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.xml" ContentType="application/vnd.openxmlformats-officedocument.drawing+xml"/>
  <Override PartName="/xl/charts/chart1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0" yWindow="0" windowWidth="15876" windowHeight="8676" tabRatio="661" activeTab="6"/>
  </bookViews>
  <sheets>
    <sheet name="Test1a" sheetId="30" r:id="rId1"/>
    <sheet name="Feuil1" sheetId="45" state="hidden" r:id="rId2"/>
    <sheet name="Test1b" sheetId="32" r:id="rId3"/>
    <sheet name="Test2" sheetId="38" r:id="rId4"/>
    <sheet name="Test3" sheetId="43" r:id="rId5"/>
    <sheet name="Test4" sheetId="39" r:id="rId6"/>
    <sheet name="Sensitivity analysis" sheetId="44" r:id="rId7"/>
    <sheet name="nomenclature" sheetId="48" r:id="rId8"/>
  </sheets>
  <calcPr calcId="152511"/>
</workbook>
</file>

<file path=xl/calcChain.xml><?xml version="1.0" encoding="utf-8"?>
<calcChain xmlns="http://schemas.openxmlformats.org/spreadsheetml/2006/main">
  <c r="J10" i="44" l="1"/>
  <c r="K10" i="44"/>
  <c r="L10" i="44"/>
  <c r="M10" i="44"/>
  <c r="N10" i="44"/>
  <c r="O10" i="44"/>
  <c r="P10" i="44"/>
  <c r="Q10" i="44"/>
  <c r="R10" i="44"/>
  <c r="S10" i="44"/>
  <c r="J12" i="44"/>
  <c r="K12" i="44"/>
  <c r="L12" i="44"/>
  <c r="M12" i="44"/>
  <c r="N12" i="44"/>
  <c r="O12" i="44"/>
  <c r="P12" i="44"/>
  <c r="Q12" i="44"/>
  <c r="R12" i="44"/>
  <c r="S12" i="44"/>
  <c r="J13" i="44"/>
  <c r="K13" i="44"/>
  <c r="L13" i="44"/>
  <c r="M13" i="44"/>
  <c r="N13" i="44"/>
  <c r="O13" i="44"/>
  <c r="P13" i="44"/>
  <c r="Q13" i="44"/>
  <c r="R13" i="44"/>
  <c r="S13" i="44"/>
  <c r="J14" i="44"/>
  <c r="K14" i="44"/>
  <c r="L14" i="44"/>
  <c r="M14" i="44"/>
  <c r="N14" i="44"/>
  <c r="O14" i="44"/>
  <c r="P14" i="44"/>
  <c r="Q14" i="44"/>
  <c r="R14" i="44"/>
  <c r="S14" i="44"/>
  <c r="J15" i="44"/>
  <c r="K15" i="44"/>
  <c r="L15" i="44"/>
  <c r="M15" i="44"/>
  <c r="N15" i="44"/>
  <c r="O15" i="44"/>
  <c r="P15" i="44"/>
  <c r="Q15" i="44"/>
  <c r="R15" i="44"/>
  <c r="S15" i="44"/>
  <c r="J16" i="44"/>
  <c r="K16" i="44"/>
  <c r="L16" i="44"/>
  <c r="M16" i="44"/>
  <c r="N16" i="44"/>
  <c r="O16" i="44"/>
  <c r="P16" i="44"/>
  <c r="P29" i="44" s="1"/>
  <c r="Q16" i="44"/>
  <c r="R16" i="44"/>
  <c r="S16" i="44"/>
  <c r="J17" i="44"/>
  <c r="K17" i="44"/>
  <c r="L17" i="44"/>
  <c r="M17" i="44"/>
  <c r="N17" i="44"/>
  <c r="O17" i="44"/>
  <c r="P17" i="44"/>
  <c r="Q17" i="44"/>
  <c r="R17" i="44"/>
  <c r="S17" i="44"/>
  <c r="J18" i="44"/>
  <c r="K18" i="44"/>
  <c r="L18" i="44"/>
  <c r="M18" i="44"/>
  <c r="N18" i="44"/>
  <c r="O18" i="44"/>
  <c r="P18" i="44"/>
  <c r="Q18" i="44"/>
  <c r="R18" i="44"/>
  <c r="S18" i="44"/>
  <c r="J19" i="44"/>
  <c r="K19" i="44"/>
  <c r="L19" i="44"/>
  <c r="M19" i="44"/>
  <c r="N19" i="44"/>
  <c r="N29" i="44" s="1"/>
  <c r="O19" i="44"/>
  <c r="P19" i="44"/>
  <c r="Q19" i="44"/>
  <c r="R19" i="44"/>
  <c r="R29" i="44" s="1"/>
  <c r="S19" i="44"/>
  <c r="J20" i="44"/>
  <c r="K20" i="44"/>
  <c r="L20" i="44"/>
  <c r="M20" i="44"/>
  <c r="N20" i="44"/>
  <c r="O20" i="44"/>
  <c r="P20" i="44"/>
  <c r="Q20" i="44"/>
  <c r="R20" i="44"/>
  <c r="S20" i="44"/>
  <c r="J21" i="44"/>
  <c r="K21" i="44"/>
  <c r="L21" i="44"/>
  <c r="M21" i="44"/>
  <c r="N21" i="44"/>
  <c r="O21" i="44"/>
  <c r="P21" i="44"/>
  <c r="Q21" i="44"/>
  <c r="R21" i="44"/>
  <c r="S21" i="44"/>
  <c r="L22" i="44"/>
  <c r="M22" i="44"/>
  <c r="N22" i="44"/>
  <c r="O22" i="44"/>
  <c r="P22" i="44"/>
  <c r="Q22" i="44"/>
  <c r="R22" i="44"/>
  <c r="S22" i="44"/>
  <c r="L23" i="44"/>
  <c r="M23" i="44"/>
  <c r="N23" i="44"/>
  <c r="O23" i="44"/>
  <c r="P23" i="44"/>
  <c r="Q23" i="44"/>
  <c r="R23" i="44"/>
  <c r="S23" i="44"/>
  <c r="I29" i="44"/>
  <c r="K29" i="44"/>
  <c r="M29" i="44"/>
  <c r="O29" i="44"/>
  <c r="Q29" i="44"/>
  <c r="S29" i="44"/>
  <c r="J29" i="44" l="1"/>
  <c r="L29" i="44"/>
  <c r="AF27" i="39"/>
  <c r="AF26" i="39"/>
  <c r="W27" i="43"/>
  <c r="W26" i="43"/>
  <c r="AM27" i="38"/>
  <c r="AM26" i="38"/>
  <c r="AG27" i="38"/>
  <c r="AG26" i="38"/>
  <c r="AF27" i="32"/>
  <c r="AF26" i="32"/>
  <c r="AC27" i="30"/>
  <c r="AC26" i="30"/>
  <c r="W27" i="30"/>
  <c r="W26" i="30"/>
  <c r="AC25" i="30" l="1"/>
  <c r="W25" i="30"/>
  <c r="AG25" i="39" l="1"/>
  <c r="AH12" i="39" l="1"/>
  <c r="AH15" i="39"/>
  <c r="AH14" i="39"/>
  <c r="AH13" i="39"/>
  <c r="AF27" i="43" l="1"/>
  <c r="AF26" i="43"/>
  <c r="AF25" i="43"/>
  <c r="AE27" i="43"/>
  <c r="AE26" i="43"/>
  <c r="AE25" i="43"/>
  <c r="AD27" i="43"/>
  <c r="AD26" i="43"/>
  <c r="AD25" i="43"/>
  <c r="AC27" i="43"/>
  <c r="AC26" i="43"/>
  <c r="AC25" i="43"/>
  <c r="AB27" i="43"/>
  <c r="AB26" i="43"/>
  <c r="AB25" i="43"/>
  <c r="AA27" i="43"/>
  <c r="AA26" i="43"/>
  <c r="AA25" i="43"/>
  <c r="AD25" i="39" l="1"/>
  <c r="X27" i="43"/>
  <c r="X26" i="43"/>
  <c r="X25" i="43"/>
  <c r="U27" i="43"/>
  <c r="U26" i="43"/>
  <c r="U25" i="43"/>
  <c r="AE25" i="38"/>
  <c r="AG25" i="32"/>
  <c r="AD27" i="30"/>
  <c r="AD26" i="30"/>
  <c r="AD25" i="30"/>
  <c r="AA27" i="30"/>
  <c r="AA26" i="30"/>
  <c r="AA25" i="30"/>
  <c r="X27" i="30"/>
  <c r="X26" i="30"/>
  <c r="X25" i="30"/>
  <c r="U27" i="30"/>
  <c r="U26" i="30"/>
  <c r="U25" i="30"/>
  <c r="Y19" i="30" l="1"/>
  <c r="Y13" i="30"/>
  <c r="Y15" i="30"/>
  <c r="Y14" i="30"/>
  <c r="Y12" i="30"/>
  <c r="AH7" i="32"/>
  <c r="AH12" i="32"/>
  <c r="AH13" i="32"/>
  <c r="AH15" i="32"/>
  <c r="AH14" i="32"/>
  <c r="AH16" i="32"/>
  <c r="AE17" i="30"/>
  <c r="AE15" i="30"/>
  <c r="AE13" i="30"/>
  <c r="AE14" i="30"/>
  <c r="AE12" i="30"/>
  <c r="Y18" i="43"/>
  <c r="Y15" i="43"/>
  <c r="Y13" i="43"/>
  <c r="Y14" i="43"/>
  <c r="Y12" i="43"/>
  <c r="AB16" i="30"/>
  <c r="AB13" i="30"/>
  <c r="AB14" i="30"/>
  <c r="AB12" i="30"/>
  <c r="AB15" i="30"/>
  <c r="V19" i="30"/>
  <c r="V12" i="30"/>
  <c r="V15" i="30"/>
  <c r="V14" i="30"/>
  <c r="V13" i="30"/>
  <c r="AF18" i="38"/>
  <c r="AF15" i="38"/>
  <c r="AF14" i="38"/>
  <c r="AF16" i="38"/>
  <c r="AF13" i="38"/>
  <c r="AF12" i="38"/>
  <c r="V16" i="43"/>
  <c r="V15" i="43"/>
  <c r="V14" i="43"/>
  <c r="V13" i="43"/>
  <c r="V12" i="43"/>
  <c r="AE13" i="39"/>
  <c r="AE15" i="39"/>
  <c r="AE14" i="39"/>
  <c r="Y6" i="30"/>
  <c r="Y10" i="30"/>
  <c r="Y16" i="30"/>
  <c r="AB6" i="30"/>
  <c r="AB11" i="30"/>
  <c r="AB17" i="30"/>
  <c r="AE8" i="30"/>
  <c r="AE18" i="30"/>
  <c r="Y7" i="30"/>
  <c r="Y11" i="30"/>
  <c r="Y17" i="30"/>
  <c r="AB8" i="30"/>
  <c r="AB18" i="30"/>
  <c r="AE9" i="30"/>
  <c r="AE19" i="30"/>
  <c r="Y8" i="30"/>
  <c r="Y18" i="30"/>
  <c r="AB9" i="30"/>
  <c r="AB19" i="30"/>
  <c r="AE10" i="30"/>
  <c r="AE16" i="30"/>
  <c r="Y9" i="30"/>
  <c r="AB10" i="30"/>
  <c r="AE6" i="30"/>
  <c r="AE11" i="30"/>
  <c r="AE16" i="39"/>
  <c r="AE17" i="39"/>
  <c r="AE10" i="39"/>
  <c r="AE18" i="39"/>
  <c r="AE11" i="39"/>
  <c r="AE19" i="39"/>
  <c r="AE12" i="39"/>
  <c r="Y7" i="43"/>
  <c r="Y11" i="43"/>
  <c r="Y19" i="43"/>
  <c r="Y8" i="43"/>
  <c r="Y16" i="43"/>
  <c r="Y9" i="43"/>
  <c r="Y17" i="43"/>
  <c r="Y6" i="43"/>
  <c r="Y10" i="43"/>
  <c r="V17" i="43"/>
  <c r="V18" i="43"/>
  <c r="V11" i="43"/>
  <c r="V19" i="43"/>
  <c r="AF11" i="38"/>
  <c r="AF19" i="38"/>
  <c r="AF17" i="38"/>
  <c r="AF10" i="38"/>
  <c r="AH18" i="32"/>
  <c r="AH10" i="32"/>
  <c r="AH6" i="32"/>
  <c r="AH17" i="32"/>
  <c r="AH9" i="32"/>
  <c r="AH20" i="32"/>
  <c r="AH8" i="32"/>
  <c r="AH19" i="32"/>
  <c r="AH11" i="32"/>
  <c r="V17" i="30"/>
  <c r="V18" i="30"/>
  <c r="V16" i="30"/>
  <c r="V11" i="30"/>
  <c r="AN18" i="30"/>
  <c r="AM18" i="30"/>
  <c r="AL18" i="30"/>
  <c r="AN14" i="30"/>
  <c r="AM14" i="30"/>
  <c r="AL14" i="30"/>
  <c r="AJ14" i="30" l="1"/>
  <c r="AJ18" i="30"/>
  <c r="AK18" i="30"/>
  <c r="AI18" i="30"/>
  <c r="AK14" i="30"/>
  <c r="AI14" i="30"/>
  <c r="AG27" i="39" l="1"/>
  <c r="AG26" i="39"/>
  <c r="AD27" i="39"/>
  <c r="AD26" i="39"/>
  <c r="AE6" i="39"/>
  <c r="AG25" i="38"/>
  <c r="AN27" i="38"/>
  <c r="AN26" i="38"/>
  <c r="AN25" i="38"/>
  <c r="AK27" i="38"/>
  <c r="AK26" i="38"/>
  <c r="AK25" i="38"/>
  <c r="AH27" i="38"/>
  <c r="AH26" i="38"/>
  <c r="AE26" i="38"/>
  <c r="AE27" i="38"/>
  <c r="AF6" i="38"/>
  <c r="AG26" i="32"/>
  <c r="AG27" i="32"/>
  <c r="AD26" i="32"/>
  <c r="AD27" i="32"/>
  <c r="V8" i="30"/>
  <c r="AL7" i="38" l="1"/>
  <c r="AL15" i="38"/>
  <c r="AL14" i="38"/>
  <c r="AL16" i="38"/>
  <c r="AL13" i="38"/>
  <c r="AL12" i="38"/>
  <c r="AO7" i="38"/>
  <c r="AO15" i="38"/>
  <c r="AO14" i="38"/>
  <c r="AO17" i="38"/>
  <c r="AO13" i="38"/>
  <c r="AO16" i="38"/>
  <c r="AO12" i="38"/>
  <c r="AH16" i="39"/>
  <c r="AH8" i="39"/>
  <c r="AH19" i="39"/>
  <c r="AH11" i="39"/>
  <c r="AH6" i="39"/>
  <c r="AH18" i="39"/>
  <c r="AH10" i="39"/>
  <c r="AH17" i="39"/>
  <c r="AH9" i="39"/>
  <c r="AL18" i="38"/>
  <c r="AL10" i="38"/>
  <c r="AL17" i="38"/>
  <c r="AL9" i="38"/>
  <c r="AL8" i="38"/>
  <c r="AL19" i="38"/>
  <c r="AL11" i="38"/>
  <c r="AL6" i="38"/>
  <c r="AO18" i="38"/>
  <c r="AO10" i="38"/>
  <c r="AO9" i="38"/>
  <c r="AO8" i="38"/>
  <c r="AO19" i="38"/>
  <c r="AO11" i="38"/>
  <c r="AO6" i="38"/>
  <c r="V10" i="30"/>
  <c r="V7" i="30"/>
  <c r="V9" i="30"/>
  <c r="V6" i="30"/>
  <c r="V6" i="43"/>
  <c r="V7" i="43" l="1"/>
  <c r="AD25" i="32"/>
  <c r="AF25" i="32"/>
  <c r="G38" i="38"/>
  <c r="F58" i="38" s="1"/>
  <c r="I38" i="38"/>
  <c r="H58" i="38" s="1"/>
  <c r="E38" i="38"/>
  <c r="F38" i="38"/>
  <c r="G37" i="38"/>
  <c r="F57" i="38" s="1"/>
  <c r="I37" i="38"/>
  <c r="H57" i="38" s="1"/>
  <c r="E37" i="38"/>
  <c r="F37" i="38"/>
  <c r="G36" i="38"/>
  <c r="F56" i="38" s="1"/>
  <c r="I36" i="38"/>
  <c r="H56" i="38" s="1"/>
  <c r="E36" i="38"/>
  <c r="F36" i="38"/>
  <c r="G35" i="38"/>
  <c r="F55" i="38" s="1"/>
  <c r="I35" i="38"/>
  <c r="H55" i="38" s="1"/>
  <c r="E35" i="38"/>
  <c r="F35" i="38"/>
  <c r="G34" i="38"/>
  <c r="F54" i="38" s="1"/>
  <c r="I34" i="38"/>
  <c r="H54" i="38" s="1"/>
  <c r="E34" i="38"/>
  <c r="F34" i="38"/>
  <c r="G33" i="38"/>
  <c r="F53" i="38" s="1"/>
  <c r="I33" i="38"/>
  <c r="H53" i="38" s="1"/>
  <c r="E33" i="38"/>
  <c r="F33" i="38"/>
  <c r="G32" i="38"/>
  <c r="F52" i="38" s="1"/>
  <c r="I32" i="38"/>
  <c r="H52" i="38" s="1"/>
  <c r="E32" i="38"/>
  <c r="F32" i="38"/>
  <c r="G31" i="38"/>
  <c r="F51" i="38" s="1"/>
  <c r="I31" i="38"/>
  <c r="H51" i="38" s="1"/>
  <c r="E31" i="38"/>
  <c r="F31" i="38"/>
  <c r="G30" i="38"/>
  <c r="F50" i="38" s="1"/>
  <c r="I30" i="38"/>
  <c r="H50" i="38" s="1"/>
  <c r="E30" i="38"/>
  <c r="F30" i="38"/>
  <c r="G29" i="38"/>
  <c r="F49" i="38" s="1"/>
  <c r="I29" i="38"/>
  <c r="H49" i="38" s="1"/>
  <c r="E29" i="38"/>
  <c r="F29" i="38"/>
  <c r="G28" i="38"/>
  <c r="F48" i="38" s="1"/>
  <c r="I28" i="38"/>
  <c r="H48" i="38" s="1"/>
  <c r="E28" i="38"/>
  <c r="F28" i="38"/>
  <c r="G27" i="38"/>
  <c r="F47" i="38" s="1"/>
  <c r="I27" i="38"/>
  <c r="H47" i="38" s="1"/>
  <c r="E27" i="38"/>
  <c r="F27" i="38"/>
  <c r="AE14" i="32" l="1"/>
  <c r="AE13" i="32"/>
  <c r="AE12" i="32"/>
  <c r="AE15" i="32"/>
  <c r="AE20" i="32"/>
  <c r="AE16" i="32"/>
  <c r="AE19" i="32"/>
  <c r="AE11" i="32"/>
  <c r="AE18" i="32"/>
  <c r="AE17" i="32"/>
  <c r="AE6" i="32"/>
  <c r="E47" i="38"/>
  <c r="E68" i="38" s="1"/>
  <c r="AE10" i="32"/>
  <c r="AE9" i="32"/>
  <c r="AE7" i="32"/>
  <c r="AE8" i="32"/>
  <c r="E51" i="38"/>
  <c r="E72" i="38" s="1"/>
  <c r="E48" i="38"/>
  <c r="E69" i="38" s="1"/>
  <c r="E49" i="38"/>
  <c r="E70" i="38" s="1"/>
  <c r="E50" i="38"/>
  <c r="E71" i="38" s="1"/>
  <c r="E52" i="38"/>
  <c r="E73" i="38" s="1"/>
  <c r="E53" i="38"/>
  <c r="E74" i="38" s="1"/>
  <c r="E54" i="38"/>
  <c r="E75" i="38" s="1"/>
  <c r="E55" i="38"/>
  <c r="E76" i="38" s="1"/>
  <c r="E56" i="38"/>
  <c r="E77" i="38" s="1"/>
  <c r="E57" i="38"/>
  <c r="E78" i="38" s="1"/>
  <c r="E58" i="38"/>
  <c r="E79" i="38" s="1"/>
  <c r="K7" i="39"/>
  <c r="K8" i="32"/>
  <c r="K7" i="32"/>
  <c r="E80" i="38" l="1"/>
  <c r="K9" i="32"/>
  <c r="K10" i="32"/>
  <c r="K11" i="32"/>
  <c r="K12" i="32"/>
  <c r="K8" i="39"/>
  <c r="K9" i="39"/>
  <c r="K10" i="39"/>
  <c r="K11" i="39"/>
  <c r="K12" i="39"/>
  <c r="K13" i="39"/>
  <c r="K14" i="39"/>
  <c r="K15" i="39"/>
  <c r="K16" i="39"/>
  <c r="K17" i="39"/>
  <c r="K18" i="39"/>
  <c r="K19" i="39"/>
  <c r="K20" i="39"/>
  <c r="V11" i="38" l="1"/>
  <c r="V12" i="38" s="1"/>
  <c r="K13" i="32"/>
  <c r="K14" i="32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K35" i="32"/>
  <c r="K36" i="32"/>
  <c r="K37" i="32"/>
  <c r="K38" i="32"/>
  <c r="K39" i="32"/>
  <c r="K40" i="32"/>
  <c r="K41" i="32"/>
  <c r="K42" i="32"/>
  <c r="K43" i="32"/>
  <c r="K44" i="32"/>
  <c r="K45" i="32"/>
  <c r="K46" i="32"/>
  <c r="K47" i="32"/>
  <c r="K48" i="32"/>
  <c r="K49" i="32"/>
  <c r="K50" i="32"/>
  <c r="K51" i="32"/>
  <c r="K52" i="32"/>
  <c r="K53" i="32"/>
  <c r="K54" i="32"/>
  <c r="K55" i="32"/>
  <c r="K56" i="32"/>
  <c r="K57" i="32"/>
  <c r="K58" i="32"/>
  <c r="K59" i="32"/>
  <c r="K60" i="32"/>
  <c r="K61" i="32"/>
  <c r="K62" i="32"/>
  <c r="K63" i="32"/>
  <c r="K64" i="32"/>
  <c r="K65" i="32"/>
  <c r="K66" i="32"/>
  <c r="K67" i="32"/>
  <c r="K68" i="32"/>
  <c r="K69" i="32"/>
  <c r="K70" i="32"/>
  <c r="K71" i="32"/>
  <c r="K72" i="32"/>
  <c r="K73" i="32"/>
  <c r="K74" i="32"/>
  <c r="K75" i="32"/>
  <c r="K76" i="32"/>
  <c r="K77" i="32"/>
  <c r="K78" i="32"/>
  <c r="K79" i="32"/>
  <c r="K80" i="32"/>
  <c r="K81" i="32"/>
  <c r="K82" i="32"/>
  <c r="K83" i="32"/>
  <c r="K84" i="32"/>
  <c r="K85" i="32"/>
  <c r="K86" i="32"/>
  <c r="K87" i="32"/>
  <c r="K88" i="32"/>
  <c r="K89" i="32"/>
  <c r="K90" i="32"/>
  <c r="K91" i="32"/>
  <c r="K92" i="32"/>
  <c r="K93" i="32"/>
  <c r="K94" i="32"/>
  <c r="K95" i="32"/>
  <c r="K96" i="32"/>
  <c r="K97" i="32"/>
  <c r="K98" i="32"/>
  <c r="K99" i="32"/>
  <c r="K100" i="32"/>
  <c r="K101" i="32"/>
  <c r="K102" i="32"/>
  <c r="K103" i="32"/>
  <c r="K104" i="32"/>
  <c r="K105" i="32"/>
  <c r="K106" i="32"/>
  <c r="K107" i="32"/>
  <c r="K108" i="32"/>
  <c r="K109" i="32"/>
  <c r="K110" i="32"/>
  <c r="K111" i="32"/>
  <c r="K112" i="32"/>
  <c r="K113" i="32"/>
  <c r="K114" i="32"/>
  <c r="K115" i="32"/>
  <c r="K116" i="32"/>
  <c r="K117" i="32"/>
  <c r="K118" i="32"/>
  <c r="K119" i="32"/>
  <c r="K120" i="32"/>
  <c r="K121" i="32"/>
  <c r="K122" i="32"/>
  <c r="K123" i="32"/>
  <c r="K124" i="32"/>
  <c r="K125" i="32"/>
  <c r="K126" i="32"/>
  <c r="K127" i="32"/>
  <c r="K128" i="32"/>
  <c r="K129" i="32"/>
  <c r="K130" i="32"/>
  <c r="K131" i="32"/>
  <c r="K132" i="32"/>
  <c r="K133" i="32"/>
  <c r="K134" i="32"/>
  <c r="K135" i="32"/>
  <c r="K136" i="32"/>
  <c r="K137" i="32"/>
  <c r="K138" i="32"/>
  <c r="K139" i="32"/>
  <c r="K140" i="32"/>
  <c r="K141" i="32"/>
  <c r="K142" i="32"/>
  <c r="K143" i="32"/>
  <c r="K144" i="32"/>
  <c r="K145" i="32"/>
  <c r="K146" i="32"/>
  <c r="K147" i="32"/>
  <c r="K148" i="32"/>
  <c r="K149" i="32"/>
  <c r="K150" i="32"/>
  <c r="K151" i="32"/>
  <c r="K152" i="32"/>
  <c r="K153" i="32"/>
  <c r="K154" i="32"/>
  <c r="K155" i="32"/>
  <c r="K156" i="32"/>
  <c r="K157" i="32"/>
  <c r="K158" i="32"/>
  <c r="K159" i="32"/>
  <c r="K160" i="32"/>
  <c r="K161" i="32"/>
  <c r="K162" i="32"/>
  <c r="K163" i="32"/>
  <c r="K164" i="32"/>
  <c r="K165" i="32"/>
  <c r="K166" i="32"/>
  <c r="K167" i="32"/>
  <c r="K168" i="32"/>
  <c r="K169" i="32"/>
  <c r="K170" i="32"/>
  <c r="K171" i="32"/>
  <c r="K172" i="32"/>
  <c r="K173" i="32"/>
  <c r="K174" i="32"/>
  <c r="K175" i="32"/>
  <c r="K176" i="32"/>
  <c r="K177" i="32"/>
  <c r="K178" i="32"/>
  <c r="K179" i="32"/>
  <c r="K180" i="32"/>
  <c r="K181" i="32"/>
  <c r="K182" i="32"/>
  <c r="K183" i="32"/>
  <c r="K184" i="32"/>
  <c r="K185" i="32"/>
  <c r="K186" i="32"/>
  <c r="K187" i="32"/>
  <c r="K188" i="32"/>
  <c r="K189" i="32"/>
  <c r="K190" i="32"/>
  <c r="K191" i="32"/>
  <c r="K192" i="32"/>
  <c r="K193" i="32"/>
  <c r="K194" i="32"/>
  <c r="K195" i="32"/>
  <c r="K196" i="32"/>
  <c r="K197" i="32"/>
  <c r="K198" i="32"/>
  <c r="K199" i="32"/>
  <c r="K200" i="32"/>
  <c r="K201" i="32"/>
  <c r="K202" i="32"/>
  <c r="K203" i="32"/>
  <c r="K204" i="32"/>
  <c r="K205" i="32"/>
  <c r="K206" i="32"/>
  <c r="K207" i="32"/>
  <c r="K208" i="32"/>
  <c r="K209" i="32"/>
  <c r="K210" i="32"/>
  <c r="K211" i="32"/>
  <c r="K212" i="32"/>
  <c r="K213" i="32"/>
  <c r="K214" i="32"/>
  <c r="K215" i="32"/>
  <c r="K216" i="32"/>
  <c r="K217" i="32"/>
  <c r="K218" i="32"/>
  <c r="K219" i="32"/>
  <c r="K220" i="32"/>
  <c r="K221" i="32"/>
  <c r="K222" i="32"/>
  <c r="K223" i="32"/>
  <c r="K224" i="32"/>
  <c r="K225" i="32"/>
  <c r="K226" i="32"/>
  <c r="K227" i="32"/>
  <c r="K228" i="32"/>
  <c r="K229" i="32"/>
  <c r="K230" i="32"/>
  <c r="K231" i="32"/>
  <c r="K232" i="32"/>
  <c r="K233" i="32"/>
  <c r="K234" i="32"/>
  <c r="K235" i="32"/>
  <c r="K236" i="32"/>
  <c r="K237" i="32"/>
  <c r="K238" i="32"/>
  <c r="K239" i="32"/>
  <c r="K240" i="32"/>
  <c r="K241" i="32"/>
  <c r="K242" i="32"/>
  <c r="K243" i="32"/>
  <c r="K244" i="32"/>
  <c r="K245" i="32"/>
  <c r="K246" i="32"/>
  <c r="K247" i="32"/>
  <c r="K248" i="32"/>
  <c r="K249" i="32"/>
  <c r="K250" i="32"/>
  <c r="K251" i="32"/>
  <c r="K252" i="32"/>
  <c r="K253" i="32"/>
  <c r="K254" i="32"/>
  <c r="K255" i="32"/>
  <c r="K256" i="32"/>
  <c r="K257" i="32"/>
  <c r="K258" i="32"/>
  <c r="K259" i="32"/>
  <c r="K260" i="32"/>
  <c r="K261" i="32"/>
  <c r="K262" i="32"/>
  <c r="K263" i="32"/>
  <c r="K264" i="32"/>
  <c r="K265" i="32"/>
  <c r="K266" i="32"/>
  <c r="K267" i="32"/>
  <c r="K268" i="32"/>
  <c r="K269" i="32"/>
  <c r="K270" i="32"/>
  <c r="K271" i="32"/>
  <c r="K272" i="32"/>
  <c r="K273" i="32"/>
  <c r="K274" i="32"/>
  <c r="K275" i="32"/>
  <c r="K276" i="32"/>
  <c r="K277" i="32"/>
  <c r="K278" i="32"/>
  <c r="K279" i="32"/>
  <c r="K280" i="32"/>
  <c r="K281" i="32"/>
  <c r="K282" i="32"/>
  <c r="K283" i="32"/>
  <c r="K284" i="32"/>
  <c r="K285" i="32"/>
  <c r="K286" i="32"/>
  <c r="K287" i="32"/>
  <c r="K288" i="32"/>
  <c r="K289" i="32"/>
  <c r="K290" i="32"/>
  <c r="K291" i="32"/>
  <c r="K292" i="32"/>
  <c r="K293" i="32"/>
  <c r="K294" i="32"/>
  <c r="K295" i="32"/>
  <c r="K296" i="32"/>
  <c r="K297" i="32"/>
  <c r="K298" i="32"/>
  <c r="K299" i="32"/>
  <c r="K300" i="32"/>
  <c r="K301" i="32"/>
  <c r="K302" i="32"/>
  <c r="K303" i="32"/>
  <c r="K304" i="32"/>
  <c r="K305" i="32"/>
  <c r="K306" i="32"/>
  <c r="K307" i="32"/>
  <c r="K308" i="32"/>
  <c r="K309" i="32"/>
  <c r="K310" i="32"/>
  <c r="K311" i="32"/>
  <c r="K312" i="32"/>
  <c r="K313" i="32"/>
  <c r="K314" i="32"/>
  <c r="K315" i="32"/>
  <c r="K316" i="32"/>
  <c r="K317" i="32"/>
  <c r="K318" i="32"/>
  <c r="K319" i="32"/>
  <c r="K320" i="32"/>
  <c r="K321" i="32"/>
  <c r="K322" i="32"/>
  <c r="K323" i="32"/>
  <c r="K324" i="32"/>
  <c r="K325" i="32"/>
  <c r="K326" i="32"/>
  <c r="K327" i="32"/>
  <c r="K328" i="32"/>
  <c r="K329" i="32"/>
  <c r="K330" i="32"/>
  <c r="K331" i="32"/>
  <c r="K332" i="32"/>
  <c r="K333" i="32"/>
  <c r="K334" i="32"/>
  <c r="K335" i="32"/>
  <c r="K336" i="32"/>
  <c r="K337" i="32"/>
  <c r="K338" i="32"/>
  <c r="K339" i="32"/>
  <c r="K340" i="32"/>
  <c r="K341" i="32"/>
  <c r="K342" i="32"/>
  <c r="K343" i="32"/>
  <c r="K344" i="32"/>
  <c r="K345" i="32"/>
  <c r="K346" i="32"/>
  <c r="K347" i="32"/>
  <c r="K348" i="32"/>
  <c r="K349" i="32"/>
  <c r="K350" i="32"/>
  <c r="K351" i="32"/>
  <c r="K352" i="32"/>
  <c r="K353" i="32"/>
  <c r="K354" i="32"/>
  <c r="K355" i="32"/>
  <c r="K356" i="32"/>
  <c r="K357" i="32"/>
  <c r="K358" i="32"/>
  <c r="K359" i="32"/>
  <c r="K360" i="32"/>
  <c r="K361" i="32"/>
  <c r="K362" i="32"/>
  <c r="K363" i="32"/>
  <c r="K364" i="32"/>
  <c r="K365" i="32"/>
  <c r="K366" i="32"/>
  <c r="K367" i="32"/>
  <c r="K368" i="32"/>
  <c r="K369" i="32"/>
  <c r="K370" i="32"/>
  <c r="K371" i="32"/>
  <c r="K372" i="32"/>
  <c r="K373" i="32"/>
  <c r="K374" i="32"/>
  <c r="K375" i="32"/>
  <c r="K376" i="32"/>
  <c r="K377" i="32"/>
  <c r="K378" i="32"/>
  <c r="K379" i="32"/>
  <c r="K380" i="32"/>
  <c r="K381" i="32"/>
  <c r="K382" i="32"/>
  <c r="K383" i="32"/>
  <c r="K384" i="32"/>
  <c r="K385" i="32"/>
  <c r="K386" i="32"/>
  <c r="K387" i="32"/>
  <c r="K388" i="32"/>
  <c r="K389" i="32"/>
  <c r="K390" i="32"/>
  <c r="K391" i="32"/>
  <c r="K392" i="32"/>
  <c r="K393" i="32"/>
  <c r="K394" i="32"/>
  <c r="K395" i="32"/>
  <c r="K396" i="32"/>
  <c r="K397" i="32"/>
  <c r="K398" i="32"/>
  <c r="K399" i="32"/>
  <c r="K400" i="32"/>
  <c r="K401" i="32"/>
  <c r="K402" i="32"/>
  <c r="K403" i="32"/>
  <c r="K404" i="32"/>
  <c r="K405" i="32"/>
  <c r="K406" i="32"/>
  <c r="K407" i="32"/>
  <c r="K408" i="32"/>
  <c r="K409" i="32"/>
  <c r="K410" i="32"/>
  <c r="K411" i="32"/>
  <c r="K412" i="32"/>
  <c r="K413" i="32"/>
  <c r="K414" i="32"/>
  <c r="K415" i="32"/>
  <c r="K416" i="32"/>
  <c r="K417" i="32"/>
  <c r="K418" i="32"/>
  <c r="K419" i="32"/>
  <c r="K420" i="32"/>
  <c r="K421" i="32"/>
  <c r="K422" i="32"/>
  <c r="K423" i="32"/>
  <c r="K424" i="32"/>
  <c r="K425" i="32"/>
  <c r="K426" i="32"/>
  <c r="K427" i="32"/>
  <c r="K428" i="32"/>
  <c r="K429" i="32"/>
  <c r="K430" i="32"/>
  <c r="K431" i="32"/>
  <c r="K432" i="32"/>
  <c r="K433" i="32"/>
  <c r="K434" i="32"/>
  <c r="K435" i="32"/>
  <c r="K436" i="32"/>
  <c r="K437" i="32"/>
  <c r="K438" i="32"/>
  <c r="K439" i="32"/>
  <c r="K440" i="32"/>
  <c r="K441" i="32"/>
  <c r="K442" i="32"/>
  <c r="K443" i="32"/>
  <c r="K444" i="32"/>
  <c r="K445" i="32"/>
  <c r="K446" i="32"/>
  <c r="K447" i="32"/>
  <c r="K448" i="32"/>
  <c r="K449" i="32"/>
  <c r="K450" i="32"/>
  <c r="K451" i="32"/>
  <c r="K452" i="32"/>
  <c r="K453" i="32"/>
  <c r="K454" i="32"/>
  <c r="K455" i="32"/>
  <c r="K456" i="32"/>
  <c r="K457" i="32"/>
  <c r="K458" i="32"/>
  <c r="K459" i="32"/>
  <c r="K460" i="32"/>
  <c r="K461" i="32"/>
  <c r="K462" i="32"/>
  <c r="K463" i="32"/>
  <c r="K464" i="32"/>
  <c r="K465" i="32"/>
  <c r="K466" i="32"/>
  <c r="K467" i="32"/>
  <c r="K468" i="32"/>
  <c r="K469" i="32"/>
  <c r="K470" i="32"/>
  <c r="K471" i="32"/>
  <c r="K472" i="32"/>
  <c r="K473" i="32"/>
  <c r="K474" i="32"/>
  <c r="K475" i="32"/>
  <c r="K476" i="32"/>
  <c r="K477" i="32"/>
  <c r="K478" i="32"/>
  <c r="K479" i="32"/>
  <c r="K480" i="32"/>
  <c r="K481" i="32"/>
  <c r="K482" i="32"/>
  <c r="K483" i="32"/>
  <c r="K484" i="32"/>
  <c r="K485" i="32"/>
  <c r="K486" i="32"/>
  <c r="K487" i="32"/>
  <c r="K488" i="32"/>
  <c r="K489" i="32"/>
  <c r="K490" i="32"/>
  <c r="K491" i="32"/>
  <c r="K492" i="32"/>
  <c r="K493" i="32"/>
  <c r="K494" i="32"/>
  <c r="K495" i="32"/>
  <c r="K496" i="32"/>
  <c r="K497" i="32"/>
  <c r="K498" i="32"/>
  <c r="K499" i="32"/>
  <c r="K500" i="32"/>
  <c r="K501" i="32"/>
  <c r="K502" i="32"/>
  <c r="K503" i="32"/>
  <c r="K504" i="32"/>
  <c r="K505" i="32"/>
  <c r="K506" i="32"/>
  <c r="K507" i="32"/>
  <c r="K508" i="32"/>
  <c r="K509" i="32"/>
  <c r="K510" i="32"/>
  <c r="K511" i="32"/>
  <c r="K512" i="32"/>
  <c r="K513" i="32"/>
  <c r="K514" i="32"/>
  <c r="K515" i="32"/>
  <c r="K516" i="32"/>
  <c r="K517" i="32"/>
  <c r="K518" i="32"/>
  <c r="K519" i="32"/>
  <c r="K520" i="32"/>
  <c r="K521" i="32"/>
  <c r="K522" i="32"/>
  <c r="K523" i="32"/>
  <c r="K524" i="32"/>
  <c r="K525" i="32"/>
  <c r="K526" i="32"/>
  <c r="K527" i="32"/>
  <c r="K528" i="32"/>
  <c r="K529" i="32"/>
  <c r="K530" i="32"/>
  <c r="K531" i="32"/>
  <c r="K532" i="32"/>
  <c r="K533" i="32"/>
  <c r="K534" i="32"/>
  <c r="K535" i="32"/>
  <c r="K536" i="32"/>
  <c r="K537" i="32"/>
  <c r="K538" i="32"/>
  <c r="K539" i="32"/>
  <c r="K540" i="32"/>
  <c r="K541" i="32"/>
  <c r="K542" i="32"/>
  <c r="K543" i="32"/>
  <c r="K544" i="32"/>
  <c r="K545" i="32"/>
  <c r="K546" i="32"/>
  <c r="K547" i="32"/>
  <c r="K548" i="32"/>
  <c r="K549" i="32"/>
  <c r="K550" i="32"/>
  <c r="K551" i="32"/>
  <c r="K552" i="32"/>
  <c r="K553" i="32"/>
  <c r="K554" i="32"/>
  <c r="K555" i="32"/>
  <c r="K556" i="32"/>
  <c r="K557" i="32"/>
  <c r="K558" i="32"/>
  <c r="K559" i="32"/>
  <c r="K560" i="32"/>
  <c r="K561" i="32"/>
  <c r="K562" i="32"/>
  <c r="K563" i="32"/>
  <c r="K564" i="32"/>
  <c r="K565" i="32"/>
  <c r="K566" i="32"/>
  <c r="K567" i="32"/>
  <c r="K568" i="32"/>
  <c r="K569" i="32"/>
  <c r="K570" i="32"/>
  <c r="K571" i="32"/>
  <c r="K572" i="32"/>
  <c r="K573" i="32"/>
  <c r="K574" i="32"/>
  <c r="K575" i="32"/>
  <c r="K576" i="32"/>
  <c r="K577" i="32"/>
  <c r="K578" i="32"/>
  <c r="K579" i="32"/>
  <c r="K580" i="32"/>
  <c r="K581" i="32"/>
  <c r="K582" i="32"/>
  <c r="K583" i="32"/>
  <c r="K584" i="32"/>
  <c r="K585" i="32"/>
  <c r="K586" i="32"/>
  <c r="K587" i="32"/>
  <c r="K588" i="32"/>
  <c r="K589" i="32"/>
  <c r="K590" i="32"/>
  <c r="K591" i="32"/>
  <c r="K592" i="32"/>
  <c r="K593" i="32"/>
  <c r="K594" i="32"/>
  <c r="K595" i="32"/>
  <c r="K596" i="32"/>
  <c r="K597" i="32"/>
  <c r="K598" i="32"/>
  <c r="K599" i="32"/>
  <c r="K600" i="32"/>
  <c r="K601" i="32"/>
  <c r="K602" i="32"/>
  <c r="K603" i="32"/>
  <c r="K604" i="32"/>
  <c r="K605" i="32"/>
  <c r="K606" i="32"/>
  <c r="K607" i="32"/>
  <c r="K608" i="32"/>
  <c r="K609" i="32"/>
  <c r="K610" i="32"/>
  <c r="K611" i="32"/>
  <c r="K612" i="32"/>
  <c r="K613" i="32"/>
  <c r="K614" i="32"/>
  <c r="K615" i="32"/>
  <c r="K616" i="32"/>
  <c r="K617" i="32"/>
  <c r="K618" i="32"/>
  <c r="K619" i="32"/>
  <c r="K620" i="32"/>
  <c r="K621" i="32"/>
  <c r="K622" i="32"/>
  <c r="K623" i="32"/>
  <c r="K624" i="32"/>
  <c r="K625" i="32"/>
  <c r="K626" i="32"/>
  <c r="K627" i="32"/>
  <c r="K628" i="32"/>
  <c r="K629" i="32"/>
  <c r="K630" i="32"/>
  <c r="K631" i="32"/>
  <c r="K632" i="32"/>
  <c r="K633" i="32"/>
  <c r="K634" i="32"/>
  <c r="K635" i="32"/>
  <c r="K636" i="32"/>
  <c r="K637" i="32"/>
  <c r="K638" i="32"/>
  <c r="K639" i="32"/>
  <c r="K640" i="32"/>
  <c r="K641" i="32"/>
  <c r="K642" i="32"/>
  <c r="K643" i="32"/>
  <c r="K644" i="32"/>
  <c r="K645" i="32"/>
  <c r="K646" i="32"/>
  <c r="K647" i="32"/>
  <c r="K648" i="32"/>
  <c r="K649" i="32"/>
  <c r="K650" i="32"/>
  <c r="K651" i="32"/>
  <c r="K652" i="32"/>
  <c r="K653" i="32"/>
  <c r="K654" i="32"/>
  <c r="K655" i="32"/>
  <c r="K656" i="32"/>
  <c r="K657" i="32"/>
  <c r="K658" i="32"/>
  <c r="K659" i="32"/>
  <c r="K660" i="32"/>
  <c r="K661" i="32"/>
  <c r="K662" i="32"/>
  <c r="K663" i="32"/>
  <c r="K664" i="32"/>
  <c r="K665" i="32"/>
  <c r="K666" i="32"/>
  <c r="K667" i="32"/>
  <c r="K668" i="32"/>
  <c r="K669" i="32"/>
  <c r="K670" i="32"/>
  <c r="K671" i="32"/>
  <c r="K672" i="32"/>
  <c r="K673" i="32"/>
  <c r="K674" i="32"/>
  <c r="K675" i="32"/>
  <c r="K676" i="32"/>
  <c r="K677" i="32"/>
  <c r="K678" i="32"/>
  <c r="K679" i="32"/>
  <c r="K680" i="32"/>
  <c r="K681" i="32"/>
  <c r="K682" i="32"/>
  <c r="K683" i="32"/>
  <c r="K684" i="32"/>
  <c r="K685" i="32"/>
  <c r="K686" i="32"/>
  <c r="K687" i="32"/>
  <c r="K688" i="32"/>
  <c r="K689" i="32"/>
  <c r="K690" i="32"/>
  <c r="K691" i="32"/>
  <c r="K692" i="32"/>
  <c r="K693" i="32"/>
  <c r="K694" i="32"/>
  <c r="K695" i="32"/>
  <c r="K696" i="32"/>
  <c r="K697" i="32"/>
  <c r="K698" i="32"/>
  <c r="K699" i="32"/>
  <c r="K700" i="32"/>
  <c r="K701" i="32"/>
  <c r="K702" i="32"/>
  <c r="K703" i="32"/>
  <c r="K704" i="32"/>
  <c r="K705" i="32"/>
  <c r="K706" i="32"/>
  <c r="K707" i="32"/>
  <c r="K708" i="32"/>
  <c r="K709" i="32"/>
  <c r="K710" i="32"/>
  <c r="K711" i="32"/>
  <c r="K712" i="32"/>
  <c r="K713" i="32"/>
  <c r="K714" i="32"/>
  <c r="K715" i="32"/>
  <c r="K716" i="32"/>
  <c r="K717" i="32"/>
  <c r="K718" i="32"/>
  <c r="K719" i="32"/>
  <c r="K720" i="32"/>
  <c r="K721" i="32"/>
  <c r="K722" i="32"/>
  <c r="K723" i="32"/>
  <c r="K724" i="32"/>
  <c r="K725" i="32"/>
  <c r="K726" i="32"/>
  <c r="K727" i="32"/>
  <c r="K728" i="32"/>
  <c r="K729" i="32"/>
  <c r="K730" i="32"/>
  <c r="K731" i="32"/>
  <c r="K732" i="32"/>
  <c r="K733" i="32"/>
  <c r="K734" i="32"/>
  <c r="K735" i="32"/>
  <c r="K736" i="32"/>
  <c r="K737" i="32"/>
  <c r="K738" i="32"/>
  <c r="K739" i="32"/>
  <c r="K740" i="32"/>
  <c r="K741" i="32"/>
  <c r="K742" i="32"/>
  <c r="K743" i="32"/>
  <c r="K744" i="32"/>
  <c r="K745" i="32"/>
  <c r="K746" i="32"/>
  <c r="K747" i="32"/>
  <c r="K748" i="32"/>
  <c r="K749" i="32"/>
  <c r="K750" i="32"/>
  <c r="K751" i="32"/>
  <c r="K752" i="32"/>
  <c r="K753" i="32"/>
  <c r="K754" i="32"/>
  <c r="K755" i="32"/>
  <c r="K756" i="32"/>
  <c r="K757" i="32"/>
  <c r="K758" i="32"/>
  <c r="K759" i="32"/>
  <c r="K760" i="32"/>
  <c r="K761" i="32"/>
  <c r="K762" i="32"/>
  <c r="K763" i="32"/>
  <c r="K764" i="32"/>
  <c r="K765" i="32"/>
  <c r="K766" i="32"/>
  <c r="K767" i="32"/>
  <c r="K768" i="32"/>
  <c r="K769" i="32"/>
  <c r="K770" i="32"/>
  <c r="K771" i="32"/>
  <c r="K772" i="32"/>
  <c r="K773" i="32"/>
  <c r="K774" i="32"/>
  <c r="K775" i="32"/>
  <c r="K776" i="32"/>
  <c r="K777" i="32"/>
  <c r="K778" i="32"/>
  <c r="K779" i="32"/>
  <c r="K780" i="32"/>
  <c r="K781" i="32"/>
  <c r="K782" i="32"/>
  <c r="K783" i="32"/>
  <c r="K784" i="32"/>
  <c r="K785" i="32"/>
  <c r="K786" i="32"/>
  <c r="K787" i="32"/>
  <c r="K788" i="32"/>
  <c r="K789" i="32"/>
  <c r="K790" i="32"/>
  <c r="K791" i="32"/>
  <c r="K792" i="32"/>
  <c r="K793" i="32"/>
  <c r="K794" i="32"/>
  <c r="K795" i="32"/>
  <c r="K796" i="32"/>
  <c r="K797" i="32"/>
  <c r="K798" i="32"/>
  <c r="K799" i="32"/>
  <c r="K800" i="32"/>
  <c r="K801" i="32"/>
  <c r="K802" i="32"/>
  <c r="K803" i="32"/>
  <c r="K804" i="32"/>
  <c r="K805" i="32"/>
  <c r="K806" i="32"/>
  <c r="K807" i="32"/>
  <c r="K808" i="32"/>
  <c r="K809" i="32"/>
  <c r="K810" i="32"/>
  <c r="K811" i="32"/>
  <c r="K812" i="32"/>
  <c r="K813" i="32"/>
  <c r="K814" i="32"/>
  <c r="K815" i="32"/>
  <c r="K816" i="32"/>
  <c r="K817" i="32"/>
  <c r="K818" i="32"/>
  <c r="K819" i="32"/>
  <c r="K820" i="32"/>
  <c r="K821" i="32"/>
  <c r="K822" i="32"/>
  <c r="K823" i="32"/>
  <c r="K824" i="32"/>
  <c r="K825" i="32"/>
  <c r="K826" i="32"/>
  <c r="K827" i="32"/>
  <c r="K828" i="32"/>
  <c r="K829" i="32"/>
  <c r="K830" i="32"/>
  <c r="K831" i="32"/>
  <c r="K832" i="32"/>
  <c r="K833" i="32"/>
  <c r="K834" i="32"/>
  <c r="K835" i="32"/>
  <c r="K836" i="32"/>
  <c r="K837" i="32"/>
  <c r="K838" i="32"/>
  <c r="K839" i="32"/>
  <c r="K840" i="32"/>
  <c r="K841" i="32"/>
  <c r="K842" i="32"/>
  <c r="K843" i="32"/>
  <c r="K844" i="32"/>
  <c r="K845" i="32"/>
  <c r="K846" i="32"/>
  <c r="K847" i="32"/>
  <c r="K848" i="32"/>
  <c r="K849" i="32"/>
  <c r="K850" i="32"/>
  <c r="K851" i="32"/>
  <c r="K852" i="32"/>
  <c r="K853" i="32"/>
  <c r="K854" i="32"/>
  <c r="K855" i="32"/>
  <c r="K856" i="32"/>
  <c r="K857" i="32"/>
  <c r="K858" i="32"/>
  <c r="K859" i="32"/>
  <c r="K860" i="32"/>
  <c r="K861" i="32"/>
  <c r="K862" i="32"/>
  <c r="K863" i="32"/>
  <c r="K864" i="32"/>
  <c r="K865" i="32"/>
  <c r="K866" i="32"/>
  <c r="K867" i="32"/>
  <c r="K868" i="32"/>
  <c r="K869" i="32"/>
  <c r="K870" i="32"/>
  <c r="K871" i="32"/>
  <c r="K872" i="32"/>
  <c r="K873" i="32"/>
  <c r="K874" i="32"/>
  <c r="K875" i="32"/>
  <c r="K876" i="32"/>
  <c r="K877" i="32"/>
  <c r="K878" i="32"/>
  <c r="K879" i="32"/>
  <c r="K880" i="32"/>
  <c r="K881" i="32"/>
  <c r="K882" i="32"/>
  <c r="K883" i="32"/>
  <c r="K884" i="32"/>
  <c r="K885" i="32"/>
  <c r="K886" i="32"/>
  <c r="K887" i="32"/>
  <c r="K888" i="32"/>
  <c r="K889" i="32"/>
  <c r="K890" i="32"/>
  <c r="K891" i="32"/>
  <c r="K892" i="32"/>
  <c r="K893" i="32"/>
  <c r="K894" i="32"/>
  <c r="K895" i="32"/>
  <c r="K896" i="32"/>
  <c r="K897" i="32"/>
  <c r="K898" i="32"/>
  <c r="K899" i="32"/>
  <c r="K900" i="32"/>
  <c r="K901" i="32"/>
  <c r="K902" i="32"/>
  <c r="K903" i="32"/>
  <c r="K904" i="32"/>
  <c r="K905" i="32"/>
  <c r="K906" i="32"/>
  <c r="K907" i="32"/>
  <c r="K908" i="32"/>
  <c r="K909" i="32"/>
  <c r="K910" i="32"/>
  <c r="K911" i="32"/>
  <c r="K912" i="32"/>
  <c r="K913" i="32"/>
  <c r="K914" i="32"/>
  <c r="K915" i="32"/>
  <c r="K916" i="32"/>
  <c r="K917" i="32"/>
  <c r="K918" i="32"/>
  <c r="K919" i="32"/>
  <c r="K920" i="32"/>
  <c r="K921" i="32"/>
  <c r="K922" i="32"/>
  <c r="K923" i="32"/>
  <c r="K924" i="32"/>
  <c r="K925" i="32"/>
  <c r="K926" i="32"/>
  <c r="K927" i="32"/>
  <c r="K928" i="32"/>
  <c r="K929" i="32"/>
  <c r="K930" i="32"/>
  <c r="K931" i="32"/>
  <c r="K932" i="32"/>
  <c r="K933" i="32"/>
  <c r="K934" i="32"/>
  <c r="K935" i="32"/>
  <c r="K936" i="32"/>
  <c r="K937" i="32"/>
  <c r="K938" i="32"/>
  <c r="K939" i="32"/>
  <c r="K940" i="32"/>
  <c r="K941" i="32"/>
  <c r="K942" i="32"/>
  <c r="K943" i="32"/>
  <c r="K944" i="32"/>
  <c r="K945" i="32"/>
  <c r="K946" i="32"/>
  <c r="K947" i="32"/>
  <c r="K948" i="32"/>
  <c r="K949" i="32"/>
  <c r="K950" i="32"/>
  <c r="K951" i="32"/>
  <c r="K952" i="32"/>
  <c r="K953" i="32"/>
  <c r="K954" i="32"/>
  <c r="K955" i="32"/>
  <c r="K956" i="32"/>
  <c r="K957" i="32"/>
  <c r="K958" i="32"/>
  <c r="K959" i="32"/>
  <c r="K960" i="32"/>
  <c r="K961" i="32"/>
  <c r="K962" i="32"/>
  <c r="K963" i="32"/>
  <c r="K964" i="32"/>
  <c r="K965" i="32"/>
  <c r="K966" i="32"/>
  <c r="K967" i="32"/>
  <c r="K968" i="32"/>
  <c r="K969" i="32"/>
  <c r="K970" i="32"/>
  <c r="K971" i="32"/>
  <c r="K972" i="32"/>
  <c r="K973" i="32"/>
  <c r="K974" i="32"/>
  <c r="K975" i="32"/>
  <c r="K976" i="32"/>
  <c r="K977" i="32"/>
  <c r="K978" i="32"/>
  <c r="K979" i="32"/>
  <c r="K980" i="32"/>
  <c r="K981" i="32"/>
  <c r="K982" i="32"/>
  <c r="K983" i="32"/>
  <c r="K984" i="32"/>
  <c r="K985" i="32"/>
  <c r="K986" i="32"/>
  <c r="K987" i="32"/>
  <c r="K988" i="32"/>
  <c r="K989" i="32"/>
  <c r="K990" i="32"/>
  <c r="K991" i="32"/>
  <c r="K992" i="32"/>
  <c r="K993" i="32"/>
  <c r="K994" i="32"/>
  <c r="K995" i="32"/>
  <c r="K996" i="32"/>
  <c r="K997" i="32"/>
  <c r="K998" i="32"/>
  <c r="K999" i="32"/>
  <c r="K1000" i="32"/>
  <c r="K1001" i="32"/>
  <c r="K1002" i="32"/>
  <c r="K1003" i="32"/>
  <c r="K1004" i="32"/>
  <c r="K1005" i="32"/>
  <c r="K1006" i="32"/>
  <c r="K1007" i="32"/>
  <c r="K1008" i="32"/>
  <c r="K1009" i="32"/>
  <c r="K1010" i="32"/>
  <c r="K1011" i="32"/>
  <c r="K1012" i="32"/>
  <c r="K1013" i="32"/>
  <c r="K1014" i="32"/>
  <c r="K1015" i="32"/>
  <c r="K1016" i="32"/>
  <c r="K1017" i="32"/>
  <c r="K1018" i="32"/>
  <c r="K1019" i="32"/>
  <c r="K1020" i="32"/>
  <c r="K1021" i="32"/>
  <c r="K1022" i="32"/>
  <c r="K1023" i="32"/>
  <c r="K1024" i="32"/>
  <c r="K1025" i="32"/>
  <c r="K1026" i="32"/>
  <c r="K1027" i="32"/>
  <c r="K1028" i="32"/>
  <c r="K1029" i="32"/>
  <c r="K1030" i="32"/>
  <c r="K1031" i="32"/>
  <c r="K1032" i="32"/>
  <c r="K1033" i="32"/>
  <c r="K1034" i="32"/>
  <c r="K1035" i="32"/>
  <c r="K1036" i="32"/>
  <c r="K1037" i="32"/>
  <c r="K1038" i="32"/>
  <c r="K1039" i="32"/>
  <c r="K1040" i="32"/>
  <c r="K1041" i="32"/>
  <c r="K1042" i="32"/>
  <c r="K1043" i="32"/>
  <c r="K1044" i="32"/>
  <c r="K1045" i="32"/>
  <c r="K1046" i="32"/>
  <c r="K1047" i="32"/>
  <c r="K1048" i="32"/>
  <c r="K1049" i="32"/>
  <c r="K1050" i="32"/>
  <c r="K1051" i="32"/>
  <c r="K1052" i="32"/>
  <c r="K1053" i="32"/>
  <c r="K1054" i="32"/>
  <c r="K1055" i="32"/>
  <c r="K1056" i="32"/>
  <c r="K1057" i="32"/>
  <c r="K1058" i="32"/>
  <c r="K1059" i="32"/>
  <c r="K1060" i="32"/>
  <c r="K1061" i="32"/>
  <c r="K1062" i="32"/>
  <c r="K1063" i="32"/>
  <c r="K1064" i="32"/>
  <c r="K1065" i="32"/>
  <c r="K1066" i="32"/>
  <c r="K1067" i="32"/>
  <c r="K1068" i="32"/>
  <c r="K1069" i="32"/>
  <c r="K1070" i="32"/>
  <c r="K1071" i="32"/>
  <c r="K1072" i="32"/>
  <c r="K1073" i="32"/>
  <c r="K1074" i="32"/>
  <c r="K1075" i="32"/>
  <c r="K1076" i="32"/>
  <c r="K1077" i="32"/>
  <c r="K1078" i="32"/>
  <c r="K1079" i="32"/>
  <c r="K1080" i="32"/>
  <c r="K1081" i="32"/>
  <c r="K1082" i="32"/>
  <c r="K1083" i="32"/>
  <c r="K1084" i="32"/>
  <c r="K1085" i="32"/>
  <c r="K1086" i="32"/>
  <c r="K1087" i="32"/>
  <c r="K1088" i="32"/>
  <c r="K1089" i="32"/>
  <c r="K1090" i="32"/>
  <c r="K1091" i="32"/>
  <c r="K1092" i="32"/>
  <c r="K1093" i="32"/>
  <c r="K1094" i="32"/>
  <c r="K1095" i="32"/>
  <c r="K1096" i="32"/>
  <c r="K1097" i="32"/>
  <c r="K1098" i="32"/>
  <c r="K1099" i="32"/>
  <c r="K1100" i="32"/>
  <c r="K1101" i="32"/>
  <c r="K1102" i="32"/>
  <c r="K1103" i="32"/>
  <c r="K1104" i="32"/>
  <c r="K1105" i="32"/>
  <c r="K1106" i="32"/>
  <c r="K1107" i="32"/>
  <c r="K1108" i="32"/>
  <c r="K1109" i="32"/>
  <c r="K1110" i="32"/>
  <c r="K1111" i="32"/>
  <c r="K1112" i="32"/>
  <c r="K1113" i="32"/>
  <c r="K1114" i="32"/>
  <c r="K1115" i="32"/>
  <c r="K1116" i="32"/>
  <c r="K1117" i="32"/>
  <c r="K1118" i="32"/>
  <c r="K1119" i="32"/>
  <c r="K1120" i="32"/>
  <c r="K1121" i="32"/>
  <c r="K1122" i="32"/>
  <c r="K1123" i="32"/>
  <c r="K1124" i="32"/>
  <c r="K1125" i="32"/>
  <c r="K1126" i="32"/>
  <c r="K1127" i="32"/>
  <c r="K1128" i="32"/>
  <c r="K1129" i="32"/>
  <c r="K1130" i="32"/>
  <c r="K1131" i="32"/>
  <c r="K1132" i="32"/>
  <c r="K1133" i="32"/>
  <c r="K1134" i="32"/>
  <c r="K1135" i="32"/>
  <c r="K1136" i="32"/>
  <c r="K1137" i="32"/>
  <c r="K1138" i="32"/>
  <c r="K1139" i="32"/>
  <c r="K1140" i="32"/>
  <c r="K1141" i="32"/>
  <c r="K1142" i="32"/>
  <c r="K1143" i="32"/>
  <c r="K1144" i="32"/>
  <c r="K1145" i="32"/>
  <c r="K1146" i="32"/>
  <c r="K1147" i="32"/>
  <c r="K1148" i="32"/>
  <c r="K1149" i="32"/>
  <c r="K1150" i="32"/>
  <c r="K1151" i="32"/>
  <c r="K1152" i="32"/>
  <c r="K1153" i="32"/>
  <c r="K1154" i="32"/>
  <c r="K1155" i="32"/>
  <c r="K1156" i="32"/>
  <c r="K1157" i="32"/>
  <c r="K1158" i="32"/>
  <c r="K1159" i="32"/>
  <c r="K1160" i="32"/>
  <c r="K1161" i="32"/>
  <c r="K1162" i="32"/>
  <c r="K1163" i="32"/>
  <c r="K1164" i="32"/>
  <c r="K1165" i="32"/>
  <c r="K1166" i="32"/>
  <c r="K1167" i="32"/>
  <c r="K1168" i="32"/>
  <c r="K1169" i="32"/>
  <c r="K1170" i="32"/>
  <c r="K1171" i="32"/>
  <c r="K1172" i="32"/>
  <c r="K1173" i="32"/>
  <c r="K1174" i="32"/>
  <c r="K1175" i="32"/>
  <c r="K1176" i="32"/>
  <c r="K1177" i="32"/>
  <c r="K1178" i="32"/>
  <c r="K1179" i="32"/>
  <c r="K1180" i="32"/>
  <c r="K1181" i="32"/>
  <c r="K1182" i="32"/>
  <c r="K1183" i="32"/>
  <c r="K1184" i="32"/>
  <c r="K1185" i="32"/>
  <c r="K1186" i="32"/>
  <c r="K1187" i="32"/>
  <c r="K1188" i="32"/>
  <c r="K1189" i="32"/>
  <c r="K1190" i="32"/>
  <c r="K1191" i="32"/>
  <c r="K1192" i="32"/>
  <c r="K1193" i="32"/>
  <c r="K1194" i="32"/>
  <c r="K1195" i="32"/>
  <c r="K1196" i="32"/>
  <c r="K1197" i="32"/>
  <c r="K1198" i="32"/>
  <c r="K1199" i="32"/>
  <c r="K1200" i="32"/>
  <c r="K1201" i="32"/>
  <c r="K1202" i="32"/>
  <c r="K1203" i="32"/>
  <c r="K1204" i="32"/>
  <c r="K1205" i="32"/>
  <c r="K1206" i="32"/>
  <c r="K1207" i="32"/>
  <c r="K1208" i="32"/>
  <c r="K1209" i="32"/>
  <c r="K1210" i="32"/>
  <c r="K1211" i="32"/>
  <c r="K1212" i="32"/>
  <c r="K1213" i="32"/>
  <c r="K1214" i="32"/>
  <c r="K1215" i="32"/>
  <c r="K1216" i="32"/>
  <c r="K1217" i="32"/>
  <c r="K1218" i="32"/>
  <c r="K1219" i="32"/>
  <c r="K1220" i="32"/>
  <c r="K1221" i="32"/>
  <c r="K1222" i="32"/>
  <c r="K1223" i="32"/>
  <c r="K1224" i="32"/>
  <c r="K1225" i="32"/>
  <c r="K1226" i="32"/>
  <c r="K1227" i="32"/>
  <c r="K1228" i="32"/>
  <c r="K1229" i="32"/>
  <c r="K1230" i="32"/>
  <c r="K1231" i="32"/>
  <c r="K1232" i="32"/>
  <c r="K1233" i="32"/>
  <c r="K1234" i="32"/>
  <c r="K1235" i="32"/>
  <c r="K1236" i="32"/>
  <c r="K1237" i="32"/>
  <c r="K1238" i="32"/>
  <c r="K1239" i="32"/>
  <c r="K1240" i="32"/>
  <c r="K1241" i="32"/>
  <c r="K1242" i="32"/>
  <c r="K1243" i="32"/>
  <c r="K1244" i="32"/>
  <c r="K1245" i="32"/>
  <c r="K1246" i="32"/>
  <c r="K1247" i="32"/>
  <c r="K1248" i="32"/>
  <c r="K1249" i="32"/>
  <c r="K1250" i="32"/>
  <c r="K1251" i="32"/>
  <c r="K1252" i="32"/>
  <c r="K1253" i="32"/>
  <c r="K1254" i="32"/>
  <c r="K1255" i="32"/>
  <c r="K1256" i="32"/>
  <c r="K1257" i="32"/>
  <c r="K1258" i="32"/>
  <c r="K1259" i="32"/>
  <c r="K1260" i="32"/>
  <c r="K1261" i="32"/>
  <c r="K1262" i="32"/>
  <c r="K1263" i="32"/>
  <c r="K1264" i="32"/>
  <c r="K1265" i="32"/>
  <c r="K1266" i="32"/>
  <c r="K1267" i="32"/>
  <c r="K1268" i="32"/>
  <c r="K1269" i="32"/>
  <c r="K1270" i="32"/>
  <c r="K1271" i="32"/>
  <c r="K1272" i="32"/>
  <c r="K1273" i="32"/>
  <c r="K1274" i="32"/>
  <c r="K1275" i="32"/>
  <c r="K1276" i="32"/>
  <c r="K1277" i="32"/>
  <c r="K1278" i="32"/>
  <c r="K1279" i="32"/>
  <c r="K1280" i="32"/>
  <c r="K1281" i="32"/>
  <c r="K1282" i="32"/>
  <c r="K1283" i="32"/>
  <c r="K1284" i="32"/>
  <c r="K1285" i="32"/>
  <c r="K1286" i="32"/>
  <c r="K1287" i="32"/>
  <c r="K1288" i="32"/>
  <c r="K1289" i="32"/>
  <c r="K1290" i="32"/>
  <c r="K1291" i="32"/>
  <c r="K1292" i="32"/>
  <c r="K1293" i="32"/>
  <c r="K1294" i="32"/>
  <c r="K1295" i="32"/>
  <c r="K1296" i="32"/>
  <c r="K1297" i="32"/>
  <c r="K1298" i="32"/>
  <c r="K1299" i="32"/>
  <c r="K1300" i="32"/>
  <c r="K1301" i="32"/>
  <c r="K1302" i="32"/>
  <c r="K1303" i="32"/>
  <c r="K1304" i="32"/>
  <c r="K1305" i="32"/>
  <c r="K1306" i="32"/>
  <c r="K1307" i="32"/>
  <c r="K1308" i="32"/>
  <c r="K1309" i="32"/>
  <c r="K1310" i="32"/>
  <c r="K1311" i="32"/>
  <c r="K1312" i="32"/>
  <c r="K1313" i="32"/>
  <c r="K1314" i="32"/>
  <c r="K1315" i="32"/>
  <c r="K1316" i="32"/>
  <c r="K1317" i="32"/>
  <c r="K1318" i="32"/>
  <c r="K1319" i="32"/>
  <c r="K1320" i="32"/>
  <c r="K1321" i="32"/>
  <c r="K1322" i="32"/>
  <c r="K1323" i="32"/>
  <c r="K1324" i="32"/>
  <c r="K1325" i="32"/>
  <c r="K1326" i="32"/>
  <c r="K1327" i="32"/>
  <c r="K1328" i="32"/>
  <c r="K1329" i="32"/>
  <c r="K1330" i="32"/>
  <c r="K1331" i="32"/>
  <c r="K1332" i="32"/>
  <c r="K1333" i="32"/>
  <c r="K1334" i="32"/>
  <c r="K1335" i="32"/>
  <c r="K1336" i="32"/>
  <c r="K1337" i="32"/>
  <c r="K1338" i="32"/>
  <c r="K1339" i="32"/>
  <c r="K1340" i="32"/>
  <c r="K1341" i="32"/>
  <c r="K1342" i="32"/>
  <c r="K1343" i="32"/>
  <c r="K1344" i="32"/>
  <c r="K1345" i="32"/>
  <c r="K1346" i="32"/>
  <c r="K1347" i="32"/>
  <c r="K1348" i="32"/>
  <c r="K1349" i="32"/>
  <c r="K1350" i="32"/>
  <c r="K1351" i="32"/>
  <c r="K1352" i="32"/>
  <c r="K1353" i="32"/>
  <c r="K1354" i="32"/>
  <c r="K1355" i="32"/>
  <c r="K1356" i="32"/>
  <c r="K1357" i="32"/>
  <c r="K1358" i="32"/>
  <c r="K1359" i="32"/>
  <c r="K1360" i="32"/>
  <c r="K1361" i="32"/>
  <c r="K1362" i="32"/>
  <c r="K1363" i="32"/>
  <c r="K1364" i="32"/>
  <c r="K1365" i="32"/>
  <c r="K1366" i="32"/>
  <c r="K1367" i="32"/>
  <c r="K1368" i="32"/>
  <c r="K1369" i="32"/>
  <c r="K1370" i="32"/>
  <c r="K1371" i="32"/>
  <c r="K1372" i="32"/>
  <c r="K1373" i="32"/>
  <c r="K1374" i="32"/>
  <c r="K1375" i="32"/>
  <c r="K1376" i="32"/>
  <c r="K1377" i="32"/>
  <c r="K1378" i="32"/>
  <c r="K1379" i="32"/>
  <c r="K1380" i="32"/>
  <c r="K1381" i="32"/>
  <c r="K1382" i="32"/>
  <c r="K1383" i="32"/>
  <c r="K1384" i="32"/>
  <c r="K1385" i="32"/>
  <c r="K1386" i="32"/>
  <c r="K1387" i="32"/>
  <c r="K1388" i="32"/>
  <c r="K1389" i="32"/>
  <c r="K1390" i="32"/>
  <c r="K1391" i="32"/>
  <c r="K1392" i="32"/>
  <c r="K1393" i="32"/>
  <c r="K1394" i="32"/>
  <c r="K1395" i="32"/>
  <c r="K1396" i="32"/>
  <c r="K1397" i="32"/>
  <c r="K1398" i="32"/>
  <c r="K1399" i="32"/>
  <c r="K1400" i="32"/>
  <c r="K1401" i="32"/>
  <c r="K1402" i="32"/>
  <c r="K1403" i="32"/>
  <c r="K1404" i="32"/>
  <c r="K1405" i="32"/>
  <c r="K1406" i="32"/>
  <c r="K1407" i="32"/>
  <c r="K1408" i="32"/>
  <c r="K1409" i="32"/>
  <c r="K1410" i="32"/>
  <c r="K1411" i="32"/>
  <c r="K1412" i="32"/>
  <c r="K1413" i="32"/>
  <c r="K1414" i="32"/>
  <c r="K1415" i="32"/>
  <c r="K1416" i="32"/>
  <c r="K1417" i="32"/>
  <c r="K1418" i="32"/>
  <c r="K1419" i="32"/>
  <c r="K1420" i="32"/>
  <c r="K1421" i="32"/>
  <c r="K1422" i="32"/>
  <c r="K1423" i="32"/>
  <c r="K1424" i="32"/>
  <c r="K1425" i="32"/>
  <c r="K1426" i="32"/>
  <c r="K1427" i="32"/>
  <c r="K1428" i="32"/>
  <c r="K1429" i="32"/>
  <c r="K1430" i="32"/>
  <c r="K1431" i="32"/>
  <c r="K1432" i="32"/>
  <c r="K1433" i="32"/>
  <c r="K1434" i="32"/>
  <c r="K1435" i="32"/>
  <c r="K1436" i="32"/>
  <c r="K1437" i="32"/>
  <c r="K1438" i="32"/>
  <c r="K1439" i="32"/>
  <c r="K1440" i="32"/>
  <c r="K1441" i="32"/>
  <c r="K1442" i="32"/>
  <c r="K1443" i="32"/>
  <c r="K1444" i="32"/>
  <c r="K1445" i="32"/>
  <c r="K1446" i="32"/>
  <c r="K1447" i="32"/>
  <c r="K1448" i="32"/>
  <c r="K1449" i="32"/>
  <c r="K1450" i="32"/>
  <c r="K1451" i="32"/>
  <c r="K1452" i="32"/>
  <c r="K1453" i="32"/>
  <c r="K1454" i="32"/>
  <c r="K1455" i="32"/>
  <c r="K1456" i="32"/>
  <c r="K1457" i="32"/>
  <c r="K1458" i="32"/>
  <c r="K1459" i="32"/>
  <c r="K1460" i="32"/>
  <c r="K1461" i="32"/>
  <c r="K1462" i="32"/>
  <c r="K1463" i="32"/>
  <c r="K1464" i="32"/>
  <c r="K1465" i="32"/>
  <c r="K1466" i="32"/>
  <c r="K1467" i="32"/>
  <c r="K1468" i="32"/>
  <c r="K1469" i="32"/>
  <c r="K1470" i="32"/>
  <c r="K1471" i="32"/>
  <c r="K1472" i="32"/>
  <c r="K1473" i="32"/>
  <c r="K1474" i="32"/>
  <c r="K1475" i="32"/>
  <c r="K1476" i="32"/>
  <c r="K1477" i="32"/>
  <c r="K1478" i="32"/>
  <c r="K1479" i="32"/>
  <c r="K1480" i="32"/>
  <c r="K1481" i="32"/>
  <c r="K1482" i="32"/>
  <c r="K1483" i="32"/>
  <c r="K1484" i="32"/>
  <c r="K1485" i="32"/>
  <c r="K1486" i="32"/>
  <c r="K1487" i="32"/>
  <c r="K1488" i="32"/>
  <c r="K1489" i="32"/>
  <c r="K1490" i="32"/>
  <c r="K1491" i="32"/>
  <c r="K1492" i="32"/>
  <c r="K1493" i="32"/>
  <c r="K1494" i="32"/>
  <c r="K1495" i="32"/>
  <c r="K1496" i="32"/>
  <c r="K1497" i="32"/>
  <c r="K1498" i="32"/>
  <c r="K1499" i="32"/>
  <c r="K1500" i="32"/>
  <c r="K1501" i="32"/>
  <c r="K1502" i="32"/>
  <c r="K1503" i="32"/>
  <c r="K1504" i="32"/>
  <c r="K1505" i="32"/>
  <c r="K1506" i="32"/>
  <c r="K1507" i="32"/>
  <c r="K1508" i="32"/>
  <c r="K1509" i="32"/>
  <c r="K1510" i="32"/>
  <c r="K1511" i="32"/>
  <c r="K1512" i="32"/>
  <c r="K1513" i="32"/>
  <c r="K1514" i="32"/>
  <c r="K1515" i="32"/>
  <c r="K1516" i="32"/>
  <c r="K1517" i="32"/>
  <c r="K1518" i="32"/>
  <c r="K1519" i="32"/>
  <c r="K1520" i="32"/>
  <c r="K1521" i="32"/>
  <c r="K1522" i="32"/>
  <c r="K1523" i="32"/>
  <c r="K1524" i="32"/>
  <c r="K1525" i="32"/>
  <c r="K1526" i="32"/>
  <c r="K1527" i="32"/>
  <c r="K1528" i="32"/>
  <c r="K1529" i="32"/>
  <c r="K1530" i="32"/>
  <c r="K1531" i="32"/>
  <c r="K1532" i="32"/>
  <c r="K1533" i="32"/>
  <c r="K1534" i="32"/>
  <c r="K1535" i="32"/>
  <c r="K1536" i="32"/>
  <c r="K1537" i="32"/>
  <c r="K1538" i="32"/>
  <c r="K1539" i="32"/>
  <c r="K1540" i="32"/>
  <c r="K1541" i="32"/>
  <c r="K1542" i="32"/>
  <c r="K1543" i="32"/>
  <c r="K1544" i="32"/>
  <c r="K1545" i="32"/>
  <c r="K1546" i="32"/>
  <c r="K1547" i="32"/>
  <c r="K1548" i="32"/>
  <c r="K1549" i="32"/>
  <c r="K1550" i="32"/>
  <c r="K1551" i="32"/>
  <c r="K1552" i="32"/>
  <c r="K1553" i="32"/>
  <c r="K1554" i="32"/>
  <c r="K1555" i="32"/>
  <c r="K1556" i="32"/>
  <c r="K1557" i="32"/>
  <c r="K1558" i="32"/>
  <c r="K1559" i="32"/>
  <c r="K1560" i="32"/>
  <c r="K1561" i="32"/>
  <c r="K1562" i="32"/>
  <c r="K1563" i="32"/>
  <c r="K1564" i="32"/>
  <c r="K1565" i="32"/>
  <c r="K1566" i="32"/>
  <c r="K1567" i="32"/>
  <c r="K1568" i="32"/>
  <c r="K1569" i="32"/>
  <c r="K1570" i="32"/>
  <c r="K1571" i="32"/>
  <c r="K1572" i="32"/>
  <c r="K1573" i="32"/>
  <c r="K1574" i="32"/>
  <c r="K1575" i="32"/>
  <c r="K1576" i="32"/>
  <c r="K1577" i="32"/>
  <c r="K1578" i="32"/>
  <c r="K1579" i="32"/>
  <c r="K1580" i="32"/>
  <c r="K1581" i="32"/>
  <c r="K1582" i="32"/>
  <c r="K1583" i="32"/>
  <c r="K1584" i="32"/>
  <c r="K1585" i="32"/>
  <c r="K1586" i="32"/>
  <c r="K1587" i="32"/>
  <c r="K1588" i="32"/>
  <c r="K1589" i="32"/>
  <c r="K1590" i="32"/>
  <c r="K1591" i="32"/>
  <c r="K1592" i="32"/>
  <c r="K1593" i="32"/>
  <c r="K1594" i="32"/>
  <c r="K1595" i="32"/>
  <c r="K1596" i="32"/>
  <c r="K1597" i="32"/>
  <c r="K1598" i="32"/>
  <c r="K1599" i="32"/>
  <c r="K1600" i="32"/>
  <c r="K1601" i="32"/>
  <c r="K1602" i="32"/>
  <c r="K1603" i="32"/>
  <c r="K1604" i="32"/>
  <c r="K1605" i="32"/>
  <c r="K1606" i="32"/>
  <c r="K1607" i="32"/>
  <c r="K1608" i="32"/>
  <c r="K1609" i="32"/>
  <c r="K1610" i="32"/>
  <c r="K1611" i="32"/>
  <c r="K1612" i="32"/>
  <c r="K1613" i="32"/>
  <c r="K1614" i="32"/>
  <c r="K1615" i="32"/>
  <c r="K1616" i="32"/>
  <c r="K1617" i="32"/>
  <c r="K1618" i="32"/>
  <c r="K1619" i="32"/>
  <c r="K1620" i="32"/>
  <c r="K1621" i="32"/>
  <c r="K1622" i="32"/>
  <c r="K1623" i="32"/>
  <c r="K1624" i="32"/>
  <c r="K1625" i="32"/>
  <c r="K1626" i="32"/>
  <c r="K1627" i="32"/>
  <c r="K1628" i="32"/>
  <c r="K1629" i="32"/>
  <c r="K1630" i="32"/>
  <c r="K1631" i="32"/>
  <c r="K1632" i="32"/>
  <c r="K1633" i="32"/>
  <c r="K1634" i="32"/>
  <c r="K1635" i="32"/>
  <c r="K1636" i="32"/>
  <c r="K1637" i="32"/>
  <c r="K1638" i="32"/>
  <c r="K1639" i="32"/>
  <c r="K1640" i="32"/>
  <c r="K1641" i="32"/>
  <c r="K1642" i="32"/>
  <c r="K1643" i="32"/>
  <c r="K1644" i="32"/>
  <c r="K1645" i="32"/>
  <c r="K1646" i="32"/>
  <c r="K1647" i="32"/>
  <c r="K1648" i="32"/>
  <c r="K1649" i="32"/>
  <c r="K1650" i="32"/>
  <c r="K1651" i="32"/>
  <c r="K1652" i="32"/>
  <c r="K1653" i="32"/>
  <c r="K1654" i="32"/>
  <c r="K1655" i="32"/>
  <c r="K1656" i="32"/>
  <c r="K1657" i="32"/>
  <c r="K1658" i="32"/>
  <c r="K1659" i="32"/>
  <c r="K1660" i="32"/>
  <c r="K1661" i="32"/>
  <c r="K1662" i="32"/>
  <c r="K1663" i="32"/>
  <c r="K1664" i="32"/>
  <c r="K1665" i="32"/>
  <c r="K1666" i="32"/>
  <c r="K1667" i="32"/>
  <c r="K1668" i="32"/>
  <c r="K1669" i="32"/>
  <c r="K1670" i="32"/>
  <c r="K1671" i="32"/>
  <c r="K1672" i="32"/>
  <c r="K1673" i="32"/>
  <c r="K1674" i="32"/>
  <c r="K1675" i="32"/>
  <c r="K1676" i="32"/>
  <c r="K1677" i="32"/>
  <c r="K1678" i="32"/>
  <c r="K1679" i="32"/>
  <c r="K1680" i="32"/>
  <c r="K1681" i="32"/>
  <c r="K1682" i="32"/>
  <c r="K1683" i="32"/>
  <c r="K1684" i="32"/>
  <c r="K1685" i="32"/>
  <c r="K1686" i="32"/>
  <c r="K1687" i="32"/>
  <c r="K1688" i="32"/>
  <c r="K1689" i="32"/>
  <c r="K1690" i="32"/>
  <c r="K1691" i="32"/>
  <c r="K1692" i="32"/>
  <c r="K1693" i="32"/>
  <c r="K1694" i="32"/>
  <c r="K1695" i="32"/>
  <c r="K1696" i="32"/>
  <c r="K1697" i="32"/>
  <c r="K1698" i="32"/>
  <c r="K1699" i="32"/>
  <c r="K1700" i="32"/>
  <c r="K1701" i="32"/>
  <c r="K1702" i="32"/>
  <c r="K1703" i="32"/>
  <c r="K1704" i="32"/>
  <c r="K1705" i="32"/>
  <c r="K1706" i="32"/>
  <c r="K1707" i="32"/>
  <c r="K1708" i="32"/>
  <c r="K1709" i="32"/>
  <c r="K1710" i="32"/>
  <c r="K1711" i="32"/>
  <c r="K1712" i="32"/>
  <c r="K1713" i="32"/>
  <c r="K1714" i="32"/>
  <c r="K1715" i="32"/>
  <c r="K1716" i="32"/>
  <c r="K1717" i="32"/>
  <c r="K1718" i="32"/>
  <c r="K1719" i="32"/>
  <c r="K1720" i="32"/>
  <c r="K1721" i="32"/>
  <c r="K1722" i="32"/>
  <c r="K1723" i="32"/>
  <c r="K1724" i="32"/>
  <c r="K1725" i="32"/>
  <c r="K1726" i="32"/>
  <c r="K1727" i="32"/>
  <c r="K1728" i="32"/>
  <c r="K1729" i="32"/>
  <c r="K1730" i="32"/>
  <c r="K1731" i="32"/>
  <c r="K1732" i="32"/>
  <c r="K1733" i="32"/>
  <c r="K1734" i="32"/>
  <c r="K1735" i="32"/>
  <c r="K1736" i="32"/>
  <c r="K1737" i="32"/>
  <c r="K1738" i="32"/>
  <c r="K1739" i="32"/>
  <c r="K1740" i="32"/>
  <c r="K1741" i="32"/>
  <c r="K1742" i="32"/>
  <c r="K1743" i="32"/>
  <c r="K1744" i="32"/>
  <c r="K1745" i="32"/>
  <c r="K1746" i="32"/>
  <c r="K1747" i="32"/>
  <c r="K1748" i="32"/>
  <c r="K1749" i="32"/>
  <c r="K1750" i="32"/>
  <c r="K1751" i="32"/>
  <c r="K1752" i="32"/>
  <c r="K1753" i="32"/>
  <c r="K1754" i="32"/>
  <c r="K1755" i="32"/>
  <c r="K1756" i="32"/>
  <c r="K1757" i="32"/>
  <c r="K1758" i="32"/>
  <c r="K1759" i="32"/>
  <c r="K1760" i="32"/>
  <c r="K1761" i="32"/>
  <c r="K1762" i="32"/>
  <c r="K1763" i="32"/>
  <c r="K1764" i="32"/>
  <c r="K1765" i="32"/>
  <c r="K1766" i="32"/>
  <c r="K1767" i="32"/>
  <c r="K1768" i="32"/>
  <c r="K1769" i="32"/>
  <c r="K1770" i="32"/>
  <c r="K1771" i="32"/>
  <c r="K1772" i="32"/>
  <c r="K1773" i="32"/>
  <c r="K1774" i="32"/>
  <c r="K1775" i="32"/>
  <c r="K1776" i="32"/>
  <c r="K1777" i="32"/>
  <c r="K1778" i="32"/>
  <c r="K1779" i="32"/>
  <c r="K1780" i="32"/>
  <c r="K1781" i="32"/>
  <c r="K1782" i="32"/>
  <c r="K1783" i="32"/>
  <c r="K1784" i="32"/>
  <c r="K1785" i="32"/>
  <c r="K1786" i="32"/>
  <c r="K1787" i="32"/>
  <c r="K1788" i="32"/>
  <c r="K1789" i="32"/>
  <c r="K1790" i="32"/>
  <c r="K1791" i="32"/>
  <c r="K1792" i="32"/>
  <c r="K1793" i="32"/>
  <c r="K1794" i="32"/>
  <c r="K1795" i="32"/>
  <c r="K1796" i="32"/>
  <c r="K1797" i="32"/>
  <c r="K1798" i="32"/>
  <c r="K1799" i="32"/>
  <c r="K1800" i="32"/>
  <c r="K1801" i="32"/>
  <c r="K1802" i="32"/>
  <c r="K1803" i="32"/>
  <c r="K1804" i="32"/>
  <c r="K1805" i="32"/>
  <c r="K1806" i="32"/>
  <c r="K1807" i="32"/>
  <c r="K1808" i="32"/>
  <c r="K1809" i="32"/>
  <c r="K1810" i="32"/>
  <c r="K1811" i="32"/>
  <c r="K1812" i="32"/>
  <c r="K1813" i="32"/>
  <c r="K1814" i="32"/>
  <c r="K1815" i="32"/>
  <c r="K1816" i="32"/>
  <c r="K1817" i="32"/>
  <c r="K1818" i="32"/>
  <c r="K1819" i="32"/>
  <c r="K1820" i="32"/>
  <c r="K1821" i="32"/>
  <c r="K1822" i="32"/>
  <c r="K1823" i="32"/>
  <c r="K1824" i="32"/>
  <c r="K1825" i="32"/>
  <c r="K1826" i="32"/>
  <c r="K1827" i="32"/>
  <c r="K1828" i="32"/>
  <c r="K1829" i="32"/>
  <c r="K1830" i="32"/>
  <c r="K1831" i="32"/>
  <c r="K1832" i="32"/>
  <c r="K1833" i="32"/>
  <c r="K1834" i="32"/>
  <c r="K1835" i="32"/>
  <c r="K1836" i="32"/>
  <c r="K1837" i="32"/>
  <c r="K1838" i="32"/>
  <c r="K1839" i="32"/>
  <c r="K1840" i="32"/>
  <c r="K1841" i="32"/>
  <c r="K1842" i="32"/>
  <c r="K1843" i="32"/>
  <c r="K1844" i="32"/>
  <c r="K1845" i="32"/>
  <c r="K1846" i="32"/>
  <c r="K1847" i="32"/>
  <c r="K1848" i="32"/>
  <c r="K1849" i="32"/>
  <c r="K1850" i="32"/>
  <c r="K1851" i="32"/>
  <c r="K1852" i="32"/>
  <c r="K1853" i="32"/>
  <c r="K1854" i="32"/>
  <c r="K1855" i="32"/>
  <c r="K1856" i="32"/>
  <c r="K1857" i="32"/>
  <c r="K1858" i="32"/>
  <c r="K1859" i="32"/>
  <c r="K1860" i="32"/>
  <c r="K1861" i="32"/>
  <c r="K1862" i="32"/>
  <c r="K1863" i="32"/>
  <c r="K1864" i="32"/>
  <c r="K1865" i="32"/>
  <c r="K1866" i="32"/>
  <c r="K1867" i="32"/>
  <c r="K1868" i="32"/>
  <c r="K1869" i="32"/>
  <c r="K1870" i="32"/>
  <c r="K1871" i="32"/>
  <c r="K1872" i="32"/>
  <c r="K1873" i="32"/>
  <c r="K1874" i="32"/>
  <c r="K1875" i="32"/>
  <c r="K1876" i="32"/>
  <c r="K1877" i="32"/>
  <c r="K1878" i="32"/>
  <c r="K1879" i="32"/>
  <c r="K1880" i="32"/>
  <c r="K1881" i="32"/>
  <c r="K1882" i="32"/>
  <c r="K1883" i="32"/>
  <c r="K1884" i="32"/>
  <c r="K1885" i="32"/>
  <c r="K1886" i="32"/>
  <c r="K1887" i="32"/>
  <c r="K1888" i="32"/>
  <c r="K1889" i="32"/>
  <c r="K1890" i="32"/>
  <c r="K1891" i="32"/>
  <c r="K1892" i="32"/>
  <c r="K1893" i="32"/>
  <c r="K1894" i="32"/>
  <c r="K1895" i="32"/>
  <c r="K1896" i="32"/>
  <c r="K1897" i="32"/>
  <c r="K1898" i="32"/>
  <c r="K1899" i="32"/>
  <c r="K1900" i="32"/>
  <c r="K1901" i="32"/>
  <c r="K1902" i="32"/>
  <c r="K1903" i="32"/>
  <c r="K1904" i="32"/>
  <c r="K1905" i="32"/>
  <c r="K1906" i="32"/>
  <c r="K1907" i="32"/>
  <c r="K1908" i="32"/>
  <c r="K1909" i="32"/>
  <c r="K1910" i="32"/>
  <c r="K1911" i="32"/>
  <c r="K1912" i="32"/>
  <c r="K1913" i="32"/>
  <c r="K1914" i="32"/>
  <c r="K1915" i="32"/>
  <c r="K1916" i="32"/>
  <c r="K1917" i="32"/>
  <c r="K1918" i="32"/>
  <c r="K1919" i="32"/>
  <c r="K1920" i="32"/>
  <c r="K1921" i="32"/>
  <c r="K1922" i="32"/>
  <c r="K1923" i="32"/>
  <c r="K1924" i="32"/>
  <c r="K1925" i="32"/>
  <c r="K1926" i="32"/>
  <c r="K1927" i="32"/>
  <c r="K1928" i="32"/>
  <c r="K1929" i="32"/>
  <c r="K1930" i="32"/>
  <c r="K1931" i="32"/>
  <c r="K1932" i="32"/>
  <c r="K1933" i="32"/>
  <c r="K1934" i="32"/>
  <c r="K1935" i="32"/>
  <c r="K1936" i="32"/>
  <c r="K1937" i="32"/>
  <c r="K1938" i="32"/>
  <c r="K1939" i="32"/>
  <c r="K1940" i="32"/>
  <c r="K1941" i="32"/>
  <c r="K1942" i="32"/>
  <c r="K1943" i="32"/>
  <c r="K1944" i="32"/>
  <c r="K1945" i="32"/>
  <c r="K1946" i="32"/>
  <c r="K1947" i="32"/>
  <c r="K1948" i="32"/>
  <c r="K1949" i="32"/>
  <c r="K1950" i="32"/>
  <c r="K1951" i="32"/>
  <c r="K1952" i="32"/>
  <c r="K1953" i="32"/>
  <c r="K1954" i="32"/>
  <c r="K1955" i="32"/>
  <c r="K1956" i="32"/>
  <c r="K1957" i="32"/>
  <c r="K1958" i="32"/>
  <c r="K1959" i="32"/>
  <c r="K1960" i="32"/>
  <c r="K1961" i="32"/>
  <c r="K1962" i="32"/>
  <c r="K1963" i="32"/>
  <c r="K1964" i="32"/>
  <c r="K1965" i="32"/>
  <c r="K1966" i="32"/>
  <c r="K1967" i="32"/>
  <c r="K1968" i="32"/>
  <c r="K1969" i="32"/>
  <c r="K1970" i="32"/>
  <c r="K1971" i="32"/>
  <c r="K1972" i="32"/>
  <c r="K1973" i="32"/>
  <c r="K1974" i="32"/>
  <c r="K1975" i="32"/>
  <c r="K1976" i="32"/>
  <c r="K1977" i="32"/>
  <c r="K1978" i="32"/>
  <c r="K1979" i="32"/>
  <c r="K1980" i="32"/>
  <c r="K1981" i="32"/>
  <c r="K1982" i="32"/>
  <c r="K1983" i="32"/>
  <c r="K1984" i="32"/>
  <c r="K1985" i="32"/>
  <c r="K1986" i="32"/>
  <c r="K1987" i="32"/>
  <c r="K1988" i="32"/>
  <c r="K1989" i="32"/>
  <c r="K1990" i="32"/>
  <c r="K1991" i="32"/>
  <c r="K1992" i="32"/>
  <c r="K1993" i="32"/>
  <c r="K1994" i="32"/>
  <c r="K1995" i="32"/>
  <c r="K1996" i="32"/>
  <c r="K1997" i="32"/>
  <c r="K1998" i="32"/>
  <c r="K1999" i="32"/>
  <c r="K2000" i="32"/>
  <c r="K2001" i="32"/>
  <c r="K2002" i="32"/>
  <c r="K2003" i="32"/>
  <c r="K2004" i="32"/>
  <c r="K2005" i="32"/>
  <c r="K2006" i="32"/>
  <c r="K2007" i="32"/>
  <c r="K2008" i="32"/>
  <c r="K2009" i="32"/>
  <c r="K2010" i="32"/>
  <c r="K2011" i="32"/>
  <c r="K2012" i="32"/>
  <c r="K2013" i="32"/>
  <c r="K2014" i="32"/>
  <c r="K2015" i="32"/>
  <c r="K2016" i="32"/>
  <c r="K2017" i="32"/>
  <c r="K2018" i="32"/>
  <c r="K2019" i="32"/>
  <c r="K2020" i="32"/>
  <c r="K2021" i="32"/>
  <c r="K2022" i="32"/>
  <c r="K2023" i="32"/>
  <c r="K2024" i="32"/>
  <c r="K2025" i="32"/>
  <c r="K2026" i="32"/>
  <c r="K2027" i="32"/>
  <c r="K2028" i="32"/>
  <c r="K2029" i="32"/>
  <c r="K2030" i="32"/>
  <c r="K2031" i="32"/>
  <c r="K2032" i="32"/>
  <c r="K2033" i="32"/>
  <c r="K2034" i="32"/>
  <c r="K2035" i="32"/>
  <c r="K2036" i="32"/>
  <c r="K2037" i="32"/>
  <c r="K2038" i="32"/>
  <c r="K2039" i="32"/>
  <c r="K2040" i="32"/>
  <c r="K2041" i="32"/>
  <c r="K2042" i="32"/>
  <c r="K2043" i="32"/>
  <c r="K2044" i="32"/>
  <c r="K2045" i="32"/>
  <c r="K2046" i="32"/>
  <c r="K2047" i="32"/>
  <c r="K2048" i="32"/>
  <c r="K2049" i="32"/>
  <c r="K2050" i="32"/>
  <c r="K2051" i="32"/>
  <c r="K2052" i="32"/>
  <c r="K2053" i="32"/>
  <c r="K2054" i="32"/>
  <c r="K2055" i="32"/>
  <c r="K2056" i="32"/>
  <c r="K2057" i="32"/>
  <c r="K2058" i="32"/>
  <c r="K2059" i="32"/>
  <c r="K2060" i="32"/>
  <c r="K2061" i="32"/>
  <c r="K2062" i="32"/>
  <c r="K2063" i="32"/>
  <c r="K2064" i="32"/>
  <c r="K2065" i="32"/>
  <c r="K2066" i="32"/>
  <c r="K2067" i="32"/>
  <c r="K2068" i="32"/>
  <c r="K2069" i="32"/>
  <c r="K2070" i="32"/>
  <c r="K2071" i="32"/>
  <c r="K2072" i="32"/>
  <c r="K2073" i="32"/>
  <c r="K2074" i="32"/>
  <c r="K2075" i="32"/>
  <c r="K2076" i="32"/>
  <c r="K2077" i="32"/>
  <c r="K2078" i="32"/>
  <c r="K2079" i="32"/>
  <c r="K2080" i="32"/>
  <c r="K2081" i="32"/>
  <c r="K2082" i="32"/>
  <c r="K2083" i="32"/>
  <c r="K2084" i="32"/>
  <c r="K2085" i="32"/>
  <c r="K2086" i="32"/>
  <c r="K2087" i="32"/>
  <c r="K2088" i="32"/>
  <c r="K2089" i="32"/>
  <c r="K2090" i="32"/>
  <c r="K2091" i="32"/>
  <c r="K2092" i="32"/>
  <c r="K2093" i="32"/>
  <c r="K2094" i="32"/>
  <c r="K2095" i="32"/>
  <c r="K2096" i="32"/>
  <c r="K2097" i="32"/>
  <c r="K2098" i="32"/>
  <c r="K2099" i="32"/>
  <c r="K2100" i="32"/>
  <c r="K2101" i="32"/>
  <c r="K2102" i="32"/>
  <c r="K2103" i="32"/>
  <c r="K2104" i="32"/>
  <c r="K2105" i="32"/>
  <c r="K2106" i="32"/>
  <c r="K2107" i="32"/>
  <c r="K2108" i="32"/>
  <c r="K2109" i="32"/>
  <c r="K2110" i="32"/>
  <c r="K2111" i="32"/>
  <c r="K2112" i="32"/>
  <c r="K2113" i="32"/>
  <c r="K2114" i="32"/>
  <c r="K2115" i="32"/>
  <c r="K2116" i="32"/>
  <c r="K2117" i="32"/>
  <c r="K2118" i="32"/>
  <c r="K2119" i="32"/>
  <c r="K2120" i="32"/>
  <c r="K2121" i="32"/>
  <c r="K2122" i="32"/>
  <c r="K2123" i="32"/>
  <c r="K2124" i="32"/>
  <c r="K2125" i="32"/>
  <c r="K2126" i="32"/>
  <c r="K2127" i="32"/>
  <c r="K2128" i="32"/>
  <c r="K2129" i="32"/>
  <c r="K2130" i="32"/>
  <c r="K2131" i="32"/>
  <c r="K2132" i="32"/>
  <c r="K2133" i="32"/>
  <c r="K2134" i="32"/>
  <c r="K2135" i="32"/>
  <c r="K2136" i="32"/>
  <c r="K2137" i="32"/>
  <c r="K2138" i="32"/>
  <c r="K2139" i="32"/>
  <c r="K2140" i="32"/>
  <c r="K2141" i="32"/>
  <c r="K2142" i="32"/>
  <c r="K2143" i="32"/>
  <c r="K2144" i="32"/>
  <c r="K2145" i="32"/>
  <c r="K2146" i="32"/>
  <c r="K2147" i="32"/>
  <c r="K2148" i="32"/>
  <c r="K2149" i="32"/>
  <c r="K2150" i="32"/>
  <c r="K2151" i="32"/>
  <c r="K2152" i="32"/>
  <c r="K2153" i="32"/>
  <c r="K2154" i="32"/>
  <c r="K2155" i="32"/>
  <c r="K2156" i="32"/>
  <c r="K2157" i="32"/>
  <c r="K2158" i="32"/>
  <c r="K2159" i="32"/>
  <c r="K2160" i="32"/>
  <c r="K2161" i="32"/>
  <c r="K2162" i="32"/>
  <c r="K2163" i="32"/>
  <c r="K2164" i="32"/>
  <c r="K2165" i="32"/>
  <c r="K2166" i="32"/>
  <c r="K2167" i="32"/>
  <c r="K2168" i="32"/>
  <c r="K2169" i="32"/>
  <c r="K2170" i="32"/>
  <c r="K2171" i="32"/>
  <c r="K2172" i="32"/>
  <c r="K2173" i="32"/>
  <c r="K2174" i="32"/>
  <c r="K2175" i="32"/>
  <c r="K2176" i="32"/>
  <c r="K2177" i="32"/>
  <c r="K2178" i="32"/>
  <c r="K2179" i="32"/>
  <c r="K2180" i="32"/>
  <c r="K2181" i="32"/>
  <c r="K2182" i="32"/>
  <c r="K2183" i="32"/>
  <c r="K2184" i="32"/>
  <c r="K2185" i="32"/>
  <c r="K2186" i="32"/>
  <c r="K2187" i="32"/>
  <c r="K2188" i="32"/>
  <c r="K2189" i="32"/>
  <c r="K2190" i="32"/>
  <c r="K2191" i="32"/>
  <c r="K2192" i="32"/>
  <c r="K2193" i="32"/>
  <c r="K2194" i="32"/>
  <c r="K2195" i="32"/>
  <c r="K2196" i="32"/>
  <c r="K2197" i="32"/>
  <c r="K2198" i="32"/>
  <c r="K2199" i="32"/>
  <c r="K2200" i="32"/>
  <c r="K2201" i="32"/>
  <c r="K2202" i="32"/>
  <c r="K2203" i="32"/>
  <c r="K2204" i="32"/>
  <c r="K2205" i="32"/>
  <c r="K2206" i="32"/>
  <c r="K2207" i="32"/>
  <c r="K2208" i="32"/>
  <c r="K2209" i="32"/>
  <c r="K2210" i="32"/>
  <c r="K2211" i="32"/>
  <c r="K2212" i="32"/>
  <c r="K2213" i="32"/>
  <c r="K2214" i="32"/>
  <c r="K2215" i="32"/>
  <c r="K2216" i="32"/>
  <c r="K2217" i="32"/>
  <c r="K2218" i="32"/>
  <c r="K2219" i="32"/>
  <c r="K2220" i="32"/>
  <c r="K2221" i="32"/>
  <c r="K2222" i="32"/>
  <c r="K2223" i="32"/>
  <c r="K2224" i="32"/>
  <c r="K2225" i="32"/>
  <c r="K2226" i="32"/>
  <c r="K2227" i="32"/>
  <c r="K2228" i="32"/>
  <c r="K2229" i="32"/>
  <c r="K2230" i="32"/>
  <c r="K2231" i="32"/>
  <c r="K2232" i="32"/>
  <c r="K2233" i="32"/>
  <c r="K2234" i="32"/>
  <c r="K2235" i="32"/>
  <c r="K2236" i="32"/>
  <c r="K2237" i="32"/>
  <c r="K2238" i="32"/>
  <c r="K2239" i="32"/>
  <c r="K2240" i="32"/>
  <c r="K2241" i="32"/>
  <c r="K2242" i="32"/>
  <c r="K2243" i="32"/>
  <c r="K2244" i="32"/>
  <c r="K2245" i="32"/>
  <c r="K2246" i="32"/>
  <c r="K2247" i="32"/>
  <c r="K2248" i="32"/>
  <c r="K2249" i="32"/>
  <c r="K2250" i="32"/>
  <c r="K2251" i="32"/>
  <c r="K2252" i="32"/>
  <c r="K2253" i="32"/>
  <c r="K2254" i="32"/>
  <c r="K2255" i="32"/>
  <c r="K2256" i="32"/>
  <c r="K2257" i="32"/>
  <c r="K2258" i="32"/>
  <c r="K2259" i="32"/>
  <c r="K2260" i="32"/>
  <c r="K2261" i="32"/>
  <c r="K2262" i="32"/>
  <c r="K2263" i="32"/>
  <c r="K2264" i="32"/>
  <c r="K2265" i="32"/>
  <c r="K2266" i="32"/>
  <c r="K2267" i="32"/>
  <c r="K2268" i="32"/>
  <c r="K2269" i="32"/>
  <c r="K2270" i="32"/>
  <c r="K2271" i="32"/>
  <c r="K2272" i="32"/>
  <c r="K2273" i="32"/>
  <c r="K2274" i="32"/>
  <c r="K2275" i="32"/>
  <c r="K2276" i="32"/>
  <c r="K2277" i="32"/>
  <c r="K2278" i="32"/>
  <c r="K2279" i="32"/>
  <c r="K2280" i="32"/>
  <c r="K2281" i="32"/>
  <c r="K2282" i="32"/>
  <c r="K2283" i="32"/>
  <c r="K2284" i="32"/>
  <c r="K2285" i="32"/>
  <c r="K2286" i="32"/>
  <c r="K2287" i="32"/>
  <c r="K2288" i="32"/>
  <c r="K2289" i="32"/>
  <c r="K2290" i="32"/>
  <c r="K2291" i="32"/>
  <c r="K2292" i="32"/>
  <c r="K2293" i="32"/>
  <c r="K2294" i="32"/>
  <c r="K2295" i="32"/>
  <c r="K2296" i="32"/>
  <c r="K2297" i="32"/>
  <c r="K2298" i="32"/>
  <c r="K2299" i="32"/>
  <c r="K2300" i="32"/>
  <c r="K2301" i="32"/>
  <c r="K2302" i="32"/>
  <c r="K2303" i="32"/>
  <c r="K2304" i="32"/>
  <c r="K2305" i="32"/>
  <c r="K2306" i="32"/>
  <c r="K2307" i="32"/>
  <c r="K2308" i="32"/>
  <c r="K2309" i="32"/>
  <c r="K2310" i="32"/>
  <c r="K2311" i="32"/>
  <c r="K2312" i="32"/>
  <c r="K2313" i="32"/>
  <c r="K2314" i="32"/>
  <c r="K2315" i="32"/>
  <c r="K2316" i="32"/>
  <c r="K2317" i="32"/>
  <c r="K2318" i="32"/>
  <c r="K2319" i="32"/>
  <c r="K2320" i="32"/>
  <c r="K2321" i="32"/>
  <c r="K2322" i="32"/>
  <c r="K2323" i="32"/>
  <c r="K2324" i="32"/>
  <c r="K2325" i="32"/>
  <c r="K2326" i="32"/>
  <c r="K2327" i="32"/>
  <c r="K2328" i="32"/>
  <c r="K2329" i="32"/>
  <c r="K2330" i="32"/>
  <c r="K2331" i="32"/>
  <c r="K2332" i="32"/>
  <c r="K2333" i="32"/>
  <c r="K2334" i="32"/>
  <c r="K2335" i="32"/>
  <c r="K2336" i="32"/>
  <c r="K2337" i="32"/>
  <c r="K2338" i="32"/>
  <c r="K2339" i="32"/>
  <c r="K2340" i="32"/>
  <c r="K2341" i="32"/>
  <c r="K2342" i="32"/>
  <c r="K2343" i="32"/>
  <c r="K2344" i="32"/>
  <c r="K2345" i="32"/>
  <c r="K2346" i="32"/>
  <c r="K2347" i="32"/>
  <c r="K2348" i="32"/>
  <c r="K2349" i="32"/>
  <c r="K2350" i="32"/>
  <c r="K2351" i="32"/>
  <c r="K2352" i="32"/>
  <c r="K2353" i="32"/>
  <c r="K2354" i="32"/>
  <c r="K2355" i="32"/>
  <c r="K2356" i="32"/>
  <c r="K2357" i="32"/>
  <c r="K2358" i="32"/>
  <c r="K2359" i="32"/>
  <c r="K2360" i="32"/>
  <c r="K2361" i="32"/>
  <c r="K2362" i="32"/>
  <c r="K2363" i="32"/>
  <c r="K2364" i="32"/>
  <c r="K2365" i="32"/>
  <c r="K2366" i="32"/>
  <c r="K2367" i="32"/>
  <c r="K2368" i="32"/>
  <c r="K2369" i="32"/>
  <c r="K2370" i="32"/>
  <c r="K2371" i="32"/>
  <c r="K2372" i="32"/>
  <c r="K2373" i="32"/>
  <c r="K2374" i="32"/>
  <c r="K2375" i="32"/>
  <c r="K2376" i="32"/>
  <c r="K2377" i="32"/>
  <c r="K2378" i="32"/>
  <c r="K2379" i="32"/>
  <c r="K2380" i="32"/>
  <c r="K2381" i="32"/>
  <c r="K2382" i="32"/>
  <c r="K2383" i="32"/>
  <c r="K2384" i="32"/>
  <c r="K2385" i="32"/>
  <c r="K2386" i="32"/>
  <c r="K2387" i="32"/>
  <c r="K2388" i="32"/>
  <c r="K2389" i="32"/>
  <c r="K2390" i="32"/>
  <c r="K2391" i="32"/>
  <c r="K2392" i="32"/>
  <c r="K2393" i="32"/>
  <c r="K2394" i="32"/>
  <c r="K2395" i="32"/>
  <c r="K2396" i="32"/>
  <c r="K2397" i="32"/>
  <c r="K2398" i="32"/>
  <c r="K2399" i="32"/>
  <c r="K2400" i="32"/>
  <c r="K2401" i="32"/>
  <c r="K2402" i="32"/>
  <c r="K2403" i="32"/>
  <c r="K2404" i="32"/>
  <c r="K2405" i="32"/>
  <c r="K2406" i="32"/>
  <c r="K2407" i="32"/>
  <c r="K2408" i="32"/>
  <c r="K2409" i="32"/>
  <c r="K2410" i="32"/>
  <c r="K2411" i="32"/>
  <c r="K2412" i="32"/>
  <c r="K2413" i="32"/>
  <c r="K2414" i="32"/>
  <c r="K2415" i="32"/>
  <c r="K2416" i="32"/>
  <c r="K2417" i="32"/>
  <c r="K2418" i="32"/>
  <c r="K2419" i="32"/>
  <c r="K2420" i="32"/>
  <c r="K2421" i="32"/>
  <c r="K2422" i="32"/>
  <c r="K2423" i="32"/>
  <c r="K2424" i="32"/>
  <c r="K2425" i="32"/>
  <c r="K2426" i="32"/>
  <c r="K2427" i="32"/>
  <c r="K2428" i="32"/>
  <c r="K2429" i="32"/>
  <c r="K2430" i="32"/>
  <c r="K2431" i="32"/>
  <c r="K2432" i="32"/>
  <c r="K2433" i="32"/>
  <c r="K2434" i="32"/>
  <c r="K2435" i="32"/>
  <c r="K2436" i="32"/>
  <c r="K2437" i="32"/>
  <c r="K2438" i="32"/>
  <c r="K2439" i="32"/>
  <c r="K2440" i="32"/>
  <c r="K2441" i="32"/>
  <c r="K2442" i="32"/>
  <c r="K2443" i="32"/>
  <c r="K2444" i="32"/>
  <c r="K2445" i="32"/>
  <c r="K2446" i="32"/>
  <c r="K2447" i="32"/>
  <c r="K2448" i="32"/>
  <c r="K2449" i="32"/>
  <c r="K2450" i="32"/>
  <c r="K2451" i="32"/>
  <c r="K2452" i="32"/>
  <c r="K2453" i="32"/>
  <c r="K2454" i="32"/>
  <c r="K2455" i="32"/>
  <c r="K2456" i="32"/>
  <c r="K2457" i="32"/>
  <c r="K2458" i="32"/>
  <c r="K2459" i="32"/>
  <c r="K2460" i="32"/>
  <c r="K2461" i="32"/>
  <c r="K2462" i="32"/>
  <c r="K2463" i="32"/>
  <c r="K2464" i="32"/>
  <c r="K2465" i="32"/>
  <c r="K2466" i="32"/>
  <c r="K2467" i="32"/>
  <c r="K2468" i="32"/>
  <c r="K2469" i="32"/>
  <c r="K2470" i="32"/>
  <c r="K2471" i="32"/>
  <c r="K2472" i="32"/>
  <c r="K2473" i="32"/>
  <c r="K2474" i="32"/>
  <c r="K2475" i="32"/>
  <c r="K2476" i="32"/>
  <c r="K2477" i="32"/>
  <c r="K2478" i="32"/>
  <c r="K2479" i="32"/>
  <c r="K2480" i="32"/>
  <c r="K2481" i="32"/>
  <c r="K2482" i="32"/>
  <c r="K2483" i="32"/>
  <c r="K2484" i="32"/>
  <c r="K2485" i="32"/>
  <c r="K2486" i="32"/>
  <c r="K2487" i="32"/>
  <c r="K2488" i="32"/>
  <c r="K2489" i="32"/>
  <c r="K2490" i="32"/>
  <c r="K2491" i="32"/>
  <c r="K2492" i="32"/>
  <c r="K2493" i="32"/>
  <c r="K2494" i="32"/>
  <c r="K2495" i="32"/>
  <c r="K2496" i="32"/>
  <c r="K2497" i="32"/>
  <c r="K2498" i="32"/>
  <c r="K2499" i="32"/>
  <c r="K2500" i="32"/>
  <c r="K2501" i="32"/>
  <c r="K2502" i="32"/>
  <c r="K2503" i="32"/>
  <c r="K2504" i="32"/>
  <c r="K2505" i="32"/>
  <c r="K2506" i="32"/>
  <c r="K2507" i="32"/>
  <c r="K2508" i="32"/>
  <c r="K2509" i="32"/>
  <c r="K2510" i="32"/>
  <c r="K2511" i="32"/>
  <c r="K2512" i="32"/>
  <c r="K2513" i="32"/>
  <c r="K2514" i="32"/>
  <c r="K2515" i="32"/>
  <c r="K2516" i="32"/>
  <c r="K2517" i="32"/>
  <c r="K2518" i="32"/>
  <c r="K2519" i="32"/>
  <c r="K2520" i="32"/>
  <c r="K2521" i="32"/>
  <c r="K2522" i="32"/>
  <c r="K2523" i="32"/>
  <c r="K2524" i="32"/>
  <c r="K2525" i="32"/>
  <c r="K2526" i="32"/>
  <c r="K2527" i="32"/>
  <c r="K2528" i="32"/>
  <c r="K2529" i="32"/>
  <c r="K2530" i="32"/>
  <c r="K2531" i="32"/>
  <c r="K2532" i="32"/>
  <c r="K2533" i="32"/>
  <c r="K2534" i="32"/>
  <c r="K2535" i="32"/>
  <c r="K2536" i="32"/>
  <c r="K2537" i="32"/>
  <c r="K2538" i="32"/>
  <c r="K2539" i="32"/>
  <c r="K2540" i="32"/>
  <c r="K2541" i="32"/>
  <c r="K2542" i="32"/>
  <c r="K2543" i="32"/>
  <c r="K2544" i="32"/>
  <c r="K2545" i="32"/>
  <c r="K2546" i="32"/>
  <c r="K2547" i="32"/>
  <c r="K2548" i="32"/>
  <c r="K2549" i="32"/>
  <c r="K2550" i="32"/>
  <c r="K2551" i="32"/>
  <c r="K2552" i="32"/>
  <c r="K2553" i="32"/>
  <c r="K2554" i="32"/>
  <c r="K2555" i="32"/>
  <c r="K2556" i="32"/>
  <c r="K2557" i="32"/>
  <c r="K2558" i="32"/>
  <c r="K2559" i="32"/>
  <c r="K2560" i="32"/>
  <c r="K2561" i="32"/>
  <c r="K2562" i="32"/>
  <c r="K2563" i="32"/>
  <c r="K2564" i="32"/>
  <c r="K2565" i="32"/>
  <c r="K2566" i="32"/>
  <c r="K2567" i="32"/>
  <c r="K2568" i="32"/>
  <c r="K2569" i="32"/>
  <c r="K2570" i="32"/>
  <c r="K2571" i="32"/>
  <c r="K2572" i="32"/>
  <c r="K2573" i="32"/>
  <c r="K2574" i="32"/>
  <c r="K2575" i="32"/>
  <c r="K2576" i="32"/>
  <c r="K2577" i="32"/>
  <c r="K2578" i="32"/>
  <c r="K2579" i="32"/>
  <c r="K2580" i="32"/>
  <c r="K2581" i="32"/>
  <c r="K2582" i="32"/>
  <c r="K2583" i="32"/>
  <c r="K2584" i="32"/>
  <c r="K2585" i="32"/>
  <c r="K2586" i="32"/>
  <c r="K2587" i="32"/>
  <c r="K2588" i="32"/>
  <c r="K2589" i="32"/>
  <c r="K2590" i="32"/>
  <c r="K2591" i="32"/>
  <c r="K2592" i="32"/>
  <c r="K2593" i="32"/>
  <c r="K2594" i="32"/>
  <c r="K2595" i="32"/>
  <c r="K2596" i="32"/>
  <c r="K2597" i="32"/>
  <c r="K2598" i="32"/>
  <c r="K2599" i="32"/>
  <c r="K2600" i="32"/>
  <c r="K2601" i="32"/>
  <c r="K2602" i="32"/>
  <c r="K2603" i="32"/>
  <c r="K2604" i="32"/>
  <c r="K2605" i="32"/>
  <c r="K2606" i="32"/>
  <c r="K2607" i="32"/>
  <c r="K2608" i="32"/>
  <c r="K2609" i="32"/>
  <c r="K2610" i="32"/>
  <c r="K2611" i="32"/>
  <c r="K2612" i="32"/>
  <c r="K2613" i="32"/>
  <c r="K2614" i="32"/>
  <c r="K2615" i="32"/>
  <c r="K2616" i="32"/>
  <c r="K2617" i="32"/>
  <c r="K2618" i="32"/>
  <c r="K2619" i="32"/>
  <c r="K2620" i="32"/>
  <c r="K2621" i="32"/>
  <c r="K2622" i="32"/>
  <c r="K2623" i="32"/>
  <c r="K2624" i="32"/>
  <c r="K2625" i="32"/>
  <c r="K2626" i="32"/>
  <c r="K2627" i="32"/>
  <c r="K2628" i="32"/>
  <c r="K2629" i="32"/>
  <c r="K2630" i="32"/>
  <c r="K2631" i="32"/>
  <c r="K2632" i="32"/>
  <c r="K2633" i="32"/>
  <c r="K2634" i="32"/>
  <c r="K2635" i="32"/>
  <c r="K2636" i="32"/>
  <c r="K2637" i="32"/>
  <c r="K2638" i="32"/>
  <c r="K2639" i="32"/>
  <c r="K2640" i="32"/>
  <c r="K2641" i="32"/>
  <c r="K2642" i="32"/>
  <c r="K2643" i="32"/>
  <c r="K2644" i="32"/>
  <c r="K2645" i="32"/>
  <c r="K2646" i="32"/>
  <c r="K2647" i="32"/>
  <c r="K2648" i="32"/>
  <c r="K2649" i="32"/>
  <c r="K2650" i="32"/>
  <c r="K2651" i="32"/>
  <c r="K2652" i="32"/>
  <c r="K2653" i="32"/>
  <c r="K2654" i="32"/>
  <c r="K2655" i="32"/>
  <c r="K2656" i="32"/>
  <c r="K2657" i="32"/>
  <c r="K2658" i="32"/>
  <c r="K2659" i="32"/>
  <c r="K2660" i="32"/>
  <c r="K2661" i="32"/>
  <c r="K2662" i="32"/>
  <c r="K2663" i="32"/>
  <c r="K2664" i="32"/>
  <c r="K2665" i="32"/>
  <c r="K2666" i="32"/>
  <c r="K2667" i="32"/>
  <c r="K2668" i="32"/>
  <c r="K2669" i="32"/>
  <c r="K2670" i="32"/>
  <c r="K2671" i="32"/>
  <c r="K2672" i="32"/>
  <c r="K2673" i="32"/>
  <c r="K2674" i="32"/>
  <c r="K2675" i="32"/>
  <c r="K2676" i="32"/>
  <c r="K2677" i="32"/>
  <c r="K2678" i="32"/>
  <c r="K2679" i="32"/>
  <c r="K2680" i="32"/>
  <c r="K2681" i="32"/>
  <c r="K2682" i="32"/>
  <c r="K2683" i="32"/>
  <c r="K2684" i="32"/>
  <c r="K2685" i="32"/>
  <c r="K2686" i="32"/>
  <c r="K2687" i="32"/>
  <c r="K2688" i="32"/>
  <c r="K2689" i="32"/>
  <c r="K2690" i="32"/>
  <c r="K2691" i="32"/>
  <c r="K2692" i="32"/>
  <c r="K2693" i="32"/>
  <c r="K2694" i="32"/>
  <c r="K2695" i="32"/>
  <c r="K2696" i="32"/>
  <c r="K2697" i="32"/>
  <c r="K2698" i="32"/>
  <c r="K2699" i="32"/>
  <c r="K2700" i="32"/>
  <c r="K2701" i="32"/>
  <c r="K2702" i="32"/>
  <c r="K2703" i="32"/>
  <c r="K2704" i="32"/>
  <c r="K2705" i="32"/>
  <c r="K2706" i="32"/>
  <c r="K2707" i="32"/>
  <c r="K2708" i="32"/>
  <c r="K2709" i="32"/>
  <c r="K2710" i="32"/>
  <c r="K2711" i="32"/>
  <c r="K2712" i="32"/>
  <c r="K2713" i="32"/>
  <c r="K2714" i="32"/>
  <c r="K2715" i="32"/>
  <c r="K2716" i="32"/>
  <c r="K2717" i="32"/>
  <c r="K2718" i="32"/>
  <c r="K2719" i="32"/>
  <c r="K2720" i="32"/>
  <c r="K2721" i="32"/>
  <c r="K2722" i="32"/>
  <c r="K2723" i="32"/>
  <c r="K2724" i="32"/>
  <c r="K2725" i="32"/>
  <c r="K2726" i="32"/>
  <c r="K2727" i="32"/>
  <c r="K2728" i="32"/>
  <c r="K2729" i="32"/>
  <c r="K2730" i="32"/>
  <c r="K2731" i="32"/>
  <c r="K2732" i="32"/>
  <c r="K2733" i="32"/>
  <c r="K2734" i="32"/>
  <c r="K2735" i="32"/>
  <c r="K2736" i="32"/>
  <c r="K2737" i="32"/>
  <c r="K2738" i="32"/>
  <c r="K2739" i="32"/>
  <c r="K2740" i="32"/>
  <c r="K2741" i="32"/>
  <c r="K2742" i="32"/>
  <c r="K2743" i="32"/>
  <c r="K2744" i="32"/>
  <c r="K2745" i="32"/>
  <c r="K2746" i="32"/>
  <c r="K2747" i="32"/>
  <c r="K2748" i="32"/>
  <c r="K2749" i="32"/>
  <c r="K2750" i="32"/>
  <c r="K2751" i="32"/>
  <c r="K2752" i="32"/>
  <c r="K2753" i="32"/>
  <c r="K2754" i="32"/>
  <c r="K2755" i="32"/>
  <c r="K2756" i="32"/>
  <c r="K2757" i="32"/>
  <c r="K2758" i="32"/>
  <c r="K2759" i="32"/>
  <c r="K2760" i="32"/>
  <c r="K2761" i="32"/>
  <c r="K2762" i="32"/>
  <c r="K2763" i="32"/>
  <c r="K2764" i="32"/>
  <c r="K2765" i="32"/>
  <c r="K2766" i="32"/>
  <c r="K2767" i="32"/>
  <c r="K2768" i="32"/>
  <c r="K2769" i="32"/>
  <c r="K2770" i="32"/>
  <c r="K2771" i="32"/>
  <c r="K2772" i="32"/>
  <c r="K2773" i="32"/>
  <c r="K2774" i="32"/>
  <c r="K2775" i="32"/>
  <c r="K2776" i="32"/>
  <c r="K2777" i="32"/>
  <c r="K2778" i="32"/>
  <c r="K2779" i="32"/>
  <c r="K2780" i="32"/>
  <c r="K2781" i="32"/>
  <c r="K2782" i="32"/>
  <c r="K2783" i="32"/>
  <c r="K2784" i="32"/>
  <c r="K2785" i="32"/>
  <c r="K2786" i="32"/>
  <c r="K2787" i="32"/>
  <c r="K2788" i="32"/>
  <c r="K2789" i="32"/>
  <c r="K2790" i="32"/>
  <c r="K2791" i="32"/>
  <c r="K2792" i="32"/>
  <c r="K2793" i="32"/>
  <c r="K2794" i="32"/>
  <c r="K2795" i="32"/>
  <c r="K2796" i="32"/>
  <c r="K2797" i="32"/>
  <c r="K2798" i="32"/>
  <c r="K2799" i="32"/>
  <c r="K2800" i="32"/>
  <c r="K2801" i="32"/>
  <c r="K2802" i="32"/>
  <c r="K2803" i="32"/>
  <c r="K2804" i="32"/>
  <c r="K2805" i="32"/>
  <c r="K2806" i="32"/>
  <c r="K2807" i="32"/>
  <c r="K2808" i="32"/>
  <c r="K2809" i="32"/>
  <c r="K2810" i="32"/>
  <c r="K2811" i="32"/>
  <c r="K2812" i="32"/>
  <c r="K2813" i="32"/>
  <c r="K2814" i="32"/>
  <c r="K2815" i="32"/>
  <c r="K2816" i="32"/>
  <c r="K2817" i="32"/>
  <c r="K2818" i="32"/>
  <c r="K2819" i="32"/>
  <c r="K2820" i="32"/>
  <c r="K2821" i="32"/>
  <c r="K2822" i="32"/>
  <c r="K2823" i="32"/>
  <c r="K2824" i="32"/>
  <c r="K2825" i="32"/>
  <c r="K2826" i="32"/>
  <c r="K2827" i="32"/>
  <c r="K2828" i="32"/>
  <c r="K2829" i="32"/>
  <c r="K2830" i="32"/>
  <c r="K2831" i="32"/>
  <c r="K2832" i="32"/>
  <c r="K2833" i="32"/>
  <c r="K2834" i="32"/>
  <c r="K2835" i="32"/>
  <c r="K2836" i="32"/>
  <c r="K2837" i="32"/>
  <c r="K2838" i="32"/>
  <c r="K2839" i="32"/>
  <c r="K2840" i="32"/>
  <c r="K2841" i="32"/>
  <c r="K2842" i="32"/>
  <c r="K2843" i="32"/>
  <c r="K2844" i="32"/>
  <c r="K2845" i="32"/>
  <c r="K2846" i="32"/>
  <c r="K2847" i="32"/>
  <c r="K2848" i="32"/>
  <c r="K2849" i="32"/>
  <c r="K2850" i="32"/>
  <c r="K2851" i="32"/>
  <c r="K2852" i="32"/>
  <c r="K2853" i="32"/>
  <c r="K2854" i="32"/>
  <c r="K2855" i="32"/>
  <c r="K2856" i="32"/>
  <c r="K2857" i="32"/>
  <c r="K2858" i="32"/>
  <c r="K2859" i="32"/>
  <c r="K2860" i="32"/>
  <c r="K2861" i="32"/>
  <c r="K2862" i="32"/>
  <c r="K2863" i="32"/>
  <c r="K2864" i="32"/>
  <c r="K2865" i="32"/>
  <c r="K2866" i="32"/>
  <c r="K2867" i="32"/>
  <c r="K2868" i="32"/>
  <c r="K2869" i="32"/>
  <c r="K2870" i="32"/>
  <c r="K2871" i="32"/>
  <c r="K2872" i="32"/>
  <c r="K2873" i="32"/>
  <c r="K2874" i="32"/>
  <c r="K2875" i="32"/>
  <c r="K2876" i="32"/>
  <c r="K2877" i="32"/>
  <c r="K2878" i="32"/>
  <c r="K2879" i="32"/>
  <c r="K2880" i="32"/>
  <c r="K2881" i="32"/>
  <c r="K2882" i="32"/>
  <c r="K2883" i="32"/>
  <c r="K2884" i="32"/>
  <c r="K2885" i="32"/>
  <c r="K2886" i="32"/>
  <c r="K2887" i="32"/>
  <c r="K2888" i="32"/>
  <c r="K2889" i="32"/>
  <c r="K2890" i="32"/>
  <c r="K2891" i="32"/>
  <c r="K2892" i="32"/>
  <c r="K2893" i="32"/>
  <c r="K2894" i="32"/>
  <c r="K2895" i="32"/>
  <c r="K2896" i="32"/>
  <c r="K2897" i="32"/>
  <c r="K2898" i="32"/>
  <c r="K2899" i="32"/>
  <c r="K2900" i="32"/>
  <c r="K2901" i="32"/>
  <c r="K2902" i="32"/>
  <c r="K2903" i="32"/>
  <c r="K2904" i="32"/>
  <c r="K2905" i="32"/>
  <c r="K2906" i="32"/>
  <c r="K2907" i="32"/>
  <c r="K2908" i="32"/>
  <c r="K2909" i="32"/>
  <c r="K2910" i="32"/>
  <c r="K2911" i="32"/>
  <c r="K2912" i="32"/>
  <c r="K2913" i="32"/>
  <c r="K2914" i="32"/>
  <c r="K2915" i="32"/>
  <c r="K2916" i="32"/>
  <c r="K2917" i="32"/>
  <c r="K2918" i="32"/>
  <c r="K2919" i="32"/>
  <c r="K2920" i="32"/>
  <c r="K2921" i="32"/>
  <c r="K2922" i="32"/>
  <c r="K2923" i="32"/>
  <c r="K2924" i="32"/>
  <c r="K2925" i="32"/>
  <c r="K2926" i="32"/>
  <c r="K2927" i="32"/>
  <c r="K2928" i="32"/>
  <c r="K2929" i="32"/>
  <c r="K2930" i="32"/>
  <c r="K2931" i="32"/>
  <c r="K2932" i="32"/>
  <c r="K2933" i="32"/>
  <c r="K2934" i="32"/>
  <c r="K2935" i="32"/>
  <c r="K2936" i="32"/>
  <c r="K2937" i="32"/>
  <c r="K2938" i="32"/>
  <c r="K2939" i="32"/>
  <c r="K2940" i="32"/>
  <c r="K2941" i="32"/>
  <c r="K2942" i="32"/>
  <c r="K2943" i="32"/>
  <c r="K2944" i="32"/>
  <c r="K2945" i="32"/>
  <c r="K2946" i="32"/>
  <c r="K2947" i="32"/>
  <c r="K2948" i="32"/>
  <c r="K2949" i="32"/>
  <c r="K2950" i="32"/>
  <c r="K2951" i="32"/>
  <c r="K2952" i="32"/>
  <c r="K2953" i="32"/>
  <c r="K2954" i="32"/>
  <c r="K2955" i="32"/>
  <c r="K2956" i="32"/>
  <c r="K2957" i="32"/>
  <c r="K2958" i="32"/>
  <c r="K2959" i="32"/>
  <c r="K2960" i="32"/>
  <c r="K2961" i="32"/>
  <c r="K2962" i="32"/>
  <c r="K2963" i="32"/>
  <c r="K2964" i="32"/>
  <c r="K2965" i="32"/>
  <c r="K2966" i="32"/>
  <c r="K2967" i="32"/>
  <c r="K2968" i="32"/>
  <c r="K2969" i="32"/>
  <c r="K2970" i="32"/>
  <c r="K2971" i="32"/>
  <c r="K2972" i="32"/>
  <c r="K2973" i="32"/>
  <c r="K2974" i="32"/>
  <c r="K2975" i="32"/>
  <c r="K2976" i="32"/>
  <c r="K2977" i="32"/>
  <c r="K2978" i="32"/>
  <c r="K2979" i="32"/>
  <c r="K2980" i="32"/>
  <c r="K2981" i="32"/>
  <c r="K2982" i="32"/>
  <c r="K2983" i="32"/>
  <c r="K2984" i="32"/>
  <c r="K2985" i="32"/>
  <c r="K2986" i="32"/>
  <c r="K2987" i="32"/>
  <c r="K2988" i="32"/>
  <c r="K2989" i="32"/>
  <c r="K2990" i="32"/>
  <c r="K2991" i="32"/>
  <c r="K2992" i="32"/>
  <c r="K2993" i="32"/>
  <c r="K2994" i="32"/>
  <c r="K2995" i="32"/>
  <c r="K2996" i="32"/>
  <c r="K2997" i="32"/>
  <c r="K2998" i="32"/>
  <c r="K2999" i="32"/>
  <c r="K3000" i="32"/>
  <c r="K3001" i="32"/>
  <c r="K3002" i="32"/>
  <c r="K3003" i="32"/>
  <c r="K3004" i="32"/>
  <c r="K3005" i="32"/>
  <c r="K3006" i="32"/>
  <c r="K3007" i="32"/>
  <c r="K3008" i="32"/>
  <c r="K3009" i="32"/>
  <c r="K3010" i="32"/>
  <c r="K3011" i="32"/>
  <c r="K3012" i="32"/>
  <c r="K3013" i="32"/>
  <c r="K3014" i="32"/>
  <c r="K3015" i="32"/>
  <c r="K3016" i="32"/>
  <c r="K3017" i="32"/>
  <c r="K3018" i="32"/>
  <c r="K3019" i="32"/>
  <c r="K3020" i="32"/>
  <c r="K3021" i="32"/>
  <c r="K3022" i="32"/>
  <c r="K3023" i="32"/>
  <c r="K3024" i="32"/>
  <c r="K3025" i="32"/>
  <c r="K3026" i="32"/>
  <c r="K3027" i="32"/>
  <c r="K3028" i="32"/>
  <c r="K3029" i="32"/>
  <c r="K3030" i="32"/>
  <c r="K3031" i="32"/>
  <c r="K3032" i="32"/>
  <c r="K3033" i="32"/>
  <c r="K3034" i="32"/>
  <c r="K3035" i="32"/>
  <c r="K3036" i="32"/>
  <c r="K3037" i="32"/>
  <c r="K3038" i="32"/>
  <c r="K3039" i="32"/>
  <c r="K3040" i="32"/>
  <c r="K3041" i="32"/>
  <c r="K3042" i="32"/>
  <c r="K3043" i="32"/>
  <c r="K3044" i="32"/>
  <c r="K3045" i="32"/>
  <c r="K3046" i="32"/>
  <c r="K3047" i="32"/>
  <c r="K3048" i="32"/>
  <c r="K3049" i="32"/>
  <c r="K3050" i="32"/>
  <c r="K3051" i="32"/>
  <c r="K3052" i="32"/>
  <c r="K3053" i="32"/>
  <c r="K3054" i="32"/>
  <c r="K3055" i="32"/>
  <c r="K3056" i="32"/>
  <c r="K3057" i="32"/>
  <c r="K3058" i="32"/>
  <c r="K3059" i="32"/>
  <c r="K3060" i="32"/>
  <c r="K3061" i="32"/>
  <c r="K3062" i="32"/>
  <c r="K3063" i="32"/>
  <c r="K3064" i="32"/>
  <c r="K3065" i="32"/>
  <c r="K3066" i="32"/>
  <c r="K3067" i="32"/>
  <c r="K3068" i="32"/>
  <c r="K3069" i="32"/>
  <c r="K3070" i="32"/>
  <c r="K3071" i="32"/>
  <c r="K3072" i="32"/>
  <c r="K3073" i="32"/>
  <c r="K3074" i="32"/>
  <c r="K3075" i="32"/>
  <c r="K3076" i="32"/>
  <c r="K3077" i="32"/>
  <c r="K3078" i="32"/>
  <c r="K3079" i="32"/>
  <c r="K3080" i="32"/>
  <c r="K3081" i="32"/>
  <c r="K3082" i="32"/>
  <c r="K3083" i="32"/>
  <c r="K3084" i="32"/>
  <c r="K3085" i="32"/>
  <c r="K3086" i="32"/>
  <c r="K3087" i="32"/>
  <c r="K3088" i="32"/>
  <c r="K3089" i="32"/>
  <c r="K3090" i="32"/>
  <c r="K3091" i="32"/>
  <c r="K3092" i="32"/>
  <c r="K3093" i="32"/>
  <c r="K3094" i="32"/>
  <c r="K3095" i="32"/>
  <c r="K3096" i="32"/>
  <c r="K3097" i="32"/>
  <c r="K3098" i="32"/>
  <c r="K3099" i="32"/>
  <c r="K3100" i="32"/>
  <c r="K3101" i="32"/>
  <c r="K3102" i="32"/>
  <c r="K3103" i="32"/>
  <c r="K3104" i="32"/>
  <c r="K3105" i="32"/>
  <c r="K3106" i="32"/>
  <c r="K3107" i="32"/>
  <c r="K3108" i="32"/>
  <c r="K3109" i="32"/>
  <c r="K3110" i="32"/>
  <c r="K3111" i="32"/>
  <c r="K3112" i="32"/>
  <c r="K3113" i="32"/>
  <c r="K3114" i="32"/>
  <c r="K3115" i="32"/>
  <c r="K3116" i="32"/>
  <c r="K3117" i="32"/>
  <c r="K3118" i="32"/>
  <c r="K3119" i="32"/>
  <c r="K3120" i="32"/>
  <c r="K3121" i="32"/>
  <c r="K3122" i="32"/>
  <c r="K3123" i="32"/>
  <c r="K3124" i="32"/>
  <c r="K3125" i="32"/>
  <c r="K3126" i="32"/>
  <c r="K3127" i="32"/>
  <c r="K3128" i="32"/>
  <c r="K3129" i="32"/>
  <c r="K3130" i="32"/>
  <c r="K3131" i="32"/>
  <c r="K3132" i="32"/>
  <c r="K3133" i="32"/>
  <c r="K3134" i="32"/>
  <c r="K3135" i="32"/>
  <c r="K3136" i="32"/>
  <c r="K3137" i="32"/>
  <c r="K3138" i="32"/>
  <c r="K3139" i="32"/>
  <c r="K3140" i="32"/>
  <c r="K3141" i="32"/>
  <c r="K3142" i="32"/>
  <c r="K3143" i="32"/>
  <c r="K3144" i="32"/>
  <c r="K3145" i="32"/>
  <c r="K3146" i="32"/>
  <c r="K3147" i="32"/>
  <c r="K3148" i="32"/>
  <c r="K3149" i="32"/>
  <c r="K3150" i="32"/>
  <c r="K3151" i="32"/>
  <c r="K3152" i="32"/>
  <c r="K3153" i="32"/>
  <c r="K3154" i="32"/>
  <c r="K3155" i="32"/>
  <c r="K3156" i="32"/>
  <c r="K3157" i="32"/>
  <c r="K3158" i="32"/>
  <c r="K3159" i="32"/>
  <c r="K3160" i="32"/>
  <c r="K3161" i="32"/>
  <c r="K3162" i="32"/>
  <c r="K3163" i="32"/>
  <c r="K3164" i="32"/>
  <c r="K3165" i="32"/>
  <c r="K3166" i="32"/>
  <c r="K3167" i="32"/>
  <c r="K3168" i="32"/>
  <c r="K3169" i="32"/>
  <c r="K3170" i="32"/>
  <c r="K3171" i="32"/>
  <c r="K3172" i="32"/>
  <c r="K3173" i="32"/>
  <c r="K3174" i="32"/>
  <c r="K3175" i="32"/>
  <c r="K3176" i="32"/>
  <c r="K3177" i="32"/>
  <c r="K3178" i="32"/>
  <c r="K3179" i="32"/>
  <c r="K3180" i="32"/>
  <c r="K3181" i="32"/>
  <c r="K3182" i="32"/>
  <c r="K3183" i="32"/>
  <c r="K3184" i="32"/>
  <c r="K3185" i="32"/>
  <c r="K3186" i="32"/>
  <c r="K3187" i="32"/>
  <c r="K3188" i="32"/>
  <c r="K3189" i="32"/>
  <c r="K3190" i="32"/>
  <c r="K3191" i="32"/>
  <c r="K3192" i="32"/>
  <c r="K3193" i="32"/>
  <c r="K3194" i="32"/>
  <c r="K3195" i="32"/>
  <c r="K3196" i="32"/>
  <c r="K3197" i="32"/>
  <c r="K3198" i="32"/>
  <c r="K3199" i="32"/>
  <c r="K3200" i="32"/>
  <c r="K3201" i="32"/>
  <c r="K3202" i="32"/>
  <c r="K3203" i="32"/>
  <c r="K3204" i="32"/>
  <c r="K3205" i="32"/>
  <c r="K3206" i="32"/>
  <c r="K3207" i="32"/>
  <c r="K3208" i="32"/>
  <c r="K3209" i="32"/>
  <c r="K3210" i="32"/>
  <c r="K3211" i="32"/>
  <c r="K3212" i="32"/>
  <c r="K3213" i="32"/>
  <c r="K3214" i="32"/>
  <c r="K3215" i="32"/>
  <c r="K3216" i="32"/>
  <c r="K3217" i="32"/>
  <c r="K3218" i="32"/>
  <c r="K3219" i="32"/>
  <c r="K3220" i="32"/>
  <c r="K3221" i="32"/>
  <c r="K3222" i="32"/>
  <c r="K3223" i="32"/>
  <c r="K3224" i="32"/>
  <c r="K3225" i="32"/>
  <c r="K3226" i="32"/>
  <c r="K3227" i="32"/>
  <c r="K3228" i="32"/>
  <c r="K3229" i="32"/>
  <c r="K3230" i="32"/>
  <c r="K3231" i="32"/>
  <c r="K3232" i="32"/>
  <c r="K3233" i="32"/>
  <c r="K3234" i="32"/>
  <c r="K3235" i="32"/>
  <c r="K3236" i="32"/>
  <c r="K3237" i="32"/>
  <c r="K3238" i="32"/>
  <c r="K3239" i="32"/>
  <c r="K3240" i="32"/>
  <c r="K3241" i="32"/>
  <c r="K3242" i="32"/>
  <c r="K3243" i="32"/>
  <c r="K3244" i="32"/>
  <c r="K3245" i="32"/>
  <c r="K3246" i="32"/>
  <c r="K3247" i="32"/>
  <c r="K3248" i="32"/>
  <c r="K3249" i="32"/>
  <c r="K3250" i="32"/>
  <c r="K3251" i="32"/>
  <c r="K3252" i="32"/>
  <c r="K3253" i="32"/>
  <c r="K3254" i="32"/>
  <c r="K3255" i="32"/>
  <c r="K3256" i="32"/>
  <c r="K3257" i="32"/>
  <c r="K3258" i="32"/>
  <c r="K3259" i="32"/>
  <c r="K3260" i="32"/>
  <c r="K3261" i="32"/>
  <c r="K3262" i="32"/>
  <c r="K3263" i="32"/>
  <c r="K3264" i="32"/>
  <c r="K3265" i="32"/>
  <c r="K3266" i="32"/>
  <c r="K3267" i="32"/>
  <c r="K3268" i="32"/>
  <c r="K3269" i="32"/>
  <c r="K3270" i="32"/>
  <c r="K3271" i="32"/>
  <c r="K3272" i="32"/>
  <c r="K3273" i="32"/>
  <c r="K3274" i="32"/>
  <c r="K3275" i="32"/>
  <c r="K3276" i="32"/>
  <c r="K3277" i="32"/>
  <c r="K3278" i="32"/>
  <c r="K3279" i="32"/>
  <c r="K3280" i="32"/>
  <c r="K3281" i="32"/>
  <c r="K3282" i="32"/>
  <c r="K3283" i="32"/>
  <c r="K3284" i="32"/>
  <c r="K3285" i="32"/>
  <c r="K3286" i="32"/>
  <c r="K3287" i="32"/>
  <c r="K3288" i="32"/>
  <c r="K3289" i="32"/>
  <c r="K3290" i="32"/>
  <c r="K3291" i="32"/>
  <c r="K3292" i="32"/>
  <c r="K3293" i="32"/>
  <c r="K3294" i="32"/>
  <c r="K3295" i="32"/>
  <c r="K3296" i="32"/>
  <c r="K3297" i="32"/>
  <c r="K3298" i="32"/>
  <c r="K3299" i="32"/>
  <c r="K3300" i="32"/>
  <c r="K3301" i="32"/>
  <c r="K3302" i="32"/>
  <c r="K3303" i="32"/>
  <c r="K3304" i="32"/>
  <c r="K3305" i="32"/>
  <c r="K3306" i="32"/>
  <c r="K3307" i="32"/>
  <c r="K3308" i="32"/>
  <c r="K3309" i="32"/>
  <c r="K3310" i="32"/>
  <c r="K3311" i="32"/>
  <c r="K3312" i="32"/>
  <c r="K3313" i="32"/>
  <c r="K3314" i="32"/>
  <c r="K3315" i="32"/>
  <c r="K3316" i="32"/>
  <c r="K3317" i="32"/>
  <c r="K3318" i="32"/>
  <c r="K3319" i="32"/>
  <c r="K3320" i="32"/>
  <c r="K3321" i="32"/>
  <c r="K3322" i="32"/>
  <c r="K3323" i="32"/>
  <c r="K3324" i="32"/>
  <c r="K3325" i="32"/>
  <c r="K3326" i="32"/>
  <c r="K3327" i="32"/>
  <c r="K3328" i="32"/>
  <c r="K3329" i="32"/>
  <c r="K3330" i="32"/>
  <c r="K3331" i="32"/>
  <c r="K3332" i="32"/>
  <c r="K3333" i="32"/>
  <c r="K3334" i="32"/>
  <c r="K3335" i="32"/>
  <c r="K3336" i="32"/>
  <c r="K3337" i="32"/>
  <c r="K3338" i="32"/>
  <c r="K3339" i="32"/>
  <c r="K3340" i="32"/>
  <c r="K3341" i="32"/>
  <c r="K3342" i="32"/>
  <c r="K3343" i="32"/>
  <c r="K3344" i="32"/>
  <c r="K3345" i="32"/>
  <c r="K3346" i="32"/>
  <c r="K3347" i="32"/>
  <c r="K3348" i="32"/>
  <c r="K3349" i="32"/>
  <c r="K3350" i="32"/>
  <c r="K3351" i="32"/>
  <c r="K3352" i="32"/>
  <c r="K3353" i="32"/>
  <c r="K3354" i="32"/>
  <c r="K3355" i="32"/>
  <c r="K3356" i="32"/>
  <c r="K3357" i="32"/>
  <c r="K3358" i="32"/>
  <c r="K3359" i="32"/>
  <c r="K3360" i="32"/>
  <c r="K3361" i="32"/>
  <c r="K3362" i="32"/>
  <c r="K3363" i="32"/>
  <c r="K3364" i="32"/>
  <c r="K3365" i="32"/>
  <c r="K3366" i="32"/>
  <c r="K3367" i="32"/>
  <c r="K3368" i="32"/>
  <c r="K3369" i="32"/>
  <c r="K3370" i="32"/>
  <c r="K3371" i="32"/>
  <c r="K3372" i="32"/>
  <c r="K3373" i="32"/>
  <c r="K3374" i="32"/>
  <c r="K3375" i="32"/>
  <c r="K3376" i="32"/>
  <c r="K3377" i="32"/>
  <c r="K3378" i="32"/>
  <c r="K3379" i="32"/>
  <c r="K3380" i="32"/>
  <c r="K3381" i="32"/>
  <c r="K3382" i="32"/>
  <c r="K3383" i="32"/>
  <c r="K3384" i="32"/>
  <c r="K3385" i="32"/>
  <c r="K3386" i="32"/>
  <c r="K3387" i="32"/>
  <c r="K3388" i="32"/>
  <c r="K3389" i="32"/>
  <c r="K3390" i="32"/>
  <c r="K3391" i="32"/>
  <c r="K3392" i="32"/>
  <c r="K3393" i="32"/>
  <c r="K3394" i="32"/>
  <c r="K3395" i="32"/>
  <c r="K3396" i="32"/>
  <c r="K3397" i="32"/>
  <c r="K3398" i="32"/>
  <c r="K3399" i="32"/>
  <c r="K3400" i="32"/>
  <c r="K3401" i="32"/>
  <c r="K3402" i="32"/>
  <c r="K3403" i="32"/>
  <c r="K3404" i="32"/>
  <c r="K3405" i="32"/>
  <c r="K3406" i="32"/>
  <c r="K3407" i="32"/>
  <c r="K3408" i="32"/>
  <c r="K3409" i="32"/>
  <c r="K3410" i="32"/>
  <c r="K3411" i="32"/>
  <c r="K3412" i="32"/>
  <c r="K3413" i="32"/>
  <c r="K3414" i="32"/>
  <c r="K3415" i="32"/>
  <c r="K3416" i="32"/>
  <c r="K3417" i="32"/>
  <c r="K3418" i="32"/>
  <c r="K3419" i="32"/>
  <c r="K3420" i="32"/>
  <c r="K3421" i="32"/>
  <c r="K3422" i="32"/>
  <c r="K3423" i="32"/>
  <c r="K3424" i="32"/>
  <c r="K3425" i="32"/>
  <c r="K3426" i="32"/>
  <c r="K3427" i="32"/>
  <c r="K3428" i="32"/>
  <c r="K3429" i="32"/>
  <c r="K3430" i="32"/>
  <c r="K3431" i="32"/>
  <c r="K3432" i="32"/>
  <c r="K3433" i="32"/>
  <c r="K3434" i="32"/>
  <c r="K3435" i="32"/>
  <c r="K3436" i="32"/>
  <c r="K3437" i="32"/>
  <c r="K3438" i="32"/>
  <c r="K3439" i="32"/>
  <c r="K3440" i="32"/>
  <c r="K3441" i="32"/>
  <c r="K3442" i="32"/>
  <c r="K3443" i="32"/>
  <c r="K3444" i="32"/>
  <c r="K3445" i="32"/>
  <c r="K3446" i="32"/>
  <c r="K3447" i="32"/>
  <c r="K3448" i="32"/>
  <c r="K3449" i="32"/>
  <c r="K3450" i="32"/>
  <c r="K3451" i="32"/>
  <c r="K3452" i="32"/>
  <c r="K3453" i="32"/>
  <c r="K3454" i="32"/>
  <c r="K3455" i="32"/>
  <c r="K3456" i="32"/>
  <c r="K3457" i="32"/>
  <c r="K3458" i="32"/>
  <c r="K3459" i="32"/>
  <c r="K3460" i="32"/>
  <c r="K3461" i="32"/>
  <c r="K3462" i="32"/>
  <c r="K3463" i="32"/>
  <c r="K3464" i="32"/>
  <c r="K3465" i="32"/>
  <c r="K3466" i="32"/>
  <c r="K3467" i="32"/>
  <c r="K3468" i="32"/>
  <c r="K3469" i="32"/>
  <c r="K3470" i="32"/>
  <c r="K3471" i="32"/>
  <c r="K3472" i="32"/>
  <c r="K3473" i="32"/>
  <c r="K3474" i="32"/>
  <c r="K3475" i="32"/>
  <c r="K3476" i="32"/>
  <c r="K3477" i="32"/>
  <c r="K3478" i="32"/>
  <c r="K3479" i="32"/>
  <c r="K3480" i="32"/>
  <c r="K3481" i="32"/>
  <c r="K3482" i="32"/>
  <c r="K3483" i="32"/>
  <c r="K3484" i="32"/>
  <c r="K3485" i="32"/>
  <c r="K3486" i="32"/>
  <c r="K3487" i="32"/>
  <c r="K3488" i="32"/>
  <c r="K3489" i="32"/>
  <c r="K3490" i="32"/>
  <c r="K3491" i="32"/>
  <c r="K3492" i="32"/>
  <c r="K3493" i="32"/>
  <c r="K3494" i="32"/>
  <c r="K3495" i="32"/>
  <c r="K3496" i="32"/>
  <c r="K3497" i="32"/>
  <c r="K3498" i="32"/>
  <c r="K3499" i="32"/>
  <c r="K3500" i="32"/>
  <c r="K3501" i="32"/>
  <c r="K3502" i="32"/>
  <c r="K3503" i="32"/>
  <c r="K3504" i="32"/>
  <c r="K3505" i="32"/>
  <c r="K3506" i="32"/>
  <c r="K3507" i="32"/>
  <c r="K3508" i="32"/>
  <c r="K3509" i="32"/>
  <c r="K3510" i="32"/>
  <c r="K3511" i="32"/>
  <c r="K3512" i="32"/>
  <c r="K3513" i="32"/>
  <c r="K3514" i="32"/>
  <c r="K3515" i="32"/>
  <c r="K3516" i="32"/>
  <c r="K3517" i="32"/>
  <c r="K3518" i="32"/>
  <c r="K3519" i="32"/>
  <c r="K3520" i="32"/>
  <c r="K3521" i="32"/>
  <c r="K3522" i="32"/>
  <c r="K3523" i="32"/>
  <c r="K3524" i="32"/>
  <c r="K3525" i="32"/>
  <c r="K3526" i="32"/>
  <c r="K3527" i="32"/>
  <c r="K3528" i="32"/>
  <c r="K3529" i="32"/>
  <c r="K3530" i="32"/>
  <c r="K3531" i="32"/>
  <c r="K3532" i="32"/>
  <c r="K3533" i="32"/>
  <c r="K3534" i="32"/>
  <c r="K3535" i="32"/>
  <c r="K3536" i="32"/>
  <c r="K3537" i="32"/>
  <c r="K3538" i="32"/>
  <c r="K3539" i="32"/>
  <c r="K3540" i="32"/>
  <c r="K3541" i="32"/>
  <c r="K3542" i="32"/>
  <c r="K3543" i="32"/>
  <c r="K3544" i="32"/>
  <c r="K3545" i="32"/>
  <c r="K3546" i="32"/>
  <c r="K3547" i="32"/>
  <c r="K3548" i="32"/>
  <c r="K3549" i="32"/>
  <c r="K3550" i="32"/>
  <c r="K3551" i="32"/>
  <c r="K3552" i="32"/>
  <c r="K3553" i="32"/>
  <c r="K3554" i="32"/>
  <c r="K3555" i="32"/>
  <c r="K3556" i="32"/>
  <c r="K3557" i="32"/>
  <c r="K3558" i="32"/>
  <c r="K3559" i="32"/>
  <c r="K3560" i="32"/>
  <c r="K3561" i="32"/>
  <c r="K3562" i="32"/>
  <c r="K3563" i="32"/>
  <c r="K3564" i="32"/>
  <c r="K3565" i="32"/>
  <c r="K3566" i="32"/>
  <c r="K3567" i="32"/>
  <c r="K3568" i="32"/>
  <c r="K3569" i="32"/>
  <c r="K3570" i="32"/>
  <c r="K3571" i="32"/>
  <c r="K3572" i="32"/>
  <c r="K3573" i="32"/>
  <c r="K3574" i="32"/>
  <c r="K3575" i="32"/>
  <c r="K3576" i="32"/>
  <c r="K3577" i="32"/>
  <c r="K3578" i="32"/>
  <c r="K3579" i="32"/>
  <c r="K3580" i="32"/>
  <c r="K3581" i="32"/>
  <c r="K3582" i="32"/>
  <c r="K3583" i="32"/>
  <c r="K3584" i="32"/>
  <c r="K3585" i="32"/>
  <c r="K3586" i="32"/>
  <c r="K3587" i="32"/>
  <c r="K3588" i="32"/>
  <c r="K3589" i="32"/>
  <c r="K3590" i="32"/>
  <c r="K3591" i="32"/>
  <c r="K3592" i="32"/>
  <c r="K3593" i="32"/>
  <c r="K3594" i="32"/>
  <c r="K3595" i="32"/>
  <c r="K3596" i="32"/>
  <c r="K3597" i="32"/>
  <c r="K3598" i="32"/>
  <c r="K3599" i="32"/>
  <c r="K3600" i="32"/>
  <c r="K3601" i="32"/>
  <c r="K3602" i="32"/>
  <c r="K3603" i="32"/>
  <c r="K3604" i="32"/>
  <c r="K3605" i="32"/>
  <c r="K3606" i="32"/>
  <c r="K3607" i="32"/>
  <c r="K3608" i="32"/>
  <c r="K3609" i="32"/>
  <c r="K3610" i="32"/>
  <c r="K3611" i="32"/>
  <c r="K3612" i="32"/>
  <c r="K3613" i="32"/>
  <c r="K3614" i="32"/>
  <c r="K3615" i="32"/>
  <c r="K3616" i="32"/>
  <c r="K3617" i="32"/>
  <c r="K3618" i="32"/>
  <c r="K3619" i="32"/>
  <c r="K3620" i="32"/>
  <c r="K3621" i="32"/>
  <c r="K3622" i="32"/>
  <c r="K3623" i="32"/>
  <c r="K3624" i="32"/>
  <c r="K3625" i="32"/>
  <c r="K3626" i="32"/>
  <c r="K3627" i="32"/>
  <c r="K3628" i="32"/>
  <c r="K3629" i="32"/>
  <c r="K3630" i="32"/>
  <c r="K3631" i="32"/>
  <c r="K3632" i="32"/>
  <c r="K3633" i="32"/>
  <c r="K3634" i="32"/>
  <c r="K3635" i="32"/>
  <c r="K3636" i="32"/>
  <c r="K3637" i="32"/>
  <c r="K3638" i="32"/>
  <c r="K3639" i="32"/>
  <c r="K3640" i="32"/>
  <c r="K3641" i="32"/>
  <c r="K3642" i="32"/>
  <c r="K3643" i="32"/>
  <c r="K3644" i="32"/>
  <c r="K3645" i="32"/>
  <c r="K3646" i="32"/>
  <c r="K3647" i="32"/>
  <c r="K3648" i="32"/>
  <c r="K3649" i="32"/>
  <c r="K3650" i="32"/>
  <c r="K3651" i="32"/>
  <c r="K3652" i="32"/>
  <c r="K3653" i="32"/>
  <c r="K3654" i="32"/>
  <c r="K3655" i="32"/>
  <c r="K3656" i="32"/>
  <c r="K3657" i="32"/>
  <c r="K3658" i="32"/>
  <c r="K3659" i="32"/>
  <c r="K3660" i="32"/>
  <c r="K3661" i="32"/>
  <c r="K3662" i="32"/>
  <c r="K3663" i="32"/>
  <c r="K3664" i="32"/>
  <c r="K3665" i="32"/>
  <c r="K3666" i="32"/>
  <c r="K3667" i="32"/>
  <c r="K3668" i="32"/>
  <c r="K3669" i="32"/>
  <c r="K3670" i="32"/>
  <c r="K3671" i="32"/>
  <c r="K3672" i="32"/>
  <c r="K3673" i="32"/>
  <c r="K3674" i="32"/>
  <c r="K3675" i="32"/>
  <c r="K3676" i="32"/>
  <c r="K3677" i="32"/>
  <c r="K3678" i="32"/>
  <c r="K3679" i="32"/>
  <c r="K3680" i="32"/>
  <c r="K3681" i="32"/>
  <c r="K3682" i="32"/>
  <c r="K3683" i="32"/>
  <c r="K3684" i="32"/>
  <c r="K3685" i="32"/>
  <c r="K3686" i="32"/>
  <c r="K3687" i="32"/>
  <c r="K3688" i="32"/>
  <c r="K3689" i="32"/>
  <c r="K3690" i="32"/>
  <c r="K3691" i="32"/>
  <c r="K3692" i="32"/>
  <c r="K3693" i="32"/>
  <c r="K3694" i="32"/>
  <c r="K3695" i="32"/>
  <c r="K3696" i="32"/>
  <c r="K3697" i="32"/>
  <c r="K3698" i="32"/>
  <c r="K3699" i="32"/>
  <c r="K3700" i="32"/>
  <c r="K3701" i="32"/>
  <c r="K3702" i="32"/>
  <c r="K3703" i="32"/>
  <c r="K3704" i="32"/>
  <c r="K3705" i="32"/>
  <c r="K3706" i="32"/>
  <c r="K3707" i="32"/>
  <c r="K3708" i="32"/>
  <c r="K3709" i="32"/>
  <c r="K3710" i="32"/>
  <c r="K3711" i="32"/>
  <c r="K3712" i="32"/>
  <c r="K3713" i="32"/>
  <c r="K3714" i="32"/>
  <c r="K3715" i="32"/>
  <c r="K3716" i="32"/>
  <c r="K3717" i="32"/>
  <c r="K3718" i="32"/>
  <c r="K3719" i="32"/>
  <c r="K3720" i="32"/>
  <c r="K3721" i="32"/>
  <c r="K3722" i="32"/>
  <c r="K3723" i="32"/>
  <c r="K3724" i="32"/>
  <c r="K3725" i="32"/>
  <c r="K3726" i="32"/>
  <c r="K3727" i="32"/>
  <c r="K3728" i="32"/>
  <c r="K3729" i="32"/>
  <c r="K3730" i="32"/>
  <c r="K3731" i="32"/>
  <c r="K3732" i="32"/>
  <c r="K3733" i="32"/>
  <c r="K3734" i="32"/>
  <c r="K3735" i="32"/>
  <c r="K3736" i="32"/>
  <c r="K3737" i="32"/>
  <c r="K3738" i="32"/>
  <c r="K3739" i="32"/>
  <c r="K3740" i="32"/>
  <c r="K3741" i="32"/>
  <c r="K3742" i="32"/>
  <c r="K3743" i="32"/>
  <c r="K3744" i="32"/>
  <c r="K3745" i="32"/>
  <c r="K3746" i="32"/>
  <c r="K3747" i="32"/>
  <c r="K3748" i="32"/>
  <c r="K3749" i="32"/>
  <c r="K3750" i="32"/>
  <c r="K3751" i="32"/>
  <c r="K3752" i="32"/>
  <c r="K3753" i="32"/>
  <c r="K3754" i="32"/>
  <c r="K3755" i="32"/>
  <c r="K3756" i="32"/>
  <c r="K3757" i="32"/>
  <c r="K3758" i="32"/>
  <c r="K3759" i="32"/>
  <c r="K3760" i="32"/>
  <c r="K3761" i="32"/>
  <c r="K3762" i="32"/>
  <c r="K3763" i="32"/>
  <c r="K3764" i="32"/>
  <c r="K3765" i="32"/>
  <c r="K3766" i="32"/>
  <c r="K3767" i="32"/>
  <c r="K3768" i="32"/>
  <c r="K3769" i="32"/>
  <c r="K3770" i="32"/>
  <c r="K3771" i="32"/>
  <c r="K3772" i="32"/>
  <c r="K3773" i="32"/>
  <c r="K3774" i="32"/>
  <c r="K3775" i="32"/>
  <c r="K3776" i="32"/>
  <c r="K3777" i="32"/>
  <c r="K3778" i="32"/>
  <c r="K3779" i="32"/>
  <c r="K3780" i="32"/>
  <c r="K3781" i="32"/>
  <c r="K3782" i="32"/>
  <c r="K3783" i="32"/>
  <c r="K3784" i="32"/>
  <c r="K3785" i="32"/>
  <c r="K3786" i="32"/>
  <c r="K3787" i="32"/>
  <c r="K3788" i="32"/>
  <c r="K3789" i="32"/>
  <c r="K3790" i="32"/>
  <c r="K3791" i="32"/>
  <c r="K3792" i="32"/>
  <c r="K3793" i="32"/>
  <c r="K3794" i="32"/>
  <c r="K3795" i="32"/>
  <c r="K3796" i="32"/>
  <c r="K3797" i="32"/>
  <c r="K3798" i="32"/>
  <c r="K3799" i="32"/>
  <c r="K3800" i="32"/>
  <c r="K3801" i="32"/>
  <c r="K3802" i="32"/>
  <c r="K3803" i="32"/>
  <c r="K3804" i="32"/>
  <c r="K3805" i="32"/>
  <c r="K3806" i="32"/>
  <c r="K3807" i="32"/>
  <c r="K3808" i="32"/>
  <c r="K3809" i="32"/>
  <c r="K3810" i="32"/>
  <c r="K3811" i="32"/>
  <c r="K3812" i="32"/>
  <c r="K3813" i="32"/>
  <c r="K3814" i="32"/>
  <c r="K3815" i="32"/>
  <c r="K3816" i="32"/>
  <c r="K3817" i="32"/>
  <c r="K3818" i="32"/>
  <c r="K3819" i="32"/>
  <c r="K3820" i="32"/>
  <c r="K3821" i="32"/>
  <c r="K3822" i="32"/>
  <c r="K3823" i="32"/>
  <c r="K3824" i="32"/>
  <c r="K3825" i="32"/>
  <c r="K3826" i="32"/>
  <c r="K3827" i="32"/>
  <c r="K3828" i="32"/>
  <c r="K3829" i="32"/>
  <c r="K3830" i="32"/>
  <c r="K3831" i="32"/>
  <c r="K3832" i="32"/>
  <c r="K3833" i="32"/>
  <c r="K3834" i="32"/>
  <c r="K3835" i="32"/>
  <c r="K3836" i="32"/>
  <c r="K3837" i="32"/>
  <c r="K3838" i="32"/>
  <c r="K3839" i="32"/>
  <c r="K3840" i="32"/>
  <c r="K3841" i="32"/>
  <c r="K3842" i="32"/>
  <c r="K3843" i="32"/>
  <c r="K3844" i="32"/>
  <c r="K3845" i="32"/>
  <c r="K3846" i="32"/>
  <c r="K3847" i="32"/>
  <c r="K3848" i="32"/>
  <c r="K3849" i="32"/>
  <c r="K3850" i="32"/>
  <c r="K3851" i="32"/>
  <c r="K3852" i="32"/>
  <c r="K3853" i="32"/>
  <c r="K3854" i="32"/>
  <c r="K3855" i="32"/>
  <c r="K3856" i="32"/>
  <c r="K3857" i="32"/>
  <c r="K3858" i="32"/>
  <c r="K3859" i="32"/>
  <c r="K3860" i="32"/>
  <c r="K3861" i="32"/>
  <c r="K3862" i="32"/>
  <c r="K3863" i="32"/>
  <c r="K3864" i="32"/>
  <c r="K3865" i="32"/>
  <c r="K3866" i="32"/>
  <c r="K3867" i="32"/>
  <c r="K3868" i="32"/>
  <c r="K3869" i="32"/>
  <c r="K3870" i="32"/>
  <c r="K3871" i="32"/>
  <c r="K3872" i="32"/>
  <c r="K3873" i="32"/>
  <c r="K3874" i="32"/>
  <c r="K3875" i="32"/>
  <c r="K3876" i="32"/>
  <c r="K3877" i="32"/>
  <c r="K3878" i="32"/>
  <c r="K3879" i="32"/>
  <c r="K3880" i="32"/>
  <c r="K3881" i="32"/>
  <c r="K3882" i="32"/>
  <c r="K3883" i="32"/>
  <c r="K3884" i="32"/>
  <c r="K3885" i="32"/>
  <c r="K3886" i="32"/>
  <c r="K3887" i="32"/>
  <c r="K3888" i="32"/>
  <c r="K3889" i="32"/>
  <c r="K3890" i="32"/>
  <c r="K3891" i="32"/>
  <c r="K3892" i="32"/>
  <c r="K3893" i="32"/>
  <c r="K3894" i="32"/>
  <c r="K3895" i="32"/>
  <c r="K3896" i="32"/>
  <c r="K3897" i="32"/>
  <c r="K3898" i="32"/>
  <c r="K3899" i="32"/>
  <c r="K3900" i="32"/>
  <c r="K3901" i="32"/>
  <c r="K3902" i="32"/>
  <c r="K3903" i="32"/>
  <c r="K3904" i="32"/>
  <c r="K3905" i="32"/>
  <c r="K3906" i="32"/>
  <c r="K3907" i="32"/>
  <c r="K3908" i="32"/>
  <c r="K3909" i="32"/>
  <c r="K3910" i="32"/>
  <c r="K3911" i="32"/>
  <c r="K3912" i="32"/>
  <c r="K3913" i="32"/>
  <c r="K3914" i="32"/>
  <c r="K3915" i="32"/>
  <c r="K3916" i="32"/>
  <c r="K3917" i="32"/>
  <c r="K3918" i="32"/>
  <c r="K3919" i="32"/>
  <c r="K3920" i="32"/>
  <c r="K3921" i="32"/>
  <c r="K3922" i="32"/>
  <c r="K3923" i="32"/>
  <c r="K3924" i="32"/>
  <c r="K3925" i="32"/>
  <c r="K3926" i="32"/>
  <c r="K3927" i="32"/>
  <c r="K3928" i="32"/>
  <c r="K3929" i="32"/>
  <c r="K3930" i="32"/>
  <c r="K3931" i="32"/>
  <c r="K3932" i="32"/>
  <c r="K3933" i="32"/>
  <c r="K3934" i="32"/>
  <c r="K3935" i="32"/>
  <c r="K3936" i="32"/>
  <c r="K3937" i="32"/>
  <c r="K3938" i="32"/>
  <c r="K3939" i="32"/>
  <c r="K3940" i="32"/>
  <c r="K3941" i="32"/>
  <c r="K3942" i="32"/>
  <c r="K3943" i="32"/>
  <c r="K3944" i="32"/>
  <c r="K3945" i="32"/>
  <c r="K3946" i="32"/>
  <c r="K3947" i="32"/>
  <c r="K3948" i="32"/>
  <c r="K3949" i="32"/>
  <c r="K3950" i="32"/>
  <c r="K3951" i="32"/>
  <c r="K3952" i="32"/>
  <c r="K3953" i="32"/>
  <c r="K3954" i="32"/>
  <c r="K3955" i="32"/>
  <c r="K3956" i="32"/>
  <c r="K3957" i="32"/>
  <c r="K3958" i="32"/>
  <c r="K3959" i="32"/>
  <c r="K3960" i="32"/>
  <c r="K3961" i="32"/>
  <c r="K3962" i="32"/>
  <c r="K3963" i="32"/>
  <c r="K3964" i="32"/>
  <c r="K3965" i="32"/>
  <c r="K3966" i="32"/>
  <c r="K3967" i="32"/>
  <c r="K3968" i="32"/>
  <c r="K3969" i="32"/>
  <c r="K3970" i="32"/>
  <c r="K3971" i="32"/>
  <c r="K3972" i="32"/>
  <c r="K3973" i="32"/>
  <c r="K3974" i="32"/>
  <c r="K3975" i="32"/>
  <c r="K3976" i="32"/>
  <c r="K3977" i="32"/>
  <c r="K3978" i="32"/>
  <c r="K3979" i="32"/>
  <c r="K3980" i="32"/>
  <c r="K3981" i="32"/>
  <c r="K3982" i="32"/>
  <c r="K3983" i="32"/>
  <c r="K3984" i="32"/>
  <c r="K3985" i="32"/>
  <c r="K3986" i="32"/>
  <c r="K3987" i="32"/>
  <c r="K3988" i="32"/>
  <c r="K3989" i="32"/>
  <c r="K3990" i="32"/>
  <c r="K3991" i="32"/>
  <c r="K3992" i="32"/>
  <c r="K3993" i="32"/>
  <c r="K3994" i="32"/>
  <c r="K3995" i="32"/>
  <c r="K3996" i="32"/>
  <c r="K3997" i="32"/>
  <c r="K3998" i="32"/>
  <c r="K3999" i="32"/>
  <c r="K4000" i="32"/>
  <c r="K4001" i="32"/>
  <c r="K4002" i="32"/>
  <c r="K4003" i="32"/>
  <c r="K4004" i="32"/>
  <c r="K4005" i="32"/>
  <c r="K4006" i="32"/>
  <c r="K4007" i="32"/>
  <c r="K4008" i="32"/>
  <c r="K4009" i="32"/>
  <c r="K4010" i="32"/>
  <c r="K4011" i="32"/>
  <c r="K4012" i="32"/>
  <c r="K4013" i="32"/>
  <c r="K4014" i="32"/>
  <c r="K4015" i="32"/>
  <c r="K4016" i="32"/>
  <c r="K4017" i="32"/>
  <c r="K4018" i="32"/>
  <c r="K4019" i="32"/>
  <c r="K4020" i="32"/>
  <c r="K4021" i="32"/>
  <c r="K4022" i="32"/>
  <c r="K4023" i="32"/>
  <c r="K4024" i="32"/>
  <c r="K4025" i="32"/>
  <c r="K4026" i="32"/>
  <c r="K4027" i="32"/>
  <c r="K4028" i="32"/>
  <c r="K4029" i="32"/>
  <c r="K4030" i="32"/>
  <c r="K4031" i="32"/>
  <c r="K4032" i="32"/>
  <c r="K4033" i="32"/>
  <c r="K4034" i="32"/>
  <c r="K4035" i="32"/>
  <c r="K4036" i="32"/>
  <c r="K4037" i="32"/>
  <c r="K4038" i="32"/>
  <c r="K4039" i="32"/>
  <c r="K4040" i="32"/>
  <c r="K4041" i="32"/>
  <c r="K4042" i="32"/>
  <c r="K4043" i="32"/>
  <c r="K4044" i="32"/>
  <c r="K4045" i="32"/>
  <c r="K4046" i="32"/>
  <c r="K4047" i="32"/>
  <c r="K4048" i="32"/>
  <c r="K4049" i="32"/>
  <c r="K4050" i="32"/>
  <c r="K4051" i="32"/>
  <c r="K4052" i="32"/>
  <c r="K4053" i="32"/>
  <c r="K4054" i="32"/>
  <c r="K4055" i="32"/>
  <c r="K4056" i="32"/>
  <c r="K4057" i="32"/>
  <c r="K4058" i="32"/>
  <c r="K4059" i="32"/>
  <c r="K4060" i="32"/>
  <c r="K4061" i="32"/>
  <c r="K4062" i="32"/>
  <c r="K4063" i="32"/>
  <c r="K4064" i="32"/>
  <c r="K4065" i="32"/>
  <c r="K4066" i="32"/>
  <c r="K4067" i="32"/>
  <c r="K4068" i="32"/>
  <c r="K4069" i="32"/>
  <c r="K4070" i="32"/>
  <c r="K4071" i="32"/>
  <c r="K4072" i="32"/>
  <c r="K4073" i="32"/>
  <c r="K4074" i="32"/>
  <c r="K4075" i="32"/>
  <c r="K4076" i="32"/>
  <c r="K4077" i="32"/>
  <c r="K4078" i="32"/>
  <c r="K4079" i="32"/>
  <c r="K4080" i="32"/>
  <c r="K4081" i="32"/>
  <c r="K4082" i="32"/>
  <c r="K4083" i="32"/>
  <c r="K4084" i="32"/>
  <c r="K4085" i="32"/>
  <c r="K4086" i="32"/>
  <c r="K4087" i="32"/>
  <c r="K4088" i="32"/>
  <c r="K4089" i="32"/>
  <c r="K4090" i="32"/>
  <c r="K4091" i="32"/>
  <c r="K4092" i="32"/>
  <c r="K4093" i="32"/>
  <c r="K4094" i="32"/>
  <c r="K4095" i="32"/>
  <c r="K4096" i="32"/>
  <c r="K4097" i="32"/>
  <c r="K4098" i="32"/>
  <c r="K4099" i="32"/>
  <c r="K4100" i="32"/>
  <c r="K4101" i="32"/>
  <c r="K4102" i="32"/>
  <c r="K4103" i="32"/>
  <c r="K4104" i="32"/>
  <c r="K4105" i="32"/>
  <c r="K4106" i="32"/>
  <c r="K4107" i="32"/>
  <c r="K4108" i="32"/>
  <c r="K4109" i="32"/>
  <c r="K4110" i="32"/>
  <c r="K4111" i="32"/>
  <c r="K4112" i="32"/>
  <c r="K4113" i="32"/>
  <c r="K4114" i="32"/>
  <c r="K4115" i="32"/>
  <c r="K4116" i="32"/>
  <c r="K4117" i="32"/>
  <c r="K4118" i="32"/>
  <c r="K4119" i="32"/>
  <c r="K4120" i="32"/>
  <c r="K4121" i="32"/>
  <c r="K4122" i="32"/>
  <c r="K4123" i="32"/>
  <c r="K4124" i="32"/>
  <c r="K4125" i="32"/>
  <c r="K4126" i="32"/>
  <c r="K4127" i="32"/>
  <c r="K4128" i="32"/>
  <c r="K4129" i="32"/>
  <c r="K4130" i="32"/>
  <c r="K4131" i="32"/>
  <c r="K4132" i="32"/>
  <c r="K4133" i="32"/>
  <c r="K4134" i="32"/>
  <c r="K4135" i="32"/>
  <c r="K4136" i="32"/>
  <c r="K4137" i="32"/>
  <c r="K4138" i="32"/>
  <c r="K4139" i="32"/>
  <c r="K4140" i="32"/>
  <c r="K4141" i="32"/>
  <c r="K4142" i="32"/>
  <c r="K4143" i="32"/>
  <c r="K4144" i="32"/>
  <c r="K4145" i="32"/>
  <c r="K4146" i="32"/>
  <c r="K4147" i="32"/>
  <c r="K4148" i="32"/>
  <c r="K4149" i="32"/>
  <c r="K4150" i="32"/>
  <c r="K4151" i="32"/>
  <c r="K4152" i="32"/>
  <c r="K4153" i="32"/>
  <c r="K4154" i="32"/>
  <c r="K4155" i="32"/>
  <c r="K4156" i="32"/>
  <c r="K4157" i="32"/>
  <c r="K4158" i="32"/>
  <c r="K4159" i="32"/>
  <c r="K4160" i="32"/>
  <c r="K4161" i="32"/>
  <c r="K4162" i="32"/>
  <c r="K4163" i="32"/>
  <c r="K4164" i="32"/>
  <c r="K4165" i="32"/>
  <c r="K4166" i="32"/>
  <c r="K4167" i="32"/>
  <c r="K4168" i="32"/>
  <c r="K4169" i="32"/>
  <c r="K4170" i="32"/>
  <c r="K4171" i="32"/>
  <c r="K4172" i="32"/>
  <c r="K4173" i="32"/>
  <c r="K4174" i="32"/>
  <c r="K4175" i="32"/>
  <c r="K4176" i="32"/>
  <c r="K4177" i="32"/>
  <c r="K4178" i="32"/>
  <c r="K4179" i="32"/>
  <c r="K4180" i="32"/>
  <c r="K4181" i="32"/>
  <c r="K4182" i="32"/>
  <c r="K4183" i="32"/>
  <c r="K4184" i="32"/>
  <c r="K4185" i="32"/>
  <c r="K4186" i="32"/>
  <c r="K4187" i="32"/>
  <c r="K4188" i="32"/>
  <c r="K4189" i="32"/>
  <c r="K4190" i="32"/>
  <c r="K4191" i="32"/>
  <c r="K4192" i="32"/>
  <c r="K4193" i="32"/>
  <c r="K4194" i="32"/>
  <c r="K4195" i="32"/>
  <c r="K4196" i="32"/>
  <c r="K4197" i="32"/>
  <c r="K4198" i="32"/>
  <c r="K4199" i="32"/>
  <c r="K4200" i="32"/>
  <c r="K4201" i="32"/>
  <c r="K4202" i="32"/>
  <c r="K4203" i="32"/>
  <c r="K4204" i="32"/>
  <c r="K4205" i="32"/>
  <c r="K4206" i="32"/>
  <c r="K4207" i="32"/>
  <c r="K4208" i="32"/>
  <c r="K4209" i="32"/>
  <c r="K4210" i="32"/>
  <c r="K4211" i="32"/>
  <c r="K4212" i="32"/>
  <c r="K4213" i="32"/>
  <c r="K4214" i="32"/>
  <c r="K4215" i="32"/>
  <c r="K4216" i="32"/>
  <c r="K4217" i="32"/>
  <c r="K4218" i="32"/>
  <c r="K4219" i="32"/>
  <c r="K4220" i="32"/>
  <c r="K4221" i="32"/>
  <c r="K4222" i="32"/>
  <c r="K4223" i="32"/>
  <c r="K4224" i="32"/>
  <c r="K4225" i="32"/>
  <c r="K4226" i="32"/>
  <c r="K4227" i="32"/>
  <c r="K4228" i="32"/>
  <c r="K4229" i="32"/>
  <c r="K4230" i="32"/>
  <c r="K4231" i="32"/>
  <c r="K4232" i="32"/>
  <c r="K4233" i="32"/>
  <c r="K4234" i="32"/>
  <c r="K4235" i="32"/>
  <c r="K4236" i="32"/>
  <c r="K4237" i="32"/>
  <c r="K4238" i="32"/>
  <c r="K4239" i="32"/>
  <c r="K4240" i="32"/>
  <c r="K4241" i="32"/>
  <c r="K4242" i="32"/>
  <c r="K4243" i="32"/>
  <c r="K4244" i="32"/>
  <c r="K4245" i="32"/>
  <c r="K4246" i="32"/>
  <c r="K4247" i="32"/>
  <c r="K4248" i="32"/>
  <c r="K4249" i="32"/>
  <c r="K4250" i="32"/>
  <c r="K4251" i="32"/>
  <c r="K4252" i="32"/>
  <c r="K4253" i="32"/>
  <c r="K4254" i="32"/>
  <c r="K4255" i="32"/>
  <c r="K4256" i="32"/>
  <c r="K4257" i="32"/>
  <c r="K4258" i="32"/>
  <c r="K4259" i="32"/>
  <c r="K4260" i="32"/>
  <c r="K4261" i="32"/>
  <c r="K4262" i="32"/>
  <c r="K4263" i="32"/>
  <c r="K4264" i="32"/>
  <c r="K4265" i="32"/>
  <c r="K4266" i="32"/>
  <c r="K4267" i="32"/>
  <c r="K4268" i="32"/>
  <c r="K4269" i="32"/>
  <c r="K4270" i="32"/>
  <c r="K4271" i="32"/>
  <c r="K4272" i="32"/>
  <c r="K4273" i="32"/>
  <c r="K4274" i="32"/>
  <c r="K4275" i="32"/>
  <c r="K4276" i="32"/>
  <c r="K4277" i="32"/>
  <c r="K4278" i="32"/>
  <c r="K4279" i="32"/>
  <c r="K4280" i="32"/>
  <c r="K4281" i="32"/>
  <c r="K4282" i="32"/>
  <c r="K4283" i="32"/>
  <c r="K4284" i="32"/>
  <c r="K4285" i="32"/>
  <c r="K4286" i="32"/>
  <c r="K4287" i="32"/>
  <c r="K4288" i="32"/>
  <c r="K4289" i="32"/>
  <c r="K4290" i="32"/>
  <c r="K4291" i="32"/>
  <c r="K4292" i="32"/>
  <c r="K4293" i="32"/>
  <c r="K4294" i="32"/>
  <c r="K4295" i="32"/>
  <c r="K4296" i="32"/>
  <c r="K4297" i="32"/>
  <c r="K4298" i="32"/>
  <c r="K4299" i="32"/>
  <c r="K4300" i="32"/>
  <c r="K4301" i="32"/>
  <c r="K4302" i="32"/>
  <c r="K4303" i="32"/>
  <c r="K4304" i="32"/>
  <c r="K4305" i="32"/>
  <c r="K4306" i="32"/>
  <c r="K4307" i="32"/>
  <c r="K4308" i="32"/>
  <c r="K4309" i="32"/>
  <c r="K4310" i="32"/>
  <c r="K4311" i="32"/>
  <c r="K4312" i="32"/>
  <c r="K4313" i="32"/>
  <c r="K4314" i="32"/>
  <c r="K4315" i="32"/>
  <c r="K4316" i="32"/>
  <c r="K4317" i="32"/>
  <c r="K4318" i="32"/>
  <c r="K4319" i="32"/>
  <c r="K4320" i="32"/>
  <c r="K4321" i="32"/>
  <c r="K4322" i="32"/>
  <c r="K4323" i="32"/>
  <c r="K4324" i="32"/>
  <c r="K4325" i="32"/>
  <c r="K4326" i="32"/>
  <c r="K4327" i="32"/>
  <c r="K4328" i="32"/>
  <c r="K4329" i="32"/>
  <c r="K4330" i="32"/>
  <c r="K4331" i="32"/>
  <c r="K4332" i="32"/>
  <c r="K4333" i="32"/>
  <c r="K4334" i="32"/>
  <c r="K4335" i="32"/>
  <c r="K4336" i="32"/>
  <c r="K4337" i="32"/>
  <c r="K4338" i="32"/>
  <c r="K4339" i="32"/>
  <c r="K4340" i="32"/>
  <c r="K4341" i="32"/>
  <c r="K4342" i="32"/>
  <c r="K4343" i="32"/>
  <c r="K4344" i="32"/>
  <c r="K4345" i="32"/>
  <c r="K4346" i="32"/>
  <c r="K4347" i="32"/>
  <c r="K4348" i="32"/>
  <c r="K4349" i="32"/>
  <c r="K4350" i="32"/>
  <c r="K4351" i="32"/>
  <c r="K4352" i="32"/>
  <c r="K4353" i="32"/>
  <c r="K4354" i="32"/>
  <c r="K4355" i="32"/>
  <c r="K4356" i="32"/>
  <c r="K4357" i="32"/>
  <c r="K4358" i="32"/>
  <c r="K4359" i="32"/>
  <c r="K4360" i="32"/>
  <c r="K4361" i="32"/>
  <c r="K4362" i="32"/>
  <c r="K4363" i="32"/>
  <c r="K4364" i="32"/>
  <c r="K4365" i="32"/>
  <c r="K4366" i="32"/>
  <c r="K4367" i="32"/>
  <c r="K4368" i="32"/>
  <c r="K4369" i="32"/>
  <c r="K4370" i="32"/>
  <c r="K4371" i="32"/>
  <c r="K4372" i="32"/>
  <c r="K4373" i="32"/>
  <c r="K4374" i="32"/>
  <c r="K4375" i="32"/>
  <c r="K4376" i="32"/>
  <c r="K4377" i="32"/>
  <c r="K4378" i="32"/>
  <c r="K4379" i="32"/>
  <c r="K4380" i="32"/>
  <c r="K4381" i="32"/>
  <c r="K4382" i="32"/>
  <c r="K4383" i="32"/>
  <c r="K4384" i="32"/>
  <c r="K4385" i="32"/>
  <c r="K4386" i="32"/>
  <c r="K4387" i="32"/>
  <c r="K4388" i="32"/>
  <c r="K4389" i="32"/>
  <c r="K4390" i="32"/>
  <c r="K4391" i="32"/>
  <c r="K4392" i="32"/>
  <c r="K4393" i="32"/>
  <c r="K4394" i="32"/>
  <c r="K4395" i="32"/>
  <c r="K4396" i="32"/>
  <c r="K4397" i="32"/>
  <c r="K4398" i="32"/>
  <c r="K4399" i="32"/>
  <c r="K4400" i="32"/>
  <c r="K4401" i="32"/>
  <c r="K4402" i="32"/>
  <c r="K4403" i="32"/>
  <c r="K4404" i="32"/>
  <c r="K4405" i="32"/>
  <c r="K4406" i="32"/>
  <c r="K4407" i="32"/>
  <c r="K4408" i="32"/>
  <c r="K4409" i="32"/>
  <c r="K4410" i="32"/>
  <c r="K4411" i="32"/>
  <c r="K4412" i="32"/>
  <c r="K4413" i="32"/>
  <c r="K4414" i="32"/>
  <c r="K4415" i="32"/>
  <c r="K4416" i="32"/>
  <c r="K4417" i="32"/>
  <c r="K4418" i="32"/>
  <c r="K4419" i="32"/>
  <c r="K4420" i="32"/>
  <c r="K4421" i="32"/>
  <c r="K4422" i="32"/>
  <c r="K4423" i="32"/>
  <c r="K4424" i="32"/>
  <c r="K4425" i="32"/>
  <c r="K4426" i="32"/>
  <c r="K4427" i="32"/>
  <c r="K4428" i="32"/>
  <c r="K4429" i="32"/>
  <c r="K4430" i="32"/>
  <c r="K4431" i="32"/>
  <c r="K4432" i="32"/>
  <c r="K4433" i="32"/>
  <c r="K4434" i="32"/>
  <c r="K4435" i="32"/>
  <c r="K4436" i="32"/>
  <c r="K4437" i="32"/>
  <c r="K4438" i="32"/>
  <c r="K4439" i="32"/>
  <c r="K4440" i="32"/>
  <c r="K4441" i="32"/>
  <c r="K4442" i="32"/>
  <c r="K4443" i="32"/>
  <c r="K4444" i="32"/>
  <c r="K4445" i="32"/>
  <c r="K4446" i="32"/>
  <c r="K4447" i="32"/>
  <c r="K4448" i="32"/>
  <c r="K4449" i="32"/>
  <c r="K4450" i="32"/>
  <c r="K4451" i="32"/>
  <c r="K4452" i="32"/>
  <c r="K4453" i="32"/>
  <c r="K4454" i="32"/>
  <c r="K4455" i="32"/>
  <c r="K4456" i="32"/>
  <c r="K4457" i="32"/>
  <c r="K4458" i="32"/>
  <c r="K4459" i="32"/>
  <c r="K4460" i="32"/>
  <c r="K4461" i="32"/>
  <c r="K4462" i="32"/>
  <c r="K4463" i="32"/>
  <c r="K4464" i="32"/>
  <c r="K4465" i="32"/>
  <c r="K4466" i="32"/>
  <c r="K4467" i="32"/>
  <c r="K4468" i="32"/>
  <c r="K4469" i="32"/>
  <c r="K4470" i="32"/>
  <c r="K4471" i="32"/>
  <c r="K4472" i="32"/>
  <c r="K4473" i="32"/>
  <c r="K4474" i="32"/>
  <c r="K4475" i="32"/>
  <c r="K4476" i="32"/>
  <c r="K4477" i="32"/>
  <c r="K4478" i="32"/>
  <c r="K4479" i="32"/>
  <c r="K4480" i="32"/>
  <c r="K4481" i="32"/>
  <c r="K4482" i="32"/>
  <c r="K4483" i="32"/>
  <c r="K4484" i="32"/>
  <c r="K4485" i="32"/>
  <c r="K4486" i="32"/>
  <c r="K4487" i="32"/>
  <c r="K4488" i="32"/>
  <c r="K4489" i="32"/>
  <c r="K4490" i="32"/>
  <c r="K4491" i="32"/>
  <c r="K4492" i="32"/>
  <c r="K4493" i="32"/>
  <c r="K4494" i="32"/>
  <c r="K4495" i="32"/>
  <c r="K4496" i="32"/>
  <c r="K4497" i="32"/>
  <c r="K4498" i="32"/>
  <c r="K4499" i="32"/>
  <c r="K4500" i="32"/>
  <c r="K4501" i="32"/>
  <c r="K4502" i="32"/>
  <c r="K4503" i="32"/>
  <c r="K4504" i="32"/>
  <c r="K4505" i="32"/>
  <c r="K4506" i="32"/>
  <c r="K4507" i="32"/>
  <c r="K4508" i="32"/>
  <c r="K4509" i="32"/>
  <c r="K4510" i="32"/>
  <c r="K4511" i="32"/>
  <c r="K4512" i="32"/>
  <c r="K4513" i="32"/>
  <c r="K4514" i="32"/>
  <c r="K4515" i="32"/>
  <c r="K4516" i="32"/>
  <c r="K4517" i="32"/>
  <c r="K4518" i="32"/>
  <c r="K4519" i="32"/>
  <c r="K4520" i="32"/>
  <c r="K4521" i="32"/>
  <c r="K4522" i="32"/>
  <c r="K4523" i="32"/>
  <c r="K4524" i="32"/>
  <c r="K4525" i="32"/>
  <c r="K4526" i="32"/>
  <c r="K4527" i="32"/>
  <c r="K4528" i="32"/>
  <c r="K4529" i="32"/>
  <c r="K4530" i="32"/>
  <c r="K4531" i="32"/>
  <c r="K4532" i="32"/>
  <c r="K4533" i="32"/>
  <c r="K4534" i="32"/>
  <c r="K4535" i="32"/>
  <c r="K4536" i="32"/>
  <c r="K4537" i="32"/>
  <c r="K4538" i="32"/>
  <c r="K4539" i="32"/>
  <c r="K4540" i="32"/>
  <c r="K4541" i="32"/>
  <c r="K4542" i="32"/>
  <c r="K4543" i="32"/>
  <c r="K4544" i="32"/>
  <c r="K4545" i="32"/>
  <c r="K4546" i="32"/>
  <c r="K4547" i="32"/>
  <c r="K4548" i="32"/>
  <c r="K4549" i="32"/>
  <c r="K4550" i="32"/>
  <c r="K4551" i="32"/>
  <c r="K4552" i="32"/>
  <c r="K4553" i="32"/>
  <c r="K4554" i="32"/>
  <c r="K4555" i="32"/>
  <c r="K4556" i="32"/>
  <c r="K4557" i="32"/>
  <c r="K4558" i="32"/>
  <c r="K4559" i="32"/>
  <c r="K4560" i="32"/>
  <c r="K4561" i="32"/>
  <c r="K4562" i="32"/>
  <c r="K4563" i="32"/>
  <c r="K4564" i="32"/>
  <c r="K4565" i="32"/>
  <c r="K4566" i="32"/>
  <c r="K4567" i="32"/>
  <c r="K4568" i="32"/>
  <c r="K4569" i="32"/>
  <c r="K4570" i="32"/>
  <c r="K4571" i="32"/>
  <c r="K4572" i="32"/>
  <c r="K4573" i="32"/>
  <c r="K4574" i="32"/>
  <c r="K4575" i="32"/>
  <c r="K4576" i="32"/>
  <c r="K4577" i="32"/>
  <c r="K4578" i="32"/>
  <c r="K4579" i="32"/>
  <c r="K4580" i="32"/>
  <c r="K4581" i="32"/>
  <c r="K4582" i="32"/>
  <c r="K4583" i="32"/>
  <c r="K4584" i="32"/>
  <c r="K4585" i="32"/>
  <c r="K4586" i="32"/>
  <c r="K4587" i="32"/>
  <c r="K4588" i="32"/>
  <c r="K4589" i="32"/>
  <c r="K4590" i="32"/>
  <c r="K4591" i="32"/>
  <c r="K4592" i="32"/>
  <c r="K4593" i="32"/>
  <c r="K4594" i="32"/>
  <c r="K4595" i="32"/>
  <c r="K4596" i="32"/>
  <c r="K4597" i="32"/>
  <c r="K4598" i="32"/>
  <c r="K4599" i="32"/>
  <c r="K4600" i="32"/>
  <c r="K4601" i="32"/>
  <c r="K4602" i="32"/>
  <c r="K4603" i="32"/>
  <c r="K4604" i="32"/>
  <c r="K4605" i="32"/>
  <c r="K4606" i="32"/>
  <c r="K4607" i="32"/>
  <c r="K4608" i="32"/>
  <c r="K4609" i="32"/>
  <c r="K4610" i="32"/>
  <c r="K4611" i="32"/>
  <c r="K4612" i="32"/>
  <c r="K4613" i="32"/>
  <c r="K4614" i="32"/>
  <c r="K4615" i="32"/>
  <c r="K4616" i="32"/>
  <c r="K4617" i="32"/>
  <c r="K4618" i="32"/>
  <c r="K4619" i="32"/>
  <c r="K4620" i="32"/>
  <c r="K4621" i="32"/>
  <c r="K4622" i="32"/>
  <c r="K4623" i="32"/>
  <c r="K4624" i="32"/>
  <c r="K4625" i="32"/>
  <c r="K4626" i="32"/>
  <c r="K4627" i="32"/>
  <c r="K4628" i="32"/>
  <c r="K4629" i="32"/>
  <c r="K4630" i="32"/>
  <c r="K4631" i="32"/>
  <c r="K4632" i="32"/>
  <c r="K4633" i="32"/>
  <c r="K4634" i="32"/>
  <c r="K4635" i="32"/>
  <c r="K4636" i="32"/>
  <c r="K4637" i="32"/>
  <c r="K4638" i="32"/>
  <c r="K4639" i="32"/>
  <c r="K4640" i="32"/>
  <c r="K4641" i="32"/>
  <c r="K4642" i="32"/>
  <c r="K4643" i="32"/>
  <c r="K4644" i="32"/>
  <c r="K4645" i="32"/>
  <c r="K4646" i="32"/>
  <c r="K4647" i="32"/>
  <c r="K4648" i="32"/>
  <c r="K4649" i="32"/>
  <c r="K4650" i="32"/>
  <c r="K4651" i="32"/>
  <c r="K4652" i="32"/>
  <c r="K4653" i="32"/>
  <c r="K4654" i="32"/>
  <c r="K4655" i="32"/>
  <c r="K4656" i="32"/>
  <c r="K4657" i="32"/>
  <c r="K4658" i="32"/>
  <c r="K4659" i="32"/>
  <c r="K4660" i="32"/>
  <c r="K4661" i="32"/>
  <c r="K4662" i="32"/>
  <c r="K4663" i="32"/>
  <c r="K4664" i="32"/>
  <c r="K4665" i="32"/>
  <c r="K4666" i="32"/>
  <c r="K4667" i="32"/>
  <c r="K4668" i="32"/>
  <c r="K4669" i="32"/>
  <c r="K4670" i="32"/>
  <c r="K4671" i="32"/>
  <c r="K4672" i="32"/>
  <c r="K4673" i="32"/>
  <c r="K4674" i="32"/>
  <c r="K4675" i="32"/>
  <c r="K4676" i="32"/>
  <c r="K4677" i="32"/>
  <c r="K4678" i="32"/>
  <c r="K4679" i="32"/>
  <c r="K4680" i="32"/>
  <c r="K4681" i="32"/>
  <c r="K4682" i="32"/>
  <c r="K4683" i="32"/>
  <c r="K4684" i="32"/>
  <c r="K4685" i="32"/>
  <c r="K4686" i="32"/>
  <c r="K4687" i="32"/>
  <c r="K4688" i="32"/>
  <c r="K4689" i="32"/>
  <c r="K4690" i="32"/>
  <c r="K4691" i="32"/>
  <c r="K4692" i="32"/>
  <c r="K4693" i="32"/>
  <c r="K4694" i="32"/>
  <c r="K4695" i="32"/>
  <c r="K4696" i="32"/>
  <c r="K4697" i="32"/>
  <c r="K4698" i="32"/>
  <c r="K4699" i="32"/>
  <c r="K4700" i="32"/>
  <c r="K4701" i="32"/>
  <c r="K4702" i="32"/>
  <c r="K4703" i="32"/>
  <c r="K4704" i="32"/>
  <c r="K4705" i="32"/>
  <c r="K4706" i="32"/>
  <c r="K4707" i="32"/>
  <c r="K4708" i="32"/>
  <c r="K4709" i="32"/>
  <c r="K4710" i="32"/>
  <c r="K4711" i="32"/>
  <c r="K4712" i="32"/>
  <c r="K4713" i="32"/>
  <c r="K4714" i="32"/>
  <c r="K4715" i="32"/>
  <c r="K4716" i="32"/>
  <c r="K4717" i="32"/>
  <c r="K4718" i="32"/>
  <c r="K4719" i="32"/>
  <c r="K4720" i="32"/>
  <c r="K4721" i="32"/>
  <c r="K4722" i="32"/>
  <c r="K4723" i="32"/>
  <c r="K4724" i="32"/>
  <c r="K4725" i="32"/>
  <c r="K4726" i="32"/>
  <c r="K4727" i="32"/>
  <c r="K4728" i="32"/>
  <c r="K4729" i="32"/>
  <c r="K4730" i="32"/>
  <c r="K4731" i="32"/>
  <c r="K4732" i="32"/>
  <c r="K4733" i="32"/>
  <c r="K4734" i="32"/>
  <c r="K4735" i="32"/>
  <c r="K4736" i="32"/>
  <c r="K4737" i="32"/>
  <c r="K4738" i="32"/>
  <c r="K4739" i="32"/>
  <c r="K4740" i="32"/>
  <c r="K4741" i="32"/>
  <c r="K4742" i="32"/>
  <c r="K4743" i="32"/>
  <c r="K4744" i="32"/>
  <c r="K4745" i="32"/>
  <c r="K4746" i="32"/>
  <c r="K4747" i="32"/>
  <c r="K4748" i="32"/>
  <c r="K4749" i="32"/>
  <c r="K4750" i="32"/>
  <c r="K4751" i="32"/>
  <c r="K4752" i="32"/>
  <c r="K4753" i="32"/>
  <c r="K4754" i="32"/>
  <c r="K4755" i="32"/>
  <c r="K4756" i="32"/>
  <c r="K4757" i="32"/>
  <c r="K4758" i="32"/>
  <c r="K4759" i="32"/>
  <c r="K4760" i="32"/>
  <c r="K4761" i="32"/>
  <c r="K4762" i="32"/>
  <c r="K4763" i="32"/>
  <c r="K4764" i="32"/>
  <c r="K4765" i="32"/>
  <c r="K4766" i="32"/>
  <c r="K4767" i="32"/>
  <c r="K4768" i="32"/>
  <c r="K4769" i="32"/>
  <c r="K4770" i="32"/>
  <c r="K4771" i="32"/>
  <c r="K4772" i="32"/>
  <c r="K4773" i="32"/>
  <c r="K4774" i="32"/>
  <c r="K4775" i="32"/>
  <c r="K4776" i="32"/>
  <c r="K4777" i="32"/>
  <c r="K4778" i="32"/>
  <c r="K4779" i="32"/>
  <c r="K4780" i="32"/>
  <c r="K4781" i="32"/>
  <c r="K4782" i="32"/>
  <c r="K4783" i="32"/>
  <c r="K4784" i="32"/>
  <c r="K4785" i="32"/>
  <c r="K4786" i="32"/>
  <c r="K4787" i="32"/>
  <c r="K4788" i="32"/>
  <c r="K4789" i="32"/>
  <c r="K4790" i="32"/>
  <c r="K4791" i="32"/>
  <c r="K4792" i="32"/>
  <c r="K4793" i="32"/>
  <c r="K4794" i="32"/>
  <c r="K4795" i="32"/>
  <c r="K4796" i="32"/>
  <c r="K4797" i="32"/>
  <c r="K4798" i="32"/>
  <c r="K4799" i="32"/>
  <c r="K4800" i="32"/>
  <c r="K4801" i="32"/>
  <c r="K4802" i="32"/>
  <c r="K4803" i="32"/>
  <c r="K4804" i="32"/>
  <c r="K4805" i="32"/>
  <c r="K4806" i="32"/>
  <c r="K4807" i="32"/>
  <c r="K4808" i="32"/>
  <c r="K4809" i="32"/>
  <c r="K4810" i="32"/>
  <c r="K4811" i="32"/>
  <c r="K4812" i="32"/>
  <c r="K4813" i="32"/>
  <c r="K4814" i="32"/>
  <c r="K4815" i="32"/>
  <c r="K4816" i="32"/>
  <c r="K4817" i="32"/>
  <c r="K4818" i="32"/>
  <c r="K4819" i="32"/>
  <c r="K4820" i="32"/>
  <c r="K4821" i="32"/>
  <c r="K4822" i="32"/>
  <c r="K4823" i="32"/>
  <c r="K4824" i="32"/>
  <c r="K4825" i="32"/>
  <c r="K4826" i="32"/>
  <c r="K4827" i="32"/>
  <c r="K4828" i="32"/>
  <c r="K4829" i="32"/>
  <c r="K4830" i="32"/>
  <c r="K4831" i="32"/>
  <c r="K4832" i="32"/>
  <c r="K4833" i="32"/>
  <c r="K4834" i="32"/>
  <c r="K4835" i="32"/>
  <c r="K4836" i="32"/>
  <c r="K4837" i="32"/>
  <c r="K4838" i="32"/>
  <c r="K4839" i="32"/>
  <c r="K4840" i="32"/>
  <c r="K4841" i="32"/>
  <c r="K4842" i="32"/>
  <c r="K4843" i="32"/>
  <c r="K4844" i="32"/>
  <c r="K4845" i="32"/>
  <c r="K4846" i="32"/>
  <c r="K4847" i="32"/>
  <c r="K4848" i="32"/>
  <c r="K4849" i="32"/>
  <c r="K4850" i="32"/>
  <c r="K4851" i="32"/>
  <c r="K4852" i="32"/>
  <c r="K4853" i="32"/>
  <c r="K4854" i="32"/>
  <c r="K4855" i="32"/>
  <c r="K4856" i="32"/>
  <c r="K4857" i="32"/>
  <c r="K4858" i="32"/>
  <c r="K4859" i="32"/>
  <c r="K4860" i="32"/>
  <c r="K4861" i="32"/>
  <c r="K4862" i="32"/>
  <c r="K4863" i="32"/>
  <c r="K4864" i="32"/>
  <c r="K4865" i="32"/>
  <c r="K4866" i="32"/>
  <c r="K4867" i="32"/>
  <c r="K4868" i="32"/>
  <c r="K4869" i="32"/>
  <c r="K4870" i="32"/>
  <c r="K4871" i="32"/>
  <c r="K4872" i="32"/>
  <c r="K4873" i="32"/>
  <c r="K4874" i="32"/>
  <c r="K4875" i="32"/>
  <c r="K4876" i="32"/>
  <c r="K4877" i="32"/>
  <c r="K4878" i="32"/>
  <c r="K4879" i="32"/>
  <c r="K4880" i="32"/>
  <c r="K4881" i="32"/>
  <c r="K4882" i="32"/>
  <c r="K4883" i="32"/>
  <c r="K4884" i="32"/>
  <c r="K4885" i="32"/>
  <c r="K4886" i="32"/>
  <c r="K4887" i="32"/>
  <c r="K4888" i="32"/>
  <c r="K4889" i="32"/>
  <c r="K4890" i="32"/>
  <c r="K4891" i="32"/>
  <c r="K4892" i="32"/>
  <c r="K4893" i="32"/>
  <c r="K4894" i="32"/>
  <c r="K4895" i="32"/>
  <c r="K4896" i="32"/>
  <c r="K4897" i="32"/>
  <c r="K4898" i="32"/>
  <c r="K4899" i="32"/>
  <c r="K4900" i="32"/>
  <c r="K4901" i="32"/>
  <c r="K4902" i="32"/>
  <c r="K4903" i="32"/>
  <c r="K4904" i="32"/>
  <c r="K4905" i="32"/>
  <c r="K4906" i="32"/>
  <c r="K4907" i="32"/>
  <c r="K4908" i="32"/>
  <c r="K4909" i="32"/>
  <c r="K4910" i="32"/>
  <c r="K4911" i="32"/>
  <c r="K4912" i="32"/>
  <c r="K4913" i="32"/>
  <c r="K4914" i="32"/>
  <c r="K4915" i="32"/>
  <c r="K4916" i="32"/>
  <c r="K4917" i="32"/>
  <c r="K4918" i="32"/>
  <c r="K4919" i="32"/>
  <c r="K4920" i="32"/>
  <c r="K4921" i="32"/>
  <c r="K4922" i="32"/>
  <c r="K4923" i="32"/>
  <c r="K4924" i="32"/>
  <c r="K4925" i="32"/>
  <c r="K4926" i="32"/>
  <c r="K4927" i="32"/>
  <c r="K4928" i="32"/>
  <c r="K4929" i="32"/>
  <c r="K4930" i="32"/>
  <c r="K4931" i="32"/>
  <c r="K4932" i="32"/>
  <c r="K4933" i="32"/>
  <c r="K4934" i="32"/>
  <c r="K4935" i="32"/>
  <c r="K4936" i="32"/>
  <c r="K4937" i="32"/>
  <c r="K4938" i="32"/>
  <c r="K4939" i="32"/>
  <c r="K4940" i="32"/>
  <c r="K4941" i="32"/>
  <c r="K4942" i="32"/>
  <c r="K4943" i="32"/>
  <c r="K4944" i="32"/>
  <c r="K4945" i="32"/>
  <c r="K4946" i="32"/>
  <c r="K4947" i="32"/>
  <c r="K4948" i="32"/>
  <c r="K4949" i="32"/>
  <c r="K4950" i="32"/>
  <c r="K4951" i="32"/>
  <c r="K4952" i="32"/>
  <c r="K4953" i="32"/>
  <c r="K4954" i="32"/>
  <c r="K4955" i="32"/>
  <c r="K4956" i="32"/>
  <c r="K4957" i="32"/>
  <c r="K4958" i="32"/>
  <c r="K4959" i="32"/>
  <c r="K4960" i="32"/>
  <c r="K4961" i="32"/>
  <c r="K4962" i="32"/>
  <c r="K4963" i="32"/>
  <c r="K4964" i="32"/>
  <c r="K4965" i="32"/>
  <c r="K4966" i="32"/>
  <c r="K4967" i="32"/>
  <c r="K4968" i="32"/>
  <c r="K4969" i="32"/>
  <c r="K4970" i="32"/>
  <c r="K4971" i="32"/>
  <c r="K4972" i="32"/>
  <c r="K4973" i="32"/>
  <c r="K4974" i="32"/>
  <c r="K4975" i="32"/>
  <c r="K4976" i="32"/>
  <c r="K4977" i="32"/>
  <c r="K4978" i="32"/>
  <c r="K4979" i="32"/>
  <c r="K4980" i="32"/>
  <c r="K4981" i="32"/>
  <c r="K4982" i="32"/>
  <c r="K4983" i="32"/>
  <c r="K4984" i="32"/>
  <c r="K4985" i="32"/>
  <c r="K4986" i="32"/>
  <c r="K4987" i="32"/>
  <c r="K4988" i="32"/>
  <c r="K4989" i="32"/>
  <c r="K4990" i="32"/>
  <c r="K4991" i="32"/>
  <c r="K4992" i="32"/>
  <c r="K4993" i="32"/>
  <c r="K4994" i="32"/>
  <c r="K4995" i="32"/>
  <c r="K4996" i="32"/>
  <c r="K4997" i="32"/>
  <c r="K4998" i="32"/>
  <c r="K4999" i="32"/>
  <c r="K5000" i="32"/>
  <c r="K5001" i="32"/>
  <c r="K5002" i="32"/>
  <c r="K5003" i="32"/>
  <c r="K5004" i="32"/>
  <c r="K5005" i="32"/>
  <c r="K5006" i="32"/>
  <c r="K5007" i="32"/>
  <c r="K5008" i="32"/>
  <c r="K5009" i="32"/>
  <c r="K5010" i="32"/>
  <c r="K5011" i="32"/>
  <c r="K5012" i="32"/>
  <c r="K5013" i="32"/>
  <c r="K5014" i="32"/>
  <c r="K5015" i="32"/>
  <c r="K5016" i="32"/>
  <c r="K5017" i="32"/>
  <c r="K5018" i="32"/>
  <c r="K5019" i="32"/>
  <c r="K5020" i="32"/>
  <c r="K5021" i="32"/>
  <c r="K5022" i="32"/>
  <c r="K5023" i="32"/>
  <c r="K5024" i="32"/>
  <c r="K5025" i="32"/>
  <c r="K5026" i="32"/>
  <c r="K5027" i="32"/>
  <c r="K5028" i="32"/>
  <c r="K5029" i="32"/>
  <c r="K5030" i="32"/>
  <c r="K5031" i="32"/>
  <c r="K5032" i="32"/>
  <c r="K5033" i="32"/>
  <c r="K5034" i="32"/>
  <c r="K5035" i="32"/>
  <c r="K5036" i="32"/>
  <c r="K5037" i="32"/>
  <c r="K5038" i="32"/>
  <c r="K5039" i="32"/>
  <c r="K5040" i="32"/>
  <c r="K5041" i="32"/>
  <c r="K5042" i="32"/>
  <c r="K5043" i="32"/>
  <c r="K5044" i="32"/>
  <c r="K5045" i="32"/>
  <c r="K5046" i="32"/>
  <c r="K5047" i="32"/>
  <c r="K5048" i="32"/>
  <c r="K5049" i="32"/>
  <c r="K5050" i="32"/>
  <c r="K5051" i="32"/>
  <c r="K5052" i="32"/>
  <c r="K5053" i="32"/>
  <c r="K5054" i="32"/>
  <c r="K5055" i="32"/>
  <c r="K5056" i="32"/>
  <c r="K5057" i="32"/>
  <c r="K5058" i="32"/>
  <c r="K5059" i="32"/>
  <c r="K5060" i="32"/>
  <c r="K5061" i="32"/>
  <c r="K5062" i="32"/>
  <c r="K5063" i="32"/>
  <c r="K5064" i="32"/>
  <c r="K5065" i="32"/>
  <c r="K5066" i="32"/>
  <c r="K5067" i="32"/>
  <c r="K5068" i="32"/>
  <c r="K5069" i="32"/>
  <c r="K5070" i="32"/>
  <c r="K5071" i="32"/>
  <c r="K5072" i="32"/>
  <c r="K5073" i="32"/>
  <c r="K5074" i="32"/>
  <c r="K5075" i="32"/>
  <c r="K5076" i="32"/>
  <c r="K5077" i="32"/>
  <c r="K5078" i="32"/>
  <c r="K5079" i="32"/>
  <c r="K5080" i="32"/>
  <c r="K5081" i="32"/>
  <c r="K5082" i="32"/>
  <c r="K5083" i="32"/>
  <c r="K5084" i="32"/>
  <c r="K5085" i="32"/>
  <c r="K5086" i="32"/>
  <c r="K5087" i="32"/>
  <c r="K5088" i="32"/>
  <c r="K5089" i="32"/>
  <c r="K5090" i="32"/>
  <c r="K5091" i="32"/>
  <c r="K5092" i="32"/>
  <c r="K5093" i="32"/>
  <c r="K5094" i="32"/>
  <c r="K5095" i="32"/>
  <c r="K5096" i="32"/>
  <c r="K5097" i="32"/>
  <c r="K5098" i="32"/>
  <c r="K5099" i="32"/>
  <c r="K5100" i="32"/>
  <c r="K5101" i="32"/>
  <c r="K5102" i="32"/>
  <c r="K5103" i="32"/>
  <c r="K5104" i="32"/>
  <c r="K5105" i="32"/>
  <c r="K5106" i="32"/>
  <c r="K5107" i="32"/>
  <c r="K5108" i="32"/>
  <c r="K5109" i="32"/>
  <c r="K5110" i="32"/>
  <c r="K5111" i="32"/>
  <c r="K5112" i="32"/>
  <c r="K5113" i="32"/>
  <c r="K5114" i="32"/>
  <c r="K5115" i="32"/>
  <c r="K5116" i="32"/>
  <c r="K5117" i="32"/>
  <c r="K5118" i="32"/>
  <c r="K5119" i="32"/>
  <c r="K5120" i="32"/>
  <c r="K5121" i="32"/>
  <c r="K5122" i="32"/>
  <c r="K5123" i="32"/>
  <c r="K5124" i="32"/>
  <c r="K5125" i="32"/>
  <c r="K5126" i="32"/>
  <c r="K5127" i="32"/>
  <c r="K5128" i="32"/>
  <c r="K5129" i="32"/>
  <c r="K5130" i="32"/>
  <c r="K5131" i="32"/>
  <c r="K5132" i="32"/>
  <c r="K5133" i="32"/>
  <c r="K5134" i="32"/>
  <c r="K5135" i="32"/>
  <c r="K5136" i="32"/>
  <c r="K5137" i="32"/>
  <c r="K5138" i="32"/>
  <c r="K5139" i="32"/>
  <c r="K5140" i="32"/>
  <c r="K5141" i="32"/>
  <c r="K5142" i="32"/>
  <c r="K5143" i="32"/>
  <c r="K5144" i="32"/>
  <c r="K5145" i="32"/>
  <c r="K5146" i="32"/>
  <c r="K5147" i="32"/>
  <c r="K5148" i="32"/>
  <c r="K5149" i="32"/>
  <c r="K5150" i="32"/>
  <c r="K5151" i="32"/>
  <c r="K5152" i="32"/>
  <c r="K5153" i="32"/>
  <c r="K5154" i="32"/>
  <c r="K5155" i="32"/>
  <c r="K5156" i="32"/>
  <c r="K5157" i="32"/>
  <c r="K5158" i="32"/>
  <c r="K5159" i="32"/>
  <c r="K5160" i="32"/>
  <c r="K5161" i="32"/>
  <c r="K5162" i="32"/>
  <c r="K5163" i="32"/>
  <c r="K5164" i="32"/>
  <c r="K5165" i="32"/>
  <c r="K5166" i="32"/>
  <c r="K5167" i="32"/>
  <c r="K5168" i="32"/>
  <c r="K5169" i="32"/>
  <c r="K5170" i="32"/>
  <c r="K5171" i="32"/>
  <c r="K5172" i="32"/>
  <c r="K5173" i="32"/>
  <c r="K5174" i="32"/>
  <c r="K5175" i="32"/>
  <c r="K5176" i="32"/>
  <c r="K5177" i="32"/>
  <c r="K5178" i="32"/>
  <c r="K5179" i="32"/>
  <c r="K5180" i="32"/>
  <c r="K5181" i="32"/>
  <c r="K5182" i="32"/>
  <c r="K5183" i="32"/>
  <c r="K5184" i="32"/>
  <c r="K5185" i="32"/>
  <c r="K5186" i="32"/>
  <c r="K5187" i="32"/>
  <c r="K5188" i="32"/>
  <c r="K5189" i="32"/>
  <c r="K5190" i="32"/>
  <c r="K5191" i="32"/>
  <c r="K5192" i="32"/>
  <c r="K5193" i="32"/>
  <c r="K5194" i="32"/>
  <c r="K5195" i="32"/>
  <c r="K5196" i="32"/>
  <c r="K5197" i="32"/>
  <c r="K5198" i="32"/>
  <c r="K5199" i="32"/>
  <c r="K5200" i="32"/>
  <c r="K5201" i="32"/>
  <c r="K5202" i="32"/>
  <c r="K5203" i="32"/>
  <c r="K5204" i="32"/>
  <c r="K5205" i="32"/>
  <c r="K5206" i="32"/>
  <c r="K5207" i="32"/>
  <c r="K5208" i="32"/>
  <c r="K5209" i="32"/>
  <c r="K5210" i="32"/>
  <c r="K5211" i="32"/>
  <c r="K5212" i="32"/>
  <c r="K5213" i="32"/>
  <c r="K5214" i="32"/>
  <c r="K5215" i="32"/>
  <c r="K5216" i="32"/>
  <c r="K5217" i="32"/>
  <c r="K5218" i="32"/>
  <c r="K5219" i="32"/>
  <c r="K5220" i="32"/>
  <c r="K5221" i="32"/>
  <c r="K5222" i="32"/>
  <c r="K5223" i="32"/>
  <c r="K5224" i="32"/>
  <c r="K5225" i="32"/>
  <c r="K5226" i="32"/>
  <c r="K5227" i="32"/>
  <c r="K5228" i="32"/>
  <c r="K5229" i="32"/>
  <c r="K5230" i="32"/>
  <c r="K5231" i="32"/>
  <c r="K5232" i="32"/>
  <c r="K5233" i="32"/>
  <c r="K5234" i="32"/>
  <c r="K5235" i="32"/>
  <c r="K5236" i="32"/>
  <c r="K5237" i="32"/>
  <c r="K5238" i="32"/>
  <c r="K5239" i="32"/>
  <c r="K5240" i="32"/>
  <c r="K5241" i="32"/>
  <c r="K5242" i="32"/>
  <c r="K5243" i="32"/>
  <c r="K5244" i="32"/>
  <c r="K5245" i="32"/>
  <c r="K5246" i="32"/>
  <c r="K5247" i="32"/>
  <c r="K5248" i="32"/>
  <c r="K5249" i="32"/>
  <c r="K5250" i="32"/>
  <c r="K5251" i="32"/>
  <c r="K5252" i="32"/>
  <c r="K5253" i="32"/>
  <c r="K5254" i="32"/>
  <c r="K5255" i="32"/>
  <c r="K5256" i="32"/>
  <c r="K5257" i="32"/>
  <c r="K5258" i="32"/>
  <c r="K5259" i="32"/>
  <c r="K5260" i="32"/>
  <c r="K5261" i="32"/>
  <c r="K5262" i="32"/>
  <c r="K5263" i="32"/>
  <c r="K5264" i="32"/>
  <c r="K5265" i="32"/>
  <c r="K5266" i="32"/>
  <c r="K5267" i="32"/>
  <c r="K5268" i="32"/>
  <c r="K5269" i="32"/>
  <c r="K5270" i="32"/>
  <c r="K5271" i="32"/>
  <c r="K5272" i="32"/>
  <c r="K5273" i="32"/>
  <c r="K5274" i="32"/>
  <c r="K5275" i="32"/>
  <c r="K5276" i="32"/>
  <c r="K5277" i="32"/>
  <c r="K5278" i="32"/>
  <c r="K5279" i="32"/>
  <c r="K5280" i="32"/>
  <c r="K5281" i="32"/>
  <c r="K5282" i="32"/>
  <c r="K5283" i="32"/>
  <c r="K5284" i="32"/>
  <c r="K5285" i="32"/>
  <c r="K5286" i="32"/>
  <c r="K5287" i="32"/>
  <c r="K5288" i="32"/>
  <c r="K5289" i="32"/>
  <c r="K5290" i="32"/>
  <c r="K5291" i="32"/>
  <c r="K5292" i="32"/>
  <c r="K5293" i="32"/>
  <c r="K5294" i="32"/>
  <c r="K5295" i="32"/>
  <c r="K5296" i="32"/>
  <c r="K5297" i="32"/>
  <c r="K5298" i="32"/>
  <c r="K5299" i="32"/>
  <c r="K5300" i="32"/>
  <c r="K5301" i="32"/>
  <c r="K5302" i="32"/>
  <c r="K5303" i="32"/>
  <c r="K5304" i="32"/>
  <c r="K5305" i="32"/>
  <c r="K5306" i="32"/>
  <c r="K5307" i="32"/>
  <c r="K5308" i="32"/>
  <c r="K5309" i="32"/>
  <c r="K5310" i="32"/>
  <c r="K5311" i="32"/>
  <c r="K5312" i="32"/>
  <c r="K5313" i="32"/>
  <c r="K5314" i="32"/>
  <c r="K5315" i="32"/>
  <c r="K5316" i="32"/>
  <c r="K5317" i="32"/>
  <c r="K5318" i="32"/>
  <c r="K5319" i="32"/>
  <c r="K5320" i="32"/>
  <c r="K5321" i="32"/>
  <c r="K5322" i="32"/>
  <c r="K5323" i="32"/>
  <c r="K5324" i="32"/>
  <c r="K5325" i="32"/>
  <c r="K5326" i="32"/>
  <c r="K5327" i="32"/>
  <c r="K5328" i="32"/>
  <c r="K5329" i="32"/>
  <c r="K5330" i="32"/>
  <c r="K5331" i="32"/>
  <c r="K5332" i="32"/>
  <c r="K5333" i="32"/>
  <c r="K5334" i="32"/>
  <c r="K5335" i="32"/>
  <c r="K5336" i="32"/>
  <c r="K5337" i="32"/>
  <c r="K5338" i="32"/>
  <c r="K5339" i="32"/>
  <c r="K5340" i="32"/>
  <c r="K5341" i="32"/>
  <c r="K5342" i="32"/>
  <c r="K5343" i="32"/>
  <c r="K5344" i="32"/>
  <c r="K5345" i="32"/>
  <c r="K5346" i="32"/>
  <c r="K5347" i="32"/>
  <c r="K5348" i="32"/>
  <c r="K5349" i="32"/>
  <c r="K5350" i="32"/>
  <c r="K5351" i="32"/>
  <c r="K5352" i="32"/>
  <c r="K5353" i="32"/>
  <c r="K5354" i="32"/>
  <c r="K5355" i="32"/>
  <c r="K5356" i="32"/>
  <c r="K5357" i="32"/>
  <c r="K5358" i="32"/>
  <c r="K5359" i="32"/>
  <c r="K5360" i="32"/>
  <c r="K5361" i="32"/>
  <c r="K5362" i="32"/>
  <c r="K5363" i="32"/>
  <c r="K5364" i="32"/>
  <c r="K5365" i="32"/>
  <c r="K5366" i="32"/>
  <c r="K5367" i="32"/>
  <c r="K5368" i="32"/>
  <c r="K5369" i="32"/>
  <c r="K5370" i="32"/>
  <c r="K5371" i="32"/>
  <c r="K5372" i="32"/>
  <c r="K5373" i="32"/>
  <c r="K5374" i="32"/>
  <c r="K5375" i="32"/>
  <c r="K5376" i="32"/>
  <c r="K5377" i="32"/>
  <c r="K5378" i="32"/>
  <c r="K5379" i="32"/>
  <c r="K5380" i="32"/>
  <c r="K5381" i="32"/>
  <c r="K5382" i="32"/>
  <c r="K5383" i="32"/>
  <c r="K5384" i="32"/>
  <c r="K5385" i="32"/>
  <c r="K5386" i="32"/>
  <c r="K5387" i="32"/>
  <c r="K5388" i="32"/>
  <c r="K5389" i="32"/>
  <c r="K5390" i="32"/>
  <c r="K5391" i="32"/>
  <c r="K5392" i="32"/>
  <c r="K5393" i="32"/>
  <c r="K5394" i="32"/>
  <c r="K5395" i="32"/>
  <c r="K5396" i="32"/>
  <c r="K5397" i="32"/>
  <c r="K5398" i="32"/>
  <c r="K5399" i="32"/>
  <c r="K5400" i="32"/>
  <c r="K5401" i="32"/>
  <c r="K5402" i="32"/>
  <c r="K5403" i="32"/>
  <c r="K5404" i="32"/>
  <c r="K5405" i="32"/>
  <c r="K5406" i="32"/>
  <c r="K5407" i="32"/>
  <c r="K5408" i="32"/>
  <c r="K5409" i="32"/>
  <c r="K5410" i="32"/>
  <c r="K5411" i="32"/>
  <c r="K5412" i="32"/>
  <c r="K5413" i="32"/>
  <c r="K5414" i="32"/>
  <c r="K5415" i="32"/>
  <c r="K5416" i="32"/>
  <c r="K5417" i="32"/>
  <c r="K5418" i="32"/>
  <c r="K5419" i="32"/>
  <c r="K5420" i="32"/>
  <c r="K5421" i="32"/>
  <c r="K5422" i="32"/>
  <c r="K5423" i="32"/>
  <c r="K5424" i="32"/>
  <c r="K5425" i="32"/>
  <c r="K5426" i="32"/>
  <c r="K5427" i="32"/>
  <c r="K5428" i="32"/>
  <c r="K5429" i="32"/>
  <c r="K5430" i="32"/>
  <c r="K5431" i="32"/>
  <c r="K5432" i="32"/>
  <c r="K5433" i="32"/>
  <c r="K5434" i="32"/>
  <c r="K5435" i="32"/>
  <c r="K5436" i="32"/>
  <c r="K5437" i="32"/>
  <c r="K5438" i="32"/>
  <c r="K5439" i="32"/>
  <c r="K5440" i="32"/>
  <c r="K5441" i="32"/>
  <c r="K5442" i="32"/>
  <c r="K5443" i="32"/>
  <c r="K5444" i="32"/>
  <c r="K5445" i="32"/>
  <c r="K5446" i="32"/>
  <c r="K5447" i="32"/>
  <c r="K5448" i="32"/>
  <c r="K5449" i="32"/>
  <c r="K5450" i="32"/>
  <c r="K5451" i="32"/>
  <c r="K5452" i="32"/>
  <c r="K5453" i="32"/>
  <c r="K5454" i="32"/>
  <c r="K5455" i="32"/>
  <c r="K5456" i="32"/>
  <c r="K5457" i="32"/>
  <c r="K5458" i="32"/>
  <c r="K5459" i="32"/>
  <c r="K5460" i="32"/>
  <c r="K5461" i="32"/>
  <c r="K5462" i="32"/>
  <c r="K5463" i="32"/>
  <c r="K5464" i="32"/>
  <c r="K5465" i="32"/>
  <c r="K5466" i="32"/>
  <c r="K5467" i="32"/>
  <c r="K5468" i="32"/>
  <c r="K5469" i="32"/>
  <c r="K5470" i="32"/>
  <c r="K5471" i="32"/>
  <c r="K5472" i="32"/>
  <c r="K5473" i="32"/>
  <c r="K5474" i="32"/>
  <c r="K5475" i="32"/>
  <c r="K5476" i="32"/>
  <c r="K5477" i="32"/>
  <c r="K5478" i="32"/>
  <c r="K5479" i="32"/>
  <c r="K5480" i="32"/>
  <c r="K5481" i="32"/>
  <c r="K5482" i="32"/>
  <c r="K5483" i="32"/>
  <c r="K5484" i="32"/>
  <c r="K5485" i="32"/>
  <c r="K5486" i="32"/>
  <c r="K5487" i="32"/>
  <c r="K5488" i="32"/>
  <c r="K5489" i="32"/>
  <c r="K5490" i="32"/>
  <c r="K5491" i="32"/>
  <c r="K5492" i="32"/>
  <c r="K5493" i="32"/>
  <c r="K5494" i="32"/>
  <c r="K5495" i="32"/>
  <c r="K5496" i="32"/>
  <c r="K5497" i="32"/>
  <c r="K5498" i="32"/>
  <c r="K5499" i="32"/>
  <c r="K5500" i="32"/>
  <c r="K5501" i="32"/>
  <c r="K5502" i="32"/>
  <c r="K5503" i="32"/>
  <c r="K5504" i="32"/>
  <c r="K5505" i="32"/>
  <c r="K5506" i="32"/>
  <c r="K5507" i="32"/>
  <c r="K5508" i="32"/>
  <c r="K5509" i="32"/>
  <c r="K5510" i="32"/>
  <c r="K5511" i="32"/>
  <c r="K5512" i="32"/>
  <c r="K5513" i="32"/>
  <c r="K5514" i="32"/>
  <c r="K5515" i="32"/>
  <c r="K5516" i="32"/>
  <c r="K5517" i="32"/>
  <c r="K5518" i="32"/>
  <c r="K5519" i="32"/>
  <c r="K5520" i="32"/>
  <c r="K5521" i="32"/>
  <c r="K5522" i="32"/>
  <c r="K5523" i="32"/>
  <c r="K5524" i="32"/>
  <c r="K5525" i="32"/>
  <c r="K5526" i="32"/>
  <c r="K5527" i="32"/>
  <c r="K5528" i="32"/>
  <c r="K5529" i="32"/>
  <c r="K5530" i="32"/>
  <c r="K5531" i="32"/>
  <c r="K5532" i="32"/>
  <c r="K5533" i="32"/>
  <c r="K5534" i="32"/>
  <c r="K5535" i="32"/>
  <c r="K5536" i="32"/>
  <c r="K5537" i="32"/>
  <c r="K5538" i="32"/>
  <c r="K5539" i="32"/>
  <c r="K5540" i="32"/>
  <c r="K5541" i="32"/>
  <c r="K5542" i="32"/>
  <c r="K5543" i="32"/>
  <c r="K5544" i="32"/>
  <c r="K5545" i="32"/>
  <c r="K5546" i="32"/>
  <c r="K5547" i="32"/>
  <c r="K5548" i="32"/>
  <c r="K5549" i="32"/>
  <c r="K5550" i="32"/>
  <c r="K5551" i="32"/>
  <c r="K5552" i="32"/>
  <c r="K5553" i="32"/>
  <c r="K5554" i="32"/>
  <c r="K5555" i="32"/>
  <c r="K5556" i="32"/>
  <c r="K5557" i="32"/>
  <c r="K5558" i="32"/>
  <c r="K5559" i="32"/>
  <c r="K5560" i="32"/>
  <c r="K5561" i="32"/>
  <c r="K5562" i="32"/>
  <c r="K5563" i="32"/>
  <c r="K5564" i="32"/>
  <c r="K5565" i="32"/>
  <c r="K5566" i="32"/>
  <c r="K5567" i="32"/>
  <c r="K5568" i="32"/>
  <c r="K5569" i="32"/>
  <c r="K5570" i="32"/>
  <c r="K5571" i="32"/>
  <c r="K5572" i="32"/>
  <c r="K5573" i="32"/>
  <c r="K5574" i="32"/>
  <c r="K5575" i="32"/>
  <c r="K5576" i="32"/>
  <c r="K5577" i="32"/>
  <c r="K5578" i="32"/>
  <c r="K5579" i="32"/>
  <c r="K5580" i="32"/>
  <c r="K5581" i="32"/>
  <c r="K5582" i="32"/>
  <c r="K5583" i="32"/>
  <c r="K5584" i="32"/>
  <c r="K5585" i="32"/>
  <c r="K5586" i="32"/>
  <c r="K5587" i="32"/>
  <c r="K5588" i="32"/>
  <c r="K5589" i="32"/>
  <c r="K5590" i="32"/>
  <c r="K5591" i="32"/>
  <c r="K5592" i="32"/>
  <c r="K5593" i="32"/>
  <c r="K5594" i="32"/>
  <c r="K5595" i="32"/>
  <c r="K5596" i="32"/>
  <c r="K5597" i="32"/>
  <c r="K5598" i="32"/>
  <c r="K5599" i="32"/>
  <c r="K5600" i="32"/>
  <c r="K5601" i="32"/>
  <c r="K5602" i="32"/>
  <c r="K5603" i="32"/>
  <c r="K5604" i="32"/>
  <c r="K5605" i="32"/>
  <c r="K5606" i="32"/>
  <c r="K5607" i="32"/>
  <c r="K5608" i="32"/>
  <c r="K5609" i="32"/>
  <c r="K5610" i="32"/>
  <c r="K5611" i="32"/>
  <c r="K5612" i="32"/>
  <c r="K5613" i="32"/>
  <c r="K5614" i="32"/>
  <c r="K5615" i="32"/>
  <c r="K5616" i="32"/>
  <c r="K5617" i="32"/>
  <c r="K5618" i="32"/>
  <c r="K5619" i="32"/>
  <c r="K5620" i="32"/>
  <c r="K5621" i="32"/>
  <c r="K5622" i="32"/>
  <c r="K5623" i="32"/>
  <c r="K5624" i="32"/>
  <c r="K5625" i="32"/>
  <c r="K5626" i="32"/>
  <c r="K5627" i="32"/>
  <c r="K5628" i="32"/>
  <c r="K5629" i="32"/>
  <c r="K5630" i="32"/>
  <c r="K5631" i="32"/>
  <c r="K5632" i="32"/>
  <c r="K5633" i="32"/>
  <c r="K5634" i="32"/>
  <c r="K5635" i="32"/>
  <c r="K5636" i="32"/>
  <c r="K5637" i="32"/>
  <c r="K5638" i="32"/>
  <c r="K5639" i="32"/>
  <c r="K5640" i="32"/>
  <c r="K5641" i="32"/>
  <c r="K5642" i="32"/>
  <c r="K5643" i="32"/>
  <c r="K5644" i="32"/>
  <c r="K5645" i="32"/>
  <c r="K5646" i="32"/>
  <c r="K5647" i="32"/>
  <c r="K5648" i="32"/>
  <c r="K5649" i="32"/>
  <c r="K5650" i="32"/>
  <c r="K5651" i="32"/>
  <c r="K5652" i="32"/>
  <c r="K5653" i="32"/>
  <c r="K5654" i="32"/>
  <c r="K5655" i="32"/>
  <c r="K5656" i="32"/>
  <c r="K5657" i="32"/>
  <c r="K5658" i="32"/>
  <c r="K5659" i="32"/>
  <c r="K5660" i="32"/>
  <c r="K5661" i="32"/>
  <c r="K5662" i="32"/>
  <c r="K5663" i="32"/>
  <c r="K5664" i="32"/>
  <c r="K5665" i="32"/>
  <c r="K5666" i="32"/>
  <c r="K5667" i="32"/>
  <c r="K5668" i="32"/>
  <c r="K5669" i="32"/>
  <c r="K5670" i="32"/>
  <c r="K5671" i="32"/>
  <c r="K5672" i="32"/>
  <c r="K5673" i="32"/>
  <c r="K5674" i="32"/>
  <c r="K5675" i="32"/>
  <c r="K5676" i="32"/>
  <c r="K5677" i="32"/>
  <c r="K5678" i="32"/>
  <c r="K5679" i="32"/>
  <c r="K5680" i="32"/>
  <c r="K5681" i="32"/>
  <c r="K5682" i="32"/>
  <c r="K5683" i="32"/>
  <c r="K5684" i="32"/>
  <c r="K5685" i="32"/>
  <c r="K5686" i="32"/>
  <c r="K5687" i="32"/>
  <c r="K5688" i="32"/>
  <c r="K5689" i="32"/>
  <c r="K5690" i="32"/>
  <c r="K5691" i="32"/>
  <c r="K5692" i="32"/>
  <c r="K5693" i="32"/>
  <c r="K5694" i="32"/>
  <c r="K5695" i="32"/>
  <c r="K5696" i="32"/>
  <c r="K5697" i="32"/>
  <c r="K5698" i="32"/>
  <c r="K5699" i="32"/>
  <c r="K5700" i="32"/>
  <c r="K5701" i="32"/>
  <c r="K5702" i="32"/>
  <c r="K5703" i="32"/>
  <c r="K5704" i="32"/>
  <c r="K5705" i="32"/>
  <c r="K5706" i="32"/>
  <c r="K5707" i="32"/>
  <c r="K5708" i="32"/>
  <c r="K5709" i="32"/>
  <c r="K5710" i="32"/>
  <c r="K5711" i="32"/>
  <c r="K5712" i="32"/>
  <c r="K5713" i="32"/>
  <c r="K5714" i="32"/>
  <c r="K5715" i="32"/>
  <c r="K5716" i="32"/>
  <c r="K5717" i="32"/>
  <c r="K5718" i="32"/>
  <c r="K5719" i="32"/>
  <c r="K5720" i="32"/>
  <c r="K5721" i="32"/>
  <c r="K5722" i="32"/>
  <c r="K5723" i="32"/>
  <c r="K5724" i="32"/>
  <c r="K5725" i="32"/>
  <c r="K5726" i="32"/>
  <c r="K5727" i="32"/>
  <c r="K5728" i="32"/>
  <c r="K5729" i="32"/>
  <c r="K5730" i="32"/>
  <c r="K5731" i="32"/>
  <c r="K5732" i="32"/>
  <c r="K5733" i="32"/>
  <c r="K5734" i="32"/>
  <c r="K5735" i="32"/>
  <c r="K5736" i="32"/>
  <c r="K5737" i="32"/>
  <c r="K5738" i="32"/>
  <c r="K5739" i="32"/>
  <c r="K5740" i="32"/>
  <c r="K5741" i="32"/>
  <c r="K5742" i="32"/>
  <c r="K5743" i="32"/>
  <c r="K5744" i="32"/>
  <c r="K5745" i="32"/>
  <c r="K5746" i="32"/>
  <c r="K5747" i="32"/>
  <c r="K5748" i="32"/>
  <c r="K5749" i="32"/>
  <c r="K5750" i="32"/>
  <c r="K5751" i="32"/>
  <c r="K5752" i="32"/>
  <c r="K5753" i="32"/>
  <c r="K5754" i="32"/>
  <c r="K5755" i="32"/>
  <c r="K5756" i="32"/>
  <c r="K5757" i="32"/>
  <c r="K5758" i="32"/>
  <c r="K5759" i="32"/>
  <c r="K5760" i="32"/>
  <c r="K5761" i="32"/>
  <c r="K5762" i="32"/>
  <c r="K5763" i="32"/>
  <c r="K5764" i="32"/>
  <c r="K5765" i="32"/>
  <c r="K5766" i="32"/>
  <c r="K5767" i="32"/>
  <c r="K5768" i="32"/>
  <c r="K5769" i="32"/>
  <c r="K5770" i="32"/>
  <c r="K5771" i="32"/>
  <c r="K5772" i="32"/>
  <c r="K5773" i="32"/>
  <c r="K5774" i="32"/>
  <c r="K5775" i="32"/>
  <c r="K5776" i="32"/>
  <c r="K5777" i="32"/>
  <c r="K5778" i="32"/>
  <c r="K5779" i="32"/>
  <c r="K5780" i="32"/>
  <c r="K5781" i="32"/>
  <c r="K5782" i="32"/>
  <c r="K5783" i="32"/>
  <c r="K5784" i="32"/>
  <c r="K5785" i="32"/>
  <c r="K5786" i="32"/>
  <c r="K5787" i="32"/>
  <c r="K5788" i="32"/>
  <c r="K5789" i="32"/>
  <c r="K5790" i="32"/>
  <c r="K5791" i="32"/>
  <c r="K5792" i="32"/>
  <c r="K5793" i="32"/>
  <c r="K5794" i="32"/>
  <c r="K5795" i="32"/>
  <c r="K5796" i="32"/>
  <c r="K5797" i="32"/>
  <c r="K5798" i="32"/>
  <c r="K5799" i="32"/>
  <c r="K5800" i="32"/>
  <c r="K5801" i="32"/>
  <c r="K5802" i="32"/>
  <c r="K5803" i="32"/>
  <c r="K5804" i="32"/>
  <c r="K5805" i="32"/>
  <c r="K5806" i="32"/>
  <c r="K5807" i="32"/>
  <c r="K5808" i="32"/>
  <c r="K5809" i="32"/>
  <c r="K5810" i="32"/>
  <c r="K5811" i="32"/>
  <c r="K5812" i="32"/>
  <c r="K5813" i="32"/>
  <c r="K5814" i="32"/>
  <c r="K5815" i="32"/>
  <c r="K5816" i="32"/>
  <c r="K5817" i="32"/>
  <c r="K5818" i="32"/>
  <c r="K5819" i="32"/>
  <c r="K5820" i="32"/>
  <c r="K5821" i="32"/>
  <c r="K5822" i="32"/>
  <c r="K5823" i="32"/>
  <c r="K5824" i="32"/>
  <c r="K5825" i="32"/>
  <c r="K5826" i="32"/>
  <c r="K5827" i="32"/>
  <c r="K5828" i="32"/>
  <c r="K5829" i="32"/>
  <c r="K5830" i="32"/>
  <c r="K5831" i="32"/>
  <c r="K5832" i="32"/>
  <c r="K5833" i="32"/>
  <c r="K5834" i="32"/>
  <c r="K5835" i="32"/>
  <c r="K5836" i="32"/>
  <c r="K5837" i="32"/>
  <c r="K5838" i="32"/>
  <c r="K5839" i="32"/>
  <c r="K5840" i="32"/>
  <c r="K5841" i="32"/>
  <c r="K5842" i="32"/>
  <c r="K5843" i="32"/>
  <c r="K5844" i="32"/>
  <c r="K5845" i="32"/>
  <c r="K5846" i="32"/>
  <c r="K5847" i="32"/>
  <c r="K5848" i="32"/>
  <c r="K5849" i="32"/>
  <c r="K5850" i="32"/>
  <c r="K5851" i="32"/>
  <c r="K5852" i="32"/>
  <c r="K5853" i="32"/>
  <c r="K5854" i="32"/>
  <c r="K5855" i="32"/>
  <c r="K5856" i="32"/>
  <c r="K5857" i="32"/>
  <c r="K5858" i="32"/>
  <c r="K5859" i="32"/>
  <c r="K5860" i="32"/>
  <c r="K5861" i="32"/>
  <c r="K5862" i="32"/>
  <c r="K5863" i="32"/>
  <c r="K5864" i="32"/>
  <c r="K5865" i="32"/>
  <c r="K5866" i="32"/>
  <c r="K5867" i="32"/>
  <c r="K5868" i="32"/>
  <c r="K5869" i="32"/>
  <c r="K5870" i="32"/>
  <c r="K5871" i="32"/>
  <c r="K5872" i="32"/>
  <c r="K5873" i="32"/>
  <c r="K5874" i="32"/>
  <c r="K5875" i="32"/>
  <c r="K5876" i="32"/>
  <c r="K5877" i="32"/>
  <c r="K5878" i="32"/>
  <c r="K5879" i="32"/>
  <c r="K5880" i="32"/>
  <c r="K5881" i="32"/>
  <c r="K5882" i="32"/>
  <c r="K5883" i="32"/>
  <c r="K5884" i="32"/>
  <c r="K5885" i="32"/>
  <c r="K5886" i="32"/>
  <c r="K5887" i="32"/>
  <c r="K5888" i="32"/>
  <c r="K5889" i="32"/>
  <c r="K5890" i="32"/>
  <c r="K5891" i="32"/>
  <c r="K5892" i="32"/>
  <c r="K5893" i="32"/>
  <c r="K5894" i="32"/>
  <c r="K5895" i="32"/>
  <c r="K5896" i="32"/>
  <c r="K5897" i="32"/>
  <c r="K5898" i="32"/>
  <c r="K5899" i="32"/>
  <c r="K5900" i="32"/>
  <c r="K5901" i="32"/>
  <c r="K5902" i="32"/>
  <c r="K5903" i="32"/>
  <c r="K5904" i="32"/>
  <c r="K5905" i="32"/>
  <c r="K5906" i="32"/>
  <c r="K5907" i="32"/>
  <c r="K5908" i="32"/>
  <c r="K5909" i="32"/>
  <c r="K5910" i="32"/>
  <c r="K5911" i="32"/>
  <c r="K5912" i="32"/>
  <c r="K5913" i="32"/>
  <c r="K5914" i="32"/>
  <c r="K5915" i="32"/>
  <c r="K5916" i="32"/>
  <c r="K5917" i="32"/>
  <c r="K5918" i="32"/>
  <c r="K5919" i="32"/>
  <c r="K5920" i="32"/>
  <c r="K5921" i="32"/>
  <c r="K5922" i="32"/>
  <c r="K5923" i="32"/>
  <c r="K5924" i="32"/>
  <c r="K5925" i="32"/>
  <c r="K5926" i="32"/>
  <c r="K5927" i="32"/>
  <c r="K5928" i="32"/>
  <c r="K5929" i="32"/>
  <c r="K5930" i="32"/>
  <c r="K5931" i="32"/>
  <c r="K5932" i="32"/>
  <c r="K5933" i="32"/>
  <c r="K5934" i="32"/>
  <c r="K5935" i="32"/>
  <c r="K5936" i="32"/>
  <c r="K5937" i="32"/>
  <c r="K5938" i="32"/>
  <c r="K5939" i="32"/>
  <c r="K5940" i="32"/>
  <c r="K5941" i="32"/>
  <c r="K5942" i="32"/>
  <c r="K5943" i="32"/>
  <c r="K5944" i="32"/>
  <c r="K5945" i="32"/>
  <c r="K5946" i="32"/>
  <c r="K5947" i="32"/>
  <c r="K5948" i="32"/>
  <c r="K5949" i="32"/>
  <c r="K5950" i="32"/>
  <c r="K5951" i="32"/>
  <c r="K5952" i="32"/>
  <c r="K5953" i="32"/>
  <c r="K5954" i="32"/>
  <c r="K5955" i="32"/>
  <c r="K5956" i="32"/>
  <c r="K5957" i="32"/>
  <c r="K5958" i="32"/>
  <c r="K5959" i="32"/>
  <c r="K5960" i="32"/>
  <c r="K5961" i="32"/>
  <c r="K5962" i="32"/>
  <c r="K5963" i="32"/>
  <c r="K5964" i="32"/>
  <c r="K5965" i="32"/>
  <c r="K5966" i="32"/>
  <c r="K5967" i="32"/>
  <c r="K5968" i="32"/>
  <c r="K5969" i="32"/>
  <c r="K5970" i="32"/>
  <c r="K5971" i="32"/>
  <c r="K5972" i="32"/>
  <c r="K5973" i="32"/>
  <c r="K5974" i="32"/>
  <c r="K5975" i="32"/>
  <c r="K5976" i="32"/>
  <c r="K5977" i="32"/>
  <c r="K5978" i="32"/>
  <c r="K5979" i="32"/>
  <c r="K5980" i="32"/>
  <c r="K5981" i="32"/>
  <c r="K5982" i="32"/>
  <c r="K5983" i="32"/>
  <c r="K5984" i="32"/>
  <c r="K5985" i="32"/>
  <c r="K5986" i="32"/>
  <c r="K5987" i="32"/>
  <c r="K5988" i="32"/>
  <c r="K5989" i="32"/>
  <c r="K5990" i="32"/>
  <c r="K5991" i="32"/>
  <c r="K5992" i="32"/>
  <c r="K5993" i="32"/>
  <c r="K5994" i="32"/>
  <c r="K5995" i="32"/>
  <c r="K5996" i="32"/>
  <c r="K5997" i="32"/>
  <c r="K5998" i="32"/>
  <c r="K5999" i="32"/>
  <c r="K6000" i="32"/>
  <c r="K6001" i="32"/>
  <c r="K6002" i="32"/>
  <c r="K6003" i="32"/>
  <c r="K6004" i="32"/>
  <c r="K6005" i="32"/>
  <c r="K6006" i="32"/>
  <c r="K6007" i="32"/>
  <c r="K6008" i="32"/>
  <c r="K6009" i="32"/>
  <c r="K6010" i="32"/>
  <c r="K6011" i="32"/>
  <c r="K6012" i="32"/>
  <c r="K6013" i="32"/>
  <c r="K6014" i="32"/>
  <c r="K6015" i="32"/>
  <c r="K6016" i="32"/>
  <c r="K6017" i="32"/>
  <c r="K6018" i="32"/>
  <c r="K6019" i="32"/>
  <c r="K6020" i="32"/>
  <c r="K6021" i="32"/>
  <c r="K6022" i="32"/>
  <c r="K6023" i="32"/>
  <c r="K6024" i="32"/>
  <c r="K6025" i="32"/>
  <c r="K6026" i="32"/>
  <c r="K6027" i="32"/>
  <c r="K6028" i="32"/>
  <c r="K6029" i="32"/>
  <c r="K6030" i="32"/>
  <c r="K6031" i="32"/>
  <c r="K6032" i="32"/>
  <c r="K6033" i="32"/>
  <c r="K6034" i="32"/>
  <c r="K6035" i="32"/>
  <c r="K6036" i="32"/>
  <c r="K6037" i="32"/>
  <c r="K6038" i="32"/>
  <c r="K6039" i="32"/>
  <c r="K6040" i="32"/>
  <c r="K6041" i="32"/>
  <c r="K6042" i="32"/>
  <c r="K6043" i="32"/>
  <c r="K6044" i="32"/>
  <c r="K6045" i="32"/>
  <c r="K6046" i="32"/>
  <c r="K6047" i="32"/>
  <c r="K6048" i="32"/>
  <c r="K6049" i="32"/>
  <c r="K6050" i="32"/>
  <c r="K6051" i="32"/>
  <c r="K6052" i="32"/>
  <c r="K6053" i="32"/>
  <c r="K6054" i="32"/>
  <c r="K6055" i="32"/>
  <c r="K6056" i="32"/>
  <c r="K6057" i="32"/>
  <c r="K6058" i="32"/>
  <c r="K6059" i="32"/>
  <c r="K6060" i="32"/>
  <c r="K6061" i="32"/>
  <c r="K6062" i="32"/>
  <c r="K6063" i="32"/>
  <c r="K6064" i="32"/>
  <c r="K6065" i="32"/>
  <c r="K6066" i="32"/>
  <c r="K6067" i="32"/>
  <c r="K6068" i="32"/>
  <c r="K6069" i="32"/>
  <c r="K6070" i="32"/>
  <c r="K6071" i="32"/>
  <c r="K6072" i="32"/>
  <c r="K6073" i="32"/>
  <c r="K6074" i="32"/>
  <c r="K6075" i="32"/>
  <c r="K6076" i="32"/>
  <c r="K6077" i="32"/>
  <c r="K6078" i="32"/>
  <c r="K6079" i="32"/>
  <c r="K6080" i="32"/>
  <c r="K6081" i="32"/>
  <c r="K6082" i="32"/>
  <c r="K6083" i="32"/>
  <c r="K6084" i="32"/>
  <c r="K6085" i="32"/>
  <c r="K6086" i="32"/>
  <c r="K6087" i="32"/>
  <c r="K6088" i="32"/>
  <c r="K6089" i="32"/>
  <c r="K6090" i="32"/>
  <c r="K6091" i="32"/>
  <c r="K6092" i="32"/>
  <c r="K6093" i="32"/>
  <c r="K6094" i="32"/>
  <c r="K6095" i="32"/>
  <c r="K6096" i="32"/>
  <c r="K6097" i="32"/>
  <c r="K6098" i="32"/>
  <c r="K6099" i="32"/>
  <c r="K6100" i="32"/>
  <c r="K6101" i="32"/>
  <c r="K6102" i="32"/>
  <c r="K6103" i="32"/>
  <c r="K6104" i="32"/>
  <c r="K6105" i="32"/>
  <c r="K6106" i="32"/>
  <c r="K6107" i="32"/>
  <c r="K6108" i="32"/>
  <c r="K6109" i="32"/>
  <c r="K6110" i="32"/>
  <c r="K6111" i="32"/>
  <c r="K6112" i="32"/>
  <c r="K6113" i="32"/>
  <c r="K6114" i="32"/>
  <c r="K6115" i="32"/>
  <c r="K6116" i="32"/>
  <c r="K6117" i="32"/>
  <c r="K6118" i="32"/>
  <c r="K6119" i="32"/>
  <c r="K6120" i="32"/>
  <c r="K6121" i="32"/>
  <c r="K6122" i="32"/>
  <c r="K6123" i="32"/>
  <c r="K6124" i="32"/>
  <c r="K6125" i="32"/>
  <c r="K6126" i="32"/>
  <c r="K6127" i="32"/>
  <c r="K6128" i="32"/>
  <c r="K6129" i="32"/>
  <c r="K6130" i="32"/>
  <c r="K6131" i="32"/>
  <c r="K6132" i="32"/>
  <c r="K6133" i="32"/>
  <c r="K6134" i="32"/>
  <c r="K6135" i="32"/>
  <c r="K6136" i="32"/>
  <c r="K6137" i="32"/>
  <c r="K6138" i="32"/>
  <c r="K6139" i="32"/>
  <c r="K6140" i="32"/>
  <c r="K6141" i="32"/>
  <c r="K6142" i="32"/>
  <c r="K6143" i="32"/>
  <c r="K6144" i="32"/>
  <c r="K6145" i="32"/>
  <c r="K6146" i="32"/>
  <c r="K6147" i="32"/>
  <c r="K6148" i="32"/>
  <c r="K6149" i="32"/>
  <c r="K6150" i="32"/>
  <c r="K6151" i="32"/>
  <c r="K6152" i="32"/>
  <c r="K6153" i="32"/>
  <c r="K6154" i="32"/>
  <c r="K6155" i="32"/>
  <c r="K6156" i="32"/>
  <c r="K6157" i="32"/>
  <c r="K6158" i="32"/>
  <c r="K6159" i="32"/>
  <c r="K6160" i="32"/>
  <c r="K6161" i="32"/>
  <c r="K6162" i="32"/>
  <c r="K6163" i="32"/>
  <c r="K6164" i="32"/>
  <c r="K6165" i="32"/>
  <c r="K6166" i="32"/>
  <c r="K6167" i="32"/>
  <c r="K6168" i="32"/>
  <c r="K6169" i="32"/>
  <c r="K6170" i="32"/>
  <c r="K6171" i="32"/>
  <c r="K6172" i="32"/>
  <c r="K6173" i="32"/>
  <c r="K6174" i="32"/>
  <c r="K6175" i="32"/>
  <c r="K6176" i="32"/>
  <c r="K6177" i="32"/>
  <c r="K6178" i="32"/>
  <c r="K6179" i="32"/>
  <c r="K6180" i="32"/>
  <c r="K6181" i="32"/>
  <c r="K6182" i="32"/>
  <c r="K6183" i="32"/>
  <c r="K6184" i="32"/>
  <c r="K6185" i="32"/>
  <c r="K6186" i="32"/>
  <c r="K6187" i="32"/>
  <c r="K6188" i="32"/>
  <c r="K6189" i="32"/>
  <c r="K6190" i="32"/>
  <c r="K6191" i="32"/>
  <c r="K6192" i="32"/>
  <c r="K6193" i="32"/>
  <c r="K6194" i="32"/>
  <c r="K6195" i="32"/>
  <c r="K6196" i="32"/>
  <c r="K6197" i="32"/>
  <c r="K6198" i="32"/>
  <c r="K6199" i="32"/>
  <c r="K6200" i="32"/>
  <c r="K6201" i="32"/>
  <c r="K6202" i="32"/>
  <c r="K6203" i="32"/>
  <c r="K6204" i="32"/>
  <c r="K6205" i="32"/>
  <c r="K6206" i="32"/>
  <c r="K6207" i="32"/>
  <c r="K6208" i="32"/>
  <c r="K6209" i="32"/>
  <c r="K6210" i="32"/>
  <c r="K6211" i="32"/>
  <c r="K6212" i="32"/>
  <c r="K6213" i="32"/>
  <c r="K6214" i="32"/>
  <c r="K6215" i="32"/>
  <c r="K6216" i="32"/>
  <c r="K6217" i="32"/>
  <c r="K6218" i="32"/>
  <c r="K6219" i="32"/>
  <c r="K6220" i="32"/>
  <c r="K6221" i="32"/>
  <c r="K6222" i="32"/>
  <c r="K6223" i="32"/>
  <c r="K6224" i="32"/>
  <c r="K6225" i="32"/>
  <c r="K6226" i="32"/>
  <c r="K6227" i="32"/>
  <c r="K6228" i="32"/>
  <c r="K6229" i="32"/>
  <c r="K6230" i="32"/>
  <c r="K6231" i="32"/>
  <c r="K6232" i="32"/>
  <c r="K6233" i="32"/>
  <c r="K6234" i="32"/>
  <c r="K6235" i="32"/>
  <c r="K6236" i="32"/>
  <c r="K6237" i="32"/>
  <c r="K6238" i="32"/>
  <c r="K6239" i="32"/>
  <c r="K6240" i="32"/>
  <c r="K6241" i="32"/>
  <c r="K6242" i="32"/>
  <c r="K6243" i="32"/>
  <c r="K6244" i="32"/>
  <c r="K6245" i="32"/>
  <c r="K6246" i="32"/>
  <c r="K6247" i="32"/>
  <c r="K6248" i="32"/>
  <c r="K6249" i="32"/>
  <c r="K6250" i="32"/>
  <c r="K6251" i="32"/>
  <c r="K6252" i="32"/>
  <c r="K6253" i="32"/>
  <c r="K6254" i="32"/>
  <c r="K6255" i="32"/>
  <c r="K6256" i="32"/>
  <c r="K6257" i="32"/>
  <c r="K6258" i="32"/>
  <c r="K6259" i="32"/>
  <c r="K6260" i="32"/>
  <c r="K6261" i="32"/>
  <c r="K6262" i="32"/>
  <c r="K6263" i="32"/>
  <c r="K6264" i="32"/>
  <c r="K6265" i="32"/>
  <c r="K6266" i="32"/>
  <c r="K6267" i="32"/>
  <c r="K6268" i="32"/>
  <c r="K6269" i="32"/>
  <c r="K6270" i="32"/>
  <c r="K6271" i="32"/>
  <c r="K6272" i="32"/>
  <c r="K6273" i="32"/>
  <c r="K6274" i="32"/>
  <c r="K6275" i="32"/>
  <c r="K6276" i="32"/>
  <c r="K6277" i="32"/>
  <c r="K6278" i="32"/>
  <c r="K6279" i="32"/>
  <c r="K6280" i="32"/>
  <c r="K6281" i="32"/>
  <c r="K6282" i="32"/>
  <c r="K6283" i="32"/>
  <c r="K6284" i="32"/>
  <c r="K6285" i="32"/>
  <c r="K6286" i="32"/>
  <c r="K6287" i="32"/>
  <c r="K6288" i="32"/>
  <c r="K6289" i="32"/>
  <c r="K6290" i="32"/>
  <c r="K6291" i="32"/>
  <c r="K6292" i="32"/>
  <c r="K6293" i="32"/>
  <c r="K6294" i="32"/>
  <c r="K6295" i="32"/>
  <c r="K6296" i="32"/>
  <c r="K6297" i="32"/>
  <c r="K6298" i="32"/>
  <c r="K6299" i="32"/>
  <c r="K6300" i="32"/>
  <c r="K6301" i="32"/>
  <c r="K6302" i="32"/>
  <c r="K6303" i="32"/>
  <c r="K6304" i="32"/>
  <c r="K6305" i="32"/>
  <c r="K6306" i="32"/>
  <c r="K6307" i="32"/>
  <c r="K6308" i="32"/>
  <c r="K6309" i="32"/>
  <c r="K6310" i="32"/>
  <c r="K6311" i="32"/>
  <c r="K6312" i="32"/>
  <c r="K6313" i="32"/>
  <c r="K6314" i="32"/>
  <c r="K6315" i="32"/>
  <c r="K6316" i="32"/>
  <c r="K6317" i="32"/>
  <c r="K6318" i="32"/>
  <c r="K6319" i="32"/>
  <c r="K6320" i="32"/>
  <c r="K6321" i="32"/>
  <c r="K6322" i="32"/>
  <c r="K6323" i="32"/>
  <c r="K6324" i="32"/>
  <c r="K6325" i="32"/>
  <c r="K6326" i="32"/>
  <c r="K6327" i="32"/>
  <c r="K6328" i="32"/>
  <c r="K6329" i="32"/>
  <c r="K6330" i="32"/>
  <c r="K6331" i="32"/>
  <c r="K6332" i="32"/>
  <c r="K6333" i="32"/>
  <c r="K6334" i="32"/>
  <c r="K6335" i="32"/>
  <c r="K6336" i="32"/>
  <c r="K6337" i="32"/>
  <c r="K6338" i="32"/>
  <c r="K6339" i="32"/>
  <c r="K6340" i="32"/>
  <c r="K6341" i="32"/>
  <c r="K6342" i="32"/>
  <c r="K6343" i="32"/>
  <c r="K6344" i="32"/>
  <c r="K6345" i="32"/>
  <c r="K6346" i="32"/>
  <c r="K6347" i="32"/>
  <c r="K6348" i="32"/>
  <c r="K6349" i="32"/>
  <c r="K6350" i="32"/>
  <c r="K6351" i="32"/>
  <c r="K6352" i="32"/>
  <c r="K6353" i="32"/>
  <c r="K6354" i="32"/>
  <c r="K6355" i="32"/>
  <c r="K6356" i="32"/>
  <c r="K6357" i="32"/>
  <c r="K6358" i="32"/>
  <c r="K6359" i="32"/>
  <c r="K6360" i="32"/>
  <c r="K6361" i="32"/>
  <c r="K6362" i="32"/>
  <c r="K6363" i="32"/>
  <c r="K6364" i="32"/>
  <c r="K6365" i="32"/>
  <c r="K6366" i="32"/>
  <c r="K6367" i="32"/>
  <c r="K6368" i="32"/>
  <c r="K6369" i="32"/>
  <c r="K6370" i="32"/>
  <c r="K6371" i="32"/>
  <c r="K6372" i="32"/>
  <c r="K6373" i="32"/>
  <c r="K6374" i="32"/>
  <c r="K6375" i="32"/>
  <c r="K6376" i="32"/>
  <c r="K6377" i="32"/>
  <c r="K6378" i="32"/>
  <c r="K6379" i="32"/>
  <c r="K6380" i="32"/>
  <c r="K6381" i="32"/>
  <c r="K6382" i="32"/>
  <c r="K6383" i="32"/>
  <c r="K6384" i="32"/>
  <c r="K6385" i="32"/>
  <c r="K6386" i="32"/>
  <c r="K6387" i="32"/>
  <c r="K6388" i="32"/>
  <c r="K6389" i="32"/>
  <c r="K6390" i="32"/>
  <c r="K6391" i="32"/>
  <c r="K6392" i="32"/>
  <c r="K6393" i="32"/>
  <c r="K6394" i="32"/>
  <c r="K6395" i="32"/>
  <c r="K6396" i="32"/>
  <c r="K6397" i="32"/>
  <c r="K6398" i="32"/>
  <c r="K6399" i="32"/>
  <c r="K6400" i="32"/>
  <c r="K6401" i="32"/>
  <c r="K6402" i="32"/>
  <c r="K6403" i="32"/>
  <c r="K6404" i="32"/>
  <c r="K6405" i="32"/>
  <c r="K6406" i="32"/>
  <c r="K6407" i="32"/>
  <c r="K6408" i="32"/>
  <c r="K6409" i="32"/>
  <c r="K6410" i="32"/>
  <c r="K6411" i="32"/>
  <c r="K6412" i="32"/>
  <c r="K6413" i="32"/>
  <c r="K6414" i="32"/>
  <c r="K6415" i="32"/>
  <c r="K6416" i="32"/>
  <c r="K6417" i="32"/>
  <c r="K6418" i="32"/>
  <c r="K6419" i="32"/>
  <c r="K6420" i="32"/>
  <c r="K6421" i="32"/>
  <c r="K6422" i="32"/>
  <c r="K6423" i="32"/>
  <c r="K6424" i="32"/>
  <c r="K6425" i="32"/>
  <c r="K6426" i="32"/>
  <c r="K6427" i="32"/>
  <c r="K6428" i="32"/>
  <c r="K6429" i="32"/>
  <c r="K6430" i="32"/>
  <c r="K6431" i="32"/>
  <c r="K6432" i="32"/>
  <c r="K6433" i="32"/>
  <c r="K6434" i="32"/>
  <c r="K6435" i="32"/>
  <c r="K6436" i="32"/>
  <c r="K6437" i="32"/>
  <c r="K6438" i="32"/>
  <c r="K6439" i="32"/>
  <c r="K6440" i="32"/>
  <c r="K6441" i="32"/>
  <c r="K6442" i="32"/>
  <c r="K6443" i="32"/>
  <c r="K6444" i="32"/>
  <c r="K6445" i="32"/>
  <c r="K6446" i="32"/>
  <c r="K6447" i="32"/>
  <c r="K6448" i="32"/>
  <c r="K6449" i="32"/>
  <c r="K6450" i="32"/>
  <c r="K6451" i="32"/>
  <c r="K6452" i="32"/>
  <c r="K6453" i="32"/>
  <c r="K6454" i="32"/>
  <c r="K6455" i="32"/>
  <c r="K6456" i="32"/>
  <c r="K6457" i="32"/>
  <c r="K6458" i="32"/>
  <c r="K6459" i="32"/>
  <c r="K6460" i="32"/>
  <c r="K6461" i="32"/>
  <c r="K6462" i="32"/>
  <c r="K6463" i="32"/>
  <c r="K6464" i="32"/>
  <c r="K6465" i="32"/>
  <c r="K6466" i="32"/>
  <c r="K6467" i="32"/>
  <c r="K6468" i="32"/>
  <c r="K6469" i="32"/>
  <c r="K6470" i="32"/>
  <c r="K6471" i="32"/>
  <c r="K6472" i="32"/>
  <c r="K6473" i="32"/>
  <c r="K6474" i="32"/>
  <c r="K6475" i="32"/>
  <c r="K6476" i="32"/>
  <c r="K6477" i="32"/>
  <c r="K6478" i="32"/>
  <c r="K6479" i="32"/>
  <c r="K6480" i="32"/>
  <c r="K6481" i="32"/>
  <c r="K6482" i="32"/>
  <c r="K6483" i="32"/>
  <c r="K6484" i="32"/>
  <c r="K6485" i="32"/>
  <c r="K6486" i="32"/>
  <c r="K6487" i="32"/>
  <c r="K6488" i="32"/>
  <c r="K6489" i="32"/>
  <c r="K6490" i="32"/>
  <c r="K6491" i="32"/>
  <c r="K6492" i="32"/>
  <c r="K6493" i="32"/>
  <c r="K6494" i="32"/>
  <c r="K6495" i="32"/>
  <c r="K6496" i="32"/>
  <c r="K6497" i="32"/>
  <c r="K6498" i="32"/>
  <c r="K6499" i="32"/>
  <c r="K6500" i="32"/>
  <c r="K6501" i="32"/>
  <c r="K6502" i="32"/>
  <c r="K6503" i="32"/>
  <c r="K6504" i="32"/>
  <c r="K6505" i="32"/>
  <c r="K6506" i="32"/>
  <c r="K6507" i="32"/>
  <c r="K6508" i="32"/>
  <c r="K6509" i="32"/>
  <c r="K6510" i="32"/>
  <c r="K6511" i="32"/>
  <c r="K6512" i="32"/>
  <c r="K6513" i="32"/>
  <c r="K6514" i="32"/>
  <c r="K6515" i="32"/>
  <c r="K6516" i="32"/>
  <c r="K6517" i="32"/>
  <c r="K6518" i="32"/>
  <c r="K6519" i="32"/>
  <c r="K6520" i="32"/>
  <c r="K6521" i="32"/>
  <c r="K6522" i="32"/>
  <c r="K6523" i="32"/>
  <c r="K6524" i="32"/>
  <c r="K6525" i="32"/>
  <c r="K6526" i="32"/>
  <c r="K6527" i="32"/>
  <c r="K6528" i="32"/>
  <c r="K6529" i="32"/>
  <c r="K6530" i="32"/>
  <c r="K6531" i="32"/>
  <c r="K6532" i="32"/>
  <c r="K6533" i="32"/>
  <c r="K6534" i="32"/>
  <c r="K6535" i="32"/>
  <c r="K6536" i="32"/>
  <c r="K6537" i="32"/>
  <c r="K6538" i="32"/>
  <c r="K6539" i="32"/>
  <c r="K6540" i="32"/>
  <c r="K6541" i="32"/>
  <c r="K6542" i="32"/>
  <c r="K6543" i="32"/>
  <c r="K6544" i="32"/>
  <c r="K6545" i="32"/>
  <c r="K6546" i="32"/>
  <c r="K6547" i="32"/>
  <c r="K6548" i="32"/>
  <c r="K6549" i="32"/>
  <c r="K6550" i="32"/>
  <c r="K6551" i="32"/>
  <c r="K6552" i="32"/>
  <c r="K6553" i="32"/>
  <c r="K6554" i="32"/>
  <c r="K6555" i="32"/>
  <c r="K6556" i="32"/>
  <c r="K6557" i="32"/>
  <c r="K6558" i="32"/>
  <c r="K6559" i="32"/>
  <c r="K6560" i="32"/>
  <c r="K6561" i="32"/>
  <c r="K6562" i="32"/>
  <c r="K6563" i="32"/>
  <c r="K6564" i="32"/>
  <c r="K6565" i="32"/>
  <c r="K6566" i="32"/>
  <c r="K6567" i="32"/>
  <c r="K6568" i="32"/>
  <c r="K6569" i="32"/>
  <c r="K6570" i="32"/>
  <c r="K6571" i="32"/>
  <c r="K6572" i="32"/>
  <c r="K6573" i="32"/>
  <c r="K6574" i="32"/>
  <c r="K6575" i="32"/>
  <c r="K6576" i="32"/>
  <c r="K6577" i="32"/>
  <c r="K6578" i="32"/>
  <c r="K6579" i="32"/>
  <c r="K6580" i="32"/>
  <c r="K6581" i="32"/>
  <c r="K6582" i="32"/>
  <c r="K6583" i="32"/>
  <c r="K6584" i="32"/>
  <c r="K6585" i="32"/>
  <c r="K6586" i="32"/>
  <c r="K6587" i="32"/>
  <c r="K6588" i="32"/>
  <c r="K6589" i="32"/>
  <c r="K6590" i="32"/>
  <c r="K6591" i="32"/>
  <c r="K6592" i="32"/>
  <c r="K6593" i="32"/>
  <c r="K6594" i="32"/>
  <c r="K6595" i="32"/>
  <c r="K6596" i="32"/>
  <c r="K6597" i="32"/>
  <c r="K6598" i="32"/>
  <c r="K6599" i="32"/>
  <c r="K6600" i="32"/>
  <c r="K6601" i="32"/>
  <c r="K6602" i="32"/>
  <c r="K6603" i="32"/>
  <c r="K6604" i="32"/>
  <c r="K6605" i="32"/>
  <c r="K6606" i="32"/>
  <c r="K6607" i="32"/>
  <c r="K6608" i="32"/>
  <c r="K6609" i="32"/>
  <c r="K6610" i="32"/>
  <c r="K6611" i="32"/>
  <c r="K6612" i="32"/>
  <c r="K6613" i="32"/>
  <c r="K6614" i="32"/>
  <c r="K6615" i="32"/>
  <c r="K6616" i="32"/>
  <c r="K6617" i="32"/>
  <c r="K6618" i="32"/>
  <c r="K6619" i="32"/>
  <c r="K6620" i="32"/>
  <c r="K6621" i="32"/>
  <c r="K6622" i="32"/>
  <c r="K6623" i="32"/>
  <c r="K6624" i="32"/>
  <c r="K6625" i="32"/>
  <c r="K6626" i="32"/>
  <c r="K6627" i="32"/>
  <c r="K6628" i="32"/>
  <c r="K6629" i="32"/>
  <c r="K6630" i="32"/>
  <c r="K6631" i="32"/>
  <c r="K6632" i="32"/>
  <c r="K6633" i="32"/>
  <c r="K6634" i="32"/>
  <c r="K6635" i="32"/>
  <c r="K6636" i="32"/>
  <c r="K6637" i="32"/>
  <c r="K6638" i="32"/>
  <c r="K6639" i="32"/>
  <c r="K6640" i="32"/>
  <c r="K6641" i="32"/>
  <c r="K6642" i="32"/>
  <c r="K6643" i="32"/>
  <c r="K6644" i="32"/>
  <c r="K6645" i="32"/>
  <c r="K6646" i="32"/>
  <c r="K6647" i="32"/>
  <c r="K6648" i="32"/>
  <c r="K6649" i="32"/>
  <c r="K6650" i="32"/>
  <c r="K6651" i="32"/>
  <c r="K6652" i="32"/>
  <c r="K6653" i="32"/>
  <c r="K6654" i="32"/>
  <c r="K6655" i="32"/>
  <c r="K6656" i="32"/>
  <c r="K6657" i="32"/>
  <c r="K6658" i="32"/>
  <c r="K6659" i="32"/>
  <c r="K6660" i="32"/>
  <c r="K6661" i="32"/>
  <c r="K6662" i="32"/>
  <c r="K6663" i="32"/>
  <c r="K6664" i="32"/>
  <c r="K6665" i="32"/>
  <c r="K6666" i="32"/>
  <c r="K6667" i="32"/>
  <c r="K6668" i="32"/>
  <c r="K6669" i="32"/>
  <c r="K6670" i="32"/>
  <c r="K6671" i="32"/>
  <c r="K6672" i="32"/>
  <c r="K6673" i="32"/>
  <c r="K6674" i="32"/>
  <c r="K6675" i="32"/>
  <c r="K6676" i="32"/>
  <c r="K6677" i="32"/>
  <c r="K6678" i="32"/>
  <c r="K6679" i="32"/>
  <c r="K6680" i="32"/>
  <c r="K6681" i="32"/>
  <c r="K6682" i="32"/>
  <c r="K6683" i="32"/>
  <c r="K6684" i="32"/>
  <c r="K6685" i="32"/>
  <c r="K6686" i="32"/>
  <c r="K6687" i="32"/>
  <c r="K6688" i="32"/>
  <c r="K6689" i="32"/>
  <c r="K6690" i="32"/>
  <c r="K6691" i="32"/>
  <c r="K6692" i="32"/>
  <c r="K6693" i="32"/>
  <c r="K6694" i="32"/>
  <c r="K6695" i="32"/>
  <c r="K6696" i="32"/>
  <c r="K6697" i="32"/>
  <c r="K6698" i="32"/>
  <c r="K6699" i="32"/>
  <c r="K6700" i="32"/>
  <c r="K6701" i="32"/>
  <c r="K6702" i="32"/>
  <c r="K6703" i="32"/>
  <c r="K6704" i="32"/>
  <c r="K6705" i="32"/>
  <c r="K6706" i="32"/>
  <c r="K6707" i="32"/>
  <c r="K6708" i="32"/>
  <c r="K6709" i="32"/>
  <c r="K6710" i="32"/>
  <c r="K6711" i="32"/>
  <c r="K6712" i="32"/>
  <c r="K6713" i="32"/>
  <c r="K6714" i="32"/>
  <c r="K6715" i="32"/>
  <c r="K6716" i="32"/>
  <c r="K6717" i="32"/>
  <c r="K6718" i="32"/>
  <c r="K6719" i="32"/>
  <c r="K6720" i="32"/>
  <c r="K6721" i="32"/>
  <c r="K6722" i="32"/>
  <c r="K6723" i="32"/>
  <c r="K6724" i="32"/>
  <c r="K6725" i="32"/>
  <c r="K6726" i="32"/>
  <c r="K6727" i="32"/>
  <c r="K6728" i="32"/>
  <c r="K6729" i="32"/>
  <c r="K6730" i="32"/>
  <c r="K6731" i="32"/>
  <c r="K6732" i="32"/>
  <c r="K6733" i="32"/>
  <c r="K6734" i="32"/>
  <c r="K6735" i="32"/>
  <c r="K6736" i="32"/>
  <c r="K6737" i="32"/>
  <c r="K6738" i="32"/>
  <c r="K6739" i="32"/>
  <c r="K6740" i="32"/>
  <c r="K6741" i="32"/>
  <c r="K6742" i="32"/>
  <c r="K6743" i="32"/>
  <c r="K6744" i="32"/>
  <c r="K6745" i="32"/>
  <c r="K6746" i="32"/>
  <c r="K6747" i="32"/>
  <c r="K6748" i="32"/>
  <c r="K6749" i="32"/>
  <c r="K6750" i="32"/>
  <c r="K6751" i="32"/>
  <c r="K6752" i="32"/>
  <c r="K6753" i="32"/>
  <c r="K6754" i="32"/>
  <c r="K6755" i="32"/>
  <c r="K6756" i="32"/>
  <c r="K6757" i="32"/>
  <c r="K6758" i="32"/>
  <c r="K6759" i="32"/>
  <c r="K6760" i="32"/>
  <c r="K6761" i="32"/>
  <c r="K6762" i="32"/>
  <c r="K6763" i="32"/>
  <c r="K6764" i="32"/>
  <c r="K6765" i="32"/>
  <c r="K6766" i="32"/>
  <c r="K6767" i="32"/>
  <c r="K6768" i="32"/>
  <c r="K6769" i="32"/>
  <c r="K6770" i="32"/>
  <c r="K6771" i="32"/>
  <c r="K6772" i="32"/>
  <c r="K6773" i="32"/>
  <c r="K6774" i="32"/>
  <c r="K6775" i="32"/>
  <c r="K6776" i="32"/>
  <c r="K6777" i="32"/>
  <c r="K6778" i="32"/>
  <c r="K6779" i="32"/>
  <c r="K6780" i="32"/>
  <c r="K6781" i="32"/>
  <c r="K6782" i="32"/>
  <c r="K6783" i="32"/>
  <c r="K6784" i="32"/>
  <c r="K6785" i="32"/>
  <c r="K6786" i="32"/>
  <c r="K6787" i="32"/>
  <c r="K6788" i="32"/>
  <c r="K6789" i="32"/>
  <c r="K6790" i="32"/>
  <c r="K6791" i="32"/>
  <c r="K6792" i="32"/>
  <c r="K6793" i="32"/>
  <c r="K6794" i="32"/>
  <c r="K6795" i="32"/>
  <c r="K6796" i="32"/>
  <c r="K6797" i="32"/>
  <c r="K6798" i="32"/>
  <c r="K6799" i="32"/>
  <c r="K6800" i="32"/>
  <c r="K6801" i="32"/>
  <c r="K6802" i="32"/>
  <c r="K6803" i="32"/>
  <c r="K6804" i="32"/>
  <c r="K6805" i="32"/>
  <c r="K6806" i="32"/>
  <c r="K6807" i="32"/>
  <c r="K6808" i="32"/>
  <c r="K6809" i="32"/>
  <c r="K6810" i="32"/>
  <c r="K6811" i="32"/>
  <c r="K6812" i="32"/>
  <c r="K6813" i="32"/>
  <c r="K6814" i="32"/>
  <c r="K6815" i="32"/>
  <c r="K6816" i="32"/>
  <c r="K6817" i="32"/>
  <c r="K6818" i="32"/>
  <c r="K6819" i="32"/>
  <c r="K6820" i="32"/>
  <c r="K6821" i="32"/>
  <c r="K6822" i="32"/>
  <c r="K6823" i="32"/>
  <c r="K6824" i="32"/>
  <c r="K6825" i="32"/>
  <c r="K6826" i="32"/>
  <c r="K6827" i="32"/>
  <c r="K6828" i="32"/>
  <c r="K6829" i="32"/>
  <c r="K6830" i="32"/>
  <c r="K6831" i="32"/>
  <c r="K6832" i="32"/>
  <c r="K6833" i="32"/>
  <c r="K6834" i="32"/>
  <c r="K6835" i="32"/>
  <c r="K6836" i="32"/>
  <c r="K6837" i="32"/>
  <c r="K6838" i="32"/>
  <c r="K6839" i="32"/>
  <c r="K6840" i="32"/>
  <c r="K6841" i="32"/>
  <c r="K6842" i="32"/>
  <c r="K6843" i="32"/>
  <c r="K6844" i="32"/>
  <c r="K6845" i="32"/>
  <c r="K6846" i="32"/>
  <c r="K6847" i="32"/>
  <c r="K6848" i="32"/>
  <c r="K6849" i="32"/>
  <c r="K6850" i="32"/>
  <c r="K6851" i="32"/>
  <c r="K6852" i="32"/>
  <c r="K6853" i="32"/>
  <c r="K6854" i="32"/>
  <c r="K6855" i="32"/>
  <c r="K6856" i="32"/>
  <c r="K6857" i="32"/>
  <c r="K6858" i="32"/>
  <c r="K6859" i="32"/>
  <c r="K6860" i="32"/>
  <c r="K6861" i="32"/>
  <c r="K6862" i="32"/>
  <c r="K6863" i="32"/>
  <c r="K6864" i="32"/>
  <c r="K6865" i="32"/>
  <c r="K6866" i="32"/>
  <c r="K6867" i="32"/>
  <c r="K6868" i="32"/>
  <c r="K6869" i="32"/>
  <c r="K6870" i="32"/>
  <c r="K6871" i="32"/>
  <c r="K6872" i="32"/>
  <c r="K6873" i="32"/>
  <c r="K6874" i="32"/>
  <c r="K6875" i="32"/>
  <c r="K6876" i="32"/>
  <c r="K6877" i="32"/>
  <c r="K6878" i="32"/>
  <c r="K6879" i="32"/>
  <c r="K6880" i="32"/>
  <c r="K6881" i="32"/>
  <c r="K6882" i="32"/>
  <c r="K6883" i="32"/>
  <c r="K6884" i="32"/>
  <c r="K6885" i="32"/>
  <c r="K6886" i="32"/>
  <c r="K6887" i="32"/>
  <c r="K6888" i="32"/>
  <c r="K6889" i="32"/>
  <c r="K6890" i="32"/>
  <c r="K6891" i="32"/>
  <c r="K6892" i="32"/>
  <c r="K6893" i="32"/>
  <c r="K6894" i="32"/>
  <c r="K6895" i="32"/>
  <c r="K6896" i="32"/>
  <c r="K6897" i="32"/>
  <c r="K6898" i="32"/>
  <c r="K6899" i="32"/>
  <c r="K6900" i="32"/>
  <c r="K6901" i="32"/>
  <c r="K6902" i="32"/>
  <c r="K6903" i="32"/>
  <c r="K6904" i="32"/>
  <c r="K6905" i="32"/>
  <c r="K6906" i="32"/>
  <c r="K6907" i="32"/>
  <c r="K6908" i="32"/>
  <c r="K6909" i="32"/>
  <c r="K6910" i="32"/>
  <c r="K6911" i="32"/>
  <c r="K6912" i="32"/>
  <c r="K6913" i="32"/>
  <c r="K6914" i="32"/>
  <c r="K6915" i="32"/>
  <c r="K6916" i="32"/>
  <c r="K6917" i="32"/>
  <c r="K6918" i="32"/>
  <c r="K6919" i="32"/>
  <c r="K6920" i="32"/>
  <c r="K6921" i="32"/>
  <c r="K6922" i="32"/>
  <c r="K6923" i="32"/>
  <c r="K6924" i="32"/>
  <c r="K6925" i="32"/>
  <c r="K6926" i="32"/>
  <c r="K6927" i="32"/>
  <c r="K6928" i="32"/>
  <c r="K6929" i="32"/>
  <c r="K6930" i="32"/>
  <c r="K6931" i="32"/>
  <c r="K6932" i="32"/>
  <c r="K6933" i="32"/>
  <c r="K6934" i="32"/>
  <c r="K6935" i="32"/>
  <c r="K6936" i="32"/>
  <c r="K6937" i="32"/>
  <c r="K6938" i="32"/>
  <c r="K6939" i="32"/>
  <c r="K6940" i="32"/>
  <c r="K6941" i="32"/>
  <c r="K6942" i="32"/>
  <c r="K6943" i="32"/>
  <c r="K6944" i="32"/>
  <c r="K6945" i="32"/>
  <c r="K6946" i="32"/>
  <c r="K6947" i="32"/>
  <c r="K6948" i="32"/>
  <c r="K6949" i="32"/>
  <c r="K6950" i="32"/>
  <c r="K6951" i="32"/>
  <c r="K6952" i="32"/>
  <c r="K6953" i="32"/>
  <c r="K6954" i="32"/>
  <c r="K6955" i="32"/>
  <c r="K6956" i="32"/>
  <c r="K6957" i="32"/>
  <c r="K6958" i="32"/>
  <c r="K6959" i="32"/>
  <c r="K6960" i="32"/>
  <c r="K6961" i="32"/>
  <c r="K6962" i="32"/>
  <c r="K6963" i="32"/>
  <c r="K6964" i="32"/>
  <c r="K6965" i="32"/>
  <c r="K6966" i="32"/>
  <c r="K6967" i="32"/>
  <c r="K6968" i="32"/>
  <c r="K6969" i="32"/>
  <c r="K6970" i="32"/>
  <c r="K6971" i="32"/>
  <c r="K6972" i="32"/>
  <c r="K6973" i="32"/>
  <c r="K6974" i="32"/>
  <c r="K6975" i="32"/>
  <c r="K6976" i="32"/>
  <c r="K6977" i="32"/>
  <c r="K6978" i="32"/>
  <c r="K6979" i="32"/>
  <c r="K6980" i="32"/>
  <c r="K6981" i="32"/>
  <c r="K6982" i="32"/>
  <c r="K6983" i="32"/>
  <c r="K6984" i="32"/>
  <c r="K6985" i="32"/>
  <c r="K6986" i="32"/>
  <c r="K6987" i="32"/>
  <c r="K6988" i="32"/>
  <c r="K6989" i="32"/>
  <c r="K6990" i="32"/>
  <c r="K6991" i="32"/>
  <c r="K6992" i="32"/>
  <c r="K6993" i="32"/>
  <c r="K6994" i="32"/>
  <c r="K6995" i="32"/>
  <c r="K6996" i="32"/>
  <c r="K6997" i="32"/>
  <c r="K6998" i="32"/>
  <c r="K6999" i="32"/>
  <c r="K7000" i="32"/>
  <c r="K7001" i="32"/>
  <c r="K7002" i="32"/>
  <c r="K7003" i="32"/>
  <c r="K7004" i="32"/>
  <c r="K7005" i="32"/>
  <c r="K7006" i="32"/>
  <c r="K7007" i="32"/>
  <c r="K7008" i="32"/>
  <c r="K7009" i="32"/>
  <c r="K7010" i="32"/>
  <c r="K7011" i="32"/>
  <c r="K7012" i="32"/>
  <c r="K7013" i="32"/>
  <c r="K7014" i="32"/>
  <c r="K7015" i="32"/>
  <c r="K7016" i="32"/>
  <c r="K7017" i="32"/>
  <c r="K7018" i="32"/>
  <c r="K7019" i="32"/>
  <c r="K7020" i="32"/>
  <c r="K7021" i="32"/>
  <c r="K7022" i="32"/>
  <c r="K7023" i="32"/>
  <c r="K7024" i="32"/>
  <c r="K7025" i="32"/>
  <c r="K7026" i="32"/>
  <c r="K7027" i="32"/>
  <c r="K7028" i="32"/>
  <c r="K7029" i="32"/>
  <c r="K7030" i="32"/>
  <c r="K7031" i="32"/>
  <c r="K7032" i="32"/>
  <c r="K7033" i="32"/>
  <c r="K7034" i="32"/>
  <c r="K7035" i="32"/>
  <c r="K7036" i="32"/>
  <c r="K7037" i="32"/>
  <c r="K7038" i="32"/>
  <c r="K7039" i="32"/>
  <c r="K7040" i="32"/>
  <c r="K7041" i="32"/>
  <c r="K7042" i="32"/>
  <c r="K7043" i="32"/>
  <c r="K7044" i="32"/>
  <c r="K7045" i="32"/>
  <c r="K7046" i="32"/>
  <c r="K7047" i="32"/>
  <c r="K7048" i="32"/>
  <c r="K7049" i="32"/>
  <c r="K7050" i="32"/>
  <c r="K7051" i="32"/>
  <c r="K7052" i="32"/>
  <c r="K7053" i="32"/>
  <c r="K7054" i="32"/>
  <c r="K7055" i="32"/>
  <c r="K7056" i="32"/>
  <c r="K7057" i="32"/>
  <c r="K7058" i="32"/>
  <c r="K7059" i="32"/>
  <c r="K7060" i="32"/>
  <c r="K7061" i="32"/>
  <c r="K7062" i="32"/>
  <c r="K7063" i="32"/>
  <c r="K7064" i="32"/>
  <c r="K7065" i="32"/>
  <c r="K7066" i="32"/>
  <c r="K7067" i="32"/>
  <c r="K7068" i="32"/>
  <c r="K7069" i="32"/>
  <c r="K7070" i="32"/>
  <c r="K7071" i="32"/>
  <c r="K7072" i="32"/>
  <c r="K7073" i="32"/>
  <c r="K7074" i="32"/>
  <c r="K7075" i="32"/>
  <c r="K7076" i="32"/>
  <c r="K7077" i="32"/>
  <c r="K7078" i="32"/>
  <c r="K7079" i="32"/>
  <c r="K7080" i="32"/>
  <c r="K7081" i="32"/>
  <c r="K7082" i="32"/>
  <c r="K7083" i="32"/>
  <c r="K7084" i="32"/>
  <c r="K7085" i="32"/>
  <c r="K7086" i="32"/>
  <c r="K7087" i="32"/>
  <c r="K7088" i="32"/>
  <c r="K7089" i="32"/>
  <c r="K7090" i="32"/>
  <c r="K7091" i="32"/>
  <c r="K7092" i="32"/>
  <c r="K7093" i="32"/>
  <c r="K7094" i="32"/>
  <c r="K7095" i="32"/>
  <c r="K7096" i="32"/>
  <c r="K7097" i="32"/>
  <c r="K7098" i="32"/>
  <c r="K7099" i="32"/>
  <c r="K7100" i="32"/>
  <c r="K7101" i="32"/>
  <c r="K7102" i="32"/>
  <c r="K7103" i="32"/>
  <c r="K7104" i="32"/>
  <c r="K7105" i="32"/>
  <c r="K7106" i="32"/>
  <c r="K7107" i="32"/>
  <c r="K7108" i="32"/>
  <c r="K7109" i="32"/>
  <c r="K7110" i="32"/>
  <c r="K7111" i="32"/>
  <c r="K7112" i="32"/>
  <c r="K7113" i="32"/>
  <c r="K7114" i="32"/>
  <c r="K7115" i="32"/>
  <c r="K7116" i="32"/>
  <c r="K7117" i="32"/>
  <c r="K7118" i="32"/>
  <c r="K7119" i="32"/>
  <c r="K7120" i="32"/>
  <c r="K7121" i="32"/>
  <c r="K7122" i="32"/>
  <c r="K7123" i="32"/>
  <c r="K7124" i="32"/>
  <c r="K7125" i="32"/>
  <c r="K7126" i="32"/>
  <c r="K7127" i="32"/>
  <c r="K7128" i="32"/>
  <c r="K7129" i="32"/>
  <c r="K7130" i="32"/>
  <c r="K7131" i="32"/>
  <c r="K7132" i="32"/>
  <c r="K7133" i="32"/>
  <c r="K7134" i="32"/>
  <c r="K7135" i="32"/>
  <c r="K7136" i="32"/>
  <c r="K7137" i="32"/>
  <c r="K7138" i="32"/>
  <c r="K7139" i="32"/>
  <c r="K7140" i="32"/>
  <c r="K7141" i="32"/>
  <c r="K7142" i="32"/>
  <c r="K7143" i="32"/>
  <c r="K7144" i="32"/>
  <c r="K7145" i="32"/>
  <c r="K7146" i="32"/>
  <c r="K7147" i="32"/>
  <c r="K7148" i="32"/>
  <c r="K7149" i="32"/>
  <c r="K7150" i="32"/>
  <c r="K7151" i="32"/>
  <c r="K7152" i="32"/>
  <c r="K7153" i="32"/>
  <c r="K7154" i="32"/>
  <c r="K7155" i="32"/>
  <c r="K7156" i="32"/>
  <c r="K7157" i="32"/>
  <c r="K7158" i="32"/>
  <c r="K7159" i="32"/>
  <c r="K7160" i="32"/>
  <c r="K7161" i="32"/>
  <c r="K7162" i="32"/>
  <c r="K7163" i="32"/>
  <c r="K7164" i="32"/>
  <c r="K7165" i="32"/>
  <c r="K7166" i="32"/>
  <c r="K7167" i="32"/>
  <c r="K7168" i="32"/>
  <c r="K7169" i="32"/>
  <c r="K7170" i="32"/>
  <c r="K7171" i="32"/>
  <c r="K7172" i="32"/>
  <c r="K7173" i="32"/>
  <c r="K7174" i="32"/>
  <c r="K7175" i="32"/>
  <c r="K7176" i="32"/>
  <c r="K7177" i="32"/>
  <c r="K7178" i="32"/>
  <c r="K7179" i="32"/>
  <c r="K7180" i="32"/>
  <c r="K7181" i="32"/>
  <c r="K7182" i="32"/>
  <c r="K7183" i="32"/>
  <c r="K7184" i="32"/>
  <c r="K7185" i="32"/>
  <c r="K7186" i="32"/>
  <c r="K7187" i="32"/>
  <c r="K7188" i="32"/>
  <c r="K7189" i="32"/>
  <c r="K7190" i="32"/>
  <c r="K7191" i="32"/>
  <c r="K7192" i="32"/>
  <c r="K7193" i="32"/>
  <c r="K7194" i="32"/>
  <c r="K7195" i="32"/>
  <c r="K7196" i="32"/>
  <c r="K7197" i="32"/>
  <c r="K7198" i="32"/>
  <c r="K7199" i="32"/>
  <c r="K7200" i="32"/>
  <c r="K7201" i="32"/>
  <c r="K7202" i="32"/>
  <c r="K7203" i="32"/>
  <c r="K7204" i="32"/>
  <c r="K7205" i="32"/>
  <c r="K7206" i="32"/>
  <c r="K7207" i="32"/>
  <c r="K7208" i="32"/>
  <c r="K7209" i="32"/>
  <c r="K7210" i="32"/>
  <c r="K7211" i="32"/>
  <c r="K7212" i="32"/>
  <c r="K7213" i="32"/>
  <c r="K7214" i="32"/>
  <c r="K7215" i="32"/>
  <c r="K7216" i="32"/>
  <c r="K7217" i="32"/>
  <c r="K7218" i="32"/>
  <c r="K7219" i="32"/>
  <c r="K7220" i="32"/>
  <c r="K7221" i="32"/>
  <c r="K7222" i="32"/>
  <c r="K7223" i="32"/>
  <c r="K7224" i="32"/>
  <c r="K7225" i="32"/>
  <c r="K7226" i="32"/>
  <c r="K7227" i="32"/>
  <c r="K7228" i="32"/>
  <c r="K7229" i="32"/>
  <c r="K7230" i="32"/>
  <c r="K7231" i="32"/>
  <c r="K7232" i="32"/>
  <c r="K7233" i="32"/>
  <c r="K7234" i="32"/>
  <c r="K7235" i="32"/>
  <c r="K7236" i="32"/>
  <c r="K7237" i="32"/>
  <c r="K7238" i="32"/>
  <c r="K7239" i="32"/>
  <c r="K7240" i="32"/>
  <c r="K7241" i="32"/>
  <c r="K7242" i="32"/>
  <c r="K7243" i="32"/>
  <c r="K7244" i="32"/>
  <c r="K7245" i="32"/>
  <c r="K7246" i="32"/>
  <c r="K7247" i="32"/>
  <c r="K7248" i="32"/>
  <c r="K7249" i="32"/>
  <c r="K7250" i="32"/>
  <c r="K7251" i="32"/>
  <c r="K7252" i="32"/>
  <c r="K7253" i="32"/>
  <c r="K7254" i="32"/>
  <c r="K7255" i="32"/>
  <c r="K7256" i="32"/>
  <c r="K7257" i="32"/>
  <c r="K7258" i="32"/>
  <c r="K7259" i="32"/>
  <c r="K7260" i="32"/>
  <c r="K7261" i="32"/>
  <c r="K7262" i="32"/>
  <c r="K7263" i="32"/>
  <c r="K7264" i="32"/>
  <c r="K7265" i="32"/>
  <c r="K7266" i="32"/>
  <c r="K7267" i="32"/>
  <c r="K7268" i="32"/>
  <c r="K7269" i="32"/>
  <c r="K7270" i="32"/>
  <c r="K7271" i="32"/>
  <c r="K7272" i="32"/>
  <c r="K7273" i="32"/>
  <c r="K7274" i="32"/>
  <c r="K7275" i="32"/>
  <c r="K7276" i="32"/>
  <c r="K7277" i="32"/>
  <c r="K7278" i="32"/>
  <c r="K7279" i="32"/>
  <c r="K7280" i="32"/>
  <c r="K7281" i="32"/>
  <c r="K7282" i="32"/>
  <c r="K7283" i="32"/>
  <c r="K7284" i="32"/>
  <c r="K7285" i="32"/>
  <c r="K7286" i="32"/>
  <c r="K7287" i="32"/>
  <c r="K7288" i="32"/>
  <c r="K7289" i="32"/>
  <c r="K7290" i="32"/>
  <c r="K7291" i="32"/>
  <c r="K7292" i="32"/>
  <c r="K7293" i="32"/>
  <c r="K7294" i="32"/>
  <c r="K7295" i="32"/>
  <c r="K7296" i="32"/>
  <c r="K7297" i="32"/>
  <c r="K7298" i="32"/>
  <c r="K7299" i="32"/>
  <c r="K7300" i="32"/>
  <c r="K7301" i="32"/>
  <c r="K7302" i="32"/>
  <c r="K7303" i="32"/>
  <c r="K7304" i="32"/>
  <c r="K7305" i="32"/>
  <c r="K7306" i="32"/>
  <c r="K7307" i="32"/>
  <c r="K7308" i="32"/>
  <c r="K7309" i="32"/>
  <c r="K7310" i="32"/>
  <c r="K7311" i="32"/>
  <c r="K7312" i="32"/>
  <c r="K7313" i="32"/>
  <c r="K7314" i="32"/>
  <c r="K7315" i="32"/>
  <c r="K7316" i="32"/>
  <c r="K7317" i="32"/>
  <c r="K7318" i="32"/>
  <c r="K7319" i="32"/>
  <c r="K7320" i="32"/>
  <c r="K7321" i="32"/>
  <c r="K7322" i="32"/>
  <c r="K7323" i="32"/>
  <c r="K7324" i="32"/>
  <c r="K7325" i="32"/>
  <c r="K7326" i="32"/>
  <c r="K7327" i="32"/>
  <c r="K7328" i="32"/>
  <c r="K7329" i="32"/>
  <c r="K7330" i="32"/>
  <c r="K7331" i="32"/>
  <c r="K7332" i="32"/>
  <c r="K7333" i="32"/>
  <c r="K7334" i="32"/>
  <c r="K7335" i="32"/>
  <c r="K7336" i="32"/>
  <c r="K7337" i="32"/>
  <c r="K7338" i="32"/>
  <c r="K7339" i="32"/>
  <c r="K7340" i="32"/>
  <c r="K7341" i="32"/>
  <c r="K7342" i="32"/>
  <c r="K7343" i="32"/>
  <c r="K7344" i="32"/>
  <c r="K7345" i="32"/>
  <c r="K7346" i="32"/>
  <c r="K7347" i="32"/>
  <c r="K7348" i="32"/>
  <c r="K7349" i="32"/>
  <c r="K7350" i="32"/>
  <c r="K7351" i="32"/>
  <c r="K7352" i="32"/>
  <c r="K7353" i="32"/>
  <c r="K7354" i="32"/>
  <c r="K7355" i="32"/>
  <c r="K7356" i="32"/>
  <c r="K7357" i="32"/>
  <c r="K7358" i="32"/>
  <c r="K7359" i="32"/>
  <c r="K7360" i="32"/>
  <c r="K7361" i="32"/>
  <c r="K7362" i="32"/>
  <c r="K7363" i="32"/>
  <c r="K7364" i="32"/>
  <c r="K7365" i="32"/>
  <c r="K7366" i="32"/>
  <c r="K7367" i="32"/>
  <c r="K7368" i="32"/>
  <c r="K7369" i="32"/>
  <c r="K7370" i="32"/>
  <c r="K7371" i="32"/>
  <c r="K7372" i="32"/>
  <c r="K7373" i="32"/>
  <c r="K7374" i="32"/>
  <c r="K7375" i="32"/>
  <c r="K7376" i="32"/>
  <c r="K7377" i="32"/>
  <c r="K7378" i="32"/>
  <c r="K7379" i="32"/>
  <c r="K7380" i="32"/>
  <c r="K7381" i="32"/>
  <c r="K7382" i="32"/>
  <c r="K7383" i="32"/>
  <c r="K7384" i="32"/>
  <c r="K7385" i="32"/>
  <c r="K7386" i="32"/>
  <c r="K7387" i="32"/>
  <c r="K7388" i="32"/>
  <c r="K7389" i="32"/>
  <c r="K7390" i="32"/>
  <c r="K7391" i="32"/>
  <c r="K7392" i="32"/>
  <c r="K7393" i="32"/>
  <c r="K7394" i="32"/>
  <c r="K7395" i="32"/>
  <c r="K7396" i="32"/>
  <c r="K7397" i="32"/>
  <c r="K7398" i="32"/>
  <c r="K7399" i="32"/>
  <c r="K7400" i="32"/>
  <c r="K7401" i="32"/>
  <c r="K7402" i="32"/>
  <c r="K7403" i="32"/>
  <c r="K7404" i="32"/>
  <c r="K7405" i="32"/>
  <c r="K7406" i="32"/>
  <c r="K7407" i="32"/>
  <c r="K7408" i="32"/>
  <c r="K7409" i="32"/>
  <c r="K7410" i="32"/>
  <c r="K7411" i="32"/>
  <c r="K7412" i="32"/>
  <c r="K7413" i="32"/>
  <c r="K7414" i="32"/>
  <c r="K7415" i="32"/>
  <c r="K7416" i="32"/>
  <c r="K7417" i="32"/>
  <c r="K7418" i="32"/>
  <c r="K7419" i="32"/>
  <c r="K7420" i="32"/>
  <c r="K7421" i="32"/>
  <c r="K7422" i="32"/>
  <c r="K7423" i="32"/>
  <c r="K7424" i="32"/>
  <c r="K7425" i="32"/>
  <c r="K7426" i="32"/>
  <c r="K7427" i="32"/>
  <c r="K7428" i="32"/>
  <c r="K7429" i="32"/>
  <c r="K7430" i="32"/>
  <c r="K7431" i="32"/>
  <c r="K7432" i="32"/>
  <c r="K7433" i="32"/>
  <c r="K7434" i="32"/>
  <c r="K7435" i="32"/>
  <c r="K7436" i="32"/>
  <c r="K7437" i="32"/>
  <c r="K7438" i="32"/>
  <c r="K7439" i="32"/>
  <c r="K7440" i="32"/>
  <c r="K7441" i="32"/>
  <c r="K7442" i="32"/>
  <c r="K7443" i="32"/>
  <c r="K7444" i="32"/>
  <c r="K7445" i="32"/>
  <c r="K7446" i="32"/>
  <c r="K7447" i="32"/>
  <c r="K7448" i="32"/>
  <c r="K7449" i="32"/>
  <c r="K7450" i="32"/>
  <c r="K7451" i="32"/>
  <c r="K7452" i="32"/>
  <c r="K7453" i="32"/>
  <c r="K7454" i="32"/>
  <c r="K7455" i="32"/>
  <c r="K7456" i="32"/>
  <c r="K7457" i="32"/>
  <c r="K7458" i="32"/>
  <c r="K7459" i="32"/>
  <c r="K7460" i="32"/>
  <c r="K7461" i="32"/>
  <c r="K7462" i="32"/>
  <c r="K7463" i="32"/>
  <c r="K7464" i="32"/>
  <c r="K7465" i="32"/>
  <c r="K7466" i="32"/>
  <c r="K7467" i="32"/>
  <c r="K7468" i="32"/>
  <c r="K7469" i="32"/>
  <c r="K7470" i="32"/>
  <c r="K7471" i="32"/>
  <c r="K7472" i="32"/>
  <c r="K7473" i="32"/>
  <c r="K7474" i="32"/>
  <c r="K7475" i="32"/>
  <c r="K7476" i="32"/>
  <c r="K7477" i="32"/>
  <c r="K7478" i="32"/>
  <c r="K7479" i="32"/>
  <c r="K7480" i="32"/>
  <c r="K7481" i="32"/>
  <c r="K7482" i="32"/>
  <c r="K7483" i="32"/>
  <c r="K7484" i="32"/>
  <c r="K7485" i="32"/>
  <c r="K7486" i="32"/>
  <c r="K7487" i="32"/>
  <c r="K7488" i="32"/>
  <c r="K7489" i="32"/>
  <c r="K7490" i="32"/>
  <c r="K7491" i="32"/>
  <c r="K7492" i="32"/>
  <c r="K7493" i="32"/>
  <c r="K7494" i="32"/>
  <c r="K7495" i="32"/>
  <c r="K7496" i="32"/>
  <c r="K7497" i="32"/>
  <c r="K7498" i="32"/>
  <c r="K7499" i="32"/>
  <c r="K7500" i="32"/>
  <c r="K7501" i="32"/>
  <c r="K7502" i="32"/>
  <c r="K7503" i="32"/>
  <c r="K7504" i="32"/>
  <c r="K7505" i="32"/>
  <c r="K7506" i="32"/>
  <c r="K7507" i="32"/>
  <c r="K7508" i="32"/>
  <c r="K7509" i="32"/>
  <c r="K7510" i="32"/>
  <c r="K7511" i="32"/>
  <c r="K7512" i="32"/>
  <c r="K7513" i="32"/>
  <c r="K7514" i="32"/>
  <c r="K7515" i="32"/>
  <c r="K7516" i="32"/>
  <c r="K7517" i="32"/>
  <c r="K7518" i="32"/>
  <c r="K7519" i="32"/>
  <c r="K7520" i="32"/>
  <c r="K7521" i="32"/>
  <c r="K7522" i="32"/>
  <c r="K7523" i="32"/>
  <c r="K7524" i="32"/>
  <c r="K7525" i="32"/>
  <c r="K7526" i="32"/>
  <c r="K7527" i="32"/>
  <c r="K7528" i="32"/>
  <c r="K7529" i="32"/>
  <c r="K7530" i="32"/>
  <c r="K7531" i="32"/>
  <c r="K7532" i="32"/>
  <c r="K7533" i="32"/>
  <c r="K7534" i="32"/>
  <c r="K7535" i="32"/>
  <c r="K7536" i="32"/>
  <c r="K7537" i="32"/>
  <c r="K7538" i="32"/>
  <c r="K7539" i="32"/>
  <c r="K7540" i="32"/>
  <c r="K7541" i="32"/>
  <c r="K7542" i="32"/>
  <c r="K7543" i="32"/>
  <c r="K7544" i="32"/>
  <c r="K7545" i="32"/>
  <c r="K7546" i="32"/>
  <c r="K7547" i="32"/>
  <c r="K7548" i="32"/>
  <c r="K7549" i="32"/>
  <c r="K7550" i="32"/>
  <c r="K7551" i="32"/>
  <c r="K7552" i="32"/>
  <c r="K7553" i="32"/>
  <c r="K7554" i="32"/>
  <c r="K7555" i="32"/>
  <c r="K7556" i="32"/>
  <c r="K7557" i="32"/>
  <c r="K7558" i="32"/>
  <c r="K7559" i="32"/>
  <c r="K7560" i="32"/>
  <c r="K7561" i="32"/>
  <c r="K7562" i="32"/>
  <c r="K7563" i="32"/>
  <c r="K7564" i="32"/>
  <c r="K7565" i="32"/>
  <c r="K7566" i="32"/>
  <c r="K7567" i="32"/>
  <c r="K7568" i="32"/>
  <c r="K7569" i="32"/>
  <c r="K7570" i="32"/>
  <c r="K7571" i="32"/>
  <c r="K7572" i="32"/>
  <c r="K7573" i="32"/>
  <c r="K7574" i="32"/>
  <c r="K7575" i="32"/>
  <c r="K7576" i="32"/>
  <c r="K7577" i="32"/>
  <c r="K7578" i="32"/>
  <c r="K7579" i="32"/>
  <c r="K7580" i="32"/>
  <c r="K7581" i="32"/>
  <c r="K7582" i="32"/>
  <c r="K7583" i="32"/>
  <c r="K7584" i="32"/>
  <c r="K7585" i="32"/>
  <c r="K7586" i="32"/>
  <c r="K7587" i="32"/>
  <c r="K7588" i="32"/>
  <c r="K7589" i="32"/>
  <c r="K7590" i="32"/>
  <c r="K7591" i="32"/>
  <c r="K7592" i="32"/>
  <c r="K7593" i="32"/>
  <c r="K7594" i="32"/>
  <c r="K7595" i="32"/>
  <c r="K7596" i="32"/>
  <c r="K7597" i="32"/>
  <c r="K7598" i="32"/>
  <c r="K7599" i="32"/>
  <c r="K7600" i="32"/>
  <c r="K7601" i="32"/>
  <c r="K7602" i="32"/>
  <c r="K7603" i="32"/>
  <c r="K7604" i="32"/>
  <c r="K7605" i="32"/>
  <c r="K7606" i="32"/>
  <c r="K7607" i="32"/>
  <c r="K7608" i="32"/>
  <c r="K7609" i="32"/>
  <c r="K7610" i="32"/>
  <c r="K7611" i="32"/>
  <c r="K7612" i="32"/>
  <c r="K7613" i="32"/>
  <c r="K7614" i="32"/>
  <c r="K7615" i="32"/>
  <c r="K7616" i="32"/>
  <c r="K7617" i="32"/>
  <c r="K7618" i="32"/>
  <c r="K7619" i="32"/>
  <c r="K7620" i="32"/>
  <c r="K7621" i="32"/>
  <c r="K7622" i="32"/>
  <c r="K7623" i="32"/>
  <c r="K7624" i="32"/>
  <c r="K7625" i="32"/>
  <c r="K7626" i="32"/>
  <c r="K7627" i="32"/>
  <c r="K7628" i="32"/>
  <c r="K7629" i="32"/>
  <c r="K7630" i="32"/>
  <c r="K7631" i="32"/>
  <c r="K7632" i="32"/>
  <c r="K7633" i="32"/>
  <c r="K7634" i="32"/>
  <c r="K7635" i="32"/>
  <c r="K7636" i="32"/>
  <c r="K7637" i="32"/>
  <c r="K7638" i="32"/>
  <c r="K7639" i="32"/>
  <c r="K7640" i="32"/>
  <c r="K7641" i="32"/>
  <c r="K7642" i="32"/>
  <c r="K7643" i="32"/>
  <c r="K7644" i="32"/>
  <c r="K7645" i="32"/>
  <c r="K7646" i="32"/>
  <c r="K7647" i="32"/>
  <c r="K7648" i="32"/>
  <c r="K7649" i="32"/>
  <c r="K7650" i="32"/>
  <c r="K7651" i="32"/>
  <c r="K7652" i="32"/>
  <c r="K7653" i="32"/>
  <c r="K7654" i="32"/>
  <c r="K7655" i="32"/>
  <c r="K7656" i="32"/>
  <c r="K7657" i="32"/>
  <c r="K7658" i="32"/>
  <c r="K7659" i="32"/>
  <c r="K7660" i="32"/>
  <c r="K7661" i="32"/>
  <c r="K7662" i="32"/>
  <c r="K7663" i="32"/>
  <c r="K7664" i="32"/>
  <c r="K7665" i="32"/>
  <c r="K7666" i="32"/>
  <c r="K7667" i="32"/>
  <c r="K7668" i="32"/>
  <c r="K7669" i="32"/>
  <c r="K7670" i="32"/>
  <c r="K7671" i="32"/>
  <c r="K7672" i="32"/>
  <c r="K7673" i="32"/>
  <c r="K7674" i="32"/>
  <c r="K7675" i="32"/>
  <c r="K7676" i="32"/>
  <c r="K7677" i="32"/>
  <c r="K7678" i="32"/>
  <c r="K7679" i="32"/>
  <c r="K7680" i="32"/>
  <c r="K7681" i="32"/>
  <c r="K7682" i="32"/>
  <c r="K7683" i="32"/>
  <c r="K7684" i="32"/>
  <c r="K7685" i="32"/>
  <c r="K7686" i="32"/>
  <c r="K7687" i="32"/>
  <c r="K7688" i="32"/>
  <c r="K7689" i="32"/>
  <c r="K7690" i="32"/>
  <c r="K7691" i="32"/>
  <c r="K7692" i="32"/>
  <c r="K7693" i="32"/>
  <c r="K7694" i="32"/>
  <c r="K7695" i="32"/>
  <c r="K7696" i="32"/>
  <c r="K7697" i="32"/>
  <c r="K7698" i="32"/>
  <c r="K7699" i="32"/>
  <c r="K7700" i="32"/>
  <c r="K7701" i="32"/>
  <c r="K7702" i="32"/>
  <c r="K7703" i="32"/>
  <c r="K7704" i="32"/>
  <c r="K7705" i="32"/>
  <c r="K7706" i="32"/>
  <c r="K7707" i="32"/>
  <c r="K7708" i="32"/>
  <c r="K7709" i="32"/>
  <c r="K7710" i="32"/>
  <c r="K7711" i="32"/>
  <c r="K7712" i="32"/>
  <c r="K7713" i="32"/>
  <c r="K7714" i="32"/>
  <c r="K7715" i="32"/>
  <c r="K7716" i="32"/>
  <c r="K7717" i="32"/>
  <c r="K7718" i="32"/>
  <c r="K7719" i="32"/>
  <c r="K7720" i="32"/>
  <c r="K7721" i="32"/>
  <c r="K7722" i="32"/>
  <c r="K7723" i="32"/>
  <c r="K7724" i="32"/>
  <c r="K7725" i="32"/>
  <c r="K7726" i="32"/>
  <c r="K7727" i="32"/>
  <c r="K7728" i="32"/>
  <c r="K7729" i="32"/>
  <c r="K7730" i="32"/>
  <c r="K7731" i="32"/>
  <c r="K7732" i="32"/>
  <c r="K7733" i="32"/>
  <c r="K7734" i="32"/>
  <c r="K7735" i="32"/>
  <c r="K7736" i="32"/>
  <c r="K7737" i="32"/>
  <c r="K7738" i="32"/>
  <c r="K7739" i="32"/>
  <c r="K7740" i="32"/>
  <c r="K7741" i="32"/>
  <c r="K7742" i="32"/>
  <c r="K7743" i="32"/>
  <c r="K7744" i="32"/>
  <c r="K7745" i="32"/>
  <c r="K7746" i="32"/>
  <c r="K7747" i="32"/>
  <c r="K7748" i="32"/>
  <c r="K7749" i="32"/>
  <c r="K7750" i="32"/>
  <c r="K7751" i="32"/>
  <c r="K7752" i="32"/>
  <c r="K7753" i="32"/>
  <c r="K7754" i="32"/>
  <c r="K7755" i="32"/>
  <c r="K7756" i="32"/>
  <c r="K7757" i="32"/>
  <c r="K7758" i="32"/>
  <c r="K7759" i="32"/>
  <c r="K7760" i="32"/>
  <c r="K7761" i="32"/>
  <c r="K7762" i="32"/>
  <c r="K7763" i="32"/>
  <c r="K7764" i="32"/>
  <c r="K7765" i="32"/>
  <c r="K7766" i="32"/>
  <c r="K7767" i="32"/>
  <c r="K7768" i="32"/>
  <c r="K7769" i="32"/>
  <c r="K7770" i="32"/>
  <c r="K7771" i="32"/>
  <c r="K7772" i="32"/>
  <c r="K7773" i="32"/>
  <c r="K7774" i="32"/>
  <c r="K7775" i="32"/>
  <c r="K7776" i="32"/>
  <c r="K7777" i="32"/>
  <c r="K7778" i="32"/>
  <c r="K7779" i="32"/>
  <c r="K7780" i="32"/>
  <c r="K7781" i="32"/>
  <c r="K7782" i="32"/>
  <c r="K7783" i="32"/>
  <c r="K7784" i="32"/>
  <c r="K7785" i="32"/>
  <c r="K7786" i="32"/>
  <c r="K7787" i="32"/>
  <c r="K7788" i="32"/>
  <c r="K7789" i="32"/>
  <c r="K7790" i="32"/>
  <c r="K7791" i="32"/>
  <c r="K7792" i="32"/>
  <c r="K7793" i="32"/>
  <c r="K7794" i="32"/>
  <c r="K7795" i="32"/>
  <c r="K7796" i="32"/>
  <c r="K7797" i="32"/>
  <c r="K7798" i="32"/>
  <c r="K7799" i="32"/>
  <c r="K7800" i="32"/>
  <c r="K7801" i="32"/>
  <c r="K7802" i="32"/>
  <c r="K7803" i="32"/>
  <c r="K7804" i="32"/>
  <c r="K7805" i="32"/>
  <c r="K7806" i="32"/>
  <c r="K7807" i="32"/>
  <c r="K7808" i="32"/>
  <c r="K7809" i="32"/>
  <c r="K7810" i="32"/>
  <c r="K7811" i="32"/>
  <c r="K7812" i="32"/>
  <c r="K7813" i="32"/>
  <c r="K7814" i="32"/>
  <c r="K7815" i="32"/>
  <c r="K7816" i="32"/>
  <c r="K7817" i="32"/>
  <c r="K7818" i="32"/>
  <c r="K7819" i="32"/>
  <c r="K7820" i="32"/>
  <c r="K7821" i="32"/>
  <c r="K7822" i="32"/>
  <c r="K7823" i="32"/>
  <c r="K7824" i="32"/>
  <c r="K7825" i="32"/>
  <c r="K7826" i="32"/>
  <c r="K7827" i="32"/>
  <c r="K7828" i="32"/>
  <c r="K7829" i="32"/>
  <c r="K7830" i="32"/>
  <c r="K7831" i="32"/>
  <c r="K7832" i="32"/>
  <c r="K7833" i="32"/>
  <c r="K7834" i="32"/>
  <c r="K7835" i="32"/>
  <c r="K7836" i="32"/>
  <c r="K7837" i="32"/>
  <c r="K7838" i="32"/>
  <c r="K7839" i="32"/>
  <c r="K7840" i="32"/>
  <c r="K7841" i="32"/>
  <c r="K7842" i="32"/>
  <c r="K7843" i="32"/>
  <c r="K7844" i="32"/>
  <c r="K7845" i="32"/>
  <c r="K7846" i="32"/>
  <c r="K7847" i="32"/>
  <c r="K7848" i="32"/>
  <c r="K7849" i="32"/>
  <c r="K7850" i="32"/>
  <c r="K7851" i="32"/>
  <c r="K7852" i="32"/>
  <c r="K7853" i="32"/>
  <c r="K7854" i="32"/>
  <c r="K7855" i="32"/>
  <c r="K7856" i="32"/>
  <c r="K7857" i="32"/>
  <c r="K7858" i="32"/>
  <c r="K7859" i="32"/>
  <c r="K7860" i="32"/>
  <c r="K7861" i="32"/>
  <c r="K7862" i="32"/>
  <c r="K7863" i="32"/>
  <c r="K7864" i="32"/>
  <c r="K7865" i="32"/>
  <c r="K7866" i="32"/>
  <c r="K7867" i="32"/>
  <c r="K7868" i="32"/>
  <c r="K7869" i="32"/>
  <c r="K7870" i="32"/>
  <c r="K7871" i="32"/>
  <c r="K7872" i="32"/>
  <c r="K7873" i="32"/>
  <c r="K7874" i="32"/>
  <c r="K7875" i="32"/>
  <c r="K7876" i="32"/>
  <c r="K7877" i="32"/>
  <c r="K7878" i="32"/>
  <c r="K7879" i="32"/>
  <c r="K7880" i="32"/>
  <c r="K7881" i="32"/>
  <c r="K7882" i="32"/>
  <c r="K7883" i="32"/>
  <c r="K7884" i="32"/>
  <c r="K7885" i="32"/>
  <c r="K7886" i="32"/>
  <c r="K7887" i="32"/>
  <c r="K7888" i="32"/>
  <c r="K7889" i="32"/>
  <c r="K7890" i="32"/>
  <c r="K7891" i="32"/>
  <c r="K7892" i="32"/>
  <c r="K7893" i="32"/>
  <c r="K7894" i="32"/>
  <c r="K7895" i="32"/>
  <c r="K7896" i="32"/>
  <c r="K7897" i="32"/>
  <c r="K7898" i="32"/>
  <c r="K7899" i="32"/>
  <c r="K7900" i="32"/>
  <c r="K7901" i="32"/>
  <c r="K7902" i="32"/>
  <c r="K7903" i="32"/>
  <c r="K7904" i="32"/>
  <c r="K7905" i="32"/>
  <c r="K7906" i="32"/>
  <c r="K7907" i="32"/>
  <c r="K7908" i="32"/>
  <c r="K7909" i="32"/>
  <c r="K7910" i="32"/>
  <c r="K7911" i="32"/>
  <c r="K7912" i="32"/>
  <c r="K7913" i="32"/>
  <c r="K7914" i="32"/>
  <c r="K7915" i="32"/>
  <c r="K7916" i="32"/>
  <c r="K7917" i="32"/>
  <c r="K7918" i="32"/>
  <c r="K7919" i="32"/>
  <c r="K7920" i="32"/>
  <c r="K7921" i="32"/>
  <c r="K7922" i="32"/>
  <c r="K7923" i="32"/>
  <c r="K7924" i="32"/>
  <c r="K7925" i="32"/>
  <c r="K7926" i="32"/>
  <c r="K7927" i="32"/>
  <c r="K7928" i="32"/>
  <c r="K7929" i="32"/>
  <c r="K7930" i="32"/>
  <c r="K7931" i="32"/>
  <c r="K7932" i="32"/>
  <c r="K7933" i="32"/>
  <c r="K7934" i="32"/>
  <c r="K7935" i="32"/>
  <c r="K7936" i="32"/>
  <c r="K7937" i="32"/>
  <c r="K7938" i="32"/>
  <c r="K7939" i="32"/>
  <c r="K7940" i="32"/>
  <c r="K7941" i="32"/>
  <c r="K7942" i="32"/>
  <c r="K7943" i="32"/>
  <c r="K7944" i="32"/>
  <c r="K7945" i="32"/>
  <c r="K7946" i="32"/>
  <c r="K7947" i="32"/>
  <c r="K7948" i="32"/>
  <c r="K7949" i="32"/>
  <c r="K7950" i="32"/>
  <c r="K7951" i="32"/>
  <c r="K7952" i="32"/>
  <c r="K7953" i="32"/>
  <c r="K7954" i="32"/>
  <c r="K7955" i="32"/>
  <c r="K7956" i="32"/>
  <c r="K7957" i="32"/>
  <c r="K7958" i="32"/>
  <c r="K7959" i="32"/>
  <c r="K7960" i="32"/>
  <c r="K7961" i="32"/>
  <c r="K7962" i="32"/>
  <c r="K7963" i="32"/>
  <c r="K7964" i="32"/>
  <c r="K7965" i="32"/>
  <c r="K7966" i="32"/>
  <c r="K7967" i="32"/>
  <c r="K7968" i="32"/>
  <c r="K7969" i="32"/>
  <c r="K7970" i="32"/>
  <c r="K7971" i="32"/>
  <c r="K7972" i="32"/>
  <c r="K7973" i="32"/>
  <c r="K7974" i="32"/>
  <c r="K7975" i="32"/>
  <c r="K7976" i="32"/>
  <c r="K7977" i="32"/>
  <c r="K7978" i="32"/>
  <c r="K7979" i="32"/>
  <c r="K7980" i="32"/>
  <c r="K7981" i="32"/>
  <c r="K7982" i="32"/>
  <c r="K7983" i="32"/>
  <c r="K7984" i="32"/>
  <c r="K7985" i="32"/>
  <c r="K7986" i="32"/>
  <c r="K7987" i="32"/>
  <c r="K7988" i="32"/>
  <c r="K7989" i="32"/>
  <c r="K7990" i="32"/>
  <c r="K7991" i="32"/>
  <c r="K7992" i="32"/>
  <c r="K7993" i="32"/>
  <c r="K7994" i="32"/>
  <c r="K7995" i="32"/>
  <c r="K7996" i="32"/>
  <c r="K7997" i="32"/>
  <c r="K7998" i="32"/>
  <c r="K7999" i="32"/>
  <c r="K8000" i="32"/>
  <c r="K8001" i="32"/>
  <c r="K8002" i="32"/>
  <c r="K8003" i="32"/>
  <c r="K8004" i="32"/>
  <c r="K8005" i="32"/>
  <c r="K8006" i="32"/>
  <c r="K8007" i="32"/>
  <c r="K8008" i="32"/>
  <c r="K8009" i="32"/>
  <c r="K8010" i="32"/>
  <c r="K8011" i="32"/>
  <c r="K8012" i="32"/>
  <c r="K8013" i="32"/>
  <c r="K8014" i="32"/>
  <c r="K8015" i="32"/>
  <c r="K8016" i="32"/>
  <c r="K8017" i="32"/>
  <c r="K8018" i="32"/>
  <c r="K8019" i="32"/>
  <c r="K8020" i="32"/>
  <c r="K8021" i="32"/>
  <c r="K8022" i="32"/>
  <c r="K8023" i="32"/>
  <c r="K8024" i="32"/>
  <c r="K8025" i="32"/>
  <c r="K8026" i="32"/>
  <c r="K8027" i="32"/>
  <c r="K8028" i="32"/>
  <c r="K8029" i="32"/>
  <c r="K8030" i="32"/>
  <c r="K8031" i="32"/>
  <c r="K8032" i="32"/>
  <c r="K8033" i="32"/>
  <c r="K8034" i="32"/>
  <c r="K8035" i="32"/>
  <c r="K8036" i="32"/>
  <c r="K8037" i="32"/>
  <c r="K8038" i="32"/>
  <c r="K8039" i="32"/>
  <c r="K8040" i="32"/>
  <c r="K8041" i="32"/>
  <c r="K8042" i="32"/>
  <c r="K8043" i="32"/>
  <c r="K8044" i="32"/>
  <c r="K8045" i="32"/>
  <c r="K8046" i="32"/>
  <c r="K8047" i="32"/>
  <c r="K8048" i="32"/>
  <c r="K8049" i="32"/>
  <c r="K8050" i="32"/>
  <c r="K8051" i="32"/>
  <c r="K8052" i="32"/>
  <c r="K8053" i="32"/>
  <c r="K8054" i="32"/>
  <c r="K8055" i="32"/>
  <c r="K8056" i="32"/>
  <c r="K8057" i="32"/>
  <c r="K8058" i="32"/>
  <c r="K8059" i="32"/>
  <c r="K8060" i="32"/>
  <c r="K8061" i="32"/>
  <c r="K8062" i="32"/>
  <c r="K8063" i="32"/>
  <c r="K8064" i="32"/>
  <c r="K8065" i="32"/>
  <c r="K8066" i="32"/>
  <c r="K8067" i="32"/>
  <c r="K8068" i="32"/>
  <c r="K8069" i="32"/>
  <c r="K8070" i="32"/>
  <c r="K8071" i="32"/>
  <c r="K8072" i="32"/>
  <c r="K8073" i="32"/>
  <c r="K8074" i="32"/>
  <c r="K8075" i="32"/>
  <c r="K8076" i="32"/>
  <c r="K8077" i="32"/>
  <c r="K8078" i="32"/>
  <c r="K8079" i="32"/>
  <c r="K8080" i="32"/>
  <c r="K8081" i="32"/>
  <c r="K8082" i="32"/>
  <c r="K8083" i="32"/>
  <c r="K8084" i="32"/>
  <c r="K8085" i="32"/>
  <c r="K8086" i="32"/>
  <c r="K8087" i="32"/>
  <c r="K8088" i="32"/>
  <c r="K8089" i="32"/>
  <c r="K8090" i="32"/>
  <c r="K8091" i="32"/>
  <c r="K8092" i="32"/>
  <c r="K8093" i="32"/>
  <c r="K8094" i="32"/>
  <c r="K8095" i="32"/>
  <c r="K8096" i="32"/>
  <c r="K8097" i="32"/>
  <c r="K8098" i="32"/>
  <c r="K8099" i="32"/>
  <c r="K8100" i="32"/>
  <c r="K8101" i="32"/>
  <c r="K8102" i="32"/>
  <c r="K8103" i="32"/>
  <c r="K8104" i="32"/>
  <c r="K8105" i="32"/>
  <c r="K8106" i="32"/>
  <c r="K8107" i="32"/>
  <c r="K8108" i="32"/>
  <c r="K8109" i="32"/>
  <c r="K8110" i="32"/>
  <c r="K8111" i="32"/>
  <c r="K8112" i="32"/>
  <c r="K8113" i="32"/>
  <c r="K8114" i="32"/>
  <c r="K8115" i="32"/>
  <c r="K8116" i="32"/>
  <c r="K8117" i="32"/>
  <c r="K8118" i="32"/>
  <c r="K8119" i="32"/>
  <c r="K8120" i="32"/>
  <c r="K8121" i="32"/>
  <c r="K8122" i="32"/>
  <c r="K8123" i="32"/>
  <c r="K8124" i="32"/>
  <c r="K8125" i="32"/>
  <c r="K8126" i="32"/>
  <c r="K8127" i="32"/>
  <c r="K8128" i="32"/>
  <c r="K8129" i="32"/>
  <c r="K8130" i="32"/>
  <c r="K8131" i="32"/>
  <c r="K8132" i="32"/>
  <c r="K8133" i="32"/>
  <c r="K8134" i="32"/>
  <c r="K8135" i="32"/>
  <c r="K8136" i="32"/>
  <c r="K8137" i="32"/>
  <c r="K8138" i="32"/>
  <c r="K8139" i="32"/>
  <c r="K8140" i="32"/>
  <c r="K8141" i="32"/>
  <c r="K8142" i="32"/>
  <c r="K8143" i="32"/>
  <c r="K8144" i="32"/>
  <c r="K8145" i="32"/>
  <c r="K8146" i="32"/>
  <c r="K8147" i="32"/>
  <c r="K8148" i="32"/>
  <c r="K8149" i="32"/>
  <c r="K8150" i="32"/>
  <c r="K8151" i="32"/>
  <c r="K8152" i="32"/>
  <c r="K8153" i="32"/>
  <c r="K8154" i="32"/>
  <c r="K8155" i="32"/>
  <c r="K8156" i="32"/>
  <c r="K8157" i="32"/>
  <c r="K8158" i="32"/>
  <c r="K8159" i="32"/>
  <c r="K8160" i="32"/>
  <c r="K8161" i="32"/>
  <c r="K8162" i="32"/>
  <c r="K8163" i="32"/>
  <c r="K8164" i="32"/>
  <c r="K8165" i="32"/>
  <c r="K8166" i="32"/>
  <c r="K8167" i="32"/>
  <c r="K8168" i="32"/>
  <c r="K8169" i="32"/>
  <c r="K8170" i="32"/>
  <c r="K8171" i="32"/>
  <c r="K8172" i="32"/>
  <c r="K8173" i="32"/>
  <c r="K8174" i="32"/>
  <c r="K8175" i="32"/>
  <c r="K8176" i="32"/>
  <c r="K8177" i="32"/>
  <c r="K8178" i="32"/>
  <c r="K8179" i="32"/>
  <c r="K8180" i="32"/>
  <c r="K8181" i="32"/>
  <c r="K8182" i="32"/>
  <c r="K8183" i="32"/>
  <c r="K8184" i="32"/>
  <c r="K8185" i="32"/>
  <c r="K8186" i="32"/>
  <c r="K8187" i="32"/>
  <c r="K8188" i="32"/>
  <c r="K8189" i="32"/>
  <c r="K8190" i="32"/>
  <c r="K8191" i="32"/>
  <c r="K8192" i="32"/>
  <c r="K8193" i="32"/>
  <c r="K8194" i="32"/>
  <c r="K8195" i="32"/>
  <c r="K8196" i="32"/>
  <c r="K8197" i="32"/>
  <c r="K8198" i="32"/>
  <c r="K8199" i="32"/>
  <c r="K8200" i="32"/>
  <c r="K8201" i="32"/>
  <c r="K8202" i="32"/>
  <c r="K8203" i="32"/>
  <c r="K8204" i="32"/>
  <c r="K8205" i="32"/>
  <c r="K8206" i="32"/>
  <c r="K8207" i="32"/>
  <c r="K8208" i="32"/>
  <c r="K8209" i="32"/>
  <c r="K8210" i="32"/>
  <c r="K8211" i="32"/>
  <c r="K8212" i="32"/>
  <c r="K8213" i="32"/>
  <c r="K8214" i="32"/>
  <c r="K8215" i="32"/>
  <c r="K8216" i="32"/>
  <c r="K8217" i="32"/>
  <c r="K8218" i="32"/>
  <c r="K8219" i="32"/>
  <c r="K8220" i="32"/>
  <c r="K8221" i="32"/>
  <c r="K8222" i="32"/>
  <c r="K8223" i="32"/>
  <c r="K8224" i="32"/>
  <c r="K8225" i="32"/>
  <c r="K8226" i="32"/>
  <c r="K8227" i="32"/>
  <c r="K8228" i="32"/>
  <c r="K8229" i="32"/>
  <c r="K8230" i="32"/>
  <c r="K8231" i="32"/>
  <c r="K8232" i="32"/>
  <c r="K8233" i="32"/>
  <c r="K8234" i="32"/>
  <c r="K8235" i="32"/>
  <c r="K8236" i="32"/>
  <c r="K8237" i="32"/>
  <c r="K8238" i="32"/>
  <c r="K8239" i="32"/>
  <c r="K8240" i="32"/>
  <c r="K8241" i="32"/>
  <c r="K8242" i="32"/>
  <c r="K8243" i="32"/>
  <c r="K8244" i="32"/>
  <c r="K8245" i="32"/>
  <c r="K8246" i="32"/>
  <c r="K8247" i="32"/>
  <c r="K8248" i="32"/>
  <c r="K8249" i="32"/>
  <c r="K8250" i="32"/>
  <c r="K8251" i="32"/>
  <c r="K8252" i="32"/>
  <c r="K8253" i="32"/>
  <c r="K8254" i="32"/>
  <c r="K8255" i="32"/>
  <c r="K8256" i="32"/>
  <c r="K8257" i="32"/>
  <c r="K8258" i="32"/>
  <c r="K8259" i="32"/>
  <c r="K8260" i="32"/>
  <c r="K8261" i="32"/>
  <c r="K8262" i="32"/>
  <c r="K8263" i="32"/>
  <c r="K8264" i="32"/>
  <c r="K8265" i="32"/>
  <c r="K8266" i="32"/>
  <c r="K8267" i="32"/>
  <c r="K8268" i="32"/>
  <c r="K8269" i="32"/>
  <c r="K8270" i="32"/>
  <c r="K8271" i="32"/>
  <c r="K8272" i="32"/>
  <c r="K8273" i="32"/>
  <c r="K8274" i="32"/>
  <c r="K8275" i="32"/>
  <c r="K8276" i="32"/>
  <c r="K8277" i="32"/>
  <c r="K8278" i="32"/>
  <c r="K8279" i="32"/>
  <c r="K8280" i="32"/>
  <c r="K8281" i="32"/>
  <c r="K8282" i="32"/>
  <c r="K8283" i="32"/>
  <c r="K8284" i="32"/>
  <c r="K8285" i="32"/>
  <c r="K8286" i="32"/>
  <c r="K8287" i="32"/>
  <c r="K8288" i="32"/>
  <c r="K8289" i="32"/>
  <c r="K8290" i="32"/>
  <c r="K8291" i="32"/>
  <c r="K8292" i="32"/>
  <c r="K8293" i="32"/>
  <c r="K8294" i="32"/>
  <c r="K8295" i="32"/>
  <c r="K8296" i="32"/>
  <c r="K8297" i="32"/>
  <c r="K8298" i="32"/>
  <c r="K8299" i="32"/>
  <c r="K8300" i="32"/>
  <c r="K8301" i="32"/>
  <c r="K8302" i="32"/>
  <c r="K8303" i="32"/>
  <c r="K8304" i="32"/>
  <c r="K8305" i="32"/>
  <c r="K8306" i="32"/>
  <c r="K8307" i="32"/>
  <c r="K8308" i="32"/>
  <c r="K8309" i="32"/>
  <c r="K8310" i="32"/>
  <c r="K8311" i="32"/>
  <c r="K8312" i="32"/>
  <c r="K8313" i="32"/>
  <c r="K8314" i="32"/>
  <c r="K8315" i="32"/>
  <c r="K8316" i="32"/>
  <c r="K8317" i="32"/>
  <c r="K8318" i="32"/>
  <c r="K8319" i="32"/>
  <c r="K8320" i="32"/>
  <c r="K8321" i="32"/>
  <c r="K8322" i="32"/>
  <c r="K8323" i="32"/>
  <c r="K8324" i="32"/>
  <c r="K8325" i="32"/>
  <c r="K8326" i="32"/>
  <c r="K8327" i="32"/>
  <c r="K8328" i="32"/>
  <c r="K8329" i="32"/>
  <c r="K8330" i="32"/>
  <c r="K8331" i="32"/>
  <c r="K8332" i="32"/>
  <c r="K8333" i="32"/>
  <c r="K8334" i="32"/>
  <c r="K8335" i="32"/>
  <c r="K8336" i="32"/>
  <c r="K8337" i="32"/>
  <c r="K8338" i="32"/>
  <c r="K8339" i="32"/>
  <c r="K8340" i="32"/>
  <c r="K8341" i="32"/>
  <c r="K8342" i="32"/>
  <c r="K8343" i="32"/>
  <c r="K8344" i="32"/>
  <c r="K8345" i="32"/>
  <c r="K8346" i="32"/>
  <c r="K8347" i="32"/>
  <c r="K8348" i="32"/>
  <c r="K8349" i="32"/>
  <c r="K8350" i="32"/>
  <c r="K8351" i="32"/>
  <c r="K8352" i="32"/>
  <c r="K8353" i="32"/>
  <c r="K8354" i="32"/>
  <c r="K8355" i="32"/>
  <c r="K8356" i="32"/>
  <c r="K8357" i="32"/>
  <c r="K8358" i="32"/>
  <c r="K8359" i="32"/>
  <c r="K8360" i="32"/>
  <c r="K8361" i="32"/>
  <c r="K8362" i="32"/>
  <c r="K8363" i="32"/>
  <c r="K8364" i="32"/>
  <c r="K8365" i="32"/>
  <c r="K8366" i="32"/>
  <c r="K8367" i="32"/>
  <c r="K8368" i="32"/>
  <c r="K8369" i="32"/>
  <c r="K8370" i="32"/>
  <c r="K8371" i="32"/>
  <c r="K8372" i="32"/>
  <c r="K8373" i="32"/>
  <c r="K8374" i="32"/>
  <c r="K8375" i="32"/>
  <c r="K8376" i="32"/>
  <c r="K8377" i="32"/>
  <c r="K8378" i="32"/>
  <c r="K8379" i="32"/>
  <c r="K8380" i="32"/>
  <c r="K8381" i="32"/>
  <c r="K8382" i="32"/>
  <c r="K8383" i="32"/>
  <c r="K8384" i="32"/>
  <c r="K8385" i="32"/>
  <c r="K8386" i="32"/>
  <c r="K8387" i="32"/>
  <c r="K8388" i="32"/>
  <c r="K8389" i="32"/>
  <c r="K8390" i="32"/>
  <c r="K8391" i="32"/>
  <c r="K8392" i="32"/>
  <c r="K8393" i="32"/>
  <c r="K8394" i="32"/>
  <c r="K8395" i="32"/>
  <c r="K8396" i="32"/>
  <c r="K8397" i="32"/>
  <c r="K8398" i="32"/>
  <c r="K8399" i="32"/>
  <c r="K8400" i="32"/>
  <c r="K8401" i="32"/>
  <c r="K8402" i="32"/>
  <c r="K8403" i="32"/>
  <c r="K8404" i="32"/>
  <c r="K8405" i="32"/>
  <c r="K8406" i="32"/>
  <c r="K8407" i="32"/>
  <c r="K8408" i="32"/>
  <c r="K8409" i="32"/>
  <c r="K8410" i="32"/>
  <c r="K8411" i="32"/>
  <c r="K8412" i="32"/>
  <c r="K8413" i="32"/>
  <c r="K8414" i="32"/>
  <c r="K8415" i="32"/>
  <c r="K8416" i="32"/>
  <c r="K8417" i="32"/>
  <c r="K8418" i="32"/>
  <c r="K8419" i="32"/>
  <c r="K8420" i="32"/>
  <c r="K8421" i="32"/>
  <c r="K8422" i="32"/>
  <c r="K8423" i="32"/>
  <c r="K8424" i="32"/>
  <c r="K8425" i="32"/>
  <c r="K8426" i="32"/>
  <c r="K8427" i="32"/>
  <c r="K8428" i="32"/>
  <c r="K8429" i="32"/>
  <c r="K8430" i="32"/>
  <c r="K8431" i="32"/>
  <c r="K8432" i="32"/>
  <c r="K8433" i="32"/>
  <c r="K8434" i="32"/>
  <c r="K8435" i="32"/>
  <c r="K8436" i="32"/>
  <c r="K8437" i="32"/>
  <c r="K8438" i="32"/>
  <c r="K8439" i="32"/>
  <c r="K8440" i="32"/>
  <c r="K8441" i="32"/>
  <c r="K8442" i="32"/>
  <c r="K8443" i="32"/>
  <c r="K8444" i="32"/>
  <c r="K8445" i="32"/>
  <c r="K8446" i="32"/>
  <c r="K8447" i="32"/>
  <c r="K8448" i="32"/>
  <c r="K8449" i="32"/>
  <c r="K8450" i="32"/>
  <c r="K8451" i="32"/>
  <c r="K8452" i="32"/>
  <c r="K8453" i="32"/>
  <c r="K8454" i="32"/>
  <c r="K8455" i="32"/>
  <c r="K8456" i="32"/>
  <c r="K8457" i="32"/>
  <c r="K8458" i="32"/>
  <c r="K8459" i="32"/>
  <c r="K8460" i="32"/>
  <c r="K8461" i="32"/>
  <c r="K8462" i="32"/>
  <c r="K8463" i="32"/>
  <c r="K8464" i="32"/>
  <c r="K8465" i="32"/>
  <c r="K8466" i="32"/>
  <c r="K8467" i="32"/>
  <c r="K8468" i="32"/>
  <c r="K8469" i="32"/>
  <c r="K8470" i="32"/>
  <c r="K8471" i="32"/>
  <c r="K8472" i="32"/>
  <c r="K8473" i="32"/>
  <c r="K8474" i="32"/>
  <c r="K8475" i="32"/>
  <c r="K8476" i="32"/>
  <c r="K8477" i="32"/>
  <c r="K8478" i="32"/>
  <c r="K8479" i="32"/>
  <c r="K8480" i="32"/>
  <c r="K8481" i="32"/>
  <c r="K8482" i="32"/>
  <c r="K8483" i="32"/>
  <c r="K8484" i="32"/>
  <c r="K8485" i="32"/>
  <c r="K8486" i="32"/>
  <c r="K8487" i="32"/>
  <c r="K8488" i="32"/>
  <c r="K8489" i="32"/>
  <c r="K8490" i="32"/>
  <c r="K8491" i="32"/>
  <c r="K8492" i="32"/>
  <c r="K8493" i="32"/>
  <c r="K8494" i="32"/>
  <c r="K8495" i="32"/>
  <c r="K8496" i="32"/>
  <c r="K8497" i="32"/>
  <c r="K8498" i="32"/>
  <c r="K8499" i="32"/>
  <c r="K8500" i="32"/>
  <c r="K8501" i="32"/>
  <c r="K8502" i="32"/>
  <c r="K8503" i="32"/>
  <c r="K8504" i="32"/>
  <c r="K8505" i="32"/>
  <c r="K8506" i="32"/>
  <c r="K8507" i="32"/>
  <c r="K8508" i="32"/>
  <c r="K8509" i="32"/>
  <c r="K8510" i="32"/>
  <c r="K8511" i="32"/>
  <c r="K8512" i="32"/>
  <c r="K8513" i="32"/>
  <c r="K8514" i="32"/>
  <c r="K8515" i="32"/>
  <c r="K8516" i="32"/>
  <c r="K8517" i="32"/>
  <c r="K8518" i="32"/>
  <c r="K8519" i="32"/>
  <c r="K8520" i="32"/>
  <c r="K8521" i="32"/>
  <c r="K8522" i="32"/>
  <c r="K8523" i="32"/>
  <c r="K8524" i="32"/>
  <c r="K8525" i="32"/>
  <c r="K8526" i="32"/>
  <c r="K8527" i="32"/>
  <c r="K8528" i="32"/>
  <c r="K8529" i="32"/>
  <c r="K8530" i="32"/>
  <c r="K8531" i="32"/>
  <c r="K8532" i="32"/>
  <c r="K8533" i="32"/>
  <c r="K8534" i="32"/>
  <c r="K8535" i="32"/>
  <c r="K8536" i="32"/>
  <c r="K8537" i="32"/>
  <c r="K8538" i="32"/>
  <c r="K8539" i="32"/>
  <c r="K8540" i="32"/>
  <c r="K8541" i="32"/>
  <c r="K8542" i="32"/>
  <c r="K8543" i="32"/>
  <c r="K8544" i="32"/>
  <c r="K8545" i="32"/>
  <c r="K8546" i="32"/>
  <c r="K8547" i="32"/>
  <c r="K8548" i="32"/>
  <c r="K8549" i="32"/>
  <c r="K8550" i="32"/>
  <c r="K8551" i="32"/>
  <c r="K8552" i="32"/>
  <c r="K8553" i="32"/>
  <c r="K8554" i="32"/>
  <c r="K8555" i="32"/>
  <c r="K8556" i="32"/>
  <c r="K8557" i="32"/>
  <c r="K8558" i="32"/>
  <c r="K8559" i="32"/>
  <c r="K8560" i="32"/>
  <c r="K8561" i="32"/>
  <c r="K8562" i="32"/>
  <c r="K8563" i="32"/>
  <c r="K8564" i="32"/>
  <c r="K8565" i="32"/>
  <c r="K8566" i="32"/>
  <c r="K8567" i="32"/>
  <c r="K8568" i="32"/>
  <c r="K8569" i="32"/>
  <c r="K8570" i="32"/>
  <c r="K8571" i="32"/>
  <c r="K8572" i="32"/>
  <c r="K8573" i="32"/>
  <c r="K8574" i="32"/>
  <c r="K8575" i="32"/>
  <c r="K8576" i="32"/>
  <c r="K8577" i="32"/>
  <c r="K8578" i="32"/>
  <c r="K8579" i="32"/>
  <c r="K8580" i="32"/>
  <c r="K8581" i="32"/>
  <c r="K8582" i="32"/>
  <c r="K8583" i="32"/>
  <c r="K8584" i="32"/>
  <c r="K8585" i="32"/>
  <c r="K8586" i="32"/>
  <c r="K8587" i="32"/>
  <c r="K8588" i="32"/>
  <c r="K8589" i="32"/>
  <c r="K8590" i="32"/>
  <c r="K8591" i="32"/>
  <c r="K8592" i="32"/>
  <c r="K8593" i="32"/>
  <c r="K8594" i="32"/>
  <c r="K8595" i="32"/>
  <c r="K8596" i="32"/>
  <c r="K8597" i="32"/>
  <c r="K8598" i="32"/>
  <c r="K8599" i="32"/>
  <c r="K8600" i="32"/>
  <c r="K8601" i="32"/>
  <c r="K8602" i="32"/>
  <c r="K8603" i="32"/>
  <c r="K8604" i="32"/>
  <c r="K8605" i="32"/>
  <c r="K8606" i="32"/>
  <c r="K8607" i="32"/>
  <c r="K8608" i="32"/>
  <c r="K8609" i="32"/>
  <c r="K8610" i="32"/>
  <c r="K8611" i="32"/>
  <c r="K8612" i="32"/>
  <c r="K8613" i="32"/>
  <c r="K8614" i="32"/>
  <c r="K8615" i="32"/>
  <c r="K8616" i="32"/>
  <c r="K8617" i="32"/>
  <c r="K8618" i="32"/>
  <c r="K8619" i="32"/>
  <c r="K8620" i="32"/>
  <c r="K8621" i="32"/>
  <c r="K8622" i="32"/>
  <c r="K8623" i="32"/>
  <c r="K8624" i="32"/>
  <c r="K8625" i="32"/>
  <c r="K8626" i="32"/>
  <c r="K8627" i="32"/>
  <c r="K8628" i="32"/>
  <c r="K8629" i="32"/>
  <c r="K8630" i="32"/>
  <c r="K8631" i="32"/>
  <c r="K8632" i="32"/>
  <c r="K8633" i="32"/>
  <c r="K8634" i="32"/>
  <c r="K8635" i="32"/>
  <c r="K8636" i="32"/>
  <c r="K8637" i="32"/>
  <c r="K8638" i="32"/>
  <c r="K8639" i="32"/>
  <c r="K8640" i="32"/>
  <c r="K8641" i="32"/>
  <c r="K8642" i="32"/>
  <c r="K8643" i="32"/>
  <c r="K8644" i="32"/>
  <c r="K8645" i="32"/>
  <c r="K8646" i="32"/>
  <c r="K8647" i="32"/>
  <c r="K8648" i="32"/>
  <c r="K8649" i="32"/>
  <c r="K8650" i="32"/>
  <c r="K8651" i="32"/>
  <c r="K8652" i="32"/>
  <c r="K8653" i="32"/>
  <c r="K8654" i="32"/>
  <c r="K8655" i="32"/>
  <c r="K8656" i="32"/>
  <c r="K8657" i="32"/>
  <c r="K8658" i="32"/>
  <c r="K8659" i="32"/>
  <c r="K8660" i="32"/>
  <c r="K8661" i="32"/>
  <c r="K8662" i="32"/>
  <c r="K8663" i="32"/>
  <c r="K8664" i="32"/>
  <c r="K8665" i="32"/>
  <c r="K8666" i="32"/>
  <c r="K8667" i="32"/>
  <c r="K8668" i="32"/>
  <c r="K8669" i="32"/>
  <c r="K8670" i="32"/>
  <c r="K8671" i="32"/>
  <c r="K8672" i="32"/>
  <c r="K8673" i="32"/>
  <c r="K8674" i="32"/>
  <c r="K8675" i="32"/>
  <c r="K8676" i="32"/>
  <c r="K8677" i="32"/>
  <c r="K8678" i="32"/>
  <c r="K8679" i="32"/>
  <c r="K8680" i="32"/>
  <c r="K8681" i="32"/>
  <c r="K8682" i="32"/>
  <c r="K8683" i="32"/>
  <c r="K8684" i="32"/>
  <c r="K8685" i="32"/>
  <c r="K8686" i="32"/>
  <c r="K8687" i="32"/>
  <c r="K8688" i="32"/>
  <c r="K8689" i="32"/>
  <c r="K8690" i="32"/>
  <c r="K8691" i="32"/>
  <c r="K8692" i="32"/>
  <c r="K8693" i="32"/>
  <c r="K8694" i="32"/>
  <c r="K8695" i="32"/>
  <c r="K8696" i="32"/>
  <c r="K8697" i="32"/>
  <c r="K8698" i="32"/>
  <c r="K8699" i="32"/>
  <c r="K8700" i="32"/>
  <c r="K8701" i="32"/>
  <c r="K8702" i="32"/>
  <c r="K8703" i="32"/>
  <c r="K8704" i="32"/>
  <c r="K8705" i="32"/>
  <c r="K8706" i="32"/>
  <c r="K8707" i="32"/>
  <c r="K8708" i="32"/>
  <c r="K8709" i="32"/>
  <c r="K8710" i="32"/>
  <c r="K8711" i="32"/>
  <c r="K8712" i="32"/>
  <c r="K8713" i="32"/>
  <c r="K8714" i="32"/>
  <c r="K8715" i="32"/>
  <c r="K8716" i="32"/>
  <c r="K8717" i="32"/>
  <c r="K8718" i="32"/>
  <c r="K8719" i="32"/>
  <c r="K8720" i="32"/>
  <c r="K8721" i="32"/>
  <c r="K8722" i="32"/>
  <c r="K8723" i="32"/>
  <c r="K8724" i="32"/>
  <c r="K8725" i="32"/>
  <c r="K8726" i="32"/>
  <c r="K8727" i="32"/>
  <c r="K8728" i="32"/>
  <c r="K8729" i="32"/>
  <c r="K8730" i="32"/>
  <c r="K8731" i="32"/>
  <c r="K8732" i="32"/>
  <c r="K8733" i="32"/>
  <c r="K8734" i="32"/>
  <c r="K8735" i="32"/>
  <c r="K8736" i="32"/>
  <c r="K8737" i="32"/>
  <c r="K8738" i="32"/>
  <c r="K8739" i="32"/>
  <c r="K8740" i="32"/>
  <c r="K8741" i="32"/>
  <c r="K8742" i="32"/>
  <c r="K8743" i="32"/>
  <c r="K8744" i="32"/>
  <c r="K8745" i="32"/>
  <c r="K8746" i="32"/>
  <c r="K8747" i="32"/>
  <c r="K8748" i="32"/>
  <c r="K8749" i="32"/>
  <c r="K8750" i="32"/>
  <c r="K8751" i="32"/>
  <c r="K8752" i="32"/>
  <c r="K8753" i="32"/>
  <c r="K8754" i="32"/>
  <c r="K8755" i="32"/>
  <c r="K8756" i="32"/>
  <c r="K8757" i="32"/>
  <c r="K8758" i="32"/>
  <c r="K8759" i="32"/>
  <c r="K8760" i="32"/>
  <c r="K8761" i="32"/>
  <c r="K8762" i="32"/>
  <c r="K8763" i="32"/>
  <c r="K8764" i="32"/>
  <c r="K8765" i="32"/>
  <c r="K8766" i="32"/>
  <c r="L13" i="30"/>
  <c r="L13" i="43"/>
  <c r="L11" i="43"/>
  <c r="L9" i="43"/>
  <c r="L7" i="43"/>
  <c r="H18" i="43"/>
  <c r="H17" i="43"/>
  <c r="H16" i="43"/>
  <c r="H15" i="43"/>
  <c r="H14" i="43"/>
  <c r="H13" i="43"/>
  <c r="H12" i="43"/>
  <c r="H11" i="43"/>
  <c r="H10" i="43"/>
  <c r="H9" i="43"/>
  <c r="H8" i="43"/>
  <c r="H7" i="43"/>
  <c r="F18" i="43"/>
  <c r="F17" i="43"/>
  <c r="F16" i="43"/>
  <c r="F15" i="43"/>
  <c r="F14" i="43"/>
  <c r="F13" i="43"/>
  <c r="F12" i="43"/>
  <c r="F11" i="43"/>
  <c r="F10" i="43"/>
  <c r="F9" i="43"/>
  <c r="F8" i="43"/>
  <c r="F7" i="43"/>
  <c r="E18" i="43"/>
  <c r="E17" i="43"/>
  <c r="E16" i="43"/>
  <c r="E15" i="43"/>
  <c r="E14" i="43"/>
  <c r="E13" i="43"/>
  <c r="E12" i="43"/>
  <c r="E11" i="43"/>
  <c r="E10" i="43"/>
  <c r="E9" i="43"/>
  <c r="E8" i="43"/>
  <c r="E7" i="43"/>
  <c r="L8" i="43" l="1"/>
  <c r="L12" i="43"/>
  <c r="N7" i="32"/>
  <c r="O7" i="32"/>
  <c r="U9" i="32"/>
  <c r="U11" i="32"/>
  <c r="Q7" i="32"/>
  <c r="U13" i="32"/>
  <c r="U7" i="32"/>
  <c r="O18" i="32"/>
  <c r="Q18" i="32"/>
  <c r="N18" i="32"/>
  <c r="N17" i="32"/>
  <c r="O17" i="32"/>
  <c r="Q17" i="32"/>
  <c r="N16" i="32"/>
  <c r="O16" i="32"/>
  <c r="Q16" i="32"/>
  <c r="Q15" i="32"/>
  <c r="N15" i="32"/>
  <c r="O15" i="32"/>
  <c r="O14" i="32"/>
  <c r="Q14" i="32"/>
  <c r="N14" i="32"/>
  <c r="Q13" i="32"/>
  <c r="N13" i="32"/>
  <c r="O13" i="32"/>
  <c r="N12" i="32"/>
  <c r="O12" i="32"/>
  <c r="Q12" i="32"/>
  <c r="Q11" i="32"/>
  <c r="N11" i="32"/>
  <c r="O11" i="32"/>
  <c r="O10" i="32"/>
  <c r="Q10" i="32"/>
  <c r="N10" i="32"/>
  <c r="O9" i="32"/>
  <c r="Q9" i="32"/>
  <c r="N9" i="32"/>
  <c r="N8" i="32"/>
  <c r="O8" i="32"/>
  <c r="Q8" i="32"/>
  <c r="H18" i="39"/>
  <c r="H17" i="39"/>
  <c r="H16" i="39"/>
  <c r="H15" i="39"/>
  <c r="H14" i="39"/>
  <c r="H13" i="39"/>
  <c r="H12" i="39"/>
  <c r="H11" i="39"/>
  <c r="H10" i="39"/>
  <c r="H9" i="39"/>
  <c r="H8" i="39"/>
  <c r="H7" i="39"/>
  <c r="F18" i="39"/>
  <c r="F8" i="39"/>
  <c r="F7" i="39"/>
  <c r="F17" i="39"/>
  <c r="F16" i="39"/>
  <c r="F15" i="39"/>
  <c r="F14" i="39"/>
  <c r="F13" i="39"/>
  <c r="F12" i="39"/>
  <c r="F11" i="39"/>
  <c r="F10" i="39"/>
  <c r="F9" i="39"/>
  <c r="U8" i="32" l="1"/>
  <c r="U12" i="32"/>
  <c r="H10" i="32"/>
  <c r="H15" i="32"/>
  <c r="H14" i="32"/>
  <c r="H13" i="32"/>
  <c r="H12" i="32"/>
  <c r="H11" i="32"/>
  <c r="F18" i="32"/>
  <c r="F17" i="32"/>
  <c r="F16" i="32"/>
  <c r="F9" i="32"/>
  <c r="F8" i="32"/>
  <c r="F7" i="32"/>
  <c r="H18" i="32"/>
  <c r="H17" i="32"/>
  <c r="H16" i="32"/>
  <c r="H9" i="32"/>
  <c r="H8" i="32"/>
  <c r="H7" i="32"/>
  <c r="F15" i="32"/>
  <c r="F14" i="32"/>
  <c r="F13" i="32"/>
  <c r="F12" i="32"/>
  <c r="F11" i="32"/>
  <c r="F10" i="32"/>
  <c r="H16" i="30"/>
  <c r="H15" i="30"/>
  <c r="H14" i="30"/>
  <c r="H13" i="30"/>
  <c r="H12" i="30"/>
  <c r="H11" i="30"/>
  <c r="H10" i="30"/>
  <c r="F18" i="30"/>
  <c r="F17" i="30"/>
  <c r="F16" i="30"/>
  <c r="F11" i="30"/>
  <c r="F10" i="30"/>
  <c r="F9" i="30"/>
  <c r="F8" i="30"/>
  <c r="F7" i="30"/>
  <c r="H18" i="30"/>
  <c r="H17" i="30"/>
  <c r="H9" i="30"/>
  <c r="H8" i="30"/>
  <c r="H7" i="30"/>
  <c r="AM25" i="38" l="1"/>
  <c r="W25" i="43" l="1"/>
  <c r="K21" i="39"/>
  <c r="K22" i="39"/>
  <c r="K23" i="39"/>
  <c r="K24" i="39"/>
  <c r="K25" i="39"/>
  <c r="K26" i="39"/>
  <c r="K27" i="39"/>
  <c r="K28" i="39"/>
  <c r="K29" i="39"/>
  <c r="K30" i="39"/>
  <c r="K31" i="39"/>
  <c r="K32" i="39"/>
  <c r="K33" i="39"/>
  <c r="K34" i="39"/>
  <c r="K35" i="39"/>
  <c r="K36" i="39"/>
  <c r="K37" i="39"/>
  <c r="K38" i="39"/>
  <c r="K39" i="39"/>
  <c r="K40" i="39"/>
  <c r="K41" i="39"/>
  <c r="K42" i="39"/>
  <c r="K43" i="39"/>
  <c r="K44" i="39"/>
  <c r="K45" i="39"/>
  <c r="K46" i="39"/>
  <c r="K47" i="39"/>
  <c r="K48" i="39"/>
  <c r="K49" i="39"/>
  <c r="K50" i="39"/>
  <c r="K51" i="39"/>
  <c r="K52" i="39"/>
  <c r="K53" i="39"/>
  <c r="K54" i="39"/>
  <c r="K55" i="39"/>
  <c r="K56" i="39"/>
  <c r="K57" i="39"/>
  <c r="K58" i="39"/>
  <c r="K59" i="39"/>
  <c r="K60" i="39"/>
  <c r="K61" i="39"/>
  <c r="K62" i="39"/>
  <c r="K63" i="39"/>
  <c r="K64" i="39"/>
  <c r="K65" i="39"/>
  <c r="K66" i="39"/>
  <c r="K67" i="39"/>
  <c r="K68" i="39"/>
  <c r="K69" i="39"/>
  <c r="K70" i="39"/>
  <c r="K71" i="39"/>
  <c r="K72" i="39"/>
  <c r="K73" i="39"/>
  <c r="K74" i="39"/>
  <c r="K75" i="39"/>
  <c r="K76" i="39"/>
  <c r="K77" i="39"/>
  <c r="K78" i="39"/>
  <c r="K79" i="39"/>
  <c r="K80" i="39"/>
  <c r="K81" i="39"/>
  <c r="K82" i="39"/>
  <c r="K83" i="39"/>
  <c r="K84" i="39"/>
  <c r="K85" i="39"/>
  <c r="K86" i="39"/>
  <c r="K87" i="39"/>
  <c r="K88" i="39"/>
  <c r="K89" i="39"/>
  <c r="K90" i="39"/>
  <c r="K91" i="39"/>
  <c r="K92" i="39"/>
  <c r="K93" i="39"/>
  <c r="K94" i="39"/>
  <c r="K95" i="39"/>
  <c r="K96" i="39"/>
  <c r="K97" i="39"/>
  <c r="K98" i="39"/>
  <c r="K99" i="39"/>
  <c r="K100" i="39"/>
  <c r="K101" i="39"/>
  <c r="K102" i="39"/>
  <c r="K103" i="39"/>
  <c r="K104" i="39"/>
  <c r="K105" i="39"/>
  <c r="K106" i="39"/>
  <c r="K107" i="39"/>
  <c r="K108" i="39"/>
  <c r="K109" i="39"/>
  <c r="K110" i="39"/>
  <c r="K111" i="39"/>
  <c r="K112" i="39"/>
  <c r="K113" i="39"/>
  <c r="K114" i="39"/>
  <c r="K115" i="39"/>
  <c r="K116" i="39"/>
  <c r="K117" i="39"/>
  <c r="K118" i="39"/>
  <c r="K119" i="39"/>
  <c r="K120" i="39"/>
  <c r="K121" i="39"/>
  <c r="K122" i="39"/>
  <c r="K123" i="39"/>
  <c r="K124" i="39"/>
  <c r="K125" i="39"/>
  <c r="K126" i="39"/>
  <c r="K127" i="39"/>
  <c r="K128" i="39"/>
  <c r="K129" i="39"/>
  <c r="K130" i="39"/>
  <c r="K131" i="39"/>
  <c r="K132" i="39"/>
  <c r="K133" i="39"/>
  <c r="K134" i="39"/>
  <c r="K135" i="39"/>
  <c r="K136" i="39"/>
  <c r="K137" i="39"/>
  <c r="K138" i="39"/>
  <c r="K139" i="39"/>
  <c r="K140" i="39"/>
  <c r="K141" i="39"/>
  <c r="K142" i="39"/>
  <c r="K143" i="39"/>
  <c r="K144" i="39"/>
  <c r="K145" i="39"/>
  <c r="K146" i="39"/>
  <c r="K147" i="39"/>
  <c r="K148" i="39"/>
  <c r="K149" i="39"/>
  <c r="K150" i="39"/>
  <c r="K151" i="39"/>
  <c r="K152" i="39"/>
  <c r="K153" i="39"/>
  <c r="K154" i="39"/>
  <c r="K155" i="39"/>
  <c r="K156" i="39"/>
  <c r="K157" i="39"/>
  <c r="K158" i="39"/>
  <c r="K159" i="39"/>
  <c r="K160" i="39"/>
  <c r="K161" i="39"/>
  <c r="K162" i="39"/>
  <c r="K163" i="39"/>
  <c r="K164" i="39"/>
  <c r="K165" i="39"/>
  <c r="K166" i="39"/>
  <c r="K167" i="39"/>
  <c r="K168" i="39"/>
  <c r="K169" i="39"/>
  <c r="K170" i="39"/>
  <c r="K171" i="39"/>
  <c r="K172" i="39"/>
  <c r="K173" i="39"/>
  <c r="K174" i="39"/>
  <c r="K175" i="39"/>
  <c r="K176" i="39"/>
  <c r="K177" i="39"/>
  <c r="K178" i="39"/>
  <c r="K179" i="39"/>
  <c r="K180" i="39"/>
  <c r="K181" i="39"/>
  <c r="K182" i="39"/>
  <c r="K183" i="39"/>
  <c r="K184" i="39"/>
  <c r="K185" i="39"/>
  <c r="K186" i="39"/>
  <c r="K187" i="39"/>
  <c r="K188" i="39"/>
  <c r="K189" i="39"/>
  <c r="K190" i="39"/>
  <c r="K191" i="39"/>
  <c r="K192" i="39"/>
  <c r="K193" i="39"/>
  <c r="K194" i="39"/>
  <c r="K195" i="39"/>
  <c r="K196" i="39"/>
  <c r="K197" i="39"/>
  <c r="K198" i="39"/>
  <c r="K199" i="39"/>
  <c r="K200" i="39"/>
  <c r="K201" i="39"/>
  <c r="K202" i="39"/>
  <c r="K203" i="39"/>
  <c r="K204" i="39"/>
  <c r="K205" i="39"/>
  <c r="K206" i="39"/>
  <c r="K207" i="39"/>
  <c r="K208" i="39"/>
  <c r="K209" i="39"/>
  <c r="K210" i="39"/>
  <c r="K211" i="39"/>
  <c r="K212" i="39"/>
  <c r="K213" i="39"/>
  <c r="K214" i="39"/>
  <c r="K215" i="39"/>
  <c r="K216" i="39"/>
  <c r="K217" i="39"/>
  <c r="K218" i="39"/>
  <c r="K219" i="39"/>
  <c r="K220" i="39"/>
  <c r="K221" i="39"/>
  <c r="K222" i="39"/>
  <c r="K223" i="39"/>
  <c r="K224" i="39"/>
  <c r="K225" i="39"/>
  <c r="K226" i="39"/>
  <c r="K227" i="39"/>
  <c r="K228" i="39"/>
  <c r="K229" i="39"/>
  <c r="K230" i="39"/>
  <c r="K231" i="39"/>
  <c r="K232" i="39"/>
  <c r="K233" i="39"/>
  <c r="K234" i="39"/>
  <c r="K235" i="39"/>
  <c r="K236" i="39"/>
  <c r="K237" i="39"/>
  <c r="K238" i="39"/>
  <c r="K239" i="39"/>
  <c r="K240" i="39"/>
  <c r="K241" i="39"/>
  <c r="K242" i="39"/>
  <c r="K243" i="39"/>
  <c r="K244" i="39"/>
  <c r="K245" i="39"/>
  <c r="K246" i="39"/>
  <c r="K247" i="39"/>
  <c r="K248" i="39"/>
  <c r="K249" i="39"/>
  <c r="K250" i="39"/>
  <c r="K251" i="39"/>
  <c r="K252" i="39"/>
  <c r="K253" i="39"/>
  <c r="K254" i="39"/>
  <c r="K255" i="39"/>
  <c r="K256" i="39"/>
  <c r="K257" i="39"/>
  <c r="K258" i="39"/>
  <c r="K259" i="39"/>
  <c r="K260" i="39"/>
  <c r="K261" i="39"/>
  <c r="K262" i="39"/>
  <c r="K263" i="39"/>
  <c r="K264" i="39"/>
  <c r="K265" i="39"/>
  <c r="K266" i="39"/>
  <c r="K267" i="39"/>
  <c r="K268" i="39"/>
  <c r="K269" i="39"/>
  <c r="K270" i="39"/>
  <c r="K271" i="39"/>
  <c r="K272" i="39"/>
  <c r="K273" i="39"/>
  <c r="K274" i="39"/>
  <c r="K275" i="39"/>
  <c r="K276" i="39"/>
  <c r="K277" i="39"/>
  <c r="K278" i="39"/>
  <c r="K279" i="39"/>
  <c r="K280" i="39"/>
  <c r="K281" i="39"/>
  <c r="K282" i="39"/>
  <c r="K283" i="39"/>
  <c r="K284" i="39"/>
  <c r="K285" i="39"/>
  <c r="K286" i="39"/>
  <c r="K287" i="39"/>
  <c r="K288" i="39"/>
  <c r="K289" i="39"/>
  <c r="K290" i="39"/>
  <c r="K291" i="39"/>
  <c r="K292" i="39"/>
  <c r="K293" i="39"/>
  <c r="K294" i="39"/>
  <c r="K295" i="39"/>
  <c r="K296" i="39"/>
  <c r="K297" i="39"/>
  <c r="K298" i="39"/>
  <c r="K299" i="39"/>
  <c r="K300" i="39"/>
  <c r="K301" i="39"/>
  <c r="K302" i="39"/>
  <c r="K303" i="39"/>
  <c r="K304" i="39"/>
  <c r="K305" i="39"/>
  <c r="K306" i="39"/>
  <c r="K307" i="39"/>
  <c r="K308" i="39"/>
  <c r="K309" i="39"/>
  <c r="K310" i="39"/>
  <c r="K311" i="39"/>
  <c r="K312" i="39"/>
  <c r="K313" i="39"/>
  <c r="K314" i="39"/>
  <c r="K315" i="39"/>
  <c r="K316" i="39"/>
  <c r="K317" i="39"/>
  <c r="K318" i="39"/>
  <c r="K319" i="39"/>
  <c r="K320" i="39"/>
  <c r="K321" i="39"/>
  <c r="K322" i="39"/>
  <c r="K323" i="39"/>
  <c r="K324" i="39"/>
  <c r="K325" i="39"/>
  <c r="K326" i="39"/>
  <c r="K327" i="39"/>
  <c r="K328" i="39"/>
  <c r="K329" i="39"/>
  <c r="K330" i="39"/>
  <c r="K331" i="39"/>
  <c r="K332" i="39"/>
  <c r="K333" i="39"/>
  <c r="K334" i="39"/>
  <c r="K335" i="39"/>
  <c r="K336" i="39"/>
  <c r="K337" i="39"/>
  <c r="K338" i="39"/>
  <c r="K339" i="39"/>
  <c r="K340" i="39"/>
  <c r="K341" i="39"/>
  <c r="K342" i="39"/>
  <c r="K343" i="39"/>
  <c r="K344" i="39"/>
  <c r="K345" i="39"/>
  <c r="K346" i="39"/>
  <c r="K347" i="39"/>
  <c r="K348" i="39"/>
  <c r="K349" i="39"/>
  <c r="K350" i="39"/>
  <c r="K351" i="39"/>
  <c r="K352" i="39"/>
  <c r="K353" i="39"/>
  <c r="K354" i="39"/>
  <c r="K355" i="39"/>
  <c r="K356" i="39"/>
  <c r="K357" i="39"/>
  <c r="K358" i="39"/>
  <c r="K359" i="39"/>
  <c r="K360" i="39"/>
  <c r="K361" i="39"/>
  <c r="K362" i="39"/>
  <c r="K363" i="39"/>
  <c r="K364" i="39"/>
  <c r="K365" i="39"/>
  <c r="K366" i="39"/>
  <c r="K367" i="39"/>
  <c r="K368" i="39"/>
  <c r="K369" i="39"/>
  <c r="K370" i="39"/>
  <c r="K371" i="39"/>
  <c r="K372" i="39"/>
  <c r="K373" i="39"/>
  <c r="K374" i="39"/>
  <c r="K375" i="39"/>
  <c r="K376" i="39"/>
  <c r="K377" i="39"/>
  <c r="K378" i="39"/>
  <c r="K379" i="39"/>
  <c r="K380" i="39"/>
  <c r="K381" i="39"/>
  <c r="K382" i="39"/>
  <c r="K383" i="39"/>
  <c r="K384" i="39"/>
  <c r="K385" i="39"/>
  <c r="K386" i="39"/>
  <c r="K387" i="39"/>
  <c r="K388" i="39"/>
  <c r="K389" i="39"/>
  <c r="K390" i="39"/>
  <c r="K391" i="39"/>
  <c r="K392" i="39"/>
  <c r="K393" i="39"/>
  <c r="K394" i="39"/>
  <c r="K395" i="39"/>
  <c r="K396" i="39"/>
  <c r="K397" i="39"/>
  <c r="K398" i="39"/>
  <c r="K399" i="39"/>
  <c r="K400" i="39"/>
  <c r="K401" i="39"/>
  <c r="K402" i="39"/>
  <c r="K403" i="39"/>
  <c r="K404" i="39"/>
  <c r="K405" i="39"/>
  <c r="K406" i="39"/>
  <c r="K407" i="39"/>
  <c r="K408" i="39"/>
  <c r="K409" i="39"/>
  <c r="K410" i="39"/>
  <c r="K411" i="39"/>
  <c r="K412" i="39"/>
  <c r="K413" i="39"/>
  <c r="K414" i="39"/>
  <c r="K415" i="39"/>
  <c r="K416" i="39"/>
  <c r="K417" i="39"/>
  <c r="K418" i="39"/>
  <c r="K419" i="39"/>
  <c r="K420" i="39"/>
  <c r="K421" i="39"/>
  <c r="K422" i="39"/>
  <c r="K423" i="39"/>
  <c r="K424" i="39"/>
  <c r="K425" i="39"/>
  <c r="K426" i="39"/>
  <c r="K427" i="39"/>
  <c r="K428" i="39"/>
  <c r="K429" i="39"/>
  <c r="K430" i="39"/>
  <c r="K431" i="39"/>
  <c r="K432" i="39"/>
  <c r="K433" i="39"/>
  <c r="K434" i="39"/>
  <c r="K435" i="39"/>
  <c r="K436" i="39"/>
  <c r="K437" i="39"/>
  <c r="K438" i="39"/>
  <c r="K439" i="39"/>
  <c r="K440" i="39"/>
  <c r="K441" i="39"/>
  <c r="K442" i="39"/>
  <c r="K443" i="39"/>
  <c r="K444" i="39"/>
  <c r="K445" i="39"/>
  <c r="K446" i="39"/>
  <c r="K447" i="39"/>
  <c r="K448" i="39"/>
  <c r="K449" i="39"/>
  <c r="K450" i="39"/>
  <c r="K451" i="39"/>
  <c r="K452" i="39"/>
  <c r="K453" i="39"/>
  <c r="K454" i="39"/>
  <c r="K455" i="39"/>
  <c r="K456" i="39"/>
  <c r="K457" i="39"/>
  <c r="K458" i="39"/>
  <c r="K459" i="39"/>
  <c r="K460" i="39"/>
  <c r="K461" i="39"/>
  <c r="K462" i="39"/>
  <c r="K463" i="39"/>
  <c r="K464" i="39"/>
  <c r="K465" i="39"/>
  <c r="K466" i="39"/>
  <c r="K467" i="39"/>
  <c r="K468" i="39"/>
  <c r="K469" i="39"/>
  <c r="K470" i="39"/>
  <c r="K471" i="39"/>
  <c r="K472" i="39"/>
  <c r="K473" i="39"/>
  <c r="K474" i="39"/>
  <c r="K475" i="39"/>
  <c r="K476" i="39"/>
  <c r="K477" i="39"/>
  <c r="K478" i="39"/>
  <c r="K479" i="39"/>
  <c r="K480" i="39"/>
  <c r="K481" i="39"/>
  <c r="K482" i="39"/>
  <c r="K483" i="39"/>
  <c r="K484" i="39"/>
  <c r="K485" i="39"/>
  <c r="K486" i="39"/>
  <c r="K487" i="39"/>
  <c r="K488" i="39"/>
  <c r="K489" i="39"/>
  <c r="K490" i="39"/>
  <c r="K491" i="39"/>
  <c r="K492" i="39"/>
  <c r="K493" i="39"/>
  <c r="K494" i="39"/>
  <c r="K495" i="39"/>
  <c r="K496" i="39"/>
  <c r="K497" i="39"/>
  <c r="K498" i="39"/>
  <c r="K499" i="39"/>
  <c r="K500" i="39"/>
  <c r="K501" i="39"/>
  <c r="K502" i="39"/>
  <c r="K503" i="39"/>
  <c r="K504" i="39"/>
  <c r="K505" i="39"/>
  <c r="K506" i="39"/>
  <c r="K507" i="39"/>
  <c r="K508" i="39"/>
  <c r="K509" i="39"/>
  <c r="K510" i="39"/>
  <c r="K511" i="39"/>
  <c r="K512" i="39"/>
  <c r="K513" i="39"/>
  <c r="K514" i="39"/>
  <c r="K515" i="39"/>
  <c r="K516" i="39"/>
  <c r="K517" i="39"/>
  <c r="K518" i="39"/>
  <c r="K519" i="39"/>
  <c r="K520" i="39"/>
  <c r="K521" i="39"/>
  <c r="K522" i="39"/>
  <c r="K523" i="39"/>
  <c r="K524" i="39"/>
  <c r="K525" i="39"/>
  <c r="K526" i="39"/>
  <c r="K527" i="39"/>
  <c r="K528" i="39"/>
  <c r="K529" i="39"/>
  <c r="K530" i="39"/>
  <c r="K531" i="39"/>
  <c r="K532" i="39"/>
  <c r="K533" i="39"/>
  <c r="K534" i="39"/>
  <c r="K535" i="39"/>
  <c r="K536" i="39"/>
  <c r="K537" i="39"/>
  <c r="K538" i="39"/>
  <c r="K539" i="39"/>
  <c r="K540" i="39"/>
  <c r="K541" i="39"/>
  <c r="K542" i="39"/>
  <c r="K543" i="39"/>
  <c r="K544" i="39"/>
  <c r="K545" i="39"/>
  <c r="K546" i="39"/>
  <c r="K547" i="39"/>
  <c r="K548" i="39"/>
  <c r="K549" i="39"/>
  <c r="K550" i="39"/>
  <c r="K551" i="39"/>
  <c r="K552" i="39"/>
  <c r="K553" i="39"/>
  <c r="K554" i="39"/>
  <c r="K555" i="39"/>
  <c r="K556" i="39"/>
  <c r="K557" i="39"/>
  <c r="K558" i="39"/>
  <c r="K559" i="39"/>
  <c r="K560" i="39"/>
  <c r="K561" i="39"/>
  <c r="K562" i="39"/>
  <c r="K563" i="39"/>
  <c r="K564" i="39"/>
  <c r="K565" i="39"/>
  <c r="K566" i="39"/>
  <c r="K567" i="39"/>
  <c r="K568" i="39"/>
  <c r="K569" i="39"/>
  <c r="K570" i="39"/>
  <c r="K571" i="39"/>
  <c r="K572" i="39"/>
  <c r="K573" i="39"/>
  <c r="K574" i="39"/>
  <c r="K575" i="39"/>
  <c r="K576" i="39"/>
  <c r="K577" i="39"/>
  <c r="K578" i="39"/>
  <c r="K579" i="39"/>
  <c r="K580" i="39"/>
  <c r="K581" i="39"/>
  <c r="K582" i="39"/>
  <c r="K583" i="39"/>
  <c r="K584" i="39"/>
  <c r="K585" i="39"/>
  <c r="K586" i="39"/>
  <c r="K587" i="39"/>
  <c r="K588" i="39"/>
  <c r="K589" i="39"/>
  <c r="K590" i="39"/>
  <c r="K591" i="39"/>
  <c r="K592" i="39"/>
  <c r="K593" i="39"/>
  <c r="K594" i="39"/>
  <c r="K595" i="39"/>
  <c r="K596" i="39"/>
  <c r="K597" i="39"/>
  <c r="K598" i="39"/>
  <c r="K599" i="39"/>
  <c r="K600" i="39"/>
  <c r="K601" i="39"/>
  <c r="K602" i="39"/>
  <c r="K603" i="39"/>
  <c r="K604" i="39"/>
  <c r="K605" i="39"/>
  <c r="K606" i="39"/>
  <c r="K607" i="39"/>
  <c r="K608" i="39"/>
  <c r="K609" i="39"/>
  <c r="K610" i="39"/>
  <c r="K611" i="39"/>
  <c r="K612" i="39"/>
  <c r="K613" i="39"/>
  <c r="K614" i="39"/>
  <c r="K615" i="39"/>
  <c r="K616" i="39"/>
  <c r="K617" i="39"/>
  <c r="K618" i="39"/>
  <c r="K619" i="39"/>
  <c r="K620" i="39"/>
  <c r="K621" i="39"/>
  <c r="K622" i="39"/>
  <c r="K623" i="39"/>
  <c r="K624" i="39"/>
  <c r="K625" i="39"/>
  <c r="K626" i="39"/>
  <c r="K627" i="39"/>
  <c r="K628" i="39"/>
  <c r="K629" i="39"/>
  <c r="K630" i="39"/>
  <c r="K631" i="39"/>
  <c r="K632" i="39"/>
  <c r="K633" i="39"/>
  <c r="K634" i="39"/>
  <c r="K635" i="39"/>
  <c r="K636" i="39"/>
  <c r="K637" i="39"/>
  <c r="K638" i="39"/>
  <c r="K639" i="39"/>
  <c r="K640" i="39"/>
  <c r="K641" i="39"/>
  <c r="K642" i="39"/>
  <c r="K643" i="39"/>
  <c r="K644" i="39"/>
  <c r="K645" i="39"/>
  <c r="K646" i="39"/>
  <c r="K647" i="39"/>
  <c r="K648" i="39"/>
  <c r="K649" i="39"/>
  <c r="K650" i="39"/>
  <c r="K651" i="39"/>
  <c r="K652" i="39"/>
  <c r="K653" i="39"/>
  <c r="K654" i="39"/>
  <c r="K655" i="39"/>
  <c r="K656" i="39"/>
  <c r="K657" i="39"/>
  <c r="K658" i="39"/>
  <c r="K659" i="39"/>
  <c r="K660" i="39"/>
  <c r="K661" i="39"/>
  <c r="K662" i="39"/>
  <c r="K663" i="39"/>
  <c r="K664" i="39"/>
  <c r="K665" i="39"/>
  <c r="K666" i="39"/>
  <c r="K667" i="39"/>
  <c r="K668" i="39"/>
  <c r="K669" i="39"/>
  <c r="K670" i="39"/>
  <c r="K671" i="39"/>
  <c r="K672" i="39"/>
  <c r="K673" i="39"/>
  <c r="K674" i="39"/>
  <c r="K675" i="39"/>
  <c r="K676" i="39"/>
  <c r="K677" i="39"/>
  <c r="K678" i="39"/>
  <c r="K679" i="39"/>
  <c r="K680" i="39"/>
  <c r="K681" i="39"/>
  <c r="K682" i="39"/>
  <c r="K683" i="39"/>
  <c r="K684" i="39"/>
  <c r="K685" i="39"/>
  <c r="K686" i="39"/>
  <c r="K687" i="39"/>
  <c r="K688" i="39"/>
  <c r="K689" i="39"/>
  <c r="K690" i="39"/>
  <c r="K691" i="39"/>
  <c r="K692" i="39"/>
  <c r="K693" i="39"/>
  <c r="K694" i="39"/>
  <c r="K695" i="39"/>
  <c r="K696" i="39"/>
  <c r="K697" i="39"/>
  <c r="K698" i="39"/>
  <c r="K699" i="39"/>
  <c r="K700" i="39"/>
  <c r="K701" i="39"/>
  <c r="K702" i="39"/>
  <c r="K703" i="39"/>
  <c r="K704" i="39"/>
  <c r="K705" i="39"/>
  <c r="K706" i="39"/>
  <c r="K707" i="39"/>
  <c r="K708" i="39"/>
  <c r="K709" i="39"/>
  <c r="K710" i="39"/>
  <c r="K711" i="39"/>
  <c r="K712" i="39"/>
  <c r="K713" i="39"/>
  <c r="K714" i="39"/>
  <c r="K715" i="39"/>
  <c r="K716" i="39"/>
  <c r="K717" i="39"/>
  <c r="K718" i="39"/>
  <c r="K719" i="39"/>
  <c r="K720" i="39"/>
  <c r="K721" i="39"/>
  <c r="K722" i="39"/>
  <c r="K723" i="39"/>
  <c r="K724" i="39"/>
  <c r="K725" i="39"/>
  <c r="K726" i="39"/>
  <c r="K727" i="39"/>
  <c r="K728" i="39"/>
  <c r="K729" i="39"/>
  <c r="K730" i="39"/>
  <c r="K731" i="39"/>
  <c r="K732" i="39"/>
  <c r="K733" i="39"/>
  <c r="K734" i="39"/>
  <c r="K735" i="39"/>
  <c r="K736" i="39"/>
  <c r="K737" i="39"/>
  <c r="K738" i="39"/>
  <c r="K739" i="39"/>
  <c r="K740" i="39"/>
  <c r="K741" i="39"/>
  <c r="K742" i="39"/>
  <c r="K743" i="39"/>
  <c r="K744" i="39"/>
  <c r="K745" i="39"/>
  <c r="K746" i="39"/>
  <c r="K747" i="39"/>
  <c r="K748" i="39"/>
  <c r="K749" i="39"/>
  <c r="K750" i="39"/>
  <c r="K751" i="39"/>
  <c r="K752" i="39"/>
  <c r="K753" i="39"/>
  <c r="K754" i="39"/>
  <c r="K755" i="39"/>
  <c r="K756" i="39"/>
  <c r="K757" i="39"/>
  <c r="K758" i="39"/>
  <c r="K759" i="39"/>
  <c r="K760" i="39"/>
  <c r="K761" i="39"/>
  <c r="K762" i="39"/>
  <c r="K763" i="39"/>
  <c r="K764" i="39"/>
  <c r="K765" i="39"/>
  <c r="K766" i="39"/>
  <c r="K767" i="39"/>
  <c r="K768" i="39"/>
  <c r="K769" i="39"/>
  <c r="K770" i="39"/>
  <c r="K771" i="39"/>
  <c r="K772" i="39"/>
  <c r="K773" i="39"/>
  <c r="K774" i="39"/>
  <c r="K775" i="39"/>
  <c r="K776" i="39"/>
  <c r="K777" i="39"/>
  <c r="K778" i="39"/>
  <c r="K779" i="39"/>
  <c r="K780" i="39"/>
  <c r="K781" i="39"/>
  <c r="K782" i="39"/>
  <c r="K783" i="39"/>
  <c r="K784" i="39"/>
  <c r="K785" i="39"/>
  <c r="K786" i="39"/>
  <c r="K787" i="39"/>
  <c r="K788" i="39"/>
  <c r="K789" i="39"/>
  <c r="K790" i="39"/>
  <c r="K791" i="39"/>
  <c r="K792" i="39"/>
  <c r="K793" i="39"/>
  <c r="K794" i="39"/>
  <c r="K795" i="39"/>
  <c r="K796" i="39"/>
  <c r="K797" i="39"/>
  <c r="K798" i="39"/>
  <c r="K799" i="39"/>
  <c r="K800" i="39"/>
  <c r="K801" i="39"/>
  <c r="K802" i="39"/>
  <c r="K803" i="39"/>
  <c r="K804" i="39"/>
  <c r="K805" i="39"/>
  <c r="K806" i="39"/>
  <c r="K807" i="39"/>
  <c r="K808" i="39"/>
  <c r="K809" i="39"/>
  <c r="K810" i="39"/>
  <c r="K811" i="39"/>
  <c r="K812" i="39"/>
  <c r="K813" i="39"/>
  <c r="K814" i="39"/>
  <c r="K815" i="39"/>
  <c r="K816" i="39"/>
  <c r="K817" i="39"/>
  <c r="K818" i="39"/>
  <c r="K819" i="39"/>
  <c r="K820" i="39"/>
  <c r="K821" i="39"/>
  <c r="K822" i="39"/>
  <c r="K823" i="39"/>
  <c r="K824" i="39"/>
  <c r="K825" i="39"/>
  <c r="K826" i="39"/>
  <c r="K827" i="39"/>
  <c r="K828" i="39"/>
  <c r="K829" i="39"/>
  <c r="K830" i="39"/>
  <c r="K831" i="39"/>
  <c r="K832" i="39"/>
  <c r="K833" i="39"/>
  <c r="K834" i="39"/>
  <c r="K835" i="39"/>
  <c r="K836" i="39"/>
  <c r="K837" i="39"/>
  <c r="K838" i="39"/>
  <c r="K839" i="39"/>
  <c r="K840" i="39"/>
  <c r="K841" i="39"/>
  <c r="K842" i="39"/>
  <c r="K843" i="39"/>
  <c r="K844" i="39"/>
  <c r="K845" i="39"/>
  <c r="K846" i="39"/>
  <c r="K847" i="39"/>
  <c r="K848" i="39"/>
  <c r="K849" i="39"/>
  <c r="K850" i="39"/>
  <c r="K851" i="39"/>
  <c r="K852" i="39"/>
  <c r="K853" i="39"/>
  <c r="K854" i="39"/>
  <c r="K855" i="39"/>
  <c r="K856" i="39"/>
  <c r="K857" i="39"/>
  <c r="K858" i="39"/>
  <c r="K859" i="39"/>
  <c r="K860" i="39"/>
  <c r="K861" i="39"/>
  <c r="K862" i="39"/>
  <c r="K863" i="39"/>
  <c r="K864" i="39"/>
  <c r="K865" i="39"/>
  <c r="K866" i="39"/>
  <c r="K867" i="39"/>
  <c r="K868" i="39"/>
  <c r="K869" i="39"/>
  <c r="K870" i="39"/>
  <c r="K871" i="39"/>
  <c r="K872" i="39"/>
  <c r="K873" i="39"/>
  <c r="K874" i="39"/>
  <c r="K875" i="39"/>
  <c r="K876" i="39"/>
  <c r="K877" i="39"/>
  <c r="K878" i="39"/>
  <c r="K879" i="39"/>
  <c r="K880" i="39"/>
  <c r="K881" i="39"/>
  <c r="K882" i="39"/>
  <c r="K883" i="39"/>
  <c r="K884" i="39"/>
  <c r="K885" i="39"/>
  <c r="K886" i="39"/>
  <c r="K887" i="39"/>
  <c r="K888" i="39"/>
  <c r="K889" i="39"/>
  <c r="K890" i="39"/>
  <c r="K891" i="39"/>
  <c r="K892" i="39"/>
  <c r="K893" i="39"/>
  <c r="K894" i="39"/>
  <c r="K895" i="39"/>
  <c r="K896" i="39"/>
  <c r="K897" i="39"/>
  <c r="K898" i="39"/>
  <c r="K899" i="39"/>
  <c r="K900" i="39"/>
  <c r="K901" i="39"/>
  <c r="K902" i="39"/>
  <c r="K903" i="39"/>
  <c r="K904" i="39"/>
  <c r="K905" i="39"/>
  <c r="K906" i="39"/>
  <c r="K907" i="39"/>
  <c r="K908" i="39"/>
  <c r="K909" i="39"/>
  <c r="K910" i="39"/>
  <c r="K911" i="39"/>
  <c r="K912" i="39"/>
  <c r="K913" i="39"/>
  <c r="K914" i="39"/>
  <c r="K915" i="39"/>
  <c r="K916" i="39"/>
  <c r="K917" i="39"/>
  <c r="K918" i="39"/>
  <c r="K919" i="39"/>
  <c r="K920" i="39"/>
  <c r="K921" i="39"/>
  <c r="K922" i="39"/>
  <c r="K923" i="39"/>
  <c r="K924" i="39"/>
  <c r="K925" i="39"/>
  <c r="K926" i="39"/>
  <c r="K927" i="39"/>
  <c r="K928" i="39"/>
  <c r="K929" i="39"/>
  <c r="K930" i="39"/>
  <c r="K931" i="39"/>
  <c r="K932" i="39"/>
  <c r="K933" i="39"/>
  <c r="K934" i="39"/>
  <c r="K935" i="39"/>
  <c r="K936" i="39"/>
  <c r="K937" i="39"/>
  <c r="K938" i="39"/>
  <c r="K939" i="39"/>
  <c r="K940" i="39"/>
  <c r="K941" i="39"/>
  <c r="K942" i="39"/>
  <c r="K943" i="39"/>
  <c r="K944" i="39"/>
  <c r="K945" i="39"/>
  <c r="K946" i="39"/>
  <c r="K947" i="39"/>
  <c r="K948" i="39"/>
  <c r="K949" i="39"/>
  <c r="K950" i="39"/>
  <c r="K951" i="39"/>
  <c r="K952" i="39"/>
  <c r="K953" i="39"/>
  <c r="K954" i="39"/>
  <c r="K955" i="39"/>
  <c r="K956" i="39"/>
  <c r="K957" i="39"/>
  <c r="K958" i="39"/>
  <c r="K959" i="39"/>
  <c r="K960" i="39"/>
  <c r="K961" i="39"/>
  <c r="K962" i="39"/>
  <c r="K963" i="39"/>
  <c r="K964" i="39"/>
  <c r="K965" i="39"/>
  <c r="K966" i="39"/>
  <c r="K967" i="39"/>
  <c r="K968" i="39"/>
  <c r="K969" i="39"/>
  <c r="K970" i="39"/>
  <c r="K971" i="39"/>
  <c r="K972" i="39"/>
  <c r="K973" i="39"/>
  <c r="K974" i="39"/>
  <c r="K975" i="39"/>
  <c r="K976" i="39"/>
  <c r="K977" i="39"/>
  <c r="K978" i="39"/>
  <c r="K979" i="39"/>
  <c r="K980" i="39"/>
  <c r="K981" i="39"/>
  <c r="K982" i="39"/>
  <c r="K983" i="39"/>
  <c r="K984" i="39"/>
  <c r="K985" i="39"/>
  <c r="K986" i="39"/>
  <c r="K987" i="39"/>
  <c r="K988" i="39"/>
  <c r="K989" i="39"/>
  <c r="K990" i="39"/>
  <c r="K991" i="39"/>
  <c r="K992" i="39"/>
  <c r="K993" i="39"/>
  <c r="K994" i="39"/>
  <c r="K995" i="39"/>
  <c r="K996" i="39"/>
  <c r="K997" i="39"/>
  <c r="K998" i="39"/>
  <c r="K999" i="39"/>
  <c r="K1000" i="39"/>
  <c r="K1001" i="39"/>
  <c r="K1002" i="39"/>
  <c r="K1003" i="39"/>
  <c r="K1004" i="39"/>
  <c r="K1005" i="39"/>
  <c r="K1006" i="39"/>
  <c r="K1007" i="39"/>
  <c r="K1008" i="39"/>
  <c r="K1009" i="39"/>
  <c r="K1010" i="39"/>
  <c r="K1011" i="39"/>
  <c r="K1012" i="39"/>
  <c r="K1013" i="39"/>
  <c r="K1014" i="39"/>
  <c r="K1015" i="39"/>
  <c r="K1016" i="39"/>
  <c r="K1017" i="39"/>
  <c r="K1018" i="39"/>
  <c r="K1019" i="39"/>
  <c r="K1020" i="39"/>
  <c r="K1021" i="39"/>
  <c r="K1022" i="39"/>
  <c r="K1023" i="39"/>
  <c r="K1024" i="39"/>
  <c r="K1025" i="39"/>
  <c r="K1026" i="39"/>
  <c r="K1027" i="39"/>
  <c r="K1028" i="39"/>
  <c r="K1029" i="39"/>
  <c r="K1030" i="39"/>
  <c r="K1031" i="39"/>
  <c r="K1032" i="39"/>
  <c r="K1033" i="39"/>
  <c r="K1034" i="39"/>
  <c r="K1035" i="39"/>
  <c r="K1036" i="39"/>
  <c r="K1037" i="39"/>
  <c r="K1038" i="39"/>
  <c r="K1039" i="39"/>
  <c r="K1040" i="39"/>
  <c r="K1041" i="39"/>
  <c r="K1042" i="39"/>
  <c r="K1043" i="39"/>
  <c r="K1044" i="39"/>
  <c r="K1045" i="39"/>
  <c r="K1046" i="39"/>
  <c r="K1047" i="39"/>
  <c r="K1048" i="39"/>
  <c r="K1049" i="39"/>
  <c r="K1050" i="39"/>
  <c r="K1051" i="39"/>
  <c r="K1052" i="39"/>
  <c r="K1053" i="39"/>
  <c r="K1054" i="39"/>
  <c r="K1055" i="39"/>
  <c r="K1056" i="39"/>
  <c r="K1057" i="39"/>
  <c r="K1058" i="39"/>
  <c r="K1059" i="39"/>
  <c r="K1060" i="39"/>
  <c r="K1061" i="39"/>
  <c r="K1062" i="39"/>
  <c r="K1063" i="39"/>
  <c r="K1064" i="39"/>
  <c r="K1065" i="39"/>
  <c r="K1066" i="39"/>
  <c r="K1067" i="39"/>
  <c r="K1068" i="39"/>
  <c r="K1069" i="39"/>
  <c r="K1070" i="39"/>
  <c r="K1071" i="39"/>
  <c r="K1072" i="39"/>
  <c r="K1073" i="39"/>
  <c r="K1074" i="39"/>
  <c r="K1075" i="39"/>
  <c r="K1076" i="39"/>
  <c r="K1077" i="39"/>
  <c r="K1078" i="39"/>
  <c r="K1079" i="39"/>
  <c r="K1080" i="39"/>
  <c r="K1081" i="39"/>
  <c r="K1082" i="39"/>
  <c r="K1083" i="39"/>
  <c r="K1084" i="39"/>
  <c r="K1085" i="39"/>
  <c r="K1086" i="39"/>
  <c r="K1087" i="39"/>
  <c r="K1088" i="39"/>
  <c r="K1089" i="39"/>
  <c r="K1090" i="39"/>
  <c r="K1091" i="39"/>
  <c r="K1092" i="39"/>
  <c r="K1093" i="39"/>
  <c r="K1094" i="39"/>
  <c r="K1095" i="39"/>
  <c r="K1096" i="39"/>
  <c r="K1097" i="39"/>
  <c r="K1098" i="39"/>
  <c r="K1099" i="39"/>
  <c r="K1100" i="39"/>
  <c r="K1101" i="39"/>
  <c r="K1102" i="39"/>
  <c r="K1103" i="39"/>
  <c r="K1104" i="39"/>
  <c r="K1105" i="39"/>
  <c r="K1106" i="39"/>
  <c r="K1107" i="39"/>
  <c r="K1108" i="39"/>
  <c r="K1109" i="39"/>
  <c r="K1110" i="39"/>
  <c r="K1111" i="39"/>
  <c r="K1112" i="39"/>
  <c r="K1113" i="39"/>
  <c r="K1114" i="39"/>
  <c r="K1115" i="39"/>
  <c r="K1116" i="39"/>
  <c r="K1117" i="39"/>
  <c r="K1118" i="39"/>
  <c r="K1119" i="39"/>
  <c r="K1120" i="39"/>
  <c r="K1121" i="39"/>
  <c r="K1122" i="39"/>
  <c r="K1123" i="39"/>
  <c r="K1124" i="39"/>
  <c r="K1125" i="39"/>
  <c r="K1126" i="39"/>
  <c r="K1127" i="39"/>
  <c r="K1128" i="39"/>
  <c r="K1129" i="39"/>
  <c r="K1130" i="39"/>
  <c r="K1131" i="39"/>
  <c r="K1132" i="39"/>
  <c r="K1133" i="39"/>
  <c r="K1134" i="39"/>
  <c r="K1135" i="39"/>
  <c r="K1136" i="39"/>
  <c r="K1137" i="39"/>
  <c r="K1138" i="39"/>
  <c r="K1139" i="39"/>
  <c r="K1140" i="39"/>
  <c r="K1141" i="39"/>
  <c r="K1142" i="39"/>
  <c r="K1143" i="39"/>
  <c r="K1144" i="39"/>
  <c r="K1145" i="39"/>
  <c r="K1146" i="39"/>
  <c r="K1147" i="39"/>
  <c r="K1148" i="39"/>
  <c r="K1149" i="39"/>
  <c r="K1150" i="39"/>
  <c r="K1151" i="39"/>
  <c r="K1152" i="39"/>
  <c r="K1153" i="39"/>
  <c r="K1154" i="39"/>
  <c r="K1155" i="39"/>
  <c r="K1156" i="39"/>
  <c r="K1157" i="39"/>
  <c r="K1158" i="39"/>
  <c r="K1159" i="39"/>
  <c r="K1160" i="39"/>
  <c r="K1161" i="39"/>
  <c r="K1162" i="39"/>
  <c r="K1163" i="39"/>
  <c r="K1164" i="39"/>
  <c r="K1165" i="39"/>
  <c r="K1166" i="39"/>
  <c r="K1167" i="39"/>
  <c r="K1168" i="39"/>
  <c r="K1169" i="39"/>
  <c r="K1170" i="39"/>
  <c r="K1171" i="39"/>
  <c r="K1172" i="39"/>
  <c r="K1173" i="39"/>
  <c r="K1174" i="39"/>
  <c r="K1175" i="39"/>
  <c r="K1176" i="39"/>
  <c r="K1177" i="39"/>
  <c r="K1178" i="39"/>
  <c r="K1179" i="39"/>
  <c r="K1180" i="39"/>
  <c r="K1181" i="39"/>
  <c r="K1182" i="39"/>
  <c r="K1183" i="39"/>
  <c r="K1184" i="39"/>
  <c r="K1185" i="39"/>
  <c r="K1186" i="39"/>
  <c r="K1187" i="39"/>
  <c r="K1188" i="39"/>
  <c r="K1189" i="39"/>
  <c r="K1190" i="39"/>
  <c r="K1191" i="39"/>
  <c r="K1192" i="39"/>
  <c r="K1193" i="39"/>
  <c r="K1194" i="39"/>
  <c r="K1195" i="39"/>
  <c r="K1196" i="39"/>
  <c r="K1197" i="39"/>
  <c r="K1198" i="39"/>
  <c r="K1199" i="39"/>
  <c r="K1200" i="39"/>
  <c r="K1201" i="39"/>
  <c r="K1202" i="39"/>
  <c r="K1203" i="39"/>
  <c r="K1204" i="39"/>
  <c r="K1205" i="39"/>
  <c r="K1206" i="39"/>
  <c r="K1207" i="39"/>
  <c r="K1208" i="39"/>
  <c r="K1209" i="39"/>
  <c r="K1210" i="39"/>
  <c r="K1211" i="39"/>
  <c r="K1212" i="39"/>
  <c r="K1213" i="39"/>
  <c r="K1214" i="39"/>
  <c r="K1215" i="39"/>
  <c r="K1216" i="39"/>
  <c r="K1217" i="39"/>
  <c r="K1218" i="39"/>
  <c r="K1219" i="39"/>
  <c r="K1220" i="39"/>
  <c r="K1221" i="39"/>
  <c r="K1222" i="39"/>
  <c r="K1223" i="39"/>
  <c r="K1224" i="39"/>
  <c r="K1225" i="39"/>
  <c r="K1226" i="39"/>
  <c r="K1227" i="39"/>
  <c r="K1228" i="39"/>
  <c r="K1229" i="39"/>
  <c r="K1230" i="39"/>
  <c r="K1231" i="39"/>
  <c r="K1232" i="39"/>
  <c r="K1233" i="39"/>
  <c r="K1234" i="39"/>
  <c r="K1235" i="39"/>
  <c r="K1236" i="39"/>
  <c r="K1237" i="39"/>
  <c r="K1238" i="39"/>
  <c r="K1239" i="39"/>
  <c r="K1240" i="39"/>
  <c r="K1241" i="39"/>
  <c r="K1242" i="39"/>
  <c r="K1243" i="39"/>
  <c r="K1244" i="39"/>
  <c r="K1245" i="39"/>
  <c r="K1246" i="39"/>
  <c r="K1247" i="39"/>
  <c r="K1248" i="39"/>
  <c r="K1249" i="39"/>
  <c r="K1250" i="39"/>
  <c r="K1251" i="39"/>
  <c r="K1252" i="39"/>
  <c r="K1253" i="39"/>
  <c r="K1254" i="39"/>
  <c r="K1255" i="39"/>
  <c r="K1256" i="39"/>
  <c r="K1257" i="39"/>
  <c r="K1258" i="39"/>
  <c r="K1259" i="39"/>
  <c r="K1260" i="39"/>
  <c r="K1261" i="39"/>
  <c r="K1262" i="39"/>
  <c r="K1263" i="39"/>
  <c r="K1264" i="39"/>
  <c r="K1265" i="39"/>
  <c r="K1266" i="39"/>
  <c r="K1267" i="39"/>
  <c r="K1268" i="39"/>
  <c r="K1269" i="39"/>
  <c r="K1270" i="39"/>
  <c r="K1271" i="39"/>
  <c r="K1272" i="39"/>
  <c r="K1273" i="39"/>
  <c r="K1274" i="39"/>
  <c r="K1275" i="39"/>
  <c r="K1276" i="39"/>
  <c r="K1277" i="39"/>
  <c r="K1278" i="39"/>
  <c r="K1279" i="39"/>
  <c r="K1280" i="39"/>
  <c r="K1281" i="39"/>
  <c r="K1282" i="39"/>
  <c r="K1283" i="39"/>
  <c r="K1284" i="39"/>
  <c r="K1285" i="39"/>
  <c r="K1286" i="39"/>
  <c r="K1287" i="39"/>
  <c r="K1288" i="39"/>
  <c r="K1289" i="39"/>
  <c r="K1290" i="39"/>
  <c r="K1291" i="39"/>
  <c r="K1292" i="39"/>
  <c r="K1293" i="39"/>
  <c r="K1294" i="39"/>
  <c r="K1295" i="39"/>
  <c r="K1296" i="39"/>
  <c r="K1297" i="39"/>
  <c r="K1298" i="39"/>
  <c r="K1299" i="39"/>
  <c r="K1300" i="39"/>
  <c r="K1301" i="39"/>
  <c r="K1302" i="39"/>
  <c r="K1303" i="39"/>
  <c r="K1304" i="39"/>
  <c r="K1305" i="39"/>
  <c r="K1306" i="39"/>
  <c r="K1307" i="39"/>
  <c r="K1308" i="39"/>
  <c r="K1309" i="39"/>
  <c r="K1310" i="39"/>
  <c r="K1311" i="39"/>
  <c r="K1312" i="39"/>
  <c r="K1313" i="39"/>
  <c r="K1314" i="39"/>
  <c r="K1315" i="39"/>
  <c r="K1316" i="39"/>
  <c r="K1317" i="39"/>
  <c r="K1318" i="39"/>
  <c r="K1319" i="39"/>
  <c r="K1320" i="39"/>
  <c r="K1321" i="39"/>
  <c r="K1322" i="39"/>
  <c r="K1323" i="39"/>
  <c r="K1324" i="39"/>
  <c r="K1325" i="39"/>
  <c r="K1326" i="39"/>
  <c r="K1327" i="39"/>
  <c r="K1328" i="39"/>
  <c r="K1329" i="39"/>
  <c r="K1330" i="39"/>
  <c r="K1331" i="39"/>
  <c r="K1332" i="39"/>
  <c r="K1333" i="39"/>
  <c r="K1334" i="39"/>
  <c r="K1335" i="39"/>
  <c r="K1336" i="39"/>
  <c r="K1337" i="39"/>
  <c r="K1338" i="39"/>
  <c r="K1339" i="39"/>
  <c r="K1340" i="39"/>
  <c r="K1341" i="39"/>
  <c r="K1342" i="39"/>
  <c r="K1343" i="39"/>
  <c r="K1344" i="39"/>
  <c r="K1345" i="39"/>
  <c r="K1346" i="39"/>
  <c r="K1347" i="39"/>
  <c r="K1348" i="39"/>
  <c r="K1349" i="39"/>
  <c r="K1350" i="39"/>
  <c r="K1351" i="39"/>
  <c r="K1352" i="39"/>
  <c r="K1353" i="39"/>
  <c r="K1354" i="39"/>
  <c r="K1355" i="39"/>
  <c r="K1356" i="39"/>
  <c r="K1357" i="39"/>
  <c r="K1358" i="39"/>
  <c r="K1359" i="39"/>
  <c r="K1360" i="39"/>
  <c r="K1361" i="39"/>
  <c r="K1362" i="39"/>
  <c r="K1363" i="39"/>
  <c r="K1364" i="39"/>
  <c r="K1365" i="39"/>
  <c r="K1366" i="39"/>
  <c r="K1367" i="39"/>
  <c r="K1368" i="39"/>
  <c r="K1369" i="39"/>
  <c r="K1370" i="39"/>
  <c r="K1371" i="39"/>
  <c r="K1372" i="39"/>
  <c r="K1373" i="39"/>
  <c r="K1374" i="39"/>
  <c r="K1375" i="39"/>
  <c r="K1376" i="39"/>
  <c r="K1377" i="39"/>
  <c r="K1378" i="39"/>
  <c r="K1379" i="39"/>
  <c r="K1380" i="39"/>
  <c r="K1381" i="39"/>
  <c r="K1382" i="39"/>
  <c r="K1383" i="39"/>
  <c r="K1384" i="39"/>
  <c r="K1385" i="39"/>
  <c r="K1386" i="39"/>
  <c r="K1387" i="39"/>
  <c r="K1388" i="39"/>
  <c r="K1389" i="39"/>
  <c r="K1390" i="39"/>
  <c r="K1391" i="39"/>
  <c r="K1392" i="39"/>
  <c r="K1393" i="39"/>
  <c r="K1394" i="39"/>
  <c r="K1395" i="39"/>
  <c r="K1396" i="39"/>
  <c r="K1397" i="39"/>
  <c r="K1398" i="39"/>
  <c r="K1399" i="39"/>
  <c r="K1400" i="39"/>
  <c r="K1401" i="39"/>
  <c r="K1402" i="39"/>
  <c r="K1403" i="39"/>
  <c r="K1404" i="39"/>
  <c r="K1405" i="39"/>
  <c r="K1406" i="39"/>
  <c r="K1407" i="39"/>
  <c r="K1408" i="39"/>
  <c r="K1409" i="39"/>
  <c r="K1410" i="39"/>
  <c r="K1411" i="39"/>
  <c r="K1412" i="39"/>
  <c r="K1413" i="39"/>
  <c r="K1414" i="39"/>
  <c r="K1415" i="39"/>
  <c r="K1416" i="39"/>
  <c r="K1417" i="39"/>
  <c r="K1418" i="39"/>
  <c r="K1419" i="39"/>
  <c r="K1420" i="39"/>
  <c r="K1421" i="39"/>
  <c r="K1422" i="39"/>
  <c r="K1423" i="39"/>
  <c r="K1424" i="39"/>
  <c r="K1425" i="39"/>
  <c r="K1426" i="39"/>
  <c r="K1427" i="39"/>
  <c r="K1428" i="39"/>
  <c r="K1429" i="39"/>
  <c r="K1430" i="39"/>
  <c r="K1431" i="39"/>
  <c r="K1432" i="39"/>
  <c r="K1433" i="39"/>
  <c r="K1434" i="39"/>
  <c r="K1435" i="39"/>
  <c r="K1436" i="39"/>
  <c r="K1437" i="39"/>
  <c r="K1438" i="39"/>
  <c r="K1439" i="39"/>
  <c r="K1440" i="39"/>
  <c r="K1441" i="39"/>
  <c r="K1442" i="39"/>
  <c r="K1443" i="39"/>
  <c r="K1444" i="39"/>
  <c r="K1445" i="39"/>
  <c r="K1446" i="39"/>
  <c r="K1447" i="39"/>
  <c r="K1448" i="39"/>
  <c r="K1449" i="39"/>
  <c r="K1450" i="39"/>
  <c r="K1451" i="39"/>
  <c r="K1452" i="39"/>
  <c r="K1453" i="39"/>
  <c r="K1454" i="39"/>
  <c r="K1455" i="39"/>
  <c r="K1456" i="39"/>
  <c r="K1457" i="39"/>
  <c r="K1458" i="39"/>
  <c r="K1459" i="39"/>
  <c r="K1460" i="39"/>
  <c r="K1461" i="39"/>
  <c r="K1462" i="39"/>
  <c r="K1463" i="39"/>
  <c r="K1464" i="39"/>
  <c r="K1465" i="39"/>
  <c r="K1466" i="39"/>
  <c r="K1467" i="39"/>
  <c r="K1468" i="39"/>
  <c r="K1469" i="39"/>
  <c r="K1470" i="39"/>
  <c r="K1471" i="39"/>
  <c r="K1472" i="39"/>
  <c r="K1473" i="39"/>
  <c r="K1474" i="39"/>
  <c r="K1475" i="39"/>
  <c r="K1476" i="39"/>
  <c r="K1477" i="39"/>
  <c r="K1478" i="39"/>
  <c r="K1479" i="39"/>
  <c r="K1480" i="39"/>
  <c r="K1481" i="39"/>
  <c r="K1482" i="39"/>
  <c r="K1483" i="39"/>
  <c r="K1484" i="39"/>
  <c r="K1485" i="39"/>
  <c r="K1486" i="39"/>
  <c r="K1487" i="39"/>
  <c r="K1488" i="39"/>
  <c r="K1489" i="39"/>
  <c r="K1490" i="39"/>
  <c r="K1491" i="39"/>
  <c r="K1492" i="39"/>
  <c r="K1493" i="39"/>
  <c r="K1494" i="39"/>
  <c r="K1495" i="39"/>
  <c r="K1496" i="39"/>
  <c r="K1497" i="39"/>
  <c r="K1498" i="39"/>
  <c r="K1499" i="39"/>
  <c r="K1500" i="39"/>
  <c r="K1501" i="39"/>
  <c r="K1502" i="39"/>
  <c r="K1503" i="39"/>
  <c r="K1504" i="39"/>
  <c r="K1505" i="39"/>
  <c r="K1506" i="39"/>
  <c r="K1507" i="39"/>
  <c r="K1508" i="39"/>
  <c r="K1509" i="39"/>
  <c r="K1510" i="39"/>
  <c r="K1511" i="39"/>
  <c r="K1512" i="39"/>
  <c r="K1513" i="39"/>
  <c r="K1514" i="39"/>
  <c r="K1515" i="39"/>
  <c r="K1516" i="39"/>
  <c r="K1517" i="39"/>
  <c r="K1518" i="39"/>
  <c r="K1519" i="39"/>
  <c r="K1520" i="39"/>
  <c r="K1521" i="39"/>
  <c r="K1522" i="39"/>
  <c r="K1523" i="39"/>
  <c r="K1524" i="39"/>
  <c r="K1525" i="39"/>
  <c r="K1526" i="39"/>
  <c r="K1527" i="39"/>
  <c r="K1528" i="39"/>
  <c r="K1529" i="39"/>
  <c r="K1530" i="39"/>
  <c r="K1531" i="39"/>
  <c r="K1532" i="39"/>
  <c r="K1533" i="39"/>
  <c r="K1534" i="39"/>
  <c r="K1535" i="39"/>
  <c r="K1536" i="39"/>
  <c r="K1537" i="39"/>
  <c r="K1538" i="39"/>
  <c r="K1539" i="39"/>
  <c r="K1540" i="39"/>
  <c r="K1541" i="39"/>
  <c r="K1542" i="39"/>
  <c r="K1543" i="39"/>
  <c r="K1544" i="39"/>
  <c r="K1545" i="39"/>
  <c r="K1546" i="39"/>
  <c r="K1547" i="39"/>
  <c r="K1548" i="39"/>
  <c r="K1549" i="39"/>
  <c r="K1550" i="39"/>
  <c r="K1551" i="39"/>
  <c r="K1552" i="39"/>
  <c r="K1553" i="39"/>
  <c r="K1554" i="39"/>
  <c r="K1555" i="39"/>
  <c r="K1556" i="39"/>
  <c r="K1557" i="39"/>
  <c r="K1558" i="39"/>
  <c r="K1559" i="39"/>
  <c r="K1560" i="39"/>
  <c r="K1561" i="39"/>
  <c r="K1562" i="39"/>
  <c r="K1563" i="39"/>
  <c r="K1564" i="39"/>
  <c r="K1565" i="39"/>
  <c r="K1566" i="39"/>
  <c r="K1567" i="39"/>
  <c r="K1568" i="39"/>
  <c r="K1569" i="39"/>
  <c r="K1570" i="39"/>
  <c r="K1571" i="39"/>
  <c r="K1572" i="39"/>
  <c r="K1573" i="39"/>
  <c r="K1574" i="39"/>
  <c r="K1575" i="39"/>
  <c r="K1576" i="39"/>
  <c r="K1577" i="39"/>
  <c r="K1578" i="39"/>
  <c r="K1579" i="39"/>
  <c r="K1580" i="39"/>
  <c r="K1581" i="39"/>
  <c r="K1582" i="39"/>
  <c r="K1583" i="39"/>
  <c r="K1584" i="39"/>
  <c r="K1585" i="39"/>
  <c r="K1586" i="39"/>
  <c r="K1587" i="39"/>
  <c r="K1588" i="39"/>
  <c r="K1589" i="39"/>
  <c r="K1590" i="39"/>
  <c r="K1591" i="39"/>
  <c r="K1592" i="39"/>
  <c r="K1593" i="39"/>
  <c r="K1594" i="39"/>
  <c r="K1595" i="39"/>
  <c r="K1596" i="39"/>
  <c r="K1597" i="39"/>
  <c r="K1598" i="39"/>
  <c r="K1599" i="39"/>
  <c r="K1600" i="39"/>
  <c r="K1601" i="39"/>
  <c r="K1602" i="39"/>
  <c r="K1603" i="39"/>
  <c r="K1604" i="39"/>
  <c r="K1605" i="39"/>
  <c r="K1606" i="39"/>
  <c r="K1607" i="39"/>
  <c r="K1608" i="39"/>
  <c r="K1609" i="39"/>
  <c r="K1610" i="39"/>
  <c r="K1611" i="39"/>
  <c r="K1612" i="39"/>
  <c r="K1613" i="39"/>
  <c r="K1614" i="39"/>
  <c r="K1615" i="39"/>
  <c r="K1616" i="39"/>
  <c r="K1617" i="39"/>
  <c r="K1618" i="39"/>
  <c r="K1619" i="39"/>
  <c r="K1620" i="39"/>
  <c r="K1621" i="39"/>
  <c r="K1622" i="39"/>
  <c r="K1623" i="39"/>
  <c r="K1624" i="39"/>
  <c r="K1625" i="39"/>
  <c r="K1626" i="39"/>
  <c r="K1627" i="39"/>
  <c r="K1628" i="39"/>
  <c r="K1629" i="39"/>
  <c r="K1630" i="39"/>
  <c r="K1631" i="39"/>
  <c r="K1632" i="39"/>
  <c r="K1633" i="39"/>
  <c r="K1634" i="39"/>
  <c r="K1635" i="39"/>
  <c r="K1636" i="39"/>
  <c r="K1637" i="39"/>
  <c r="K1638" i="39"/>
  <c r="K1639" i="39"/>
  <c r="K1640" i="39"/>
  <c r="K1641" i="39"/>
  <c r="K1642" i="39"/>
  <c r="K1643" i="39"/>
  <c r="K1644" i="39"/>
  <c r="K1645" i="39"/>
  <c r="K1646" i="39"/>
  <c r="K1647" i="39"/>
  <c r="K1648" i="39"/>
  <c r="K1649" i="39"/>
  <c r="K1650" i="39"/>
  <c r="K1651" i="39"/>
  <c r="K1652" i="39"/>
  <c r="K1653" i="39"/>
  <c r="K1654" i="39"/>
  <c r="K1655" i="39"/>
  <c r="K1656" i="39"/>
  <c r="K1657" i="39"/>
  <c r="K1658" i="39"/>
  <c r="K1659" i="39"/>
  <c r="K1660" i="39"/>
  <c r="K1661" i="39"/>
  <c r="K1662" i="39"/>
  <c r="K1663" i="39"/>
  <c r="K1664" i="39"/>
  <c r="K1665" i="39"/>
  <c r="K1666" i="39"/>
  <c r="K1667" i="39"/>
  <c r="K1668" i="39"/>
  <c r="K1669" i="39"/>
  <c r="K1670" i="39"/>
  <c r="K1671" i="39"/>
  <c r="K1672" i="39"/>
  <c r="K1673" i="39"/>
  <c r="K1674" i="39"/>
  <c r="K1675" i="39"/>
  <c r="K1676" i="39"/>
  <c r="K1677" i="39"/>
  <c r="K1678" i="39"/>
  <c r="K1679" i="39"/>
  <c r="K1680" i="39"/>
  <c r="K1681" i="39"/>
  <c r="K1682" i="39"/>
  <c r="K1683" i="39"/>
  <c r="K1684" i="39"/>
  <c r="K1685" i="39"/>
  <c r="K1686" i="39"/>
  <c r="K1687" i="39"/>
  <c r="K1688" i="39"/>
  <c r="K1689" i="39"/>
  <c r="K1690" i="39"/>
  <c r="K1691" i="39"/>
  <c r="K1692" i="39"/>
  <c r="K1693" i="39"/>
  <c r="K1694" i="39"/>
  <c r="K1695" i="39"/>
  <c r="K1696" i="39"/>
  <c r="K1697" i="39"/>
  <c r="K1698" i="39"/>
  <c r="K1699" i="39"/>
  <c r="K1700" i="39"/>
  <c r="K1701" i="39"/>
  <c r="K1702" i="39"/>
  <c r="K1703" i="39"/>
  <c r="K1704" i="39"/>
  <c r="K1705" i="39"/>
  <c r="K1706" i="39"/>
  <c r="K1707" i="39"/>
  <c r="K1708" i="39"/>
  <c r="K1709" i="39"/>
  <c r="K1710" i="39"/>
  <c r="K1711" i="39"/>
  <c r="K1712" i="39"/>
  <c r="K1713" i="39"/>
  <c r="K1714" i="39"/>
  <c r="K1715" i="39"/>
  <c r="K1716" i="39"/>
  <c r="K1717" i="39"/>
  <c r="K1718" i="39"/>
  <c r="K1719" i="39"/>
  <c r="K1720" i="39"/>
  <c r="K1721" i="39"/>
  <c r="K1722" i="39"/>
  <c r="K1723" i="39"/>
  <c r="K1724" i="39"/>
  <c r="K1725" i="39"/>
  <c r="K1726" i="39"/>
  <c r="K1727" i="39"/>
  <c r="K1728" i="39"/>
  <c r="K1729" i="39"/>
  <c r="K1730" i="39"/>
  <c r="K1731" i="39"/>
  <c r="K1732" i="39"/>
  <c r="K1733" i="39"/>
  <c r="K1734" i="39"/>
  <c r="K1735" i="39"/>
  <c r="K1736" i="39"/>
  <c r="K1737" i="39"/>
  <c r="K1738" i="39"/>
  <c r="K1739" i="39"/>
  <c r="K1740" i="39"/>
  <c r="K1741" i="39"/>
  <c r="K1742" i="39"/>
  <c r="K1743" i="39"/>
  <c r="K1744" i="39"/>
  <c r="K1745" i="39"/>
  <c r="K1746" i="39"/>
  <c r="K1747" i="39"/>
  <c r="K1748" i="39"/>
  <c r="K1749" i="39"/>
  <c r="K1750" i="39"/>
  <c r="K1751" i="39"/>
  <c r="K1752" i="39"/>
  <c r="K1753" i="39"/>
  <c r="K1754" i="39"/>
  <c r="K1755" i="39"/>
  <c r="K1756" i="39"/>
  <c r="K1757" i="39"/>
  <c r="K1758" i="39"/>
  <c r="K1759" i="39"/>
  <c r="K1760" i="39"/>
  <c r="K1761" i="39"/>
  <c r="K1762" i="39"/>
  <c r="K1763" i="39"/>
  <c r="K1764" i="39"/>
  <c r="K1765" i="39"/>
  <c r="K1766" i="39"/>
  <c r="K1767" i="39"/>
  <c r="K1768" i="39"/>
  <c r="K1769" i="39"/>
  <c r="K1770" i="39"/>
  <c r="K1771" i="39"/>
  <c r="K1772" i="39"/>
  <c r="K1773" i="39"/>
  <c r="K1774" i="39"/>
  <c r="K1775" i="39"/>
  <c r="K1776" i="39"/>
  <c r="K1777" i="39"/>
  <c r="K1778" i="39"/>
  <c r="K1779" i="39"/>
  <c r="K1780" i="39"/>
  <c r="K1781" i="39"/>
  <c r="K1782" i="39"/>
  <c r="K1783" i="39"/>
  <c r="K1784" i="39"/>
  <c r="K1785" i="39"/>
  <c r="K1786" i="39"/>
  <c r="K1787" i="39"/>
  <c r="K1788" i="39"/>
  <c r="K1789" i="39"/>
  <c r="K1790" i="39"/>
  <c r="K1791" i="39"/>
  <c r="K1792" i="39"/>
  <c r="K1793" i="39"/>
  <c r="K1794" i="39"/>
  <c r="K1795" i="39"/>
  <c r="K1796" i="39"/>
  <c r="K1797" i="39"/>
  <c r="K1798" i="39"/>
  <c r="K1799" i="39"/>
  <c r="K1800" i="39"/>
  <c r="K1801" i="39"/>
  <c r="K1802" i="39"/>
  <c r="K1803" i="39"/>
  <c r="K1804" i="39"/>
  <c r="K1805" i="39"/>
  <c r="K1806" i="39"/>
  <c r="K1807" i="39"/>
  <c r="K1808" i="39"/>
  <c r="K1809" i="39"/>
  <c r="K1810" i="39"/>
  <c r="K1811" i="39"/>
  <c r="K1812" i="39"/>
  <c r="K1813" i="39"/>
  <c r="K1814" i="39"/>
  <c r="K1815" i="39"/>
  <c r="K1816" i="39"/>
  <c r="K1817" i="39"/>
  <c r="K1818" i="39"/>
  <c r="K1819" i="39"/>
  <c r="K1820" i="39"/>
  <c r="K1821" i="39"/>
  <c r="K1822" i="39"/>
  <c r="K1823" i="39"/>
  <c r="K1824" i="39"/>
  <c r="K1825" i="39"/>
  <c r="K1826" i="39"/>
  <c r="K1827" i="39"/>
  <c r="K1828" i="39"/>
  <c r="K1829" i="39"/>
  <c r="K1830" i="39"/>
  <c r="K1831" i="39"/>
  <c r="K1832" i="39"/>
  <c r="K1833" i="39"/>
  <c r="K1834" i="39"/>
  <c r="K1835" i="39"/>
  <c r="K1836" i="39"/>
  <c r="K1837" i="39"/>
  <c r="K1838" i="39"/>
  <c r="K1839" i="39"/>
  <c r="K1840" i="39"/>
  <c r="K1841" i="39"/>
  <c r="K1842" i="39"/>
  <c r="K1843" i="39"/>
  <c r="K1844" i="39"/>
  <c r="K1845" i="39"/>
  <c r="K1846" i="39"/>
  <c r="K1847" i="39"/>
  <c r="K1848" i="39"/>
  <c r="K1849" i="39"/>
  <c r="K1850" i="39"/>
  <c r="K1851" i="39"/>
  <c r="K1852" i="39"/>
  <c r="K1853" i="39"/>
  <c r="K1854" i="39"/>
  <c r="K1855" i="39"/>
  <c r="K1856" i="39"/>
  <c r="K1857" i="39"/>
  <c r="K1858" i="39"/>
  <c r="K1859" i="39"/>
  <c r="K1860" i="39"/>
  <c r="K1861" i="39"/>
  <c r="K1862" i="39"/>
  <c r="K1863" i="39"/>
  <c r="K1864" i="39"/>
  <c r="K1865" i="39"/>
  <c r="K1866" i="39"/>
  <c r="K1867" i="39"/>
  <c r="K1868" i="39"/>
  <c r="K1869" i="39"/>
  <c r="K1870" i="39"/>
  <c r="K1871" i="39"/>
  <c r="K1872" i="39"/>
  <c r="K1873" i="39"/>
  <c r="K1874" i="39"/>
  <c r="K1875" i="39"/>
  <c r="K1876" i="39"/>
  <c r="K1877" i="39"/>
  <c r="K1878" i="39"/>
  <c r="K1879" i="39"/>
  <c r="K1880" i="39"/>
  <c r="K1881" i="39"/>
  <c r="K1882" i="39"/>
  <c r="K1883" i="39"/>
  <c r="K1884" i="39"/>
  <c r="K1885" i="39"/>
  <c r="K1886" i="39"/>
  <c r="K1887" i="39"/>
  <c r="K1888" i="39"/>
  <c r="K1889" i="39"/>
  <c r="K1890" i="39"/>
  <c r="K1891" i="39"/>
  <c r="K1892" i="39"/>
  <c r="K1893" i="39"/>
  <c r="K1894" i="39"/>
  <c r="K1895" i="39"/>
  <c r="K1896" i="39"/>
  <c r="K1897" i="39"/>
  <c r="K1898" i="39"/>
  <c r="K1899" i="39"/>
  <c r="K1900" i="39"/>
  <c r="K1901" i="39"/>
  <c r="K1902" i="39"/>
  <c r="K1903" i="39"/>
  <c r="K1904" i="39"/>
  <c r="K1905" i="39"/>
  <c r="K1906" i="39"/>
  <c r="K1907" i="39"/>
  <c r="K1908" i="39"/>
  <c r="K1909" i="39"/>
  <c r="K1910" i="39"/>
  <c r="K1911" i="39"/>
  <c r="K1912" i="39"/>
  <c r="K1913" i="39"/>
  <c r="K1914" i="39"/>
  <c r="K1915" i="39"/>
  <c r="K1916" i="39"/>
  <c r="K1917" i="39"/>
  <c r="K1918" i="39"/>
  <c r="K1919" i="39"/>
  <c r="K1920" i="39"/>
  <c r="K1921" i="39"/>
  <c r="K1922" i="39"/>
  <c r="K1923" i="39"/>
  <c r="K1924" i="39"/>
  <c r="K1925" i="39"/>
  <c r="K1926" i="39"/>
  <c r="K1927" i="39"/>
  <c r="K1928" i="39"/>
  <c r="K1929" i="39"/>
  <c r="K1930" i="39"/>
  <c r="K1931" i="39"/>
  <c r="K1932" i="39"/>
  <c r="K1933" i="39"/>
  <c r="K1934" i="39"/>
  <c r="K1935" i="39"/>
  <c r="K1936" i="39"/>
  <c r="K1937" i="39"/>
  <c r="K1938" i="39"/>
  <c r="K1939" i="39"/>
  <c r="K1940" i="39"/>
  <c r="K1941" i="39"/>
  <c r="K1942" i="39"/>
  <c r="K1943" i="39"/>
  <c r="K1944" i="39"/>
  <c r="K1945" i="39"/>
  <c r="K1946" i="39"/>
  <c r="K1947" i="39"/>
  <c r="K1948" i="39"/>
  <c r="K1949" i="39"/>
  <c r="K1950" i="39"/>
  <c r="K1951" i="39"/>
  <c r="K1952" i="39"/>
  <c r="K1953" i="39"/>
  <c r="K1954" i="39"/>
  <c r="K1955" i="39"/>
  <c r="K1956" i="39"/>
  <c r="K1957" i="39"/>
  <c r="K1958" i="39"/>
  <c r="K1959" i="39"/>
  <c r="K1960" i="39"/>
  <c r="K1961" i="39"/>
  <c r="K1962" i="39"/>
  <c r="K1963" i="39"/>
  <c r="K1964" i="39"/>
  <c r="K1965" i="39"/>
  <c r="K1966" i="39"/>
  <c r="K1967" i="39"/>
  <c r="K1968" i="39"/>
  <c r="K1969" i="39"/>
  <c r="K1970" i="39"/>
  <c r="K1971" i="39"/>
  <c r="K1972" i="39"/>
  <c r="K1973" i="39"/>
  <c r="K1974" i="39"/>
  <c r="K1975" i="39"/>
  <c r="K1976" i="39"/>
  <c r="K1977" i="39"/>
  <c r="K1978" i="39"/>
  <c r="K1979" i="39"/>
  <c r="K1980" i="39"/>
  <c r="K1981" i="39"/>
  <c r="K1982" i="39"/>
  <c r="K1983" i="39"/>
  <c r="K1984" i="39"/>
  <c r="K1985" i="39"/>
  <c r="K1986" i="39"/>
  <c r="K1987" i="39"/>
  <c r="K1988" i="39"/>
  <c r="K1989" i="39"/>
  <c r="K1990" i="39"/>
  <c r="K1991" i="39"/>
  <c r="K1992" i="39"/>
  <c r="K1993" i="39"/>
  <c r="K1994" i="39"/>
  <c r="K1995" i="39"/>
  <c r="K1996" i="39"/>
  <c r="K1997" i="39"/>
  <c r="K1998" i="39"/>
  <c r="K1999" i="39"/>
  <c r="K2000" i="39"/>
  <c r="K2001" i="39"/>
  <c r="K2002" i="39"/>
  <c r="K2003" i="39"/>
  <c r="K2004" i="39"/>
  <c r="K2005" i="39"/>
  <c r="K2006" i="39"/>
  <c r="K2007" i="39"/>
  <c r="K2008" i="39"/>
  <c r="K2009" i="39"/>
  <c r="K2010" i="39"/>
  <c r="K2011" i="39"/>
  <c r="K2012" i="39"/>
  <c r="K2013" i="39"/>
  <c r="K2014" i="39"/>
  <c r="K2015" i="39"/>
  <c r="K2016" i="39"/>
  <c r="K2017" i="39"/>
  <c r="K2018" i="39"/>
  <c r="K2019" i="39"/>
  <c r="K2020" i="39"/>
  <c r="K2021" i="39"/>
  <c r="K2022" i="39"/>
  <c r="K2023" i="39"/>
  <c r="K2024" i="39"/>
  <c r="K2025" i="39"/>
  <c r="K2026" i="39"/>
  <c r="K2027" i="39"/>
  <c r="K2028" i="39"/>
  <c r="K2029" i="39"/>
  <c r="K2030" i="39"/>
  <c r="K2031" i="39"/>
  <c r="K2032" i="39"/>
  <c r="K2033" i="39"/>
  <c r="K2034" i="39"/>
  <c r="K2035" i="39"/>
  <c r="K2036" i="39"/>
  <c r="K2037" i="39"/>
  <c r="K2038" i="39"/>
  <c r="K2039" i="39"/>
  <c r="K2040" i="39"/>
  <c r="K2041" i="39"/>
  <c r="K2042" i="39"/>
  <c r="K2043" i="39"/>
  <c r="K2044" i="39"/>
  <c r="K2045" i="39"/>
  <c r="K2046" i="39"/>
  <c r="K2047" i="39"/>
  <c r="K2048" i="39"/>
  <c r="K2049" i="39"/>
  <c r="K2050" i="39"/>
  <c r="K2051" i="39"/>
  <c r="K2052" i="39"/>
  <c r="K2053" i="39"/>
  <c r="K2054" i="39"/>
  <c r="K2055" i="39"/>
  <c r="K2056" i="39"/>
  <c r="K2057" i="39"/>
  <c r="K2058" i="39"/>
  <c r="K2059" i="39"/>
  <c r="K2060" i="39"/>
  <c r="K2061" i="39"/>
  <c r="K2062" i="39"/>
  <c r="K2063" i="39"/>
  <c r="K2064" i="39"/>
  <c r="K2065" i="39"/>
  <c r="K2066" i="39"/>
  <c r="K2067" i="39"/>
  <c r="K2068" i="39"/>
  <c r="K2069" i="39"/>
  <c r="K2070" i="39"/>
  <c r="K2071" i="39"/>
  <c r="K2072" i="39"/>
  <c r="K2073" i="39"/>
  <c r="K2074" i="39"/>
  <c r="K2075" i="39"/>
  <c r="K2076" i="39"/>
  <c r="K2077" i="39"/>
  <c r="K2078" i="39"/>
  <c r="K2079" i="39"/>
  <c r="K2080" i="39"/>
  <c r="K2081" i="39"/>
  <c r="K2082" i="39"/>
  <c r="K2083" i="39"/>
  <c r="K2084" i="39"/>
  <c r="K2085" i="39"/>
  <c r="K2086" i="39"/>
  <c r="K2087" i="39"/>
  <c r="K2088" i="39"/>
  <c r="K2089" i="39"/>
  <c r="K2090" i="39"/>
  <c r="K2091" i="39"/>
  <c r="K2092" i="39"/>
  <c r="K2093" i="39"/>
  <c r="K2094" i="39"/>
  <c r="K2095" i="39"/>
  <c r="K2096" i="39"/>
  <c r="K2097" i="39"/>
  <c r="K2098" i="39"/>
  <c r="K2099" i="39"/>
  <c r="K2100" i="39"/>
  <c r="K2101" i="39"/>
  <c r="K2102" i="39"/>
  <c r="K2103" i="39"/>
  <c r="K2104" i="39"/>
  <c r="K2105" i="39"/>
  <c r="K2106" i="39"/>
  <c r="K2107" i="39"/>
  <c r="K2108" i="39"/>
  <c r="K2109" i="39"/>
  <c r="K2110" i="39"/>
  <c r="K2111" i="39"/>
  <c r="K2112" i="39"/>
  <c r="K2113" i="39"/>
  <c r="K2114" i="39"/>
  <c r="K2115" i="39"/>
  <c r="K2116" i="39"/>
  <c r="K2117" i="39"/>
  <c r="K2118" i="39"/>
  <c r="K2119" i="39"/>
  <c r="K2120" i="39"/>
  <c r="K2121" i="39"/>
  <c r="K2122" i="39"/>
  <c r="K2123" i="39"/>
  <c r="K2124" i="39"/>
  <c r="K2125" i="39"/>
  <c r="K2126" i="39"/>
  <c r="K2127" i="39"/>
  <c r="K2128" i="39"/>
  <c r="K2129" i="39"/>
  <c r="K2130" i="39"/>
  <c r="K2131" i="39"/>
  <c r="K2132" i="39"/>
  <c r="K2133" i="39"/>
  <c r="K2134" i="39"/>
  <c r="K2135" i="39"/>
  <c r="K2136" i="39"/>
  <c r="K2137" i="39"/>
  <c r="K2138" i="39"/>
  <c r="K2139" i="39"/>
  <c r="K2140" i="39"/>
  <c r="K2141" i="39"/>
  <c r="K2142" i="39"/>
  <c r="K2143" i="39"/>
  <c r="K2144" i="39"/>
  <c r="K2145" i="39"/>
  <c r="K2146" i="39"/>
  <c r="K2147" i="39"/>
  <c r="K2148" i="39"/>
  <c r="K2149" i="39"/>
  <c r="K2150" i="39"/>
  <c r="K2151" i="39"/>
  <c r="K2152" i="39"/>
  <c r="K2153" i="39"/>
  <c r="K2154" i="39"/>
  <c r="K2155" i="39"/>
  <c r="K2156" i="39"/>
  <c r="K2157" i="39"/>
  <c r="K2158" i="39"/>
  <c r="K2159" i="39"/>
  <c r="K2160" i="39"/>
  <c r="K2161" i="39"/>
  <c r="K2162" i="39"/>
  <c r="K2163" i="39"/>
  <c r="K2164" i="39"/>
  <c r="K2165" i="39"/>
  <c r="K2166" i="39"/>
  <c r="K2167" i="39"/>
  <c r="K2168" i="39"/>
  <c r="K2169" i="39"/>
  <c r="K2170" i="39"/>
  <c r="K2171" i="39"/>
  <c r="K2172" i="39"/>
  <c r="K2173" i="39"/>
  <c r="K2174" i="39"/>
  <c r="K2175" i="39"/>
  <c r="K2176" i="39"/>
  <c r="K2177" i="39"/>
  <c r="K2178" i="39"/>
  <c r="K2179" i="39"/>
  <c r="K2180" i="39"/>
  <c r="K2181" i="39"/>
  <c r="K2182" i="39"/>
  <c r="K2183" i="39"/>
  <c r="K2184" i="39"/>
  <c r="K2185" i="39"/>
  <c r="K2186" i="39"/>
  <c r="K2187" i="39"/>
  <c r="K2188" i="39"/>
  <c r="K2189" i="39"/>
  <c r="K2190" i="39"/>
  <c r="K2191" i="39"/>
  <c r="K2192" i="39"/>
  <c r="K2193" i="39"/>
  <c r="K2194" i="39"/>
  <c r="K2195" i="39"/>
  <c r="K2196" i="39"/>
  <c r="K2197" i="39"/>
  <c r="K2198" i="39"/>
  <c r="K2199" i="39"/>
  <c r="K2200" i="39"/>
  <c r="K2201" i="39"/>
  <c r="K2202" i="39"/>
  <c r="K2203" i="39"/>
  <c r="K2204" i="39"/>
  <c r="K2205" i="39"/>
  <c r="K2206" i="39"/>
  <c r="K2207" i="39"/>
  <c r="K2208" i="39"/>
  <c r="K2209" i="39"/>
  <c r="K2210" i="39"/>
  <c r="K2211" i="39"/>
  <c r="K2212" i="39"/>
  <c r="K2213" i="39"/>
  <c r="K2214" i="39"/>
  <c r="K2215" i="39"/>
  <c r="K2216" i="39"/>
  <c r="K2217" i="39"/>
  <c r="K2218" i="39"/>
  <c r="K2219" i="39"/>
  <c r="K2220" i="39"/>
  <c r="K2221" i="39"/>
  <c r="K2222" i="39"/>
  <c r="K2223" i="39"/>
  <c r="K2224" i="39"/>
  <c r="K2225" i="39"/>
  <c r="K2226" i="39"/>
  <c r="K2227" i="39"/>
  <c r="K2228" i="39"/>
  <c r="K2229" i="39"/>
  <c r="K2230" i="39"/>
  <c r="K2231" i="39"/>
  <c r="K2232" i="39"/>
  <c r="K2233" i="39"/>
  <c r="K2234" i="39"/>
  <c r="K2235" i="39"/>
  <c r="K2236" i="39"/>
  <c r="K2237" i="39"/>
  <c r="K2238" i="39"/>
  <c r="K2239" i="39"/>
  <c r="K2240" i="39"/>
  <c r="K2241" i="39"/>
  <c r="K2242" i="39"/>
  <c r="K2243" i="39"/>
  <c r="K2244" i="39"/>
  <c r="K2245" i="39"/>
  <c r="K2246" i="39"/>
  <c r="K2247" i="39"/>
  <c r="K2248" i="39"/>
  <c r="K2249" i="39"/>
  <c r="K2250" i="39"/>
  <c r="K2251" i="39"/>
  <c r="K2252" i="39"/>
  <c r="K2253" i="39"/>
  <c r="K2254" i="39"/>
  <c r="K2255" i="39"/>
  <c r="K2256" i="39"/>
  <c r="K2257" i="39"/>
  <c r="K2258" i="39"/>
  <c r="K2259" i="39"/>
  <c r="K2260" i="39"/>
  <c r="K2261" i="39"/>
  <c r="K2262" i="39"/>
  <c r="K2263" i="39"/>
  <c r="K2264" i="39"/>
  <c r="K2265" i="39"/>
  <c r="K2266" i="39"/>
  <c r="K2267" i="39"/>
  <c r="K2268" i="39"/>
  <c r="K2269" i="39"/>
  <c r="K2270" i="39"/>
  <c r="K2271" i="39"/>
  <c r="K2272" i="39"/>
  <c r="K2273" i="39"/>
  <c r="K2274" i="39"/>
  <c r="K2275" i="39"/>
  <c r="K2276" i="39"/>
  <c r="K2277" i="39"/>
  <c r="K2278" i="39"/>
  <c r="K2279" i="39"/>
  <c r="K2280" i="39"/>
  <c r="K2281" i="39"/>
  <c r="K2282" i="39"/>
  <c r="K2283" i="39"/>
  <c r="K2284" i="39"/>
  <c r="K2285" i="39"/>
  <c r="K2286" i="39"/>
  <c r="K2287" i="39"/>
  <c r="K2288" i="39"/>
  <c r="K2289" i="39"/>
  <c r="K2290" i="39"/>
  <c r="K2291" i="39"/>
  <c r="K2292" i="39"/>
  <c r="K2293" i="39"/>
  <c r="K2294" i="39"/>
  <c r="K2295" i="39"/>
  <c r="K2296" i="39"/>
  <c r="K2297" i="39"/>
  <c r="K2298" i="39"/>
  <c r="K2299" i="39"/>
  <c r="K2300" i="39"/>
  <c r="K2301" i="39"/>
  <c r="K2302" i="39"/>
  <c r="K2303" i="39"/>
  <c r="K2304" i="39"/>
  <c r="K2305" i="39"/>
  <c r="K2306" i="39"/>
  <c r="K2307" i="39"/>
  <c r="K2308" i="39"/>
  <c r="K2309" i="39"/>
  <c r="K2310" i="39"/>
  <c r="K2311" i="39"/>
  <c r="K2312" i="39"/>
  <c r="K2313" i="39"/>
  <c r="K2314" i="39"/>
  <c r="K2315" i="39"/>
  <c r="K2316" i="39"/>
  <c r="K2317" i="39"/>
  <c r="K2318" i="39"/>
  <c r="K2319" i="39"/>
  <c r="K2320" i="39"/>
  <c r="K2321" i="39"/>
  <c r="K2322" i="39"/>
  <c r="K2323" i="39"/>
  <c r="K2324" i="39"/>
  <c r="K2325" i="39"/>
  <c r="K2326" i="39"/>
  <c r="K2327" i="39"/>
  <c r="K2328" i="39"/>
  <c r="K2329" i="39"/>
  <c r="K2330" i="39"/>
  <c r="K2331" i="39"/>
  <c r="K2332" i="39"/>
  <c r="K2333" i="39"/>
  <c r="K2334" i="39"/>
  <c r="K2335" i="39"/>
  <c r="K2336" i="39"/>
  <c r="K2337" i="39"/>
  <c r="K2338" i="39"/>
  <c r="K2339" i="39"/>
  <c r="K2340" i="39"/>
  <c r="K2341" i="39"/>
  <c r="K2342" i="39"/>
  <c r="K2343" i="39"/>
  <c r="K2344" i="39"/>
  <c r="K2345" i="39"/>
  <c r="K2346" i="39"/>
  <c r="K2347" i="39"/>
  <c r="K2348" i="39"/>
  <c r="K2349" i="39"/>
  <c r="K2350" i="39"/>
  <c r="K2351" i="39"/>
  <c r="K2352" i="39"/>
  <c r="K2353" i="39"/>
  <c r="K2354" i="39"/>
  <c r="K2355" i="39"/>
  <c r="K2356" i="39"/>
  <c r="K2357" i="39"/>
  <c r="K2358" i="39"/>
  <c r="K2359" i="39"/>
  <c r="K2360" i="39"/>
  <c r="K2361" i="39"/>
  <c r="K2362" i="39"/>
  <c r="K2363" i="39"/>
  <c r="K2364" i="39"/>
  <c r="K2365" i="39"/>
  <c r="K2366" i="39"/>
  <c r="K2367" i="39"/>
  <c r="K2368" i="39"/>
  <c r="K2369" i="39"/>
  <c r="K2370" i="39"/>
  <c r="K2371" i="39"/>
  <c r="K2372" i="39"/>
  <c r="K2373" i="39"/>
  <c r="K2374" i="39"/>
  <c r="K2375" i="39"/>
  <c r="K2376" i="39"/>
  <c r="K2377" i="39"/>
  <c r="K2378" i="39"/>
  <c r="K2379" i="39"/>
  <c r="K2380" i="39"/>
  <c r="K2381" i="39"/>
  <c r="K2382" i="39"/>
  <c r="K2383" i="39"/>
  <c r="K2384" i="39"/>
  <c r="K2385" i="39"/>
  <c r="K2386" i="39"/>
  <c r="K2387" i="39"/>
  <c r="K2388" i="39"/>
  <c r="K2389" i="39"/>
  <c r="K2390" i="39"/>
  <c r="K2391" i="39"/>
  <c r="K2392" i="39"/>
  <c r="K2393" i="39"/>
  <c r="K2394" i="39"/>
  <c r="K2395" i="39"/>
  <c r="K2396" i="39"/>
  <c r="K2397" i="39"/>
  <c r="K2398" i="39"/>
  <c r="K2399" i="39"/>
  <c r="K2400" i="39"/>
  <c r="K2401" i="39"/>
  <c r="K2402" i="39"/>
  <c r="K2403" i="39"/>
  <c r="K2404" i="39"/>
  <c r="K2405" i="39"/>
  <c r="K2406" i="39"/>
  <c r="K2407" i="39"/>
  <c r="K2408" i="39"/>
  <c r="K2409" i="39"/>
  <c r="K2410" i="39"/>
  <c r="K2411" i="39"/>
  <c r="K2412" i="39"/>
  <c r="K2413" i="39"/>
  <c r="K2414" i="39"/>
  <c r="K2415" i="39"/>
  <c r="K2416" i="39"/>
  <c r="K2417" i="39"/>
  <c r="K2418" i="39"/>
  <c r="K2419" i="39"/>
  <c r="K2420" i="39"/>
  <c r="K2421" i="39"/>
  <c r="K2422" i="39"/>
  <c r="K2423" i="39"/>
  <c r="K2424" i="39"/>
  <c r="K2425" i="39"/>
  <c r="K2426" i="39"/>
  <c r="K2427" i="39"/>
  <c r="K2428" i="39"/>
  <c r="K2429" i="39"/>
  <c r="K2430" i="39"/>
  <c r="K2431" i="39"/>
  <c r="K2432" i="39"/>
  <c r="K2433" i="39"/>
  <c r="K2434" i="39"/>
  <c r="K2435" i="39"/>
  <c r="K2436" i="39"/>
  <c r="K2437" i="39"/>
  <c r="K2438" i="39"/>
  <c r="K2439" i="39"/>
  <c r="K2440" i="39"/>
  <c r="K2441" i="39"/>
  <c r="K2442" i="39"/>
  <c r="K2443" i="39"/>
  <c r="K2444" i="39"/>
  <c r="K2445" i="39"/>
  <c r="K2446" i="39"/>
  <c r="K2447" i="39"/>
  <c r="K2448" i="39"/>
  <c r="K2449" i="39"/>
  <c r="K2450" i="39"/>
  <c r="K2451" i="39"/>
  <c r="K2452" i="39"/>
  <c r="K2453" i="39"/>
  <c r="K2454" i="39"/>
  <c r="K2455" i="39"/>
  <c r="K2456" i="39"/>
  <c r="K2457" i="39"/>
  <c r="K2458" i="39"/>
  <c r="K2459" i="39"/>
  <c r="K2460" i="39"/>
  <c r="K2461" i="39"/>
  <c r="K2462" i="39"/>
  <c r="K2463" i="39"/>
  <c r="K2464" i="39"/>
  <c r="K2465" i="39"/>
  <c r="K2466" i="39"/>
  <c r="K2467" i="39"/>
  <c r="K2468" i="39"/>
  <c r="K2469" i="39"/>
  <c r="K2470" i="39"/>
  <c r="K2471" i="39"/>
  <c r="K2472" i="39"/>
  <c r="K2473" i="39"/>
  <c r="K2474" i="39"/>
  <c r="K2475" i="39"/>
  <c r="K2476" i="39"/>
  <c r="K2477" i="39"/>
  <c r="K2478" i="39"/>
  <c r="K2479" i="39"/>
  <c r="K2480" i="39"/>
  <c r="K2481" i="39"/>
  <c r="K2482" i="39"/>
  <c r="K2483" i="39"/>
  <c r="K2484" i="39"/>
  <c r="K2485" i="39"/>
  <c r="K2486" i="39"/>
  <c r="K2487" i="39"/>
  <c r="K2488" i="39"/>
  <c r="K2489" i="39"/>
  <c r="K2490" i="39"/>
  <c r="K2491" i="39"/>
  <c r="K2492" i="39"/>
  <c r="K2493" i="39"/>
  <c r="K2494" i="39"/>
  <c r="K2495" i="39"/>
  <c r="K2496" i="39"/>
  <c r="K2497" i="39"/>
  <c r="K2498" i="39"/>
  <c r="K2499" i="39"/>
  <c r="K2500" i="39"/>
  <c r="K2501" i="39"/>
  <c r="K2502" i="39"/>
  <c r="K2503" i="39"/>
  <c r="K2504" i="39"/>
  <c r="K2505" i="39"/>
  <c r="K2506" i="39"/>
  <c r="K2507" i="39"/>
  <c r="K2508" i="39"/>
  <c r="K2509" i="39"/>
  <c r="K2510" i="39"/>
  <c r="K2511" i="39"/>
  <c r="K2512" i="39"/>
  <c r="K2513" i="39"/>
  <c r="K2514" i="39"/>
  <c r="K2515" i="39"/>
  <c r="K2516" i="39"/>
  <c r="K2517" i="39"/>
  <c r="K2518" i="39"/>
  <c r="K2519" i="39"/>
  <c r="K2520" i="39"/>
  <c r="K2521" i="39"/>
  <c r="K2522" i="39"/>
  <c r="K2523" i="39"/>
  <c r="K2524" i="39"/>
  <c r="K2525" i="39"/>
  <c r="K2526" i="39"/>
  <c r="K2527" i="39"/>
  <c r="K2528" i="39"/>
  <c r="K2529" i="39"/>
  <c r="K2530" i="39"/>
  <c r="K2531" i="39"/>
  <c r="K2532" i="39"/>
  <c r="K2533" i="39"/>
  <c r="K2534" i="39"/>
  <c r="K2535" i="39"/>
  <c r="K2536" i="39"/>
  <c r="K2537" i="39"/>
  <c r="K2538" i="39"/>
  <c r="K2539" i="39"/>
  <c r="K2540" i="39"/>
  <c r="K2541" i="39"/>
  <c r="K2542" i="39"/>
  <c r="K2543" i="39"/>
  <c r="K2544" i="39"/>
  <c r="K2545" i="39"/>
  <c r="K2546" i="39"/>
  <c r="K2547" i="39"/>
  <c r="K2548" i="39"/>
  <c r="K2549" i="39"/>
  <c r="K2550" i="39"/>
  <c r="K2551" i="39"/>
  <c r="K2552" i="39"/>
  <c r="K2553" i="39"/>
  <c r="K2554" i="39"/>
  <c r="K2555" i="39"/>
  <c r="K2556" i="39"/>
  <c r="K2557" i="39"/>
  <c r="K2558" i="39"/>
  <c r="K2559" i="39"/>
  <c r="K2560" i="39"/>
  <c r="K2561" i="39"/>
  <c r="K2562" i="39"/>
  <c r="K2563" i="39"/>
  <c r="K2564" i="39"/>
  <c r="K2565" i="39"/>
  <c r="K2566" i="39"/>
  <c r="K2567" i="39"/>
  <c r="K2568" i="39"/>
  <c r="K2569" i="39"/>
  <c r="K2570" i="39"/>
  <c r="K2571" i="39"/>
  <c r="K2572" i="39"/>
  <c r="K2573" i="39"/>
  <c r="K2574" i="39"/>
  <c r="K2575" i="39"/>
  <c r="K2576" i="39"/>
  <c r="K2577" i="39"/>
  <c r="K2578" i="39"/>
  <c r="K2579" i="39"/>
  <c r="K2580" i="39"/>
  <c r="K2581" i="39"/>
  <c r="K2582" i="39"/>
  <c r="K2583" i="39"/>
  <c r="K2584" i="39"/>
  <c r="K2585" i="39"/>
  <c r="K2586" i="39"/>
  <c r="K2587" i="39"/>
  <c r="K2588" i="39"/>
  <c r="K2589" i="39"/>
  <c r="K2590" i="39"/>
  <c r="K2591" i="39"/>
  <c r="K2592" i="39"/>
  <c r="K2593" i="39"/>
  <c r="K2594" i="39"/>
  <c r="K2595" i="39"/>
  <c r="K2596" i="39"/>
  <c r="K2597" i="39"/>
  <c r="K2598" i="39"/>
  <c r="K2599" i="39"/>
  <c r="K2600" i="39"/>
  <c r="K2601" i="39"/>
  <c r="K2602" i="39"/>
  <c r="K2603" i="39"/>
  <c r="K2604" i="39"/>
  <c r="K2605" i="39"/>
  <c r="K2606" i="39"/>
  <c r="K2607" i="39"/>
  <c r="K2608" i="39"/>
  <c r="K2609" i="39"/>
  <c r="K2610" i="39"/>
  <c r="K2611" i="39"/>
  <c r="K2612" i="39"/>
  <c r="K2613" i="39"/>
  <c r="K2614" i="39"/>
  <c r="K2615" i="39"/>
  <c r="K2616" i="39"/>
  <c r="K2617" i="39"/>
  <c r="K2618" i="39"/>
  <c r="K2619" i="39"/>
  <c r="K2620" i="39"/>
  <c r="K2621" i="39"/>
  <c r="K2622" i="39"/>
  <c r="K2623" i="39"/>
  <c r="K2624" i="39"/>
  <c r="K2625" i="39"/>
  <c r="K2626" i="39"/>
  <c r="K2627" i="39"/>
  <c r="K2628" i="39"/>
  <c r="K2629" i="39"/>
  <c r="K2630" i="39"/>
  <c r="K2631" i="39"/>
  <c r="K2632" i="39"/>
  <c r="K2633" i="39"/>
  <c r="K2634" i="39"/>
  <c r="K2635" i="39"/>
  <c r="K2636" i="39"/>
  <c r="K2637" i="39"/>
  <c r="K2638" i="39"/>
  <c r="K2639" i="39"/>
  <c r="K2640" i="39"/>
  <c r="K2641" i="39"/>
  <c r="K2642" i="39"/>
  <c r="K2643" i="39"/>
  <c r="K2644" i="39"/>
  <c r="K2645" i="39"/>
  <c r="K2646" i="39"/>
  <c r="K2647" i="39"/>
  <c r="K2648" i="39"/>
  <c r="K2649" i="39"/>
  <c r="K2650" i="39"/>
  <c r="K2651" i="39"/>
  <c r="K2652" i="39"/>
  <c r="K2653" i="39"/>
  <c r="K2654" i="39"/>
  <c r="K2655" i="39"/>
  <c r="K2656" i="39"/>
  <c r="K2657" i="39"/>
  <c r="K2658" i="39"/>
  <c r="K2659" i="39"/>
  <c r="K2660" i="39"/>
  <c r="K2661" i="39"/>
  <c r="K2662" i="39"/>
  <c r="K2663" i="39"/>
  <c r="K2664" i="39"/>
  <c r="K2665" i="39"/>
  <c r="K2666" i="39"/>
  <c r="K2667" i="39"/>
  <c r="K2668" i="39"/>
  <c r="K2669" i="39"/>
  <c r="K2670" i="39"/>
  <c r="K2671" i="39"/>
  <c r="K2672" i="39"/>
  <c r="K2673" i="39"/>
  <c r="K2674" i="39"/>
  <c r="K2675" i="39"/>
  <c r="K2676" i="39"/>
  <c r="K2677" i="39"/>
  <c r="K2678" i="39"/>
  <c r="K2679" i="39"/>
  <c r="K2680" i="39"/>
  <c r="K2681" i="39"/>
  <c r="K2682" i="39"/>
  <c r="K2683" i="39"/>
  <c r="K2684" i="39"/>
  <c r="K2685" i="39"/>
  <c r="K2686" i="39"/>
  <c r="K2687" i="39"/>
  <c r="K2688" i="39"/>
  <c r="K2689" i="39"/>
  <c r="K2690" i="39"/>
  <c r="K2691" i="39"/>
  <c r="K2692" i="39"/>
  <c r="K2693" i="39"/>
  <c r="K2694" i="39"/>
  <c r="K2695" i="39"/>
  <c r="K2696" i="39"/>
  <c r="K2697" i="39"/>
  <c r="K2698" i="39"/>
  <c r="K2699" i="39"/>
  <c r="K2700" i="39"/>
  <c r="K2701" i="39"/>
  <c r="K2702" i="39"/>
  <c r="K2703" i="39"/>
  <c r="K2704" i="39"/>
  <c r="K2705" i="39"/>
  <c r="K2706" i="39"/>
  <c r="K2707" i="39"/>
  <c r="K2708" i="39"/>
  <c r="K2709" i="39"/>
  <c r="K2710" i="39"/>
  <c r="K2711" i="39"/>
  <c r="K2712" i="39"/>
  <c r="K2713" i="39"/>
  <c r="K2714" i="39"/>
  <c r="K2715" i="39"/>
  <c r="K2716" i="39"/>
  <c r="K2717" i="39"/>
  <c r="K2718" i="39"/>
  <c r="K2719" i="39"/>
  <c r="K2720" i="39"/>
  <c r="K2721" i="39"/>
  <c r="K2722" i="39"/>
  <c r="K2723" i="39"/>
  <c r="K2724" i="39"/>
  <c r="K2725" i="39"/>
  <c r="K2726" i="39"/>
  <c r="K2727" i="39"/>
  <c r="K2728" i="39"/>
  <c r="K2729" i="39"/>
  <c r="K2730" i="39"/>
  <c r="K2731" i="39"/>
  <c r="K2732" i="39"/>
  <c r="K2733" i="39"/>
  <c r="K2734" i="39"/>
  <c r="K2735" i="39"/>
  <c r="K2736" i="39"/>
  <c r="K2737" i="39"/>
  <c r="K2738" i="39"/>
  <c r="K2739" i="39"/>
  <c r="K2740" i="39"/>
  <c r="K2741" i="39"/>
  <c r="K2742" i="39"/>
  <c r="K2743" i="39"/>
  <c r="K2744" i="39"/>
  <c r="K2745" i="39"/>
  <c r="K2746" i="39"/>
  <c r="K2747" i="39"/>
  <c r="K2748" i="39"/>
  <c r="K2749" i="39"/>
  <c r="K2750" i="39"/>
  <c r="K2751" i="39"/>
  <c r="K2752" i="39"/>
  <c r="K2753" i="39"/>
  <c r="K2754" i="39"/>
  <c r="K2755" i="39"/>
  <c r="K2756" i="39"/>
  <c r="K2757" i="39"/>
  <c r="K2758" i="39"/>
  <c r="K2759" i="39"/>
  <c r="K2760" i="39"/>
  <c r="K2761" i="39"/>
  <c r="K2762" i="39"/>
  <c r="K2763" i="39"/>
  <c r="K2764" i="39"/>
  <c r="K2765" i="39"/>
  <c r="K2766" i="39"/>
  <c r="K2767" i="39"/>
  <c r="K2768" i="39"/>
  <c r="K2769" i="39"/>
  <c r="K2770" i="39"/>
  <c r="K2771" i="39"/>
  <c r="K2772" i="39"/>
  <c r="K2773" i="39"/>
  <c r="K2774" i="39"/>
  <c r="K2775" i="39"/>
  <c r="K2776" i="39"/>
  <c r="K2777" i="39"/>
  <c r="K2778" i="39"/>
  <c r="K2779" i="39"/>
  <c r="K2780" i="39"/>
  <c r="K2781" i="39"/>
  <c r="K2782" i="39"/>
  <c r="K2783" i="39"/>
  <c r="K2784" i="39"/>
  <c r="K2785" i="39"/>
  <c r="K2786" i="39"/>
  <c r="K2787" i="39"/>
  <c r="K2788" i="39"/>
  <c r="K2789" i="39"/>
  <c r="K2790" i="39"/>
  <c r="K2791" i="39"/>
  <c r="K2792" i="39"/>
  <c r="K2793" i="39"/>
  <c r="K2794" i="39"/>
  <c r="K2795" i="39"/>
  <c r="K2796" i="39"/>
  <c r="K2797" i="39"/>
  <c r="K2798" i="39"/>
  <c r="K2799" i="39"/>
  <c r="K2800" i="39"/>
  <c r="K2801" i="39"/>
  <c r="K2802" i="39"/>
  <c r="K2803" i="39"/>
  <c r="K2804" i="39"/>
  <c r="K2805" i="39"/>
  <c r="K2806" i="39"/>
  <c r="K2807" i="39"/>
  <c r="K2808" i="39"/>
  <c r="K2809" i="39"/>
  <c r="K2810" i="39"/>
  <c r="K2811" i="39"/>
  <c r="K2812" i="39"/>
  <c r="K2813" i="39"/>
  <c r="K2814" i="39"/>
  <c r="K2815" i="39"/>
  <c r="K2816" i="39"/>
  <c r="K2817" i="39"/>
  <c r="K2818" i="39"/>
  <c r="K2819" i="39"/>
  <c r="K2820" i="39"/>
  <c r="K2821" i="39"/>
  <c r="K2822" i="39"/>
  <c r="K2823" i="39"/>
  <c r="K2824" i="39"/>
  <c r="K2825" i="39"/>
  <c r="K2826" i="39"/>
  <c r="K2827" i="39"/>
  <c r="K2828" i="39"/>
  <c r="K2829" i="39"/>
  <c r="K2830" i="39"/>
  <c r="K2831" i="39"/>
  <c r="K2832" i="39"/>
  <c r="K2833" i="39"/>
  <c r="K2834" i="39"/>
  <c r="K2835" i="39"/>
  <c r="K2836" i="39"/>
  <c r="K2837" i="39"/>
  <c r="K2838" i="39"/>
  <c r="K2839" i="39"/>
  <c r="K2840" i="39"/>
  <c r="K2841" i="39"/>
  <c r="K2842" i="39"/>
  <c r="K2843" i="39"/>
  <c r="K2844" i="39"/>
  <c r="K2845" i="39"/>
  <c r="K2846" i="39"/>
  <c r="K2847" i="39"/>
  <c r="K2848" i="39"/>
  <c r="K2849" i="39"/>
  <c r="K2850" i="39"/>
  <c r="K2851" i="39"/>
  <c r="K2852" i="39"/>
  <c r="K2853" i="39"/>
  <c r="K2854" i="39"/>
  <c r="K2855" i="39"/>
  <c r="K2856" i="39"/>
  <c r="K2857" i="39"/>
  <c r="K2858" i="39"/>
  <c r="K2859" i="39"/>
  <c r="K2860" i="39"/>
  <c r="K2861" i="39"/>
  <c r="K2862" i="39"/>
  <c r="K2863" i="39"/>
  <c r="K2864" i="39"/>
  <c r="K2865" i="39"/>
  <c r="K2866" i="39"/>
  <c r="K2867" i="39"/>
  <c r="K2868" i="39"/>
  <c r="K2869" i="39"/>
  <c r="K2870" i="39"/>
  <c r="K2871" i="39"/>
  <c r="K2872" i="39"/>
  <c r="K2873" i="39"/>
  <c r="K2874" i="39"/>
  <c r="K2875" i="39"/>
  <c r="K2876" i="39"/>
  <c r="K2877" i="39"/>
  <c r="K2878" i="39"/>
  <c r="K2879" i="39"/>
  <c r="K2880" i="39"/>
  <c r="K2881" i="39"/>
  <c r="K2882" i="39"/>
  <c r="K2883" i="39"/>
  <c r="K2884" i="39"/>
  <c r="K2885" i="39"/>
  <c r="K2886" i="39"/>
  <c r="K2887" i="39"/>
  <c r="K2888" i="39"/>
  <c r="K2889" i="39"/>
  <c r="K2890" i="39"/>
  <c r="K2891" i="39"/>
  <c r="K2892" i="39"/>
  <c r="K2893" i="39"/>
  <c r="K2894" i="39"/>
  <c r="K2895" i="39"/>
  <c r="K2896" i="39"/>
  <c r="K2897" i="39"/>
  <c r="K2898" i="39"/>
  <c r="K2899" i="39"/>
  <c r="K2900" i="39"/>
  <c r="K2901" i="39"/>
  <c r="K2902" i="39"/>
  <c r="K2903" i="39"/>
  <c r="K2904" i="39"/>
  <c r="K2905" i="39"/>
  <c r="K2906" i="39"/>
  <c r="K2907" i="39"/>
  <c r="K2908" i="39"/>
  <c r="K2909" i="39"/>
  <c r="K2910" i="39"/>
  <c r="K2911" i="39"/>
  <c r="K2912" i="39"/>
  <c r="K2913" i="39"/>
  <c r="K2914" i="39"/>
  <c r="K2915" i="39"/>
  <c r="K2916" i="39"/>
  <c r="K2917" i="39"/>
  <c r="K2918" i="39"/>
  <c r="K2919" i="39"/>
  <c r="K2920" i="39"/>
  <c r="K2921" i="39"/>
  <c r="K2922" i="39"/>
  <c r="K2923" i="39"/>
  <c r="K2924" i="39"/>
  <c r="K2925" i="39"/>
  <c r="K2926" i="39"/>
  <c r="K2927" i="39"/>
  <c r="K2928" i="39"/>
  <c r="K2929" i="39"/>
  <c r="K2930" i="39"/>
  <c r="K2931" i="39"/>
  <c r="K2932" i="39"/>
  <c r="K2933" i="39"/>
  <c r="K2934" i="39"/>
  <c r="K2935" i="39"/>
  <c r="K2936" i="39"/>
  <c r="K2937" i="39"/>
  <c r="K2938" i="39"/>
  <c r="K2939" i="39"/>
  <c r="K2940" i="39"/>
  <c r="K2941" i="39"/>
  <c r="K2942" i="39"/>
  <c r="K2943" i="39"/>
  <c r="K2944" i="39"/>
  <c r="K2945" i="39"/>
  <c r="K2946" i="39"/>
  <c r="K2947" i="39"/>
  <c r="K2948" i="39"/>
  <c r="K2949" i="39"/>
  <c r="K2950" i="39"/>
  <c r="K2951" i="39"/>
  <c r="K2952" i="39"/>
  <c r="K2953" i="39"/>
  <c r="K2954" i="39"/>
  <c r="K2955" i="39"/>
  <c r="K2956" i="39"/>
  <c r="K2957" i="39"/>
  <c r="K2958" i="39"/>
  <c r="K2959" i="39"/>
  <c r="K2960" i="39"/>
  <c r="K2961" i="39"/>
  <c r="K2962" i="39"/>
  <c r="K2963" i="39"/>
  <c r="K2964" i="39"/>
  <c r="K2965" i="39"/>
  <c r="K2966" i="39"/>
  <c r="K2967" i="39"/>
  <c r="K2968" i="39"/>
  <c r="K2969" i="39"/>
  <c r="K2970" i="39"/>
  <c r="K2971" i="39"/>
  <c r="K2972" i="39"/>
  <c r="K2973" i="39"/>
  <c r="K2974" i="39"/>
  <c r="K2975" i="39"/>
  <c r="K2976" i="39"/>
  <c r="K2977" i="39"/>
  <c r="K2978" i="39"/>
  <c r="K2979" i="39"/>
  <c r="K2980" i="39"/>
  <c r="K2981" i="39"/>
  <c r="K2982" i="39"/>
  <c r="K2983" i="39"/>
  <c r="K2984" i="39"/>
  <c r="K2985" i="39"/>
  <c r="K2986" i="39"/>
  <c r="K2987" i="39"/>
  <c r="K2988" i="39"/>
  <c r="K2989" i="39"/>
  <c r="K2990" i="39"/>
  <c r="K2991" i="39"/>
  <c r="K2992" i="39"/>
  <c r="K2993" i="39"/>
  <c r="K2994" i="39"/>
  <c r="K2995" i="39"/>
  <c r="K2996" i="39"/>
  <c r="K2997" i="39"/>
  <c r="K2998" i="39"/>
  <c r="K2999" i="39"/>
  <c r="K3000" i="39"/>
  <c r="K3001" i="39"/>
  <c r="K3002" i="39"/>
  <c r="K3003" i="39"/>
  <c r="K3004" i="39"/>
  <c r="K3005" i="39"/>
  <c r="K3006" i="39"/>
  <c r="K3007" i="39"/>
  <c r="K3008" i="39"/>
  <c r="K3009" i="39"/>
  <c r="K3010" i="39"/>
  <c r="K3011" i="39"/>
  <c r="K3012" i="39"/>
  <c r="K3013" i="39"/>
  <c r="K3014" i="39"/>
  <c r="K3015" i="39"/>
  <c r="K3016" i="39"/>
  <c r="K3017" i="39"/>
  <c r="K3018" i="39"/>
  <c r="K3019" i="39"/>
  <c r="K3020" i="39"/>
  <c r="K3021" i="39"/>
  <c r="K3022" i="39"/>
  <c r="K3023" i="39"/>
  <c r="K3024" i="39"/>
  <c r="K3025" i="39"/>
  <c r="K3026" i="39"/>
  <c r="K3027" i="39"/>
  <c r="K3028" i="39"/>
  <c r="K3029" i="39"/>
  <c r="K3030" i="39"/>
  <c r="K3031" i="39"/>
  <c r="K3032" i="39"/>
  <c r="K3033" i="39"/>
  <c r="K3034" i="39"/>
  <c r="K3035" i="39"/>
  <c r="K3036" i="39"/>
  <c r="K3037" i="39"/>
  <c r="K3038" i="39"/>
  <c r="K3039" i="39"/>
  <c r="K3040" i="39"/>
  <c r="K3041" i="39"/>
  <c r="K3042" i="39"/>
  <c r="K3043" i="39"/>
  <c r="K3044" i="39"/>
  <c r="K3045" i="39"/>
  <c r="K3046" i="39"/>
  <c r="K3047" i="39"/>
  <c r="K3048" i="39"/>
  <c r="K3049" i="39"/>
  <c r="K3050" i="39"/>
  <c r="K3051" i="39"/>
  <c r="K3052" i="39"/>
  <c r="K3053" i="39"/>
  <c r="K3054" i="39"/>
  <c r="K3055" i="39"/>
  <c r="K3056" i="39"/>
  <c r="K3057" i="39"/>
  <c r="K3058" i="39"/>
  <c r="K3059" i="39"/>
  <c r="K3060" i="39"/>
  <c r="K3061" i="39"/>
  <c r="K3062" i="39"/>
  <c r="K3063" i="39"/>
  <c r="K3064" i="39"/>
  <c r="K3065" i="39"/>
  <c r="K3066" i="39"/>
  <c r="K3067" i="39"/>
  <c r="K3068" i="39"/>
  <c r="K3069" i="39"/>
  <c r="K3070" i="39"/>
  <c r="K3071" i="39"/>
  <c r="K3072" i="39"/>
  <c r="K3073" i="39"/>
  <c r="K3074" i="39"/>
  <c r="K3075" i="39"/>
  <c r="K3076" i="39"/>
  <c r="K3077" i="39"/>
  <c r="K3078" i="39"/>
  <c r="K3079" i="39"/>
  <c r="K3080" i="39"/>
  <c r="K3081" i="39"/>
  <c r="K3082" i="39"/>
  <c r="K3083" i="39"/>
  <c r="K3084" i="39"/>
  <c r="K3085" i="39"/>
  <c r="K3086" i="39"/>
  <c r="K3087" i="39"/>
  <c r="K3088" i="39"/>
  <c r="K3089" i="39"/>
  <c r="K3090" i="39"/>
  <c r="K3091" i="39"/>
  <c r="K3092" i="39"/>
  <c r="K3093" i="39"/>
  <c r="K3094" i="39"/>
  <c r="K3095" i="39"/>
  <c r="K3096" i="39"/>
  <c r="K3097" i="39"/>
  <c r="K3098" i="39"/>
  <c r="K3099" i="39"/>
  <c r="K3100" i="39"/>
  <c r="K3101" i="39"/>
  <c r="K3102" i="39"/>
  <c r="K3103" i="39"/>
  <c r="K3104" i="39"/>
  <c r="K3105" i="39"/>
  <c r="K3106" i="39"/>
  <c r="K3107" i="39"/>
  <c r="K3108" i="39"/>
  <c r="K3109" i="39"/>
  <c r="K3110" i="39"/>
  <c r="K3111" i="39"/>
  <c r="K3112" i="39"/>
  <c r="K3113" i="39"/>
  <c r="K3114" i="39"/>
  <c r="K3115" i="39"/>
  <c r="K3116" i="39"/>
  <c r="K3117" i="39"/>
  <c r="K3118" i="39"/>
  <c r="K3119" i="39"/>
  <c r="K3120" i="39"/>
  <c r="K3121" i="39"/>
  <c r="K3122" i="39"/>
  <c r="K3123" i="39"/>
  <c r="K3124" i="39"/>
  <c r="K3125" i="39"/>
  <c r="K3126" i="39"/>
  <c r="K3127" i="39"/>
  <c r="K3128" i="39"/>
  <c r="K3129" i="39"/>
  <c r="K3130" i="39"/>
  <c r="K3131" i="39"/>
  <c r="K3132" i="39"/>
  <c r="K3133" i="39"/>
  <c r="K3134" i="39"/>
  <c r="K3135" i="39"/>
  <c r="K3136" i="39"/>
  <c r="K3137" i="39"/>
  <c r="K3138" i="39"/>
  <c r="K3139" i="39"/>
  <c r="K3140" i="39"/>
  <c r="K3141" i="39"/>
  <c r="K3142" i="39"/>
  <c r="K3143" i="39"/>
  <c r="K3144" i="39"/>
  <c r="K3145" i="39"/>
  <c r="K3146" i="39"/>
  <c r="K3147" i="39"/>
  <c r="K3148" i="39"/>
  <c r="K3149" i="39"/>
  <c r="K3150" i="39"/>
  <c r="K3151" i="39"/>
  <c r="K3152" i="39"/>
  <c r="K3153" i="39"/>
  <c r="K3154" i="39"/>
  <c r="K3155" i="39"/>
  <c r="K3156" i="39"/>
  <c r="K3157" i="39"/>
  <c r="K3158" i="39"/>
  <c r="K3159" i="39"/>
  <c r="K3160" i="39"/>
  <c r="K3161" i="39"/>
  <c r="K3162" i="39"/>
  <c r="K3163" i="39"/>
  <c r="K3164" i="39"/>
  <c r="K3165" i="39"/>
  <c r="K3166" i="39"/>
  <c r="K3167" i="39"/>
  <c r="K3168" i="39"/>
  <c r="K3169" i="39"/>
  <c r="K3170" i="39"/>
  <c r="K3171" i="39"/>
  <c r="K3172" i="39"/>
  <c r="K3173" i="39"/>
  <c r="K3174" i="39"/>
  <c r="K3175" i="39"/>
  <c r="K3176" i="39"/>
  <c r="K3177" i="39"/>
  <c r="K3178" i="39"/>
  <c r="K3179" i="39"/>
  <c r="K3180" i="39"/>
  <c r="K3181" i="39"/>
  <c r="K3182" i="39"/>
  <c r="K3183" i="39"/>
  <c r="K3184" i="39"/>
  <c r="K3185" i="39"/>
  <c r="K3186" i="39"/>
  <c r="K3187" i="39"/>
  <c r="K3188" i="39"/>
  <c r="K3189" i="39"/>
  <c r="K3190" i="39"/>
  <c r="K3191" i="39"/>
  <c r="K3192" i="39"/>
  <c r="K3193" i="39"/>
  <c r="K3194" i="39"/>
  <c r="K3195" i="39"/>
  <c r="K3196" i="39"/>
  <c r="K3197" i="39"/>
  <c r="K3198" i="39"/>
  <c r="K3199" i="39"/>
  <c r="K3200" i="39"/>
  <c r="K3201" i="39"/>
  <c r="K3202" i="39"/>
  <c r="K3203" i="39"/>
  <c r="K3204" i="39"/>
  <c r="K3205" i="39"/>
  <c r="K3206" i="39"/>
  <c r="K3207" i="39"/>
  <c r="K3208" i="39"/>
  <c r="K3209" i="39"/>
  <c r="K3210" i="39"/>
  <c r="K3211" i="39"/>
  <c r="K3212" i="39"/>
  <c r="K3213" i="39"/>
  <c r="K3214" i="39"/>
  <c r="K3215" i="39"/>
  <c r="K3216" i="39"/>
  <c r="K3217" i="39"/>
  <c r="K3218" i="39"/>
  <c r="K3219" i="39"/>
  <c r="K3220" i="39"/>
  <c r="K3221" i="39"/>
  <c r="K3222" i="39"/>
  <c r="K3223" i="39"/>
  <c r="K3224" i="39"/>
  <c r="K3225" i="39"/>
  <c r="K3226" i="39"/>
  <c r="K3227" i="39"/>
  <c r="K3228" i="39"/>
  <c r="K3229" i="39"/>
  <c r="K3230" i="39"/>
  <c r="K3231" i="39"/>
  <c r="K3232" i="39"/>
  <c r="K3233" i="39"/>
  <c r="K3234" i="39"/>
  <c r="K3235" i="39"/>
  <c r="K3236" i="39"/>
  <c r="K3237" i="39"/>
  <c r="K3238" i="39"/>
  <c r="K3239" i="39"/>
  <c r="K3240" i="39"/>
  <c r="K3241" i="39"/>
  <c r="K3242" i="39"/>
  <c r="K3243" i="39"/>
  <c r="K3244" i="39"/>
  <c r="K3245" i="39"/>
  <c r="K3246" i="39"/>
  <c r="K3247" i="39"/>
  <c r="K3248" i="39"/>
  <c r="K3249" i="39"/>
  <c r="K3250" i="39"/>
  <c r="K3251" i="39"/>
  <c r="K3252" i="39"/>
  <c r="K3253" i="39"/>
  <c r="K3254" i="39"/>
  <c r="K3255" i="39"/>
  <c r="K3256" i="39"/>
  <c r="K3257" i="39"/>
  <c r="K3258" i="39"/>
  <c r="K3259" i="39"/>
  <c r="K3260" i="39"/>
  <c r="K3261" i="39"/>
  <c r="K3262" i="39"/>
  <c r="K3263" i="39"/>
  <c r="K3264" i="39"/>
  <c r="K3265" i="39"/>
  <c r="K3266" i="39"/>
  <c r="K3267" i="39"/>
  <c r="K3268" i="39"/>
  <c r="K3269" i="39"/>
  <c r="K3270" i="39"/>
  <c r="K3271" i="39"/>
  <c r="K3272" i="39"/>
  <c r="K3273" i="39"/>
  <c r="K3274" i="39"/>
  <c r="K3275" i="39"/>
  <c r="K3276" i="39"/>
  <c r="K3277" i="39"/>
  <c r="K3278" i="39"/>
  <c r="K3279" i="39"/>
  <c r="K3280" i="39"/>
  <c r="K3281" i="39"/>
  <c r="K3282" i="39"/>
  <c r="K3283" i="39"/>
  <c r="K3284" i="39"/>
  <c r="K3285" i="39"/>
  <c r="K3286" i="39"/>
  <c r="K3287" i="39"/>
  <c r="K3288" i="39"/>
  <c r="K3289" i="39"/>
  <c r="K3290" i="39"/>
  <c r="K3291" i="39"/>
  <c r="K3292" i="39"/>
  <c r="K3293" i="39"/>
  <c r="K3294" i="39"/>
  <c r="K3295" i="39"/>
  <c r="K3296" i="39"/>
  <c r="K3297" i="39"/>
  <c r="K3298" i="39"/>
  <c r="K3299" i="39"/>
  <c r="K3300" i="39"/>
  <c r="K3301" i="39"/>
  <c r="K3302" i="39"/>
  <c r="K3303" i="39"/>
  <c r="K3304" i="39"/>
  <c r="K3305" i="39"/>
  <c r="K3306" i="39"/>
  <c r="K3307" i="39"/>
  <c r="K3308" i="39"/>
  <c r="K3309" i="39"/>
  <c r="K3310" i="39"/>
  <c r="K3311" i="39"/>
  <c r="K3312" i="39"/>
  <c r="K3313" i="39"/>
  <c r="K3314" i="39"/>
  <c r="K3315" i="39"/>
  <c r="K3316" i="39"/>
  <c r="K3317" i="39"/>
  <c r="K3318" i="39"/>
  <c r="K3319" i="39"/>
  <c r="K3320" i="39"/>
  <c r="K3321" i="39"/>
  <c r="K3322" i="39"/>
  <c r="K3323" i="39"/>
  <c r="K3324" i="39"/>
  <c r="K3325" i="39"/>
  <c r="K3326" i="39"/>
  <c r="K3327" i="39"/>
  <c r="K3328" i="39"/>
  <c r="K3329" i="39"/>
  <c r="K3330" i="39"/>
  <c r="K3331" i="39"/>
  <c r="K3332" i="39"/>
  <c r="K3333" i="39"/>
  <c r="K3334" i="39"/>
  <c r="K3335" i="39"/>
  <c r="K3336" i="39"/>
  <c r="K3337" i="39"/>
  <c r="K3338" i="39"/>
  <c r="K3339" i="39"/>
  <c r="K3340" i="39"/>
  <c r="K3341" i="39"/>
  <c r="K3342" i="39"/>
  <c r="K3343" i="39"/>
  <c r="K3344" i="39"/>
  <c r="K3345" i="39"/>
  <c r="K3346" i="39"/>
  <c r="K3347" i="39"/>
  <c r="K3348" i="39"/>
  <c r="K3349" i="39"/>
  <c r="K3350" i="39"/>
  <c r="K3351" i="39"/>
  <c r="K3352" i="39"/>
  <c r="K3353" i="39"/>
  <c r="K3354" i="39"/>
  <c r="K3355" i="39"/>
  <c r="K3356" i="39"/>
  <c r="K3357" i="39"/>
  <c r="K3358" i="39"/>
  <c r="K3359" i="39"/>
  <c r="K3360" i="39"/>
  <c r="K3361" i="39"/>
  <c r="K3362" i="39"/>
  <c r="K3363" i="39"/>
  <c r="K3364" i="39"/>
  <c r="K3365" i="39"/>
  <c r="K3366" i="39"/>
  <c r="K3367" i="39"/>
  <c r="K3368" i="39"/>
  <c r="K3369" i="39"/>
  <c r="K3370" i="39"/>
  <c r="K3371" i="39"/>
  <c r="K3372" i="39"/>
  <c r="K3373" i="39"/>
  <c r="K3374" i="39"/>
  <c r="K3375" i="39"/>
  <c r="K3376" i="39"/>
  <c r="K3377" i="39"/>
  <c r="K3378" i="39"/>
  <c r="K3379" i="39"/>
  <c r="K3380" i="39"/>
  <c r="K3381" i="39"/>
  <c r="K3382" i="39"/>
  <c r="K3383" i="39"/>
  <c r="K3384" i="39"/>
  <c r="K3385" i="39"/>
  <c r="K3386" i="39"/>
  <c r="K3387" i="39"/>
  <c r="K3388" i="39"/>
  <c r="K3389" i="39"/>
  <c r="K3390" i="39"/>
  <c r="K3391" i="39"/>
  <c r="K3392" i="39"/>
  <c r="K3393" i="39"/>
  <c r="K3394" i="39"/>
  <c r="K3395" i="39"/>
  <c r="K3396" i="39"/>
  <c r="K3397" i="39"/>
  <c r="K3398" i="39"/>
  <c r="K3399" i="39"/>
  <c r="K3400" i="39"/>
  <c r="K3401" i="39"/>
  <c r="K3402" i="39"/>
  <c r="K3403" i="39"/>
  <c r="K3404" i="39"/>
  <c r="K3405" i="39"/>
  <c r="K3406" i="39"/>
  <c r="K3407" i="39"/>
  <c r="K3408" i="39"/>
  <c r="K3409" i="39"/>
  <c r="K3410" i="39"/>
  <c r="K3411" i="39"/>
  <c r="K3412" i="39"/>
  <c r="K3413" i="39"/>
  <c r="K3414" i="39"/>
  <c r="K3415" i="39"/>
  <c r="K3416" i="39"/>
  <c r="K3417" i="39"/>
  <c r="K3418" i="39"/>
  <c r="K3419" i="39"/>
  <c r="K3420" i="39"/>
  <c r="K3421" i="39"/>
  <c r="K3422" i="39"/>
  <c r="K3423" i="39"/>
  <c r="K3424" i="39"/>
  <c r="K3425" i="39"/>
  <c r="K3426" i="39"/>
  <c r="K3427" i="39"/>
  <c r="K3428" i="39"/>
  <c r="K3429" i="39"/>
  <c r="K3430" i="39"/>
  <c r="K3431" i="39"/>
  <c r="K3432" i="39"/>
  <c r="K3433" i="39"/>
  <c r="K3434" i="39"/>
  <c r="K3435" i="39"/>
  <c r="K3436" i="39"/>
  <c r="K3437" i="39"/>
  <c r="K3438" i="39"/>
  <c r="K3439" i="39"/>
  <c r="K3440" i="39"/>
  <c r="K3441" i="39"/>
  <c r="K3442" i="39"/>
  <c r="K3443" i="39"/>
  <c r="K3444" i="39"/>
  <c r="K3445" i="39"/>
  <c r="K3446" i="39"/>
  <c r="K3447" i="39"/>
  <c r="K3448" i="39"/>
  <c r="K3449" i="39"/>
  <c r="K3450" i="39"/>
  <c r="K3451" i="39"/>
  <c r="K3452" i="39"/>
  <c r="K3453" i="39"/>
  <c r="K3454" i="39"/>
  <c r="K3455" i="39"/>
  <c r="K3456" i="39"/>
  <c r="K3457" i="39"/>
  <c r="K3458" i="39"/>
  <c r="K3459" i="39"/>
  <c r="K3460" i="39"/>
  <c r="K3461" i="39"/>
  <c r="K3462" i="39"/>
  <c r="K3463" i="39"/>
  <c r="K3464" i="39"/>
  <c r="K3465" i="39"/>
  <c r="K3466" i="39"/>
  <c r="K3467" i="39"/>
  <c r="K3468" i="39"/>
  <c r="K3469" i="39"/>
  <c r="K3470" i="39"/>
  <c r="K3471" i="39"/>
  <c r="K3472" i="39"/>
  <c r="K3473" i="39"/>
  <c r="K3474" i="39"/>
  <c r="K3475" i="39"/>
  <c r="K3476" i="39"/>
  <c r="K3477" i="39"/>
  <c r="K3478" i="39"/>
  <c r="K3479" i="39"/>
  <c r="K3480" i="39"/>
  <c r="K3481" i="39"/>
  <c r="K3482" i="39"/>
  <c r="K3483" i="39"/>
  <c r="K3484" i="39"/>
  <c r="K3485" i="39"/>
  <c r="K3486" i="39"/>
  <c r="K3487" i="39"/>
  <c r="K3488" i="39"/>
  <c r="K3489" i="39"/>
  <c r="K3490" i="39"/>
  <c r="K3491" i="39"/>
  <c r="K3492" i="39"/>
  <c r="K3493" i="39"/>
  <c r="K3494" i="39"/>
  <c r="K3495" i="39"/>
  <c r="K3496" i="39"/>
  <c r="K3497" i="39"/>
  <c r="K3498" i="39"/>
  <c r="K3499" i="39"/>
  <c r="K3500" i="39"/>
  <c r="K3501" i="39"/>
  <c r="K3502" i="39"/>
  <c r="K3503" i="39"/>
  <c r="K3504" i="39"/>
  <c r="K3505" i="39"/>
  <c r="K3506" i="39"/>
  <c r="K3507" i="39"/>
  <c r="K3508" i="39"/>
  <c r="K3509" i="39"/>
  <c r="K3510" i="39"/>
  <c r="K3511" i="39"/>
  <c r="K3512" i="39"/>
  <c r="K3513" i="39"/>
  <c r="K3514" i="39"/>
  <c r="K3515" i="39"/>
  <c r="K3516" i="39"/>
  <c r="K3517" i="39"/>
  <c r="K3518" i="39"/>
  <c r="K3519" i="39"/>
  <c r="K3520" i="39"/>
  <c r="K3521" i="39"/>
  <c r="K3522" i="39"/>
  <c r="K3523" i="39"/>
  <c r="K3524" i="39"/>
  <c r="K3525" i="39"/>
  <c r="K3526" i="39"/>
  <c r="K3527" i="39"/>
  <c r="K3528" i="39"/>
  <c r="K3529" i="39"/>
  <c r="K3530" i="39"/>
  <c r="K3531" i="39"/>
  <c r="K3532" i="39"/>
  <c r="K3533" i="39"/>
  <c r="K3534" i="39"/>
  <c r="K3535" i="39"/>
  <c r="K3536" i="39"/>
  <c r="K3537" i="39"/>
  <c r="K3538" i="39"/>
  <c r="K3539" i="39"/>
  <c r="K3540" i="39"/>
  <c r="K3541" i="39"/>
  <c r="K3542" i="39"/>
  <c r="K3543" i="39"/>
  <c r="K3544" i="39"/>
  <c r="K3545" i="39"/>
  <c r="K3546" i="39"/>
  <c r="K3547" i="39"/>
  <c r="K3548" i="39"/>
  <c r="K3549" i="39"/>
  <c r="K3550" i="39"/>
  <c r="K3551" i="39"/>
  <c r="K3552" i="39"/>
  <c r="K3553" i="39"/>
  <c r="K3554" i="39"/>
  <c r="K3555" i="39"/>
  <c r="K3556" i="39"/>
  <c r="K3557" i="39"/>
  <c r="K3558" i="39"/>
  <c r="K3559" i="39"/>
  <c r="K3560" i="39"/>
  <c r="K3561" i="39"/>
  <c r="K3562" i="39"/>
  <c r="K3563" i="39"/>
  <c r="K3564" i="39"/>
  <c r="K3565" i="39"/>
  <c r="K3566" i="39"/>
  <c r="K3567" i="39"/>
  <c r="K3568" i="39"/>
  <c r="K3569" i="39"/>
  <c r="K3570" i="39"/>
  <c r="K3571" i="39"/>
  <c r="K3572" i="39"/>
  <c r="K3573" i="39"/>
  <c r="K3574" i="39"/>
  <c r="K3575" i="39"/>
  <c r="K3576" i="39"/>
  <c r="K3577" i="39"/>
  <c r="K3578" i="39"/>
  <c r="K3579" i="39"/>
  <c r="K3580" i="39"/>
  <c r="K3581" i="39"/>
  <c r="K3582" i="39"/>
  <c r="K3583" i="39"/>
  <c r="K3584" i="39"/>
  <c r="K3585" i="39"/>
  <c r="K3586" i="39"/>
  <c r="K3587" i="39"/>
  <c r="K3588" i="39"/>
  <c r="K3589" i="39"/>
  <c r="K3590" i="39"/>
  <c r="K3591" i="39"/>
  <c r="K3592" i="39"/>
  <c r="K3593" i="39"/>
  <c r="K3594" i="39"/>
  <c r="K3595" i="39"/>
  <c r="K3596" i="39"/>
  <c r="K3597" i="39"/>
  <c r="K3598" i="39"/>
  <c r="K3599" i="39"/>
  <c r="K3600" i="39"/>
  <c r="K3601" i="39"/>
  <c r="K3602" i="39"/>
  <c r="K3603" i="39"/>
  <c r="K3604" i="39"/>
  <c r="K3605" i="39"/>
  <c r="K3606" i="39"/>
  <c r="K3607" i="39"/>
  <c r="K3608" i="39"/>
  <c r="K3609" i="39"/>
  <c r="K3610" i="39"/>
  <c r="K3611" i="39"/>
  <c r="K3612" i="39"/>
  <c r="K3613" i="39"/>
  <c r="K3614" i="39"/>
  <c r="K3615" i="39"/>
  <c r="K3616" i="39"/>
  <c r="K3617" i="39"/>
  <c r="K3618" i="39"/>
  <c r="K3619" i="39"/>
  <c r="K3620" i="39"/>
  <c r="K3621" i="39"/>
  <c r="K3622" i="39"/>
  <c r="K3623" i="39"/>
  <c r="K3624" i="39"/>
  <c r="K3625" i="39"/>
  <c r="K3626" i="39"/>
  <c r="K3627" i="39"/>
  <c r="K3628" i="39"/>
  <c r="K3629" i="39"/>
  <c r="K3630" i="39"/>
  <c r="K3631" i="39"/>
  <c r="K3632" i="39"/>
  <c r="K3633" i="39"/>
  <c r="K3634" i="39"/>
  <c r="K3635" i="39"/>
  <c r="K3636" i="39"/>
  <c r="K3637" i="39"/>
  <c r="K3638" i="39"/>
  <c r="K3639" i="39"/>
  <c r="K3640" i="39"/>
  <c r="K3641" i="39"/>
  <c r="K3642" i="39"/>
  <c r="K3643" i="39"/>
  <c r="K3644" i="39"/>
  <c r="K3645" i="39"/>
  <c r="K3646" i="39"/>
  <c r="K3647" i="39"/>
  <c r="K3648" i="39"/>
  <c r="K3649" i="39"/>
  <c r="K3650" i="39"/>
  <c r="K3651" i="39"/>
  <c r="K3652" i="39"/>
  <c r="K3653" i="39"/>
  <c r="K3654" i="39"/>
  <c r="K3655" i="39"/>
  <c r="K3656" i="39"/>
  <c r="K3657" i="39"/>
  <c r="K3658" i="39"/>
  <c r="K3659" i="39"/>
  <c r="K3660" i="39"/>
  <c r="K3661" i="39"/>
  <c r="K3662" i="39"/>
  <c r="K3663" i="39"/>
  <c r="K3664" i="39"/>
  <c r="K3665" i="39"/>
  <c r="K3666" i="39"/>
  <c r="K3667" i="39"/>
  <c r="K3668" i="39"/>
  <c r="K3669" i="39"/>
  <c r="K3670" i="39"/>
  <c r="K3671" i="39"/>
  <c r="K3672" i="39"/>
  <c r="K3673" i="39"/>
  <c r="K3674" i="39"/>
  <c r="K3675" i="39"/>
  <c r="K3676" i="39"/>
  <c r="K3677" i="39"/>
  <c r="K3678" i="39"/>
  <c r="K3679" i="39"/>
  <c r="K3680" i="39"/>
  <c r="K3681" i="39"/>
  <c r="K3682" i="39"/>
  <c r="K3683" i="39"/>
  <c r="K3684" i="39"/>
  <c r="K3685" i="39"/>
  <c r="K3686" i="39"/>
  <c r="K3687" i="39"/>
  <c r="K3688" i="39"/>
  <c r="K3689" i="39"/>
  <c r="K3690" i="39"/>
  <c r="K3691" i="39"/>
  <c r="K3692" i="39"/>
  <c r="K3693" i="39"/>
  <c r="K3694" i="39"/>
  <c r="K3695" i="39"/>
  <c r="K3696" i="39"/>
  <c r="K3697" i="39"/>
  <c r="K3698" i="39"/>
  <c r="K3699" i="39"/>
  <c r="K3700" i="39"/>
  <c r="K3701" i="39"/>
  <c r="K3702" i="39"/>
  <c r="K3703" i="39"/>
  <c r="K3704" i="39"/>
  <c r="K3705" i="39"/>
  <c r="K3706" i="39"/>
  <c r="K3707" i="39"/>
  <c r="K3708" i="39"/>
  <c r="K3709" i="39"/>
  <c r="K3710" i="39"/>
  <c r="K3711" i="39"/>
  <c r="K3712" i="39"/>
  <c r="K3713" i="39"/>
  <c r="K3714" i="39"/>
  <c r="K3715" i="39"/>
  <c r="K3716" i="39"/>
  <c r="K3717" i="39"/>
  <c r="K3718" i="39"/>
  <c r="K3719" i="39"/>
  <c r="K3720" i="39"/>
  <c r="K3721" i="39"/>
  <c r="K3722" i="39"/>
  <c r="K3723" i="39"/>
  <c r="K3724" i="39"/>
  <c r="K3725" i="39"/>
  <c r="K3726" i="39"/>
  <c r="K3727" i="39"/>
  <c r="K3728" i="39"/>
  <c r="K3729" i="39"/>
  <c r="K3730" i="39"/>
  <c r="K3731" i="39"/>
  <c r="K3732" i="39"/>
  <c r="K3733" i="39"/>
  <c r="K3734" i="39"/>
  <c r="K3735" i="39"/>
  <c r="K3736" i="39"/>
  <c r="K3737" i="39"/>
  <c r="K3738" i="39"/>
  <c r="K3739" i="39"/>
  <c r="K3740" i="39"/>
  <c r="K3741" i="39"/>
  <c r="K3742" i="39"/>
  <c r="K3743" i="39"/>
  <c r="K3744" i="39"/>
  <c r="K3745" i="39"/>
  <c r="K3746" i="39"/>
  <c r="K3747" i="39"/>
  <c r="K3748" i="39"/>
  <c r="K3749" i="39"/>
  <c r="K3750" i="39"/>
  <c r="K3751" i="39"/>
  <c r="K3752" i="39"/>
  <c r="K3753" i="39"/>
  <c r="K3754" i="39"/>
  <c r="K3755" i="39"/>
  <c r="K3756" i="39"/>
  <c r="K3757" i="39"/>
  <c r="K3758" i="39"/>
  <c r="K3759" i="39"/>
  <c r="K3760" i="39"/>
  <c r="K3761" i="39"/>
  <c r="K3762" i="39"/>
  <c r="K3763" i="39"/>
  <c r="K3764" i="39"/>
  <c r="K3765" i="39"/>
  <c r="K3766" i="39"/>
  <c r="K3767" i="39"/>
  <c r="K3768" i="39"/>
  <c r="K3769" i="39"/>
  <c r="K3770" i="39"/>
  <c r="K3771" i="39"/>
  <c r="K3772" i="39"/>
  <c r="K3773" i="39"/>
  <c r="K3774" i="39"/>
  <c r="K3775" i="39"/>
  <c r="K3776" i="39"/>
  <c r="K3777" i="39"/>
  <c r="K3778" i="39"/>
  <c r="K3779" i="39"/>
  <c r="K3780" i="39"/>
  <c r="K3781" i="39"/>
  <c r="K3782" i="39"/>
  <c r="K3783" i="39"/>
  <c r="K3784" i="39"/>
  <c r="K3785" i="39"/>
  <c r="K3786" i="39"/>
  <c r="K3787" i="39"/>
  <c r="K3788" i="39"/>
  <c r="K3789" i="39"/>
  <c r="K3790" i="39"/>
  <c r="K3791" i="39"/>
  <c r="K3792" i="39"/>
  <c r="K3793" i="39"/>
  <c r="K3794" i="39"/>
  <c r="K3795" i="39"/>
  <c r="K3796" i="39"/>
  <c r="K3797" i="39"/>
  <c r="K3798" i="39"/>
  <c r="K3799" i="39"/>
  <c r="K3800" i="39"/>
  <c r="K3801" i="39"/>
  <c r="K3802" i="39"/>
  <c r="K3803" i="39"/>
  <c r="K3804" i="39"/>
  <c r="K3805" i="39"/>
  <c r="K3806" i="39"/>
  <c r="K3807" i="39"/>
  <c r="K3808" i="39"/>
  <c r="K3809" i="39"/>
  <c r="K3810" i="39"/>
  <c r="K3811" i="39"/>
  <c r="K3812" i="39"/>
  <c r="K3813" i="39"/>
  <c r="K3814" i="39"/>
  <c r="K3815" i="39"/>
  <c r="K3816" i="39"/>
  <c r="K3817" i="39"/>
  <c r="K3818" i="39"/>
  <c r="K3819" i="39"/>
  <c r="K3820" i="39"/>
  <c r="K3821" i="39"/>
  <c r="K3822" i="39"/>
  <c r="K3823" i="39"/>
  <c r="K3824" i="39"/>
  <c r="K3825" i="39"/>
  <c r="K3826" i="39"/>
  <c r="K3827" i="39"/>
  <c r="K3828" i="39"/>
  <c r="K3829" i="39"/>
  <c r="K3830" i="39"/>
  <c r="K3831" i="39"/>
  <c r="K3832" i="39"/>
  <c r="K3833" i="39"/>
  <c r="K3834" i="39"/>
  <c r="K3835" i="39"/>
  <c r="K3836" i="39"/>
  <c r="K3837" i="39"/>
  <c r="K3838" i="39"/>
  <c r="K3839" i="39"/>
  <c r="K3840" i="39"/>
  <c r="K3841" i="39"/>
  <c r="K3842" i="39"/>
  <c r="K3843" i="39"/>
  <c r="K3844" i="39"/>
  <c r="K3845" i="39"/>
  <c r="K3846" i="39"/>
  <c r="K3847" i="39"/>
  <c r="K3848" i="39"/>
  <c r="K3849" i="39"/>
  <c r="K3850" i="39"/>
  <c r="K3851" i="39"/>
  <c r="K3852" i="39"/>
  <c r="K3853" i="39"/>
  <c r="K3854" i="39"/>
  <c r="K3855" i="39"/>
  <c r="K3856" i="39"/>
  <c r="K3857" i="39"/>
  <c r="K3858" i="39"/>
  <c r="K3859" i="39"/>
  <c r="K3860" i="39"/>
  <c r="K3861" i="39"/>
  <c r="K3862" i="39"/>
  <c r="K3863" i="39"/>
  <c r="K3864" i="39"/>
  <c r="K3865" i="39"/>
  <c r="K3866" i="39"/>
  <c r="K3867" i="39"/>
  <c r="K3868" i="39"/>
  <c r="K3869" i="39"/>
  <c r="K3870" i="39"/>
  <c r="K3871" i="39"/>
  <c r="K3872" i="39"/>
  <c r="K3873" i="39"/>
  <c r="K3874" i="39"/>
  <c r="K3875" i="39"/>
  <c r="K3876" i="39"/>
  <c r="K3877" i="39"/>
  <c r="K3878" i="39"/>
  <c r="K3879" i="39"/>
  <c r="K3880" i="39"/>
  <c r="K3881" i="39"/>
  <c r="K3882" i="39"/>
  <c r="K3883" i="39"/>
  <c r="K3884" i="39"/>
  <c r="K3885" i="39"/>
  <c r="K3886" i="39"/>
  <c r="K3887" i="39"/>
  <c r="K3888" i="39"/>
  <c r="K3889" i="39"/>
  <c r="K3890" i="39"/>
  <c r="K3891" i="39"/>
  <c r="K3892" i="39"/>
  <c r="K3893" i="39"/>
  <c r="K3894" i="39"/>
  <c r="K3895" i="39"/>
  <c r="K3896" i="39"/>
  <c r="K3897" i="39"/>
  <c r="K3898" i="39"/>
  <c r="K3899" i="39"/>
  <c r="K3900" i="39"/>
  <c r="K3901" i="39"/>
  <c r="K3902" i="39"/>
  <c r="K3903" i="39"/>
  <c r="K3904" i="39"/>
  <c r="K3905" i="39"/>
  <c r="K3906" i="39"/>
  <c r="K3907" i="39"/>
  <c r="K3908" i="39"/>
  <c r="K3909" i="39"/>
  <c r="K3910" i="39"/>
  <c r="K3911" i="39"/>
  <c r="K3912" i="39"/>
  <c r="K3913" i="39"/>
  <c r="K3914" i="39"/>
  <c r="K3915" i="39"/>
  <c r="K3916" i="39"/>
  <c r="K3917" i="39"/>
  <c r="K3918" i="39"/>
  <c r="K3919" i="39"/>
  <c r="K3920" i="39"/>
  <c r="K3921" i="39"/>
  <c r="K3922" i="39"/>
  <c r="K3923" i="39"/>
  <c r="K3924" i="39"/>
  <c r="K3925" i="39"/>
  <c r="K3926" i="39"/>
  <c r="K3927" i="39"/>
  <c r="K3928" i="39"/>
  <c r="K3929" i="39"/>
  <c r="K3930" i="39"/>
  <c r="K3931" i="39"/>
  <c r="K3932" i="39"/>
  <c r="K3933" i="39"/>
  <c r="K3934" i="39"/>
  <c r="K3935" i="39"/>
  <c r="K3936" i="39"/>
  <c r="K3937" i="39"/>
  <c r="K3938" i="39"/>
  <c r="K3939" i="39"/>
  <c r="K3940" i="39"/>
  <c r="K3941" i="39"/>
  <c r="K3942" i="39"/>
  <c r="K3943" i="39"/>
  <c r="K3944" i="39"/>
  <c r="K3945" i="39"/>
  <c r="K3946" i="39"/>
  <c r="K3947" i="39"/>
  <c r="K3948" i="39"/>
  <c r="K3949" i="39"/>
  <c r="K3950" i="39"/>
  <c r="K3951" i="39"/>
  <c r="K3952" i="39"/>
  <c r="K3953" i="39"/>
  <c r="K3954" i="39"/>
  <c r="K3955" i="39"/>
  <c r="K3956" i="39"/>
  <c r="K3957" i="39"/>
  <c r="K3958" i="39"/>
  <c r="K3959" i="39"/>
  <c r="K3960" i="39"/>
  <c r="K3961" i="39"/>
  <c r="K3962" i="39"/>
  <c r="K3963" i="39"/>
  <c r="K3964" i="39"/>
  <c r="K3965" i="39"/>
  <c r="K3966" i="39"/>
  <c r="K3967" i="39"/>
  <c r="K3968" i="39"/>
  <c r="K3969" i="39"/>
  <c r="K3970" i="39"/>
  <c r="K3971" i="39"/>
  <c r="K3972" i="39"/>
  <c r="K3973" i="39"/>
  <c r="K3974" i="39"/>
  <c r="K3975" i="39"/>
  <c r="K3976" i="39"/>
  <c r="K3977" i="39"/>
  <c r="K3978" i="39"/>
  <c r="K3979" i="39"/>
  <c r="K3980" i="39"/>
  <c r="K3981" i="39"/>
  <c r="K3982" i="39"/>
  <c r="K3983" i="39"/>
  <c r="K3984" i="39"/>
  <c r="K3985" i="39"/>
  <c r="K3986" i="39"/>
  <c r="K3987" i="39"/>
  <c r="K3988" i="39"/>
  <c r="K3989" i="39"/>
  <c r="K3990" i="39"/>
  <c r="K3991" i="39"/>
  <c r="K3992" i="39"/>
  <c r="K3993" i="39"/>
  <c r="K3994" i="39"/>
  <c r="K3995" i="39"/>
  <c r="K3996" i="39"/>
  <c r="K3997" i="39"/>
  <c r="K3998" i="39"/>
  <c r="K3999" i="39"/>
  <c r="K4000" i="39"/>
  <c r="K4001" i="39"/>
  <c r="K4002" i="39"/>
  <c r="K4003" i="39"/>
  <c r="K4004" i="39"/>
  <c r="K4005" i="39"/>
  <c r="K4006" i="39"/>
  <c r="K4007" i="39"/>
  <c r="K4008" i="39"/>
  <c r="K4009" i="39"/>
  <c r="K4010" i="39"/>
  <c r="K4011" i="39"/>
  <c r="K4012" i="39"/>
  <c r="K4013" i="39"/>
  <c r="K4014" i="39"/>
  <c r="K4015" i="39"/>
  <c r="K4016" i="39"/>
  <c r="K4017" i="39"/>
  <c r="K4018" i="39"/>
  <c r="K4019" i="39"/>
  <c r="K4020" i="39"/>
  <c r="K4021" i="39"/>
  <c r="K4022" i="39"/>
  <c r="K4023" i="39"/>
  <c r="K4024" i="39"/>
  <c r="K4025" i="39"/>
  <c r="K4026" i="39"/>
  <c r="K4027" i="39"/>
  <c r="K4028" i="39"/>
  <c r="K4029" i="39"/>
  <c r="K4030" i="39"/>
  <c r="K4031" i="39"/>
  <c r="K4032" i="39"/>
  <c r="K4033" i="39"/>
  <c r="K4034" i="39"/>
  <c r="K4035" i="39"/>
  <c r="K4036" i="39"/>
  <c r="K4037" i="39"/>
  <c r="K4038" i="39"/>
  <c r="K4039" i="39"/>
  <c r="K4040" i="39"/>
  <c r="K4041" i="39"/>
  <c r="K4042" i="39"/>
  <c r="K4043" i="39"/>
  <c r="K4044" i="39"/>
  <c r="K4045" i="39"/>
  <c r="K4046" i="39"/>
  <c r="K4047" i="39"/>
  <c r="K4048" i="39"/>
  <c r="K4049" i="39"/>
  <c r="K4050" i="39"/>
  <c r="K4051" i="39"/>
  <c r="K4052" i="39"/>
  <c r="K4053" i="39"/>
  <c r="K4054" i="39"/>
  <c r="K4055" i="39"/>
  <c r="K4056" i="39"/>
  <c r="K4057" i="39"/>
  <c r="K4058" i="39"/>
  <c r="K4059" i="39"/>
  <c r="K4060" i="39"/>
  <c r="K4061" i="39"/>
  <c r="K4062" i="39"/>
  <c r="K4063" i="39"/>
  <c r="K4064" i="39"/>
  <c r="K4065" i="39"/>
  <c r="K4066" i="39"/>
  <c r="K4067" i="39"/>
  <c r="K4068" i="39"/>
  <c r="K4069" i="39"/>
  <c r="K4070" i="39"/>
  <c r="K4071" i="39"/>
  <c r="K4072" i="39"/>
  <c r="K4073" i="39"/>
  <c r="K4074" i="39"/>
  <c r="K4075" i="39"/>
  <c r="K4076" i="39"/>
  <c r="K4077" i="39"/>
  <c r="K4078" i="39"/>
  <c r="K4079" i="39"/>
  <c r="K4080" i="39"/>
  <c r="K4081" i="39"/>
  <c r="K4082" i="39"/>
  <c r="K4083" i="39"/>
  <c r="K4084" i="39"/>
  <c r="K4085" i="39"/>
  <c r="K4086" i="39"/>
  <c r="K4087" i="39"/>
  <c r="K4088" i="39"/>
  <c r="K4089" i="39"/>
  <c r="K4090" i="39"/>
  <c r="K4091" i="39"/>
  <c r="K4092" i="39"/>
  <c r="K4093" i="39"/>
  <c r="K4094" i="39"/>
  <c r="K4095" i="39"/>
  <c r="K4096" i="39"/>
  <c r="K4097" i="39"/>
  <c r="K4098" i="39"/>
  <c r="K4099" i="39"/>
  <c r="K4100" i="39"/>
  <c r="K4101" i="39"/>
  <c r="K4102" i="39"/>
  <c r="K4103" i="39"/>
  <c r="K4104" i="39"/>
  <c r="K4105" i="39"/>
  <c r="K4106" i="39"/>
  <c r="K4107" i="39"/>
  <c r="K4108" i="39"/>
  <c r="K4109" i="39"/>
  <c r="K4110" i="39"/>
  <c r="K4111" i="39"/>
  <c r="K4112" i="39"/>
  <c r="K4113" i="39"/>
  <c r="K4114" i="39"/>
  <c r="K4115" i="39"/>
  <c r="K4116" i="39"/>
  <c r="K4117" i="39"/>
  <c r="K4118" i="39"/>
  <c r="K4119" i="39"/>
  <c r="K4120" i="39"/>
  <c r="K4121" i="39"/>
  <c r="K4122" i="39"/>
  <c r="K4123" i="39"/>
  <c r="K4124" i="39"/>
  <c r="K4125" i="39"/>
  <c r="K4126" i="39"/>
  <c r="K4127" i="39"/>
  <c r="K4128" i="39"/>
  <c r="K4129" i="39"/>
  <c r="K4130" i="39"/>
  <c r="K4131" i="39"/>
  <c r="K4132" i="39"/>
  <c r="K4133" i="39"/>
  <c r="K4134" i="39"/>
  <c r="K4135" i="39"/>
  <c r="K4136" i="39"/>
  <c r="K4137" i="39"/>
  <c r="K4138" i="39"/>
  <c r="K4139" i="39"/>
  <c r="K4140" i="39"/>
  <c r="K4141" i="39"/>
  <c r="K4142" i="39"/>
  <c r="K4143" i="39"/>
  <c r="K4144" i="39"/>
  <c r="K4145" i="39"/>
  <c r="K4146" i="39"/>
  <c r="K4147" i="39"/>
  <c r="K4148" i="39"/>
  <c r="K4149" i="39"/>
  <c r="K4150" i="39"/>
  <c r="K4151" i="39"/>
  <c r="K4152" i="39"/>
  <c r="K4153" i="39"/>
  <c r="K4154" i="39"/>
  <c r="K4155" i="39"/>
  <c r="K4156" i="39"/>
  <c r="K4157" i="39"/>
  <c r="K4158" i="39"/>
  <c r="K4159" i="39"/>
  <c r="K4160" i="39"/>
  <c r="K4161" i="39"/>
  <c r="K4162" i="39"/>
  <c r="K4163" i="39"/>
  <c r="K4164" i="39"/>
  <c r="K4165" i="39"/>
  <c r="K4166" i="39"/>
  <c r="K4167" i="39"/>
  <c r="K4168" i="39"/>
  <c r="K4169" i="39"/>
  <c r="K4170" i="39"/>
  <c r="K4171" i="39"/>
  <c r="K4172" i="39"/>
  <c r="K4173" i="39"/>
  <c r="K4174" i="39"/>
  <c r="K4175" i="39"/>
  <c r="K4176" i="39"/>
  <c r="K4177" i="39"/>
  <c r="K4178" i="39"/>
  <c r="K4179" i="39"/>
  <c r="K4180" i="39"/>
  <c r="K4181" i="39"/>
  <c r="K4182" i="39"/>
  <c r="K4183" i="39"/>
  <c r="K4184" i="39"/>
  <c r="K4185" i="39"/>
  <c r="K4186" i="39"/>
  <c r="K4187" i="39"/>
  <c r="K4188" i="39"/>
  <c r="K4189" i="39"/>
  <c r="K4190" i="39"/>
  <c r="K4191" i="39"/>
  <c r="K4192" i="39"/>
  <c r="K4193" i="39"/>
  <c r="K4194" i="39"/>
  <c r="K4195" i="39"/>
  <c r="K4196" i="39"/>
  <c r="K4197" i="39"/>
  <c r="K4198" i="39"/>
  <c r="K4199" i="39"/>
  <c r="K4200" i="39"/>
  <c r="K4201" i="39"/>
  <c r="K4202" i="39"/>
  <c r="K4203" i="39"/>
  <c r="K4204" i="39"/>
  <c r="K4205" i="39"/>
  <c r="K4206" i="39"/>
  <c r="K4207" i="39"/>
  <c r="K4208" i="39"/>
  <c r="K4209" i="39"/>
  <c r="K4210" i="39"/>
  <c r="K4211" i="39"/>
  <c r="K4212" i="39"/>
  <c r="K4213" i="39"/>
  <c r="K4214" i="39"/>
  <c r="K4215" i="39"/>
  <c r="K4216" i="39"/>
  <c r="K4217" i="39"/>
  <c r="K4218" i="39"/>
  <c r="K4219" i="39"/>
  <c r="K4220" i="39"/>
  <c r="K4221" i="39"/>
  <c r="K4222" i="39"/>
  <c r="K4223" i="39"/>
  <c r="K4224" i="39"/>
  <c r="K4225" i="39"/>
  <c r="K4226" i="39"/>
  <c r="K4227" i="39"/>
  <c r="K4228" i="39"/>
  <c r="K4229" i="39"/>
  <c r="K4230" i="39"/>
  <c r="K4231" i="39"/>
  <c r="K4232" i="39"/>
  <c r="K4233" i="39"/>
  <c r="K4234" i="39"/>
  <c r="K4235" i="39"/>
  <c r="K4236" i="39"/>
  <c r="K4237" i="39"/>
  <c r="K4238" i="39"/>
  <c r="K4239" i="39"/>
  <c r="K4240" i="39"/>
  <c r="K4241" i="39"/>
  <c r="K4242" i="39"/>
  <c r="K4243" i="39"/>
  <c r="K4244" i="39"/>
  <c r="K4245" i="39"/>
  <c r="K4246" i="39"/>
  <c r="K4247" i="39"/>
  <c r="K4248" i="39"/>
  <c r="K4249" i="39"/>
  <c r="K4250" i="39"/>
  <c r="K4251" i="39"/>
  <c r="K4252" i="39"/>
  <c r="K4253" i="39"/>
  <c r="K4254" i="39"/>
  <c r="K4255" i="39"/>
  <c r="K4256" i="39"/>
  <c r="K4257" i="39"/>
  <c r="K4258" i="39"/>
  <c r="K4259" i="39"/>
  <c r="K4260" i="39"/>
  <c r="K4261" i="39"/>
  <c r="K4262" i="39"/>
  <c r="K4263" i="39"/>
  <c r="K4264" i="39"/>
  <c r="K4265" i="39"/>
  <c r="K4266" i="39"/>
  <c r="K4267" i="39"/>
  <c r="K4268" i="39"/>
  <c r="K4269" i="39"/>
  <c r="K4270" i="39"/>
  <c r="K4271" i="39"/>
  <c r="K4272" i="39"/>
  <c r="K4273" i="39"/>
  <c r="K4274" i="39"/>
  <c r="K4275" i="39"/>
  <c r="K4276" i="39"/>
  <c r="K4277" i="39"/>
  <c r="K4278" i="39"/>
  <c r="K4279" i="39"/>
  <c r="K4280" i="39"/>
  <c r="K4281" i="39"/>
  <c r="K4282" i="39"/>
  <c r="K4283" i="39"/>
  <c r="K4284" i="39"/>
  <c r="K4285" i="39"/>
  <c r="K4286" i="39"/>
  <c r="K4287" i="39"/>
  <c r="K4288" i="39"/>
  <c r="K4289" i="39"/>
  <c r="K4290" i="39"/>
  <c r="K4291" i="39"/>
  <c r="K4292" i="39"/>
  <c r="K4293" i="39"/>
  <c r="K4294" i="39"/>
  <c r="K4295" i="39"/>
  <c r="K4296" i="39"/>
  <c r="K4297" i="39"/>
  <c r="K4298" i="39"/>
  <c r="K4299" i="39"/>
  <c r="K4300" i="39"/>
  <c r="K4301" i="39"/>
  <c r="K4302" i="39"/>
  <c r="K4303" i="39"/>
  <c r="K4304" i="39"/>
  <c r="K4305" i="39"/>
  <c r="K4306" i="39"/>
  <c r="K4307" i="39"/>
  <c r="K4308" i="39"/>
  <c r="K4309" i="39"/>
  <c r="K4310" i="39"/>
  <c r="K4311" i="39"/>
  <c r="K4312" i="39"/>
  <c r="K4313" i="39"/>
  <c r="K4314" i="39"/>
  <c r="K4315" i="39"/>
  <c r="K4316" i="39"/>
  <c r="K4317" i="39"/>
  <c r="K4318" i="39"/>
  <c r="K4319" i="39"/>
  <c r="K4320" i="39"/>
  <c r="K4321" i="39"/>
  <c r="K4322" i="39"/>
  <c r="K4323" i="39"/>
  <c r="K4324" i="39"/>
  <c r="K4325" i="39"/>
  <c r="K4326" i="39"/>
  <c r="K4327" i="39"/>
  <c r="K4328" i="39"/>
  <c r="K4329" i="39"/>
  <c r="K4330" i="39"/>
  <c r="K4331" i="39"/>
  <c r="K4332" i="39"/>
  <c r="K4333" i="39"/>
  <c r="K4334" i="39"/>
  <c r="K4335" i="39"/>
  <c r="K4336" i="39"/>
  <c r="K4337" i="39"/>
  <c r="K4338" i="39"/>
  <c r="K4339" i="39"/>
  <c r="K4340" i="39"/>
  <c r="K4341" i="39"/>
  <c r="K4342" i="39"/>
  <c r="K4343" i="39"/>
  <c r="K4344" i="39"/>
  <c r="K4345" i="39"/>
  <c r="K4346" i="39"/>
  <c r="K4347" i="39"/>
  <c r="K4348" i="39"/>
  <c r="K4349" i="39"/>
  <c r="K4350" i="39"/>
  <c r="K4351" i="39"/>
  <c r="K4352" i="39"/>
  <c r="K4353" i="39"/>
  <c r="K4354" i="39"/>
  <c r="K4355" i="39"/>
  <c r="K4356" i="39"/>
  <c r="K4357" i="39"/>
  <c r="K4358" i="39"/>
  <c r="K4359" i="39"/>
  <c r="K4360" i="39"/>
  <c r="K4361" i="39"/>
  <c r="K4362" i="39"/>
  <c r="K4363" i="39"/>
  <c r="K4364" i="39"/>
  <c r="K4365" i="39"/>
  <c r="K4366" i="39"/>
  <c r="K4367" i="39"/>
  <c r="K4368" i="39"/>
  <c r="K4369" i="39"/>
  <c r="K4370" i="39"/>
  <c r="K4371" i="39"/>
  <c r="K4372" i="39"/>
  <c r="K4373" i="39"/>
  <c r="K4374" i="39"/>
  <c r="K4375" i="39"/>
  <c r="K4376" i="39"/>
  <c r="K4377" i="39"/>
  <c r="K4378" i="39"/>
  <c r="K4379" i="39"/>
  <c r="K4380" i="39"/>
  <c r="K4381" i="39"/>
  <c r="K4382" i="39"/>
  <c r="K4383" i="39"/>
  <c r="K4384" i="39"/>
  <c r="K4385" i="39"/>
  <c r="K4386" i="39"/>
  <c r="K4387" i="39"/>
  <c r="K4388" i="39"/>
  <c r="K4389" i="39"/>
  <c r="K4390" i="39"/>
  <c r="K4391" i="39"/>
  <c r="K4392" i="39"/>
  <c r="K4393" i="39"/>
  <c r="K4394" i="39"/>
  <c r="K4395" i="39"/>
  <c r="K4396" i="39"/>
  <c r="K4397" i="39"/>
  <c r="K4398" i="39"/>
  <c r="K4399" i="39"/>
  <c r="K4400" i="39"/>
  <c r="K4401" i="39"/>
  <c r="K4402" i="39"/>
  <c r="K4403" i="39"/>
  <c r="K4404" i="39"/>
  <c r="K4405" i="39"/>
  <c r="K4406" i="39"/>
  <c r="K4407" i="39"/>
  <c r="K4408" i="39"/>
  <c r="K4409" i="39"/>
  <c r="K4410" i="39"/>
  <c r="K4411" i="39"/>
  <c r="K4412" i="39"/>
  <c r="K4413" i="39"/>
  <c r="K4414" i="39"/>
  <c r="K4415" i="39"/>
  <c r="K4416" i="39"/>
  <c r="K4417" i="39"/>
  <c r="K4418" i="39"/>
  <c r="K4419" i="39"/>
  <c r="K4420" i="39"/>
  <c r="K4421" i="39"/>
  <c r="K4422" i="39"/>
  <c r="K4423" i="39"/>
  <c r="K4424" i="39"/>
  <c r="K4425" i="39"/>
  <c r="K4426" i="39"/>
  <c r="K4427" i="39"/>
  <c r="K4428" i="39"/>
  <c r="K4429" i="39"/>
  <c r="K4430" i="39"/>
  <c r="K4431" i="39"/>
  <c r="K4432" i="39"/>
  <c r="K4433" i="39"/>
  <c r="K4434" i="39"/>
  <c r="K4435" i="39"/>
  <c r="K4436" i="39"/>
  <c r="K4437" i="39"/>
  <c r="K4438" i="39"/>
  <c r="K4439" i="39"/>
  <c r="K4440" i="39"/>
  <c r="K4441" i="39"/>
  <c r="K4442" i="39"/>
  <c r="K4443" i="39"/>
  <c r="K4444" i="39"/>
  <c r="K4445" i="39"/>
  <c r="K4446" i="39"/>
  <c r="K4447" i="39"/>
  <c r="K4448" i="39"/>
  <c r="K4449" i="39"/>
  <c r="K4450" i="39"/>
  <c r="K4451" i="39"/>
  <c r="K4452" i="39"/>
  <c r="K4453" i="39"/>
  <c r="K4454" i="39"/>
  <c r="K4455" i="39"/>
  <c r="K4456" i="39"/>
  <c r="K4457" i="39"/>
  <c r="K4458" i="39"/>
  <c r="K4459" i="39"/>
  <c r="K4460" i="39"/>
  <c r="K4461" i="39"/>
  <c r="K4462" i="39"/>
  <c r="K4463" i="39"/>
  <c r="K4464" i="39"/>
  <c r="K4465" i="39"/>
  <c r="K4466" i="39"/>
  <c r="K4467" i="39"/>
  <c r="K4468" i="39"/>
  <c r="K4469" i="39"/>
  <c r="K4470" i="39"/>
  <c r="K4471" i="39"/>
  <c r="K4472" i="39"/>
  <c r="K4473" i="39"/>
  <c r="K4474" i="39"/>
  <c r="K4475" i="39"/>
  <c r="K4476" i="39"/>
  <c r="K4477" i="39"/>
  <c r="K4478" i="39"/>
  <c r="K4479" i="39"/>
  <c r="K4480" i="39"/>
  <c r="K4481" i="39"/>
  <c r="K4482" i="39"/>
  <c r="K4483" i="39"/>
  <c r="K4484" i="39"/>
  <c r="K4485" i="39"/>
  <c r="K4486" i="39"/>
  <c r="K4487" i="39"/>
  <c r="K4488" i="39"/>
  <c r="K4489" i="39"/>
  <c r="K4490" i="39"/>
  <c r="K4491" i="39"/>
  <c r="K4492" i="39"/>
  <c r="K4493" i="39"/>
  <c r="K4494" i="39"/>
  <c r="K4495" i="39"/>
  <c r="K4496" i="39"/>
  <c r="K4497" i="39"/>
  <c r="K4498" i="39"/>
  <c r="K4499" i="39"/>
  <c r="K4500" i="39"/>
  <c r="K4501" i="39"/>
  <c r="K4502" i="39"/>
  <c r="K4503" i="39"/>
  <c r="K4504" i="39"/>
  <c r="K4505" i="39"/>
  <c r="K4506" i="39"/>
  <c r="K4507" i="39"/>
  <c r="K4508" i="39"/>
  <c r="K4509" i="39"/>
  <c r="K4510" i="39"/>
  <c r="K4511" i="39"/>
  <c r="K4512" i="39"/>
  <c r="K4513" i="39"/>
  <c r="K4514" i="39"/>
  <c r="K4515" i="39"/>
  <c r="K4516" i="39"/>
  <c r="K4517" i="39"/>
  <c r="K4518" i="39"/>
  <c r="K4519" i="39"/>
  <c r="K4520" i="39"/>
  <c r="K4521" i="39"/>
  <c r="K4522" i="39"/>
  <c r="K4523" i="39"/>
  <c r="K4524" i="39"/>
  <c r="K4525" i="39"/>
  <c r="K4526" i="39"/>
  <c r="K4527" i="39"/>
  <c r="K4528" i="39"/>
  <c r="K4529" i="39"/>
  <c r="K4530" i="39"/>
  <c r="K4531" i="39"/>
  <c r="K4532" i="39"/>
  <c r="K4533" i="39"/>
  <c r="K4534" i="39"/>
  <c r="K4535" i="39"/>
  <c r="K4536" i="39"/>
  <c r="K4537" i="39"/>
  <c r="K4538" i="39"/>
  <c r="K4539" i="39"/>
  <c r="K4540" i="39"/>
  <c r="K4541" i="39"/>
  <c r="K4542" i="39"/>
  <c r="K4543" i="39"/>
  <c r="K4544" i="39"/>
  <c r="K4545" i="39"/>
  <c r="K4546" i="39"/>
  <c r="K4547" i="39"/>
  <c r="K4548" i="39"/>
  <c r="K4549" i="39"/>
  <c r="K4550" i="39"/>
  <c r="K4551" i="39"/>
  <c r="K4552" i="39"/>
  <c r="K4553" i="39"/>
  <c r="K4554" i="39"/>
  <c r="K4555" i="39"/>
  <c r="K4556" i="39"/>
  <c r="K4557" i="39"/>
  <c r="K4558" i="39"/>
  <c r="K4559" i="39"/>
  <c r="K4560" i="39"/>
  <c r="K4561" i="39"/>
  <c r="K4562" i="39"/>
  <c r="K4563" i="39"/>
  <c r="K4564" i="39"/>
  <c r="K4565" i="39"/>
  <c r="K4566" i="39"/>
  <c r="K4567" i="39"/>
  <c r="K4568" i="39"/>
  <c r="K4569" i="39"/>
  <c r="K4570" i="39"/>
  <c r="K4571" i="39"/>
  <c r="K4572" i="39"/>
  <c r="K4573" i="39"/>
  <c r="K4574" i="39"/>
  <c r="K4575" i="39"/>
  <c r="K4576" i="39"/>
  <c r="K4577" i="39"/>
  <c r="K4578" i="39"/>
  <c r="K4579" i="39"/>
  <c r="K4580" i="39"/>
  <c r="K4581" i="39"/>
  <c r="K4582" i="39"/>
  <c r="K4583" i="39"/>
  <c r="K4584" i="39"/>
  <c r="K4585" i="39"/>
  <c r="K4586" i="39"/>
  <c r="K4587" i="39"/>
  <c r="K4588" i="39"/>
  <c r="K4589" i="39"/>
  <c r="K4590" i="39"/>
  <c r="K4591" i="39"/>
  <c r="K4592" i="39"/>
  <c r="K4593" i="39"/>
  <c r="K4594" i="39"/>
  <c r="K4595" i="39"/>
  <c r="K4596" i="39"/>
  <c r="K4597" i="39"/>
  <c r="K4598" i="39"/>
  <c r="K4599" i="39"/>
  <c r="K4600" i="39"/>
  <c r="K4601" i="39"/>
  <c r="K4602" i="39"/>
  <c r="K4603" i="39"/>
  <c r="K4604" i="39"/>
  <c r="K4605" i="39"/>
  <c r="K4606" i="39"/>
  <c r="K4607" i="39"/>
  <c r="K4608" i="39"/>
  <c r="K4609" i="39"/>
  <c r="K4610" i="39"/>
  <c r="K4611" i="39"/>
  <c r="K4612" i="39"/>
  <c r="K4613" i="39"/>
  <c r="K4614" i="39"/>
  <c r="K4615" i="39"/>
  <c r="K4616" i="39"/>
  <c r="K4617" i="39"/>
  <c r="K4618" i="39"/>
  <c r="K4619" i="39"/>
  <c r="K4620" i="39"/>
  <c r="K4621" i="39"/>
  <c r="K4622" i="39"/>
  <c r="K4623" i="39"/>
  <c r="K4624" i="39"/>
  <c r="K4625" i="39"/>
  <c r="K4626" i="39"/>
  <c r="K4627" i="39"/>
  <c r="K4628" i="39"/>
  <c r="K4629" i="39"/>
  <c r="K4630" i="39"/>
  <c r="K4631" i="39"/>
  <c r="K4632" i="39"/>
  <c r="K4633" i="39"/>
  <c r="K4634" i="39"/>
  <c r="K4635" i="39"/>
  <c r="K4636" i="39"/>
  <c r="K4637" i="39"/>
  <c r="K4638" i="39"/>
  <c r="K4639" i="39"/>
  <c r="K4640" i="39"/>
  <c r="K4641" i="39"/>
  <c r="K4642" i="39"/>
  <c r="K4643" i="39"/>
  <c r="K4644" i="39"/>
  <c r="K4645" i="39"/>
  <c r="K4646" i="39"/>
  <c r="K4647" i="39"/>
  <c r="K4648" i="39"/>
  <c r="K4649" i="39"/>
  <c r="K4650" i="39"/>
  <c r="K4651" i="39"/>
  <c r="K4652" i="39"/>
  <c r="K4653" i="39"/>
  <c r="K4654" i="39"/>
  <c r="K4655" i="39"/>
  <c r="K4656" i="39"/>
  <c r="K4657" i="39"/>
  <c r="K4658" i="39"/>
  <c r="K4659" i="39"/>
  <c r="K4660" i="39"/>
  <c r="K4661" i="39"/>
  <c r="K4662" i="39"/>
  <c r="K4663" i="39"/>
  <c r="K4664" i="39"/>
  <c r="K4665" i="39"/>
  <c r="K4666" i="39"/>
  <c r="K4667" i="39"/>
  <c r="K4668" i="39"/>
  <c r="K4669" i="39"/>
  <c r="K4670" i="39"/>
  <c r="K4671" i="39"/>
  <c r="K4672" i="39"/>
  <c r="K4673" i="39"/>
  <c r="K4674" i="39"/>
  <c r="K4675" i="39"/>
  <c r="K4676" i="39"/>
  <c r="K4677" i="39"/>
  <c r="K4678" i="39"/>
  <c r="K4679" i="39"/>
  <c r="K4680" i="39"/>
  <c r="K4681" i="39"/>
  <c r="K4682" i="39"/>
  <c r="K4683" i="39"/>
  <c r="K4684" i="39"/>
  <c r="K4685" i="39"/>
  <c r="K4686" i="39"/>
  <c r="K4687" i="39"/>
  <c r="K4688" i="39"/>
  <c r="K4689" i="39"/>
  <c r="K4690" i="39"/>
  <c r="K4691" i="39"/>
  <c r="K4692" i="39"/>
  <c r="K4693" i="39"/>
  <c r="K4694" i="39"/>
  <c r="K4695" i="39"/>
  <c r="K4696" i="39"/>
  <c r="K4697" i="39"/>
  <c r="K4698" i="39"/>
  <c r="K4699" i="39"/>
  <c r="K4700" i="39"/>
  <c r="K4701" i="39"/>
  <c r="K4702" i="39"/>
  <c r="K4703" i="39"/>
  <c r="K4704" i="39"/>
  <c r="K4705" i="39"/>
  <c r="K4706" i="39"/>
  <c r="K4707" i="39"/>
  <c r="K4708" i="39"/>
  <c r="K4709" i="39"/>
  <c r="K4710" i="39"/>
  <c r="K4711" i="39"/>
  <c r="K4712" i="39"/>
  <c r="K4713" i="39"/>
  <c r="K4714" i="39"/>
  <c r="K4715" i="39"/>
  <c r="K4716" i="39"/>
  <c r="K4717" i="39"/>
  <c r="K4718" i="39"/>
  <c r="K4719" i="39"/>
  <c r="K4720" i="39"/>
  <c r="K4721" i="39"/>
  <c r="K4722" i="39"/>
  <c r="K4723" i="39"/>
  <c r="K4724" i="39"/>
  <c r="K4725" i="39"/>
  <c r="K4726" i="39"/>
  <c r="K4727" i="39"/>
  <c r="K4728" i="39"/>
  <c r="K4729" i="39"/>
  <c r="K4730" i="39"/>
  <c r="K4731" i="39"/>
  <c r="K4732" i="39"/>
  <c r="K4733" i="39"/>
  <c r="K4734" i="39"/>
  <c r="K4735" i="39"/>
  <c r="K4736" i="39"/>
  <c r="K4737" i="39"/>
  <c r="K4738" i="39"/>
  <c r="K4739" i="39"/>
  <c r="K4740" i="39"/>
  <c r="K4741" i="39"/>
  <c r="K4742" i="39"/>
  <c r="K4743" i="39"/>
  <c r="K4744" i="39"/>
  <c r="K4745" i="39"/>
  <c r="K4746" i="39"/>
  <c r="K4747" i="39"/>
  <c r="K4748" i="39"/>
  <c r="K4749" i="39"/>
  <c r="K4750" i="39"/>
  <c r="K4751" i="39"/>
  <c r="K4752" i="39"/>
  <c r="K4753" i="39"/>
  <c r="K4754" i="39"/>
  <c r="K4755" i="39"/>
  <c r="K4756" i="39"/>
  <c r="K4757" i="39"/>
  <c r="K4758" i="39"/>
  <c r="K4759" i="39"/>
  <c r="K4760" i="39"/>
  <c r="K4761" i="39"/>
  <c r="K4762" i="39"/>
  <c r="K4763" i="39"/>
  <c r="K4764" i="39"/>
  <c r="K4765" i="39"/>
  <c r="K4766" i="39"/>
  <c r="K4767" i="39"/>
  <c r="K4768" i="39"/>
  <c r="K4769" i="39"/>
  <c r="K4770" i="39"/>
  <c r="K4771" i="39"/>
  <c r="K4772" i="39"/>
  <c r="K4773" i="39"/>
  <c r="K4774" i="39"/>
  <c r="K4775" i="39"/>
  <c r="K4776" i="39"/>
  <c r="K4777" i="39"/>
  <c r="K4778" i="39"/>
  <c r="K4779" i="39"/>
  <c r="K4780" i="39"/>
  <c r="K4781" i="39"/>
  <c r="K4782" i="39"/>
  <c r="K4783" i="39"/>
  <c r="K4784" i="39"/>
  <c r="K4785" i="39"/>
  <c r="K4786" i="39"/>
  <c r="K4787" i="39"/>
  <c r="K4788" i="39"/>
  <c r="K4789" i="39"/>
  <c r="K4790" i="39"/>
  <c r="K4791" i="39"/>
  <c r="K4792" i="39"/>
  <c r="K4793" i="39"/>
  <c r="K4794" i="39"/>
  <c r="K4795" i="39"/>
  <c r="K4796" i="39"/>
  <c r="K4797" i="39"/>
  <c r="K4798" i="39"/>
  <c r="K4799" i="39"/>
  <c r="K4800" i="39"/>
  <c r="K4801" i="39"/>
  <c r="K4802" i="39"/>
  <c r="K4803" i="39"/>
  <c r="K4804" i="39"/>
  <c r="K4805" i="39"/>
  <c r="K4806" i="39"/>
  <c r="K4807" i="39"/>
  <c r="K4808" i="39"/>
  <c r="K4809" i="39"/>
  <c r="K4810" i="39"/>
  <c r="K4811" i="39"/>
  <c r="K4812" i="39"/>
  <c r="K4813" i="39"/>
  <c r="K4814" i="39"/>
  <c r="K4815" i="39"/>
  <c r="K4816" i="39"/>
  <c r="K4817" i="39"/>
  <c r="K4818" i="39"/>
  <c r="K4819" i="39"/>
  <c r="K4820" i="39"/>
  <c r="K4821" i="39"/>
  <c r="K4822" i="39"/>
  <c r="K4823" i="39"/>
  <c r="K4824" i="39"/>
  <c r="K4825" i="39"/>
  <c r="K4826" i="39"/>
  <c r="K4827" i="39"/>
  <c r="K4828" i="39"/>
  <c r="K4829" i="39"/>
  <c r="K4830" i="39"/>
  <c r="K4831" i="39"/>
  <c r="K4832" i="39"/>
  <c r="K4833" i="39"/>
  <c r="K4834" i="39"/>
  <c r="K4835" i="39"/>
  <c r="K4836" i="39"/>
  <c r="K4837" i="39"/>
  <c r="K4838" i="39"/>
  <c r="K4839" i="39"/>
  <c r="K4840" i="39"/>
  <c r="K4841" i="39"/>
  <c r="K4842" i="39"/>
  <c r="K4843" i="39"/>
  <c r="K4844" i="39"/>
  <c r="K4845" i="39"/>
  <c r="K4846" i="39"/>
  <c r="K4847" i="39"/>
  <c r="K4848" i="39"/>
  <c r="K4849" i="39"/>
  <c r="K4850" i="39"/>
  <c r="K4851" i="39"/>
  <c r="K4852" i="39"/>
  <c r="K4853" i="39"/>
  <c r="K4854" i="39"/>
  <c r="K4855" i="39"/>
  <c r="K4856" i="39"/>
  <c r="K4857" i="39"/>
  <c r="K4858" i="39"/>
  <c r="K4859" i="39"/>
  <c r="K4860" i="39"/>
  <c r="K4861" i="39"/>
  <c r="K4862" i="39"/>
  <c r="K4863" i="39"/>
  <c r="K4864" i="39"/>
  <c r="K4865" i="39"/>
  <c r="K4866" i="39"/>
  <c r="K4867" i="39"/>
  <c r="K4868" i="39"/>
  <c r="K4869" i="39"/>
  <c r="K4870" i="39"/>
  <c r="K4871" i="39"/>
  <c r="K4872" i="39"/>
  <c r="K4873" i="39"/>
  <c r="K4874" i="39"/>
  <c r="K4875" i="39"/>
  <c r="K4876" i="39"/>
  <c r="K4877" i="39"/>
  <c r="K4878" i="39"/>
  <c r="K4879" i="39"/>
  <c r="K4880" i="39"/>
  <c r="K4881" i="39"/>
  <c r="K4882" i="39"/>
  <c r="K4883" i="39"/>
  <c r="K4884" i="39"/>
  <c r="K4885" i="39"/>
  <c r="K4886" i="39"/>
  <c r="K4887" i="39"/>
  <c r="K4888" i="39"/>
  <c r="K4889" i="39"/>
  <c r="K4890" i="39"/>
  <c r="K4891" i="39"/>
  <c r="K4892" i="39"/>
  <c r="K4893" i="39"/>
  <c r="K4894" i="39"/>
  <c r="K4895" i="39"/>
  <c r="K4896" i="39"/>
  <c r="K4897" i="39"/>
  <c r="K4898" i="39"/>
  <c r="K4899" i="39"/>
  <c r="K4900" i="39"/>
  <c r="K4901" i="39"/>
  <c r="K4902" i="39"/>
  <c r="K4903" i="39"/>
  <c r="K4904" i="39"/>
  <c r="K4905" i="39"/>
  <c r="K4906" i="39"/>
  <c r="K4907" i="39"/>
  <c r="K4908" i="39"/>
  <c r="K4909" i="39"/>
  <c r="K4910" i="39"/>
  <c r="K4911" i="39"/>
  <c r="K4912" i="39"/>
  <c r="K4913" i="39"/>
  <c r="K4914" i="39"/>
  <c r="K4915" i="39"/>
  <c r="K4916" i="39"/>
  <c r="K4917" i="39"/>
  <c r="K4918" i="39"/>
  <c r="K4919" i="39"/>
  <c r="K4920" i="39"/>
  <c r="K4921" i="39"/>
  <c r="K4922" i="39"/>
  <c r="K4923" i="39"/>
  <c r="K4924" i="39"/>
  <c r="K4925" i="39"/>
  <c r="K4926" i="39"/>
  <c r="K4927" i="39"/>
  <c r="K4928" i="39"/>
  <c r="K4929" i="39"/>
  <c r="K4930" i="39"/>
  <c r="K4931" i="39"/>
  <c r="K4932" i="39"/>
  <c r="K4933" i="39"/>
  <c r="K4934" i="39"/>
  <c r="K4935" i="39"/>
  <c r="K4936" i="39"/>
  <c r="K4937" i="39"/>
  <c r="K4938" i="39"/>
  <c r="K4939" i="39"/>
  <c r="K4940" i="39"/>
  <c r="K4941" i="39"/>
  <c r="K4942" i="39"/>
  <c r="K4943" i="39"/>
  <c r="K4944" i="39"/>
  <c r="K4945" i="39"/>
  <c r="K4946" i="39"/>
  <c r="K4947" i="39"/>
  <c r="K4948" i="39"/>
  <c r="K4949" i="39"/>
  <c r="K4950" i="39"/>
  <c r="K4951" i="39"/>
  <c r="K4952" i="39"/>
  <c r="K4953" i="39"/>
  <c r="K4954" i="39"/>
  <c r="K4955" i="39"/>
  <c r="K4956" i="39"/>
  <c r="K4957" i="39"/>
  <c r="K4958" i="39"/>
  <c r="K4959" i="39"/>
  <c r="K4960" i="39"/>
  <c r="K4961" i="39"/>
  <c r="K4962" i="39"/>
  <c r="K4963" i="39"/>
  <c r="K4964" i="39"/>
  <c r="K4965" i="39"/>
  <c r="K4966" i="39"/>
  <c r="K4967" i="39"/>
  <c r="K4968" i="39"/>
  <c r="K4969" i="39"/>
  <c r="K4970" i="39"/>
  <c r="K4971" i="39"/>
  <c r="K4972" i="39"/>
  <c r="K4973" i="39"/>
  <c r="K4974" i="39"/>
  <c r="K4975" i="39"/>
  <c r="K4976" i="39"/>
  <c r="K4977" i="39"/>
  <c r="K4978" i="39"/>
  <c r="K4979" i="39"/>
  <c r="K4980" i="39"/>
  <c r="K4981" i="39"/>
  <c r="K4982" i="39"/>
  <c r="K4983" i="39"/>
  <c r="K4984" i="39"/>
  <c r="K4985" i="39"/>
  <c r="K4986" i="39"/>
  <c r="K4987" i="39"/>
  <c r="K4988" i="39"/>
  <c r="K4989" i="39"/>
  <c r="K4990" i="39"/>
  <c r="K4991" i="39"/>
  <c r="K4992" i="39"/>
  <c r="K4993" i="39"/>
  <c r="K4994" i="39"/>
  <c r="K4995" i="39"/>
  <c r="K4996" i="39"/>
  <c r="K4997" i="39"/>
  <c r="K4998" i="39"/>
  <c r="K4999" i="39"/>
  <c r="K5000" i="39"/>
  <c r="K5001" i="39"/>
  <c r="K5002" i="39"/>
  <c r="K5003" i="39"/>
  <c r="K5004" i="39"/>
  <c r="K5005" i="39"/>
  <c r="K5006" i="39"/>
  <c r="K5007" i="39"/>
  <c r="K5008" i="39"/>
  <c r="K5009" i="39"/>
  <c r="K5010" i="39"/>
  <c r="K5011" i="39"/>
  <c r="K5012" i="39"/>
  <c r="K5013" i="39"/>
  <c r="K5014" i="39"/>
  <c r="K5015" i="39"/>
  <c r="K5016" i="39"/>
  <c r="K5017" i="39"/>
  <c r="K5018" i="39"/>
  <c r="K5019" i="39"/>
  <c r="K5020" i="39"/>
  <c r="K5021" i="39"/>
  <c r="K5022" i="39"/>
  <c r="K5023" i="39"/>
  <c r="K5024" i="39"/>
  <c r="K5025" i="39"/>
  <c r="K5026" i="39"/>
  <c r="K5027" i="39"/>
  <c r="K5028" i="39"/>
  <c r="K5029" i="39"/>
  <c r="K5030" i="39"/>
  <c r="K5031" i="39"/>
  <c r="K5032" i="39"/>
  <c r="K5033" i="39"/>
  <c r="K5034" i="39"/>
  <c r="K5035" i="39"/>
  <c r="K5036" i="39"/>
  <c r="K5037" i="39"/>
  <c r="K5038" i="39"/>
  <c r="K5039" i="39"/>
  <c r="K5040" i="39"/>
  <c r="K5041" i="39"/>
  <c r="K5042" i="39"/>
  <c r="K5043" i="39"/>
  <c r="K5044" i="39"/>
  <c r="K5045" i="39"/>
  <c r="K5046" i="39"/>
  <c r="K5047" i="39"/>
  <c r="K5048" i="39"/>
  <c r="K5049" i="39"/>
  <c r="K5050" i="39"/>
  <c r="K5051" i="39"/>
  <c r="K5052" i="39"/>
  <c r="K5053" i="39"/>
  <c r="K5054" i="39"/>
  <c r="K5055" i="39"/>
  <c r="K5056" i="39"/>
  <c r="K5057" i="39"/>
  <c r="K5058" i="39"/>
  <c r="K5059" i="39"/>
  <c r="K5060" i="39"/>
  <c r="K5061" i="39"/>
  <c r="K5062" i="39"/>
  <c r="K5063" i="39"/>
  <c r="K5064" i="39"/>
  <c r="K5065" i="39"/>
  <c r="K5066" i="39"/>
  <c r="K5067" i="39"/>
  <c r="K5068" i="39"/>
  <c r="K5069" i="39"/>
  <c r="K5070" i="39"/>
  <c r="K5071" i="39"/>
  <c r="K5072" i="39"/>
  <c r="K5073" i="39"/>
  <c r="K5074" i="39"/>
  <c r="K5075" i="39"/>
  <c r="K5076" i="39"/>
  <c r="K5077" i="39"/>
  <c r="K5078" i="39"/>
  <c r="K5079" i="39"/>
  <c r="K5080" i="39"/>
  <c r="K5081" i="39"/>
  <c r="K5082" i="39"/>
  <c r="K5083" i="39"/>
  <c r="K5084" i="39"/>
  <c r="K5085" i="39"/>
  <c r="K5086" i="39"/>
  <c r="K5087" i="39"/>
  <c r="K5088" i="39"/>
  <c r="K5089" i="39"/>
  <c r="K5090" i="39"/>
  <c r="K5091" i="39"/>
  <c r="K5092" i="39"/>
  <c r="K5093" i="39"/>
  <c r="K5094" i="39"/>
  <c r="K5095" i="39"/>
  <c r="K5096" i="39"/>
  <c r="K5097" i="39"/>
  <c r="K5098" i="39"/>
  <c r="K5099" i="39"/>
  <c r="K5100" i="39"/>
  <c r="K5101" i="39"/>
  <c r="K5102" i="39"/>
  <c r="K5103" i="39"/>
  <c r="K5104" i="39"/>
  <c r="K5105" i="39"/>
  <c r="K5106" i="39"/>
  <c r="K5107" i="39"/>
  <c r="K5108" i="39"/>
  <c r="K5109" i="39"/>
  <c r="K5110" i="39"/>
  <c r="K5111" i="39"/>
  <c r="K5112" i="39"/>
  <c r="K5113" i="39"/>
  <c r="K5114" i="39"/>
  <c r="K5115" i="39"/>
  <c r="K5116" i="39"/>
  <c r="K5117" i="39"/>
  <c r="K5118" i="39"/>
  <c r="K5119" i="39"/>
  <c r="K5120" i="39"/>
  <c r="K5121" i="39"/>
  <c r="K5122" i="39"/>
  <c r="K5123" i="39"/>
  <c r="K5124" i="39"/>
  <c r="K5125" i="39"/>
  <c r="K5126" i="39"/>
  <c r="K5127" i="39"/>
  <c r="K5128" i="39"/>
  <c r="K5129" i="39"/>
  <c r="K5130" i="39"/>
  <c r="K5131" i="39"/>
  <c r="K5132" i="39"/>
  <c r="K5133" i="39"/>
  <c r="K5134" i="39"/>
  <c r="K5135" i="39"/>
  <c r="K5136" i="39"/>
  <c r="K5137" i="39"/>
  <c r="K5138" i="39"/>
  <c r="K5139" i="39"/>
  <c r="K5140" i="39"/>
  <c r="K5141" i="39"/>
  <c r="K5142" i="39"/>
  <c r="K5143" i="39"/>
  <c r="K5144" i="39"/>
  <c r="K5145" i="39"/>
  <c r="K5146" i="39"/>
  <c r="K5147" i="39"/>
  <c r="K5148" i="39"/>
  <c r="K5149" i="39"/>
  <c r="K5150" i="39"/>
  <c r="K5151" i="39"/>
  <c r="K5152" i="39"/>
  <c r="K5153" i="39"/>
  <c r="K5154" i="39"/>
  <c r="K5155" i="39"/>
  <c r="K5156" i="39"/>
  <c r="K5157" i="39"/>
  <c r="K5158" i="39"/>
  <c r="K5159" i="39"/>
  <c r="K5160" i="39"/>
  <c r="K5161" i="39"/>
  <c r="K5162" i="39"/>
  <c r="K5163" i="39"/>
  <c r="K5164" i="39"/>
  <c r="K5165" i="39"/>
  <c r="K5166" i="39"/>
  <c r="K5167" i="39"/>
  <c r="K5168" i="39"/>
  <c r="K5169" i="39"/>
  <c r="K5170" i="39"/>
  <c r="K5171" i="39"/>
  <c r="K5172" i="39"/>
  <c r="K5173" i="39"/>
  <c r="K5174" i="39"/>
  <c r="K5175" i="39"/>
  <c r="K5176" i="39"/>
  <c r="K5177" i="39"/>
  <c r="K5178" i="39"/>
  <c r="K5179" i="39"/>
  <c r="K5180" i="39"/>
  <c r="K5181" i="39"/>
  <c r="K5182" i="39"/>
  <c r="K5183" i="39"/>
  <c r="K5184" i="39"/>
  <c r="K5185" i="39"/>
  <c r="K5186" i="39"/>
  <c r="K5187" i="39"/>
  <c r="K5188" i="39"/>
  <c r="K5189" i="39"/>
  <c r="K5190" i="39"/>
  <c r="K5191" i="39"/>
  <c r="K5192" i="39"/>
  <c r="K5193" i="39"/>
  <c r="K5194" i="39"/>
  <c r="K5195" i="39"/>
  <c r="K5196" i="39"/>
  <c r="K5197" i="39"/>
  <c r="K5198" i="39"/>
  <c r="K5199" i="39"/>
  <c r="K5200" i="39"/>
  <c r="K5201" i="39"/>
  <c r="K5202" i="39"/>
  <c r="K5203" i="39"/>
  <c r="K5204" i="39"/>
  <c r="K5205" i="39"/>
  <c r="K5206" i="39"/>
  <c r="K5207" i="39"/>
  <c r="K5208" i="39"/>
  <c r="K5209" i="39"/>
  <c r="K5210" i="39"/>
  <c r="K5211" i="39"/>
  <c r="K5212" i="39"/>
  <c r="K5213" i="39"/>
  <c r="K5214" i="39"/>
  <c r="K5215" i="39"/>
  <c r="K5216" i="39"/>
  <c r="K5217" i="39"/>
  <c r="K5218" i="39"/>
  <c r="K5219" i="39"/>
  <c r="K5220" i="39"/>
  <c r="K5221" i="39"/>
  <c r="K5222" i="39"/>
  <c r="K5223" i="39"/>
  <c r="K5224" i="39"/>
  <c r="K5225" i="39"/>
  <c r="K5226" i="39"/>
  <c r="K5227" i="39"/>
  <c r="K5228" i="39"/>
  <c r="K5229" i="39"/>
  <c r="K5230" i="39"/>
  <c r="K5231" i="39"/>
  <c r="K5232" i="39"/>
  <c r="K5233" i="39"/>
  <c r="K5234" i="39"/>
  <c r="K5235" i="39"/>
  <c r="K5236" i="39"/>
  <c r="K5237" i="39"/>
  <c r="K5238" i="39"/>
  <c r="K5239" i="39"/>
  <c r="K5240" i="39"/>
  <c r="K5241" i="39"/>
  <c r="K5242" i="39"/>
  <c r="K5243" i="39"/>
  <c r="K5244" i="39"/>
  <c r="K5245" i="39"/>
  <c r="K5246" i="39"/>
  <c r="K5247" i="39"/>
  <c r="K5248" i="39"/>
  <c r="K5249" i="39"/>
  <c r="K5250" i="39"/>
  <c r="K5251" i="39"/>
  <c r="K5252" i="39"/>
  <c r="K5253" i="39"/>
  <c r="K5254" i="39"/>
  <c r="K5255" i="39"/>
  <c r="K5256" i="39"/>
  <c r="K5257" i="39"/>
  <c r="K5258" i="39"/>
  <c r="K5259" i="39"/>
  <c r="K5260" i="39"/>
  <c r="K5261" i="39"/>
  <c r="K5262" i="39"/>
  <c r="K5263" i="39"/>
  <c r="K5264" i="39"/>
  <c r="K5265" i="39"/>
  <c r="K5266" i="39"/>
  <c r="K5267" i="39"/>
  <c r="K5268" i="39"/>
  <c r="K5269" i="39"/>
  <c r="K5270" i="39"/>
  <c r="K5271" i="39"/>
  <c r="K5272" i="39"/>
  <c r="K5273" i="39"/>
  <c r="K5274" i="39"/>
  <c r="K5275" i="39"/>
  <c r="K5276" i="39"/>
  <c r="K5277" i="39"/>
  <c r="K5278" i="39"/>
  <c r="K5279" i="39"/>
  <c r="K5280" i="39"/>
  <c r="K5281" i="39"/>
  <c r="K5282" i="39"/>
  <c r="K5283" i="39"/>
  <c r="K5284" i="39"/>
  <c r="K5285" i="39"/>
  <c r="K5286" i="39"/>
  <c r="K5287" i="39"/>
  <c r="K5288" i="39"/>
  <c r="K5289" i="39"/>
  <c r="K5290" i="39"/>
  <c r="K5291" i="39"/>
  <c r="K5292" i="39"/>
  <c r="K5293" i="39"/>
  <c r="K5294" i="39"/>
  <c r="K5295" i="39"/>
  <c r="K5296" i="39"/>
  <c r="K5297" i="39"/>
  <c r="K5298" i="39"/>
  <c r="K5299" i="39"/>
  <c r="K5300" i="39"/>
  <c r="K5301" i="39"/>
  <c r="K5302" i="39"/>
  <c r="K5303" i="39"/>
  <c r="K5304" i="39"/>
  <c r="K5305" i="39"/>
  <c r="K5306" i="39"/>
  <c r="K5307" i="39"/>
  <c r="K5308" i="39"/>
  <c r="K5309" i="39"/>
  <c r="K5310" i="39"/>
  <c r="K5311" i="39"/>
  <c r="K5312" i="39"/>
  <c r="K5313" i="39"/>
  <c r="K5314" i="39"/>
  <c r="K5315" i="39"/>
  <c r="K5316" i="39"/>
  <c r="K5317" i="39"/>
  <c r="K5318" i="39"/>
  <c r="K5319" i="39"/>
  <c r="K5320" i="39"/>
  <c r="K5321" i="39"/>
  <c r="K5322" i="39"/>
  <c r="K5323" i="39"/>
  <c r="K5324" i="39"/>
  <c r="K5325" i="39"/>
  <c r="K5326" i="39"/>
  <c r="K5327" i="39"/>
  <c r="K5328" i="39"/>
  <c r="K5329" i="39"/>
  <c r="K5330" i="39"/>
  <c r="K5331" i="39"/>
  <c r="K5332" i="39"/>
  <c r="K5333" i="39"/>
  <c r="K5334" i="39"/>
  <c r="K5335" i="39"/>
  <c r="K5336" i="39"/>
  <c r="K5337" i="39"/>
  <c r="K5338" i="39"/>
  <c r="K5339" i="39"/>
  <c r="K5340" i="39"/>
  <c r="K5341" i="39"/>
  <c r="K5342" i="39"/>
  <c r="K5343" i="39"/>
  <c r="K5344" i="39"/>
  <c r="K5345" i="39"/>
  <c r="K5346" i="39"/>
  <c r="K5347" i="39"/>
  <c r="K5348" i="39"/>
  <c r="K5349" i="39"/>
  <c r="K5350" i="39"/>
  <c r="K5351" i="39"/>
  <c r="K5352" i="39"/>
  <c r="K5353" i="39"/>
  <c r="K5354" i="39"/>
  <c r="K5355" i="39"/>
  <c r="K5356" i="39"/>
  <c r="K5357" i="39"/>
  <c r="K5358" i="39"/>
  <c r="K5359" i="39"/>
  <c r="K5360" i="39"/>
  <c r="K5361" i="39"/>
  <c r="K5362" i="39"/>
  <c r="K5363" i="39"/>
  <c r="K5364" i="39"/>
  <c r="K5365" i="39"/>
  <c r="K5366" i="39"/>
  <c r="K5367" i="39"/>
  <c r="K5368" i="39"/>
  <c r="K5369" i="39"/>
  <c r="K5370" i="39"/>
  <c r="K5371" i="39"/>
  <c r="K5372" i="39"/>
  <c r="K5373" i="39"/>
  <c r="K5374" i="39"/>
  <c r="K5375" i="39"/>
  <c r="K5376" i="39"/>
  <c r="K5377" i="39"/>
  <c r="K5378" i="39"/>
  <c r="K5379" i="39"/>
  <c r="K5380" i="39"/>
  <c r="K5381" i="39"/>
  <c r="K5382" i="39"/>
  <c r="K5383" i="39"/>
  <c r="K5384" i="39"/>
  <c r="K5385" i="39"/>
  <c r="K5386" i="39"/>
  <c r="K5387" i="39"/>
  <c r="K5388" i="39"/>
  <c r="K5389" i="39"/>
  <c r="K5390" i="39"/>
  <c r="K5391" i="39"/>
  <c r="K5392" i="39"/>
  <c r="K5393" i="39"/>
  <c r="K5394" i="39"/>
  <c r="K5395" i="39"/>
  <c r="K5396" i="39"/>
  <c r="K5397" i="39"/>
  <c r="K5398" i="39"/>
  <c r="K5399" i="39"/>
  <c r="K5400" i="39"/>
  <c r="K5401" i="39"/>
  <c r="K5402" i="39"/>
  <c r="K5403" i="39"/>
  <c r="K5404" i="39"/>
  <c r="K5405" i="39"/>
  <c r="K5406" i="39"/>
  <c r="K5407" i="39"/>
  <c r="K5408" i="39"/>
  <c r="K5409" i="39"/>
  <c r="K5410" i="39"/>
  <c r="K5411" i="39"/>
  <c r="K5412" i="39"/>
  <c r="K5413" i="39"/>
  <c r="K5414" i="39"/>
  <c r="K5415" i="39"/>
  <c r="K5416" i="39"/>
  <c r="K5417" i="39"/>
  <c r="K5418" i="39"/>
  <c r="K5419" i="39"/>
  <c r="K5420" i="39"/>
  <c r="K5421" i="39"/>
  <c r="K5422" i="39"/>
  <c r="K5423" i="39"/>
  <c r="K5424" i="39"/>
  <c r="K5425" i="39"/>
  <c r="K5426" i="39"/>
  <c r="K5427" i="39"/>
  <c r="K5428" i="39"/>
  <c r="K5429" i="39"/>
  <c r="K5430" i="39"/>
  <c r="K5431" i="39"/>
  <c r="K5432" i="39"/>
  <c r="K5433" i="39"/>
  <c r="K5434" i="39"/>
  <c r="K5435" i="39"/>
  <c r="K5436" i="39"/>
  <c r="K5437" i="39"/>
  <c r="K5438" i="39"/>
  <c r="K5439" i="39"/>
  <c r="K5440" i="39"/>
  <c r="K5441" i="39"/>
  <c r="K5442" i="39"/>
  <c r="K5443" i="39"/>
  <c r="K5444" i="39"/>
  <c r="K5445" i="39"/>
  <c r="K5446" i="39"/>
  <c r="K5447" i="39"/>
  <c r="K5448" i="39"/>
  <c r="K5449" i="39"/>
  <c r="K5450" i="39"/>
  <c r="K5451" i="39"/>
  <c r="K5452" i="39"/>
  <c r="K5453" i="39"/>
  <c r="K5454" i="39"/>
  <c r="K5455" i="39"/>
  <c r="K5456" i="39"/>
  <c r="K5457" i="39"/>
  <c r="K5458" i="39"/>
  <c r="K5459" i="39"/>
  <c r="K5460" i="39"/>
  <c r="K5461" i="39"/>
  <c r="K5462" i="39"/>
  <c r="K5463" i="39"/>
  <c r="K5464" i="39"/>
  <c r="K5465" i="39"/>
  <c r="K5466" i="39"/>
  <c r="K5467" i="39"/>
  <c r="K5468" i="39"/>
  <c r="K5469" i="39"/>
  <c r="K5470" i="39"/>
  <c r="K5471" i="39"/>
  <c r="K5472" i="39"/>
  <c r="K5473" i="39"/>
  <c r="K5474" i="39"/>
  <c r="K5475" i="39"/>
  <c r="K5476" i="39"/>
  <c r="K5477" i="39"/>
  <c r="K5478" i="39"/>
  <c r="K5479" i="39"/>
  <c r="K5480" i="39"/>
  <c r="K5481" i="39"/>
  <c r="K5482" i="39"/>
  <c r="K5483" i="39"/>
  <c r="K5484" i="39"/>
  <c r="K5485" i="39"/>
  <c r="K5486" i="39"/>
  <c r="K5487" i="39"/>
  <c r="K5488" i="39"/>
  <c r="K5489" i="39"/>
  <c r="K5490" i="39"/>
  <c r="K5491" i="39"/>
  <c r="K5492" i="39"/>
  <c r="K5493" i="39"/>
  <c r="K5494" i="39"/>
  <c r="K5495" i="39"/>
  <c r="K5496" i="39"/>
  <c r="K5497" i="39"/>
  <c r="K5498" i="39"/>
  <c r="K5499" i="39"/>
  <c r="K5500" i="39"/>
  <c r="K5501" i="39"/>
  <c r="K5502" i="39"/>
  <c r="K5503" i="39"/>
  <c r="K5504" i="39"/>
  <c r="K5505" i="39"/>
  <c r="K5506" i="39"/>
  <c r="K5507" i="39"/>
  <c r="K5508" i="39"/>
  <c r="K5509" i="39"/>
  <c r="K5510" i="39"/>
  <c r="K5511" i="39"/>
  <c r="K5512" i="39"/>
  <c r="K5513" i="39"/>
  <c r="K5514" i="39"/>
  <c r="K5515" i="39"/>
  <c r="K5516" i="39"/>
  <c r="K5517" i="39"/>
  <c r="K5518" i="39"/>
  <c r="K5519" i="39"/>
  <c r="K5520" i="39"/>
  <c r="K5521" i="39"/>
  <c r="K5522" i="39"/>
  <c r="K5523" i="39"/>
  <c r="K5524" i="39"/>
  <c r="K5525" i="39"/>
  <c r="K5526" i="39"/>
  <c r="K5527" i="39"/>
  <c r="K5528" i="39"/>
  <c r="K5529" i="39"/>
  <c r="K5530" i="39"/>
  <c r="K5531" i="39"/>
  <c r="K5532" i="39"/>
  <c r="K5533" i="39"/>
  <c r="K5534" i="39"/>
  <c r="K5535" i="39"/>
  <c r="K5536" i="39"/>
  <c r="K5537" i="39"/>
  <c r="K5538" i="39"/>
  <c r="K5539" i="39"/>
  <c r="K5540" i="39"/>
  <c r="K5541" i="39"/>
  <c r="K5542" i="39"/>
  <c r="K5543" i="39"/>
  <c r="K5544" i="39"/>
  <c r="K5545" i="39"/>
  <c r="K5546" i="39"/>
  <c r="K5547" i="39"/>
  <c r="K5548" i="39"/>
  <c r="K5549" i="39"/>
  <c r="K5550" i="39"/>
  <c r="K5551" i="39"/>
  <c r="K5552" i="39"/>
  <c r="K5553" i="39"/>
  <c r="K5554" i="39"/>
  <c r="K5555" i="39"/>
  <c r="K5556" i="39"/>
  <c r="K5557" i="39"/>
  <c r="K5558" i="39"/>
  <c r="K5559" i="39"/>
  <c r="K5560" i="39"/>
  <c r="K5561" i="39"/>
  <c r="K5562" i="39"/>
  <c r="K5563" i="39"/>
  <c r="K5564" i="39"/>
  <c r="K5565" i="39"/>
  <c r="K5566" i="39"/>
  <c r="K5567" i="39"/>
  <c r="K5568" i="39"/>
  <c r="K5569" i="39"/>
  <c r="K5570" i="39"/>
  <c r="K5571" i="39"/>
  <c r="K5572" i="39"/>
  <c r="K5573" i="39"/>
  <c r="K5574" i="39"/>
  <c r="K5575" i="39"/>
  <c r="K5576" i="39"/>
  <c r="K5577" i="39"/>
  <c r="K5578" i="39"/>
  <c r="K5579" i="39"/>
  <c r="K5580" i="39"/>
  <c r="K5581" i="39"/>
  <c r="K5582" i="39"/>
  <c r="K5583" i="39"/>
  <c r="K5584" i="39"/>
  <c r="K5585" i="39"/>
  <c r="K5586" i="39"/>
  <c r="K5587" i="39"/>
  <c r="K5588" i="39"/>
  <c r="K5589" i="39"/>
  <c r="K5590" i="39"/>
  <c r="K5591" i="39"/>
  <c r="K5592" i="39"/>
  <c r="K5593" i="39"/>
  <c r="K5594" i="39"/>
  <c r="K5595" i="39"/>
  <c r="K5596" i="39"/>
  <c r="K5597" i="39"/>
  <c r="K5598" i="39"/>
  <c r="K5599" i="39"/>
  <c r="K5600" i="39"/>
  <c r="K5601" i="39"/>
  <c r="K5602" i="39"/>
  <c r="K5603" i="39"/>
  <c r="K5604" i="39"/>
  <c r="K5605" i="39"/>
  <c r="K5606" i="39"/>
  <c r="K5607" i="39"/>
  <c r="K5608" i="39"/>
  <c r="K5609" i="39"/>
  <c r="K5610" i="39"/>
  <c r="K5611" i="39"/>
  <c r="K5612" i="39"/>
  <c r="K5613" i="39"/>
  <c r="K5614" i="39"/>
  <c r="K5615" i="39"/>
  <c r="K5616" i="39"/>
  <c r="K5617" i="39"/>
  <c r="K5618" i="39"/>
  <c r="K5619" i="39"/>
  <c r="K5620" i="39"/>
  <c r="K5621" i="39"/>
  <c r="K5622" i="39"/>
  <c r="K5623" i="39"/>
  <c r="K5624" i="39"/>
  <c r="K5625" i="39"/>
  <c r="K5626" i="39"/>
  <c r="K5627" i="39"/>
  <c r="K5628" i="39"/>
  <c r="K5629" i="39"/>
  <c r="K5630" i="39"/>
  <c r="K5631" i="39"/>
  <c r="K5632" i="39"/>
  <c r="K5633" i="39"/>
  <c r="K5634" i="39"/>
  <c r="K5635" i="39"/>
  <c r="K5636" i="39"/>
  <c r="K5637" i="39"/>
  <c r="K5638" i="39"/>
  <c r="K5639" i="39"/>
  <c r="K5640" i="39"/>
  <c r="K5641" i="39"/>
  <c r="K5642" i="39"/>
  <c r="K5643" i="39"/>
  <c r="K5644" i="39"/>
  <c r="K5645" i="39"/>
  <c r="K5646" i="39"/>
  <c r="K5647" i="39"/>
  <c r="K5648" i="39"/>
  <c r="K5649" i="39"/>
  <c r="K5650" i="39"/>
  <c r="K5651" i="39"/>
  <c r="K5652" i="39"/>
  <c r="K5653" i="39"/>
  <c r="K5654" i="39"/>
  <c r="K5655" i="39"/>
  <c r="K5656" i="39"/>
  <c r="K5657" i="39"/>
  <c r="K5658" i="39"/>
  <c r="K5659" i="39"/>
  <c r="K5660" i="39"/>
  <c r="K5661" i="39"/>
  <c r="K5662" i="39"/>
  <c r="K5663" i="39"/>
  <c r="K5664" i="39"/>
  <c r="K5665" i="39"/>
  <c r="K5666" i="39"/>
  <c r="K5667" i="39"/>
  <c r="K5668" i="39"/>
  <c r="K5669" i="39"/>
  <c r="K5670" i="39"/>
  <c r="K5671" i="39"/>
  <c r="K5672" i="39"/>
  <c r="K5673" i="39"/>
  <c r="K5674" i="39"/>
  <c r="K5675" i="39"/>
  <c r="K5676" i="39"/>
  <c r="K5677" i="39"/>
  <c r="K5678" i="39"/>
  <c r="K5679" i="39"/>
  <c r="K5680" i="39"/>
  <c r="K5681" i="39"/>
  <c r="K5682" i="39"/>
  <c r="K5683" i="39"/>
  <c r="K5684" i="39"/>
  <c r="K5685" i="39"/>
  <c r="K5686" i="39"/>
  <c r="K5687" i="39"/>
  <c r="K5688" i="39"/>
  <c r="K5689" i="39"/>
  <c r="K5690" i="39"/>
  <c r="K5691" i="39"/>
  <c r="K5692" i="39"/>
  <c r="K5693" i="39"/>
  <c r="K5694" i="39"/>
  <c r="K5695" i="39"/>
  <c r="K5696" i="39"/>
  <c r="K5697" i="39"/>
  <c r="K5698" i="39"/>
  <c r="K5699" i="39"/>
  <c r="K5700" i="39"/>
  <c r="K5701" i="39"/>
  <c r="K5702" i="39"/>
  <c r="K5703" i="39"/>
  <c r="K5704" i="39"/>
  <c r="K5705" i="39"/>
  <c r="K5706" i="39"/>
  <c r="K5707" i="39"/>
  <c r="K5708" i="39"/>
  <c r="K5709" i="39"/>
  <c r="K5710" i="39"/>
  <c r="K5711" i="39"/>
  <c r="K5712" i="39"/>
  <c r="K5713" i="39"/>
  <c r="K5714" i="39"/>
  <c r="K5715" i="39"/>
  <c r="K5716" i="39"/>
  <c r="K5717" i="39"/>
  <c r="K5718" i="39"/>
  <c r="K5719" i="39"/>
  <c r="K5720" i="39"/>
  <c r="K5721" i="39"/>
  <c r="K5722" i="39"/>
  <c r="K5723" i="39"/>
  <c r="K5724" i="39"/>
  <c r="K5725" i="39"/>
  <c r="K5726" i="39"/>
  <c r="K5727" i="39"/>
  <c r="K5728" i="39"/>
  <c r="K5729" i="39"/>
  <c r="K5730" i="39"/>
  <c r="K5731" i="39"/>
  <c r="K5732" i="39"/>
  <c r="K5733" i="39"/>
  <c r="K5734" i="39"/>
  <c r="K5735" i="39"/>
  <c r="K5736" i="39"/>
  <c r="K5737" i="39"/>
  <c r="K5738" i="39"/>
  <c r="K5739" i="39"/>
  <c r="K5740" i="39"/>
  <c r="K5741" i="39"/>
  <c r="K5742" i="39"/>
  <c r="K5743" i="39"/>
  <c r="K5744" i="39"/>
  <c r="K5745" i="39"/>
  <c r="K5746" i="39"/>
  <c r="K5747" i="39"/>
  <c r="K5748" i="39"/>
  <c r="K5749" i="39"/>
  <c r="K5750" i="39"/>
  <c r="K5751" i="39"/>
  <c r="K5752" i="39"/>
  <c r="K5753" i="39"/>
  <c r="K5754" i="39"/>
  <c r="K5755" i="39"/>
  <c r="K5756" i="39"/>
  <c r="K5757" i="39"/>
  <c r="K5758" i="39"/>
  <c r="K5759" i="39"/>
  <c r="K5760" i="39"/>
  <c r="K5761" i="39"/>
  <c r="K5762" i="39"/>
  <c r="K5763" i="39"/>
  <c r="K5764" i="39"/>
  <c r="K5765" i="39"/>
  <c r="K5766" i="39"/>
  <c r="K5767" i="39"/>
  <c r="K5768" i="39"/>
  <c r="K5769" i="39"/>
  <c r="K5770" i="39"/>
  <c r="K5771" i="39"/>
  <c r="K5772" i="39"/>
  <c r="K5773" i="39"/>
  <c r="K5774" i="39"/>
  <c r="K5775" i="39"/>
  <c r="K5776" i="39"/>
  <c r="K5777" i="39"/>
  <c r="K5778" i="39"/>
  <c r="K5779" i="39"/>
  <c r="K5780" i="39"/>
  <c r="K5781" i="39"/>
  <c r="K5782" i="39"/>
  <c r="K5783" i="39"/>
  <c r="K5784" i="39"/>
  <c r="K5785" i="39"/>
  <c r="K5786" i="39"/>
  <c r="K5787" i="39"/>
  <c r="K5788" i="39"/>
  <c r="K5789" i="39"/>
  <c r="K5790" i="39"/>
  <c r="K5791" i="39"/>
  <c r="K5792" i="39"/>
  <c r="K5793" i="39"/>
  <c r="K5794" i="39"/>
  <c r="K5795" i="39"/>
  <c r="K5796" i="39"/>
  <c r="K5797" i="39"/>
  <c r="K5798" i="39"/>
  <c r="K5799" i="39"/>
  <c r="K5800" i="39"/>
  <c r="K5801" i="39"/>
  <c r="K5802" i="39"/>
  <c r="K5803" i="39"/>
  <c r="K5804" i="39"/>
  <c r="K5805" i="39"/>
  <c r="K5806" i="39"/>
  <c r="K5807" i="39"/>
  <c r="K5808" i="39"/>
  <c r="K5809" i="39"/>
  <c r="K5810" i="39"/>
  <c r="K5811" i="39"/>
  <c r="K5812" i="39"/>
  <c r="K5813" i="39"/>
  <c r="K5814" i="39"/>
  <c r="K5815" i="39"/>
  <c r="K5816" i="39"/>
  <c r="K5817" i="39"/>
  <c r="K5818" i="39"/>
  <c r="K5819" i="39"/>
  <c r="K5820" i="39"/>
  <c r="K5821" i="39"/>
  <c r="K5822" i="39"/>
  <c r="K5823" i="39"/>
  <c r="K5824" i="39"/>
  <c r="K5825" i="39"/>
  <c r="K5826" i="39"/>
  <c r="K5827" i="39"/>
  <c r="K5828" i="39"/>
  <c r="K5829" i="39"/>
  <c r="K5830" i="39"/>
  <c r="K5831" i="39"/>
  <c r="K5832" i="39"/>
  <c r="K5833" i="39"/>
  <c r="K5834" i="39"/>
  <c r="K5835" i="39"/>
  <c r="K5836" i="39"/>
  <c r="K5837" i="39"/>
  <c r="K5838" i="39"/>
  <c r="K5839" i="39"/>
  <c r="K5840" i="39"/>
  <c r="K5841" i="39"/>
  <c r="K5842" i="39"/>
  <c r="K5843" i="39"/>
  <c r="K5844" i="39"/>
  <c r="K5845" i="39"/>
  <c r="K5846" i="39"/>
  <c r="K5847" i="39"/>
  <c r="K5848" i="39"/>
  <c r="K5849" i="39"/>
  <c r="K5850" i="39"/>
  <c r="K5851" i="39"/>
  <c r="K5852" i="39"/>
  <c r="K5853" i="39"/>
  <c r="K5854" i="39"/>
  <c r="K5855" i="39"/>
  <c r="K5856" i="39"/>
  <c r="K5857" i="39"/>
  <c r="K5858" i="39"/>
  <c r="K5859" i="39"/>
  <c r="K5860" i="39"/>
  <c r="K5861" i="39"/>
  <c r="K5862" i="39"/>
  <c r="K5863" i="39"/>
  <c r="K5864" i="39"/>
  <c r="K5865" i="39"/>
  <c r="K5866" i="39"/>
  <c r="K5867" i="39"/>
  <c r="K5868" i="39"/>
  <c r="K5869" i="39"/>
  <c r="K5870" i="39"/>
  <c r="K5871" i="39"/>
  <c r="K5872" i="39"/>
  <c r="K5873" i="39"/>
  <c r="K5874" i="39"/>
  <c r="K5875" i="39"/>
  <c r="K5876" i="39"/>
  <c r="K5877" i="39"/>
  <c r="K5878" i="39"/>
  <c r="K5879" i="39"/>
  <c r="K5880" i="39"/>
  <c r="K5881" i="39"/>
  <c r="K5882" i="39"/>
  <c r="K5883" i="39"/>
  <c r="K5884" i="39"/>
  <c r="K5885" i="39"/>
  <c r="K5886" i="39"/>
  <c r="K5887" i="39"/>
  <c r="K5888" i="39"/>
  <c r="K5889" i="39"/>
  <c r="K5890" i="39"/>
  <c r="K5891" i="39"/>
  <c r="K5892" i="39"/>
  <c r="K5893" i="39"/>
  <c r="K5894" i="39"/>
  <c r="K5895" i="39"/>
  <c r="K5896" i="39"/>
  <c r="K5897" i="39"/>
  <c r="K5898" i="39"/>
  <c r="K5899" i="39"/>
  <c r="K5900" i="39"/>
  <c r="K5901" i="39"/>
  <c r="K5902" i="39"/>
  <c r="K5903" i="39"/>
  <c r="K5904" i="39"/>
  <c r="K5905" i="39"/>
  <c r="K5906" i="39"/>
  <c r="K5907" i="39"/>
  <c r="K5908" i="39"/>
  <c r="K5909" i="39"/>
  <c r="K5910" i="39"/>
  <c r="K5911" i="39"/>
  <c r="K5912" i="39"/>
  <c r="K5913" i="39"/>
  <c r="K5914" i="39"/>
  <c r="K5915" i="39"/>
  <c r="K5916" i="39"/>
  <c r="K5917" i="39"/>
  <c r="K5918" i="39"/>
  <c r="K5919" i="39"/>
  <c r="K5920" i="39"/>
  <c r="K5921" i="39"/>
  <c r="K5922" i="39"/>
  <c r="K5923" i="39"/>
  <c r="K5924" i="39"/>
  <c r="K5925" i="39"/>
  <c r="K5926" i="39"/>
  <c r="K5927" i="39"/>
  <c r="K5928" i="39"/>
  <c r="K5929" i="39"/>
  <c r="K5930" i="39"/>
  <c r="K5931" i="39"/>
  <c r="K5932" i="39"/>
  <c r="K5933" i="39"/>
  <c r="K5934" i="39"/>
  <c r="K5935" i="39"/>
  <c r="K5936" i="39"/>
  <c r="K5937" i="39"/>
  <c r="K5938" i="39"/>
  <c r="K5939" i="39"/>
  <c r="K5940" i="39"/>
  <c r="K5941" i="39"/>
  <c r="K5942" i="39"/>
  <c r="K5943" i="39"/>
  <c r="K5944" i="39"/>
  <c r="K5945" i="39"/>
  <c r="K5946" i="39"/>
  <c r="K5947" i="39"/>
  <c r="K5948" i="39"/>
  <c r="K5949" i="39"/>
  <c r="K5950" i="39"/>
  <c r="K5951" i="39"/>
  <c r="K5952" i="39"/>
  <c r="K5953" i="39"/>
  <c r="K5954" i="39"/>
  <c r="K5955" i="39"/>
  <c r="K5956" i="39"/>
  <c r="K5957" i="39"/>
  <c r="K5958" i="39"/>
  <c r="K5959" i="39"/>
  <c r="K5960" i="39"/>
  <c r="K5961" i="39"/>
  <c r="K5962" i="39"/>
  <c r="K5963" i="39"/>
  <c r="K5964" i="39"/>
  <c r="K5965" i="39"/>
  <c r="K5966" i="39"/>
  <c r="K5967" i="39"/>
  <c r="K5968" i="39"/>
  <c r="K5969" i="39"/>
  <c r="K5970" i="39"/>
  <c r="K5971" i="39"/>
  <c r="K5972" i="39"/>
  <c r="K5973" i="39"/>
  <c r="K5974" i="39"/>
  <c r="K5975" i="39"/>
  <c r="K5976" i="39"/>
  <c r="K5977" i="39"/>
  <c r="K5978" i="39"/>
  <c r="K5979" i="39"/>
  <c r="K5980" i="39"/>
  <c r="K5981" i="39"/>
  <c r="K5982" i="39"/>
  <c r="K5983" i="39"/>
  <c r="K5984" i="39"/>
  <c r="K5985" i="39"/>
  <c r="K5986" i="39"/>
  <c r="K5987" i="39"/>
  <c r="K5988" i="39"/>
  <c r="K5989" i="39"/>
  <c r="K5990" i="39"/>
  <c r="K5991" i="39"/>
  <c r="K5992" i="39"/>
  <c r="K5993" i="39"/>
  <c r="K5994" i="39"/>
  <c r="K5995" i="39"/>
  <c r="K5996" i="39"/>
  <c r="K5997" i="39"/>
  <c r="K5998" i="39"/>
  <c r="K5999" i="39"/>
  <c r="K6000" i="39"/>
  <c r="K6001" i="39"/>
  <c r="K6002" i="39"/>
  <c r="K6003" i="39"/>
  <c r="K6004" i="39"/>
  <c r="K6005" i="39"/>
  <c r="K6006" i="39"/>
  <c r="K6007" i="39"/>
  <c r="K6008" i="39"/>
  <c r="K6009" i="39"/>
  <c r="K6010" i="39"/>
  <c r="K6011" i="39"/>
  <c r="K6012" i="39"/>
  <c r="K6013" i="39"/>
  <c r="K6014" i="39"/>
  <c r="K6015" i="39"/>
  <c r="K6016" i="39"/>
  <c r="K6017" i="39"/>
  <c r="K6018" i="39"/>
  <c r="K6019" i="39"/>
  <c r="K6020" i="39"/>
  <c r="K6021" i="39"/>
  <c r="K6022" i="39"/>
  <c r="K6023" i="39"/>
  <c r="K6024" i="39"/>
  <c r="K6025" i="39"/>
  <c r="K6026" i="39"/>
  <c r="K6027" i="39"/>
  <c r="K6028" i="39"/>
  <c r="K6029" i="39"/>
  <c r="K6030" i="39"/>
  <c r="K6031" i="39"/>
  <c r="K6032" i="39"/>
  <c r="K6033" i="39"/>
  <c r="K6034" i="39"/>
  <c r="K6035" i="39"/>
  <c r="K6036" i="39"/>
  <c r="K6037" i="39"/>
  <c r="K6038" i="39"/>
  <c r="K6039" i="39"/>
  <c r="K6040" i="39"/>
  <c r="K6041" i="39"/>
  <c r="K6042" i="39"/>
  <c r="K6043" i="39"/>
  <c r="K6044" i="39"/>
  <c r="K6045" i="39"/>
  <c r="K6046" i="39"/>
  <c r="K6047" i="39"/>
  <c r="K6048" i="39"/>
  <c r="K6049" i="39"/>
  <c r="K6050" i="39"/>
  <c r="K6051" i="39"/>
  <c r="K6052" i="39"/>
  <c r="K6053" i="39"/>
  <c r="K6054" i="39"/>
  <c r="K6055" i="39"/>
  <c r="K6056" i="39"/>
  <c r="K6057" i="39"/>
  <c r="K6058" i="39"/>
  <c r="K6059" i="39"/>
  <c r="K6060" i="39"/>
  <c r="K6061" i="39"/>
  <c r="K6062" i="39"/>
  <c r="K6063" i="39"/>
  <c r="K6064" i="39"/>
  <c r="K6065" i="39"/>
  <c r="K6066" i="39"/>
  <c r="K6067" i="39"/>
  <c r="K6068" i="39"/>
  <c r="K6069" i="39"/>
  <c r="K6070" i="39"/>
  <c r="K6071" i="39"/>
  <c r="K6072" i="39"/>
  <c r="K6073" i="39"/>
  <c r="K6074" i="39"/>
  <c r="K6075" i="39"/>
  <c r="K6076" i="39"/>
  <c r="K6077" i="39"/>
  <c r="K6078" i="39"/>
  <c r="K6079" i="39"/>
  <c r="K6080" i="39"/>
  <c r="K6081" i="39"/>
  <c r="K6082" i="39"/>
  <c r="K6083" i="39"/>
  <c r="K6084" i="39"/>
  <c r="K6085" i="39"/>
  <c r="K6086" i="39"/>
  <c r="K6087" i="39"/>
  <c r="K6088" i="39"/>
  <c r="K6089" i="39"/>
  <c r="K6090" i="39"/>
  <c r="K6091" i="39"/>
  <c r="K6092" i="39"/>
  <c r="K6093" i="39"/>
  <c r="K6094" i="39"/>
  <c r="K6095" i="39"/>
  <c r="K6096" i="39"/>
  <c r="K6097" i="39"/>
  <c r="K6098" i="39"/>
  <c r="K6099" i="39"/>
  <c r="K6100" i="39"/>
  <c r="K6101" i="39"/>
  <c r="K6102" i="39"/>
  <c r="K6103" i="39"/>
  <c r="K6104" i="39"/>
  <c r="K6105" i="39"/>
  <c r="K6106" i="39"/>
  <c r="K6107" i="39"/>
  <c r="K6108" i="39"/>
  <c r="K6109" i="39"/>
  <c r="K6110" i="39"/>
  <c r="K6111" i="39"/>
  <c r="K6112" i="39"/>
  <c r="K6113" i="39"/>
  <c r="K6114" i="39"/>
  <c r="K6115" i="39"/>
  <c r="K6116" i="39"/>
  <c r="K6117" i="39"/>
  <c r="K6118" i="39"/>
  <c r="K6119" i="39"/>
  <c r="K6120" i="39"/>
  <c r="K6121" i="39"/>
  <c r="K6122" i="39"/>
  <c r="K6123" i="39"/>
  <c r="K6124" i="39"/>
  <c r="K6125" i="39"/>
  <c r="K6126" i="39"/>
  <c r="K6127" i="39"/>
  <c r="K6128" i="39"/>
  <c r="K6129" i="39"/>
  <c r="K6130" i="39"/>
  <c r="K6131" i="39"/>
  <c r="K6132" i="39"/>
  <c r="K6133" i="39"/>
  <c r="K6134" i="39"/>
  <c r="K6135" i="39"/>
  <c r="K6136" i="39"/>
  <c r="K6137" i="39"/>
  <c r="K6138" i="39"/>
  <c r="K6139" i="39"/>
  <c r="K6140" i="39"/>
  <c r="K6141" i="39"/>
  <c r="K6142" i="39"/>
  <c r="K6143" i="39"/>
  <c r="K6144" i="39"/>
  <c r="K6145" i="39"/>
  <c r="K6146" i="39"/>
  <c r="K6147" i="39"/>
  <c r="K6148" i="39"/>
  <c r="K6149" i="39"/>
  <c r="K6150" i="39"/>
  <c r="K6151" i="39"/>
  <c r="K6152" i="39"/>
  <c r="K6153" i="39"/>
  <c r="K6154" i="39"/>
  <c r="K6155" i="39"/>
  <c r="K6156" i="39"/>
  <c r="K6157" i="39"/>
  <c r="K6158" i="39"/>
  <c r="K6159" i="39"/>
  <c r="K6160" i="39"/>
  <c r="K6161" i="39"/>
  <c r="K6162" i="39"/>
  <c r="K6163" i="39"/>
  <c r="K6164" i="39"/>
  <c r="K6165" i="39"/>
  <c r="K6166" i="39"/>
  <c r="K6167" i="39"/>
  <c r="K6168" i="39"/>
  <c r="K6169" i="39"/>
  <c r="K6170" i="39"/>
  <c r="K6171" i="39"/>
  <c r="K6172" i="39"/>
  <c r="K6173" i="39"/>
  <c r="K6174" i="39"/>
  <c r="K6175" i="39"/>
  <c r="K6176" i="39"/>
  <c r="K6177" i="39"/>
  <c r="K6178" i="39"/>
  <c r="K6179" i="39"/>
  <c r="K6180" i="39"/>
  <c r="K6181" i="39"/>
  <c r="K6182" i="39"/>
  <c r="K6183" i="39"/>
  <c r="K6184" i="39"/>
  <c r="K6185" i="39"/>
  <c r="K6186" i="39"/>
  <c r="K6187" i="39"/>
  <c r="K6188" i="39"/>
  <c r="K6189" i="39"/>
  <c r="K6190" i="39"/>
  <c r="K6191" i="39"/>
  <c r="K6192" i="39"/>
  <c r="K6193" i="39"/>
  <c r="K6194" i="39"/>
  <c r="K6195" i="39"/>
  <c r="K6196" i="39"/>
  <c r="K6197" i="39"/>
  <c r="K6198" i="39"/>
  <c r="K6199" i="39"/>
  <c r="K6200" i="39"/>
  <c r="K6201" i="39"/>
  <c r="K6202" i="39"/>
  <c r="K6203" i="39"/>
  <c r="K6204" i="39"/>
  <c r="K6205" i="39"/>
  <c r="K6206" i="39"/>
  <c r="K6207" i="39"/>
  <c r="K6208" i="39"/>
  <c r="K6209" i="39"/>
  <c r="K6210" i="39"/>
  <c r="K6211" i="39"/>
  <c r="K6212" i="39"/>
  <c r="K6213" i="39"/>
  <c r="K6214" i="39"/>
  <c r="K6215" i="39"/>
  <c r="K6216" i="39"/>
  <c r="K6217" i="39"/>
  <c r="K6218" i="39"/>
  <c r="K6219" i="39"/>
  <c r="K6220" i="39"/>
  <c r="K6221" i="39"/>
  <c r="K6222" i="39"/>
  <c r="K6223" i="39"/>
  <c r="K6224" i="39"/>
  <c r="K6225" i="39"/>
  <c r="K6226" i="39"/>
  <c r="K6227" i="39"/>
  <c r="K6228" i="39"/>
  <c r="K6229" i="39"/>
  <c r="K6230" i="39"/>
  <c r="K6231" i="39"/>
  <c r="K6232" i="39"/>
  <c r="K6233" i="39"/>
  <c r="K6234" i="39"/>
  <c r="K6235" i="39"/>
  <c r="K6236" i="39"/>
  <c r="K6237" i="39"/>
  <c r="K6238" i="39"/>
  <c r="K6239" i="39"/>
  <c r="K6240" i="39"/>
  <c r="K6241" i="39"/>
  <c r="K6242" i="39"/>
  <c r="K6243" i="39"/>
  <c r="K6244" i="39"/>
  <c r="K6245" i="39"/>
  <c r="K6246" i="39"/>
  <c r="K6247" i="39"/>
  <c r="K6248" i="39"/>
  <c r="K6249" i="39"/>
  <c r="K6250" i="39"/>
  <c r="K6251" i="39"/>
  <c r="K6252" i="39"/>
  <c r="K6253" i="39"/>
  <c r="K6254" i="39"/>
  <c r="K6255" i="39"/>
  <c r="K6256" i="39"/>
  <c r="K6257" i="39"/>
  <c r="K6258" i="39"/>
  <c r="K6259" i="39"/>
  <c r="K6260" i="39"/>
  <c r="K6261" i="39"/>
  <c r="K6262" i="39"/>
  <c r="K6263" i="39"/>
  <c r="K6264" i="39"/>
  <c r="K6265" i="39"/>
  <c r="K6266" i="39"/>
  <c r="K6267" i="39"/>
  <c r="K6268" i="39"/>
  <c r="K6269" i="39"/>
  <c r="K6270" i="39"/>
  <c r="K6271" i="39"/>
  <c r="K6272" i="39"/>
  <c r="K6273" i="39"/>
  <c r="K6274" i="39"/>
  <c r="K6275" i="39"/>
  <c r="K6276" i="39"/>
  <c r="K6277" i="39"/>
  <c r="K6278" i="39"/>
  <c r="K6279" i="39"/>
  <c r="K6280" i="39"/>
  <c r="K6281" i="39"/>
  <c r="K6282" i="39"/>
  <c r="K6283" i="39"/>
  <c r="K6284" i="39"/>
  <c r="K6285" i="39"/>
  <c r="K6286" i="39"/>
  <c r="K6287" i="39"/>
  <c r="K6288" i="39"/>
  <c r="K6289" i="39"/>
  <c r="K6290" i="39"/>
  <c r="K6291" i="39"/>
  <c r="K6292" i="39"/>
  <c r="K6293" i="39"/>
  <c r="K6294" i="39"/>
  <c r="K6295" i="39"/>
  <c r="K6296" i="39"/>
  <c r="K6297" i="39"/>
  <c r="K6298" i="39"/>
  <c r="K6299" i="39"/>
  <c r="K6300" i="39"/>
  <c r="K6301" i="39"/>
  <c r="K6302" i="39"/>
  <c r="K6303" i="39"/>
  <c r="K6304" i="39"/>
  <c r="K6305" i="39"/>
  <c r="K6306" i="39"/>
  <c r="K6307" i="39"/>
  <c r="K6308" i="39"/>
  <c r="K6309" i="39"/>
  <c r="K6310" i="39"/>
  <c r="K6311" i="39"/>
  <c r="K6312" i="39"/>
  <c r="K6313" i="39"/>
  <c r="K6314" i="39"/>
  <c r="K6315" i="39"/>
  <c r="K6316" i="39"/>
  <c r="K6317" i="39"/>
  <c r="K6318" i="39"/>
  <c r="K6319" i="39"/>
  <c r="K6320" i="39"/>
  <c r="K6321" i="39"/>
  <c r="K6322" i="39"/>
  <c r="K6323" i="39"/>
  <c r="K6324" i="39"/>
  <c r="K6325" i="39"/>
  <c r="K6326" i="39"/>
  <c r="K6327" i="39"/>
  <c r="K6328" i="39"/>
  <c r="K6329" i="39"/>
  <c r="K6330" i="39"/>
  <c r="K6331" i="39"/>
  <c r="K6332" i="39"/>
  <c r="K6333" i="39"/>
  <c r="K6334" i="39"/>
  <c r="K6335" i="39"/>
  <c r="K6336" i="39"/>
  <c r="K6337" i="39"/>
  <c r="K6338" i="39"/>
  <c r="K6339" i="39"/>
  <c r="K6340" i="39"/>
  <c r="K6341" i="39"/>
  <c r="K6342" i="39"/>
  <c r="K6343" i="39"/>
  <c r="K6344" i="39"/>
  <c r="K6345" i="39"/>
  <c r="K6346" i="39"/>
  <c r="K6347" i="39"/>
  <c r="K6348" i="39"/>
  <c r="K6349" i="39"/>
  <c r="K6350" i="39"/>
  <c r="K6351" i="39"/>
  <c r="K6352" i="39"/>
  <c r="K6353" i="39"/>
  <c r="K6354" i="39"/>
  <c r="K6355" i="39"/>
  <c r="K6356" i="39"/>
  <c r="K6357" i="39"/>
  <c r="K6358" i="39"/>
  <c r="K6359" i="39"/>
  <c r="K6360" i="39"/>
  <c r="K6361" i="39"/>
  <c r="K6362" i="39"/>
  <c r="K6363" i="39"/>
  <c r="K6364" i="39"/>
  <c r="K6365" i="39"/>
  <c r="K6366" i="39"/>
  <c r="K6367" i="39"/>
  <c r="K6368" i="39"/>
  <c r="K6369" i="39"/>
  <c r="K6370" i="39"/>
  <c r="K6371" i="39"/>
  <c r="K6372" i="39"/>
  <c r="K6373" i="39"/>
  <c r="K6374" i="39"/>
  <c r="K6375" i="39"/>
  <c r="K6376" i="39"/>
  <c r="K6377" i="39"/>
  <c r="K6378" i="39"/>
  <c r="K6379" i="39"/>
  <c r="K6380" i="39"/>
  <c r="K6381" i="39"/>
  <c r="K6382" i="39"/>
  <c r="K6383" i="39"/>
  <c r="K6384" i="39"/>
  <c r="K6385" i="39"/>
  <c r="K6386" i="39"/>
  <c r="K6387" i="39"/>
  <c r="K6388" i="39"/>
  <c r="K6389" i="39"/>
  <c r="K6390" i="39"/>
  <c r="K6391" i="39"/>
  <c r="K6392" i="39"/>
  <c r="K6393" i="39"/>
  <c r="K6394" i="39"/>
  <c r="K6395" i="39"/>
  <c r="K6396" i="39"/>
  <c r="K6397" i="39"/>
  <c r="K6398" i="39"/>
  <c r="K6399" i="39"/>
  <c r="K6400" i="39"/>
  <c r="K6401" i="39"/>
  <c r="K6402" i="39"/>
  <c r="K6403" i="39"/>
  <c r="K6404" i="39"/>
  <c r="K6405" i="39"/>
  <c r="K6406" i="39"/>
  <c r="K6407" i="39"/>
  <c r="K6408" i="39"/>
  <c r="K6409" i="39"/>
  <c r="K6410" i="39"/>
  <c r="K6411" i="39"/>
  <c r="K6412" i="39"/>
  <c r="K6413" i="39"/>
  <c r="K6414" i="39"/>
  <c r="K6415" i="39"/>
  <c r="K6416" i="39"/>
  <c r="K6417" i="39"/>
  <c r="K6418" i="39"/>
  <c r="K6419" i="39"/>
  <c r="K6420" i="39"/>
  <c r="K6421" i="39"/>
  <c r="K6422" i="39"/>
  <c r="K6423" i="39"/>
  <c r="K6424" i="39"/>
  <c r="K6425" i="39"/>
  <c r="K6426" i="39"/>
  <c r="K6427" i="39"/>
  <c r="K6428" i="39"/>
  <c r="K6429" i="39"/>
  <c r="K6430" i="39"/>
  <c r="K6431" i="39"/>
  <c r="K6432" i="39"/>
  <c r="K6433" i="39"/>
  <c r="K6434" i="39"/>
  <c r="K6435" i="39"/>
  <c r="K6436" i="39"/>
  <c r="K6437" i="39"/>
  <c r="K6438" i="39"/>
  <c r="K6439" i="39"/>
  <c r="K6440" i="39"/>
  <c r="K6441" i="39"/>
  <c r="K6442" i="39"/>
  <c r="K6443" i="39"/>
  <c r="K6444" i="39"/>
  <c r="K6445" i="39"/>
  <c r="K6446" i="39"/>
  <c r="K6447" i="39"/>
  <c r="K6448" i="39"/>
  <c r="K6449" i="39"/>
  <c r="K6450" i="39"/>
  <c r="K6451" i="39"/>
  <c r="K6452" i="39"/>
  <c r="K6453" i="39"/>
  <c r="K6454" i="39"/>
  <c r="K6455" i="39"/>
  <c r="K6456" i="39"/>
  <c r="K6457" i="39"/>
  <c r="K6458" i="39"/>
  <c r="K6459" i="39"/>
  <c r="K6460" i="39"/>
  <c r="K6461" i="39"/>
  <c r="K6462" i="39"/>
  <c r="K6463" i="39"/>
  <c r="K6464" i="39"/>
  <c r="K6465" i="39"/>
  <c r="K6466" i="39"/>
  <c r="K6467" i="39"/>
  <c r="K6468" i="39"/>
  <c r="K6469" i="39"/>
  <c r="K6470" i="39"/>
  <c r="K6471" i="39"/>
  <c r="K6472" i="39"/>
  <c r="K6473" i="39"/>
  <c r="K6474" i="39"/>
  <c r="K6475" i="39"/>
  <c r="K6476" i="39"/>
  <c r="K6477" i="39"/>
  <c r="K6478" i="39"/>
  <c r="K6479" i="39"/>
  <c r="K6480" i="39"/>
  <c r="K6481" i="39"/>
  <c r="K6482" i="39"/>
  <c r="K6483" i="39"/>
  <c r="K6484" i="39"/>
  <c r="K6485" i="39"/>
  <c r="K6486" i="39"/>
  <c r="K6487" i="39"/>
  <c r="K6488" i="39"/>
  <c r="K6489" i="39"/>
  <c r="K6490" i="39"/>
  <c r="K6491" i="39"/>
  <c r="K6492" i="39"/>
  <c r="K6493" i="39"/>
  <c r="K6494" i="39"/>
  <c r="K6495" i="39"/>
  <c r="K6496" i="39"/>
  <c r="K6497" i="39"/>
  <c r="K6498" i="39"/>
  <c r="K6499" i="39"/>
  <c r="K6500" i="39"/>
  <c r="K6501" i="39"/>
  <c r="K6502" i="39"/>
  <c r="K6503" i="39"/>
  <c r="K6504" i="39"/>
  <c r="K6505" i="39"/>
  <c r="K6506" i="39"/>
  <c r="K6507" i="39"/>
  <c r="K6508" i="39"/>
  <c r="K6509" i="39"/>
  <c r="K6510" i="39"/>
  <c r="K6511" i="39"/>
  <c r="K6512" i="39"/>
  <c r="K6513" i="39"/>
  <c r="K6514" i="39"/>
  <c r="K6515" i="39"/>
  <c r="K6516" i="39"/>
  <c r="K6517" i="39"/>
  <c r="K6518" i="39"/>
  <c r="K6519" i="39"/>
  <c r="K6520" i="39"/>
  <c r="K6521" i="39"/>
  <c r="K6522" i="39"/>
  <c r="K6523" i="39"/>
  <c r="K6524" i="39"/>
  <c r="K6525" i="39"/>
  <c r="K6526" i="39"/>
  <c r="K6527" i="39"/>
  <c r="K6528" i="39"/>
  <c r="K6529" i="39"/>
  <c r="K6530" i="39"/>
  <c r="K6531" i="39"/>
  <c r="K6532" i="39"/>
  <c r="K6533" i="39"/>
  <c r="K6534" i="39"/>
  <c r="K6535" i="39"/>
  <c r="K6536" i="39"/>
  <c r="K6537" i="39"/>
  <c r="K6538" i="39"/>
  <c r="K6539" i="39"/>
  <c r="K6540" i="39"/>
  <c r="K6541" i="39"/>
  <c r="K6542" i="39"/>
  <c r="K6543" i="39"/>
  <c r="K6544" i="39"/>
  <c r="K6545" i="39"/>
  <c r="K6546" i="39"/>
  <c r="K6547" i="39"/>
  <c r="K6548" i="39"/>
  <c r="K6549" i="39"/>
  <c r="K6550" i="39"/>
  <c r="K6551" i="39"/>
  <c r="K6552" i="39"/>
  <c r="K6553" i="39"/>
  <c r="K6554" i="39"/>
  <c r="K6555" i="39"/>
  <c r="K6556" i="39"/>
  <c r="K6557" i="39"/>
  <c r="K6558" i="39"/>
  <c r="K6559" i="39"/>
  <c r="K6560" i="39"/>
  <c r="K6561" i="39"/>
  <c r="K6562" i="39"/>
  <c r="K6563" i="39"/>
  <c r="K6564" i="39"/>
  <c r="K6565" i="39"/>
  <c r="K6566" i="39"/>
  <c r="K6567" i="39"/>
  <c r="K6568" i="39"/>
  <c r="K6569" i="39"/>
  <c r="K6570" i="39"/>
  <c r="K6571" i="39"/>
  <c r="K6572" i="39"/>
  <c r="K6573" i="39"/>
  <c r="K6574" i="39"/>
  <c r="K6575" i="39"/>
  <c r="K6576" i="39"/>
  <c r="K6577" i="39"/>
  <c r="K6578" i="39"/>
  <c r="K6579" i="39"/>
  <c r="K6580" i="39"/>
  <c r="K6581" i="39"/>
  <c r="K6582" i="39"/>
  <c r="K6583" i="39"/>
  <c r="K6584" i="39"/>
  <c r="K6585" i="39"/>
  <c r="K6586" i="39"/>
  <c r="K6587" i="39"/>
  <c r="K6588" i="39"/>
  <c r="K6589" i="39"/>
  <c r="K6590" i="39"/>
  <c r="K6591" i="39"/>
  <c r="K6592" i="39"/>
  <c r="K6593" i="39"/>
  <c r="K6594" i="39"/>
  <c r="K6595" i="39"/>
  <c r="K6596" i="39"/>
  <c r="K6597" i="39"/>
  <c r="K6598" i="39"/>
  <c r="K6599" i="39"/>
  <c r="K6600" i="39"/>
  <c r="K6601" i="39"/>
  <c r="K6602" i="39"/>
  <c r="K6603" i="39"/>
  <c r="K6604" i="39"/>
  <c r="K6605" i="39"/>
  <c r="K6606" i="39"/>
  <c r="K6607" i="39"/>
  <c r="K6608" i="39"/>
  <c r="K6609" i="39"/>
  <c r="K6610" i="39"/>
  <c r="K6611" i="39"/>
  <c r="K6612" i="39"/>
  <c r="K6613" i="39"/>
  <c r="K6614" i="39"/>
  <c r="K6615" i="39"/>
  <c r="K6616" i="39"/>
  <c r="K6617" i="39"/>
  <c r="K6618" i="39"/>
  <c r="K6619" i="39"/>
  <c r="K6620" i="39"/>
  <c r="K6621" i="39"/>
  <c r="K6622" i="39"/>
  <c r="K6623" i="39"/>
  <c r="K6624" i="39"/>
  <c r="K6625" i="39"/>
  <c r="K6626" i="39"/>
  <c r="K6627" i="39"/>
  <c r="K6628" i="39"/>
  <c r="K6629" i="39"/>
  <c r="K6630" i="39"/>
  <c r="K6631" i="39"/>
  <c r="K6632" i="39"/>
  <c r="K6633" i="39"/>
  <c r="K6634" i="39"/>
  <c r="K6635" i="39"/>
  <c r="K6636" i="39"/>
  <c r="K6637" i="39"/>
  <c r="K6638" i="39"/>
  <c r="K6639" i="39"/>
  <c r="K6640" i="39"/>
  <c r="K6641" i="39"/>
  <c r="K6642" i="39"/>
  <c r="K6643" i="39"/>
  <c r="K6644" i="39"/>
  <c r="K6645" i="39"/>
  <c r="K6646" i="39"/>
  <c r="K6647" i="39"/>
  <c r="K6648" i="39"/>
  <c r="K6649" i="39"/>
  <c r="K6650" i="39"/>
  <c r="K6651" i="39"/>
  <c r="K6652" i="39"/>
  <c r="K6653" i="39"/>
  <c r="K6654" i="39"/>
  <c r="K6655" i="39"/>
  <c r="K6656" i="39"/>
  <c r="K6657" i="39"/>
  <c r="K6658" i="39"/>
  <c r="K6659" i="39"/>
  <c r="K6660" i="39"/>
  <c r="K6661" i="39"/>
  <c r="K6662" i="39"/>
  <c r="K6663" i="39"/>
  <c r="K6664" i="39"/>
  <c r="K6665" i="39"/>
  <c r="K6666" i="39"/>
  <c r="K6667" i="39"/>
  <c r="K6668" i="39"/>
  <c r="K6669" i="39"/>
  <c r="K6670" i="39"/>
  <c r="K6671" i="39"/>
  <c r="K6672" i="39"/>
  <c r="K6673" i="39"/>
  <c r="K6674" i="39"/>
  <c r="K6675" i="39"/>
  <c r="K6676" i="39"/>
  <c r="K6677" i="39"/>
  <c r="K6678" i="39"/>
  <c r="K6679" i="39"/>
  <c r="K6680" i="39"/>
  <c r="K6681" i="39"/>
  <c r="K6682" i="39"/>
  <c r="K6683" i="39"/>
  <c r="K6684" i="39"/>
  <c r="K6685" i="39"/>
  <c r="K6686" i="39"/>
  <c r="K6687" i="39"/>
  <c r="K6688" i="39"/>
  <c r="K6689" i="39"/>
  <c r="K6690" i="39"/>
  <c r="K6691" i="39"/>
  <c r="K6692" i="39"/>
  <c r="K6693" i="39"/>
  <c r="K6694" i="39"/>
  <c r="K6695" i="39"/>
  <c r="K6696" i="39"/>
  <c r="K6697" i="39"/>
  <c r="K6698" i="39"/>
  <c r="K6699" i="39"/>
  <c r="K6700" i="39"/>
  <c r="K6701" i="39"/>
  <c r="K6702" i="39"/>
  <c r="K6703" i="39"/>
  <c r="K6704" i="39"/>
  <c r="K6705" i="39"/>
  <c r="K6706" i="39"/>
  <c r="K6707" i="39"/>
  <c r="K6708" i="39"/>
  <c r="K6709" i="39"/>
  <c r="K6710" i="39"/>
  <c r="K6711" i="39"/>
  <c r="K6712" i="39"/>
  <c r="K6713" i="39"/>
  <c r="K6714" i="39"/>
  <c r="K6715" i="39"/>
  <c r="K6716" i="39"/>
  <c r="K6717" i="39"/>
  <c r="K6718" i="39"/>
  <c r="K6719" i="39"/>
  <c r="K6720" i="39"/>
  <c r="K6721" i="39"/>
  <c r="K6722" i="39"/>
  <c r="K6723" i="39"/>
  <c r="K6724" i="39"/>
  <c r="K6725" i="39"/>
  <c r="K6726" i="39"/>
  <c r="K6727" i="39"/>
  <c r="K6728" i="39"/>
  <c r="K6729" i="39"/>
  <c r="K6730" i="39"/>
  <c r="K6731" i="39"/>
  <c r="K6732" i="39"/>
  <c r="K6733" i="39"/>
  <c r="K6734" i="39"/>
  <c r="K6735" i="39"/>
  <c r="K6736" i="39"/>
  <c r="K6737" i="39"/>
  <c r="K6738" i="39"/>
  <c r="K6739" i="39"/>
  <c r="K6740" i="39"/>
  <c r="K6741" i="39"/>
  <c r="K6742" i="39"/>
  <c r="K6743" i="39"/>
  <c r="K6744" i="39"/>
  <c r="K6745" i="39"/>
  <c r="K6746" i="39"/>
  <c r="K6747" i="39"/>
  <c r="K6748" i="39"/>
  <c r="K6749" i="39"/>
  <c r="K6750" i="39"/>
  <c r="K6751" i="39"/>
  <c r="K6752" i="39"/>
  <c r="K6753" i="39"/>
  <c r="K6754" i="39"/>
  <c r="K6755" i="39"/>
  <c r="K6756" i="39"/>
  <c r="K6757" i="39"/>
  <c r="K6758" i="39"/>
  <c r="K6759" i="39"/>
  <c r="K6760" i="39"/>
  <c r="K6761" i="39"/>
  <c r="K6762" i="39"/>
  <c r="K6763" i="39"/>
  <c r="K6764" i="39"/>
  <c r="K6765" i="39"/>
  <c r="K6766" i="39"/>
  <c r="K6767" i="39"/>
  <c r="K6768" i="39"/>
  <c r="K6769" i="39"/>
  <c r="K6770" i="39"/>
  <c r="K6771" i="39"/>
  <c r="K6772" i="39"/>
  <c r="K6773" i="39"/>
  <c r="K6774" i="39"/>
  <c r="K6775" i="39"/>
  <c r="K6776" i="39"/>
  <c r="K6777" i="39"/>
  <c r="K6778" i="39"/>
  <c r="K6779" i="39"/>
  <c r="K6780" i="39"/>
  <c r="K6781" i="39"/>
  <c r="K6782" i="39"/>
  <c r="K6783" i="39"/>
  <c r="K6784" i="39"/>
  <c r="K6785" i="39"/>
  <c r="K6786" i="39"/>
  <c r="K6787" i="39"/>
  <c r="K6788" i="39"/>
  <c r="K6789" i="39"/>
  <c r="K6790" i="39"/>
  <c r="K6791" i="39"/>
  <c r="K6792" i="39"/>
  <c r="K6793" i="39"/>
  <c r="K6794" i="39"/>
  <c r="K6795" i="39"/>
  <c r="K6796" i="39"/>
  <c r="K6797" i="39"/>
  <c r="K6798" i="39"/>
  <c r="K6799" i="39"/>
  <c r="K6800" i="39"/>
  <c r="K6801" i="39"/>
  <c r="K6802" i="39"/>
  <c r="K6803" i="39"/>
  <c r="K6804" i="39"/>
  <c r="K6805" i="39"/>
  <c r="K6806" i="39"/>
  <c r="K6807" i="39"/>
  <c r="K6808" i="39"/>
  <c r="K6809" i="39"/>
  <c r="K6810" i="39"/>
  <c r="K6811" i="39"/>
  <c r="K6812" i="39"/>
  <c r="K6813" i="39"/>
  <c r="K6814" i="39"/>
  <c r="K6815" i="39"/>
  <c r="K6816" i="39"/>
  <c r="K6817" i="39"/>
  <c r="K6818" i="39"/>
  <c r="K6819" i="39"/>
  <c r="K6820" i="39"/>
  <c r="K6821" i="39"/>
  <c r="K6822" i="39"/>
  <c r="K6823" i="39"/>
  <c r="K6824" i="39"/>
  <c r="K6825" i="39"/>
  <c r="K6826" i="39"/>
  <c r="K6827" i="39"/>
  <c r="K6828" i="39"/>
  <c r="K6829" i="39"/>
  <c r="K6830" i="39"/>
  <c r="K6831" i="39"/>
  <c r="K6832" i="39"/>
  <c r="K6833" i="39"/>
  <c r="K6834" i="39"/>
  <c r="K6835" i="39"/>
  <c r="K6836" i="39"/>
  <c r="K6837" i="39"/>
  <c r="K6838" i="39"/>
  <c r="K6839" i="39"/>
  <c r="K6840" i="39"/>
  <c r="K6841" i="39"/>
  <c r="K6842" i="39"/>
  <c r="K6843" i="39"/>
  <c r="K6844" i="39"/>
  <c r="K6845" i="39"/>
  <c r="K6846" i="39"/>
  <c r="K6847" i="39"/>
  <c r="K6848" i="39"/>
  <c r="K6849" i="39"/>
  <c r="K6850" i="39"/>
  <c r="K6851" i="39"/>
  <c r="K6852" i="39"/>
  <c r="K6853" i="39"/>
  <c r="K6854" i="39"/>
  <c r="K6855" i="39"/>
  <c r="K6856" i="39"/>
  <c r="K6857" i="39"/>
  <c r="K6858" i="39"/>
  <c r="K6859" i="39"/>
  <c r="K6860" i="39"/>
  <c r="K6861" i="39"/>
  <c r="K6862" i="39"/>
  <c r="K6863" i="39"/>
  <c r="K6864" i="39"/>
  <c r="K6865" i="39"/>
  <c r="K6866" i="39"/>
  <c r="K6867" i="39"/>
  <c r="K6868" i="39"/>
  <c r="K6869" i="39"/>
  <c r="K6870" i="39"/>
  <c r="K6871" i="39"/>
  <c r="K6872" i="39"/>
  <c r="K6873" i="39"/>
  <c r="K6874" i="39"/>
  <c r="K6875" i="39"/>
  <c r="K6876" i="39"/>
  <c r="K6877" i="39"/>
  <c r="K6878" i="39"/>
  <c r="K6879" i="39"/>
  <c r="K6880" i="39"/>
  <c r="K6881" i="39"/>
  <c r="K6882" i="39"/>
  <c r="K6883" i="39"/>
  <c r="K6884" i="39"/>
  <c r="K6885" i="39"/>
  <c r="K6886" i="39"/>
  <c r="K6887" i="39"/>
  <c r="K6888" i="39"/>
  <c r="K6889" i="39"/>
  <c r="K6890" i="39"/>
  <c r="K6891" i="39"/>
  <c r="K6892" i="39"/>
  <c r="K6893" i="39"/>
  <c r="K6894" i="39"/>
  <c r="K6895" i="39"/>
  <c r="K6896" i="39"/>
  <c r="K6897" i="39"/>
  <c r="K6898" i="39"/>
  <c r="K6899" i="39"/>
  <c r="K6900" i="39"/>
  <c r="K6901" i="39"/>
  <c r="K6902" i="39"/>
  <c r="K6903" i="39"/>
  <c r="K6904" i="39"/>
  <c r="K6905" i="39"/>
  <c r="K6906" i="39"/>
  <c r="K6907" i="39"/>
  <c r="K6908" i="39"/>
  <c r="K6909" i="39"/>
  <c r="K6910" i="39"/>
  <c r="K6911" i="39"/>
  <c r="K6912" i="39"/>
  <c r="K6913" i="39"/>
  <c r="K6914" i="39"/>
  <c r="K6915" i="39"/>
  <c r="K6916" i="39"/>
  <c r="K6917" i="39"/>
  <c r="K6918" i="39"/>
  <c r="K6919" i="39"/>
  <c r="K6920" i="39"/>
  <c r="K6921" i="39"/>
  <c r="K6922" i="39"/>
  <c r="K6923" i="39"/>
  <c r="K6924" i="39"/>
  <c r="K6925" i="39"/>
  <c r="K6926" i="39"/>
  <c r="K6927" i="39"/>
  <c r="K6928" i="39"/>
  <c r="K6929" i="39"/>
  <c r="K6930" i="39"/>
  <c r="K6931" i="39"/>
  <c r="K6932" i="39"/>
  <c r="K6933" i="39"/>
  <c r="K6934" i="39"/>
  <c r="K6935" i="39"/>
  <c r="K6936" i="39"/>
  <c r="K6937" i="39"/>
  <c r="K6938" i="39"/>
  <c r="K6939" i="39"/>
  <c r="K6940" i="39"/>
  <c r="K6941" i="39"/>
  <c r="K6942" i="39"/>
  <c r="K6943" i="39"/>
  <c r="K6944" i="39"/>
  <c r="K6945" i="39"/>
  <c r="K6946" i="39"/>
  <c r="K6947" i="39"/>
  <c r="K6948" i="39"/>
  <c r="K6949" i="39"/>
  <c r="K6950" i="39"/>
  <c r="K6951" i="39"/>
  <c r="K6952" i="39"/>
  <c r="K6953" i="39"/>
  <c r="K6954" i="39"/>
  <c r="K6955" i="39"/>
  <c r="K6956" i="39"/>
  <c r="K6957" i="39"/>
  <c r="K6958" i="39"/>
  <c r="K6959" i="39"/>
  <c r="K6960" i="39"/>
  <c r="K6961" i="39"/>
  <c r="K6962" i="39"/>
  <c r="K6963" i="39"/>
  <c r="K6964" i="39"/>
  <c r="K6965" i="39"/>
  <c r="K6966" i="39"/>
  <c r="K6967" i="39"/>
  <c r="K6968" i="39"/>
  <c r="K6969" i="39"/>
  <c r="K6970" i="39"/>
  <c r="K6971" i="39"/>
  <c r="K6972" i="39"/>
  <c r="K6973" i="39"/>
  <c r="K6974" i="39"/>
  <c r="K6975" i="39"/>
  <c r="K6976" i="39"/>
  <c r="K6977" i="39"/>
  <c r="K6978" i="39"/>
  <c r="K6979" i="39"/>
  <c r="K6980" i="39"/>
  <c r="K6981" i="39"/>
  <c r="K6982" i="39"/>
  <c r="K6983" i="39"/>
  <c r="K6984" i="39"/>
  <c r="K6985" i="39"/>
  <c r="K6986" i="39"/>
  <c r="K6987" i="39"/>
  <c r="K6988" i="39"/>
  <c r="K6989" i="39"/>
  <c r="K6990" i="39"/>
  <c r="K6991" i="39"/>
  <c r="K6992" i="39"/>
  <c r="K6993" i="39"/>
  <c r="K6994" i="39"/>
  <c r="K6995" i="39"/>
  <c r="K6996" i="39"/>
  <c r="K6997" i="39"/>
  <c r="K6998" i="39"/>
  <c r="K6999" i="39"/>
  <c r="K7000" i="39"/>
  <c r="K7001" i="39"/>
  <c r="K7002" i="39"/>
  <c r="K7003" i="39"/>
  <c r="K7004" i="39"/>
  <c r="K7005" i="39"/>
  <c r="K7006" i="39"/>
  <c r="K7007" i="39"/>
  <c r="K7008" i="39"/>
  <c r="K7009" i="39"/>
  <c r="K7010" i="39"/>
  <c r="K7011" i="39"/>
  <c r="K7012" i="39"/>
  <c r="K7013" i="39"/>
  <c r="K7014" i="39"/>
  <c r="K7015" i="39"/>
  <c r="K7016" i="39"/>
  <c r="K7017" i="39"/>
  <c r="K7018" i="39"/>
  <c r="K7019" i="39"/>
  <c r="K7020" i="39"/>
  <c r="K7021" i="39"/>
  <c r="K7022" i="39"/>
  <c r="K7023" i="39"/>
  <c r="K7024" i="39"/>
  <c r="K7025" i="39"/>
  <c r="K7026" i="39"/>
  <c r="K7027" i="39"/>
  <c r="K7028" i="39"/>
  <c r="K7029" i="39"/>
  <c r="K7030" i="39"/>
  <c r="K7031" i="39"/>
  <c r="K7032" i="39"/>
  <c r="K7033" i="39"/>
  <c r="K7034" i="39"/>
  <c r="K7035" i="39"/>
  <c r="K7036" i="39"/>
  <c r="K7037" i="39"/>
  <c r="K7038" i="39"/>
  <c r="K7039" i="39"/>
  <c r="K7040" i="39"/>
  <c r="K7041" i="39"/>
  <c r="K7042" i="39"/>
  <c r="K7043" i="39"/>
  <c r="K7044" i="39"/>
  <c r="K7045" i="39"/>
  <c r="K7046" i="39"/>
  <c r="K7047" i="39"/>
  <c r="K7048" i="39"/>
  <c r="K7049" i="39"/>
  <c r="K7050" i="39"/>
  <c r="K7051" i="39"/>
  <c r="K7052" i="39"/>
  <c r="K7053" i="39"/>
  <c r="K7054" i="39"/>
  <c r="K7055" i="39"/>
  <c r="K7056" i="39"/>
  <c r="K7057" i="39"/>
  <c r="K7058" i="39"/>
  <c r="K7059" i="39"/>
  <c r="K7060" i="39"/>
  <c r="K7061" i="39"/>
  <c r="K7062" i="39"/>
  <c r="K7063" i="39"/>
  <c r="K7064" i="39"/>
  <c r="K7065" i="39"/>
  <c r="K7066" i="39"/>
  <c r="K7067" i="39"/>
  <c r="K7068" i="39"/>
  <c r="K7069" i="39"/>
  <c r="K7070" i="39"/>
  <c r="K7071" i="39"/>
  <c r="K7072" i="39"/>
  <c r="K7073" i="39"/>
  <c r="K7074" i="39"/>
  <c r="K7075" i="39"/>
  <c r="K7076" i="39"/>
  <c r="K7077" i="39"/>
  <c r="K7078" i="39"/>
  <c r="K7079" i="39"/>
  <c r="K7080" i="39"/>
  <c r="K7081" i="39"/>
  <c r="K7082" i="39"/>
  <c r="K7083" i="39"/>
  <c r="K7084" i="39"/>
  <c r="K7085" i="39"/>
  <c r="K7086" i="39"/>
  <c r="K7087" i="39"/>
  <c r="K7088" i="39"/>
  <c r="K7089" i="39"/>
  <c r="K7090" i="39"/>
  <c r="K7091" i="39"/>
  <c r="K7092" i="39"/>
  <c r="K7093" i="39"/>
  <c r="K7094" i="39"/>
  <c r="K7095" i="39"/>
  <c r="K7096" i="39"/>
  <c r="K7097" i="39"/>
  <c r="K7098" i="39"/>
  <c r="K7099" i="39"/>
  <c r="K7100" i="39"/>
  <c r="K7101" i="39"/>
  <c r="K7102" i="39"/>
  <c r="K7103" i="39"/>
  <c r="K7104" i="39"/>
  <c r="K7105" i="39"/>
  <c r="K7106" i="39"/>
  <c r="K7107" i="39"/>
  <c r="K7108" i="39"/>
  <c r="K7109" i="39"/>
  <c r="K7110" i="39"/>
  <c r="K7111" i="39"/>
  <c r="K7112" i="39"/>
  <c r="K7113" i="39"/>
  <c r="K7114" i="39"/>
  <c r="K7115" i="39"/>
  <c r="K7116" i="39"/>
  <c r="K7117" i="39"/>
  <c r="K7118" i="39"/>
  <c r="K7119" i="39"/>
  <c r="K7120" i="39"/>
  <c r="K7121" i="39"/>
  <c r="K7122" i="39"/>
  <c r="K7123" i="39"/>
  <c r="K7124" i="39"/>
  <c r="K7125" i="39"/>
  <c r="K7126" i="39"/>
  <c r="K7127" i="39"/>
  <c r="K7128" i="39"/>
  <c r="K7129" i="39"/>
  <c r="K7130" i="39"/>
  <c r="K7131" i="39"/>
  <c r="K7132" i="39"/>
  <c r="K7133" i="39"/>
  <c r="K7134" i="39"/>
  <c r="K7135" i="39"/>
  <c r="K7136" i="39"/>
  <c r="K7137" i="39"/>
  <c r="K7138" i="39"/>
  <c r="K7139" i="39"/>
  <c r="K7140" i="39"/>
  <c r="K7141" i="39"/>
  <c r="K7142" i="39"/>
  <c r="K7143" i="39"/>
  <c r="K7144" i="39"/>
  <c r="K7145" i="39"/>
  <c r="K7146" i="39"/>
  <c r="K7147" i="39"/>
  <c r="K7148" i="39"/>
  <c r="K7149" i="39"/>
  <c r="K7150" i="39"/>
  <c r="K7151" i="39"/>
  <c r="K7152" i="39"/>
  <c r="K7153" i="39"/>
  <c r="K7154" i="39"/>
  <c r="K7155" i="39"/>
  <c r="K7156" i="39"/>
  <c r="K7157" i="39"/>
  <c r="K7158" i="39"/>
  <c r="K7159" i="39"/>
  <c r="K7160" i="39"/>
  <c r="K7161" i="39"/>
  <c r="K7162" i="39"/>
  <c r="K7163" i="39"/>
  <c r="K7164" i="39"/>
  <c r="K7165" i="39"/>
  <c r="K7166" i="39"/>
  <c r="K7167" i="39"/>
  <c r="K7168" i="39"/>
  <c r="K7169" i="39"/>
  <c r="K7170" i="39"/>
  <c r="K7171" i="39"/>
  <c r="K7172" i="39"/>
  <c r="K7173" i="39"/>
  <c r="K7174" i="39"/>
  <c r="K7175" i="39"/>
  <c r="K7176" i="39"/>
  <c r="K7177" i="39"/>
  <c r="K7178" i="39"/>
  <c r="K7179" i="39"/>
  <c r="K7180" i="39"/>
  <c r="K7181" i="39"/>
  <c r="K7182" i="39"/>
  <c r="K7183" i="39"/>
  <c r="K7184" i="39"/>
  <c r="K7185" i="39"/>
  <c r="K7186" i="39"/>
  <c r="K7187" i="39"/>
  <c r="K7188" i="39"/>
  <c r="K7189" i="39"/>
  <c r="K7190" i="39"/>
  <c r="K7191" i="39"/>
  <c r="K7192" i="39"/>
  <c r="K7193" i="39"/>
  <c r="K7194" i="39"/>
  <c r="K7195" i="39"/>
  <c r="K7196" i="39"/>
  <c r="K7197" i="39"/>
  <c r="K7198" i="39"/>
  <c r="K7199" i="39"/>
  <c r="K7200" i="39"/>
  <c r="K7201" i="39"/>
  <c r="K7202" i="39"/>
  <c r="K7203" i="39"/>
  <c r="K7204" i="39"/>
  <c r="K7205" i="39"/>
  <c r="K7206" i="39"/>
  <c r="K7207" i="39"/>
  <c r="K7208" i="39"/>
  <c r="K7209" i="39"/>
  <c r="K7210" i="39"/>
  <c r="K7211" i="39"/>
  <c r="K7212" i="39"/>
  <c r="K7213" i="39"/>
  <c r="K7214" i="39"/>
  <c r="K7215" i="39"/>
  <c r="K7216" i="39"/>
  <c r="K7217" i="39"/>
  <c r="K7218" i="39"/>
  <c r="K7219" i="39"/>
  <c r="K7220" i="39"/>
  <c r="K7221" i="39"/>
  <c r="K7222" i="39"/>
  <c r="K7223" i="39"/>
  <c r="K7224" i="39"/>
  <c r="K7225" i="39"/>
  <c r="K7226" i="39"/>
  <c r="K7227" i="39"/>
  <c r="K7228" i="39"/>
  <c r="K7229" i="39"/>
  <c r="K7230" i="39"/>
  <c r="K7231" i="39"/>
  <c r="K7232" i="39"/>
  <c r="K7233" i="39"/>
  <c r="K7234" i="39"/>
  <c r="K7235" i="39"/>
  <c r="K7236" i="39"/>
  <c r="K7237" i="39"/>
  <c r="K7238" i="39"/>
  <c r="K7239" i="39"/>
  <c r="K7240" i="39"/>
  <c r="K7241" i="39"/>
  <c r="K7242" i="39"/>
  <c r="K7243" i="39"/>
  <c r="K7244" i="39"/>
  <c r="K7245" i="39"/>
  <c r="K7246" i="39"/>
  <c r="K7247" i="39"/>
  <c r="K7248" i="39"/>
  <c r="K7249" i="39"/>
  <c r="K7250" i="39"/>
  <c r="K7251" i="39"/>
  <c r="K7252" i="39"/>
  <c r="K7253" i="39"/>
  <c r="K7254" i="39"/>
  <c r="K7255" i="39"/>
  <c r="K7256" i="39"/>
  <c r="K7257" i="39"/>
  <c r="K7258" i="39"/>
  <c r="K7259" i="39"/>
  <c r="K7260" i="39"/>
  <c r="K7261" i="39"/>
  <c r="K7262" i="39"/>
  <c r="K7263" i="39"/>
  <c r="K7264" i="39"/>
  <c r="K7265" i="39"/>
  <c r="K7266" i="39"/>
  <c r="K7267" i="39"/>
  <c r="K7268" i="39"/>
  <c r="K7269" i="39"/>
  <c r="K7270" i="39"/>
  <c r="K7271" i="39"/>
  <c r="K7272" i="39"/>
  <c r="K7273" i="39"/>
  <c r="K7274" i="39"/>
  <c r="K7275" i="39"/>
  <c r="K7276" i="39"/>
  <c r="K7277" i="39"/>
  <c r="K7278" i="39"/>
  <c r="K7279" i="39"/>
  <c r="K7280" i="39"/>
  <c r="K7281" i="39"/>
  <c r="K7282" i="39"/>
  <c r="K7283" i="39"/>
  <c r="K7284" i="39"/>
  <c r="K7285" i="39"/>
  <c r="K7286" i="39"/>
  <c r="K7287" i="39"/>
  <c r="K7288" i="39"/>
  <c r="K7289" i="39"/>
  <c r="K7290" i="39"/>
  <c r="K7291" i="39"/>
  <c r="K7292" i="39"/>
  <c r="K7293" i="39"/>
  <c r="K7294" i="39"/>
  <c r="K7295" i="39"/>
  <c r="K7296" i="39"/>
  <c r="K7297" i="39"/>
  <c r="K7298" i="39"/>
  <c r="K7299" i="39"/>
  <c r="K7300" i="39"/>
  <c r="K7301" i="39"/>
  <c r="K7302" i="39"/>
  <c r="K7303" i="39"/>
  <c r="K7304" i="39"/>
  <c r="K7305" i="39"/>
  <c r="K7306" i="39"/>
  <c r="K7307" i="39"/>
  <c r="K7308" i="39"/>
  <c r="K7309" i="39"/>
  <c r="K7310" i="39"/>
  <c r="K7311" i="39"/>
  <c r="K7312" i="39"/>
  <c r="K7313" i="39"/>
  <c r="K7314" i="39"/>
  <c r="K7315" i="39"/>
  <c r="K7316" i="39"/>
  <c r="K7317" i="39"/>
  <c r="K7318" i="39"/>
  <c r="K7319" i="39"/>
  <c r="K7320" i="39"/>
  <c r="K7321" i="39"/>
  <c r="K7322" i="39"/>
  <c r="K7323" i="39"/>
  <c r="K7324" i="39"/>
  <c r="K7325" i="39"/>
  <c r="K7326" i="39"/>
  <c r="K7327" i="39"/>
  <c r="K7328" i="39"/>
  <c r="K7329" i="39"/>
  <c r="K7330" i="39"/>
  <c r="K7331" i="39"/>
  <c r="K7332" i="39"/>
  <c r="K7333" i="39"/>
  <c r="K7334" i="39"/>
  <c r="K7335" i="39"/>
  <c r="K7336" i="39"/>
  <c r="K7337" i="39"/>
  <c r="K7338" i="39"/>
  <c r="K7339" i="39"/>
  <c r="K7340" i="39"/>
  <c r="K7341" i="39"/>
  <c r="K7342" i="39"/>
  <c r="K7343" i="39"/>
  <c r="K7344" i="39"/>
  <c r="K7345" i="39"/>
  <c r="K7346" i="39"/>
  <c r="K7347" i="39"/>
  <c r="K7348" i="39"/>
  <c r="K7349" i="39"/>
  <c r="K7350" i="39"/>
  <c r="K7351" i="39"/>
  <c r="K7352" i="39"/>
  <c r="K7353" i="39"/>
  <c r="K7354" i="39"/>
  <c r="K7355" i="39"/>
  <c r="K7356" i="39"/>
  <c r="K7357" i="39"/>
  <c r="K7358" i="39"/>
  <c r="K7359" i="39"/>
  <c r="K7360" i="39"/>
  <c r="K7361" i="39"/>
  <c r="K7362" i="39"/>
  <c r="K7363" i="39"/>
  <c r="K7364" i="39"/>
  <c r="K7365" i="39"/>
  <c r="K7366" i="39"/>
  <c r="K7367" i="39"/>
  <c r="K7368" i="39"/>
  <c r="K7369" i="39"/>
  <c r="K7370" i="39"/>
  <c r="K7371" i="39"/>
  <c r="K7372" i="39"/>
  <c r="K7373" i="39"/>
  <c r="K7374" i="39"/>
  <c r="K7375" i="39"/>
  <c r="K7376" i="39"/>
  <c r="K7377" i="39"/>
  <c r="K7378" i="39"/>
  <c r="K7379" i="39"/>
  <c r="K7380" i="39"/>
  <c r="K7381" i="39"/>
  <c r="K7382" i="39"/>
  <c r="K7383" i="39"/>
  <c r="K7384" i="39"/>
  <c r="K7385" i="39"/>
  <c r="K7386" i="39"/>
  <c r="K7387" i="39"/>
  <c r="K7388" i="39"/>
  <c r="K7389" i="39"/>
  <c r="K7390" i="39"/>
  <c r="K7391" i="39"/>
  <c r="K7392" i="39"/>
  <c r="K7393" i="39"/>
  <c r="K7394" i="39"/>
  <c r="K7395" i="39"/>
  <c r="K7396" i="39"/>
  <c r="K7397" i="39"/>
  <c r="K7398" i="39"/>
  <c r="K7399" i="39"/>
  <c r="K7400" i="39"/>
  <c r="K7401" i="39"/>
  <c r="K7402" i="39"/>
  <c r="K7403" i="39"/>
  <c r="K7404" i="39"/>
  <c r="K7405" i="39"/>
  <c r="K7406" i="39"/>
  <c r="K7407" i="39"/>
  <c r="K7408" i="39"/>
  <c r="K7409" i="39"/>
  <c r="K7410" i="39"/>
  <c r="K7411" i="39"/>
  <c r="K7412" i="39"/>
  <c r="K7413" i="39"/>
  <c r="K7414" i="39"/>
  <c r="K7415" i="39"/>
  <c r="K7416" i="39"/>
  <c r="K7417" i="39"/>
  <c r="K7418" i="39"/>
  <c r="K7419" i="39"/>
  <c r="K7420" i="39"/>
  <c r="K7421" i="39"/>
  <c r="K7422" i="39"/>
  <c r="K7423" i="39"/>
  <c r="K7424" i="39"/>
  <c r="K7425" i="39"/>
  <c r="K7426" i="39"/>
  <c r="K7427" i="39"/>
  <c r="K7428" i="39"/>
  <c r="K7429" i="39"/>
  <c r="K7430" i="39"/>
  <c r="K7431" i="39"/>
  <c r="K7432" i="39"/>
  <c r="K7433" i="39"/>
  <c r="K7434" i="39"/>
  <c r="K7435" i="39"/>
  <c r="K7436" i="39"/>
  <c r="K7437" i="39"/>
  <c r="K7438" i="39"/>
  <c r="K7439" i="39"/>
  <c r="K7440" i="39"/>
  <c r="K7441" i="39"/>
  <c r="K7442" i="39"/>
  <c r="K7443" i="39"/>
  <c r="K7444" i="39"/>
  <c r="K7445" i="39"/>
  <c r="K7446" i="39"/>
  <c r="K7447" i="39"/>
  <c r="K7448" i="39"/>
  <c r="K7449" i="39"/>
  <c r="K7450" i="39"/>
  <c r="K7451" i="39"/>
  <c r="K7452" i="39"/>
  <c r="K7453" i="39"/>
  <c r="K7454" i="39"/>
  <c r="K7455" i="39"/>
  <c r="K7456" i="39"/>
  <c r="K7457" i="39"/>
  <c r="K7458" i="39"/>
  <c r="K7459" i="39"/>
  <c r="K7460" i="39"/>
  <c r="K7461" i="39"/>
  <c r="K7462" i="39"/>
  <c r="K7463" i="39"/>
  <c r="K7464" i="39"/>
  <c r="K7465" i="39"/>
  <c r="K7466" i="39"/>
  <c r="K7467" i="39"/>
  <c r="K7468" i="39"/>
  <c r="K7469" i="39"/>
  <c r="K7470" i="39"/>
  <c r="K7471" i="39"/>
  <c r="K7472" i="39"/>
  <c r="K7473" i="39"/>
  <c r="K7474" i="39"/>
  <c r="K7475" i="39"/>
  <c r="K7476" i="39"/>
  <c r="K7477" i="39"/>
  <c r="K7478" i="39"/>
  <c r="K7479" i="39"/>
  <c r="K7480" i="39"/>
  <c r="K7481" i="39"/>
  <c r="K7482" i="39"/>
  <c r="K7483" i="39"/>
  <c r="K7484" i="39"/>
  <c r="K7485" i="39"/>
  <c r="K7486" i="39"/>
  <c r="K7487" i="39"/>
  <c r="K7488" i="39"/>
  <c r="K7489" i="39"/>
  <c r="K7490" i="39"/>
  <c r="K7491" i="39"/>
  <c r="K7492" i="39"/>
  <c r="K7493" i="39"/>
  <c r="K7494" i="39"/>
  <c r="K7495" i="39"/>
  <c r="K7496" i="39"/>
  <c r="K7497" i="39"/>
  <c r="K7498" i="39"/>
  <c r="K7499" i="39"/>
  <c r="K7500" i="39"/>
  <c r="K7501" i="39"/>
  <c r="K7502" i="39"/>
  <c r="K7503" i="39"/>
  <c r="K7504" i="39"/>
  <c r="K7505" i="39"/>
  <c r="K7506" i="39"/>
  <c r="K7507" i="39"/>
  <c r="K7508" i="39"/>
  <c r="K7509" i="39"/>
  <c r="K7510" i="39"/>
  <c r="K7511" i="39"/>
  <c r="K7512" i="39"/>
  <c r="K7513" i="39"/>
  <c r="K7514" i="39"/>
  <c r="K7515" i="39"/>
  <c r="K7516" i="39"/>
  <c r="K7517" i="39"/>
  <c r="K7518" i="39"/>
  <c r="K7519" i="39"/>
  <c r="K7520" i="39"/>
  <c r="K7521" i="39"/>
  <c r="K7522" i="39"/>
  <c r="K7523" i="39"/>
  <c r="K7524" i="39"/>
  <c r="K7525" i="39"/>
  <c r="K7526" i="39"/>
  <c r="K7527" i="39"/>
  <c r="K7528" i="39"/>
  <c r="K7529" i="39"/>
  <c r="K7530" i="39"/>
  <c r="K7531" i="39"/>
  <c r="K7532" i="39"/>
  <c r="K7533" i="39"/>
  <c r="K7534" i="39"/>
  <c r="K7535" i="39"/>
  <c r="K7536" i="39"/>
  <c r="K7537" i="39"/>
  <c r="K7538" i="39"/>
  <c r="K7539" i="39"/>
  <c r="K7540" i="39"/>
  <c r="K7541" i="39"/>
  <c r="K7542" i="39"/>
  <c r="K7543" i="39"/>
  <c r="K7544" i="39"/>
  <c r="K7545" i="39"/>
  <c r="K7546" i="39"/>
  <c r="K7547" i="39"/>
  <c r="K7548" i="39"/>
  <c r="K7549" i="39"/>
  <c r="K7550" i="39"/>
  <c r="K7551" i="39"/>
  <c r="K7552" i="39"/>
  <c r="K7553" i="39"/>
  <c r="K7554" i="39"/>
  <c r="K7555" i="39"/>
  <c r="K7556" i="39"/>
  <c r="K7557" i="39"/>
  <c r="K7558" i="39"/>
  <c r="K7559" i="39"/>
  <c r="K7560" i="39"/>
  <c r="K7561" i="39"/>
  <c r="K7562" i="39"/>
  <c r="K7563" i="39"/>
  <c r="K7564" i="39"/>
  <c r="K7565" i="39"/>
  <c r="K7566" i="39"/>
  <c r="K7567" i="39"/>
  <c r="K7568" i="39"/>
  <c r="K7569" i="39"/>
  <c r="K7570" i="39"/>
  <c r="K7571" i="39"/>
  <c r="K7572" i="39"/>
  <c r="K7573" i="39"/>
  <c r="K7574" i="39"/>
  <c r="K7575" i="39"/>
  <c r="K7576" i="39"/>
  <c r="K7577" i="39"/>
  <c r="K7578" i="39"/>
  <c r="K7579" i="39"/>
  <c r="K7580" i="39"/>
  <c r="K7581" i="39"/>
  <c r="K7582" i="39"/>
  <c r="K7583" i="39"/>
  <c r="K7584" i="39"/>
  <c r="K7585" i="39"/>
  <c r="K7586" i="39"/>
  <c r="K7587" i="39"/>
  <c r="K7588" i="39"/>
  <c r="K7589" i="39"/>
  <c r="K7590" i="39"/>
  <c r="K7591" i="39"/>
  <c r="K7592" i="39"/>
  <c r="K7593" i="39"/>
  <c r="K7594" i="39"/>
  <c r="K7595" i="39"/>
  <c r="K7596" i="39"/>
  <c r="K7597" i="39"/>
  <c r="K7598" i="39"/>
  <c r="K7599" i="39"/>
  <c r="K7600" i="39"/>
  <c r="K7601" i="39"/>
  <c r="K7602" i="39"/>
  <c r="K7603" i="39"/>
  <c r="K7604" i="39"/>
  <c r="K7605" i="39"/>
  <c r="K7606" i="39"/>
  <c r="K7607" i="39"/>
  <c r="K7608" i="39"/>
  <c r="K7609" i="39"/>
  <c r="K7610" i="39"/>
  <c r="K7611" i="39"/>
  <c r="K7612" i="39"/>
  <c r="K7613" i="39"/>
  <c r="K7614" i="39"/>
  <c r="K7615" i="39"/>
  <c r="K7616" i="39"/>
  <c r="K7617" i="39"/>
  <c r="K7618" i="39"/>
  <c r="K7619" i="39"/>
  <c r="K7620" i="39"/>
  <c r="K7621" i="39"/>
  <c r="K7622" i="39"/>
  <c r="K7623" i="39"/>
  <c r="K7624" i="39"/>
  <c r="K7625" i="39"/>
  <c r="K7626" i="39"/>
  <c r="K7627" i="39"/>
  <c r="K7628" i="39"/>
  <c r="K7629" i="39"/>
  <c r="K7630" i="39"/>
  <c r="K7631" i="39"/>
  <c r="K7632" i="39"/>
  <c r="K7633" i="39"/>
  <c r="K7634" i="39"/>
  <c r="K7635" i="39"/>
  <c r="K7636" i="39"/>
  <c r="K7637" i="39"/>
  <c r="K7638" i="39"/>
  <c r="K7639" i="39"/>
  <c r="K7640" i="39"/>
  <c r="K7641" i="39"/>
  <c r="K7642" i="39"/>
  <c r="K7643" i="39"/>
  <c r="K7644" i="39"/>
  <c r="K7645" i="39"/>
  <c r="K7646" i="39"/>
  <c r="K7647" i="39"/>
  <c r="K7648" i="39"/>
  <c r="K7649" i="39"/>
  <c r="K7650" i="39"/>
  <c r="K7651" i="39"/>
  <c r="K7652" i="39"/>
  <c r="K7653" i="39"/>
  <c r="K7654" i="39"/>
  <c r="K7655" i="39"/>
  <c r="K7656" i="39"/>
  <c r="K7657" i="39"/>
  <c r="K7658" i="39"/>
  <c r="K7659" i="39"/>
  <c r="K7660" i="39"/>
  <c r="K7661" i="39"/>
  <c r="K7662" i="39"/>
  <c r="K7663" i="39"/>
  <c r="K7664" i="39"/>
  <c r="K7665" i="39"/>
  <c r="K7666" i="39"/>
  <c r="K7667" i="39"/>
  <c r="K7668" i="39"/>
  <c r="K7669" i="39"/>
  <c r="K7670" i="39"/>
  <c r="K7671" i="39"/>
  <c r="K7672" i="39"/>
  <c r="K7673" i="39"/>
  <c r="K7674" i="39"/>
  <c r="K7675" i="39"/>
  <c r="K7676" i="39"/>
  <c r="K7677" i="39"/>
  <c r="K7678" i="39"/>
  <c r="K7679" i="39"/>
  <c r="K7680" i="39"/>
  <c r="K7681" i="39"/>
  <c r="K7682" i="39"/>
  <c r="K7683" i="39"/>
  <c r="K7684" i="39"/>
  <c r="K7685" i="39"/>
  <c r="K7686" i="39"/>
  <c r="K7687" i="39"/>
  <c r="K7688" i="39"/>
  <c r="K7689" i="39"/>
  <c r="K7690" i="39"/>
  <c r="K7691" i="39"/>
  <c r="K7692" i="39"/>
  <c r="K7693" i="39"/>
  <c r="K7694" i="39"/>
  <c r="K7695" i="39"/>
  <c r="K7696" i="39"/>
  <c r="K7697" i="39"/>
  <c r="K7698" i="39"/>
  <c r="K7699" i="39"/>
  <c r="K7700" i="39"/>
  <c r="K7701" i="39"/>
  <c r="K7702" i="39"/>
  <c r="K7703" i="39"/>
  <c r="K7704" i="39"/>
  <c r="K7705" i="39"/>
  <c r="K7706" i="39"/>
  <c r="K7707" i="39"/>
  <c r="K7708" i="39"/>
  <c r="K7709" i="39"/>
  <c r="K7710" i="39"/>
  <c r="K7711" i="39"/>
  <c r="K7712" i="39"/>
  <c r="K7713" i="39"/>
  <c r="K7714" i="39"/>
  <c r="K7715" i="39"/>
  <c r="K7716" i="39"/>
  <c r="K7717" i="39"/>
  <c r="K7718" i="39"/>
  <c r="K7719" i="39"/>
  <c r="K7720" i="39"/>
  <c r="K7721" i="39"/>
  <c r="K7722" i="39"/>
  <c r="K7723" i="39"/>
  <c r="K7724" i="39"/>
  <c r="K7725" i="39"/>
  <c r="K7726" i="39"/>
  <c r="K7727" i="39"/>
  <c r="K7728" i="39"/>
  <c r="K7729" i="39"/>
  <c r="K7730" i="39"/>
  <c r="K7731" i="39"/>
  <c r="K7732" i="39"/>
  <c r="K7733" i="39"/>
  <c r="K7734" i="39"/>
  <c r="K7735" i="39"/>
  <c r="K7736" i="39"/>
  <c r="K7737" i="39"/>
  <c r="K7738" i="39"/>
  <c r="K7739" i="39"/>
  <c r="K7740" i="39"/>
  <c r="K7741" i="39"/>
  <c r="K7742" i="39"/>
  <c r="K7743" i="39"/>
  <c r="K7744" i="39"/>
  <c r="K7745" i="39"/>
  <c r="K7746" i="39"/>
  <c r="K7747" i="39"/>
  <c r="K7748" i="39"/>
  <c r="K7749" i="39"/>
  <c r="K7750" i="39"/>
  <c r="K7751" i="39"/>
  <c r="K7752" i="39"/>
  <c r="K7753" i="39"/>
  <c r="K7754" i="39"/>
  <c r="K7755" i="39"/>
  <c r="K7756" i="39"/>
  <c r="K7757" i="39"/>
  <c r="K7758" i="39"/>
  <c r="K7759" i="39"/>
  <c r="K7760" i="39"/>
  <c r="K7761" i="39"/>
  <c r="K7762" i="39"/>
  <c r="K7763" i="39"/>
  <c r="K7764" i="39"/>
  <c r="K7765" i="39"/>
  <c r="K7766" i="39"/>
  <c r="K7767" i="39"/>
  <c r="K7768" i="39"/>
  <c r="K7769" i="39"/>
  <c r="K7770" i="39"/>
  <c r="K7771" i="39"/>
  <c r="K7772" i="39"/>
  <c r="K7773" i="39"/>
  <c r="K7774" i="39"/>
  <c r="K7775" i="39"/>
  <c r="K7776" i="39"/>
  <c r="K7777" i="39"/>
  <c r="K7778" i="39"/>
  <c r="K7779" i="39"/>
  <c r="K7780" i="39"/>
  <c r="K7781" i="39"/>
  <c r="K7782" i="39"/>
  <c r="K7783" i="39"/>
  <c r="K7784" i="39"/>
  <c r="K7785" i="39"/>
  <c r="K7786" i="39"/>
  <c r="K7787" i="39"/>
  <c r="K7788" i="39"/>
  <c r="K7789" i="39"/>
  <c r="K7790" i="39"/>
  <c r="K7791" i="39"/>
  <c r="K7792" i="39"/>
  <c r="K7793" i="39"/>
  <c r="K7794" i="39"/>
  <c r="K7795" i="39"/>
  <c r="K7796" i="39"/>
  <c r="K7797" i="39"/>
  <c r="K7798" i="39"/>
  <c r="K7799" i="39"/>
  <c r="K7800" i="39"/>
  <c r="K7801" i="39"/>
  <c r="K7802" i="39"/>
  <c r="K7803" i="39"/>
  <c r="K7804" i="39"/>
  <c r="K7805" i="39"/>
  <c r="K7806" i="39"/>
  <c r="K7807" i="39"/>
  <c r="K7808" i="39"/>
  <c r="K7809" i="39"/>
  <c r="K7810" i="39"/>
  <c r="K7811" i="39"/>
  <c r="K7812" i="39"/>
  <c r="K7813" i="39"/>
  <c r="K7814" i="39"/>
  <c r="K7815" i="39"/>
  <c r="K7816" i="39"/>
  <c r="K7817" i="39"/>
  <c r="K7818" i="39"/>
  <c r="K7819" i="39"/>
  <c r="K7820" i="39"/>
  <c r="K7821" i="39"/>
  <c r="K7822" i="39"/>
  <c r="K7823" i="39"/>
  <c r="K7824" i="39"/>
  <c r="K7825" i="39"/>
  <c r="K7826" i="39"/>
  <c r="K7827" i="39"/>
  <c r="K7828" i="39"/>
  <c r="K7829" i="39"/>
  <c r="K7830" i="39"/>
  <c r="K7831" i="39"/>
  <c r="K7832" i="39"/>
  <c r="K7833" i="39"/>
  <c r="K7834" i="39"/>
  <c r="K7835" i="39"/>
  <c r="K7836" i="39"/>
  <c r="K7837" i="39"/>
  <c r="K7838" i="39"/>
  <c r="K7839" i="39"/>
  <c r="K7840" i="39"/>
  <c r="K7841" i="39"/>
  <c r="K7842" i="39"/>
  <c r="K7843" i="39"/>
  <c r="K7844" i="39"/>
  <c r="K7845" i="39"/>
  <c r="K7846" i="39"/>
  <c r="K7847" i="39"/>
  <c r="K7848" i="39"/>
  <c r="K7849" i="39"/>
  <c r="K7850" i="39"/>
  <c r="K7851" i="39"/>
  <c r="K7852" i="39"/>
  <c r="K7853" i="39"/>
  <c r="K7854" i="39"/>
  <c r="K7855" i="39"/>
  <c r="K7856" i="39"/>
  <c r="K7857" i="39"/>
  <c r="K7858" i="39"/>
  <c r="K7859" i="39"/>
  <c r="K7860" i="39"/>
  <c r="K7861" i="39"/>
  <c r="K7862" i="39"/>
  <c r="K7863" i="39"/>
  <c r="K7864" i="39"/>
  <c r="K7865" i="39"/>
  <c r="K7866" i="39"/>
  <c r="K7867" i="39"/>
  <c r="K7868" i="39"/>
  <c r="K7869" i="39"/>
  <c r="K7870" i="39"/>
  <c r="K7871" i="39"/>
  <c r="K7872" i="39"/>
  <c r="K7873" i="39"/>
  <c r="K7874" i="39"/>
  <c r="K7875" i="39"/>
  <c r="K7876" i="39"/>
  <c r="K7877" i="39"/>
  <c r="K7878" i="39"/>
  <c r="K7879" i="39"/>
  <c r="K7880" i="39"/>
  <c r="K7881" i="39"/>
  <c r="K7882" i="39"/>
  <c r="K7883" i="39"/>
  <c r="K7884" i="39"/>
  <c r="K7885" i="39"/>
  <c r="K7886" i="39"/>
  <c r="K7887" i="39"/>
  <c r="K7888" i="39"/>
  <c r="K7889" i="39"/>
  <c r="K7890" i="39"/>
  <c r="K7891" i="39"/>
  <c r="K7892" i="39"/>
  <c r="K7893" i="39"/>
  <c r="K7894" i="39"/>
  <c r="K7895" i="39"/>
  <c r="K7896" i="39"/>
  <c r="K7897" i="39"/>
  <c r="K7898" i="39"/>
  <c r="K7899" i="39"/>
  <c r="K7900" i="39"/>
  <c r="K7901" i="39"/>
  <c r="K7902" i="39"/>
  <c r="K7903" i="39"/>
  <c r="K7904" i="39"/>
  <c r="K7905" i="39"/>
  <c r="K7906" i="39"/>
  <c r="K7907" i="39"/>
  <c r="K7908" i="39"/>
  <c r="K7909" i="39"/>
  <c r="K7910" i="39"/>
  <c r="K7911" i="39"/>
  <c r="K7912" i="39"/>
  <c r="K7913" i="39"/>
  <c r="K7914" i="39"/>
  <c r="K7915" i="39"/>
  <c r="K7916" i="39"/>
  <c r="K7917" i="39"/>
  <c r="K7918" i="39"/>
  <c r="K7919" i="39"/>
  <c r="K7920" i="39"/>
  <c r="K7921" i="39"/>
  <c r="K7922" i="39"/>
  <c r="K7923" i="39"/>
  <c r="K7924" i="39"/>
  <c r="K7925" i="39"/>
  <c r="K7926" i="39"/>
  <c r="K7927" i="39"/>
  <c r="K7928" i="39"/>
  <c r="K7929" i="39"/>
  <c r="K7930" i="39"/>
  <c r="K7931" i="39"/>
  <c r="K7932" i="39"/>
  <c r="K7933" i="39"/>
  <c r="K7934" i="39"/>
  <c r="K7935" i="39"/>
  <c r="K7936" i="39"/>
  <c r="K7937" i="39"/>
  <c r="K7938" i="39"/>
  <c r="K7939" i="39"/>
  <c r="K7940" i="39"/>
  <c r="K7941" i="39"/>
  <c r="K7942" i="39"/>
  <c r="K7943" i="39"/>
  <c r="K7944" i="39"/>
  <c r="K7945" i="39"/>
  <c r="K7946" i="39"/>
  <c r="K7947" i="39"/>
  <c r="K7948" i="39"/>
  <c r="K7949" i="39"/>
  <c r="K7950" i="39"/>
  <c r="K7951" i="39"/>
  <c r="K7952" i="39"/>
  <c r="K7953" i="39"/>
  <c r="K7954" i="39"/>
  <c r="K7955" i="39"/>
  <c r="K7956" i="39"/>
  <c r="K7957" i="39"/>
  <c r="K7958" i="39"/>
  <c r="K7959" i="39"/>
  <c r="K7960" i="39"/>
  <c r="K7961" i="39"/>
  <c r="K7962" i="39"/>
  <c r="K7963" i="39"/>
  <c r="K7964" i="39"/>
  <c r="K7965" i="39"/>
  <c r="K7966" i="39"/>
  <c r="K7967" i="39"/>
  <c r="K7968" i="39"/>
  <c r="K7969" i="39"/>
  <c r="K7970" i="39"/>
  <c r="K7971" i="39"/>
  <c r="K7972" i="39"/>
  <c r="K7973" i="39"/>
  <c r="K7974" i="39"/>
  <c r="K7975" i="39"/>
  <c r="K7976" i="39"/>
  <c r="K7977" i="39"/>
  <c r="K7978" i="39"/>
  <c r="K7979" i="39"/>
  <c r="K7980" i="39"/>
  <c r="K7981" i="39"/>
  <c r="K7982" i="39"/>
  <c r="K7983" i="39"/>
  <c r="K7984" i="39"/>
  <c r="K7985" i="39"/>
  <c r="K7986" i="39"/>
  <c r="K7987" i="39"/>
  <c r="K7988" i="39"/>
  <c r="K7989" i="39"/>
  <c r="K7990" i="39"/>
  <c r="K7991" i="39"/>
  <c r="K7992" i="39"/>
  <c r="K7993" i="39"/>
  <c r="K7994" i="39"/>
  <c r="K7995" i="39"/>
  <c r="K7996" i="39"/>
  <c r="K7997" i="39"/>
  <c r="K7998" i="39"/>
  <c r="K7999" i="39"/>
  <c r="K8000" i="39"/>
  <c r="K8001" i="39"/>
  <c r="K8002" i="39"/>
  <c r="K8003" i="39"/>
  <c r="K8004" i="39"/>
  <c r="K8005" i="39"/>
  <c r="K8006" i="39"/>
  <c r="K8007" i="39"/>
  <c r="K8008" i="39"/>
  <c r="K8009" i="39"/>
  <c r="K8010" i="39"/>
  <c r="K8011" i="39"/>
  <c r="K8012" i="39"/>
  <c r="K8013" i="39"/>
  <c r="K8014" i="39"/>
  <c r="K8015" i="39"/>
  <c r="K8016" i="39"/>
  <c r="K8017" i="39"/>
  <c r="K8018" i="39"/>
  <c r="K8019" i="39"/>
  <c r="K8020" i="39"/>
  <c r="K8021" i="39"/>
  <c r="K8022" i="39"/>
  <c r="K8023" i="39"/>
  <c r="K8024" i="39"/>
  <c r="K8025" i="39"/>
  <c r="K8026" i="39"/>
  <c r="K8027" i="39"/>
  <c r="K8028" i="39"/>
  <c r="K8029" i="39"/>
  <c r="K8030" i="39"/>
  <c r="K8031" i="39"/>
  <c r="K8032" i="39"/>
  <c r="K8033" i="39"/>
  <c r="K8034" i="39"/>
  <c r="K8035" i="39"/>
  <c r="K8036" i="39"/>
  <c r="K8037" i="39"/>
  <c r="K8038" i="39"/>
  <c r="K8039" i="39"/>
  <c r="K8040" i="39"/>
  <c r="K8041" i="39"/>
  <c r="K8042" i="39"/>
  <c r="K8043" i="39"/>
  <c r="K8044" i="39"/>
  <c r="K8045" i="39"/>
  <c r="K8046" i="39"/>
  <c r="K8047" i="39"/>
  <c r="K8048" i="39"/>
  <c r="K8049" i="39"/>
  <c r="K8050" i="39"/>
  <c r="K8051" i="39"/>
  <c r="K8052" i="39"/>
  <c r="K8053" i="39"/>
  <c r="K8054" i="39"/>
  <c r="K8055" i="39"/>
  <c r="K8056" i="39"/>
  <c r="K8057" i="39"/>
  <c r="K8058" i="39"/>
  <c r="K8059" i="39"/>
  <c r="K8060" i="39"/>
  <c r="K8061" i="39"/>
  <c r="K8062" i="39"/>
  <c r="K8063" i="39"/>
  <c r="K8064" i="39"/>
  <c r="K8065" i="39"/>
  <c r="K8066" i="39"/>
  <c r="K8067" i="39"/>
  <c r="K8068" i="39"/>
  <c r="K8069" i="39"/>
  <c r="K8070" i="39"/>
  <c r="K8071" i="39"/>
  <c r="K8072" i="39"/>
  <c r="K8073" i="39"/>
  <c r="K8074" i="39"/>
  <c r="K8075" i="39"/>
  <c r="K8076" i="39"/>
  <c r="K8077" i="39"/>
  <c r="K8078" i="39"/>
  <c r="K8079" i="39"/>
  <c r="K8080" i="39"/>
  <c r="K8081" i="39"/>
  <c r="K8082" i="39"/>
  <c r="K8083" i="39"/>
  <c r="K8084" i="39"/>
  <c r="K8085" i="39"/>
  <c r="K8086" i="39"/>
  <c r="K8087" i="39"/>
  <c r="K8088" i="39"/>
  <c r="K8089" i="39"/>
  <c r="K8090" i="39"/>
  <c r="K8091" i="39"/>
  <c r="K8092" i="39"/>
  <c r="K8093" i="39"/>
  <c r="K8094" i="39"/>
  <c r="K8095" i="39"/>
  <c r="K8096" i="39"/>
  <c r="K8097" i="39"/>
  <c r="K8098" i="39"/>
  <c r="K8099" i="39"/>
  <c r="K8100" i="39"/>
  <c r="K8101" i="39"/>
  <c r="K8102" i="39"/>
  <c r="K8103" i="39"/>
  <c r="K8104" i="39"/>
  <c r="K8105" i="39"/>
  <c r="K8106" i="39"/>
  <c r="K8107" i="39"/>
  <c r="K8108" i="39"/>
  <c r="K8109" i="39"/>
  <c r="K8110" i="39"/>
  <c r="K8111" i="39"/>
  <c r="K8112" i="39"/>
  <c r="K8113" i="39"/>
  <c r="K8114" i="39"/>
  <c r="K8115" i="39"/>
  <c r="K8116" i="39"/>
  <c r="K8117" i="39"/>
  <c r="K8118" i="39"/>
  <c r="K8119" i="39"/>
  <c r="K8120" i="39"/>
  <c r="K8121" i="39"/>
  <c r="K8122" i="39"/>
  <c r="K8123" i="39"/>
  <c r="K8124" i="39"/>
  <c r="K8125" i="39"/>
  <c r="K8126" i="39"/>
  <c r="K8127" i="39"/>
  <c r="K8128" i="39"/>
  <c r="K8129" i="39"/>
  <c r="K8130" i="39"/>
  <c r="K8131" i="39"/>
  <c r="K8132" i="39"/>
  <c r="K8133" i="39"/>
  <c r="K8134" i="39"/>
  <c r="K8135" i="39"/>
  <c r="K8136" i="39"/>
  <c r="K8137" i="39"/>
  <c r="K8138" i="39"/>
  <c r="K8139" i="39"/>
  <c r="K8140" i="39"/>
  <c r="K8141" i="39"/>
  <c r="K8142" i="39"/>
  <c r="K8143" i="39"/>
  <c r="K8144" i="39"/>
  <c r="K8145" i="39"/>
  <c r="K8146" i="39"/>
  <c r="K8147" i="39"/>
  <c r="K8148" i="39"/>
  <c r="K8149" i="39"/>
  <c r="K8150" i="39"/>
  <c r="K8151" i="39"/>
  <c r="K8152" i="39"/>
  <c r="K8153" i="39"/>
  <c r="K8154" i="39"/>
  <c r="K8155" i="39"/>
  <c r="K8156" i="39"/>
  <c r="K8157" i="39"/>
  <c r="K8158" i="39"/>
  <c r="K8159" i="39"/>
  <c r="K8160" i="39"/>
  <c r="K8161" i="39"/>
  <c r="K8162" i="39"/>
  <c r="K8163" i="39"/>
  <c r="K8164" i="39"/>
  <c r="K8165" i="39"/>
  <c r="K8166" i="39"/>
  <c r="K8167" i="39"/>
  <c r="K8168" i="39"/>
  <c r="K8169" i="39"/>
  <c r="K8170" i="39"/>
  <c r="K8171" i="39"/>
  <c r="K8172" i="39"/>
  <c r="K8173" i="39"/>
  <c r="K8174" i="39"/>
  <c r="K8175" i="39"/>
  <c r="K8176" i="39"/>
  <c r="K8177" i="39"/>
  <c r="K8178" i="39"/>
  <c r="K8179" i="39"/>
  <c r="K8180" i="39"/>
  <c r="K8181" i="39"/>
  <c r="K8182" i="39"/>
  <c r="K8183" i="39"/>
  <c r="K8184" i="39"/>
  <c r="K8185" i="39"/>
  <c r="K8186" i="39"/>
  <c r="K8187" i="39"/>
  <c r="K8188" i="39"/>
  <c r="K8189" i="39"/>
  <c r="K8190" i="39"/>
  <c r="K8191" i="39"/>
  <c r="K8192" i="39"/>
  <c r="K8193" i="39"/>
  <c r="K8194" i="39"/>
  <c r="K8195" i="39"/>
  <c r="K8196" i="39"/>
  <c r="K8197" i="39"/>
  <c r="K8198" i="39"/>
  <c r="K8199" i="39"/>
  <c r="K8200" i="39"/>
  <c r="K8201" i="39"/>
  <c r="K8202" i="39"/>
  <c r="K8203" i="39"/>
  <c r="K8204" i="39"/>
  <c r="K8205" i="39"/>
  <c r="K8206" i="39"/>
  <c r="K8207" i="39"/>
  <c r="K8208" i="39"/>
  <c r="K8209" i="39"/>
  <c r="K8210" i="39"/>
  <c r="K8211" i="39"/>
  <c r="K8212" i="39"/>
  <c r="K8213" i="39"/>
  <c r="K8214" i="39"/>
  <c r="K8215" i="39"/>
  <c r="K8216" i="39"/>
  <c r="K8217" i="39"/>
  <c r="K8218" i="39"/>
  <c r="K8219" i="39"/>
  <c r="K8220" i="39"/>
  <c r="K8221" i="39"/>
  <c r="K8222" i="39"/>
  <c r="K8223" i="39"/>
  <c r="K8224" i="39"/>
  <c r="K8225" i="39"/>
  <c r="K8226" i="39"/>
  <c r="K8227" i="39"/>
  <c r="K8228" i="39"/>
  <c r="K8229" i="39"/>
  <c r="K8230" i="39"/>
  <c r="K8231" i="39"/>
  <c r="K8232" i="39"/>
  <c r="K8233" i="39"/>
  <c r="K8234" i="39"/>
  <c r="K8235" i="39"/>
  <c r="K8236" i="39"/>
  <c r="K8237" i="39"/>
  <c r="K8238" i="39"/>
  <c r="K8239" i="39"/>
  <c r="K8240" i="39"/>
  <c r="K8241" i="39"/>
  <c r="K8242" i="39"/>
  <c r="K8243" i="39"/>
  <c r="K8244" i="39"/>
  <c r="K8245" i="39"/>
  <c r="K8246" i="39"/>
  <c r="K8247" i="39"/>
  <c r="K8248" i="39"/>
  <c r="K8249" i="39"/>
  <c r="K8250" i="39"/>
  <c r="K8251" i="39"/>
  <c r="K8252" i="39"/>
  <c r="K8253" i="39"/>
  <c r="K8254" i="39"/>
  <c r="K8255" i="39"/>
  <c r="K8256" i="39"/>
  <c r="K8257" i="39"/>
  <c r="K8258" i="39"/>
  <c r="K8259" i="39"/>
  <c r="K8260" i="39"/>
  <c r="K8261" i="39"/>
  <c r="K8262" i="39"/>
  <c r="K8263" i="39"/>
  <c r="K8264" i="39"/>
  <c r="K8265" i="39"/>
  <c r="K8266" i="39"/>
  <c r="K8267" i="39"/>
  <c r="K8268" i="39"/>
  <c r="K8269" i="39"/>
  <c r="K8270" i="39"/>
  <c r="K8271" i="39"/>
  <c r="K8272" i="39"/>
  <c r="K8273" i="39"/>
  <c r="K8274" i="39"/>
  <c r="K8275" i="39"/>
  <c r="K8276" i="39"/>
  <c r="K8277" i="39"/>
  <c r="K8278" i="39"/>
  <c r="K8279" i="39"/>
  <c r="K8280" i="39"/>
  <c r="K8281" i="39"/>
  <c r="K8282" i="39"/>
  <c r="K8283" i="39"/>
  <c r="K8284" i="39"/>
  <c r="K8285" i="39"/>
  <c r="K8286" i="39"/>
  <c r="K8287" i="39"/>
  <c r="K8288" i="39"/>
  <c r="K8289" i="39"/>
  <c r="K8290" i="39"/>
  <c r="K8291" i="39"/>
  <c r="K8292" i="39"/>
  <c r="K8293" i="39"/>
  <c r="K8294" i="39"/>
  <c r="K8295" i="39"/>
  <c r="K8296" i="39"/>
  <c r="K8297" i="39"/>
  <c r="K8298" i="39"/>
  <c r="K8299" i="39"/>
  <c r="K8300" i="39"/>
  <c r="K8301" i="39"/>
  <c r="K8302" i="39"/>
  <c r="K8303" i="39"/>
  <c r="K8304" i="39"/>
  <c r="K8305" i="39"/>
  <c r="K8306" i="39"/>
  <c r="K8307" i="39"/>
  <c r="K8308" i="39"/>
  <c r="K8309" i="39"/>
  <c r="K8310" i="39"/>
  <c r="K8311" i="39"/>
  <c r="K8312" i="39"/>
  <c r="K8313" i="39"/>
  <c r="K8314" i="39"/>
  <c r="K8315" i="39"/>
  <c r="K8316" i="39"/>
  <c r="K8317" i="39"/>
  <c r="K8318" i="39"/>
  <c r="K8319" i="39"/>
  <c r="K8320" i="39"/>
  <c r="K8321" i="39"/>
  <c r="K8322" i="39"/>
  <c r="K8323" i="39"/>
  <c r="K8324" i="39"/>
  <c r="K8325" i="39"/>
  <c r="K8326" i="39"/>
  <c r="K8327" i="39"/>
  <c r="K8328" i="39"/>
  <c r="K8329" i="39"/>
  <c r="K8330" i="39"/>
  <c r="K8331" i="39"/>
  <c r="K8332" i="39"/>
  <c r="K8333" i="39"/>
  <c r="K8334" i="39"/>
  <c r="K8335" i="39"/>
  <c r="K8336" i="39"/>
  <c r="K8337" i="39"/>
  <c r="K8338" i="39"/>
  <c r="K8339" i="39"/>
  <c r="K8340" i="39"/>
  <c r="K8341" i="39"/>
  <c r="K8342" i="39"/>
  <c r="K8343" i="39"/>
  <c r="K8344" i="39"/>
  <c r="K8345" i="39"/>
  <c r="K8346" i="39"/>
  <c r="K8347" i="39"/>
  <c r="K8348" i="39"/>
  <c r="K8349" i="39"/>
  <c r="K8350" i="39"/>
  <c r="K8351" i="39"/>
  <c r="K8352" i="39"/>
  <c r="K8353" i="39"/>
  <c r="K8354" i="39"/>
  <c r="K8355" i="39"/>
  <c r="K8356" i="39"/>
  <c r="K8357" i="39"/>
  <c r="K8358" i="39"/>
  <c r="K8359" i="39"/>
  <c r="K8360" i="39"/>
  <c r="K8361" i="39"/>
  <c r="K8362" i="39"/>
  <c r="K8363" i="39"/>
  <c r="K8364" i="39"/>
  <c r="K8365" i="39"/>
  <c r="K8366" i="39"/>
  <c r="K8367" i="39"/>
  <c r="K8368" i="39"/>
  <c r="K8369" i="39"/>
  <c r="K8370" i="39"/>
  <c r="K8371" i="39"/>
  <c r="K8372" i="39"/>
  <c r="K8373" i="39"/>
  <c r="K8374" i="39"/>
  <c r="K8375" i="39"/>
  <c r="K8376" i="39"/>
  <c r="K8377" i="39"/>
  <c r="K8378" i="39"/>
  <c r="K8379" i="39"/>
  <c r="K8380" i="39"/>
  <c r="K8381" i="39"/>
  <c r="K8382" i="39"/>
  <c r="K8383" i="39"/>
  <c r="K8384" i="39"/>
  <c r="K8385" i="39"/>
  <c r="K8386" i="39"/>
  <c r="K8387" i="39"/>
  <c r="K8388" i="39"/>
  <c r="K8389" i="39"/>
  <c r="K8390" i="39"/>
  <c r="K8391" i="39"/>
  <c r="K8392" i="39"/>
  <c r="K8393" i="39"/>
  <c r="K8394" i="39"/>
  <c r="K8395" i="39"/>
  <c r="K8396" i="39"/>
  <c r="K8397" i="39"/>
  <c r="K8398" i="39"/>
  <c r="K8399" i="39"/>
  <c r="K8400" i="39"/>
  <c r="K8401" i="39"/>
  <c r="K8402" i="39"/>
  <c r="K8403" i="39"/>
  <c r="K8404" i="39"/>
  <c r="K8405" i="39"/>
  <c r="K8406" i="39"/>
  <c r="K8407" i="39"/>
  <c r="K8408" i="39"/>
  <c r="K8409" i="39"/>
  <c r="K8410" i="39"/>
  <c r="K8411" i="39"/>
  <c r="K8412" i="39"/>
  <c r="K8413" i="39"/>
  <c r="K8414" i="39"/>
  <c r="K8415" i="39"/>
  <c r="K8416" i="39"/>
  <c r="K8417" i="39"/>
  <c r="K8418" i="39"/>
  <c r="K8419" i="39"/>
  <c r="K8420" i="39"/>
  <c r="K8421" i="39"/>
  <c r="K8422" i="39"/>
  <c r="K8423" i="39"/>
  <c r="K8424" i="39"/>
  <c r="K8425" i="39"/>
  <c r="K8426" i="39"/>
  <c r="K8427" i="39"/>
  <c r="K8428" i="39"/>
  <c r="K8429" i="39"/>
  <c r="K8430" i="39"/>
  <c r="K8431" i="39"/>
  <c r="K8432" i="39"/>
  <c r="K8433" i="39"/>
  <c r="K8434" i="39"/>
  <c r="K8435" i="39"/>
  <c r="K8436" i="39"/>
  <c r="K8437" i="39"/>
  <c r="K8438" i="39"/>
  <c r="K8439" i="39"/>
  <c r="K8440" i="39"/>
  <c r="K8441" i="39"/>
  <c r="K8442" i="39"/>
  <c r="K8443" i="39"/>
  <c r="K8444" i="39"/>
  <c r="K8445" i="39"/>
  <c r="K8446" i="39"/>
  <c r="K8447" i="39"/>
  <c r="K8448" i="39"/>
  <c r="K8449" i="39"/>
  <c r="K8450" i="39"/>
  <c r="K8451" i="39"/>
  <c r="K8452" i="39"/>
  <c r="K8453" i="39"/>
  <c r="K8454" i="39"/>
  <c r="K8455" i="39"/>
  <c r="K8456" i="39"/>
  <c r="K8457" i="39"/>
  <c r="K8458" i="39"/>
  <c r="K8459" i="39"/>
  <c r="K8460" i="39"/>
  <c r="K8461" i="39"/>
  <c r="K8462" i="39"/>
  <c r="K8463" i="39"/>
  <c r="K8464" i="39"/>
  <c r="K8465" i="39"/>
  <c r="K8466" i="39"/>
  <c r="K8467" i="39"/>
  <c r="K8468" i="39"/>
  <c r="K8469" i="39"/>
  <c r="K8470" i="39"/>
  <c r="K8471" i="39"/>
  <c r="K8472" i="39"/>
  <c r="K8473" i="39"/>
  <c r="K8474" i="39"/>
  <c r="K8475" i="39"/>
  <c r="K8476" i="39"/>
  <c r="K8477" i="39"/>
  <c r="K8478" i="39"/>
  <c r="K8479" i="39"/>
  <c r="K8480" i="39"/>
  <c r="K8481" i="39"/>
  <c r="K8482" i="39"/>
  <c r="K8483" i="39"/>
  <c r="K8484" i="39"/>
  <c r="K8485" i="39"/>
  <c r="K8486" i="39"/>
  <c r="K8487" i="39"/>
  <c r="K8488" i="39"/>
  <c r="K8489" i="39"/>
  <c r="K8490" i="39"/>
  <c r="K8491" i="39"/>
  <c r="K8492" i="39"/>
  <c r="K8493" i="39"/>
  <c r="K8494" i="39"/>
  <c r="K8495" i="39"/>
  <c r="K8496" i="39"/>
  <c r="K8497" i="39"/>
  <c r="K8498" i="39"/>
  <c r="K8499" i="39"/>
  <c r="K8500" i="39"/>
  <c r="K8501" i="39"/>
  <c r="K8502" i="39"/>
  <c r="K8503" i="39"/>
  <c r="K8504" i="39"/>
  <c r="K8505" i="39"/>
  <c r="K8506" i="39"/>
  <c r="K8507" i="39"/>
  <c r="K8508" i="39"/>
  <c r="K8509" i="39"/>
  <c r="K8510" i="39"/>
  <c r="K8511" i="39"/>
  <c r="K8512" i="39"/>
  <c r="K8513" i="39"/>
  <c r="K8514" i="39"/>
  <c r="K8515" i="39"/>
  <c r="K8516" i="39"/>
  <c r="K8517" i="39"/>
  <c r="K8518" i="39"/>
  <c r="K8519" i="39"/>
  <c r="K8520" i="39"/>
  <c r="K8521" i="39"/>
  <c r="K8522" i="39"/>
  <c r="K8523" i="39"/>
  <c r="K8524" i="39"/>
  <c r="K8525" i="39"/>
  <c r="K8526" i="39"/>
  <c r="K8527" i="39"/>
  <c r="K8528" i="39"/>
  <c r="K8529" i="39"/>
  <c r="K8530" i="39"/>
  <c r="K8531" i="39"/>
  <c r="K8532" i="39"/>
  <c r="K8533" i="39"/>
  <c r="K8534" i="39"/>
  <c r="K8535" i="39"/>
  <c r="K8536" i="39"/>
  <c r="K8537" i="39"/>
  <c r="K8538" i="39"/>
  <c r="K8539" i="39"/>
  <c r="K8540" i="39"/>
  <c r="K8541" i="39"/>
  <c r="K8542" i="39"/>
  <c r="K8543" i="39"/>
  <c r="K8544" i="39"/>
  <c r="K8545" i="39"/>
  <c r="K8546" i="39"/>
  <c r="K8547" i="39"/>
  <c r="K8548" i="39"/>
  <c r="K8549" i="39"/>
  <c r="K8550" i="39"/>
  <c r="K8551" i="39"/>
  <c r="K8552" i="39"/>
  <c r="K8553" i="39"/>
  <c r="K8554" i="39"/>
  <c r="K8555" i="39"/>
  <c r="K8556" i="39"/>
  <c r="K8557" i="39"/>
  <c r="K8558" i="39"/>
  <c r="K8559" i="39"/>
  <c r="K8560" i="39"/>
  <c r="K8561" i="39"/>
  <c r="K8562" i="39"/>
  <c r="K8563" i="39"/>
  <c r="K8564" i="39"/>
  <c r="K8565" i="39"/>
  <c r="K8566" i="39"/>
  <c r="K8567" i="39"/>
  <c r="K8568" i="39"/>
  <c r="K8569" i="39"/>
  <c r="K8570" i="39"/>
  <c r="K8571" i="39"/>
  <c r="K8572" i="39"/>
  <c r="K8573" i="39"/>
  <c r="K8574" i="39"/>
  <c r="K8575" i="39"/>
  <c r="K8576" i="39"/>
  <c r="K8577" i="39"/>
  <c r="K8578" i="39"/>
  <c r="K8579" i="39"/>
  <c r="K8580" i="39"/>
  <c r="K8581" i="39"/>
  <c r="K8582" i="39"/>
  <c r="K8583" i="39"/>
  <c r="K8584" i="39"/>
  <c r="K8585" i="39"/>
  <c r="K8586" i="39"/>
  <c r="K8587" i="39"/>
  <c r="K8588" i="39"/>
  <c r="K8589" i="39"/>
  <c r="K8590" i="39"/>
  <c r="K8591" i="39"/>
  <c r="K8592" i="39"/>
  <c r="K8593" i="39"/>
  <c r="K8594" i="39"/>
  <c r="K8595" i="39"/>
  <c r="K8596" i="39"/>
  <c r="K8597" i="39"/>
  <c r="K8598" i="39"/>
  <c r="K8599" i="39"/>
  <c r="K8600" i="39"/>
  <c r="K8601" i="39"/>
  <c r="K8602" i="39"/>
  <c r="K8603" i="39"/>
  <c r="K8604" i="39"/>
  <c r="K8605" i="39"/>
  <c r="K8606" i="39"/>
  <c r="K8607" i="39"/>
  <c r="K8608" i="39"/>
  <c r="K8609" i="39"/>
  <c r="K8610" i="39"/>
  <c r="K8611" i="39"/>
  <c r="K8612" i="39"/>
  <c r="K8613" i="39"/>
  <c r="K8614" i="39"/>
  <c r="K8615" i="39"/>
  <c r="K8616" i="39"/>
  <c r="K8617" i="39"/>
  <c r="K8618" i="39"/>
  <c r="K8619" i="39"/>
  <c r="K8620" i="39"/>
  <c r="K8621" i="39"/>
  <c r="K8622" i="39"/>
  <c r="K8623" i="39"/>
  <c r="K8624" i="39"/>
  <c r="K8625" i="39"/>
  <c r="K8626" i="39"/>
  <c r="K8627" i="39"/>
  <c r="K8628" i="39"/>
  <c r="K8629" i="39"/>
  <c r="K8630" i="39"/>
  <c r="K8631" i="39"/>
  <c r="K8632" i="39"/>
  <c r="K8633" i="39"/>
  <c r="K8634" i="39"/>
  <c r="K8635" i="39"/>
  <c r="K8636" i="39"/>
  <c r="K8637" i="39"/>
  <c r="K8638" i="39"/>
  <c r="K8639" i="39"/>
  <c r="K8640" i="39"/>
  <c r="K8641" i="39"/>
  <c r="K8642" i="39"/>
  <c r="K8643" i="39"/>
  <c r="K8644" i="39"/>
  <c r="K8645" i="39"/>
  <c r="K8646" i="39"/>
  <c r="K8647" i="39"/>
  <c r="K8648" i="39"/>
  <c r="K8649" i="39"/>
  <c r="K8650" i="39"/>
  <c r="K8651" i="39"/>
  <c r="K8652" i="39"/>
  <c r="K8653" i="39"/>
  <c r="K8654" i="39"/>
  <c r="K8655" i="39"/>
  <c r="K8656" i="39"/>
  <c r="K8657" i="39"/>
  <c r="K8658" i="39"/>
  <c r="K8659" i="39"/>
  <c r="K8660" i="39"/>
  <c r="K8661" i="39"/>
  <c r="K8662" i="39"/>
  <c r="K8663" i="39"/>
  <c r="K8664" i="39"/>
  <c r="K8665" i="39"/>
  <c r="K8666" i="39"/>
  <c r="K8667" i="39"/>
  <c r="K8668" i="39"/>
  <c r="K8669" i="39"/>
  <c r="K8670" i="39"/>
  <c r="K8671" i="39"/>
  <c r="K8672" i="39"/>
  <c r="K8673" i="39"/>
  <c r="K8674" i="39"/>
  <c r="K8675" i="39"/>
  <c r="K8676" i="39"/>
  <c r="K8677" i="39"/>
  <c r="K8678" i="39"/>
  <c r="K8679" i="39"/>
  <c r="K8680" i="39"/>
  <c r="K8681" i="39"/>
  <c r="K8682" i="39"/>
  <c r="K8683" i="39"/>
  <c r="K8684" i="39"/>
  <c r="K8685" i="39"/>
  <c r="K8686" i="39"/>
  <c r="K8687" i="39"/>
  <c r="K8688" i="39"/>
  <c r="K8689" i="39"/>
  <c r="K8690" i="39"/>
  <c r="K8691" i="39"/>
  <c r="K8692" i="39"/>
  <c r="K8693" i="39"/>
  <c r="K8694" i="39"/>
  <c r="K8695" i="39"/>
  <c r="K8696" i="39"/>
  <c r="K8697" i="39"/>
  <c r="K8698" i="39"/>
  <c r="K8699" i="39"/>
  <c r="K8700" i="39"/>
  <c r="K8701" i="39"/>
  <c r="K8702" i="39"/>
  <c r="K8703" i="39"/>
  <c r="K8704" i="39"/>
  <c r="K8705" i="39"/>
  <c r="K8706" i="39"/>
  <c r="K8707" i="39"/>
  <c r="K8708" i="39"/>
  <c r="K8709" i="39"/>
  <c r="K8710" i="39"/>
  <c r="K8711" i="39"/>
  <c r="K8712" i="39"/>
  <c r="K8713" i="39"/>
  <c r="K8714" i="39"/>
  <c r="K8715" i="39"/>
  <c r="K8716" i="39"/>
  <c r="K8717" i="39"/>
  <c r="K8718" i="39"/>
  <c r="K8719" i="39"/>
  <c r="K8720" i="39"/>
  <c r="K8721" i="39"/>
  <c r="K8722" i="39"/>
  <c r="K8723" i="39"/>
  <c r="K8724" i="39"/>
  <c r="K8725" i="39"/>
  <c r="K8726" i="39"/>
  <c r="K8727" i="39"/>
  <c r="K8728" i="39"/>
  <c r="K8729" i="39"/>
  <c r="K8730" i="39"/>
  <c r="K8731" i="39"/>
  <c r="K8732" i="39"/>
  <c r="K8733" i="39"/>
  <c r="K8734" i="39"/>
  <c r="K8735" i="39"/>
  <c r="K8736" i="39"/>
  <c r="K8737" i="39"/>
  <c r="K8738" i="39"/>
  <c r="K8739" i="39"/>
  <c r="K8740" i="39"/>
  <c r="K8741" i="39"/>
  <c r="K8742" i="39"/>
  <c r="K8743" i="39"/>
  <c r="K8744" i="39"/>
  <c r="K8745" i="39"/>
  <c r="K8746" i="39"/>
  <c r="K8747" i="39"/>
  <c r="K8748" i="39"/>
  <c r="K8749" i="39"/>
  <c r="K8750" i="39"/>
  <c r="K8751" i="39"/>
  <c r="K8752" i="39"/>
  <c r="K8753" i="39"/>
  <c r="K8754" i="39"/>
  <c r="K8755" i="39"/>
  <c r="K8756" i="39"/>
  <c r="K8757" i="39"/>
  <c r="K8758" i="39"/>
  <c r="K8759" i="39"/>
  <c r="K8760" i="39"/>
  <c r="K8761" i="39"/>
  <c r="K8762" i="39"/>
  <c r="K8763" i="39"/>
  <c r="K8764" i="39"/>
  <c r="K8765" i="39"/>
  <c r="K8766" i="39"/>
  <c r="E18" i="39"/>
  <c r="E17" i="39"/>
  <c r="E16" i="39"/>
  <c r="E15" i="39"/>
  <c r="E14" i="39"/>
  <c r="E13" i="39"/>
  <c r="E12" i="39"/>
  <c r="E11" i="39"/>
  <c r="E10" i="39"/>
  <c r="E9" i="39"/>
  <c r="E8" i="39"/>
  <c r="E7" i="39"/>
  <c r="AF25" i="39"/>
  <c r="AE9" i="39" l="1"/>
  <c r="AE8" i="39"/>
  <c r="V10" i="43"/>
  <c r="V9" i="43"/>
  <c r="V8" i="43"/>
  <c r="N7" i="39"/>
  <c r="Q7" i="39"/>
  <c r="O7" i="39"/>
  <c r="Q18" i="39"/>
  <c r="O18" i="39"/>
  <c r="Q17" i="39"/>
  <c r="Q16" i="39"/>
  <c r="Q15" i="39"/>
  <c r="Q14" i="39"/>
  <c r="Q13" i="39"/>
  <c r="Q12" i="39"/>
  <c r="Q11" i="39"/>
  <c r="Q10" i="39"/>
  <c r="Q9" i="39"/>
  <c r="Q8" i="39"/>
  <c r="O8" i="39"/>
  <c r="N11" i="39"/>
  <c r="U13" i="39"/>
  <c r="N15" i="39"/>
  <c r="O17" i="39"/>
  <c r="N16" i="39"/>
  <c r="O15" i="39"/>
  <c r="O14" i="39"/>
  <c r="O13" i="39"/>
  <c r="O12" i="39"/>
  <c r="O11" i="39"/>
  <c r="O10" i="39"/>
  <c r="O9" i="39"/>
  <c r="N8" i="39"/>
  <c r="U7" i="39"/>
  <c r="U9" i="39"/>
  <c r="U11" i="39"/>
  <c r="N12" i="39"/>
  <c r="N13" i="39"/>
  <c r="O16" i="39"/>
  <c r="N17" i="39"/>
  <c r="N10" i="39"/>
  <c r="N14" i="39"/>
  <c r="N18" i="39"/>
  <c r="N9" i="39"/>
  <c r="AH25" i="38"/>
  <c r="AI15" i="38" l="1"/>
  <c r="AI14" i="38"/>
  <c r="AI13" i="38"/>
  <c r="AI16" i="38"/>
  <c r="AI12" i="38"/>
  <c r="AI18" i="38"/>
  <c r="AI10" i="38"/>
  <c r="AI17" i="38"/>
  <c r="AI9" i="38"/>
  <c r="AI8" i="38"/>
  <c r="AI19" i="38"/>
  <c r="AI11" i="38"/>
  <c r="AI6" i="38"/>
  <c r="AF9" i="38"/>
  <c r="AF8" i="38"/>
  <c r="U8" i="39"/>
  <c r="U12" i="39"/>
  <c r="E18" i="32" l="1"/>
  <c r="E17" i="32"/>
  <c r="E16" i="32"/>
  <c r="E15" i="32"/>
  <c r="E14" i="32"/>
  <c r="E13" i="32"/>
  <c r="E12" i="32"/>
  <c r="E11" i="32"/>
  <c r="E10" i="32"/>
  <c r="E9" i="32"/>
  <c r="E8" i="32"/>
  <c r="E7" i="32"/>
  <c r="L11" i="30"/>
  <c r="L12" i="30" s="1"/>
  <c r="L9" i="30"/>
  <c r="L7" i="30"/>
  <c r="E18" i="30"/>
  <c r="E17" i="30"/>
  <c r="E16" i="30"/>
  <c r="F15" i="30"/>
  <c r="E15" i="30"/>
  <c r="F14" i="30"/>
  <c r="E14" i="30"/>
  <c r="F13" i="30"/>
  <c r="E13" i="30"/>
  <c r="F12" i="30"/>
  <c r="E12" i="30"/>
  <c r="E11" i="30"/>
  <c r="E10" i="30"/>
  <c r="E9" i="30"/>
  <c r="E8" i="30"/>
  <c r="E7" i="30"/>
  <c r="L8" i="30" l="1"/>
</calcChain>
</file>

<file path=xl/sharedStrings.xml><?xml version="1.0" encoding="utf-8"?>
<sst xmlns="http://schemas.openxmlformats.org/spreadsheetml/2006/main" count="1280" uniqueCount="292">
  <si>
    <t>Parameter</t>
  </si>
  <si>
    <t>Value</t>
  </si>
  <si>
    <t>B</t>
  </si>
  <si>
    <t>D</t>
  </si>
  <si>
    <t>Heating</t>
  </si>
  <si>
    <t>-----</t>
  </si>
  <si>
    <t>DST</t>
  </si>
  <si>
    <t>Units</t>
  </si>
  <si>
    <t>m</t>
  </si>
  <si>
    <t>mm</t>
  </si>
  <si>
    <t>°C</t>
  </si>
  <si>
    <r>
      <t xml:space="preserve"> kg.s</t>
    </r>
    <r>
      <rPr>
        <vertAlign val="superscript"/>
        <sz val="11"/>
        <rFont val="Times New Roman"/>
        <family val="1"/>
      </rPr>
      <t>-1</t>
    </r>
    <r>
      <rPr>
        <sz val="11"/>
        <rFont val="Times New Roman"/>
        <family val="1"/>
      </rPr>
      <t>.kW</t>
    </r>
    <r>
      <rPr>
        <vertAlign val="superscript"/>
        <sz val="11"/>
        <rFont val="Times New Roman"/>
        <family val="1"/>
      </rPr>
      <t>-1</t>
    </r>
  </si>
  <si>
    <r>
      <t xml:space="preserve"> kg.m</t>
    </r>
    <r>
      <rPr>
        <vertAlign val="superscript"/>
        <sz val="11"/>
        <rFont val="Times New Roman"/>
        <family val="1"/>
      </rPr>
      <t>-3</t>
    </r>
  </si>
  <si>
    <r>
      <t xml:space="preserve"> J.kg</t>
    </r>
    <r>
      <rPr>
        <vertAlign val="superscript"/>
        <sz val="11"/>
        <rFont val="Times New Roman"/>
        <family val="1"/>
      </rPr>
      <t>-1</t>
    </r>
    <r>
      <rPr>
        <sz val="11"/>
        <rFont val="Times New Roman"/>
        <family val="1"/>
      </rPr>
      <t>.K</t>
    </r>
    <r>
      <rPr>
        <vertAlign val="superscript"/>
        <sz val="11"/>
        <rFont val="Times New Roman"/>
        <family val="1"/>
      </rPr>
      <t>-1</t>
    </r>
  </si>
  <si>
    <r>
      <t xml:space="preserve"> W.m</t>
    </r>
    <r>
      <rPr>
        <vertAlign val="superscript"/>
        <sz val="11"/>
        <rFont val="Times New Roman"/>
        <family val="1"/>
      </rPr>
      <t>-1</t>
    </r>
    <r>
      <rPr>
        <sz val="11"/>
        <rFont val="Times New Roman"/>
        <family val="1"/>
      </rPr>
      <t>.K</t>
    </r>
    <r>
      <rPr>
        <vertAlign val="superscript"/>
        <sz val="11"/>
        <rFont val="Times New Roman"/>
        <family val="1"/>
      </rPr>
      <t>-1</t>
    </r>
  </si>
  <si>
    <r>
      <t xml:space="preserve"> m</t>
    </r>
    <r>
      <rPr>
        <vertAlign val="superscript"/>
        <sz val="11"/>
        <rFont val="Times New Roman"/>
        <family val="1"/>
      </rPr>
      <t>2</t>
    </r>
    <r>
      <rPr>
        <sz val="11"/>
        <rFont val="Times New Roman"/>
        <family val="1"/>
      </rPr>
      <t>.day</t>
    </r>
    <r>
      <rPr>
        <vertAlign val="superscript"/>
        <sz val="11"/>
        <rFont val="Times New Roman"/>
        <family val="1"/>
      </rPr>
      <t>-1</t>
    </r>
  </si>
  <si>
    <r>
      <t>m</t>
    </r>
    <r>
      <rPr>
        <vertAlign val="subscript"/>
        <sz val="11"/>
        <rFont val="Times New Roman"/>
        <family val="1"/>
      </rPr>
      <t>f</t>
    </r>
  </si>
  <si>
    <r>
      <t>COP</t>
    </r>
    <r>
      <rPr>
        <vertAlign val="subscript"/>
        <sz val="11"/>
        <rFont val="Times New Roman"/>
        <family val="1"/>
      </rPr>
      <t>H</t>
    </r>
  </si>
  <si>
    <r>
      <t>COP</t>
    </r>
    <r>
      <rPr>
        <vertAlign val="subscript"/>
        <sz val="11"/>
        <rFont val="Times New Roman"/>
        <family val="1"/>
      </rPr>
      <t>C</t>
    </r>
  </si>
  <si>
    <r>
      <t>T</t>
    </r>
    <r>
      <rPr>
        <vertAlign val="subscript"/>
        <sz val="11"/>
        <rFont val="Times New Roman"/>
        <family val="1"/>
      </rPr>
      <t>H</t>
    </r>
  </si>
  <si>
    <r>
      <t>T</t>
    </r>
    <r>
      <rPr>
        <vertAlign val="subscript"/>
        <sz val="11"/>
        <rFont val="Times New Roman"/>
        <family val="1"/>
      </rPr>
      <t>L</t>
    </r>
  </si>
  <si>
    <r>
      <t>T</t>
    </r>
    <r>
      <rPr>
        <vertAlign val="subscript"/>
        <sz val="11"/>
        <rFont val="Times New Roman"/>
        <family val="1"/>
      </rPr>
      <t>g</t>
    </r>
  </si>
  <si>
    <r>
      <t>k</t>
    </r>
    <r>
      <rPr>
        <vertAlign val="subscript"/>
        <sz val="11"/>
        <rFont val="Times New Roman"/>
        <family val="1"/>
      </rPr>
      <t>p</t>
    </r>
  </si>
  <si>
    <r>
      <t>k</t>
    </r>
    <r>
      <rPr>
        <vertAlign val="subscript"/>
        <sz val="11"/>
        <rFont val="Times New Roman"/>
        <family val="1"/>
      </rPr>
      <t>gr</t>
    </r>
  </si>
  <si>
    <r>
      <t>k</t>
    </r>
    <r>
      <rPr>
        <vertAlign val="subscript"/>
        <sz val="11"/>
        <rFont val="Times New Roman"/>
        <family val="1"/>
      </rPr>
      <t>g</t>
    </r>
  </si>
  <si>
    <r>
      <t>c</t>
    </r>
    <r>
      <rPr>
        <vertAlign val="subscript"/>
        <sz val="11"/>
        <rFont val="Times New Roman"/>
        <family val="1"/>
      </rPr>
      <t>p,f</t>
    </r>
  </si>
  <si>
    <r>
      <rPr>
        <sz val="11"/>
        <rFont val="Calibri"/>
        <family val="2"/>
      </rPr>
      <t>α</t>
    </r>
    <r>
      <rPr>
        <vertAlign val="subscript"/>
        <sz val="11"/>
        <rFont val="Times New Roman"/>
        <family val="1"/>
      </rPr>
      <t>g</t>
    </r>
  </si>
  <si>
    <r>
      <t>ρ</t>
    </r>
    <r>
      <rPr>
        <vertAlign val="subscript"/>
        <sz val="11"/>
        <rFont val="Times New Roman"/>
        <family val="1"/>
      </rPr>
      <t>f</t>
    </r>
  </si>
  <si>
    <t>Hourly Building Load</t>
  </si>
  <si>
    <t>(W)</t>
  </si>
  <si>
    <t>Sizing tool</t>
  </si>
  <si>
    <t>Borehole length</t>
  </si>
  <si>
    <t>Difference from mean</t>
  </si>
  <si>
    <t>(m)</t>
  </si>
  <si>
    <t>%</t>
  </si>
  <si>
    <t>Mean</t>
  </si>
  <si>
    <t>Min</t>
  </si>
  <si>
    <t>Max</t>
  </si>
  <si>
    <t>Hourly Ground Load</t>
  </si>
  <si>
    <t>(m.K/W)</t>
  </si>
  <si>
    <r>
      <t>R</t>
    </r>
    <r>
      <rPr>
        <b/>
        <vertAlign val="subscript"/>
        <sz val="11"/>
        <color theme="1"/>
        <rFont val="Calibri"/>
        <family val="2"/>
        <scheme val="minor"/>
      </rPr>
      <t>b</t>
    </r>
    <r>
      <rPr>
        <b/>
        <sz val="11"/>
        <color theme="1"/>
        <rFont val="Calibri"/>
        <family val="2"/>
        <scheme val="minor"/>
      </rPr>
      <t xml:space="preserve"> calculated by tool</t>
    </r>
  </si>
  <si>
    <t>(hr)</t>
  </si>
  <si>
    <t>DST (COP:Var.)</t>
  </si>
  <si>
    <t>DST (COP:Cons.)</t>
  </si>
  <si>
    <r>
      <t>F</t>
    </r>
    <r>
      <rPr>
        <vertAlign val="subscript"/>
        <sz val="11"/>
        <rFont val="Times New Roman"/>
        <family val="1"/>
      </rPr>
      <t>sc</t>
    </r>
  </si>
  <si>
    <t>----</t>
  </si>
  <si>
    <r>
      <t>W/m</t>
    </r>
    <r>
      <rPr>
        <vertAlign val="superscript"/>
        <sz val="11"/>
        <rFont val="Times New Roman"/>
        <family val="1"/>
      </rPr>
      <t>2</t>
    </r>
  </si>
  <si>
    <r>
      <t>R</t>
    </r>
    <r>
      <rPr>
        <vertAlign val="subscript"/>
        <sz val="11"/>
        <rFont val="Times New Roman"/>
        <family val="1"/>
      </rPr>
      <t>b</t>
    </r>
  </si>
  <si>
    <r>
      <t>m.K.W</t>
    </r>
    <r>
      <rPr>
        <vertAlign val="superscript"/>
        <sz val="11"/>
        <rFont val="Times New Roman"/>
        <family val="1"/>
      </rPr>
      <t>-1</t>
    </r>
  </si>
  <si>
    <r>
      <t>N</t>
    </r>
    <r>
      <rPr>
        <vertAlign val="subscript"/>
        <sz val="11"/>
        <rFont val="Times New Roman"/>
        <family val="1"/>
      </rPr>
      <t>b</t>
    </r>
  </si>
  <si>
    <t>2dp</t>
  </si>
  <si>
    <t>rb</t>
  </si>
  <si>
    <r>
      <t>μ</t>
    </r>
    <r>
      <rPr>
        <vertAlign val="subscript"/>
        <sz val="11"/>
        <rFont val="Times New Roman"/>
        <family val="1"/>
      </rPr>
      <t>f</t>
    </r>
  </si>
  <si>
    <r>
      <t xml:space="preserve"> kg.s</t>
    </r>
    <r>
      <rPr>
        <vertAlign val="superscript"/>
        <sz val="11"/>
        <rFont val="Times New Roman"/>
        <family val="1"/>
      </rPr>
      <t>-1</t>
    </r>
    <r>
      <rPr>
        <sz val="11"/>
        <rFont val="Times New Roman"/>
        <family val="1"/>
      </rPr>
      <t>.m</t>
    </r>
    <r>
      <rPr>
        <vertAlign val="superscript"/>
        <sz val="11"/>
        <rFont val="Times New Roman"/>
        <family val="1"/>
      </rPr>
      <t>-1</t>
    </r>
  </si>
  <si>
    <r>
      <t>k</t>
    </r>
    <r>
      <rPr>
        <vertAlign val="subscript"/>
        <sz val="11"/>
        <rFont val="Times New Roman"/>
        <family val="1"/>
      </rPr>
      <t>f</t>
    </r>
  </si>
  <si>
    <r>
      <t xml:space="preserve"> kJ.m</t>
    </r>
    <r>
      <rPr>
        <vertAlign val="superscript"/>
        <sz val="11"/>
        <rFont val="Times New Roman"/>
        <family val="1"/>
      </rPr>
      <t>-3</t>
    </r>
    <r>
      <rPr>
        <sz val="11"/>
        <rFont val="Times New Roman"/>
        <family val="1"/>
      </rPr>
      <t>.K</t>
    </r>
    <r>
      <rPr>
        <vertAlign val="superscript"/>
        <sz val="11"/>
        <rFont val="Times New Roman"/>
        <family val="1"/>
      </rPr>
      <t>-1</t>
    </r>
  </si>
  <si>
    <t>t</t>
  </si>
  <si>
    <t>years</t>
  </si>
  <si>
    <r>
      <t>ρc</t>
    </r>
    <r>
      <rPr>
        <vertAlign val="subscript"/>
        <sz val="11"/>
        <rFont val="Times New Roman"/>
        <family val="1"/>
      </rPr>
      <t>p,g</t>
    </r>
  </si>
  <si>
    <r>
      <t>ρc</t>
    </r>
    <r>
      <rPr>
        <vertAlign val="subscript"/>
        <sz val="11"/>
        <rFont val="Times New Roman"/>
        <family val="1"/>
      </rPr>
      <t>p,gr</t>
    </r>
  </si>
  <si>
    <r>
      <t>R</t>
    </r>
    <r>
      <rPr>
        <vertAlign val="subscript"/>
        <sz val="11"/>
        <rFont val="Times New Roman"/>
        <family val="1"/>
      </rPr>
      <t>c</t>
    </r>
  </si>
  <si>
    <r>
      <t>W.m</t>
    </r>
    <r>
      <rPr>
        <vertAlign val="superscript"/>
        <sz val="11"/>
        <rFont val="Times New Roman"/>
        <family val="1"/>
      </rPr>
      <t>-2</t>
    </r>
    <r>
      <rPr>
        <sz val="11"/>
        <rFont val="Times New Roman"/>
        <family val="1"/>
      </rPr>
      <t>.K</t>
    </r>
    <r>
      <rPr>
        <vertAlign val="superscript"/>
        <sz val="11"/>
        <rFont val="Times New Roman"/>
        <family val="1"/>
      </rPr>
      <t>-1</t>
    </r>
  </si>
  <si>
    <r>
      <t>ρc</t>
    </r>
    <r>
      <rPr>
        <vertAlign val="subscript"/>
        <sz val="11"/>
        <rFont val="Times New Roman"/>
        <family val="1"/>
      </rPr>
      <t>p,pipe</t>
    </r>
  </si>
  <si>
    <r>
      <t>Imposed R</t>
    </r>
    <r>
      <rPr>
        <b/>
        <vertAlign val="subscript"/>
        <sz val="11"/>
        <color theme="1"/>
        <rFont val="Calibri"/>
        <family val="2"/>
        <scheme val="minor"/>
      </rPr>
      <t>b</t>
    </r>
    <r>
      <rPr>
        <b/>
        <sz val="11"/>
        <color theme="1"/>
        <rFont val="Calibri"/>
        <family val="2"/>
        <scheme val="minor"/>
      </rPr>
      <t>=0.13 m.k.W</t>
    </r>
    <r>
      <rPr>
        <b/>
        <vertAlign val="superscript"/>
        <sz val="11"/>
        <color theme="1"/>
        <rFont val="Calibri"/>
        <family val="2"/>
        <scheme val="minor"/>
      </rPr>
      <t xml:space="preserve">-1 </t>
    </r>
  </si>
  <si>
    <t>A</t>
  </si>
  <si>
    <t>C</t>
  </si>
  <si>
    <t>E</t>
  </si>
  <si>
    <t>F</t>
  </si>
  <si>
    <t>G</t>
  </si>
  <si>
    <t>H</t>
  </si>
  <si>
    <t>I</t>
  </si>
  <si>
    <t>J</t>
  </si>
  <si>
    <t>K</t>
  </si>
  <si>
    <t>L</t>
  </si>
  <si>
    <t>Alternative method</t>
  </si>
  <si>
    <t>Alternative method (monthly)</t>
  </si>
  <si>
    <t>12×10</t>
  </si>
  <si>
    <r>
      <t xml:space="preserve"> kg.s</t>
    </r>
    <r>
      <rPr>
        <vertAlign val="superscript"/>
        <sz val="11"/>
        <rFont val="Times New Roman"/>
        <family val="1"/>
      </rPr>
      <t>-1</t>
    </r>
  </si>
  <si>
    <t>5×5</t>
  </si>
  <si>
    <t>0.074×139.731</t>
  </si>
  <si>
    <t>7×7</t>
  </si>
  <si>
    <r>
      <t xml:space="preserve"> kg.s</t>
    </r>
    <r>
      <rPr>
        <vertAlign val="superscript"/>
        <sz val="11"/>
        <rFont val="Times New Roman"/>
        <family val="1"/>
      </rPr>
      <t>-1</t>
    </r>
    <r>
      <rPr>
        <sz val="11"/>
        <rFont val="Times New Roman"/>
        <family val="1"/>
      </rPr>
      <t/>
    </r>
  </si>
  <si>
    <t>Peak load duration of 6 hours</t>
  </si>
  <si>
    <t xml:space="preserve">DST </t>
  </si>
  <si>
    <r>
      <t>Imposed R</t>
    </r>
    <r>
      <rPr>
        <b/>
        <vertAlign val="subscript"/>
        <sz val="11"/>
        <color theme="1"/>
        <rFont val="Calibri"/>
        <family val="2"/>
        <scheme val="minor"/>
      </rPr>
      <t>b</t>
    </r>
    <r>
      <rPr>
        <b/>
        <sz val="11"/>
        <color theme="1"/>
        <rFont val="Calibri"/>
        <family val="2"/>
        <scheme val="minor"/>
      </rPr>
      <t>=0.113 m.k.W</t>
    </r>
    <r>
      <rPr>
        <b/>
        <vertAlign val="superscript"/>
        <sz val="11"/>
        <color theme="1"/>
        <rFont val="Calibri"/>
        <family val="2"/>
        <scheme val="minor"/>
      </rPr>
      <t xml:space="preserve">-1 </t>
    </r>
  </si>
  <si>
    <r>
      <t>Imposed R</t>
    </r>
    <r>
      <rPr>
        <b/>
        <vertAlign val="subscript"/>
        <sz val="11"/>
        <color theme="1"/>
        <rFont val="Calibri"/>
        <family val="2"/>
        <scheme val="minor"/>
      </rPr>
      <t>b</t>
    </r>
    <r>
      <rPr>
        <b/>
        <sz val="11"/>
        <color theme="1"/>
        <rFont val="Calibri"/>
        <family val="2"/>
        <scheme val="minor"/>
      </rPr>
      <t>=0.1 m.k.W</t>
    </r>
    <r>
      <rPr>
        <b/>
        <vertAlign val="superscript"/>
        <sz val="11"/>
        <color theme="1"/>
        <rFont val="Calibri"/>
        <family val="2"/>
        <scheme val="minor"/>
      </rPr>
      <t xml:space="preserve">-1 </t>
    </r>
  </si>
  <si>
    <r>
      <t>h</t>
    </r>
    <r>
      <rPr>
        <vertAlign val="subscript"/>
        <sz val="11"/>
        <rFont val="Times New Roman"/>
        <family val="1"/>
      </rPr>
      <t>conv</t>
    </r>
  </si>
  <si>
    <t>Peak heating hours</t>
  </si>
  <si>
    <t>Peak cooling hours</t>
  </si>
  <si>
    <t>Building monthly cooling peak load</t>
  </si>
  <si>
    <t>Building monthly heating peak load</t>
  </si>
  <si>
    <t>Ground monthly averaged   load</t>
  </si>
  <si>
    <t>Ground monthly cooling peak Load</t>
  </si>
  <si>
    <t>Ground monthly heating peak load</t>
  </si>
  <si>
    <t>Ground yearly, monthly and hourly pulses</t>
  </si>
  <si>
    <t>Level</t>
  </si>
  <si>
    <t>L3</t>
  </si>
  <si>
    <t>L4</t>
  </si>
  <si>
    <t>L2</t>
  </si>
  <si>
    <t>Building monthly
 averaged   load</t>
  </si>
  <si>
    <t>Building monthly
 average   load</t>
  </si>
  <si>
    <t>Your tool</t>
  </si>
  <si>
    <t>X</t>
  </si>
  <si>
    <t>16.7, 13</t>
  </si>
  <si>
    <t>16.7, 13.7</t>
  </si>
  <si>
    <t>Test 1a</t>
  </si>
  <si>
    <t>Month</t>
  </si>
  <si>
    <t>Hourly ground load</t>
  </si>
  <si>
    <t>Ground monthly peak heating load</t>
  </si>
  <si>
    <r>
      <t>q</t>
    </r>
    <r>
      <rPr>
        <vertAlign val="subscript"/>
        <sz val="11"/>
        <color theme="1"/>
        <rFont val="Calibri"/>
        <family val="2"/>
        <scheme val="minor"/>
      </rPr>
      <t>h</t>
    </r>
  </si>
  <si>
    <r>
      <t>q</t>
    </r>
    <r>
      <rPr>
        <vertAlign val="subscript"/>
        <sz val="11"/>
        <color theme="1"/>
        <rFont val="Calibri"/>
        <family val="2"/>
        <scheme val="minor"/>
      </rPr>
      <t>m</t>
    </r>
  </si>
  <si>
    <r>
      <t>q</t>
    </r>
    <r>
      <rPr>
        <vertAlign val="subscript"/>
        <sz val="11"/>
        <color theme="1"/>
        <rFont val="Calibri"/>
        <family val="2"/>
        <scheme val="minor"/>
      </rPr>
      <t>y</t>
    </r>
  </si>
  <si>
    <t>Cooling</t>
  </si>
  <si>
    <t>Ground monthly peak cooling   load</t>
  </si>
  <si>
    <r>
      <t>2d</t>
    </r>
    <r>
      <rPr>
        <vertAlign val="subscript"/>
        <sz val="11"/>
        <rFont val="Times New Roman"/>
        <family val="1"/>
      </rPr>
      <t>p</t>
    </r>
  </si>
  <si>
    <t>Sizing of one borehole based on a balanced ground load for a ten year period with two peak durations (1 and 6 hours)</t>
  </si>
  <si>
    <r>
      <t>Imposed R</t>
    </r>
    <r>
      <rPr>
        <b/>
        <vertAlign val="subscript"/>
        <sz val="11"/>
        <color theme="1"/>
        <rFont val="Calibri"/>
        <family val="2"/>
        <scheme val="minor"/>
      </rPr>
      <t>b</t>
    </r>
    <r>
      <rPr>
        <b/>
        <sz val="11"/>
        <color theme="1"/>
        <rFont val="Calibri"/>
        <family val="2"/>
        <scheme val="minor"/>
      </rPr>
      <t xml:space="preserve"> </t>
    </r>
  </si>
  <si>
    <r>
      <t>q</t>
    </r>
    <r>
      <rPr>
        <vertAlign val="subscript"/>
        <sz val="11"/>
        <color theme="1"/>
        <rFont val="Calibri"/>
        <family val="2"/>
        <scheme val="minor"/>
      </rPr>
      <t>h,H</t>
    </r>
  </si>
  <si>
    <r>
      <t>q</t>
    </r>
    <r>
      <rPr>
        <vertAlign val="subscript"/>
        <sz val="11"/>
        <color theme="1"/>
        <rFont val="Calibri"/>
        <family val="2"/>
        <scheme val="minor"/>
      </rPr>
      <t>h,C</t>
    </r>
  </si>
  <si>
    <r>
      <t>t</t>
    </r>
    <r>
      <rPr>
        <vertAlign val="subscript"/>
        <sz val="11"/>
        <color theme="1"/>
        <rFont val="Calibri"/>
        <family val="2"/>
        <scheme val="minor"/>
      </rPr>
      <t>h,C</t>
    </r>
  </si>
  <si>
    <r>
      <t>t</t>
    </r>
    <r>
      <rPr>
        <vertAlign val="subscript"/>
        <sz val="11"/>
        <color theme="1"/>
        <rFont val="Calibri"/>
        <family val="2"/>
        <scheme val="minor"/>
      </rPr>
      <t>h,H</t>
    </r>
  </si>
  <si>
    <t>Ground monthly heating averaged   load</t>
  </si>
  <si>
    <t>Loads reported by shonder et al. (2000)</t>
  </si>
  <si>
    <t>Test 1b</t>
  </si>
  <si>
    <t>Test 2</t>
  </si>
  <si>
    <t>Sizing of one borehole based on a balanced building load for a ten year period with one peak duration (6 hours)</t>
  </si>
  <si>
    <t>Test 4</t>
  </si>
  <si>
    <t>Test 3</t>
  </si>
  <si>
    <t>1 and 6</t>
  </si>
  <si>
    <r>
      <t>Imposed R</t>
    </r>
    <r>
      <rPr>
        <b/>
        <vertAlign val="subscript"/>
        <sz val="11"/>
        <color theme="1"/>
        <rFont val="Calibri"/>
        <family val="2"/>
        <scheme val="minor"/>
      </rPr>
      <t>b</t>
    </r>
    <r>
      <rPr>
        <b/>
        <sz val="11"/>
        <color theme="1"/>
        <rFont val="Calibri"/>
        <family val="2"/>
        <scheme val="minor"/>
      </rPr>
      <t>=0.2
m.k.W</t>
    </r>
    <r>
      <rPr>
        <b/>
        <vertAlign val="superscript"/>
        <sz val="11"/>
        <color theme="1"/>
        <rFont val="Calibri"/>
        <family val="2"/>
        <scheme val="minor"/>
      </rPr>
      <t xml:space="preserve">-1 </t>
    </r>
  </si>
  <si>
    <t>(day)</t>
  </si>
  <si>
    <t>Number of days</t>
  </si>
  <si>
    <t>Ground monthly cooling  averaged   load</t>
  </si>
  <si>
    <t>(MJ)</t>
  </si>
  <si>
    <r>
      <t>q</t>
    </r>
    <r>
      <rPr>
        <vertAlign val="subscript"/>
        <sz val="11"/>
        <color theme="1"/>
        <rFont val="Calibri"/>
        <family val="2"/>
        <scheme val="minor"/>
      </rPr>
      <t>m,C</t>
    </r>
  </si>
  <si>
    <r>
      <t>q</t>
    </r>
    <r>
      <rPr>
        <vertAlign val="subscript"/>
        <sz val="11"/>
        <color theme="1"/>
        <rFont val="Calibri"/>
        <family val="2"/>
        <scheme val="minor"/>
      </rPr>
      <t>m,H</t>
    </r>
  </si>
  <si>
    <t>(kW)</t>
  </si>
  <si>
    <r>
      <rPr>
        <b/>
        <sz val="11"/>
        <color theme="1"/>
        <rFont val="Calibri"/>
        <family val="2"/>
        <scheme val="minor"/>
      </rPr>
      <t>Building</t>
    </r>
    <r>
      <rPr>
        <sz val="11"/>
        <color theme="1"/>
        <rFont val="Calibri"/>
        <family val="2"/>
        <scheme val="minor"/>
      </rPr>
      <t xml:space="preserve"> monthly heating peak load</t>
    </r>
  </si>
  <si>
    <r>
      <rPr>
        <b/>
        <sz val="11"/>
        <color theme="1"/>
        <rFont val="Calibri"/>
        <family val="2"/>
        <scheme val="minor"/>
      </rPr>
      <t>Building</t>
    </r>
    <r>
      <rPr>
        <sz val="11"/>
        <color theme="1"/>
        <rFont val="Calibri"/>
        <family val="2"/>
        <scheme val="minor"/>
      </rPr>
      <t xml:space="preserve"> monthly cooling peak Load</t>
    </r>
  </si>
  <si>
    <r>
      <rPr>
        <b/>
        <sz val="11"/>
        <color theme="1"/>
        <rFont val="Calibri"/>
        <family val="2"/>
        <scheme val="minor"/>
      </rPr>
      <t>Ground</t>
    </r>
    <r>
      <rPr>
        <sz val="11"/>
        <color theme="1"/>
        <rFont val="Calibri"/>
        <family val="2"/>
        <scheme val="minor"/>
      </rPr>
      <t xml:space="preserve"> monthly heating averaged   load</t>
    </r>
  </si>
  <si>
    <r>
      <rPr>
        <b/>
        <sz val="11"/>
        <color theme="1"/>
        <rFont val="Calibri"/>
        <family val="2"/>
        <scheme val="minor"/>
      </rPr>
      <t>Ground</t>
    </r>
    <r>
      <rPr>
        <sz val="11"/>
        <color theme="1"/>
        <rFont val="Calibri"/>
        <family val="2"/>
        <scheme val="minor"/>
      </rPr>
      <t xml:space="preserve"> monthly cooling  averaged   load</t>
    </r>
  </si>
  <si>
    <t>Ground monthly net  averaged   load</t>
  </si>
  <si>
    <t>Converting  buidling and ground  loads</t>
  </si>
  <si>
    <t>Annual load (kW)</t>
  </si>
  <si>
    <t xml:space="preserve"> Peak cooling   hours</t>
  </si>
  <si>
    <t xml:space="preserve"> Peak heating  hours</t>
  </si>
  <si>
    <t xml:space="preserve">Ground monthly net  heat   extractionenergy </t>
  </si>
  <si>
    <t>Variation in length</t>
  </si>
  <si>
    <t>Spacing</t>
  </si>
  <si>
    <t>Test 5</t>
  </si>
  <si>
    <t>Boreholes number</t>
  </si>
  <si>
    <t>Thermal conductivity</t>
  </si>
  <si>
    <t>L (m)</t>
  </si>
  <si>
    <t>7x7 bores</t>
  </si>
  <si>
    <t>3x3 bores</t>
  </si>
  <si>
    <t>20 C</t>
  </si>
  <si>
    <t>Ground temperature</t>
  </si>
  <si>
    <t>10 m</t>
  </si>
  <si>
    <t>6 m</t>
  </si>
  <si>
    <t>1.5 W/m-K</t>
  </si>
  <si>
    <t>2.3W/m-K</t>
  </si>
  <si>
    <t xml:space="preserve">Peak magnitude </t>
  </si>
  <si>
    <t>-125758.1 (W)</t>
  </si>
  <si>
    <t>-153704.4 (W)</t>
  </si>
  <si>
    <t xml:space="preserve"> %</t>
  </si>
  <si>
    <t xml:space="preserve">B=3 m </t>
  </si>
  <si>
    <t xml:space="preserve">B=5 m </t>
  </si>
  <si>
    <t xml:space="preserve">B=7 m </t>
  </si>
  <si>
    <t>---</t>
  </si>
  <si>
    <t xml:space="preserve">10 yr, Imposed Rb </t>
  </si>
  <si>
    <t>Classic ASHRAE sizing equation</t>
  </si>
  <si>
    <t>Modified ASHRAE sizing equation</t>
  </si>
  <si>
    <t>Modified + ASHRAE sizing equation -B</t>
  </si>
  <si>
    <t>Modified + ASHRAE sizing equation- F</t>
  </si>
  <si>
    <t>Alternative method (short-term effects)</t>
  </si>
  <si>
    <t>Alternative method (monthly,short-term effects)</t>
  </si>
  <si>
    <t>Modified Ashrae sizing equation -B (monthly)</t>
  </si>
  <si>
    <t>GLHEpro monthly v 5.0</t>
  </si>
  <si>
    <t>EED hourly  v.4.17</t>
  </si>
  <si>
    <t>EED monthly  v.4.17</t>
  </si>
  <si>
    <r>
      <t>E</t>
    </r>
    <r>
      <rPr>
        <b/>
        <vertAlign val="subscript"/>
        <sz val="11"/>
        <color theme="1"/>
        <rFont val="Calibri"/>
        <family val="2"/>
        <scheme val="minor"/>
      </rPr>
      <t>st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</si>
  <si>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st</t>
    </r>
  </si>
  <si>
    <t>10 C</t>
  </si>
  <si>
    <r>
      <t>r</t>
    </r>
    <r>
      <rPr>
        <vertAlign val="subscript"/>
        <sz val="11"/>
        <rFont val="Times New Roman"/>
        <family val="1"/>
      </rPr>
      <t>p,o</t>
    </r>
    <r>
      <rPr>
        <sz val="11"/>
        <rFont val="Times New Roman"/>
        <family val="1"/>
      </rPr>
      <t>,r</t>
    </r>
    <r>
      <rPr>
        <vertAlign val="subscript"/>
        <sz val="11"/>
        <rFont val="Times New Roman"/>
        <family val="1"/>
      </rPr>
      <t>p,i</t>
    </r>
  </si>
  <si>
    <t>Peak load duration of 1 hour</t>
  </si>
  <si>
    <t>Impact of peak load magnitude on short-term effects, all lengths in m</t>
  </si>
  <si>
    <r>
      <t>E</t>
    </r>
    <r>
      <rPr>
        <vertAlign val="subscript"/>
        <sz val="11"/>
        <color theme="1"/>
        <rFont val="Calibri"/>
        <family val="2"/>
        <scheme val="minor"/>
      </rPr>
      <t>st</t>
    </r>
  </si>
  <si>
    <r>
      <t>Dif % (E,E</t>
    </r>
    <r>
      <rPr>
        <vertAlign val="subscript"/>
        <sz val="11"/>
        <color theme="1"/>
        <rFont val="Calibri"/>
        <family val="2"/>
        <scheme val="minor"/>
      </rPr>
      <t>st</t>
    </r>
    <r>
      <rPr>
        <sz val="11"/>
        <color theme="1"/>
        <rFont val="Calibri"/>
        <family val="2"/>
        <scheme val="minor"/>
      </rPr>
      <t>)</t>
    </r>
  </si>
  <si>
    <r>
      <t>q</t>
    </r>
    <r>
      <rPr>
        <vertAlign val="subscript"/>
        <sz val="11"/>
        <color theme="1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 xml:space="preserve"> (W)</t>
    </r>
  </si>
  <si>
    <r>
      <t>t</t>
    </r>
    <r>
      <rPr>
        <vertAlign val="subscript"/>
        <sz val="11"/>
        <color theme="1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>=6 hr, R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=0.13 m.K/W</t>
    </r>
  </si>
  <si>
    <r>
      <t>t</t>
    </r>
    <r>
      <rPr>
        <vertAlign val="subscript"/>
        <sz val="11"/>
        <color theme="1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>=1 hr, R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=0.13 m.K/W</t>
    </r>
  </si>
  <si>
    <t>(kWh)</t>
  </si>
  <si>
    <t>(days)</t>
  </si>
  <si>
    <t>Sizing of 12 x 10 bore field based on an unbalanced  load for a ten year period with two peak durations (6 hours and durations used by Shonder et al. (2000))</t>
  </si>
  <si>
    <t>Variuos peak load durations used by Shonder et al. (2000)</t>
  </si>
  <si>
    <t>Sizing of 7x7 bore filed based on an unbalanced ground  load for a ten year period with one peak duration (6 hours)</t>
  </si>
  <si>
    <t>Sizing of 5x5 bore field based on an unbalanced ground load for a 20 year period with one peak duration (6 hours)</t>
  </si>
  <si>
    <t>Final loads used in comparison</t>
  </si>
  <si>
    <t>Determination of the annual ground load imbalance</t>
  </si>
  <si>
    <r>
      <t>q</t>
    </r>
    <r>
      <rPr>
        <vertAlign val="subscript"/>
        <sz val="11"/>
        <color theme="1"/>
        <rFont val="Calibri"/>
        <family val="2"/>
        <scheme val="minor"/>
      </rPr>
      <t xml:space="preserve">m </t>
    </r>
    <r>
      <rPr>
        <sz val="11"/>
        <color theme="1"/>
        <rFont val="Calibri"/>
        <family val="2"/>
      </rPr>
      <t>×</t>
    </r>
    <r>
      <rPr>
        <sz val="11"/>
        <color theme="1"/>
        <rFont val="Calibri"/>
        <family val="2"/>
        <scheme val="minor"/>
      </rPr>
      <t xml:space="preserve"> t</t>
    </r>
    <r>
      <rPr>
        <vertAlign val="subscript"/>
        <sz val="11"/>
        <color theme="1"/>
        <rFont val="Calibri"/>
        <family val="2"/>
        <scheme val="minor"/>
      </rPr>
      <t>m</t>
    </r>
  </si>
  <si>
    <t>Effects of spacing and design period</t>
  </si>
  <si>
    <t xml:space="preserve">1 yr, Imposed Rb </t>
  </si>
  <si>
    <t>Borehole length from test 4</t>
  </si>
  <si>
    <t>Sensitivity analysis on Test 4</t>
  </si>
  <si>
    <t>Symbol</t>
  </si>
  <si>
    <t>Unit</t>
  </si>
  <si>
    <t>total number of boreholes</t>
  </si>
  <si>
    <t xml:space="preserve"> (---)</t>
  </si>
  <si>
    <t>initial temperature of the ground</t>
  </si>
  <si>
    <r>
      <t>q''</t>
    </r>
    <r>
      <rPr>
        <vertAlign val="subscript"/>
        <sz val="11"/>
        <rFont val="Times New Roman"/>
        <family val="1"/>
      </rPr>
      <t>g</t>
    </r>
  </si>
  <si>
    <t xml:space="preserve"> (W)</t>
  </si>
  <si>
    <t>hourly building or ground loads</t>
  </si>
  <si>
    <t xml:space="preserve"> monthly building or ground loads</t>
  </si>
  <si>
    <t>yearly building or ground loads</t>
  </si>
  <si>
    <t xml:space="preserve"> (h)</t>
  </si>
  <si>
    <t>heat pump coefficient of performances in heating</t>
  </si>
  <si>
    <t>heat pump coefficient of performances in cooling</t>
  </si>
  <si>
    <t>short circuit heat loss factor in the borehole</t>
  </si>
  <si>
    <r>
      <t>(W.m</t>
    </r>
    <r>
      <rPr>
        <vertAlign val="superscript"/>
        <sz val="10"/>
        <color theme="1"/>
        <rFont val="Times New Roman"/>
        <family val="1"/>
      </rPr>
      <t>-2</t>
    </r>
    <r>
      <rPr>
        <sz val="10"/>
        <color theme="1"/>
        <rFont val="Times New Roman"/>
        <family val="1"/>
      </rPr>
      <t>)</t>
    </r>
  </si>
  <si>
    <t>(mm)</t>
  </si>
  <si>
    <r>
      <t>(W.m</t>
    </r>
    <r>
      <rPr>
        <vertAlign val="superscript"/>
        <sz val="10"/>
        <color theme="1"/>
        <rFont val="Times New Roman"/>
        <family val="1"/>
      </rPr>
      <t>-1</t>
    </r>
    <r>
      <rPr>
        <sz val="10"/>
        <color theme="1"/>
        <rFont val="Times New Roman"/>
        <family val="1"/>
      </rPr>
      <t>K</t>
    </r>
    <r>
      <rPr>
        <vertAlign val="superscript"/>
        <sz val="10"/>
        <color theme="1"/>
        <rFont val="Times New Roman"/>
        <family val="1"/>
      </rPr>
      <t>-1</t>
    </r>
    <r>
      <rPr>
        <sz val="10"/>
        <color theme="1"/>
        <rFont val="Times New Roman"/>
        <family val="1"/>
      </rPr>
      <t>)</t>
    </r>
  </si>
  <si>
    <t>(°C)</t>
  </si>
  <si>
    <r>
      <t>(m.K.W</t>
    </r>
    <r>
      <rPr>
        <vertAlign val="superscript"/>
        <sz val="10"/>
        <color theme="1"/>
        <rFont val="Times New Roman"/>
        <family val="1"/>
      </rPr>
      <t>-1</t>
    </r>
    <r>
      <rPr>
        <sz val="10"/>
        <color theme="1"/>
        <rFont val="Times New Roman"/>
        <family val="1"/>
      </rPr>
      <t>)</t>
    </r>
  </si>
  <si>
    <t>(yr)</t>
  </si>
  <si>
    <r>
      <t>(W.m</t>
    </r>
    <r>
      <rPr>
        <vertAlign val="superscript"/>
        <sz val="10"/>
        <color theme="1"/>
        <rFont val="Times New Roman"/>
        <family val="1"/>
      </rPr>
      <t>-2</t>
    </r>
    <r>
      <rPr>
        <sz val="10"/>
        <color theme="1"/>
        <rFont val="Times New Roman"/>
        <family val="1"/>
      </rPr>
      <t>K</t>
    </r>
    <r>
      <rPr>
        <vertAlign val="superscript"/>
        <sz val="10"/>
        <color theme="1"/>
        <rFont val="Times New Roman"/>
        <family val="1"/>
      </rPr>
      <t>-1</t>
    </r>
    <r>
      <rPr>
        <sz val="10"/>
        <color theme="1"/>
        <rFont val="Times New Roman"/>
        <family val="1"/>
      </rPr>
      <t>)</t>
    </r>
  </si>
  <si>
    <t>thermal capacity of the grout</t>
  </si>
  <si>
    <t>thermal capacity of the soil</t>
  </si>
  <si>
    <t>thermal heat capacity of the pipe</t>
  </si>
  <si>
    <t>fluid thermal conductivity</t>
  </si>
  <si>
    <t xml:space="preserve">flow rate of the circulating fluid </t>
  </si>
  <si>
    <r>
      <t>(kg.s</t>
    </r>
    <r>
      <rPr>
        <vertAlign val="superscript"/>
        <sz val="10"/>
        <color theme="1"/>
        <rFont val="Times New Roman"/>
        <family val="1"/>
      </rPr>
      <t>-1</t>
    </r>
    <r>
      <rPr>
        <sz val="10"/>
        <color theme="1"/>
        <rFont val="Times New Roman"/>
        <family val="1"/>
      </rPr>
      <t>)</t>
    </r>
  </si>
  <si>
    <t xml:space="preserve">density of the heat carrier fluid </t>
  </si>
  <si>
    <t xml:space="preserve">specific heat capacity of the circulating fluid </t>
  </si>
  <si>
    <t>geothermal heat flux</t>
  </si>
  <si>
    <t>viscosity of the heat carrier fluid</t>
  </si>
  <si>
    <t>soil thermal diffusivity</t>
  </si>
  <si>
    <t>soil thermal conductivity</t>
  </si>
  <si>
    <t>thermal conductivity of the backfilling material</t>
  </si>
  <si>
    <t>pipe thermal conductivity</t>
  </si>
  <si>
    <t>minimum inlet fluid temperature to the heat pump</t>
  </si>
  <si>
    <t>maximum inlet fluid temperature to the heat pump</t>
  </si>
  <si>
    <t>effective thermal resistance of the boreholes</t>
  </si>
  <si>
    <t>duration of simulation period</t>
  </si>
  <si>
    <t>contact thermal resistance</t>
  </si>
  <si>
    <t>internal convection coefficient in pipes</t>
  </si>
  <si>
    <r>
      <t>q</t>
    </r>
    <r>
      <rPr>
        <vertAlign val="subscript"/>
        <sz val="10"/>
        <color theme="1"/>
        <rFont val="Times New Roman"/>
        <family val="1"/>
      </rPr>
      <t>h</t>
    </r>
  </si>
  <si>
    <r>
      <t>q</t>
    </r>
    <r>
      <rPr>
        <vertAlign val="subscript"/>
        <sz val="10"/>
        <color theme="1"/>
        <rFont val="Times New Roman"/>
        <family val="1"/>
      </rPr>
      <t>h,C</t>
    </r>
  </si>
  <si>
    <r>
      <t>q</t>
    </r>
    <r>
      <rPr>
        <vertAlign val="subscript"/>
        <sz val="10"/>
        <color theme="1"/>
        <rFont val="Times New Roman"/>
        <family val="1"/>
      </rPr>
      <t>h,H</t>
    </r>
  </si>
  <si>
    <r>
      <t>q</t>
    </r>
    <r>
      <rPr>
        <vertAlign val="subscript"/>
        <sz val="10"/>
        <color theme="1"/>
        <rFont val="Times New Roman"/>
        <family val="1"/>
      </rPr>
      <t>m</t>
    </r>
  </si>
  <si>
    <r>
      <t>q</t>
    </r>
    <r>
      <rPr>
        <vertAlign val="subscript"/>
        <sz val="10"/>
        <color theme="1"/>
        <rFont val="Times New Roman"/>
        <family val="1"/>
      </rPr>
      <t>y</t>
    </r>
  </si>
  <si>
    <r>
      <t>t</t>
    </r>
    <r>
      <rPr>
        <vertAlign val="subscript"/>
        <sz val="10"/>
        <color theme="1"/>
        <rFont val="Times New Roman"/>
        <family val="1"/>
      </rPr>
      <t>h,C</t>
    </r>
  </si>
  <si>
    <r>
      <t>t</t>
    </r>
    <r>
      <rPr>
        <vertAlign val="subscript"/>
        <sz val="10"/>
        <color theme="1"/>
        <rFont val="Times New Roman"/>
        <family val="1"/>
      </rPr>
      <t>h,H</t>
    </r>
  </si>
  <si>
    <r>
      <t>N</t>
    </r>
    <r>
      <rPr>
        <vertAlign val="subscript"/>
        <sz val="10"/>
        <rFont val="Times New Roman"/>
        <family val="1"/>
      </rPr>
      <t>b</t>
    </r>
  </si>
  <si>
    <r>
      <t>r</t>
    </r>
    <r>
      <rPr>
        <vertAlign val="subscript"/>
        <sz val="10"/>
        <rFont val="Times New Roman"/>
        <family val="1"/>
      </rPr>
      <t>p,o</t>
    </r>
    <r>
      <rPr>
        <sz val="10"/>
        <rFont val="Times New Roman"/>
        <family val="1"/>
      </rPr>
      <t>,r</t>
    </r>
    <r>
      <rPr>
        <vertAlign val="subscript"/>
        <sz val="10"/>
        <rFont val="Times New Roman"/>
        <family val="1"/>
      </rPr>
      <t>p,i</t>
    </r>
  </si>
  <si>
    <r>
      <t>2d</t>
    </r>
    <r>
      <rPr>
        <vertAlign val="subscript"/>
        <sz val="10"/>
        <rFont val="Times New Roman"/>
        <family val="1"/>
      </rPr>
      <t>p</t>
    </r>
  </si>
  <si>
    <r>
      <t>m</t>
    </r>
    <r>
      <rPr>
        <vertAlign val="subscript"/>
        <sz val="10"/>
        <rFont val="Times New Roman"/>
        <family val="1"/>
      </rPr>
      <t>f</t>
    </r>
  </si>
  <si>
    <r>
      <t>ρ</t>
    </r>
    <r>
      <rPr>
        <vertAlign val="subscript"/>
        <sz val="10"/>
        <rFont val="Times New Roman"/>
        <family val="1"/>
      </rPr>
      <t>f</t>
    </r>
  </si>
  <si>
    <r>
      <t>(kg.m</t>
    </r>
    <r>
      <rPr>
        <vertAlign val="superscript"/>
        <sz val="10"/>
        <color theme="1"/>
        <rFont val="Times New Roman"/>
        <family val="1"/>
      </rPr>
      <t>-3</t>
    </r>
    <r>
      <rPr>
        <sz val="10"/>
        <color theme="1"/>
        <rFont val="Times New Roman"/>
        <family val="1"/>
      </rPr>
      <t>)</t>
    </r>
  </si>
  <si>
    <r>
      <t>c</t>
    </r>
    <r>
      <rPr>
        <vertAlign val="subscript"/>
        <sz val="10"/>
        <rFont val="Times New Roman"/>
        <family val="1"/>
      </rPr>
      <t>p,f</t>
    </r>
  </si>
  <si>
    <r>
      <t>(kJ.kg</t>
    </r>
    <r>
      <rPr>
        <vertAlign val="superscript"/>
        <sz val="10"/>
        <color theme="1"/>
        <rFont val="Times New Roman"/>
        <family val="1"/>
      </rPr>
      <t>-1</t>
    </r>
    <r>
      <rPr>
        <sz val="10"/>
        <color theme="1"/>
        <rFont val="Times New Roman"/>
        <family val="1"/>
      </rPr>
      <t>K</t>
    </r>
    <r>
      <rPr>
        <vertAlign val="superscript"/>
        <sz val="10"/>
        <color theme="1"/>
        <rFont val="Times New Roman"/>
        <family val="1"/>
      </rPr>
      <t>-1</t>
    </r>
    <r>
      <rPr>
        <sz val="10"/>
        <color theme="1"/>
        <rFont val="Times New Roman"/>
        <family val="1"/>
      </rPr>
      <t>)</t>
    </r>
  </si>
  <si>
    <r>
      <t>μ</t>
    </r>
    <r>
      <rPr>
        <vertAlign val="subscript"/>
        <sz val="10"/>
        <rFont val="Times New Roman"/>
        <family val="1"/>
      </rPr>
      <t>f</t>
    </r>
  </si>
  <si>
    <r>
      <t>(Kg.m</t>
    </r>
    <r>
      <rPr>
        <vertAlign val="superscript"/>
        <sz val="10"/>
        <color theme="1"/>
        <rFont val="Times New Roman"/>
        <family val="1"/>
      </rPr>
      <t>-1</t>
    </r>
    <r>
      <rPr>
        <sz val="10"/>
        <color theme="1"/>
        <rFont val="Times New Roman"/>
        <family val="1"/>
      </rPr>
      <t>s</t>
    </r>
    <r>
      <rPr>
        <vertAlign val="superscript"/>
        <sz val="10"/>
        <color theme="1"/>
        <rFont val="Times New Roman"/>
        <family val="1"/>
      </rPr>
      <t>-1</t>
    </r>
    <r>
      <rPr>
        <sz val="10"/>
        <color theme="1"/>
        <rFont val="Times New Roman"/>
        <family val="1"/>
      </rPr>
      <t>)</t>
    </r>
  </si>
  <si>
    <r>
      <t>k</t>
    </r>
    <r>
      <rPr>
        <vertAlign val="subscript"/>
        <sz val="10"/>
        <rFont val="Times New Roman"/>
        <family val="1"/>
      </rPr>
      <t>f</t>
    </r>
  </si>
  <si>
    <r>
      <t>ρc</t>
    </r>
    <r>
      <rPr>
        <vertAlign val="subscript"/>
        <sz val="10"/>
        <rFont val="Times New Roman"/>
        <family val="1"/>
      </rPr>
      <t>p,g</t>
    </r>
  </si>
  <si>
    <r>
      <t>(kJ.m</t>
    </r>
    <r>
      <rPr>
        <vertAlign val="superscript"/>
        <sz val="10"/>
        <color theme="1"/>
        <rFont val="Times New Roman"/>
        <family val="1"/>
      </rPr>
      <t>-3</t>
    </r>
    <r>
      <rPr>
        <sz val="10"/>
        <color theme="1"/>
        <rFont val="Times New Roman"/>
        <family val="1"/>
      </rPr>
      <t>K</t>
    </r>
    <r>
      <rPr>
        <vertAlign val="superscript"/>
        <sz val="10"/>
        <color theme="1"/>
        <rFont val="Times New Roman"/>
        <family val="1"/>
      </rPr>
      <t>-1</t>
    </r>
    <r>
      <rPr>
        <sz val="10"/>
        <color theme="1"/>
        <rFont val="Times New Roman"/>
        <family val="1"/>
      </rPr>
      <t>)</t>
    </r>
  </si>
  <si>
    <r>
      <t>ρc</t>
    </r>
    <r>
      <rPr>
        <vertAlign val="subscript"/>
        <sz val="10"/>
        <rFont val="Times New Roman"/>
        <family val="1"/>
      </rPr>
      <t>p,gr</t>
    </r>
  </si>
  <si>
    <r>
      <t>ρc</t>
    </r>
    <r>
      <rPr>
        <vertAlign val="subscript"/>
        <sz val="10"/>
        <rFont val="Times New Roman"/>
        <family val="1"/>
      </rPr>
      <t>p,pipe</t>
    </r>
  </si>
  <si>
    <r>
      <rPr>
        <sz val="10"/>
        <rFont val="Times New Roman"/>
        <family val="1"/>
      </rPr>
      <t>α</t>
    </r>
    <r>
      <rPr>
        <vertAlign val="subscript"/>
        <sz val="10"/>
        <rFont val="Times New Roman"/>
        <family val="1"/>
      </rPr>
      <t>g</t>
    </r>
  </si>
  <si>
    <r>
      <t>(m</t>
    </r>
    <r>
      <rPr>
        <vertAlign val="super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>.day</t>
    </r>
    <r>
      <rPr>
        <vertAlign val="superscript"/>
        <sz val="10"/>
        <color theme="1"/>
        <rFont val="Times New Roman"/>
        <family val="1"/>
      </rPr>
      <t>-1</t>
    </r>
    <r>
      <rPr>
        <sz val="10"/>
        <color theme="1"/>
        <rFont val="Times New Roman"/>
        <family val="1"/>
      </rPr>
      <t>)</t>
    </r>
  </si>
  <si>
    <r>
      <t>k</t>
    </r>
    <r>
      <rPr>
        <vertAlign val="subscript"/>
        <sz val="10"/>
        <rFont val="Times New Roman"/>
        <family val="1"/>
      </rPr>
      <t>g</t>
    </r>
  </si>
  <si>
    <r>
      <t>k</t>
    </r>
    <r>
      <rPr>
        <vertAlign val="subscript"/>
        <sz val="10"/>
        <rFont val="Times New Roman"/>
        <family val="1"/>
      </rPr>
      <t>gr</t>
    </r>
  </si>
  <si>
    <r>
      <t>T</t>
    </r>
    <r>
      <rPr>
        <vertAlign val="subscript"/>
        <sz val="10"/>
        <rFont val="Times New Roman"/>
        <family val="1"/>
      </rPr>
      <t>g</t>
    </r>
  </si>
  <si>
    <r>
      <t>k</t>
    </r>
    <r>
      <rPr>
        <vertAlign val="subscript"/>
        <sz val="10"/>
        <rFont val="Times New Roman"/>
        <family val="1"/>
      </rPr>
      <t>p</t>
    </r>
  </si>
  <si>
    <r>
      <t>T</t>
    </r>
    <r>
      <rPr>
        <vertAlign val="subscript"/>
        <sz val="10"/>
        <rFont val="Times New Roman"/>
        <family val="1"/>
      </rPr>
      <t>L</t>
    </r>
  </si>
  <si>
    <r>
      <t>T</t>
    </r>
    <r>
      <rPr>
        <vertAlign val="subscript"/>
        <sz val="10"/>
        <rFont val="Times New Roman"/>
        <family val="1"/>
      </rPr>
      <t>H</t>
    </r>
  </si>
  <si>
    <r>
      <t>R</t>
    </r>
    <r>
      <rPr>
        <vertAlign val="subscript"/>
        <sz val="10"/>
        <rFont val="Times New Roman"/>
        <family val="1"/>
      </rPr>
      <t>b</t>
    </r>
  </si>
  <si>
    <r>
      <t>R</t>
    </r>
    <r>
      <rPr>
        <vertAlign val="subscript"/>
        <sz val="10"/>
        <rFont val="Times New Roman"/>
        <family val="1"/>
      </rPr>
      <t>c</t>
    </r>
  </si>
  <si>
    <r>
      <t>h</t>
    </r>
    <r>
      <rPr>
        <vertAlign val="subscript"/>
        <sz val="10"/>
        <rFont val="Times New Roman"/>
        <family val="1"/>
      </rPr>
      <t>conv</t>
    </r>
  </si>
  <si>
    <r>
      <t>q''</t>
    </r>
    <r>
      <rPr>
        <vertAlign val="subscript"/>
        <sz val="10"/>
        <rFont val="Times New Roman"/>
        <family val="1"/>
      </rPr>
      <t>g</t>
    </r>
  </si>
  <si>
    <r>
      <t>F</t>
    </r>
    <r>
      <rPr>
        <vertAlign val="subscript"/>
        <sz val="10"/>
        <rFont val="Times New Roman"/>
        <family val="1"/>
      </rPr>
      <t>sc</t>
    </r>
  </si>
  <si>
    <r>
      <t>COP</t>
    </r>
    <r>
      <rPr>
        <vertAlign val="subscript"/>
        <sz val="10"/>
        <rFont val="Times New Roman"/>
        <family val="1"/>
      </rPr>
      <t>C</t>
    </r>
  </si>
  <si>
    <r>
      <t>COP</t>
    </r>
    <r>
      <rPr>
        <vertAlign val="subscript"/>
        <sz val="10"/>
        <rFont val="Times New Roman"/>
        <family val="1"/>
      </rPr>
      <t>H</t>
    </r>
  </si>
  <si>
    <t>cooling hourly building or ground peak loads</t>
  </si>
  <si>
    <t>heating hourly building or ground peak loads</t>
  </si>
  <si>
    <t>duration of cooling hourly peak loads</t>
  </si>
  <si>
    <t>duration of heating hourly peak loads</t>
  </si>
  <si>
    <t>distance between the boreholes</t>
  </si>
  <si>
    <t>distance between the ground surface and the top of boreholes</t>
  </si>
  <si>
    <t>borehole radius</t>
  </si>
  <si>
    <t>outer and inner radius of U-pipe legs</t>
  </si>
  <si>
    <t>center-to-center spacing between the legs of a U-tube</t>
  </si>
  <si>
    <t xml:space="preserve">GHX design tool box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</si>
</sst>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name val="Times New Roman"/>
      <family val="1"/>
    </font>
    <font>
      <vertAlign val="superscript"/>
      <sz val="11"/>
      <name val="Times New Roman"/>
      <family val="1"/>
    </font>
    <font>
      <b/>
      <sz val="11"/>
      <color theme="1"/>
      <name val="Calibri"/>
      <family val="2"/>
      <scheme val="minor"/>
    </font>
    <font>
      <vertAlign val="subscript"/>
      <sz val="11"/>
      <name val="Times New Roman"/>
      <family val="1"/>
    </font>
    <font>
      <sz val="11"/>
      <name val="Calibri"/>
      <family val="2"/>
    </font>
    <font>
      <vertAlign val="subscript"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color rgb="FF000000"/>
      <name val="Times New Roman"/>
      <family val="1"/>
    </font>
    <font>
      <vertAlign val="subscript"/>
      <sz val="10"/>
      <color theme="1"/>
      <name val="Times New Roman"/>
      <family val="1"/>
    </font>
    <font>
      <vertAlign val="subscript"/>
      <sz val="10"/>
      <name val="Times New Roman"/>
      <family val="1"/>
    </font>
    <font>
      <sz val="10"/>
      <name val="Times New Roman"/>
      <family val="1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E958A"/>
        <bgColor indexed="64"/>
      </patternFill>
    </fill>
    <fill>
      <patternFill patternType="solid">
        <fgColor rgb="FFB8E4FA"/>
        <bgColor indexed="64"/>
      </patternFill>
    </fill>
    <fill>
      <patternFill patternType="solid">
        <fgColor rgb="FFABFF81"/>
        <bgColor indexed="64"/>
      </patternFill>
    </fill>
    <fill>
      <patternFill patternType="solid">
        <fgColor rgb="FF57D557"/>
        <bgColor indexed="64"/>
      </patternFill>
    </fill>
    <fill>
      <patternFill patternType="solid">
        <fgColor rgb="FF71E2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2C4E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6" tint="0.59999389629810485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89">
    <xf numFmtId="0" fontId="0" fillId="0" borderId="0" xfId="0"/>
    <xf numFmtId="0" fontId="0" fillId="0" borderId="0" xfId="0" applyFont="1" applyAlignment="1">
      <alignment horizontal="center" vertical="center"/>
    </xf>
    <xf numFmtId="164" fontId="0" fillId="0" borderId="0" xfId="0" applyNumberFormat="1" applyFont="1" applyFill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2" fontId="0" fillId="0" borderId="0" xfId="0" applyNumberFormat="1" applyFont="1" applyAlignment="1">
      <alignment horizontal="center" vertical="center"/>
    </xf>
    <xf numFmtId="165" fontId="0" fillId="0" borderId="0" xfId="0" applyNumberFormat="1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164" fontId="0" fillId="4" borderId="7" xfId="0" applyNumberFormat="1" applyFont="1" applyFill="1" applyBorder="1" applyAlignment="1">
      <alignment horizontal="center" vertical="center"/>
    </xf>
    <xf numFmtId="164" fontId="0" fillId="4" borderId="3" xfId="0" applyNumberFormat="1" applyFont="1" applyFill="1" applyBorder="1" applyAlignment="1">
      <alignment horizontal="center" vertical="center"/>
    </xf>
    <xf numFmtId="164" fontId="0" fillId="4" borderId="16" xfId="0" applyNumberFormat="1" applyFont="1" applyFill="1" applyBorder="1" applyAlignment="1">
      <alignment horizontal="center" vertical="center"/>
    </xf>
    <xf numFmtId="0" fontId="0" fillId="4" borderId="17" xfId="0" applyFont="1" applyFill="1" applyBorder="1" applyAlignment="1">
      <alignment horizontal="center" vertical="center"/>
    </xf>
    <xf numFmtId="164" fontId="0" fillId="4" borderId="25" xfId="0" applyNumberFormat="1" applyFont="1" applyFill="1" applyBorder="1" applyAlignment="1">
      <alignment horizontal="center" vertical="center"/>
    </xf>
    <xf numFmtId="164" fontId="0" fillId="4" borderId="32" xfId="0" applyNumberFormat="1" applyFont="1" applyFill="1" applyBorder="1" applyAlignment="1">
      <alignment horizontal="center" vertical="center"/>
    </xf>
    <xf numFmtId="164" fontId="0" fillId="4" borderId="35" xfId="0" applyNumberFormat="1" applyFont="1" applyFill="1" applyBorder="1" applyAlignment="1">
      <alignment horizontal="center" vertical="center"/>
    </xf>
    <xf numFmtId="164" fontId="0" fillId="4" borderId="36" xfId="0" applyNumberFormat="1" applyFont="1" applyFill="1" applyBorder="1" applyAlignment="1">
      <alignment horizontal="center" vertical="center"/>
    </xf>
    <xf numFmtId="0" fontId="0" fillId="4" borderId="6" xfId="0" applyFont="1" applyFill="1" applyBorder="1" applyAlignment="1">
      <alignment horizontal="center" vertical="center"/>
    </xf>
    <xf numFmtId="0" fontId="0" fillId="4" borderId="37" xfId="0" applyFont="1" applyFill="1" applyBorder="1" applyAlignment="1">
      <alignment horizontal="center" vertical="center"/>
    </xf>
    <xf numFmtId="0" fontId="4" fillId="4" borderId="22" xfId="0" applyFont="1" applyFill="1" applyBorder="1" applyAlignment="1">
      <alignment horizontal="center" vertical="center"/>
    </xf>
    <xf numFmtId="164" fontId="4" fillId="4" borderId="10" xfId="0" applyNumberFormat="1" applyFont="1" applyFill="1" applyBorder="1" applyAlignment="1">
      <alignment horizontal="center" vertical="center"/>
    </xf>
    <xf numFmtId="164" fontId="4" fillId="4" borderId="12" xfId="0" applyNumberFormat="1" applyFont="1" applyFill="1" applyBorder="1" applyAlignment="1">
      <alignment horizontal="center" vertical="center" wrapText="1"/>
    </xf>
    <xf numFmtId="164" fontId="4" fillId="4" borderId="43" xfId="0" applyNumberFormat="1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0" fillId="4" borderId="22" xfId="0" applyFont="1" applyFill="1" applyBorder="1" applyAlignment="1">
      <alignment horizontal="center" vertical="center"/>
    </xf>
    <xf numFmtId="2" fontId="0" fillId="4" borderId="13" xfId="0" applyNumberFormat="1" applyFont="1" applyFill="1" applyBorder="1" applyAlignment="1">
      <alignment horizontal="center" vertical="center"/>
    </xf>
    <xf numFmtId="0" fontId="1" fillId="3" borderId="22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2" fontId="0" fillId="4" borderId="11" xfId="0" applyNumberFormat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2" fillId="3" borderId="5" xfId="0" quotePrefix="1" applyFont="1" applyFill="1" applyBorder="1" applyAlignment="1">
      <alignment horizontal="center" vertical="center" wrapText="1"/>
    </xf>
    <xf numFmtId="0" fontId="2" fillId="3" borderId="6" xfId="0" quotePrefix="1" applyFont="1" applyFill="1" applyBorder="1" applyAlignment="1">
      <alignment horizontal="center" vertical="center" wrapText="1"/>
    </xf>
    <xf numFmtId="0" fontId="0" fillId="5" borderId="4" xfId="0" applyFont="1" applyFill="1" applyBorder="1" applyAlignment="1">
      <alignment horizontal="center" vertical="center"/>
    </xf>
    <xf numFmtId="0" fontId="0" fillId="5" borderId="27" xfId="0" applyFont="1" applyFill="1" applyBorder="1" applyAlignment="1">
      <alignment horizontal="center" vertical="center"/>
    </xf>
    <xf numFmtId="0" fontId="0" fillId="5" borderId="18" xfId="0" applyFont="1" applyFill="1" applyBorder="1" applyAlignment="1">
      <alignment horizontal="center" vertical="center"/>
    </xf>
    <xf numFmtId="0" fontId="0" fillId="5" borderId="25" xfId="0" applyFont="1" applyFill="1" applyBorder="1" applyAlignment="1">
      <alignment horizontal="center" vertical="center"/>
    </xf>
    <xf numFmtId="0" fontId="0" fillId="5" borderId="5" xfId="0" applyFont="1" applyFill="1" applyBorder="1" applyAlignment="1">
      <alignment horizontal="center" vertical="center"/>
    </xf>
    <xf numFmtId="0" fontId="0" fillId="5" borderId="6" xfId="0" applyFont="1" applyFill="1" applyBorder="1" applyAlignment="1">
      <alignment horizontal="center" vertical="center"/>
    </xf>
    <xf numFmtId="2" fontId="0" fillId="6" borderId="5" xfId="0" applyNumberFormat="1" applyFont="1" applyFill="1" applyBorder="1" applyAlignment="1">
      <alignment horizontal="center" vertical="center"/>
    </xf>
    <xf numFmtId="2" fontId="0" fillId="6" borderId="6" xfId="0" applyNumberFormat="1" applyFont="1" applyFill="1" applyBorder="1" applyAlignment="1">
      <alignment horizontal="center" vertical="center"/>
    </xf>
    <xf numFmtId="2" fontId="0" fillId="6" borderId="18" xfId="0" applyNumberFormat="1" applyFont="1" applyFill="1" applyBorder="1" applyAlignment="1">
      <alignment horizontal="center" vertical="center"/>
    </xf>
    <xf numFmtId="2" fontId="0" fillId="6" borderId="25" xfId="0" applyNumberFormat="1" applyFont="1" applyFill="1" applyBorder="1" applyAlignment="1">
      <alignment horizontal="center" vertical="center"/>
    </xf>
    <xf numFmtId="0" fontId="0" fillId="6" borderId="5" xfId="0" applyFont="1" applyFill="1" applyBorder="1" applyAlignment="1">
      <alignment horizontal="center" vertical="center"/>
    </xf>
    <xf numFmtId="2" fontId="0" fillId="5" borderId="20" xfId="0" applyNumberFormat="1" applyFont="1" applyFill="1" applyBorder="1" applyAlignment="1">
      <alignment horizontal="center" vertical="center"/>
    </xf>
    <xf numFmtId="2" fontId="0" fillId="5" borderId="37" xfId="0" applyNumberFormat="1" applyFont="1" applyFill="1" applyBorder="1" applyAlignment="1">
      <alignment horizontal="center" vertical="center"/>
    </xf>
    <xf numFmtId="0" fontId="0" fillId="6" borderId="20" xfId="0" applyFont="1" applyFill="1" applyBorder="1" applyAlignment="1">
      <alignment horizontal="center" vertical="center"/>
    </xf>
    <xf numFmtId="0" fontId="0" fillId="6" borderId="19" xfId="0" applyFont="1" applyFill="1" applyBorder="1" applyAlignment="1">
      <alignment horizontal="center" vertical="center" wrapText="1"/>
    </xf>
    <xf numFmtId="0" fontId="0" fillId="6" borderId="45" xfId="0" applyFont="1" applyFill="1" applyBorder="1" applyAlignment="1">
      <alignment horizontal="center" vertical="center"/>
    </xf>
    <xf numFmtId="2" fontId="0" fillId="6" borderId="23" xfId="0" applyNumberFormat="1" applyFont="1" applyFill="1" applyBorder="1" applyAlignment="1">
      <alignment horizontal="center" vertical="center"/>
    </xf>
    <xf numFmtId="0" fontId="0" fillId="6" borderId="22" xfId="0" applyFont="1" applyFill="1" applyBorder="1" applyAlignment="1">
      <alignment horizontal="center" vertical="center" wrapText="1"/>
    </xf>
    <xf numFmtId="164" fontId="0" fillId="7" borderId="23" xfId="0" applyNumberFormat="1" applyFont="1" applyFill="1" applyBorder="1" applyAlignment="1">
      <alignment horizontal="center" vertical="center"/>
    </xf>
    <xf numFmtId="164" fontId="0" fillId="7" borderId="18" xfId="0" applyNumberFormat="1" applyFont="1" applyFill="1" applyBorder="1" applyAlignment="1">
      <alignment horizontal="center" vertical="center"/>
    </xf>
    <xf numFmtId="164" fontId="0" fillId="8" borderId="42" xfId="0" quotePrefix="1" applyNumberFormat="1" applyFont="1" applyFill="1" applyBorder="1" applyAlignment="1">
      <alignment horizontal="center" vertical="center"/>
    </xf>
    <xf numFmtId="164" fontId="0" fillId="8" borderId="14" xfId="0" applyNumberFormat="1" applyFont="1" applyFill="1" applyBorder="1" applyAlignment="1">
      <alignment horizontal="center" vertical="center"/>
    </xf>
    <xf numFmtId="0" fontId="0" fillId="8" borderId="15" xfId="0" applyFont="1" applyFill="1" applyBorder="1" applyAlignment="1">
      <alignment horizontal="center" vertical="center"/>
    </xf>
    <xf numFmtId="164" fontId="0" fillId="8" borderId="42" xfId="0" applyNumberFormat="1" applyFont="1" applyFill="1" applyBorder="1" applyAlignment="1">
      <alignment horizontal="center" vertical="center"/>
    </xf>
    <xf numFmtId="164" fontId="0" fillId="8" borderId="34" xfId="0" applyNumberFormat="1" applyFont="1" applyFill="1" applyBorder="1" applyAlignment="1">
      <alignment horizontal="center" vertical="center"/>
    </xf>
    <xf numFmtId="164" fontId="0" fillId="8" borderId="34" xfId="0" quotePrefix="1" applyNumberFormat="1" applyFont="1" applyFill="1" applyBorder="1" applyAlignment="1">
      <alignment horizontal="center" vertical="center"/>
    </xf>
    <xf numFmtId="0" fontId="0" fillId="8" borderId="15" xfId="0" quotePrefix="1" applyFont="1" applyFill="1" applyBorder="1" applyAlignment="1">
      <alignment horizontal="center" vertical="center"/>
    </xf>
    <xf numFmtId="164" fontId="0" fillId="8" borderId="33" xfId="0" applyNumberFormat="1" applyFont="1" applyFill="1" applyBorder="1" applyAlignment="1">
      <alignment horizontal="center" vertical="center"/>
    </xf>
    <xf numFmtId="0" fontId="0" fillId="8" borderId="34" xfId="0" applyFont="1" applyFill="1" applyBorder="1" applyAlignment="1">
      <alignment horizontal="center" vertical="center"/>
    </xf>
    <xf numFmtId="0" fontId="0" fillId="8" borderId="34" xfId="0" applyFont="1" applyFill="1" applyBorder="1" applyAlignment="1" applyProtection="1">
      <alignment horizontal="center" vertical="center"/>
      <protection locked="0"/>
    </xf>
    <xf numFmtId="0" fontId="0" fillId="8" borderId="44" xfId="0" applyFont="1" applyFill="1" applyBorder="1" applyAlignment="1" applyProtection="1">
      <alignment horizontal="center" vertical="center"/>
      <protection locked="0"/>
    </xf>
    <xf numFmtId="164" fontId="0" fillId="9" borderId="21" xfId="0" quotePrefix="1" applyNumberFormat="1" applyFont="1" applyFill="1" applyBorder="1" applyAlignment="1">
      <alignment horizontal="center" vertical="center"/>
    </xf>
    <xf numFmtId="164" fontId="0" fillId="9" borderId="14" xfId="0" applyNumberFormat="1" applyFont="1" applyFill="1" applyBorder="1" applyAlignment="1">
      <alignment horizontal="center" vertical="center"/>
    </xf>
    <xf numFmtId="164" fontId="0" fillId="9" borderId="1" xfId="0" applyNumberFormat="1" applyFont="1" applyFill="1" applyBorder="1" applyAlignment="1">
      <alignment horizontal="center" vertical="center"/>
    </xf>
    <xf numFmtId="0" fontId="0" fillId="9" borderId="2" xfId="0" applyFont="1" applyFill="1" applyBorder="1" applyAlignment="1">
      <alignment horizontal="center" vertical="center"/>
    </xf>
    <xf numFmtId="164" fontId="0" fillId="9" borderId="18" xfId="0" applyNumberFormat="1" applyFont="1" applyFill="1" applyBorder="1" applyAlignment="1">
      <alignment horizontal="center" vertical="center"/>
    </xf>
    <xf numFmtId="164" fontId="0" fillId="9" borderId="18" xfId="0" quotePrefix="1" applyNumberFormat="1" applyFont="1" applyFill="1" applyBorder="1" applyAlignment="1" applyProtection="1">
      <alignment horizontal="center" vertical="center"/>
      <protection locked="0"/>
    </xf>
    <xf numFmtId="0" fontId="0" fillId="9" borderId="2" xfId="0" quotePrefix="1" applyFont="1" applyFill="1" applyBorder="1" applyAlignment="1" applyProtection="1">
      <alignment horizontal="center" vertical="center"/>
      <protection locked="0"/>
    </xf>
    <xf numFmtId="164" fontId="0" fillId="9" borderId="18" xfId="0" applyNumberFormat="1" applyFont="1" applyFill="1" applyBorder="1" applyAlignment="1" applyProtection="1">
      <alignment horizontal="center" vertical="center"/>
      <protection locked="0"/>
    </xf>
    <xf numFmtId="0" fontId="0" fillId="9" borderId="2" xfId="0" applyFont="1" applyFill="1" applyBorder="1" applyAlignment="1" applyProtection="1">
      <alignment horizontal="center" vertical="center"/>
      <protection locked="0"/>
    </xf>
    <xf numFmtId="164" fontId="0" fillId="9" borderId="32" xfId="0" applyNumberFormat="1" applyFont="1" applyFill="1" applyBorder="1" applyAlignment="1" applyProtection="1">
      <alignment horizontal="center" vertical="center"/>
      <protection locked="0"/>
    </xf>
    <xf numFmtId="0" fontId="0" fillId="9" borderId="17" xfId="0" applyFont="1" applyFill="1" applyBorder="1" applyAlignment="1" applyProtection="1">
      <alignment horizontal="center" vertical="center"/>
      <protection locked="0"/>
    </xf>
    <xf numFmtId="0" fontId="2" fillId="3" borderId="24" xfId="0" applyFont="1" applyFill="1" applyBorder="1" applyAlignment="1">
      <alignment horizontal="center" vertical="center" wrapText="1"/>
    </xf>
    <xf numFmtId="0" fontId="2" fillId="3" borderId="27" xfId="0" quotePrefix="1" applyFont="1" applyFill="1" applyBorder="1" applyAlignment="1">
      <alignment horizontal="center" vertical="center" wrapText="1"/>
    </xf>
    <xf numFmtId="164" fontId="0" fillId="9" borderId="18" xfId="0" quotePrefix="1" applyNumberFormat="1" applyFont="1" applyFill="1" applyBorder="1" applyAlignment="1">
      <alignment horizontal="center" vertical="center"/>
    </xf>
    <xf numFmtId="0" fontId="0" fillId="9" borderId="2" xfId="0" quotePrefix="1" applyFont="1" applyFill="1" applyBorder="1" applyAlignment="1">
      <alignment horizontal="center" vertical="center"/>
    </xf>
    <xf numFmtId="164" fontId="0" fillId="9" borderId="14" xfId="0" quotePrefix="1" applyNumberFormat="1" applyFont="1" applyFill="1" applyBorder="1" applyAlignment="1">
      <alignment horizontal="center" vertical="center"/>
    </xf>
    <xf numFmtId="164" fontId="0" fillId="8" borderId="14" xfId="0" quotePrefix="1" applyNumberFormat="1" applyFont="1" applyFill="1" applyBorder="1" applyAlignment="1">
      <alignment horizontal="center" vertical="center"/>
    </xf>
    <xf numFmtId="164" fontId="0" fillId="7" borderId="47" xfId="0" applyNumberFormat="1" applyFont="1" applyFill="1" applyBorder="1" applyAlignment="1">
      <alignment horizontal="center" vertical="center"/>
    </xf>
    <xf numFmtId="164" fontId="0" fillId="7" borderId="33" xfId="0" applyNumberFormat="1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48" xfId="0" applyFont="1" applyFill="1" applyBorder="1" applyAlignment="1">
      <alignment horizontal="center" vertical="center"/>
    </xf>
    <xf numFmtId="0" fontId="0" fillId="4" borderId="29" xfId="0" applyFont="1" applyFill="1" applyBorder="1" applyAlignment="1">
      <alignment horizontal="center" vertical="center"/>
    </xf>
    <xf numFmtId="0" fontId="4" fillId="4" borderId="19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20" xfId="0" applyFont="1" applyFill="1" applyBorder="1" applyAlignment="1">
      <alignment horizontal="center" vertical="center"/>
    </xf>
    <xf numFmtId="0" fontId="4" fillId="4" borderId="37" xfId="0" applyFont="1" applyFill="1" applyBorder="1" applyAlignment="1">
      <alignment horizontal="center" vertical="center"/>
    </xf>
    <xf numFmtId="164" fontId="0" fillId="9" borderId="1" xfId="0" quotePrefix="1" applyNumberFormat="1" applyFont="1" applyFill="1" applyBorder="1" applyAlignment="1">
      <alignment horizontal="center" vertical="center"/>
    </xf>
    <xf numFmtId="0" fontId="0" fillId="5" borderId="23" xfId="0" applyFont="1" applyFill="1" applyBorder="1" applyAlignment="1">
      <alignment horizontal="center" vertical="center"/>
    </xf>
    <xf numFmtId="0" fontId="0" fillId="5" borderId="4" xfId="0" applyFont="1" applyFill="1" applyBorder="1" applyAlignment="1">
      <alignment horizontal="center" vertical="center" wrapText="1" shrinkToFit="1"/>
    </xf>
    <xf numFmtId="0" fontId="0" fillId="5" borderId="4" xfId="0" applyFont="1" applyFill="1" applyBorder="1" applyAlignment="1">
      <alignment horizontal="center" vertical="center" wrapText="1"/>
    </xf>
    <xf numFmtId="0" fontId="0" fillId="5" borderId="24" xfId="0" applyFont="1" applyFill="1" applyBorder="1" applyAlignment="1">
      <alignment horizontal="center" vertical="center" wrapText="1"/>
    </xf>
    <xf numFmtId="0" fontId="0" fillId="5" borderId="19" xfId="0" applyFont="1" applyFill="1" applyBorder="1" applyAlignment="1">
      <alignment horizontal="center" vertical="center" wrapText="1"/>
    </xf>
    <xf numFmtId="0" fontId="0" fillId="5" borderId="24" xfId="0" applyFont="1" applyFill="1" applyBorder="1" applyAlignment="1">
      <alignment horizontal="center" vertical="center"/>
    </xf>
    <xf numFmtId="0" fontId="0" fillId="5" borderId="19" xfId="0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 applyProtection="1">
      <alignment horizontal="center" vertical="center"/>
    </xf>
    <xf numFmtId="0" fontId="0" fillId="6" borderId="4" xfId="0" applyFont="1" applyFill="1" applyBorder="1" applyAlignment="1">
      <alignment horizontal="center" vertical="center"/>
    </xf>
    <xf numFmtId="0" fontId="0" fillId="6" borderId="27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horizontal="center" vertical="center" wrapText="1"/>
    </xf>
    <xf numFmtId="0" fontId="0" fillId="6" borderId="27" xfId="0" applyFont="1" applyFill="1" applyBorder="1" applyAlignment="1">
      <alignment horizontal="center" vertical="center" wrapText="1"/>
    </xf>
    <xf numFmtId="0" fontId="0" fillId="6" borderId="24" xfId="0" applyFont="1" applyFill="1" applyBorder="1" applyAlignment="1">
      <alignment horizontal="center" vertical="center"/>
    </xf>
    <xf numFmtId="0" fontId="0" fillId="6" borderId="23" xfId="0" applyFont="1" applyFill="1" applyBorder="1" applyAlignment="1">
      <alignment horizontal="center" vertical="center"/>
    </xf>
    <xf numFmtId="0" fontId="0" fillId="6" borderId="18" xfId="0" applyFont="1" applyFill="1" applyBorder="1" applyAlignment="1">
      <alignment horizontal="center" vertical="center"/>
    </xf>
    <xf numFmtId="0" fontId="0" fillId="6" borderId="25" xfId="0" applyFont="1" applyFill="1" applyBorder="1" applyAlignment="1">
      <alignment horizontal="center" vertical="center"/>
    </xf>
    <xf numFmtId="0" fontId="4" fillId="4" borderId="50" xfId="0" applyFont="1" applyFill="1" applyBorder="1" applyAlignment="1">
      <alignment horizontal="center" vertical="center"/>
    </xf>
    <xf numFmtId="2" fontId="0" fillId="12" borderId="5" xfId="0" applyNumberFormat="1" applyFont="1" applyFill="1" applyBorder="1" applyAlignment="1">
      <alignment horizontal="center" vertical="center"/>
    </xf>
    <xf numFmtId="1" fontId="0" fillId="6" borderId="5" xfId="0" applyNumberFormat="1" applyFont="1" applyFill="1" applyBorder="1" applyAlignment="1">
      <alignment horizontal="center" vertical="center"/>
    </xf>
    <xf numFmtId="1" fontId="0" fillId="6" borderId="6" xfId="0" applyNumberFormat="1" applyFont="1" applyFill="1" applyBorder="1" applyAlignment="1">
      <alignment horizontal="center" vertical="center"/>
    </xf>
    <xf numFmtId="164" fontId="11" fillId="9" borderId="21" xfId="0" quotePrefix="1" applyNumberFormat="1" applyFont="1" applyFill="1" applyBorder="1" applyAlignment="1">
      <alignment horizontal="center" vertical="center"/>
    </xf>
    <xf numFmtId="164" fontId="11" fillId="9" borderId="1" xfId="0" applyNumberFormat="1" applyFont="1" applyFill="1" applyBorder="1" applyAlignment="1">
      <alignment horizontal="center" vertical="center"/>
    </xf>
    <xf numFmtId="0" fontId="11" fillId="9" borderId="2" xfId="0" applyFont="1" applyFill="1" applyBorder="1" applyAlignment="1">
      <alignment horizontal="center" vertical="center"/>
    </xf>
    <xf numFmtId="0" fontId="11" fillId="9" borderId="15" xfId="0" applyFont="1" applyFill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4" fillId="11" borderId="19" xfId="0" applyFont="1" applyFill="1" applyBorder="1" applyAlignment="1">
      <alignment horizontal="center" vertical="center"/>
    </xf>
    <xf numFmtId="0" fontId="0" fillId="6" borderId="19" xfId="0" applyFont="1" applyFill="1" applyBorder="1" applyAlignment="1">
      <alignment horizontal="center" vertical="center" textRotation="255"/>
    </xf>
    <xf numFmtId="0" fontId="0" fillId="5" borderId="19" xfId="0" applyFont="1" applyFill="1" applyBorder="1" applyAlignment="1">
      <alignment horizontal="center" vertical="center" textRotation="255"/>
    </xf>
    <xf numFmtId="1" fontId="0" fillId="5" borderId="26" xfId="0" applyNumberFormat="1" applyFont="1" applyFill="1" applyBorder="1" applyAlignment="1">
      <alignment horizontal="center" vertical="center"/>
    </xf>
    <xf numFmtId="1" fontId="0" fillId="5" borderId="28" xfId="0" applyNumberFormat="1" applyFont="1" applyFill="1" applyBorder="1" applyAlignment="1">
      <alignment horizontal="center" vertical="center"/>
    </xf>
    <xf numFmtId="1" fontId="0" fillId="5" borderId="29" xfId="0" applyNumberFormat="1" applyFont="1" applyFill="1" applyBorder="1" applyAlignment="1">
      <alignment horizontal="center" vertical="center"/>
    </xf>
    <xf numFmtId="1" fontId="0" fillId="5" borderId="5" xfId="0" applyNumberFormat="1" applyFont="1" applyFill="1" applyBorder="1" applyAlignment="1">
      <alignment horizontal="center" vertical="center"/>
    </xf>
    <xf numFmtId="1" fontId="0" fillId="5" borderId="6" xfId="0" applyNumberFormat="1" applyFont="1" applyFill="1" applyBorder="1" applyAlignment="1">
      <alignment horizontal="center" vertical="center"/>
    </xf>
    <xf numFmtId="1" fontId="0" fillId="6" borderId="26" xfId="0" applyNumberFormat="1" applyFont="1" applyFill="1" applyBorder="1" applyAlignment="1">
      <alignment horizontal="center" vertical="center"/>
    </xf>
    <xf numFmtId="1" fontId="0" fillId="6" borderId="28" xfId="0" applyNumberFormat="1" applyFont="1" applyFill="1" applyBorder="1" applyAlignment="1">
      <alignment horizontal="center" vertical="center"/>
    </xf>
    <xf numFmtId="1" fontId="0" fillId="6" borderId="29" xfId="0" applyNumberFormat="1" applyFont="1" applyFill="1" applyBorder="1" applyAlignment="1">
      <alignment horizontal="center" vertical="center"/>
    </xf>
    <xf numFmtId="164" fontId="0" fillId="5" borderId="19" xfId="0" applyNumberFormat="1" applyFont="1" applyFill="1" applyBorder="1" applyAlignment="1">
      <alignment horizontal="center" vertical="center" wrapText="1"/>
    </xf>
    <xf numFmtId="164" fontId="12" fillId="9" borderId="1" xfId="0" applyNumberFormat="1" applyFont="1" applyFill="1" applyBorder="1" applyAlignment="1">
      <alignment horizontal="center" vertical="center"/>
    </xf>
    <xf numFmtId="164" fontId="12" fillId="9" borderId="14" xfId="0" applyNumberFormat="1" applyFont="1" applyFill="1" applyBorder="1" applyAlignment="1">
      <alignment horizontal="center" vertical="center"/>
    </xf>
    <xf numFmtId="164" fontId="12" fillId="8" borderId="34" xfId="0" applyNumberFormat="1" applyFont="1" applyFill="1" applyBorder="1" applyAlignment="1">
      <alignment horizontal="center" vertical="center"/>
    </xf>
    <xf numFmtId="0" fontId="12" fillId="8" borderId="15" xfId="0" applyFont="1" applyFill="1" applyBorder="1" applyAlignment="1">
      <alignment horizontal="center" vertical="center"/>
    </xf>
    <xf numFmtId="164" fontId="12" fillId="9" borderId="21" xfId="0" quotePrefix="1" applyNumberFormat="1" applyFont="1" applyFill="1" applyBorder="1" applyAlignment="1">
      <alignment horizontal="center" vertical="center"/>
    </xf>
    <xf numFmtId="164" fontId="12" fillId="8" borderId="42" xfId="0" quotePrefix="1" applyNumberFormat="1" applyFont="1" applyFill="1" applyBorder="1" applyAlignment="1">
      <alignment horizontal="center" vertical="center"/>
    </xf>
    <xf numFmtId="164" fontId="12" fillId="9" borderId="18" xfId="0" quotePrefix="1" applyNumberFormat="1" applyFont="1" applyFill="1" applyBorder="1" applyAlignment="1" applyProtection="1">
      <alignment horizontal="center" vertical="center"/>
      <protection locked="0"/>
    </xf>
    <xf numFmtId="164" fontId="12" fillId="8" borderId="42" xfId="0" applyNumberFormat="1" applyFont="1" applyFill="1" applyBorder="1" applyAlignment="1">
      <alignment horizontal="center" vertical="center"/>
    </xf>
    <xf numFmtId="164" fontId="12" fillId="9" borderId="18" xfId="0" applyNumberFormat="1" applyFont="1" applyFill="1" applyBorder="1" applyAlignment="1">
      <alignment horizontal="center" vertical="center"/>
    </xf>
    <xf numFmtId="164" fontId="12" fillId="8" borderId="33" xfId="0" applyNumberFormat="1" applyFont="1" applyFill="1" applyBorder="1" applyAlignment="1">
      <alignment horizontal="center" vertical="center"/>
    </xf>
    <xf numFmtId="0" fontId="12" fillId="8" borderId="34" xfId="0" applyFont="1" applyFill="1" applyBorder="1" applyAlignment="1" applyProtection="1">
      <alignment horizontal="center" vertical="center"/>
      <protection locked="0"/>
    </xf>
    <xf numFmtId="0" fontId="0" fillId="13" borderId="18" xfId="0" applyFont="1" applyFill="1" applyBorder="1" applyAlignment="1">
      <alignment horizontal="center" vertical="center"/>
    </xf>
    <xf numFmtId="0" fontId="0" fillId="13" borderId="27" xfId="0" applyFont="1" applyFill="1" applyBorder="1" applyAlignment="1">
      <alignment horizontal="center" vertical="center"/>
    </xf>
    <xf numFmtId="0" fontId="0" fillId="13" borderId="15" xfId="0" applyFont="1" applyFill="1" applyBorder="1" applyAlignment="1">
      <alignment horizontal="center" vertical="center"/>
    </xf>
    <xf numFmtId="0" fontId="0" fillId="13" borderId="2" xfId="0" applyFont="1" applyFill="1" applyBorder="1" applyAlignment="1">
      <alignment horizontal="center" vertical="center"/>
    </xf>
    <xf numFmtId="0" fontId="0" fillId="13" borderId="25" xfId="0" applyFont="1" applyFill="1" applyBorder="1" applyAlignment="1">
      <alignment horizontal="center" vertical="center"/>
    </xf>
    <xf numFmtId="0" fontId="0" fillId="13" borderId="3" xfId="0" applyFont="1" applyFill="1" applyBorder="1" applyAlignment="1">
      <alignment horizontal="center" vertical="center"/>
    </xf>
    <xf numFmtId="0" fontId="0" fillId="13" borderId="55" xfId="0" applyFont="1" applyFill="1" applyBorder="1" applyAlignment="1">
      <alignment horizontal="center" vertical="center"/>
    </xf>
    <xf numFmtId="0" fontId="0" fillId="13" borderId="4" xfId="0" applyFont="1" applyFill="1" applyBorder="1" applyAlignment="1">
      <alignment horizontal="center" vertical="center"/>
    </xf>
    <xf numFmtId="0" fontId="0" fillId="13" borderId="5" xfId="0" applyFont="1" applyFill="1" applyBorder="1" applyAlignment="1">
      <alignment horizontal="center" vertical="center"/>
    </xf>
    <xf numFmtId="0" fontId="0" fillId="13" borderId="6" xfId="0" applyFont="1" applyFill="1" applyBorder="1" applyAlignment="1">
      <alignment horizontal="center" vertical="center"/>
    </xf>
    <xf numFmtId="0" fontId="0" fillId="13" borderId="9" xfId="0" applyFont="1" applyFill="1" applyBorder="1" applyAlignment="1">
      <alignment horizontal="center" vertical="center"/>
    </xf>
    <xf numFmtId="164" fontId="0" fillId="13" borderId="45" xfId="0" applyNumberFormat="1" applyFont="1" applyFill="1" applyBorder="1" applyAlignment="1">
      <alignment horizontal="center" vertical="center"/>
    </xf>
    <xf numFmtId="0" fontId="0" fillId="13" borderId="19" xfId="0" applyFont="1" applyFill="1" applyBorder="1" applyAlignment="1">
      <alignment horizontal="center" vertical="center" textRotation="255"/>
    </xf>
    <xf numFmtId="0" fontId="0" fillId="13" borderId="4" xfId="0" applyFont="1" applyFill="1" applyBorder="1" applyAlignment="1">
      <alignment horizontal="center" vertical="center" wrapText="1"/>
    </xf>
    <xf numFmtId="0" fontId="0" fillId="13" borderId="27" xfId="0" applyFont="1" applyFill="1" applyBorder="1" applyAlignment="1">
      <alignment horizontal="center" vertical="center" wrapText="1"/>
    </xf>
    <xf numFmtId="0" fontId="0" fillId="13" borderId="5" xfId="0" applyFill="1" applyBorder="1" applyAlignment="1">
      <alignment horizontal="center" vertical="center"/>
    </xf>
    <xf numFmtId="0" fontId="0" fillId="13" borderId="20" xfId="0" applyFont="1" applyFill="1" applyBorder="1" applyAlignment="1">
      <alignment horizontal="center" vertical="center"/>
    </xf>
    <xf numFmtId="164" fontId="0" fillId="13" borderId="23" xfId="0" applyNumberFormat="1" applyFont="1" applyFill="1" applyBorder="1" applyAlignment="1">
      <alignment horizontal="center" vertical="center"/>
    </xf>
    <xf numFmtId="0" fontId="0" fillId="13" borderId="54" xfId="0" applyFont="1" applyFill="1" applyBorder="1" applyAlignment="1">
      <alignment horizontal="center" vertical="center"/>
    </xf>
    <xf numFmtId="0" fontId="0" fillId="13" borderId="18" xfId="0" applyFill="1" applyBorder="1"/>
    <xf numFmtId="0" fontId="0" fillId="13" borderId="46" xfId="0" applyFont="1" applyFill="1" applyBorder="1" applyAlignment="1">
      <alignment horizontal="center" vertical="center"/>
    </xf>
    <xf numFmtId="165" fontId="0" fillId="13" borderId="23" xfId="0" applyNumberFormat="1" applyFont="1" applyFill="1" applyBorder="1" applyAlignment="1">
      <alignment horizontal="center" vertical="center"/>
    </xf>
    <xf numFmtId="165" fontId="0" fillId="13" borderId="18" xfId="0" applyNumberFormat="1" applyFont="1" applyFill="1" applyBorder="1" applyAlignment="1">
      <alignment horizontal="center" vertical="center"/>
    </xf>
    <xf numFmtId="165" fontId="0" fillId="13" borderId="25" xfId="0" applyNumberFormat="1" applyFont="1" applyFill="1" applyBorder="1" applyAlignment="1">
      <alignment horizontal="center" vertical="center"/>
    </xf>
    <xf numFmtId="165" fontId="0" fillId="13" borderId="5" xfId="0" applyNumberFormat="1" applyFont="1" applyFill="1" applyBorder="1" applyAlignment="1">
      <alignment horizontal="center" vertical="center"/>
    </xf>
    <xf numFmtId="165" fontId="0" fillId="13" borderId="6" xfId="0" applyNumberFormat="1" applyFont="1" applyFill="1" applyBorder="1" applyAlignment="1">
      <alignment horizontal="center" vertical="center"/>
    </xf>
    <xf numFmtId="165" fontId="0" fillId="13" borderId="2" xfId="0" applyNumberFormat="1" applyFont="1" applyFill="1" applyBorder="1" applyAlignment="1">
      <alignment horizontal="center" vertical="center"/>
    </xf>
    <xf numFmtId="165" fontId="0" fillId="13" borderId="3" xfId="0" applyNumberFormat="1" applyFont="1" applyFill="1" applyBorder="1" applyAlignment="1">
      <alignment horizontal="center" vertical="center"/>
    </xf>
    <xf numFmtId="1" fontId="0" fillId="13" borderId="20" xfId="0" applyNumberFormat="1" applyFont="1" applyFill="1" applyBorder="1" applyAlignment="1">
      <alignment horizontal="center" vertical="center"/>
    </xf>
    <xf numFmtId="1" fontId="0" fillId="13" borderId="46" xfId="0" applyNumberFormat="1" applyFont="1" applyFill="1" applyBorder="1" applyAlignment="1">
      <alignment horizontal="center" vertical="center"/>
    </xf>
    <xf numFmtId="165" fontId="0" fillId="13" borderId="19" xfId="0" applyNumberFormat="1" applyFont="1" applyFill="1" applyBorder="1" applyAlignment="1">
      <alignment horizontal="center" vertical="center"/>
    </xf>
    <xf numFmtId="1" fontId="0" fillId="6" borderId="37" xfId="0" applyNumberFormat="1" applyFont="1" applyFill="1" applyBorder="1" applyAlignment="1">
      <alignment horizontal="center" vertical="center"/>
    </xf>
    <xf numFmtId="1" fontId="0" fillId="12" borderId="5" xfId="0" applyNumberFormat="1" applyFont="1" applyFill="1" applyBorder="1" applyAlignment="1">
      <alignment horizontal="center" vertical="center"/>
    </xf>
    <xf numFmtId="1" fontId="0" fillId="5" borderId="20" xfId="0" applyNumberFormat="1" applyFont="1" applyFill="1" applyBorder="1" applyAlignment="1">
      <alignment horizontal="center" vertical="center"/>
    </xf>
    <xf numFmtId="1" fontId="0" fillId="13" borderId="28" xfId="0" applyNumberFormat="1" applyFont="1" applyFill="1" applyBorder="1" applyAlignment="1">
      <alignment horizontal="center" vertical="center"/>
    </xf>
    <xf numFmtId="1" fontId="0" fillId="13" borderId="5" xfId="0" applyNumberFormat="1" applyFont="1" applyFill="1" applyBorder="1" applyAlignment="1">
      <alignment horizontal="center" vertical="center"/>
    </xf>
    <xf numFmtId="1" fontId="0" fillId="13" borderId="29" xfId="0" applyNumberFormat="1" applyFont="1" applyFill="1" applyBorder="1" applyAlignment="1">
      <alignment horizontal="center" vertical="center"/>
    </xf>
    <xf numFmtId="1" fontId="0" fillId="13" borderId="6" xfId="0" applyNumberFormat="1" applyFont="1" applyFill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0" fillId="10" borderId="1" xfId="0" applyNumberFormat="1" applyFont="1" applyFill="1" applyBorder="1" applyAlignment="1">
      <alignment horizontal="center" vertical="center"/>
    </xf>
    <xf numFmtId="164" fontId="0" fillId="10" borderId="21" xfId="0" quotePrefix="1" applyNumberFormat="1" applyFont="1" applyFill="1" applyBorder="1" applyAlignment="1">
      <alignment horizontal="center" vertical="center"/>
    </xf>
    <xf numFmtId="164" fontId="0" fillId="10" borderId="21" xfId="0" applyNumberFormat="1" applyFont="1" applyFill="1" applyBorder="1" applyAlignment="1">
      <alignment horizontal="center" vertical="center"/>
    </xf>
    <xf numFmtId="164" fontId="0" fillId="10" borderId="1" xfId="0" quotePrefix="1" applyNumberFormat="1" applyFont="1" applyFill="1" applyBorder="1" applyAlignment="1">
      <alignment horizontal="center" vertical="center"/>
    </xf>
    <xf numFmtId="164" fontId="0" fillId="10" borderId="18" xfId="0" applyNumberFormat="1" applyFont="1" applyFill="1" applyBorder="1" applyAlignment="1">
      <alignment horizontal="center" vertical="center"/>
    </xf>
    <xf numFmtId="0" fontId="0" fillId="10" borderId="1" xfId="0" applyFont="1" applyFill="1" applyBorder="1" applyAlignment="1">
      <alignment horizontal="center" vertical="center"/>
    </xf>
    <xf numFmtId="0" fontId="0" fillId="10" borderId="1" xfId="0" applyFont="1" applyFill="1" applyBorder="1" applyAlignment="1" applyProtection="1">
      <alignment horizontal="center" vertical="center"/>
      <protection locked="0"/>
    </xf>
    <xf numFmtId="0" fontId="0" fillId="0" borderId="22" xfId="0" applyFont="1" applyFill="1" applyBorder="1" applyAlignment="1">
      <alignment horizontal="center" vertical="center"/>
    </xf>
    <xf numFmtId="0" fontId="0" fillId="0" borderId="32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4" fillId="14" borderId="19" xfId="0" applyFont="1" applyFill="1" applyBorder="1" applyAlignment="1">
      <alignment horizontal="center" vertical="center"/>
    </xf>
    <xf numFmtId="0" fontId="4" fillId="14" borderId="22" xfId="0" applyFont="1" applyFill="1" applyBorder="1" applyAlignment="1">
      <alignment horizontal="center" vertical="center"/>
    </xf>
    <xf numFmtId="164" fontId="4" fillId="14" borderId="10" xfId="0" applyNumberFormat="1" applyFont="1" applyFill="1" applyBorder="1" applyAlignment="1">
      <alignment horizontal="center" vertical="center"/>
    </xf>
    <xf numFmtId="9" fontId="0" fillId="14" borderId="22" xfId="0" applyNumberFormat="1" applyFill="1" applyBorder="1" applyAlignment="1">
      <alignment horizontal="center" vertical="center"/>
    </xf>
    <xf numFmtId="0" fontId="4" fillId="14" borderId="45" xfId="0" applyFont="1" applyFill="1" applyBorder="1" applyAlignment="1">
      <alignment horizontal="center" vertical="center"/>
    </xf>
    <xf numFmtId="0" fontId="4" fillId="14" borderId="31" xfId="0" applyFont="1" applyFill="1" applyBorder="1" applyAlignment="1">
      <alignment horizontal="center" vertical="center"/>
    </xf>
    <xf numFmtId="0" fontId="4" fillId="14" borderId="38" xfId="0" applyFont="1" applyFill="1" applyBorder="1" applyAlignment="1">
      <alignment horizontal="center" vertical="center" wrapText="1"/>
    </xf>
    <xf numFmtId="0" fontId="4" fillId="14" borderId="39" xfId="0" applyFont="1" applyFill="1" applyBorder="1" applyAlignment="1">
      <alignment horizontal="center" vertical="center" wrapText="1"/>
    </xf>
    <xf numFmtId="0" fontId="4" fillId="14" borderId="40" xfId="0" applyFont="1" applyFill="1" applyBorder="1" applyAlignment="1">
      <alignment horizontal="center" vertical="center" wrapText="1" shrinkToFit="1"/>
    </xf>
    <xf numFmtId="0" fontId="4" fillId="14" borderId="41" xfId="0" applyFont="1" applyFill="1" applyBorder="1" applyAlignment="1">
      <alignment horizontal="center" vertical="center" wrapText="1"/>
    </xf>
    <xf numFmtId="0" fontId="4" fillId="14" borderId="8" xfId="0" applyFont="1" applyFill="1" applyBorder="1" applyAlignment="1">
      <alignment horizontal="center" vertical="center"/>
    </xf>
    <xf numFmtId="164" fontId="4" fillId="14" borderId="12" xfId="0" applyNumberFormat="1" applyFont="1" applyFill="1" applyBorder="1" applyAlignment="1">
      <alignment horizontal="center" vertical="center" wrapText="1"/>
    </xf>
    <xf numFmtId="0" fontId="4" fillId="14" borderId="13" xfId="0" applyFont="1" applyFill="1" applyBorder="1" applyAlignment="1">
      <alignment horizontal="center" vertical="center"/>
    </xf>
    <xf numFmtId="164" fontId="4" fillId="14" borderId="43" xfId="0" applyNumberFormat="1" applyFont="1" applyFill="1" applyBorder="1" applyAlignment="1">
      <alignment horizontal="center" vertical="center"/>
    </xf>
    <xf numFmtId="0" fontId="4" fillId="14" borderId="12" xfId="0" applyFont="1" applyFill="1" applyBorder="1" applyAlignment="1">
      <alignment horizontal="center" vertical="center" wrapText="1"/>
    </xf>
    <xf numFmtId="0" fontId="4" fillId="14" borderId="30" xfId="0" applyFont="1" applyFill="1" applyBorder="1" applyAlignment="1">
      <alignment horizontal="center" vertical="center"/>
    </xf>
    <xf numFmtId="164" fontId="4" fillId="14" borderId="22" xfId="0" applyNumberFormat="1" applyFont="1" applyFill="1" applyBorder="1" applyAlignment="1">
      <alignment horizontal="center" vertical="center"/>
    </xf>
    <xf numFmtId="164" fontId="0" fillId="4" borderId="37" xfId="0" applyNumberFormat="1" applyFont="1" applyFill="1" applyBorder="1" applyAlignment="1">
      <alignment horizontal="center" vertical="center"/>
    </xf>
    <xf numFmtId="164" fontId="0" fillId="4" borderId="6" xfId="0" applyNumberFormat="1" applyFont="1" applyFill="1" applyBorder="1" applyAlignment="1">
      <alignment horizontal="center" vertical="center"/>
    </xf>
    <xf numFmtId="0" fontId="4" fillId="14" borderId="22" xfId="0" applyFont="1" applyFill="1" applyBorder="1" applyAlignment="1">
      <alignment horizontal="center" vertical="center" wrapText="1"/>
    </xf>
    <xf numFmtId="164" fontId="0" fillId="8" borderId="15" xfId="0" quotePrefix="1" applyNumberFormat="1" applyFont="1" applyFill="1" applyBorder="1" applyAlignment="1">
      <alignment horizontal="center" vertical="center"/>
    </xf>
    <xf numFmtId="9" fontId="0" fillId="14" borderId="19" xfId="0" applyNumberFormat="1" applyFill="1" applyBorder="1" applyAlignment="1">
      <alignment horizontal="center" vertical="center"/>
    </xf>
    <xf numFmtId="164" fontId="0" fillId="4" borderId="22" xfId="0" applyNumberFormat="1" applyFont="1" applyFill="1" applyBorder="1" applyAlignment="1">
      <alignment horizontal="center" vertical="center"/>
    </xf>
    <xf numFmtId="164" fontId="4" fillId="14" borderId="19" xfId="0" applyNumberFormat="1" applyFont="1" applyFill="1" applyBorder="1" applyAlignment="1">
      <alignment horizontal="center" vertical="center"/>
    </xf>
    <xf numFmtId="164" fontId="0" fillId="15" borderId="23" xfId="0" quotePrefix="1" applyNumberFormat="1" applyFont="1" applyFill="1" applyBorder="1" applyAlignment="1">
      <alignment horizontal="center" vertical="center"/>
    </xf>
    <xf numFmtId="164" fontId="0" fillId="15" borderId="23" xfId="0" applyNumberFormat="1" applyFont="1" applyFill="1" applyBorder="1" applyAlignment="1">
      <alignment horizontal="center" vertical="center"/>
    </xf>
    <xf numFmtId="0" fontId="0" fillId="15" borderId="5" xfId="0" applyFill="1" applyBorder="1" applyAlignment="1">
      <alignment horizontal="center" vertical="center"/>
    </xf>
    <xf numFmtId="164" fontId="0" fillId="15" borderId="18" xfId="0" applyNumberFormat="1" applyFont="1" applyFill="1" applyBorder="1" applyAlignment="1">
      <alignment horizontal="center" vertical="center"/>
    </xf>
    <xf numFmtId="164" fontId="0" fillId="15" borderId="5" xfId="0" applyNumberFormat="1" applyFont="1" applyFill="1" applyBorder="1" applyAlignment="1">
      <alignment horizontal="center" vertical="center"/>
    </xf>
    <xf numFmtId="0" fontId="0" fillId="15" borderId="18" xfId="0" applyFont="1" applyFill="1" applyBorder="1" applyAlignment="1" applyProtection="1">
      <alignment horizontal="center" vertical="center"/>
      <protection locked="0"/>
    </xf>
    <xf numFmtId="0" fontId="0" fillId="15" borderId="18" xfId="0" applyFill="1" applyBorder="1" applyAlignment="1">
      <alignment horizontal="center" vertical="center"/>
    </xf>
    <xf numFmtId="0" fontId="0" fillId="15" borderId="18" xfId="0" applyFont="1" applyFill="1" applyBorder="1" applyAlignment="1">
      <alignment horizontal="center" vertical="center"/>
    </xf>
    <xf numFmtId="0" fontId="0" fillId="15" borderId="25" xfId="0" applyFill="1" applyBorder="1" applyAlignment="1">
      <alignment horizontal="center" vertical="center"/>
    </xf>
    <xf numFmtId="0" fontId="0" fillId="15" borderId="6" xfId="0" applyFill="1" applyBorder="1" applyAlignment="1">
      <alignment horizontal="center" vertical="center"/>
    </xf>
    <xf numFmtId="0" fontId="0" fillId="15" borderId="32" xfId="0" applyFill="1" applyBorder="1" applyAlignment="1">
      <alignment horizontal="center" vertical="center"/>
    </xf>
    <xf numFmtId="0" fontId="0" fillId="15" borderId="5" xfId="0" applyFont="1" applyFill="1" applyBorder="1" applyAlignment="1">
      <alignment horizontal="center" vertical="center"/>
    </xf>
    <xf numFmtId="164" fontId="0" fillId="4" borderId="19" xfId="0" applyNumberFormat="1" applyFont="1" applyFill="1" applyBorder="1" applyAlignment="1">
      <alignment horizontal="center" vertical="center"/>
    </xf>
    <xf numFmtId="164" fontId="12" fillId="15" borderId="18" xfId="0" applyNumberFormat="1" applyFont="1" applyFill="1" applyBorder="1" applyAlignment="1">
      <alignment horizontal="center" vertical="center"/>
    </xf>
    <xf numFmtId="0" fontId="4" fillId="14" borderId="19" xfId="0" applyFont="1" applyFill="1" applyBorder="1" applyAlignment="1">
      <alignment horizontal="center" vertical="center" wrapText="1"/>
    </xf>
    <xf numFmtId="164" fontId="0" fillId="14" borderId="22" xfId="0" quotePrefix="1" applyNumberFormat="1" applyFont="1" applyFill="1" applyBorder="1" applyAlignment="1">
      <alignment horizontal="center" vertical="center"/>
    </xf>
    <xf numFmtId="1" fontId="0" fillId="6" borderId="57" xfId="0" applyNumberFormat="1" applyFont="1" applyFill="1" applyBorder="1" applyAlignment="1">
      <alignment horizontal="center" vertical="center"/>
    </xf>
    <xf numFmtId="0" fontId="0" fillId="0" borderId="57" xfId="0" applyFont="1" applyBorder="1" applyAlignment="1">
      <alignment horizontal="center" vertical="center"/>
    </xf>
    <xf numFmtId="0" fontId="0" fillId="0" borderId="52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" fontId="0" fillId="6" borderId="2" xfId="0" applyNumberFormat="1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164" fontId="0" fillId="0" borderId="59" xfId="0" applyNumberFormat="1" applyFont="1" applyBorder="1" applyAlignment="1">
      <alignment horizontal="center" vertical="center"/>
    </xf>
    <xf numFmtId="164" fontId="0" fillId="0" borderId="3" xfId="0" applyNumberFormat="1" applyFont="1" applyBorder="1" applyAlignment="1">
      <alignment horizontal="center" vertical="center"/>
    </xf>
    <xf numFmtId="0" fontId="0" fillId="16" borderId="1" xfId="0" applyFont="1" applyFill="1" applyBorder="1" applyAlignment="1">
      <alignment horizontal="center" vertical="center"/>
    </xf>
    <xf numFmtId="0" fontId="0" fillId="16" borderId="58" xfId="0" applyFont="1" applyFill="1" applyBorder="1" applyAlignment="1">
      <alignment horizontal="center" vertical="center"/>
    </xf>
    <xf numFmtId="0" fontId="0" fillId="9" borderId="60" xfId="0" applyFont="1" applyFill="1" applyBorder="1" applyAlignment="1">
      <alignment horizontal="center" vertical="center"/>
    </xf>
    <xf numFmtId="0" fontId="0" fillId="9" borderId="60" xfId="0" quotePrefix="1" applyFont="1" applyFill="1" applyBorder="1" applyAlignment="1">
      <alignment horizontal="center" vertical="center"/>
    </xf>
    <xf numFmtId="164" fontId="0" fillId="8" borderId="52" xfId="0" applyNumberFormat="1" applyFont="1" applyFill="1" applyBorder="1" applyAlignment="1">
      <alignment horizontal="center" vertical="center"/>
    </xf>
    <xf numFmtId="164" fontId="0" fillId="8" borderId="21" xfId="0" quotePrefix="1" applyNumberFormat="1" applyFont="1" applyFill="1" applyBorder="1" applyAlignment="1">
      <alignment horizontal="center" vertical="center"/>
    </xf>
    <xf numFmtId="164" fontId="0" fillId="8" borderId="1" xfId="0" applyNumberFormat="1" applyFont="1" applyFill="1" applyBorder="1" applyAlignment="1">
      <alignment horizontal="center" vertical="center"/>
    </xf>
    <xf numFmtId="164" fontId="0" fillId="8" borderId="21" xfId="0" applyNumberFormat="1" applyFont="1" applyFill="1" applyBorder="1" applyAlignment="1">
      <alignment horizontal="center" vertical="center"/>
    </xf>
    <xf numFmtId="164" fontId="0" fillId="8" borderId="1" xfId="0" quotePrefix="1" applyNumberFormat="1" applyFont="1" applyFill="1" applyBorder="1" applyAlignment="1">
      <alignment horizontal="center" vertical="center"/>
    </xf>
    <xf numFmtId="164" fontId="0" fillId="8" borderId="18" xfId="0" applyNumberFormat="1" applyFont="1" applyFill="1" applyBorder="1" applyAlignment="1">
      <alignment horizontal="center" vertical="center"/>
    </xf>
    <xf numFmtId="0" fontId="0" fillId="8" borderId="1" xfId="0" applyFont="1" applyFill="1" applyBorder="1" applyAlignment="1">
      <alignment horizontal="center" vertical="center"/>
    </xf>
    <xf numFmtId="0" fontId="0" fillId="8" borderId="1" xfId="0" applyFont="1" applyFill="1" applyBorder="1" applyAlignment="1" applyProtection="1">
      <alignment horizontal="center" vertical="center"/>
      <protection locked="0"/>
    </xf>
    <xf numFmtId="164" fontId="0" fillId="15" borderId="4" xfId="0" applyNumberFormat="1" applyFont="1" applyFill="1" applyBorder="1" applyAlignment="1">
      <alignment horizontal="center" vertical="center"/>
    </xf>
    <xf numFmtId="164" fontId="0" fillId="15" borderId="20" xfId="0" applyNumberFormat="1" applyFont="1" applyFill="1" applyBorder="1" applyAlignment="1">
      <alignment horizontal="center" vertical="center"/>
    </xf>
    <xf numFmtId="164" fontId="0" fillId="4" borderId="11" xfId="0" applyNumberFormat="1" applyFont="1" applyFill="1" applyBorder="1" applyAlignment="1">
      <alignment horizontal="center" vertical="center"/>
    </xf>
    <xf numFmtId="164" fontId="0" fillId="4" borderId="13" xfId="0" applyNumberFormat="1" applyFont="1" applyFill="1" applyBorder="1" applyAlignment="1">
      <alignment horizontal="center" vertical="center"/>
    </xf>
    <xf numFmtId="164" fontId="0" fillId="4" borderId="17" xfId="0" applyNumberFormat="1" applyFont="1" applyFill="1" applyBorder="1" applyAlignment="1">
      <alignment horizontal="center" vertical="center"/>
    </xf>
    <xf numFmtId="0" fontId="4" fillId="14" borderId="61" xfId="0" applyFont="1" applyFill="1" applyBorder="1" applyAlignment="1">
      <alignment horizontal="center" vertical="center" wrapText="1" shrinkToFit="1"/>
    </xf>
    <xf numFmtId="0" fontId="4" fillId="4" borderId="11" xfId="0" applyFont="1" applyFill="1" applyBorder="1" applyAlignment="1">
      <alignment horizontal="center" vertical="center"/>
    </xf>
    <xf numFmtId="0" fontId="0" fillId="8" borderId="62" xfId="0" applyFont="1" applyFill="1" applyBorder="1" applyAlignment="1">
      <alignment horizontal="center" vertical="center"/>
    </xf>
    <xf numFmtId="0" fontId="0" fillId="8" borderId="55" xfId="0" applyFont="1" applyFill="1" applyBorder="1" applyAlignment="1">
      <alignment horizontal="center" vertical="center"/>
    </xf>
    <xf numFmtId="0" fontId="0" fillId="4" borderId="16" xfId="0" applyFont="1" applyFill="1" applyBorder="1" applyAlignment="1">
      <alignment horizontal="center" vertical="center"/>
    </xf>
    <xf numFmtId="0" fontId="0" fillId="16" borderId="57" xfId="0" applyFont="1" applyFill="1" applyBorder="1" applyAlignment="1">
      <alignment horizontal="center" vertical="center"/>
    </xf>
    <xf numFmtId="0" fontId="0" fillId="16" borderId="52" xfId="0" applyFont="1" applyFill="1" applyBorder="1" applyAlignment="1">
      <alignment horizontal="center" vertical="center"/>
    </xf>
    <xf numFmtId="0" fontId="0" fillId="16" borderId="53" xfId="0" applyFont="1" applyFill="1" applyBorder="1" applyAlignment="1">
      <alignment horizontal="center" vertical="center"/>
    </xf>
    <xf numFmtId="0" fontId="0" fillId="16" borderId="49" xfId="0" applyFont="1" applyFill="1" applyBorder="1" applyAlignment="1">
      <alignment horizontal="center" vertical="center"/>
    </xf>
    <xf numFmtId="0" fontId="0" fillId="16" borderId="2" xfId="0" applyFont="1" applyFill="1" applyBorder="1" applyAlignment="1">
      <alignment horizontal="center" vertical="center"/>
    </xf>
    <xf numFmtId="0" fontId="0" fillId="16" borderId="59" xfId="0" applyFont="1" applyFill="1" applyBorder="1" applyAlignment="1">
      <alignment horizontal="center" vertical="center"/>
    </xf>
    <xf numFmtId="0" fontId="0" fillId="16" borderId="3" xfId="0" applyFont="1" applyFill="1" applyBorder="1" applyAlignment="1">
      <alignment horizontal="center" vertical="center"/>
    </xf>
    <xf numFmtId="0" fontId="4" fillId="14" borderId="10" xfId="0" applyFont="1" applyFill="1" applyBorder="1" applyAlignment="1">
      <alignment horizontal="center" vertical="center" wrapText="1"/>
    </xf>
    <xf numFmtId="0" fontId="4" fillId="14" borderId="13" xfId="0" applyFont="1" applyFill="1" applyBorder="1" applyAlignment="1">
      <alignment horizontal="center" vertical="center" wrapText="1"/>
    </xf>
    <xf numFmtId="0" fontId="0" fillId="16" borderId="62" xfId="0" applyFont="1" applyFill="1" applyBorder="1" applyAlignment="1">
      <alignment horizontal="center" vertical="center"/>
    </xf>
    <xf numFmtId="0" fontId="0" fillId="16" borderId="60" xfId="0" applyFont="1" applyFill="1" applyBorder="1" applyAlignment="1">
      <alignment horizontal="center" vertical="center"/>
    </xf>
    <xf numFmtId="0" fontId="0" fillId="16" borderId="7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164" fontId="0" fillId="16" borderId="1" xfId="0" applyNumberFormat="1" applyFont="1" applyFill="1" applyBorder="1" applyAlignment="1">
      <alignment horizontal="center" vertical="center"/>
    </xf>
    <xf numFmtId="164" fontId="0" fillId="16" borderId="57" xfId="0" applyNumberFormat="1" applyFont="1" applyFill="1" applyBorder="1" applyAlignment="1">
      <alignment horizontal="center" vertical="center"/>
    </xf>
    <xf numFmtId="164" fontId="0" fillId="16" borderId="60" xfId="0" applyNumberFormat="1" applyFont="1" applyFill="1" applyBorder="1" applyAlignment="1">
      <alignment horizontal="center" vertical="center"/>
    </xf>
    <xf numFmtId="164" fontId="0" fillId="16" borderId="2" xfId="0" applyNumberFormat="1" applyFont="1" applyFill="1" applyBorder="1" applyAlignment="1">
      <alignment horizontal="center" vertical="center"/>
    </xf>
    <xf numFmtId="0" fontId="0" fillId="16" borderId="60" xfId="0" quotePrefix="1" applyFont="1" applyFill="1" applyBorder="1" applyAlignment="1">
      <alignment horizontal="center" vertical="center"/>
    </xf>
    <xf numFmtId="0" fontId="0" fillId="16" borderId="57" xfId="0" quotePrefix="1" applyFont="1" applyFill="1" applyBorder="1" applyAlignment="1">
      <alignment horizontal="center" vertical="center"/>
    </xf>
    <xf numFmtId="0" fontId="0" fillId="16" borderId="1" xfId="0" quotePrefix="1" applyFont="1" applyFill="1" applyBorder="1" applyAlignment="1">
      <alignment horizontal="center" vertical="center"/>
    </xf>
    <xf numFmtId="165" fontId="0" fillId="4" borderId="11" xfId="0" applyNumberFormat="1" applyFont="1" applyFill="1" applyBorder="1" applyAlignment="1">
      <alignment horizontal="center" vertical="center"/>
    </xf>
    <xf numFmtId="165" fontId="0" fillId="9" borderId="2" xfId="0" applyNumberFormat="1" applyFont="1" applyFill="1" applyBorder="1" applyAlignment="1">
      <alignment horizontal="center" vertical="center"/>
    </xf>
    <xf numFmtId="165" fontId="0" fillId="9" borderId="15" xfId="0" applyNumberFormat="1" applyFont="1" applyFill="1" applyBorder="1" applyAlignment="1">
      <alignment horizontal="center" vertical="center"/>
    </xf>
    <xf numFmtId="165" fontId="0" fillId="9" borderId="2" xfId="0" quotePrefix="1" applyNumberFormat="1" applyFont="1" applyFill="1" applyBorder="1" applyAlignment="1">
      <alignment horizontal="center" vertical="center"/>
    </xf>
    <xf numFmtId="0" fontId="4" fillId="14" borderId="22" xfId="0" applyFont="1" applyFill="1" applyBorder="1" applyAlignment="1">
      <alignment horizontal="center" vertical="center"/>
    </xf>
    <xf numFmtId="165" fontId="0" fillId="4" borderId="36" xfId="0" applyNumberFormat="1" applyFont="1" applyFill="1" applyBorder="1" applyAlignment="1">
      <alignment horizontal="center" vertical="center"/>
    </xf>
    <xf numFmtId="165" fontId="0" fillId="4" borderId="35" xfId="0" applyNumberFormat="1" applyFont="1" applyFill="1" applyBorder="1" applyAlignment="1">
      <alignment horizontal="center" vertical="center"/>
    </xf>
    <xf numFmtId="165" fontId="0" fillId="4" borderId="13" xfId="0" applyNumberFormat="1" applyFont="1" applyFill="1" applyBorder="1" applyAlignment="1">
      <alignment horizontal="center" vertical="center"/>
    </xf>
    <xf numFmtId="165" fontId="0" fillId="4" borderId="17" xfId="0" applyNumberFormat="1" applyFont="1" applyFill="1" applyBorder="1" applyAlignment="1">
      <alignment horizontal="center" vertical="center"/>
    </xf>
    <xf numFmtId="165" fontId="0" fillId="4" borderId="3" xfId="0" applyNumberFormat="1" applyFont="1" applyFill="1" applyBorder="1" applyAlignment="1">
      <alignment horizontal="center" vertical="center"/>
    </xf>
    <xf numFmtId="164" fontId="0" fillId="4" borderId="39" xfId="0" applyNumberFormat="1" applyFont="1" applyFill="1" applyBorder="1" applyAlignment="1">
      <alignment horizontal="center" vertical="center"/>
    </xf>
    <xf numFmtId="164" fontId="0" fillId="4" borderId="59" xfId="0" applyNumberFormat="1" applyFont="1" applyFill="1" applyBorder="1" applyAlignment="1">
      <alignment horizontal="center" vertical="center"/>
    </xf>
    <xf numFmtId="165" fontId="0" fillId="4" borderId="8" xfId="0" applyNumberFormat="1" applyFont="1" applyFill="1" applyBorder="1" applyAlignment="1">
      <alignment horizontal="center" vertical="center"/>
    </xf>
    <xf numFmtId="164" fontId="0" fillId="4" borderId="12" xfId="0" applyNumberFormat="1" applyFont="1" applyFill="1" applyBorder="1" applyAlignment="1">
      <alignment horizontal="center" vertical="center"/>
    </xf>
    <xf numFmtId="164" fontId="0" fillId="4" borderId="63" xfId="0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164" fontId="0" fillId="2" borderId="33" xfId="0" applyNumberFormat="1" applyFont="1" applyFill="1" applyBorder="1" applyAlignment="1">
      <alignment horizontal="center" vertical="center"/>
    </xf>
    <xf numFmtId="164" fontId="11" fillId="2" borderId="1" xfId="0" applyNumberFormat="1" applyFont="1" applyFill="1" applyBorder="1" applyAlignment="1">
      <alignment horizontal="center" vertical="center"/>
    </xf>
    <xf numFmtId="164" fontId="0" fillId="2" borderId="14" xfId="0" applyNumberFormat="1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164" fontId="0" fillId="2" borderId="34" xfId="0" applyNumberFormat="1" applyFont="1" applyFill="1" applyBorder="1" applyAlignment="1">
      <alignment horizontal="center" vertical="center"/>
    </xf>
    <xf numFmtId="0" fontId="0" fillId="2" borderId="15" xfId="0" applyFont="1" applyFill="1" applyBorder="1" applyAlignment="1">
      <alignment horizontal="center" vertical="center"/>
    </xf>
    <xf numFmtId="164" fontId="0" fillId="2" borderId="18" xfId="0" applyNumberFormat="1" applyFont="1" applyFill="1" applyBorder="1" applyAlignment="1">
      <alignment horizontal="center" vertical="center"/>
    </xf>
    <xf numFmtId="164" fontId="0" fillId="2" borderId="18" xfId="0" quotePrefix="1" applyNumberFormat="1" applyFont="1" applyFill="1" applyBorder="1" applyAlignment="1" applyProtection="1">
      <alignment horizontal="center" vertical="center"/>
      <protection locked="0"/>
    </xf>
    <xf numFmtId="0" fontId="0" fillId="2" borderId="2" xfId="0" quotePrefix="1" applyFont="1" applyFill="1" applyBorder="1" applyAlignment="1" applyProtection="1">
      <alignment horizontal="center" vertical="center"/>
      <protection locked="0"/>
    </xf>
    <xf numFmtId="0" fontId="0" fillId="2" borderId="34" xfId="0" applyFont="1" applyFill="1" applyBorder="1" applyAlignment="1" applyProtection="1">
      <alignment horizontal="center" vertical="center"/>
      <protection locked="0"/>
    </xf>
    <xf numFmtId="164" fontId="0" fillId="2" borderId="18" xfId="0" quotePrefix="1" applyNumberFormat="1" applyFont="1" applyFill="1" applyBorder="1" applyAlignment="1">
      <alignment horizontal="center" vertical="center"/>
    </xf>
    <xf numFmtId="164" fontId="0" fillId="2" borderId="14" xfId="0" quotePrefix="1" applyNumberFormat="1" applyFont="1" applyFill="1" applyBorder="1" applyAlignment="1">
      <alignment horizontal="center" vertical="center"/>
    </xf>
    <xf numFmtId="0" fontId="0" fillId="2" borderId="2" xfId="0" quotePrefix="1" applyFont="1" applyFill="1" applyBorder="1" applyAlignment="1">
      <alignment horizontal="center" vertical="center"/>
    </xf>
    <xf numFmtId="0" fontId="0" fillId="2" borderId="60" xfId="0" quotePrefix="1" applyFont="1" applyFill="1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0" fillId="2" borderId="55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57" xfId="0" applyFont="1" applyFill="1" applyBorder="1" applyAlignment="1">
      <alignment horizontal="center" vertical="center"/>
    </xf>
    <xf numFmtId="0" fontId="0" fillId="2" borderId="60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18" xfId="0" applyFont="1" applyFill="1" applyBorder="1" applyAlignment="1" applyProtection="1">
      <alignment horizontal="center" vertical="center"/>
      <protection locked="0"/>
    </xf>
    <xf numFmtId="164" fontId="0" fillId="2" borderId="23" xfId="0" applyNumberFormat="1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18" borderId="22" xfId="0" applyFont="1" applyFill="1" applyBorder="1" applyAlignment="1">
      <alignment horizontal="left" vertical="center"/>
    </xf>
    <xf numFmtId="0" fontId="14" fillId="18" borderId="19" xfId="0" applyFont="1" applyFill="1" applyBorder="1" applyAlignment="1">
      <alignment horizontal="center" vertical="center"/>
    </xf>
    <xf numFmtId="0" fontId="14" fillId="18" borderId="9" xfId="0" applyFont="1" applyFill="1" applyBorder="1" applyAlignment="1">
      <alignment horizontal="center" vertical="center"/>
    </xf>
    <xf numFmtId="0" fontId="14" fillId="18" borderId="56" xfId="0" applyFont="1" applyFill="1" applyBorder="1" applyAlignment="1">
      <alignment horizontal="left" vertical="center"/>
    </xf>
    <xf numFmtId="0" fontId="14" fillId="18" borderId="50" xfId="0" applyFont="1" applyFill="1" applyBorder="1" applyAlignment="1">
      <alignment horizontal="center" vertical="center"/>
    </xf>
    <xf numFmtId="0" fontId="14" fillId="18" borderId="64" xfId="0" applyFont="1" applyFill="1" applyBorder="1" applyAlignment="1">
      <alignment horizontal="center" vertical="center"/>
    </xf>
    <xf numFmtId="0" fontId="14" fillId="18" borderId="50" xfId="0" applyFont="1" applyFill="1" applyBorder="1" applyAlignment="1">
      <alignment horizontal="left" vertical="center"/>
    </xf>
    <xf numFmtId="0" fontId="16" fillId="18" borderId="50" xfId="0" applyFont="1" applyFill="1" applyBorder="1" applyAlignment="1">
      <alignment horizontal="left" vertical="center"/>
    </xf>
    <xf numFmtId="0" fontId="14" fillId="18" borderId="46" xfId="0" applyFont="1" applyFill="1" applyBorder="1" applyAlignment="1">
      <alignment horizontal="left" vertical="center"/>
    </xf>
    <xf numFmtId="0" fontId="14" fillId="18" borderId="46" xfId="0" applyFont="1" applyFill="1" applyBorder="1" applyAlignment="1">
      <alignment horizontal="center" vertical="center"/>
    </xf>
    <xf numFmtId="0" fontId="14" fillId="18" borderId="65" xfId="0" applyFont="1" applyFill="1" applyBorder="1" applyAlignment="1">
      <alignment horizontal="center" vertical="center"/>
    </xf>
    <xf numFmtId="2" fontId="0" fillId="6" borderId="60" xfId="0" applyNumberFormat="1" applyFont="1" applyFill="1" applyBorder="1" applyAlignment="1">
      <alignment horizontal="center" vertical="center"/>
    </xf>
    <xf numFmtId="2" fontId="0" fillId="6" borderId="33" xfId="0" applyNumberFormat="1" applyFont="1" applyFill="1" applyBorder="1" applyAlignment="1">
      <alignment horizontal="center" vertical="center"/>
    </xf>
    <xf numFmtId="2" fontId="0" fillId="6" borderId="28" xfId="0" applyNumberFormat="1" applyFont="1" applyFill="1" applyBorder="1" applyAlignment="1">
      <alignment horizontal="center" vertical="center"/>
    </xf>
    <xf numFmtId="0" fontId="0" fillId="0" borderId="53" xfId="0" applyFont="1" applyBorder="1" applyAlignment="1">
      <alignment horizontal="center" vertical="center"/>
    </xf>
    <xf numFmtId="0" fontId="0" fillId="0" borderId="49" xfId="0" applyFont="1" applyBorder="1" applyAlignment="1">
      <alignment horizontal="center" vertical="center"/>
    </xf>
    <xf numFmtId="0" fontId="4" fillId="14" borderId="22" xfId="0" applyFont="1" applyFill="1" applyBorder="1" applyAlignment="1">
      <alignment horizontal="center" vertical="center"/>
    </xf>
    <xf numFmtId="0" fontId="4" fillId="14" borderId="8" xfId="0" applyFont="1" applyFill="1" applyBorder="1" applyAlignment="1">
      <alignment horizontal="center" vertical="center"/>
    </xf>
    <xf numFmtId="0" fontId="4" fillId="14" borderId="9" xfId="0" applyFont="1" applyFill="1" applyBorder="1" applyAlignment="1">
      <alignment horizontal="center" vertical="center"/>
    </xf>
    <xf numFmtId="0" fontId="4" fillId="10" borderId="22" xfId="0" applyFont="1" applyFill="1" applyBorder="1" applyAlignment="1">
      <alignment horizontal="center" vertical="center"/>
    </xf>
    <xf numFmtId="0" fontId="4" fillId="10" borderId="8" xfId="0" applyFont="1" applyFill="1" applyBorder="1" applyAlignment="1">
      <alignment horizontal="center" vertical="center"/>
    </xf>
    <xf numFmtId="0" fontId="4" fillId="10" borderId="9" xfId="0" applyFont="1" applyFill="1" applyBorder="1" applyAlignment="1">
      <alignment horizontal="center" vertical="center"/>
    </xf>
    <xf numFmtId="0" fontId="0" fillId="17" borderId="22" xfId="0" applyFont="1" applyFill="1" applyBorder="1" applyAlignment="1">
      <alignment horizontal="center" vertical="center"/>
    </xf>
    <xf numFmtId="0" fontId="0" fillId="17" borderId="8" xfId="0" applyFont="1" applyFill="1" applyBorder="1" applyAlignment="1">
      <alignment horizontal="center" vertical="center"/>
    </xf>
    <xf numFmtId="0" fontId="0" fillId="17" borderId="9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top"/>
    </xf>
    <xf numFmtId="0" fontId="4" fillId="2" borderId="8" xfId="0" applyFont="1" applyFill="1" applyBorder="1" applyAlignment="1">
      <alignment horizontal="center" vertical="top"/>
    </xf>
    <xf numFmtId="0" fontId="4" fillId="2" borderId="9" xfId="0" applyFont="1" applyFill="1" applyBorder="1" applyAlignment="1">
      <alignment horizontal="center" vertical="top"/>
    </xf>
    <xf numFmtId="0" fontId="0" fillId="13" borderId="22" xfId="0" applyFont="1" applyFill="1" applyBorder="1" applyAlignment="1">
      <alignment horizontal="center" vertical="center"/>
    </xf>
    <xf numFmtId="0" fontId="0" fillId="13" borderId="8" xfId="0" applyFont="1" applyFill="1" applyBorder="1" applyAlignment="1">
      <alignment horizontal="center" vertical="center"/>
    </xf>
    <xf numFmtId="0" fontId="0" fillId="13" borderId="9" xfId="0" applyFont="1" applyFill="1" applyBorder="1" applyAlignment="1">
      <alignment horizontal="center" vertical="center"/>
    </xf>
    <xf numFmtId="0" fontId="4" fillId="13" borderId="45" xfId="0" applyFont="1" applyFill="1" applyBorder="1" applyAlignment="1">
      <alignment horizontal="center" vertical="center" textRotation="90" wrapText="1" shrinkToFit="1"/>
    </xf>
    <xf numFmtId="0" fontId="4" fillId="13" borderId="50" xfId="0" applyFont="1" applyFill="1" applyBorder="1" applyAlignment="1">
      <alignment horizontal="center" vertical="center" textRotation="90" wrapText="1" shrinkToFit="1"/>
    </xf>
    <xf numFmtId="0" fontId="4" fillId="13" borderId="46" xfId="0" applyFont="1" applyFill="1" applyBorder="1" applyAlignment="1">
      <alignment horizontal="center" vertical="center" textRotation="90" wrapText="1" shrinkToFit="1"/>
    </xf>
    <xf numFmtId="0" fontId="0" fillId="13" borderId="45" xfId="0" applyFill="1" applyBorder="1" applyAlignment="1">
      <alignment horizontal="center" textRotation="255" wrapText="1"/>
    </xf>
    <xf numFmtId="0" fontId="0" fillId="13" borderId="50" xfId="0" applyFill="1" applyBorder="1" applyAlignment="1">
      <alignment horizontal="center" textRotation="255" wrapText="1"/>
    </xf>
    <xf numFmtId="0" fontId="0" fillId="13" borderId="46" xfId="0" applyFill="1" applyBorder="1" applyAlignment="1">
      <alignment horizontal="center" textRotation="255" wrapText="1"/>
    </xf>
    <xf numFmtId="0" fontId="0" fillId="13" borderId="45" xfId="0" applyFill="1" applyBorder="1" applyAlignment="1">
      <alignment horizontal="center" vertical="center" wrapText="1"/>
    </xf>
    <xf numFmtId="0" fontId="0" fillId="13" borderId="50" xfId="0" applyFill="1" applyBorder="1" applyAlignment="1">
      <alignment horizontal="center" vertical="center" wrapText="1"/>
    </xf>
    <xf numFmtId="0" fontId="0" fillId="13" borderId="46" xfId="0" applyFill="1" applyBorder="1" applyAlignment="1">
      <alignment horizontal="center" vertical="center" wrapText="1"/>
    </xf>
    <xf numFmtId="0" fontId="0" fillId="13" borderId="49" xfId="0" applyFill="1" applyBorder="1" applyAlignment="1">
      <alignment horizontal="center" vertical="center" wrapText="1"/>
    </xf>
    <xf numFmtId="0" fontId="0" fillId="13" borderId="2" xfId="0" applyFill="1" applyBorder="1" applyAlignment="1">
      <alignment horizontal="center" vertical="center" wrapText="1"/>
    </xf>
    <xf numFmtId="0" fontId="0" fillId="13" borderId="3" xfId="0" applyFill="1" applyBorder="1" applyAlignment="1">
      <alignment horizontal="center" vertical="center" wrapText="1"/>
    </xf>
    <xf numFmtId="0" fontId="0" fillId="13" borderId="24" xfId="0" applyFill="1" applyBorder="1" applyAlignment="1" applyProtection="1">
      <alignment horizontal="center" textRotation="255" shrinkToFit="1"/>
      <protection locked="0"/>
    </xf>
    <xf numFmtId="0" fontId="0" fillId="13" borderId="18" xfId="0" applyFill="1" applyBorder="1" applyAlignment="1" applyProtection="1">
      <alignment horizontal="center" textRotation="255" shrinkToFit="1"/>
      <protection locked="0"/>
    </xf>
    <xf numFmtId="0" fontId="0" fillId="13" borderId="25" xfId="0" applyFill="1" applyBorder="1" applyAlignment="1" applyProtection="1">
      <alignment horizontal="center" textRotation="255" shrinkToFit="1"/>
      <protection locked="0"/>
    </xf>
    <xf numFmtId="0" fontId="0" fillId="13" borderId="4" xfId="0" applyFill="1" applyBorder="1" applyAlignment="1">
      <alignment horizontal="center" vertical="center" wrapText="1"/>
    </xf>
    <xf numFmtId="0" fontId="0" fillId="13" borderId="5" xfId="0" applyFill="1" applyBorder="1" applyAlignment="1">
      <alignment horizontal="center" vertical="center" wrapText="1"/>
    </xf>
    <xf numFmtId="0" fontId="0" fillId="13" borderId="6" xfId="0" applyFill="1" applyBorder="1" applyAlignment="1">
      <alignment horizontal="center" vertical="center" wrapText="1"/>
    </xf>
    <xf numFmtId="0" fontId="4" fillId="11" borderId="22" xfId="0" applyFont="1" applyFill="1" applyBorder="1" applyAlignment="1">
      <alignment horizontal="center" vertical="center"/>
    </xf>
    <xf numFmtId="0" fontId="4" fillId="11" borderId="9" xfId="0" applyFont="1" applyFill="1" applyBorder="1" applyAlignment="1">
      <alignment horizontal="center" vertical="center"/>
    </xf>
    <xf numFmtId="0" fontId="4" fillId="14" borderId="45" xfId="0" applyFont="1" applyFill="1" applyBorder="1" applyAlignment="1">
      <alignment horizontal="center" vertical="center" wrapText="1"/>
    </xf>
    <xf numFmtId="0" fontId="4" fillId="14" borderId="50" xfId="0" applyFont="1" applyFill="1" applyBorder="1" applyAlignment="1">
      <alignment horizontal="center" vertical="center" wrapText="1"/>
    </xf>
    <xf numFmtId="0" fontId="4" fillId="14" borderId="46" xfId="0" applyFont="1" applyFill="1" applyBorder="1" applyAlignment="1">
      <alignment horizontal="center" vertical="center" wrapText="1"/>
    </xf>
    <xf numFmtId="0" fontId="0" fillId="14" borderId="30" xfId="0" applyFill="1" applyBorder="1" applyAlignment="1">
      <alignment horizontal="center" vertical="center"/>
    </xf>
    <xf numFmtId="0" fontId="0" fillId="14" borderId="51" xfId="0" applyFill="1" applyBorder="1" applyAlignment="1">
      <alignment horizontal="center" vertical="center"/>
    </xf>
    <xf numFmtId="0" fontId="0" fillId="14" borderId="22" xfId="0" applyFill="1" applyBorder="1" applyAlignment="1">
      <alignment horizontal="center" vertical="center"/>
    </xf>
    <xf numFmtId="0" fontId="0" fillId="14" borderId="9" xfId="0" applyFill="1" applyBorder="1" applyAlignment="1">
      <alignment horizontal="center" vertical="center"/>
    </xf>
    <xf numFmtId="0" fontId="4" fillId="14" borderId="45" xfId="0" applyFont="1" applyFill="1" applyBorder="1" applyAlignment="1">
      <alignment horizontal="center" vertical="center"/>
    </xf>
    <xf numFmtId="0" fontId="4" fillId="14" borderId="50" xfId="0" applyFont="1" applyFill="1" applyBorder="1" applyAlignment="1">
      <alignment horizontal="center" vertical="center"/>
    </xf>
    <xf numFmtId="0" fontId="4" fillId="14" borderId="46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Medium9"/>
  <colors>
    <mruColors>
      <color rgb="FF66FFFF"/>
      <color rgb="FF99CCFF"/>
      <color rgb="FF66CCFF"/>
      <color rgb="FF33CCCC"/>
      <color rgb="FF3366FF"/>
      <color rgb="FF6699FF"/>
      <color rgb="FF0099FF"/>
      <color rgb="FF00CCFF"/>
      <color rgb="FF3399FF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Test1a!$B$6</c:f>
              <c:strCache>
                <c:ptCount val="1"/>
                <c:pt idx="0">
                  <c:v>qh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Test1a!$B$7:$B$8766</c:f>
              <c:numCache>
                <c:formatCode>0</c:formatCode>
                <c:ptCount val="876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1.0000000061586901E-2</c:v>
                </c:pt>
                <c:pt idx="6">
                  <c:v>493.858417954088</c:v>
                </c:pt>
                <c:pt idx="7">
                  <c:v>861.12470501601103</c:v>
                </c:pt>
                <c:pt idx="8">
                  <c:v>1088.1918749020199</c:v>
                </c:pt>
                <c:pt idx="9">
                  <c:v>1177.2825501347399</c:v>
                </c:pt>
                <c:pt idx="10">
                  <c:v>1144.4877417947</c:v>
                </c:pt>
                <c:pt idx="11">
                  <c:v>1016.42915236844</c:v>
                </c:pt>
                <c:pt idx="12">
                  <c:v>826.04232934971299</c:v>
                </c:pt>
                <c:pt idx="13">
                  <c:v>608.04237940819803</c:v>
                </c:pt>
                <c:pt idx="14">
                  <c:v>394.636230919566</c:v>
                </c:pt>
                <c:pt idx="15">
                  <c:v>211.97832157015</c:v>
                </c:pt>
                <c:pt idx="16">
                  <c:v>77.741477255132594</c:v>
                </c:pt>
                <c:pt idx="17">
                  <c:v>0.01</c:v>
                </c:pt>
                <c:pt idx="18">
                  <c:v>0.01</c:v>
                </c:pt>
                <c:pt idx="19">
                  <c:v>1.1004747150376399</c:v>
                </c:pt>
                <c:pt idx="20">
                  <c:v>56.013578994222598</c:v>
                </c:pt>
                <c:pt idx="21">
                  <c:v>124.814663056771</c:v>
                </c:pt>
                <c:pt idx="22">
                  <c:v>190.287011477683</c:v>
                </c:pt>
                <c:pt idx="23">
                  <c:v>238.04611574135001</c:v>
                </c:pt>
                <c:pt idx="24">
                  <c:v>258.472593952041</c:v>
                </c:pt>
                <c:pt idx="25">
                  <c:v>247.75206651916099</c:v>
                </c:pt>
                <c:pt idx="26">
                  <c:v>207.94035177081699</c:v>
                </c:pt>
                <c:pt idx="27">
                  <c:v>146.11642412803701</c:v>
                </c:pt>
                <c:pt idx="28">
                  <c:v>72.813171894131202</c:v>
                </c:pt>
                <c:pt idx="29">
                  <c:v>0.01</c:v>
                </c:pt>
                <c:pt idx="30">
                  <c:v>0.01</c:v>
                </c:pt>
                <c:pt idx="31">
                  <c:v>0.01</c:v>
                </c:pt>
                <c:pt idx="32">
                  <c:v>0.01</c:v>
                </c:pt>
                <c:pt idx="33">
                  <c:v>0.01</c:v>
                </c:pt>
                <c:pt idx="34">
                  <c:v>0.01</c:v>
                </c:pt>
                <c:pt idx="35">
                  <c:v>0.01</c:v>
                </c:pt>
                <c:pt idx="36">
                  <c:v>19.322458830118801</c:v>
                </c:pt>
                <c:pt idx="37">
                  <c:v>59.6083666354847</c:v>
                </c:pt>
                <c:pt idx="38">
                  <c:v>82.489376747573104</c:v>
                </c:pt>
                <c:pt idx="39">
                  <c:v>81.265486451604303</c:v>
                </c:pt>
                <c:pt idx="40">
                  <c:v>53.203841046269098</c:v>
                </c:pt>
                <c:pt idx="41">
                  <c:v>0.01</c:v>
                </c:pt>
                <c:pt idx="42">
                  <c:v>0.01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  <c:pt idx="46">
                  <c:v>0.01</c:v>
                </c:pt>
                <c:pt idx="47">
                  <c:v>0.01</c:v>
                </c:pt>
                <c:pt idx="48">
                  <c:v>0.01</c:v>
                </c:pt>
                <c:pt idx="49">
                  <c:v>0.01</c:v>
                </c:pt>
                <c:pt idx="50">
                  <c:v>0.01</c:v>
                </c:pt>
                <c:pt idx="51">
                  <c:v>0.01</c:v>
                </c:pt>
                <c:pt idx="52">
                  <c:v>0.01</c:v>
                </c:pt>
                <c:pt idx="53">
                  <c:v>1.0000000026920501E-2</c:v>
                </c:pt>
                <c:pt idx="54">
                  <c:v>60.499990145841203</c:v>
                </c:pt>
                <c:pt idx="55">
                  <c:v>97.153035605622506</c:v>
                </c:pt>
                <c:pt idx="56">
                  <c:v>107.37054320988</c:v>
                </c:pt>
                <c:pt idx="57">
                  <c:v>92.870395142702094</c:v>
                </c:pt>
                <c:pt idx="58">
                  <c:v>59.329331426380598</c:v>
                </c:pt>
                <c:pt idx="59">
                  <c:v>15.389942137176799</c:v>
                </c:pt>
                <c:pt idx="60">
                  <c:v>0.01</c:v>
                </c:pt>
                <c:pt idx="61">
                  <c:v>0.01</c:v>
                </c:pt>
                <c:pt idx="62">
                  <c:v>0.01</c:v>
                </c:pt>
                <c:pt idx="63">
                  <c:v>0.01</c:v>
                </c:pt>
                <c:pt idx="64">
                  <c:v>0.01</c:v>
                </c:pt>
                <c:pt idx="65">
                  <c:v>1.00000000184429E-2</c:v>
                </c:pt>
                <c:pt idx="66">
                  <c:v>58.284614193909</c:v>
                </c:pt>
                <c:pt idx="67">
                  <c:v>117.801505586351</c:v>
                </c:pt>
                <c:pt idx="68">
                  <c:v>167.77515412367001</c:v>
                </c:pt>
                <c:pt idx="69">
                  <c:v>198.69345129158299</c:v>
                </c:pt>
                <c:pt idx="70">
                  <c:v>204.220334434649</c:v>
                </c:pt>
                <c:pt idx="71">
                  <c:v>182.68929713083401</c:v>
                </c:pt>
                <c:pt idx="72">
                  <c:v>137.91210944269</c:v>
                </c:pt>
                <c:pt idx="73">
                  <c:v>79.117006790875706</c:v>
                </c:pt>
                <c:pt idx="74">
                  <c:v>19.953612596616299</c:v>
                </c:pt>
                <c:pt idx="75">
                  <c:v>0.01</c:v>
                </c:pt>
                <c:pt idx="76">
                  <c:v>0.01</c:v>
                </c:pt>
                <c:pt idx="77">
                  <c:v>1.00000000181657E-2</c:v>
                </c:pt>
                <c:pt idx="78">
                  <c:v>88.337496971491106</c:v>
                </c:pt>
                <c:pt idx="79">
                  <c:v>230.84921668542299</c:v>
                </c:pt>
                <c:pt idx="80">
                  <c:v>418.88981282248699</c:v>
                </c:pt>
                <c:pt idx="81">
                  <c:v>634.569826474058</c:v>
                </c:pt>
                <c:pt idx="82">
                  <c:v>851.885937145752</c:v>
                </c:pt>
                <c:pt idx="83">
                  <c:v>1039.1212114899199</c:v>
                </c:pt>
                <c:pt idx="84">
                  <c:v>1162.32174340244</c:v>
                </c:pt>
                <c:pt idx="85">
                  <c:v>1189.4857594666501</c:v>
                </c:pt>
                <c:pt idx="86">
                  <c:v>1094.97971661672</c:v>
                </c:pt>
                <c:pt idx="87">
                  <c:v>863.63109440534095</c:v>
                </c:pt>
                <c:pt idx="88">
                  <c:v>493.95060212647797</c:v>
                </c:pt>
                <c:pt idx="89">
                  <c:v>0.01</c:v>
                </c:pt>
                <c:pt idx="90">
                  <c:v>0.01</c:v>
                </c:pt>
                <c:pt idx="91">
                  <c:v>0.01</c:v>
                </c:pt>
                <c:pt idx="92">
                  <c:v>0.01</c:v>
                </c:pt>
                <c:pt idx="93">
                  <c:v>0.01</c:v>
                </c:pt>
                <c:pt idx="94">
                  <c:v>0.01</c:v>
                </c:pt>
                <c:pt idx="95">
                  <c:v>0.01</c:v>
                </c:pt>
                <c:pt idx="96">
                  <c:v>0.01</c:v>
                </c:pt>
                <c:pt idx="97">
                  <c:v>0.01</c:v>
                </c:pt>
                <c:pt idx="98">
                  <c:v>0.01</c:v>
                </c:pt>
                <c:pt idx="99">
                  <c:v>0.01</c:v>
                </c:pt>
                <c:pt idx="100">
                  <c:v>0.01</c:v>
                </c:pt>
                <c:pt idx="101">
                  <c:v>1.0000000224377701E-2</c:v>
                </c:pt>
                <c:pt idx="102">
                  <c:v>1047.13272655015</c:v>
                </c:pt>
                <c:pt idx="103">
                  <c:v>2066.0831020210899</c:v>
                </c:pt>
                <c:pt idx="104">
                  <c:v>2974.6407179309799</c:v>
                </c:pt>
                <c:pt idx="105">
                  <c:v>3697.57476822323</c:v>
                </c:pt>
                <c:pt idx="106">
                  <c:v>4173.4693540505496</c:v>
                </c:pt>
                <c:pt idx="107">
                  <c:v>4360.2942762700704</c:v>
                </c:pt>
                <c:pt idx="108">
                  <c:v>4239.1859657535797</c:v>
                </c:pt>
                <c:pt idx="109">
                  <c:v>3816.09459418193</c:v>
                </c:pt>
                <c:pt idx="110">
                  <c:v>3121.17675058449</c:v>
                </c:pt>
                <c:pt idx="111">
                  <c:v>2206.0424658761299</c:v>
                </c:pt>
                <c:pt idx="112">
                  <c:v>1139.17507971796</c:v>
                </c:pt>
                <c:pt idx="113">
                  <c:v>0.01</c:v>
                </c:pt>
                <c:pt idx="114">
                  <c:v>0.01</c:v>
                </c:pt>
                <c:pt idx="115">
                  <c:v>0.01</c:v>
                </c:pt>
                <c:pt idx="116">
                  <c:v>0.01</c:v>
                </c:pt>
                <c:pt idx="117">
                  <c:v>0.01</c:v>
                </c:pt>
                <c:pt idx="118">
                  <c:v>0.01</c:v>
                </c:pt>
                <c:pt idx="119">
                  <c:v>0.01</c:v>
                </c:pt>
                <c:pt idx="120">
                  <c:v>0.01</c:v>
                </c:pt>
                <c:pt idx="121">
                  <c:v>0.01</c:v>
                </c:pt>
                <c:pt idx="122">
                  <c:v>0.01</c:v>
                </c:pt>
                <c:pt idx="123">
                  <c:v>0.01</c:v>
                </c:pt>
                <c:pt idx="124">
                  <c:v>0.01</c:v>
                </c:pt>
                <c:pt idx="125">
                  <c:v>1.00000001377464E-2</c:v>
                </c:pt>
                <c:pt idx="126">
                  <c:v>1002.61172599731</c:v>
                </c:pt>
                <c:pt idx="127">
                  <c:v>1923.86243227861</c:v>
                </c:pt>
                <c:pt idx="128">
                  <c:v>2706.33179573905</c:v>
                </c:pt>
                <c:pt idx="129">
                  <c:v>3302.1612310136502</c:v>
                </c:pt>
                <c:pt idx="130">
                  <c:v>3675.3865775988202</c:v>
                </c:pt>
                <c:pt idx="131">
                  <c:v>3803.5984136747702</c:v>
                </c:pt>
                <c:pt idx="132">
                  <c:v>3678.95054758675</c:v>
                </c:pt>
                <c:pt idx="133">
                  <c:v>3308.5292678218898</c:v>
                </c:pt>
                <c:pt idx="134">
                  <c:v>2714.08483305041</c:v>
                </c:pt>
                <c:pt idx="135">
                  <c:v>1931.1114066354701</c:v>
                </c:pt>
                <c:pt idx="136">
                  <c:v>1007.2520241728899</c:v>
                </c:pt>
                <c:pt idx="137">
                  <c:v>0.01</c:v>
                </c:pt>
                <c:pt idx="138">
                  <c:v>0.01</c:v>
                </c:pt>
                <c:pt idx="139">
                  <c:v>0.01</c:v>
                </c:pt>
                <c:pt idx="140">
                  <c:v>0.01</c:v>
                </c:pt>
                <c:pt idx="141">
                  <c:v>0.01</c:v>
                </c:pt>
                <c:pt idx="142">
                  <c:v>0.01</c:v>
                </c:pt>
                <c:pt idx="143">
                  <c:v>0.01</c:v>
                </c:pt>
                <c:pt idx="144">
                  <c:v>0.01</c:v>
                </c:pt>
                <c:pt idx="145">
                  <c:v>0.01</c:v>
                </c:pt>
                <c:pt idx="146">
                  <c:v>0.01</c:v>
                </c:pt>
                <c:pt idx="147">
                  <c:v>0.01</c:v>
                </c:pt>
                <c:pt idx="148">
                  <c:v>0.01</c:v>
                </c:pt>
                <c:pt idx="149">
                  <c:v>1.00000000607089E-2</c:v>
                </c:pt>
                <c:pt idx="150">
                  <c:v>1150.6223720235901</c:v>
                </c:pt>
                <c:pt idx="151">
                  <c:v>2228.0766013983798</c:v>
                </c:pt>
                <c:pt idx="152">
                  <c:v>3152.0179691982198</c:v>
                </c:pt>
                <c:pt idx="153">
                  <c:v>3853.2274709711501</c:v>
                </c:pt>
                <c:pt idx="154">
                  <c:v>4279.6186707153902</c:v>
                </c:pt>
                <c:pt idx="155">
                  <c:v>4400.8640129925398</c:v>
                </c:pt>
                <c:pt idx="156">
                  <c:v>4211.1596432923998</c:v>
                </c:pt>
                <c:pt idx="157">
                  <c:v>3729.8093347707199</c:v>
                </c:pt>
                <c:pt idx="158">
                  <c:v>2999.5218782531301</c:v>
                </c:pt>
                <c:pt idx="159">
                  <c:v>2082.54932013901</c:v>
                </c:pt>
                <c:pt idx="160">
                  <c:v>1055.01957601247</c:v>
                </c:pt>
                <c:pt idx="161">
                  <c:v>0.01</c:v>
                </c:pt>
                <c:pt idx="162">
                  <c:v>0.01</c:v>
                </c:pt>
                <c:pt idx="163">
                  <c:v>0.01</c:v>
                </c:pt>
                <c:pt idx="164">
                  <c:v>0.01</c:v>
                </c:pt>
                <c:pt idx="165">
                  <c:v>0.01</c:v>
                </c:pt>
                <c:pt idx="166">
                  <c:v>0.01</c:v>
                </c:pt>
                <c:pt idx="167">
                  <c:v>0.01</c:v>
                </c:pt>
                <c:pt idx="168">
                  <c:v>0.01</c:v>
                </c:pt>
                <c:pt idx="169">
                  <c:v>0.01</c:v>
                </c:pt>
                <c:pt idx="170">
                  <c:v>0.01</c:v>
                </c:pt>
                <c:pt idx="171">
                  <c:v>0.01</c:v>
                </c:pt>
                <c:pt idx="172">
                  <c:v>0.01</c:v>
                </c:pt>
                <c:pt idx="173">
                  <c:v>1.00000002200335E-2</c:v>
                </c:pt>
                <c:pt idx="174">
                  <c:v>489.97932535622999</c:v>
                </c:pt>
                <c:pt idx="175">
                  <c:v>854.28655254930095</c:v>
                </c:pt>
                <c:pt idx="176">
                  <c:v>1079.4567445262701</c:v>
                </c:pt>
                <c:pt idx="177">
                  <c:v>1167.73075534545</c:v>
                </c:pt>
                <c:pt idx="178">
                  <c:v>1135.1033447520399</c:v>
                </c:pt>
                <c:pt idx="179">
                  <c:v>1008.0071580205999</c:v>
                </c:pt>
                <c:pt idx="180">
                  <c:v>819.12664351703495</c:v>
                </c:pt>
                <c:pt idx="181">
                  <c:v>602.89939731722598</c:v>
                </c:pt>
                <c:pt idx="182">
                  <c:v>391.26429529478298</c:v>
                </c:pt>
                <c:pt idx="183">
                  <c:v>210.14885220336799</c:v>
                </c:pt>
                <c:pt idx="184">
                  <c:v>77.063884622327805</c:v>
                </c:pt>
                <c:pt idx="185">
                  <c:v>0.01</c:v>
                </c:pt>
                <c:pt idx="186">
                  <c:v>0.01</c:v>
                </c:pt>
                <c:pt idx="187">
                  <c:v>1.0906868310912501</c:v>
                </c:pt>
                <c:pt idx="188">
                  <c:v>55.5060723318689</c:v>
                </c:pt>
                <c:pt idx="189">
                  <c:v>123.672914982143</c:v>
                </c:pt>
                <c:pt idx="190">
                  <c:v>188.52989398341001</c:v>
                </c:pt>
                <c:pt idx="191">
                  <c:v>235.82743631919399</c:v>
                </c:pt>
                <c:pt idx="192">
                  <c:v>256.04123246999899</c:v>
                </c:pt>
                <c:pt idx="193">
                  <c:v>245.400185666878</c:v>
                </c:pt>
                <c:pt idx="194">
                  <c:v>205.94847975176901</c:v>
                </c:pt>
                <c:pt idx="195">
                  <c:v>144.70419314366799</c:v>
                </c:pt>
                <c:pt idx="196">
                  <c:v>72.103193500571905</c:v>
                </c:pt>
                <c:pt idx="197">
                  <c:v>0.01</c:v>
                </c:pt>
                <c:pt idx="198">
                  <c:v>0.01</c:v>
                </c:pt>
                <c:pt idx="199">
                  <c:v>0.01</c:v>
                </c:pt>
                <c:pt idx="200">
                  <c:v>0.01</c:v>
                </c:pt>
                <c:pt idx="201">
                  <c:v>0.01</c:v>
                </c:pt>
                <c:pt idx="202">
                  <c:v>0.01</c:v>
                </c:pt>
                <c:pt idx="203">
                  <c:v>0.01</c:v>
                </c:pt>
                <c:pt idx="204">
                  <c:v>19.1207947346095</c:v>
                </c:pt>
                <c:pt idx="205">
                  <c:v>58.980887691589203</c:v>
                </c:pt>
                <c:pt idx="206">
                  <c:v>81.613879214155702</c:v>
                </c:pt>
                <c:pt idx="207">
                  <c:v>80.395968705844794</c:v>
                </c:pt>
                <c:pt idx="208">
                  <c:v>52.6300216708524</c:v>
                </c:pt>
                <c:pt idx="209">
                  <c:v>0.01</c:v>
                </c:pt>
                <c:pt idx="210">
                  <c:v>0.01</c:v>
                </c:pt>
                <c:pt idx="211">
                  <c:v>0.01</c:v>
                </c:pt>
                <c:pt idx="212">
                  <c:v>0.01</c:v>
                </c:pt>
                <c:pt idx="213">
                  <c:v>0.01</c:v>
                </c:pt>
                <c:pt idx="214">
                  <c:v>0.01</c:v>
                </c:pt>
                <c:pt idx="215">
                  <c:v>0.01</c:v>
                </c:pt>
                <c:pt idx="216">
                  <c:v>0.01</c:v>
                </c:pt>
                <c:pt idx="217">
                  <c:v>0.01</c:v>
                </c:pt>
                <c:pt idx="218">
                  <c:v>0.01</c:v>
                </c:pt>
                <c:pt idx="219">
                  <c:v>0.01</c:v>
                </c:pt>
                <c:pt idx="220">
                  <c:v>0.01</c:v>
                </c:pt>
                <c:pt idx="221">
                  <c:v>1.0000000016689501E-2</c:v>
                </c:pt>
                <c:pt idx="222">
                  <c:v>59.774361117272001</c:v>
                </c:pt>
                <c:pt idx="223">
                  <c:v>95.979333048215594</c:v>
                </c:pt>
                <c:pt idx="224">
                  <c:v>106.06411870742799</c:v>
                </c:pt>
                <c:pt idx="225">
                  <c:v>91.732396655306502</c:v>
                </c:pt>
                <c:pt idx="226">
                  <c:v>58.597253088933797</c:v>
                </c:pt>
                <c:pt idx="227">
                  <c:v>15.198805002224701</c:v>
                </c:pt>
                <c:pt idx="228">
                  <c:v>0.01</c:v>
                </c:pt>
                <c:pt idx="229">
                  <c:v>0.01</c:v>
                </c:pt>
                <c:pt idx="230">
                  <c:v>0.01</c:v>
                </c:pt>
                <c:pt idx="231">
                  <c:v>0.01</c:v>
                </c:pt>
                <c:pt idx="232">
                  <c:v>0.01</c:v>
                </c:pt>
                <c:pt idx="233">
                  <c:v>1.00000000106019E-2</c:v>
                </c:pt>
                <c:pt idx="234">
                  <c:v>57.525151122841002</c:v>
                </c:pt>
                <c:pt idx="235">
                  <c:v>116.256209627545</c:v>
                </c:pt>
                <c:pt idx="236">
                  <c:v>165.55975872434701</c:v>
                </c:pt>
                <c:pt idx="237">
                  <c:v>196.05259618046301</c:v>
                </c:pt>
                <c:pt idx="238">
                  <c:v>201.48836508796199</c:v>
                </c:pt>
                <c:pt idx="239">
                  <c:v>180.229582433144</c:v>
                </c:pt>
                <c:pt idx="240">
                  <c:v>136.04338220544801</c:v>
                </c:pt>
                <c:pt idx="241">
                  <c:v>78.038179087856406</c:v>
                </c:pt>
                <c:pt idx="242">
                  <c:v>19.679905630175</c:v>
                </c:pt>
                <c:pt idx="243">
                  <c:v>0.01</c:v>
                </c:pt>
                <c:pt idx="244">
                  <c:v>0.01</c:v>
                </c:pt>
                <c:pt idx="245">
                  <c:v>1.0000000009402999E-2</c:v>
                </c:pt>
                <c:pt idx="246">
                  <c:v>87.094731134885095</c:v>
                </c:pt>
                <c:pt idx="247">
                  <c:v>227.58134638101001</c:v>
                </c:pt>
                <c:pt idx="248">
                  <c:v>412.92371334841999</c:v>
                </c:pt>
                <c:pt idx="249">
                  <c:v>625.47690020216805</c:v>
                </c:pt>
                <c:pt idx="250">
                  <c:v>839.60527249314896</c:v>
                </c:pt>
                <c:pt idx="251">
                  <c:v>1024.05144390636</c:v>
                </c:pt>
                <c:pt idx="252">
                  <c:v>1145.3646694710401</c:v>
                </c:pt>
                <c:pt idx="253">
                  <c:v>1172.0294436086899</c:v>
                </c:pt>
                <c:pt idx="254">
                  <c:v>1078.8155643346299</c:v>
                </c:pt>
                <c:pt idx="255">
                  <c:v>850.80739901434504</c:v>
                </c:pt>
                <c:pt idx="256">
                  <c:v>486.57344090844799</c:v>
                </c:pt>
                <c:pt idx="257">
                  <c:v>0.01</c:v>
                </c:pt>
                <c:pt idx="258">
                  <c:v>0.01</c:v>
                </c:pt>
                <c:pt idx="259">
                  <c:v>0.01</c:v>
                </c:pt>
                <c:pt idx="260">
                  <c:v>0.01</c:v>
                </c:pt>
                <c:pt idx="261">
                  <c:v>0.01</c:v>
                </c:pt>
                <c:pt idx="262">
                  <c:v>0.01</c:v>
                </c:pt>
                <c:pt idx="263">
                  <c:v>0.01</c:v>
                </c:pt>
                <c:pt idx="264">
                  <c:v>0.01</c:v>
                </c:pt>
                <c:pt idx="265">
                  <c:v>0.01</c:v>
                </c:pt>
                <c:pt idx="266">
                  <c:v>0.01</c:v>
                </c:pt>
                <c:pt idx="267">
                  <c:v>0.01</c:v>
                </c:pt>
                <c:pt idx="268">
                  <c:v>0.01</c:v>
                </c:pt>
                <c:pt idx="269">
                  <c:v>1.00000002969151E-2</c:v>
                </c:pt>
                <c:pt idx="270">
                  <c:v>1030.22362576611</c:v>
                </c:pt>
                <c:pt idx="271">
                  <c:v>2032.54070927151</c:v>
                </c:pt>
                <c:pt idx="272">
                  <c:v>2926.09010628337</c:v>
                </c:pt>
                <c:pt idx="273">
                  <c:v>3636.9041081302298</c:v>
                </c:pt>
                <c:pt idx="274">
                  <c:v>4104.6281400223497</c:v>
                </c:pt>
                <c:pt idx="275">
                  <c:v>4287.9931962625096</c:v>
                </c:pt>
                <c:pt idx="276">
                  <c:v>4168.52534627764</c:v>
                </c:pt>
                <c:pt idx="277">
                  <c:v>3752.15520298307</c:v>
                </c:pt>
                <c:pt idx="278">
                  <c:v>3068.6100652673699</c:v>
                </c:pt>
                <c:pt idx="279">
                  <c:v>2168.6970442656202</c:v>
                </c:pt>
                <c:pt idx="280">
                  <c:v>1119.79155190149</c:v>
                </c:pt>
                <c:pt idx="281">
                  <c:v>0.01</c:v>
                </c:pt>
                <c:pt idx="282">
                  <c:v>0.01</c:v>
                </c:pt>
                <c:pt idx="283">
                  <c:v>0.01</c:v>
                </c:pt>
                <c:pt idx="284">
                  <c:v>0.01</c:v>
                </c:pt>
                <c:pt idx="285">
                  <c:v>0.01</c:v>
                </c:pt>
                <c:pt idx="286">
                  <c:v>0.01</c:v>
                </c:pt>
                <c:pt idx="287">
                  <c:v>0.01</c:v>
                </c:pt>
                <c:pt idx="288">
                  <c:v>0.01</c:v>
                </c:pt>
                <c:pt idx="289">
                  <c:v>0.01</c:v>
                </c:pt>
                <c:pt idx="290">
                  <c:v>0.01</c:v>
                </c:pt>
                <c:pt idx="291">
                  <c:v>0.01</c:v>
                </c:pt>
                <c:pt idx="292">
                  <c:v>0.01</c:v>
                </c:pt>
                <c:pt idx="293">
                  <c:v>1.00000002104023E-2</c:v>
                </c:pt>
                <c:pt idx="294">
                  <c:v>984.33265504630594</c:v>
                </c:pt>
                <c:pt idx="295">
                  <c:v>1888.6201825888099</c:v>
                </c:pt>
                <c:pt idx="296">
                  <c:v>2656.52048314582</c:v>
                </c:pt>
                <c:pt idx="297">
                  <c:v>3241.09617332276</c:v>
                </c:pt>
                <c:pt idx="298">
                  <c:v>3607.09996261896</c:v>
                </c:pt>
                <c:pt idx="299">
                  <c:v>3732.5988071975098</c:v>
                </c:pt>
                <c:pt idx="300">
                  <c:v>3609.9575965107201</c:v>
                </c:pt>
                <c:pt idx="301">
                  <c:v>3246.1951131584001</c:v>
                </c:pt>
                <c:pt idx="302">
                  <c:v>2662.7141086316401</c:v>
                </c:pt>
                <c:pt idx="303">
                  <c:v>1894.3923500973101</c:v>
                </c:pt>
                <c:pt idx="304">
                  <c:v>988.01207103316699</c:v>
                </c:pt>
                <c:pt idx="305">
                  <c:v>0.01</c:v>
                </c:pt>
                <c:pt idx="306">
                  <c:v>0.01</c:v>
                </c:pt>
                <c:pt idx="307">
                  <c:v>0.01</c:v>
                </c:pt>
                <c:pt idx="308">
                  <c:v>0.01</c:v>
                </c:pt>
                <c:pt idx="309">
                  <c:v>0.01</c:v>
                </c:pt>
                <c:pt idx="310">
                  <c:v>0.01</c:v>
                </c:pt>
                <c:pt idx="311">
                  <c:v>0.01</c:v>
                </c:pt>
                <c:pt idx="312">
                  <c:v>0.01</c:v>
                </c:pt>
                <c:pt idx="313">
                  <c:v>0.01</c:v>
                </c:pt>
                <c:pt idx="314">
                  <c:v>0.01</c:v>
                </c:pt>
                <c:pt idx="315">
                  <c:v>0.01</c:v>
                </c:pt>
                <c:pt idx="316">
                  <c:v>0.01</c:v>
                </c:pt>
                <c:pt idx="317">
                  <c:v>1.00000001445001E-2</c:v>
                </c:pt>
                <c:pt idx="318">
                  <c:v>1127.23999329513</c:v>
                </c:pt>
                <c:pt idx="319">
                  <c:v>2182.6041496275898</c:v>
                </c:pt>
                <c:pt idx="320">
                  <c:v>3087.41381961147</c:v>
                </c:pt>
                <c:pt idx="321">
                  <c:v>3773.9149138842499</c:v>
                </c:pt>
                <c:pt idx="322">
                  <c:v>4191.1559487754903</c:v>
                </c:pt>
                <c:pt idx="323">
                  <c:v>4309.5108564959601</c:v>
                </c:pt>
                <c:pt idx="324">
                  <c:v>4123.3766798650004</c:v>
                </c:pt>
                <c:pt idx="325">
                  <c:v>3651.7345721639399</c:v>
                </c:pt>
                <c:pt idx="326">
                  <c:v>2936.4720121477299</c:v>
                </c:pt>
                <c:pt idx="327">
                  <c:v>2038.59232807902</c:v>
                </c:pt>
                <c:pt idx="328">
                  <c:v>1032.6588866411601</c:v>
                </c:pt>
                <c:pt idx="329">
                  <c:v>0.01</c:v>
                </c:pt>
                <c:pt idx="330">
                  <c:v>0.01</c:v>
                </c:pt>
                <c:pt idx="331">
                  <c:v>0.01</c:v>
                </c:pt>
                <c:pt idx="332">
                  <c:v>0.01</c:v>
                </c:pt>
                <c:pt idx="333">
                  <c:v>0.01</c:v>
                </c:pt>
                <c:pt idx="334">
                  <c:v>0.01</c:v>
                </c:pt>
                <c:pt idx="335">
                  <c:v>0.01</c:v>
                </c:pt>
                <c:pt idx="336">
                  <c:v>0.01</c:v>
                </c:pt>
                <c:pt idx="337">
                  <c:v>0.01</c:v>
                </c:pt>
                <c:pt idx="338">
                  <c:v>0.01</c:v>
                </c:pt>
                <c:pt idx="339">
                  <c:v>0.01</c:v>
                </c:pt>
                <c:pt idx="340">
                  <c:v>0.01</c:v>
                </c:pt>
                <c:pt idx="341">
                  <c:v>1.0000000139425501E-2</c:v>
                </c:pt>
                <c:pt idx="342">
                  <c:v>478.99442562776198</c:v>
                </c:pt>
                <c:pt idx="343">
                  <c:v>835.05920732188599</c:v>
                </c:pt>
                <c:pt idx="344">
                  <c:v>1055.06687827721</c:v>
                </c:pt>
                <c:pt idx="345">
                  <c:v>1141.2440259785101</c:v>
                </c:pt>
                <c:pt idx="346">
                  <c:v>1109.2571939510501</c:v>
                </c:pt>
                <c:pt idx="347">
                  <c:v>984.96662936349105</c:v>
                </c:pt>
                <c:pt idx="348">
                  <c:v>800.33167344109495</c:v>
                </c:pt>
                <c:pt idx="349">
                  <c:v>589.01297853179904</c:v>
                </c:pt>
                <c:pt idx="350">
                  <c:v>382.21817270042601</c:v>
                </c:pt>
                <c:pt idx="351">
                  <c:v>205.27183255709701</c:v>
                </c:pt>
                <c:pt idx="352">
                  <c:v>75.268813783288707</c:v>
                </c:pt>
                <c:pt idx="353">
                  <c:v>0.01</c:v>
                </c:pt>
                <c:pt idx="354">
                  <c:v>0.01</c:v>
                </c:pt>
                <c:pt idx="355">
                  <c:v>1.06522622686315</c:v>
                </c:pt>
                <c:pt idx="356">
                  <c:v>54.193730823567499</c:v>
                </c:pt>
                <c:pt idx="357">
                  <c:v>120.737738671082</c:v>
                </c:pt>
                <c:pt idx="358">
                  <c:v>184.03875634209501</c:v>
                </c:pt>
                <c:pt idx="359">
                  <c:v>230.188801536901</c:v>
                </c:pt>
                <c:pt idx="360">
                  <c:v>249.896763935737</c:v>
                </c:pt>
                <c:pt idx="361">
                  <c:v>239.489520129775</c:v>
                </c:pt>
                <c:pt idx="362">
                  <c:v>200.96997358604699</c:v>
                </c:pt>
                <c:pt idx="363">
                  <c:v>141.19352665280101</c:v>
                </c:pt>
                <c:pt idx="364">
                  <c:v>70.347679597047403</c:v>
                </c:pt>
                <c:pt idx="365">
                  <c:v>0.01</c:v>
                </c:pt>
                <c:pt idx="366">
                  <c:v>0.01</c:v>
                </c:pt>
                <c:pt idx="367">
                  <c:v>0.01</c:v>
                </c:pt>
                <c:pt idx="368">
                  <c:v>0.01</c:v>
                </c:pt>
                <c:pt idx="369">
                  <c:v>0.01</c:v>
                </c:pt>
                <c:pt idx="370">
                  <c:v>0.01</c:v>
                </c:pt>
                <c:pt idx="371">
                  <c:v>0.01</c:v>
                </c:pt>
                <c:pt idx="372">
                  <c:v>18.641975285766399</c:v>
                </c:pt>
                <c:pt idx="373">
                  <c:v>57.4981802005506</c:v>
                </c:pt>
                <c:pt idx="374">
                  <c:v>79.554916927326502</c:v>
                </c:pt>
                <c:pt idx="375">
                  <c:v>78.360649020912206</c:v>
                </c:pt>
                <c:pt idx="376">
                  <c:v>51.293077532600698</c:v>
                </c:pt>
                <c:pt idx="377">
                  <c:v>0.01</c:v>
                </c:pt>
                <c:pt idx="378">
                  <c:v>0.01</c:v>
                </c:pt>
                <c:pt idx="379">
                  <c:v>0.01</c:v>
                </c:pt>
                <c:pt idx="380">
                  <c:v>0.01</c:v>
                </c:pt>
                <c:pt idx="381">
                  <c:v>0.01</c:v>
                </c:pt>
                <c:pt idx="382">
                  <c:v>0.01</c:v>
                </c:pt>
                <c:pt idx="383">
                  <c:v>0.01</c:v>
                </c:pt>
                <c:pt idx="384">
                  <c:v>0.01</c:v>
                </c:pt>
                <c:pt idx="385">
                  <c:v>0.01</c:v>
                </c:pt>
                <c:pt idx="386">
                  <c:v>0.01</c:v>
                </c:pt>
                <c:pt idx="387">
                  <c:v>0.01</c:v>
                </c:pt>
                <c:pt idx="388">
                  <c:v>0.01</c:v>
                </c:pt>
                <c:pt idx="389">
                  <c:v>1.0000000006599201E-2</c:v>
                </c:pt>
                <c:pt idx="390">
                  <c:v>58.181996149528104</c:v>
                </c:pt>
                <c:pt idx="391">
                  <c:v>93.413829951858304</c:v>
                </c:pt>
                <c:pt idx="392">
                  <c:v>103.219638506488</c:v>
                </c:pt>
                <c:pt idx="393">
                  <c:v>89.264189057915104</c:v>
                </c:pt>
                <c:pt idx="394">
                  <c:v>57.015509886280199</c:v>
                </c:pt>
                <c:pt idx="395">
                  <c:v>14.7873913860544</c:v>
                </c:pt>
                <c:pt idx="396">
                  <c:v>0.01</c:v>
                </c:pt>
                <c:pt idx="397">
                  <c:v>0.01</c:v>
                </c:pt>
                <c:pt idx="398">
                  <c:v>0.01</c:v>
                </c:pt>
                <c:pt idx="399">
                  <c:v>0.01</c:v>
                </c:pt>
                <c:pt idx="400">
                  <c:v>0.01</c:v>
                </c:pt>
                <c:pt idx="401">
                  <c:v>1.0000000014200001E-2</c:v>
                </c:pt>
                <c:pt idx="402">
                  <c:v>55.931571404408402</c:v>
                </c:pt>
                <c:pt idx="403">
                  <c:v>113.025046610228</c:v>
                </c:pt>
                <c:pt idx="404">
                  <c:v>160.943468829869</c:v>
                </c:pt>
                <c:pt idx="405">
                  <c:v>190.56862251932401</c:v>
                </c:pt>
                <c:pt idx="406">
                  <c:v>195.834444653275</c:v>
                </c:pt>
                <c:pt idx="407">
                  <c:v>175.15622331394499</c:v>
                </c:pt>
                <c:pt idx="408">
                  <c:v>132.20182334941501</c:v>
                </c:pt>
                <c:pt idx="409">
                  <c:v>75.827743419444602</c:v>
                </c:pt>
                <c:pt idx="410">
                  <c:v>19.120934773845999</c:v>
                </c:pt>
                <c:pt idx="411">
                  <c:v>0.01</c:v>
                </c:pt>
                <c:pt idx="412">
                  <c:v>0.01</c:v>
                </c:pt>
                <c:pt idx="413">
                  <c:v>1.00000000134833E-2</c:v>
                </c:pt>
                <c:pt idx="414">
                  <c:v>84.589014187968303</c:v>
                </c:pt>
                <c:pt idx="415">
                  <c:v>221.01311009004999</c:v>
                </c:pt>
                <c:pt idx="416">
                  <c:v>400.96931000135601</c:v>
                </c:pt>
                <c:pt idx="417">
                  <c:v>607.31310575658199</c:v>
                </c:pt>
                <c:pt idx="418">
                  <c:v>815.148331152531</c:v>
                </c:pt>
                <c:pt idx="419">
                  <c:v>994.13045887367696</c:v>
                </c:pt>
                <c:pt idx="420">
                  <c:v>1111.79702635429</c:v>
                </c:pt>
                <c:pt idx="421">
                  <c:v>1137.57585120968</c:v>
                </c:pt>
                <c:pt idx="422">
                  <c:v>1047.00597493029</c:v>
                </c:pt>
                <c:pt idx="423">
                  <c:v>825.64496747844305</c:v>
                </c:pt>
                <c:pt idx="424">
                  <c:v>472.13986658651697</c:v>
                </c:pt>
                <c:pt idx="425">
                  <c:v>0.01</c:v>
                </c:pt>
                <c:pt idx="426">
                  <c:v>0.01</c:v>
                </c:pt>
                <c:pt idx="427">
                  <c:v>0.01</c:v>
                </c:pt>
                <c:pt idx="428">
                  <c:v>0.01</c:v>
                </c:pt>
                <c:pt idx="429">
                  <c:v>0.01</c:v>
                </c:pt>
                <c:pt idx="430">
                  <c:v>0.01</c:v>
                </c:pt>
                <c:pt idx="431">
                  <c:v>0.01</c:v>
                </c:pt>
                <c:pt idx="432">
                  <c:v>0.01</c:v>
                </c:pt>
                <c:pt idx="433">
                  <c:v>0.01</c:v>
                </c:pt>
                <c:pt idx="434">
                  <c:v>0.01</c:v>
                </c:pt>
                <c:pt idx="435">
                  <c:v>0.01</c:v>
                </c:pt>
                <c:pt idx="436">
                  <c:v>0.01</c:v>
                </c:pt>
                <c:pt idx="437">
                  <c:v>1.00000001475601E-2</c:v>
                </c:pt>
                <c:pt idx="438">
                  <c:v>998.37379512557698</c:v>
                </c:pt>
                <c:pt idx="439">
                  <c:v>1969.5214279499501</c:v>
                </c:pt>
                <c:pt idx="440">
                  <c:v>2835.1038567126502</c:v>
                </c:pt>
                <c:pt idx="441">
                  <c:v>3523.4891908976001</c:v>
                </c:pt>
                <c:pt idx="442">
                  <c:v>3976.2594753174699</c:v>
                </c:pt>
                <c:pt idx="443">
                  <c:v>4153.5054037496902</c:v>
                </c:pt>
                <c:pt idx="444">
                  <c:v>4037.4106033717198</c:v>
                </c:pt>
                <c:pt idx="445">
                  <c:v>3633.80011929281</c:v>
                </c:pt>
                <c:pt idx="446">
                  <c:v>2971.54083847115</c:v>
                </c:pt>
                <c:pt idx="447">
                  <c:v>2099.9001193345998</c:v>
                </c:pt>
                <c:pt idx="448">
                  <c:v>1084.1683304457199</c:v>
                </c:pt>
                <c:pt idx="449">
                  <c:v>0.01</c:v>
                </c:pt>
                <c:pt idx="450">
                  <c:v>0.01</c:v>
                </c:pt>
                <c:pt idx="451">
                  <c:v>0.01</c:v>
                </c:pt>
                <c:pt idx="452">
                  <c:v>0.01</c:v>
                </c:pt>
                <c:pt idx="453">
                  <c:v>0.01</c:v>
                </c:pt>
                <c:pt idx="454">
                  <c:v>0.01</c:v>
                </c:pt>
                <c:pt idx="455">
                  <c:v>0.01</c:v>
                </c:pt>
                <c:pt idx="456">
                  <c:v>0.01</c:v>
                </c:pt>
                <c:pt idx="457">
                  <c:v>0.01</c:v>
                </c:pt>
                <c:pt idx="458">
                  <c:v>0.01</c:v>
                </c:pt>
                <c:pt idx="459">
                  <c:v>0.01</c:v>
                </c:pt>
                <c:pt idx="460">
                  <c:v>0.01</c:v>
                </c:pt>
                <c:pt idx="461">
                  <c:v>1.0000000276139001E-2</c:v>
                </c:pt>
                <c:pt idx="462">
                  <c:v>951.77839056955304</c:v>
                </c:pt>
                <c:pt idx="463">
                  <c:v>1825.98825969264</c:v>
                </c:pt>
                <c:pt idx="464">
                  <c:v>2568.1829809378501</c:v>
                </c:pt>
                <c:pt idx="465">
                  <c:v>3133.02708486969</c:v>
                </c:pt>
                <c:pt idx="466">
                  <c:v>3486.5013267614099</c:v>
                </c:pt>
                <c:pt idx="467">
                  <c:v>3607.4671259360198</c:v>
                </c:pt>
                <c:pt idx="468">
                  <c:v>3488.6111815640602</c:v>
                </c:pt>
                <c:pt idx="469">
                  <c:v>3136.7829800767799</c:v>
                </c:pt>
                <c:pt idx="470">
                  <c:v>2572.72737120381</c:v>
                </c:pt>
                <c:pt idx="471">
                  <c:v>1830.19990917573</c:v>
                </c:pt>
                <c:pt idx="472">
                  <c:v>954.44356343445702</c:v>
                </c:pt>
                <c:pt idx="473">
                  <c:v>0.01</c:v>
                </c:pt>
                <c:pt idx="474">
                  <c:v>0.01</c:v>
                </c:pt>
                <c:pt idx="475">
                  <c:v>0.01</c:v>
                </c:pt>
                <c:pt idx="476">
                  <c:v>0.01</c:v>
                </c:pt>
                <c:pt idx="477">
                  <c:v>0.01</c:v>
                </c:pt>
                <c:pt idx="478">
                  <c:v>0.01</c:v>
                </c:pt>
                <c:pt idx="479">
                  <c:v>0.01</c:v>
                </c:pt>
                <c:pt idx="480">
                  <c:v>0.01</c:v>
                </c:pt>
                <c:pt idx="481">
                  <c:v>0.01</c:v>
                </c:pt>
                <c:pt idx="482">
                  <c:v>0.01</c:v>
                </c:pt>
                <c:pt idx="483">
                  <c:v>0.01</c:v>
                </c:pt>
                <c:pt idx="484">
                  <c:v>0.01</c:v>
                </c:pt>
                <c:pt idx="485">
                  <c:v>1.0000000221451101E-2</c:v>
                </c:pt>
                <c:pt idx="486">
                  <c:v>1087.50989949621</c:v>
                </c:pt>
                <c:pt idx="487">
                  <c:v>2105.47850597466</c:v>
                </c:pt>
                <c:pt idx="488">
                  <c:v>2978.0344260626598</c:v>
                </c:pt>
                <c:pt idx="489">
                  <c:v>3639.8710928998898</c:v>
                </c:pt>
                <c:pt idx="490">
                  <c:v>4041.91090184626</c:v>
                </c:pt>
                <c:pt idx="491">
                  <c:v>4155.6589264412496</c:v>
                </c:pt>
                <c:pt idx="492">
                  <c:v>3975.7943640291701</c:v>
                </c:pt>
                <c:pt idx="493">
                  <c:v>3520.7004727957501</c:v>
                </c:pt>
                <c:pt idx="494">
                  <c:v>2830.8359439575802</c:v>
                </c:pt>
                <c:pt idx="495">
                  <c:v>1965.0706835117201</c:v>
                </c:pt>
                <c:pt idx="496">
                  <c:v>995.32214990857995</c:v>
                </c:pt>
                <c:pt idx="497">
                  <c:v>0.01</c:v>
                </c:pt>
                <c:pt idx="498">
                  <c:v>0.01</c:v>
                </c:pt>
                <c:pt idx="499">
                  <c:v>0.01</c:v>
                </c:pt>
                <c:pt idx="500">
                  <c:v>0.01</c:v>
                </c:pt>
                <c:pt idx="501">
                  <c:v>0.01</c:v>
                </c:pt>
                <c:pt idx="502">
                  <c:v>0.01</c:v>
                </c:pt>
                <c:pt idx="503">
                  <c:v>0.01</c:v>
                </c:pt>
                <c:pt idx="504">
                  <c:v>0.01</c:v>
                </c:pt>
                <c:pt idx="505">
                  <c:v>0.01</c:v>
                </c:pt>
                <c:pt idx="506">
                  <c:v>0.01</c:v>
                </c:pt>
                <c:pt idx="507">
                  <c:v>0.01</c:v>
                </c:pt>
                <c:pt idx="508">
                  <c:v>0.01</c:v>
                </c:pt>
                <c:pt idx="509">
                  <c:v>1.0000000061351299E-2</c:v>
                </c:pt>
                <c:pt idx="510">
                  <c:v>461.06302788189998</c:v>
                </c:pt>
                <c:pt idx="511">
                  <c:v>803.72151496701895</c:v>
                </c:pt>
                <c:pt idx="512">
                  <c:v>1015.37599153373</c:v>
                </c:pt>
                <c:pt idx="513">
                  <c:v>1098.2064872854601</c:v>
                </c:pt>
                <c:pt idx="514">
                  <c:v>1067.32412461743</c:v>
                </c:pt>
                <c:pt idx="515">
                  <c:v>947.64171293319396</c:v>
                </c:pt>
                <c:pt idx="516">
                  <c:v>769.92999421075797</c:v>
                </c:pt>
                <c:pt idx="517">
                  <c:v>566.58451160524601</c:v>
                </c:pt>
                <c:pt idx="518">
                  <c:v>367.62905502772401</c:v>
                </c:pt>
                <c:pt idx="519">
                  <c:v>197.41799187740401</c:v>
                </c:pt>
                <c:pt idx="520">
                  <c:v>72.382297851770304</c:v>
                </c:pt>
                <c:pt idx="521">
                  <c:v>0.01</c:v>
                </c:pt>
                <c:pt idx="522">
                  <c:v>0.01</c:v>
                </c:pt>
                <c:pt idx="523">
                  <c:v>1.02446214614566</c:v>
                </c:pt>
                <c:pt idx="524">
                  <c:v>52.095586774306398</c:v>
                </c:pt>
                <c:pt idx="525">
                  <c:v>116.051701679689</c:v>
                </c:pt>
                <c:pt idx="526">
                  <c:v>176.878731524823</c:v>
                </c:pt>
                <c:pt idx="527">
                  <c:v>221.21198600604501</c:v>
                </c:pt>
                <c:pt idx="528">
                  <c:v>240.12829884259099</c:v>
                </c:pt>
                <c:pt idx="529">
                  <c:v>230.10578966035001</c:v>
                </c:pt>
                <c:pt idx="530">
                  <c:v>193.077034333661</c:v>
                </c:pt>
                <c:pt idx="531">
                  <c:v>135.63533828962699</c:v>
                </c:pt>
                <c:pt idx="532">
                  <c:v>67.572089620646594</c:v>
                </c:pt>
                <c:pt idx="533">
                  <c:v>0.01</c:v>
                </c:pt>
                <c:pt idx="534">
                  <c:v>0.01</c:v>
                </c:pt>
                <c:pt idx="535">
                  <c:v>0.01</c:v>
                </c:pt>
                <c:pt idx="536">
                  <c:v>0.01</c:v>
                </c:pt>
                <c:pt idx="537">
                  <c:v>0.01</c:v>
                </c:pt>
                <c:pt idx="538">
                  <c:v>0.01</c:v>
                </c:pt>
                <c:pt idx="539">
                  <c:v>0.01</c:v>
                </c:pt>
                <c:pt idx="540">
                  <c:v>17.892944589002202</c:v>
                </c:pt>
                <c:pt idx="541">
                  <c:v>55.181747209452297</c:v>
                </c:pt>
                <c:pt idx="542">
                  <c:v>76.342350101084904</c:v>
                </c:pt>
                <c:pt idx="543">
                  <c:v>75.189044732639999</c:v>
                </c:pt>
                <c:pt idx="544">
                  <c:v>49.212397737523702</c:v>
                </c:pt>
                <c:pt idx="545">
                  <c:v>0.01</c:v>
                </c:pt>
                <c:pt idx="546">
                  <c:v>0.01</c:v>
                </c:pt>
                <c:pt idx="547">
                  <c:v>0.01</c:v>
                </c:pt>
                <c:pt idx="548">
                  <c:v>0.01</c:v>
                </c:pt>
                <c:pt idx="549">
                  <c:v>0.01</c:v>
                </c:pt>
                <c:pt idx="550">
                  <c:v>0.01</c:v>
                </c:pt>
                <c:pt idx="551">
                  <c:v>0.01</c:v>
                </c:pt>
                <c:pt idx="552">
                  <c:v>0.01</c:v>
                </c:pt>
                <c:pt idx="553">
                  <c:v>0.01</c:v>
                </c:pt>
                <c:pt idx="554">
                  <c:v>0.01</c:v>
                </c:pt>
                <c:pt idx="555">
                  <c:v>0.01</c:v>
                </c:pt>
                <c:pt idx="556">
                  <c:v>0.01</c:v>
                </c:pt>
                <c:pt idx="557">
                  <c:v>1.0000000011189E-2</c:v>
                </c:pt>
                <c:pt idx="558">
                  <c:v>55.745988603247397</c:v>
                </c:pt>
                <c:pt idx="559">
                  <c:v>89.493732666524807</c:v>
                </c:pt>
                <c:pt idx="560">
                  <c:v>98.878354837845094</c:v>
                </c:pt>
                <c:pt idx="561">
                  <c:v>85.5015676671824</c:v>
                </c:pt>
                <c:pt idx="562">
                  <c:v>54.607041136406501</c:v>
                </c:pt>
                <c:pt idx="563">
                  <c:v>14.1616678373155</c:v>
                </c:pt>
                <c:pt idx="564">
                  <c:v>0.01</c:v>
                </c:pt>
                <c:pt idx="565">
                  <c:v>0.01</c:v>
                </c:pt>
                <c:pt idx="566">
                  <c:v>0.01</c:v>
                </c:pt>
                <c:pt idx="567">
                  <c:v>0.01</c:v>
                </c:pt>
                <c:pt idx="568">
                  <c:v>0.01</c:v>
                </c:pt>
                <c:pt idx="569">
                  <c:v>1.0000000006515601E-2</c:v>
                </c:pt>
                <c:pt idx="570">
                  <c:v>53.526986016276702</c:v>
                </c:pt>
                <c:pt idx="571">
                  <c:v>108.15487665408401</c:v>
                </c:pt>
                <c:pt idx="572">
                  <c:v>153.99323243876199</c:v>
                </c:pt>
                <c:pt idx="573">
                  <c:v>182.32106193830199</c:v>
                </c:pt>
                <c:pt idx="574">
                  <c:v>187.340569423093</c:v>
                </c:pt>
                <c:pt idx="575">
                  <c:v>167.54279644326701</c:v>
                </c:pt>
                <c:pt idx="576">
                  <c:v>126.443145293542</c:v>
                </c:pt>
                <c:pt idx="577">
                  <c:v>72.517756750729305</c:v>
                </c:pt>
                <c:pt idx="578">
                  <c:v>18.284806533220902</c:v>
                </c:pt>
                <c:pt idx="579">
                  <c:v>0.01</c:v>
                </c:pt>
                <c:pt idx="580">
                  <c:v>0.01</c:v>
                </c:pt>
                <c:pt idx="581">
                  <c:v>1.00000000049888E-2</c:v>
                </c:pt>
                <c:pt idx="582">
                  <c:v>80.856685428784601</c:v>
                </c:pt>
                <c:pt idx="583">
                  <c:v>211.23976402115301</c:v>
                </c:pt>
                <c:pt idx="584">
                  <c:v>383.19997217435701</c:v>
                </c:pt>
                <c:pt idx="585">
                  <c:v>580.34186456676696</c:v>
                </c:pt>
                <c:pt idx="586">
                  <c:v>778.86980126286596</c:v>
                </c:pt>
                <c:pt idx="587">
                  <c:v>949.79218712558304</c:v>
                </c:pt>
                <c:pt idx="588">
                  <c:v>1062.1056306456101</c:v>
                </c:pt>
                <c:pt idx="589">
                  <c:v>1086.6246473912499</c:v>
                </c:pt>
                <c:pt idx="590">
                  <c:v>1000.01226872618</c:v>
                </c:pt>
                <c:pt idx="591">
                  <c:v>788.50871934691497</c:v>
                </c:pt>
                <c:pt idx="592">
                  <c:v>450.85920286727202</c:v>
                </c:pt>
                <c:pt idx="593">
                  <c:v>0.01</c:v>
                </c:pt>
                <c:pt idx="594">
                  <c:v>0.01</c:v>
                </c:pt>
                <c:pt idx="595">
                  <c:v>0.01</c:v>
                </c:pt>
                <c:pt idx="596">
                  <c:v>0.01</c:v>
                </c:pt>
                <c:pt idx="597">
                  <c:v>0.01</c:v>
                </c:pt>
                <c:pt idx="598">
                  <c:v>0.01</c:v>
                </c:pt>
                <c:pt idx="599">
                  <c:v>0.01</c:v>
                </c:pt>
                <c:pt idx="600">
                  <c:v>0.01</c:v>
                </c:pt>
                <c:pt idx="601">
                  <c:v>0.01</c:v>
                </c:pt>
                <c:pt idx="602">
                  <c:v>0.01</c:v>
                </c:pt>
                <c:pt idx="603">
                  <c:v>0.01</c:v>
                </c:pt>
                <c:pt idx="604">
                  <c:v>0.01</c:v>
                </c:pt>
                <c:pt idx="605">
                  <c:v>1.0000000211103401E-2</c:v>
                </c:pt>
                <c:pt idx="606">
                  <c:v>952.04513855183802</c:v>
                </c:pt>
                <c:pt idx="607">
                  <c:v>1877.93919865475</c:v>
                </c:pt>
                <c:pt idx="608">
                  <c:v>2703.0015023150099</c:v>
                </c:pt>
                <c:pt idx="609">
                  <c:v>3358.9748226097399</c:v>
                </c:pt>
                <c:pt idx="610">
                  <c:v>3790.2250335670801</c:v>
                </c:pt>
                <c:pt idx="611">
                  <c:v>3958.78131535068</c:v>
                </c:pt>
                <c:pt idx="612">
                  <c:v>3847.7432358170399</c:v>
                </c:pt>
                <c:pt idx="613">
                  <c:v>3462.7457942319502</c:v>
                </c:pt>
                <c:pt idx="614">
                  <c:v>2831.37682200483</c:v>
                </c:pt>
                <c:pt idx="615">
                  <c:v>2000.6494222766801</c:v>
                </c:pt>
                <c:pt idx="616">
                  <c:v>1032.8220430825399</c:v>
                </c:pt>
                <c:pt idx="617">
                  <c:v>0.01</c:v>
                </c:pt>
                <c:pt idx="618">
                  <c:v>0.01</c:v>
                </c:pt>
                <c:pt idx="619">
                  <c:v>0.01</c:v>
                </c:pt>
                <c:pt idx="620">
                  <c:v>0.01</c:v>
                </c:pt>
                <c:pt idx="621">
                  <c:v>0.01</c:v>
                </c:pt>
                <c:pt idx="622">
                  <c:v>0.01</c:v>
                </c:pt>
                <c:pt idx="623">
                  <c:v>0.01</c:v>
                </c:pt>
                <c:pt idx="624">
                  <c:v>0.01</c:v>
                </c:pt>
                <c:pt idx="625">
                  <c:v>0.01</c:v>
                </c:pt>
                <c:pt idx="626">
                  <c:v>0.01</c:v>
                </c:pt>
                <c:pt idx="627">
                  <c:v>0.01</c:v>
                </c:pt>
                <c:pt idx="628">
                  <c:v>0.01</c:v>
                </c:pt>
                <c:pt idx="629">
                  <c:v>1.0000000131349201E-2</c:v>
                </c:pt>
                <c:pt idx="630">
                  <c:v>905.42105258106596</c:v>
                </c:pt>
                <c:pt idx="631">
                  <c:v>1736.8749865023201</c:v>
                </c:pt>
                <c:pt idx="632">
                  <c:v>2442.6004086073899</c:v>
                </c:pt>
                <c:pt idx="633">
                  <c:v>2979.5212435625599</c:v>
                </c:pt>
                <c:pt idx="634">
                  <c:v>3315.3396583857402</c:v>
                </c:pt>
                <c:pt idx="635">
                  <c:v>3430.0180989905898</c:v>
                </c:pt>
                <c:pt idx="636">
                  <c:v>3316.6711358139</c:v>
                </c:pt>
                <c:pt idx="637">
                  <c:v>2981.8796240638699</c:v>
                </c:pt>
                <c:pt idx="638">
                  <c:v>2445.4296583830601</c:v>
                </c:pt>
                <c:pt idx="639">
                  <c:v>1739.4650382811899</c:v>
                </c:pt>
                <c:pt idx="640">
                  <c:v>907.03333050771801</c:v>
                </c:pt>
                <c:pt idx="641">
                  <c:v>0.01</c:v>
                </c:pt>
                <c:pt idx="642">
                  <c:v>0.01</c:v>
                </c:pt>
                <c:pt idx="643">
                  <c:v>0.01</c:v>
                </c:pt>
                <c:pt idx="644">
                  <c:v>0.01</c:v>
                </c:pt>
                <c:pt idx="645">
                  <c:v>0.01</c:v>
                </c:pt>
                <c:pt idx="646">
                  <c:v>0.01</c:v>
                </c:pt>
                <c:pt idx="647">
                  <c:v>0.01</c:v>
                </c:pt>
                <c:pt idx="648">
                  <c:v>0.01</c:v>
                </c:pt>
                <c:pt idx="649">
                  <c:v>0.01</c:v>
                </c:pt>
                <c:pt idx="650">
                  <c:v>0.01</c:v>
                </c:pt>
                <c:pt idx="651">
                  <c:v>0.01</c:v>
                </c:pt>
                <c:pt idx="652">
                  <c:v>0.01</c:v>
                </c:pt>
                <c:pt idx="653">
                  <c:v>1.0000000062258201E-2</c:v>
                </c:pt>
                <c:pt idx="654">
                  <c:v>1032.0082785002101</c:v>
                </c:pt>
                <c:pt idx="655">
                  <c:v>1997.8181893349199</c:v>
                </c:pt>
                <c:pt idx="656">
                  <c:v>2825.4660692319999</c:v>
                </c:pt>
                <c:pt idx="657">
                  <c:v>3453.0399859158902</c:v>
                </c:pt>
                <c:pt idx="658">
                  <c:v>3834.0479644418701</c:v>
                </c:pt>
                <c:pt idx="659">
                  <c:v>3941.5394689189002</c:v>
                </c:pt>
                <c:pt idx="660">
                  <c:v>3770.55301644989</c:v>
                </c:pt>
                <c:pt idx="661">
                  <c:v>3338.60736591042</c:v>
                </c:pt>
                <c:pt idx="662">
                  <c:v>2684.14566658064</c:v>
                </c:pt>
                <c:pt idx="663">
                  <c:v>1863.0506381371799</c:v>
                </c:pt>
                <c:pt idx="664">
                  <c:v>943.55084389544402</c:v>
                </c:pt>
                <c:pt idx="665">
                  <c:v>0.01</c:v>
                </c:pt>
                <c:pt idx="666">
                  <c:v>0.01</c:v>
                </c:pt>
                <c:pt idx="667">
                  <c:v>0.01</c:v>
                </c:pt>
                <c:pt idx="668">
                  <c:v>0.01</c:v>
                </c:pt>
                <c:pt idx="669">
                  <c:v>0.01</c:v>
                </c:pt>
                <c:pt idx="670">
                  <c:v>0.01</c:v>
                </c:pt>
                <c:pt idx="671">
                  <c:v>0.01</c:v>
                </c:pt>
                <c:pt idx="672">
                  <c:v>0.01</c:v>
                </c:pt>
                <c:pt idx="673">
                  <c:v>0.01</c:v>
                </c:pt>
                <c:pt idx="674">
                  <c:v>0.01</c:v>
                </c:pt>
                <c:pt idx="675">
                  <c:v>0.01</c:v>
                </c:pt>
                <c:pt idx="676">
                  <c:v>0.01</c:v>
                </c:pt>
                <c:pt idx="677">
                  <c:v>1.0000000094390501E-2</c:v>
                </c:pt>
                <c:pt idx="678">
                  <c:v>436.44518320240002</c:v>
                </c:pt>
                <c:pt idx="679">
                  <c:v>760.72795209427795</c:v>
                </c:pt>
                <c:pt idx="680">
                  <c:v>960.959703567014</c:v>
                </c:pt>
                <c:pt idx="681">
                  <c:v>1039.2422935418999</c:v>
                </c:pt>
                <c:pt idx="682">
                  <c:v>1009.91227339903</c:v>
                </c:pt>
                <c:pt idx="683">
                  <c:v>896.57371538622897</c:v>
                </c:pt>
                <c:pt idx="684">
                  <c:v>728.36250785369305</c:v>
                </c:pt>
                <c:pt idx="685">
                  <c:v>535.93926661466003</c:v>
                </c:pt>
                <c:pt idx="686">
                  <c:v>347.708521759365</c:v>
                </c:pt>
                <c:pt idx="687">
                  <c:v>186.701230921404</c:v>
                </c:pt>
                <c:pt idx="688">
                  <c:v>68.446198684074204</c:v>
                </c:pt>
                <c:pt idx="689">
                  <c:v>0.01</c:v>
                </c:pt>
                <c:pt idx="690">
                  <c:v>0.01</c:v>
                </c:pt>
                <c:pt idx="691">
                  <c:v>0.96898577227245997</c:v>
                </c:pt>
                <c:pt idx="692">
                  <c:v>49.242068633741198</c:v>
                </c:pt>
                <c:pt idx="693">
                  <c:v>109.682763517594</c:v>
                </c:pt>
                <c:pt idx="694">
                  <c:v>167.15365818586699</c:v>
                </c:pt>
                <c:pt idx="695">
                  <c:v>209.027176488322</c:v>
                </c:pt>
                <c:pt idx="696">
                  <c:v>226.87750489366499</c:v>
                </c:pt>
                <c:pt idx="697">
                  <c:v>217.385082326674</c:v>
                </c:pt>
                <c:pt idx="698">
                  <c:v>182.38412978082599</c:v>
                </c:pt>
                <c:pt idx="699">
                  <c:v>128.11023598705</c:v>
                </c:pt>
                <c:pt idx="700">
                  <c:v>63.816676717911001</c:v>
                </c:pt>
                <c:pt idx="701">
                  <c:v>0.01</c:v>
                </c:pt>
                <c:pt idx="702">
                  <c:v>0.01</c:v>
                </c:pt>
                <c:pt idx="703">
                  <c:v>0.01</c:v>
                </c:pt>
                <c:pt idx="704">
                  <c:v>0.01</c:v>
                </c:pt>
                <c:pt idx="705">
                  <c:v>0.01</c:v>
                </c:pt>
                <c:pt idx="706">
                  <c:v>0.01</c:v>
                </c:pt>
                <c:pt idx="707">
                  <c:v>0.01</c:v>
                </c:pt>
                <c:pt idx="708">
                  <c:v>16.8845655032809</c:v>
                </c:pt>
                <c:pt idx="709">
                  <c:v>52.065182915354399</c:v>
                </c:pt>
                <c:pt idx="710">
                  <c:v>72.022769162750805</c:v>
                </c:pt>
                <c:pt idx="711">
                  <c:v>70.927152206926394</c:v>
                </c:pt>
                <c:pt idx="712">
                  <c:v>46.418157458968302</c:v>
                </c:pt>
                <c:pt idx="713">
                  <c:v>0.01</c:v>
                </c:pt>
                <c:pt idx="714">
                  <c:v>0.01</c:v>
                </c:pt>
                <c:pt idx="715">
                  <c:v>0.01</c:v>
                </c:pt>
                <c:pt idx="716">
                  <c:v>0.01</c:v>
                </c:pt>
                <c:pt idx="717">
                  <c:v>0.01</c:v>
                </c:pt>
                <c:pt idx="718">
                  <c:v>0.01</c:v>
                </c:pt>
                <c:pt idx="719">
                  <c:v>0.01</c:v>
                </c:pt>
                <c:pt idx="720">
                  <c:v>0.01</c:v>
                </c:pt>
                <c:pt idx="721">
                  <c:v>0.01</c:v>
                </c:pt>
                <c:pt idx="722">
                  <c:v>0.01</c:v>
                </c:pt>
                <c:pt idx="723">
                  <c:v>0.01</c:v>
                </c:pt>
                <c:pt idx="724">
                  <c:v>0.01</c:v>
                </c:pt>
                <c:pt idx="725">
                  <c:v>1.00000000151216E-2</c:v>
                </c:pt>
                <c:pt idx="726">
                  <c:v>52.501666812046203</c:v>
                </c:pt>
                <c:pt idx="727">
                  <c:v>84.275892619010406</c:v>
                </c:pt>
                <c:pt idx="728">
                  <c:v>93.103227407037195</c:v>
                </c:pt>
                <c:pt idx="729">
                  <c:v>80.499100107108006</c:v>
                </c:pt>
                <c:pt idx="730">
                  <c:v>51.406775790000999</c:v>
                </c:pt>
                <c:pt idx="731">
                  <c:v>13.330708946227499</c:v>
                </c:pt>
                <c:pt idx="732">
                  <c:v>0.01</c:v>
                </c:pt>
                <c:pt idx="733">
                  <c:v>0.01</c:v>
                </c:pt>
                <c:pt idx="734">
                  <c:v>0.01</c:v>
                </c:pt>
                <c:pt idx="735">
                  <c:v>0.01</c:v>
                </c:pt>
                <c:pt idx="736">
                  <c:v>0.01</c:v>
                </c:pt>
                <c:pt idx="737">
                  <c:v>1.0000000009632E-2</c:v>
                </c:pt>
                <c:pt idx="738">
                  <c:v>50.346267590489099</c:v>
                </c:pt>
                <c:pt idx="739">
                  <c:v>101.716329667145</c:v>
                </c:pt>
                <c:pt idx="740">
                  <c:v>144.80984573712001</c:v>
                </c:pt>
                <c:pt idx="741">
                  <c:v>171.42952513897399</c:v>
                </c:pt>
                <c:pt idx="742">
                  <c:v>176.12992229084199</c:v>
                </c:pt>
                <c:pt idx="743">
                  <c:v>157.49971596370699</c:v>
                </c:pt>
                <c:pt idx="744">
                  <c:v>118.85086358354</c:v>
                </c:pt>
                <c:pt idx="745">
                  <c:v>68.156222345670002</c:v>
                </c:pt>
                <c:pt idx="746">
                  <c:v>17.183646904201701</c:v>
                </c:pt>
                <c:pt idx="747">
                  <c:v>0.01</c:v>
                </c:pt>
                <c:pt idx="748">
                  <c:v>0.01</c:v>
                </c:pt>
                <c:pt idx="749">
                  <c:v>1.00000000085933E-2</c:v>
                </c:pt>
                <c:pt idx="750">
                  <c:v>75.951873160782498</c:v>
                </c:pt>
                <c:pt idx="751">
                  <c:v>198.403046664062</c:v>
                </c:pt>
                <c:pt idx="752">
                  <c:v>359.87340066806399</c:v>
                </c:pt>
                <c:pt idx="753">
                  <c:v>544.95432854376304</c:v>
                </c:pt>
                <c:pt idx="754">
                  <c:v>731.29581420225804</c:v>
                </c:pt>
                <c:pt idx="755">
                  <c:v>891.67964689037296</c:v>
                </c:pt>
                <c:pt idx="756">
                  <c:v>997.01113454843903</c:v>
                </c:pt>
                <c:pt idx="757">
                  <c:v>1019.91475479335</c:v>
                </c:pt>
                <c:pt idx="758">
                  <c:v>938.51597453523004</c:v>
                </c:pt>
                <c:pt idx="759">
                  <c:v>739.93722510406201</c:v>
                </c:pt>
                <c:pt idx="760">
                  <c:v>423.04007374873203</c:v>
                </c:pt>
                <c:pt idx="761">
                  <c:v>0.01</c:v>
                </c:pt>
                <c:pt idx="762">
                  <c:v>0.01</c:v>
                </c:pt>
                <c:pt idx="763">
                  <c:v>0.01</c:v>
                </c:pt>
                <c:pt idx="764">
                  <c:v>0.01</c:v>
                </c:pt>
                <c:pt idx="765">
                  <c:v>0.01</c:v>
                </c:pt>
                <c:pt idx="766">
                  <c:v>0.01</c:v>
                </c:pt>
                <c:pt idx="767">
                  <c:v>0.01</c:v>
                </c:pt>
                <c:pt idx="768">
                  <c:v>0.01</c:v>
                </c:pt>
                <c:pt idx="769">
                  <c:v>0.01</c:v>
                </c:pt>
                <c:pt idx="770">
                  <c:v>0.01</c:v>
                </c:pt>
                <c:pt idx="771">
                  <c:v>0.01</c:v>
                </c:pt>
                <c:pt idx="772">
                  <c:v>0.01</c:v>
                </c:pt>
                <c:pt idx="773">
                  <c:v>1.00000000725134E-2</c:v>
                </c:pt>
                <c:pt idx="774">
                  <c:v>891.90953993865401</c:v>
                </c:pt>
                <c:pt idx="775">
                  <c:v>1759.1221977114301</c:v>
                </c:pt>
                <c:pt idx="776">
                  <c:v>2531.6988647622202</c:v>
                </c:pt>
                <c:pt idx="777">
                  <c:v>3145.74688195511</c:v>
                </c:pt>
                <c:pt idx="778">
                  <c:v>3549.2227895102101</c:v>
                </c:pt>
                <c:pt idx="779">
                  <c:v>3706.6449278837599</c:v>
                </c:pt>
                <c:pt idx="780">
                  <c:v>3602.27390505946</c:v>
                </c:pt>
                <c:pt idx="781">
                  <c:v>3241.47295257221</c:v>
                </c:pt>
                <c:pt idx="782">
                  <c:v>2650.1507522377501</c:v>
                </c:pt>
                <c:pt idx="783">
                  <c:v>1872.3843417927301</c:v>
                </c:pt>
                <c:pt idx="784">
                  <c:v>966.49734217238597</c:v>
                </c:pt>
                <c:pt idx="785">
                  <c:v>0.01</c:v>
                </c:pt>
                <c:pt idx="786">
                  <c:v>0.01</c:v>
                </c:pt>
                <c:pt idx="787">
                  <c:v>0.01</c:v>
                </c:pt>
                <c:pt idx="788">
                  <c:v>0.01</c:v>
                </c:pt>
                <c:pt idx="789">
                  <c:v>0.01</c:v>
                </c:pt>
                <c:pt idx="790">
                  <c:v>0.01</c:v>
                </c:pt>
                <c:pt idx="791">
                  <c:v>0.01</c:v>
                </c:pt>
                <c:pt idx="792">
                  <c:v>0.01</c:v>
                </c:pt>
                <c:pt idx="793">
                  <c:v>0.01</c:v>
                </c:pt>
                <c:pt idx="794">
                  <c:v>0.01</c:v>
                </c:pt>
                <c:pt idx="795">
                  <c:v>0.01</c:v>
                </c:pt>
                <c:pt idx="796">
                  <c:v>0.01</c:v>
                </c:pt>
                <c:pt idx="797">
                  <c:v>1.00000001873412E-2</c:v>
                </c:pt>
                <c:pt idx="798">
                  <c:v>845.93294092837698</c:v>
                </c:pt>
                <c:pt idx="799">
                  <c:v>1622.5727331707201</c:v>
                </c:pt>
                <c:pt idx="800">
                  <c:v>2281.5940343270599</c:v>
                </c:pt>
                <c:pt idx="801">
                  <c:v>2782.8048763206202</c:v>
                </c:pt>
                <c:pt idx="802">
                  <c:v>3096.09723901605</c:v>
                </c:pt>
                <c:pt idx="803">
                  <c:v>3202.8251906492001</c:v>
                </c:pt>
                <c:pt idx="804">
                  <c:v>3096.6310292448702</c:v>
                </c:pt>
                <c:pt idx="805">
                  <c:v>2783.7315395731998</c:v>
                </c:pt>
                <c:pt idx="806">
                  <c:v>2282.66711226196</c:v>
                </c:pt>
                <c:pt idx="807">
                  <c:v>1623.50362487711</c:v>
                </c:pt>
                <c:pt idx="808">
                  <c:v>846.46894176715102</c:v>
                </c:pt>
                <c:pt idx="809">
                  <c:v>0.01</c:v>
                </c:pt>
                <c:pt idx="810">
                  <c:v>0.01</c:v>
                </c:pt>
                <c:pt idx="811">
                  <c:v>0.01</c:v>
                </c:pt>
                <c:pt idx="812">
                  <c:v>0.01</c:v>
                </c:pt>
                <c:pt idx="813">
                  <c:v>0.01</c:v>
                </c:pt>
                <c:pt idx="814">
                  <c:v>0.01</c:v>
                </c:pt>
                <c:pt idx="815">
                  <c:v>0.01</c:v>
                </c:pt>
                <c:pt idx="816">
                  <c:v>0.01</c:v>
                </c:pt>
                <c:pt idx="817">
                  <c:v>0.01</c:v>
                </c:pt>
                <c:pt idx="818">
                  <c:v>0.01</c:v>
                </c:pt>
                <c:pt idx="819">
                  <c:v>0.01</c:v>
                </c:pt>
                <c:pt idx="820">
                  <c:v>0.01</c:v>
                </c:pt>
                <c:pt idx="821">
                  <c:v>1.00000001305585E-2</c:v>
                </c:pt>
                <c:pt idx="822">
                  <c:v>961.54004562335501</c:v>
                </c:pt>
                <c:pt idx="823">
                  <c:v>1861.18454938125</c:v>
                </c:pt>
                <c:pt idx="824">
                  <c:v>2631.9213801184201</c:v>
                </c:pt>
                <c:pt idx="825">
                  <c:v>3216.13112135252</c:v>
                </c:pt>
                <c:pt idx="826">
                  <c:v>3570.5816802619702</c:v>
                </c:pt>
                <c:pt idx="827">
                  <c:v>3670.2577631562899</c:v>
                </c:pt>
                <c:pt idx="828">
                  <c:v>3510.6291610759299</c:v>
                </c:pt>
                <c:pt idx="829">
                  <c:v>3108.0960668208199</c:v>
                </c:pt>
                <c:pt idx="830">
                  <c:v>2498.5285638446499</c:v>
                </c:pt>
                <c:pt idx="831">
                  <c:v>1734.0117432833599</c:v>
                </c:pt>
                <c:pt idx="832">
                  <c:v>878.09578481941196</c:v>
                </c:pt>
                <c:pt idx="833">
                  <c:v>0.01</c:v>
                </c:pt>
                <c:pt idx="834">
                  <c:v>0.01</c:v>
                </c:pt>
                <c:pt idx="835">
                  <c:v>0.01</c:v>
                </c:pt>
                <c:pt idx="836">
                  <c:v>0.01</c:v>
                </c:pt>
                <c:pt idx="837">
                  <c:v>0.01</c:v>
                </c:pt>
                <c:pt idx="838">
                  <c:v>0.01</c:v>
                </c:pt>
                <c:pt idx="839">
                  <c:v>0.01</c:v>
                </c:pt>
                <c:pt idx="840">
                  <c:v>0.01</c:v>
                </c:pt>
                <c:pt idx="841">
                  <c:v>0.01</c:v>
                </c:pt>
                <c:pt idx="842">
                  <c:v>0.01</c:v>
                </c:pt>
                <c:pt idx="843">
                  <c:v>0.01</c:v>
                </c:pt>
                <c:pt idx="844">
                  <c:v>0.01</c:v>
                </c:pt>
                <c:pt idx="845">
                  <c:v>1.0000000023607901E-2</c:v>
                </c:pt>
                <c:pt idx="846">
                  <c:v>405.49791323759399</c:v>
                </c:pt>
                <c:pt idx="847">
                  <c:v>706.70203521743304</c:v>
                </c:pt>
                <c:pt idx="848">
                  <c:v>892.60718959092196</c:v>
                </c:pt>
                <c:pt idx="849">
                  <c:v>965.20657621566295</c:v>
                </c:pt>
                <c:pt idx="850">
                  <c:v>937.85425883070604</c:v>
                </c:pt>
                <c:pt idx="851">
                  <c:v>832.50325317011004</c:v>
                </c:pt>
                <c:pt idx="852">
                  <c:v>676.23204913054201</c:v>
                </c:pt>
                <c:pt idx="853">
                  <c:v>497.52167791360603</c:v>
                </c:pt>
                <c:pt idx="854">
                  <c:v>322.74547152640298</c:v>
                </c:pt>
                <c:pt idx="855">
                  <c:v>173.276970105147</c:v>
                </c:pt>
                <c:pt idx="856">
                  <c:v>63.517599775167199</c:v>
                </c:pt>
                <c:pt idx="857">
                  <c:v>0.01</c:v>
                </c:pt>
                <c:pt idx="858">
                  <c:v>0.01</c:v>
                </c:pt>
                <c:pt idx="859">
                  <c:v>0.899601654411745</c:v>
                </c:pt>
                <c:pt idx="860">
                  <c:v>45.674559705887901</c:v>
                </c:pt>
                <c:pt idx="861">
                  <c:v>101.723290061317</c:v>
                </c:pt>
                <c:pt idx="862">
                  <c:v>155.00457473703801</c:v>
                </c:pt>
                <c:pt idx="863">
                  <c:v>193.81108385497501</c:v>
                </c:pt>
                <c:pt idx="864">
                  <c:v>210.33655245814199</c:v>
                </c:pt>
                <c:pt idx="865">
                  <c:v>201.51188088756001</c:v>
                </c:pt>
                <c:pt idx="866">
                  <c:v>169.04633436486299</c:v>
                </c:pt>
                <c:pt idx="867">
                  <c:v>118.727352955744</c:v>
                </c:pt>
                <c:pt idx="868">
                  <c:v>59.135903971295797</c:v>
                </c:pt>
                <c:pt idx="869">
                  <c:v>0.01</c:v>
                </c:pt>
                <c:pt idx="870">
                  <c:v>0.01</c:v>
                </c:pt>
                <c:pt idx="871">
                  <c:v>0.01</c:v>
                </c:pt>
                <c:pt idx="872">
                  <c:v>0.01</c:v>
                </c:pt>
                <c:pt idx="873">
                  <c:v>0.01</c:v>
                </c:pt>
                <c:pt idx="874">
                  <c:v>0.01</c:v>
                </c:pt>
                <c:pt idx="875">
                  <c:v>0.01</c:v>
                </c:pt>
                <c:pt idx="876">
                  <c:v>15.631462101802301</c:v>
                </c:pt>
                <c:pt idx="877">
                  <c:v>48.193685463575399</c:v>
                </c:pt>
                <c:pt idx="878">
                  <c:v>66.658819072849198</c:v>
                </c:pt>
                <c:pt idx="879">
                  <c:v>65.636779774901498</c:v>
                </c:pt>
                <c:pt idx="880">
                  <c:v>42.950880320502101</c:v>
                </c:pt>
                <c:pt idx="881">
                  <c:v>0.01</c:v>
                </c:pt>
                <c:pt idx="882">
                  <c:v>0.01</c:v>
                </c:pt>
                <c:pt idx="883">
                  <c:v>0.01</c:v>
                </c:pt>
                <c:pt idx="884">
                  <c:v>0.01</c:v>
                </c:pt>
                <c:pt idx="885">
                  <c:v>0.01</c:v>
                </c:pt>
                <c:pt idx="886">
                  <c:v>0.01</c:v>
                </c:pt>
                <c:pt idx="887">
                  <c:v>0.01</c:v>
                </c:pt>
                <c:pt idx="888">
                  <c:v>0.01</c:v>
                </c:pt>
                <c:pt idx="889">
                  <c:v>0.01</c:v>
                </c:pt>
                <c:pt idx="890">
                  <c:v>0.01</c:v>
                </c:pt>
                <c:pt idx="891">
                  <c:v>0.01</c:v>
                </c:pt>
                <c:pt idx="892">
                  <c:v>0.01</c:v>
                </c:pt>
                <c:pt idx="893">
                  <c:v>1.0000000005925901E-2</c:v>
                </c:pt>
                <c:pt idx="894">
                  <c:v>48.496081731432902</c:v>
                </c:pt>
                <c:pt idx="895">
                  <c:v>77.835981822058699</c:v>
                </c:pt>
                <c:pt idx="896">
                  <c:v>85.978010317780502</c:v>
                </c:pt>
                <c:pt idx="897">
                  <c:v>74.329334939026396</c:v>
                </c:pt>
                <c:pt idx="898">
                  <c:v>47.461125871531998</c:v>
                </c:pt>
                <c:pt idx="899">
                  <c:v>12.3065657398817</c:v>
                </c:pt>
                <c:pt idx="900">
                  <c:v>0.01</c:v>
                </c:pt>
                <c:pt idx="901">
                  <c:v>0.01</c:v>
                </c:pt>
                <c:pt idx="902">
                  <c:v>0.01</c:v>
                </c:pt>
                <c:pt idx="903">
                  <c:v>0.01</c:v>
                </c:pt>
                <c:pt idx="904">
                  <c:v>0.01</c:v>
                </c:pt>
                <c:pt idx="905">
                  <c:v>1.00000000027457E-2</c:v>
                </c:pt>
                <c:pt idx="906">
                  <c:v>46.435544671215098</c:v>
                </c:pt>
                <c:pt idx="907">
                  <c:v>93.802781031781905</c:v>
                </c:pt>
                <c:pt idx="908">
                  <c:v>133.52649129644399</c:v>
                </c:pt>
                <c:pt idx="909">
                  <c:v>158.05196723376201</c:v>
                </c:pt>
                <c:pt idx="910">
                  <c:v>162.365086284087</c:v>
                </c:pt>
                <c:pt idx="911">
                  <c:v>145.172632203137</c:v>
                </c:pt>
                <c:pt idx="912">
                  <c:v>109.535085703127</c:v>
                </c:pt>
                <c:pt idx="913">
                  <c:v>62.806393597246498</c:v>
                </c:pt>
                <c:pt idx="914">
                  <c:v>15.8334255149498</c:v>
                </c:pt>
                <c:pt idx="915">
                  <c:v>0.01</c:v>
                </c:pt>
                <c:pt idx="916">
                  <c:v>0.01</c:v>
                </c:pt>
                <c:pt idx="917">
                  <c:v>1.00000000115128E-2</c:v>
                </c:pt>
                <c:pt idx="918">
                  <c:v>69.945709694029006</c:v>
                </c:pt>
                <c:pt idx="919">
                  <c:v>182.68912321932601</c:v>
                </c:pt>
                <c:pt idx="920">
                  <c:v>331.32789037066698</c:v>
                </c:pt>
                <c:pt idx="921">
                  <c:v>501.66370737806301</c:v>
                </c:pt>
                <c:pt idx="922">
                  <c:v>673.11631433866603</c:v>
                </c:pt>
                <c:pt idx="923">
                  <c:v>820.63561848393999</c:v>
                </c:pt>
                <c:pt idx="924">
                  <c:v>917.45757457816899</c:v>
                </c:pt>
                <c:pt idx="925">
                  <c:v>938.413637308126</c:v>
                </c:pt>
                <c:pt idx="926">
                  <c:v>863.408945751499</c:v>
                </c:pt>
                <c:pt idx="927">
                  <c:v>680.63489552051703</c:v>
                </c:pt>
                <c:pt idx="928">
                  <c:v>389.08592768314901</c:v>
                </c:pt>
                <c:pt idx="929">
                  <c:v>0.01</c:v>
                </c:pt>
                <c:pt idx="930">
                  <c:v>0.01</c:v>
                </c:pt>
                <c:pt idx="931">
                  <c:v>0.01</c:v>
                </c:pt>
                <c:pt idx="932">
                  <c:v>0.01</c:v>
                </c:pt>
                <c:pt idx="933">
                  <c:v>0.01</c:v>
                </c:pt>
                <c:pt idx="934">
                  <c:v>0.01</c:v>
                </c:pt>
                <c:pt idx="935">
                  <c:v>0.01</c:v>
                </c:pt>
                <c:pt idx="936">
                  <c:v>0.01</c:v>
                </c:pt>
                <c:pt idx="937">
                  <c:v>0.01</c:v>
                </c:pt>
                <c:pt idx="938">
                  <c:v>0.01</c:v>
                </c:pt>
                <c:pt idx="939">
                  <c:v>0.01</c:v>
                </c:pt>
                <c:pt idx="940">
                  <c:v>0.01</c:v>
                </c:pt>
                <c:pt idx="941">
                  <c:v>1.0000000127125701E-2</c:v>
                </c:pt>
                <c:pt idx="942">
                  <c:v>818.83911911784503</c:v>
                </c:pt>
                <c:pt idx="943">
                  <c:v>1614.7935752209401</c:v>
                </c:pt>
                <c:pt idx="944">
                  <c:v>2323.68026999121</c:v>
                </c:pt>
                <c:pt idx="945">
                  <c:v>2886.8977188884201</c:v>
                </c:pt>
                <c:pt idx="946">
                  <c:v>3256.7478914667299</c:v>
                </c:pt>
                <c:pt idx="947">
                  <c:v>3400.7528631970199</c:v>
                </c:pt>
                <c:pt idx="948">
                  <c:v>3304.56254358972</c:v>
                </c:pt>
                <c:pt idx="949">
                  <c:v>2973.1906158882498</c:v>
                </c:pt>
                <c:pt idx="950">
                  <c:v>2430.4908702296202</c:v>
                </c:pt>
                <c:pt idx="951">
                  <c:v>1716.96504927827</c:v>
                </c:pt>
                <c:pt idx="952">
                  <c:v>886.15610534407597</c:v>
                </c:pt>
                <c:pt idx="953">
                  <c:v>0.01</c:v>
                </c:pt>
                <c:pt idx="954">
                  <c:v>0.01</c:v>
                </c:pt>
                <c:pt idx="955">
                  <c:v>0.01</c:v>
                </c:pt>
                <c:pt idx="956">
                  <c:v>0.01</c:v>
                </c:pt>
                <c:pt idx="957">
                  <c:v>0.01</c:v>
                </c:pt>
                <c:pt idx="958">
                  <c:v>0.01</c:v>
                </c:pt>
                <c:pt idx="959">
                  <c:v>0.01</c:v>
                </c:pt>
                <c:pt idx="960">
                  <c:v>0.01</c:v>
                </c:pt>
                <c:pt idx="961">
                  <c:v>0.01</c:v>
                </c:pt>
                <c:pt idx="962">
                  <c:v>0.01</c:v>
                </c:pt>
                <c:pt idx="963">
                  <c:v>0.01</c:v>
                </c:pt>
                <c:pt idx="964">
                  <c:v>0.01</c:v>
                </c:pt>
                <c:pt idx="965">
                  <c:v>1.00000000591205E-2</c:v>
                </c:pt>
                <c:pt idx="966">
                  <c:v>774.17678522744495</c:v>
                </c:pt>
                <c:pt idx="967">
                  <c:v>1484.7391744233801</c:v>
                </c:pt>
                <c:pt idx="968">
                  <c:v>2087.49886190907</c:v>
                </c:pt>
                <c:pt idx="969">
                  <c:v>2545.7308730960199</c:v>
                </c:pt>
                <c:pt idx="970">
                  <c:v>2831.9536439160402</c:v>
                </c:pt>
                <c:pt idx="971">
                  <c:v>2929.1832785798902</c:v>
                </c:pt>
                <c:pt idx="972">
                  <c:v>2831.6820056233701</c:v>
                </c:pt>
                <c:pt idx="973">
                  <c:v>2545.21238011481</c:v>
                </c:pt>
                <c:pt idx="974">
                  <c:v>2086.8002056310902</c:v>
                </c:pt>
                <c:pt idx="975">
                  <c:v>1483.99740574872</c:v>
                </c:pt>
                <c:pt idx="976">
                  <c:v>773.62873559683305</c:v>
                </c:pt>
                <c:pt idx="977">
                  <c:v>0.01</c:v>
                </c:pt>
                <c:pt idx="978">
                  <c:v>0.01</c:v>
                </c:pt>
                <c:pt idx="979">
                  <c:v>0.01</c:v>
                </c:pt>
                <c:pt idx="980">
                  <c:v>0.01</c:v>
                </c:pt>
                <c:pt idx="981">
                  <c:v>0.01</c:v>
                </c:pt>
                <c:pt idx="982">
                  <c:v>0.01</c:v>
                </c:pt>
                <c:pt idx="983">
                  <c:v>0.01</c:v>
                </c:pt>
                <c:pt idx="984">
                  <c:v>0.01</c:v>
                </c:pt>
                <c:pt idx="985">
                  <c:v>0.01</c:v>
                </c:pt>
                <c:pt idx="986">
                  <c:v>0.01</c:v>
                </c:pt>
                <c:pt idx="987">
                  <c:v>0.01</c:v>
                </c:pt>
                <c:pt idx="988">
                  <c:v>0.01</c:v>
                </c:pt>
                <c:pt idx="989">
                  <c:v>1.00000001852981E-2</c:v>
                </c:pt>
                <c:pt idx="990">
                  <c:v>877.127170294233</c:v>
                </c:pt>
                <c:pt idx="991">
                  <c:v>1697.55912300308</c:v>
                </c:pt>
                <c:pt idx="992">
                  <c:v>2400.20725123694</c:v>
                </c:pt>
                <c:pt idx="993">
                  <c:v>2932.5802830683501</c:v>
                </c:pt>
                <c:pt idx="994">
                  <c:v>3255.3329836058901</c:v>
                </c:pt>
                <c:pt idx="995">
                  <c:v>3345.7480870346799</c:v>
                </c:pt>
                <c:pt idx="996">
                  <c:v>3199.7923579377102</c:v>
                </c:pt>
                <c:pt idx="997">
                  <c:v>2832.5095783398301</c:v>
                </c:pt>
                <c:pt idx="998">
                  <c:v>2276.67655800694</c:v>
                </c:pt>
                <c:pt idx="999">
                  <c:v>1579.8253926310899</c:v>
                </c:pt>
                <c:pt idx="1000">
                  <c:v>799.90623827991703</c:v>
                </c:pt>
                <c:pt idx="1001">
                  <c:v>0.01</c:v>
                </c:pt>
                <c:pt idx="1002">
                  <c:v>0.01</c:v>
                </c:pt>
                <c:pt idx="1003">
                  <c:v>0.01</c:v>
                </c:pt>
                <c:pt idx="1004">
                  <c:v>0.01</c:v>
                </c:pt>
                <c:pt idx="1005">
                  <c:v>0.01</c:v>
                </c:pt>
                <c:pt idx="1006">
                  <c:v>0.01</c:v>
                </c:pt>
                <c:pt idx="1007">
                  <c:v>0.01</c:v>
                </c:pt>
                <c:pt idx="1008">
                  <c:v>0.01</c:v>
                </c:pt>
                <c:pt idx="1009">
                  <c:v>0.01</c:v>
                </c:pt>
                <c:pt idx="1010">
                  <c:v>0.01</c:v>
                </c:pt>
                <c:pt idx="1011">
                  <c:v>0.01</c:v>
                </c:pt>
                <c:pt idx="1012">
                  <c:v>0.01</c:v>
                </c:pt>
                <c:pt idx="1013">
                  <c:v>1.00000000521452E-2</c:v>
                </c:pt>
                <c:pt idx="1014">
                  <c:v>368.67003247504101</c:v>
                </c:pt>
                <c:pt idx="1015">
                  <c:v>642.42727817211801</c:v>
                </c:pt>
                <c:pt idx="1016">
                  <c:v>811.30973570448396</c:v>
                </c:pt>
                <c:pt idx="1017">
                  <c:v>877.17304237545102</c:v>
                </c:pt>
                <c:pt idx="1018">
                  <c:v>852.19510623797805</c:v>
                </c:pt>
                <c:pt idx="1019">
                  <c:v>756.35951169240002</c:v>
                </c:pt>
                <c:pt idx="1020">
                  <c:v>614.29464289049702</c:v>
                </c:pt>
                <c:pt idx="1021">
                  <c:v>451.88889869839198</c:v>
                </c:pt>
                <c:pt idx="1022">
                  <c:v>293.10193233987502</c:v>
                </c:pt>
                <c:pt idx="1023">
                  <c:v>157.339895510633</c:v>
                </c:pt>
                <c:pt idx="1024">
                  <c:v>57.667978402253603</c:v>
                </c:pt>
                <c:pt idx="1025">
                  <c:v>0.01</c:v>
                </c:pt>
                <c:pt idx="1026">
                  <c:v>0.01</c:v>
                </c:pt>
                <c:pt idx="1027">
                  <c:v>0.81731603955476395</c:v>
                </c:pt>
                <c:pt idx="1028">
                  <c:v>41.444797985490602</c:v>
                </c:pt>
                <c:pt idx="1029">
                  <c:v>92.288714013093895</c:v>
                </c:pt>
                <c:pt idx="1030">
                  <c:v>140.607673930288</c:v>
                </c:pt>
                <c:pt idx="1031">
                  <c:v>175.784380327581</c:v>
                </c:pt>
                <c:pt idx="1032">
                  <c:v>190.74532760986</c:v>
                </c:pt>
                <c:pt idx="1033">
                  <c:v>182.71638732123299</c:v>
                </c:pt>
                <c:pt idx="1034">
                  <c:v>153.257080198469</c:v>
                </c:pt>
                <c:pt idx="1035">
                  <c:v>107.62276497369299</c:v>
                </c:pt>
                <c:pt idx="1036">
                  <c:v>53.5976545454199</c:v>
                </c:pt>
                <c:pt idx="1037">
                  <c:v>0.01</c:v>
                </c:pt>
                <c:pt idx="1038">
                  <c:v>0.01</c:v>
                </c:pt>
                <c:pt idx="1039">
                  <c:v>0.01</c:v>
                </c:pt>
                <c:pt idx="1040">
                  <c:v>0.01</c:v>
                </c:pt>
                <c:pt idx="1041">
                  <c:v>0.01</c:v>
                </c:pt>
                <c:pt idx="1042">
                  <c:v>0.01</c:v>
                </c:pt>
                <c:pt idx="1043">
                  <c:v>0.01</c:v>
                </c:pt>
                <c:pt idx="1044">
                  <c:v>14.151807585692501</c:v>
                </c:pt>
                <c:pt idx="1045">
                  <c:v>43.623401459188301</c:v>
                </c:pt>
                <c:pt idx="1046">
                  <c:v>60.328290813019301</c:v>
                </c:pt>
                <c:pt idx="1047">
                  <c:v>59.3946513541717</c:v>
                </c:pt>
                <c:pt idx="1048">
                  <c:v>38.860850699804899</c:v>
                </c:pt>
                <c:pt idx="1049">
                  <c:v>0.01</c:v>
                </c:pt>
                <c:pt idx="1050">
                  <c:v>0.01</c:v>
                </c:pt>
                <c:pt idx="1051">
                  <c:v>0.01</c:v>
                </c:pt>
                <c:pt idx="1052">
                  <c:v>0.01</c:v>
                </c:pt>
                <c:pt idx="1053">
                  <c:v>0.01</c:v>
                </c:pt>
                <c:pt idx="1054">
                  <c:v>0.01</c:v>
                </c:pt>
                <c:pt idx="1055">
                  <c:v>0.01</c:v>
                </c:pt>
                <c:pt idx="1056">
                  <c:v>0.01</c:v>
                </c:pt>
                <c:pt idx="1057">
                  <c:v>0.01</c:v>
                </c:pt>
                <c:pt idx="1058">
                  <c:v>0.01</c:v>
                </c:pt>
                <c:pt idx="1059">
                  <c:v>0.01</c:v>
                </c:pt>
                <c:pt idx="1060">
                  <c:v>0.01</c:v>
                </c:pt>
                <c:pt idx="1061">
                  <c:v>1.00000000091743E-2</c:v>
                </c:pt>
                <c:pt idx="1062">
                  <c:v>43.787324579679797</c:v>
                </c:pt>
                <c:pt idx="1063">
                  <c:v>70.267395436718104</c:v>
                </c:pt>
                <c:pt idx="1064">
                  <c:v>77.606037423378694</c:v>
                </c:pt>
                <c:pt idx="1065">
                  <c:v>67.081749522136903</c:v>
                </c:pt>
                <c:pt idx="1066">
                  <c:v>42.827313386281297</c:v>
                </c:pt>
                <c:pt idx="1067">
                  <c:v>11.1040909115336</c:v>
                </c:pt>
                <c:pt idx="1068">
                  <c:v>0.01</c:v>
                </c:pt>
                <c:pt idx="1069">
                  <c:v>0.01</c:v>
                </c:pt>
                <c:pt idx="1070">
                  <c:v>0.01</c:v>
                </c:pt>
                <c:pt idx="1071">
                  <c:v>0.01</c:v>
                </c:pt>
                <c:pt idx="1072">
                  <c:v>0.01</c:v>
                </c:pt>
                <c:pt idx="1073">
                  <c:v>1.00000000053876E-2</c:v>
                </c:pt>
                <c:pt idx="1074">
                  <c:v>41.851532733023802</c:v>
                </c:pt>
                <c:pt idx="1075">
                  <c:v>84.528997422966995</c:v>
                </c:pt>
                <c:pt idx="1076">
                  <c:v>120.306806586043</c:v>
                </c:pt>
                <c:pt idx="1077">
                  <c:v>142.38239699307101</c:v>
                </c:pt>
                <c:pt idx="1078">
                  <c:v>146.245686695247</c:v>
                </c:pt>
                <c:pt idx="1079">
                  <c:v>130.740319372833</c:v>
                </c:pt>
                <c:pt idx="1080">
                  <c:v>98.630914234169296</c:v>
                </c:pt>
                <c:pt idx="1081">
                  <c:v>56.545856691563898</c:v>
                </c:pt>
                <c:pt idx="1082">
                  <c:v>14.2537240255417</c:v>
                </c:pt>
                <c:pt idx="1083">
                  <c:v>0.01</c:v>
                </c:pt>
                <c:pt idx="1084">
                  <c:v>0.01</c:v>
                </c:pt>
                <c:pt idx="1085">
                  <c:v>1.00000000042079E-2</c:v>
                </c:pt>
                <c:pt idx="1086">
                  <c:v>62.925299745078803</c:v>
                </c:pt>
                <c:pt idx="1087">
                  <c:v>164.325885727323</c:v>
                </c:pt>
                <c:pt idx="1088">
                  <c:v>297.97742411769502</c:v>
                </c:pt>
                <c:pt idx="1089">
                  <c:v>451.09782568776001</c:v>
                </c:pt>
                <c:pt idx="1090">
                  <c:v>605.17505307363604</c:v>
                </c:pt>
                <c:pt idx="1091">
                  <c:v>737.69042184168404</c:v>
                </c:pt>
                <c:pt idx="1092">
                  <c:v>824.59868062041403</c:v>
                </c:pt>
                <c:pt idx="1093">
                  <c:v>843.30326938131202</c:v>
                </c:pt>
                <c:pt idx="1094">
                  <c:v>775.78042619703695</c:v>
                </c:pt>
                <c:pt idx="1095">
                  <c:v>611.461765897796</c:v>
                </c:pt>
                <c:pt idx="1096">
                  <c:v>349.48918654435698</c:v>
                </c:pt>
                <c:pt idx="1097">
                  <c:v>0.01</c:v>
                </c:pt>
                <c:pt idx="1098">
                  <c:v>0.01</c:v>
                </c:pt>
                <c:pt idx="1099">
                  <c:v>0.01</c:v>
                </c:pt>
                <c:pt idx="1100">
                  <c:v>0.01</c:v>
                </c:pt>
                <c:pt idx="1101">
                  <c:v>0.01</c:v>
                </c:pt>
                <c:pt idx="1102">
                  <c:v>0.01</c:v>
                </c:pt>
                <c:pt idx="1103">
                  <c:v>0.01</c:v>
                </c:pt>
                <c:pt idx="1104">
                  <c:v>0.01</c:v>
                </c:pt>
                <c:pt idx="1105">
                  <c:v>0.01</c:v>
                </c:pt>
                <c:pt idx="1106">
                  <c:v>0.01</c:v>
                </c:pt>
                <c:pt idx="1107">
                  <c:v>0.01</c:v>
                </c:pt>
                <c:pt idx="1108">
                  <c:v>0.01</c:v>
                </c:pt>
                <c:pt idx="1109">
                  <c:v>1.00000000108435E-2</c:v>
                </c:pt>
                <c:pt idx="1110">
                  <c:v>733.89358389205404</c:v>
                </c:pt>
                <c:pt idx="1111">
                  <c:v>1447.0464649810699</c:v>
                </c:pt>
                <c:pt idx="1112">
                  <c:v>2081.9625191315199</c:v>
                </c:pt>
                <c:pt idx="1113">
                  <c:v>2586.1813076558201</c:v>
                </c:pt>
                <c:pt idx="1114">
                  <c:v>2917.0419727564599</c:v>
                </c:pt>
                <c:pt idx="1115">
                  <c:v>3045.54133780847</c:v>
                </c:pt>
                <c:pt idx="1116">
                  <c:v>2958.92672682693</c:v>
                </c:pt>
                <c:pt idx="1117">
                  <c:v>2661.7895635462401</c:v>
                </c:pt>
                <c:pt idx="1118">
                  <c:v>2175.5828055192401</c:v>
                </c:pt>
                <c:pt idx="1119">
                  <c:v>1536.64552158383</c:v>
                </c:pt>
                <c:pt idx="1120">
                  <c:v>792.96348580989195</c:v>
                </c:pt>
                <c:pt idx="1121">
                  <c:v>0.01</c:v>
                </c:pt>
                <c:pt idx="1122">
                  <c:v>0.01</c:v>
                </c:pt>
                <c:pt idx="1123">
                  <c:v>0.01</c:v>
                </c:pt>
                <c:pt idx="1124">
                  <c:v>0.01</c:v>
                </c:pt>
                <c:pt idx="1125">
                  <c:v>0.01</c:v>
                </c:pt>
                <c:pt idx="1126">
                  <c:v>0.01</c:v>
                </c:pt>
                <c:pt idx="1127">
                  <c:v>0.01</c:v>
                </c:pt>
                <c:pt idx="1128">
                  <c:v>0.01</c:v>
                </c:pt>
                <c:pt idx="1129">
                  <c:v>0.01</c:v>
                </c:pt>
                <c:pt idx="1130">
                  <c:v>0.01</c:v>
                </c:pt>
                <c:pt idx="1131">
                  <c:v>0.01</c:v>
                </c:pt>
                <c:pt idx="1132">
                  <c:v>0.01</c:v>
                </c:pt>
                <c:pt idx="1133">
                  <c:v>1.00000001055973E-2</c:v>
                </c:pt>
                <c:pt idx="1134">
                  <c:v>691.19323307931404</c:v>
                </c:pt>
                <c:pt idx="1135">
                  <c:v>1325.37324903836</c:v>
                </c:pt>
                <c:pt idx="1136">
                  <c:v>1863.12976728281</c:v>
                </c:pt>
                <c:pt idx="1137">
                  <c:v>2271.7374126794398</c:v>
                </c:pt>
                <c:pt idx="1138">
                  <c:v>2526.73963012385</c:v>
                </c:pt>
                <c:pt idx="1139">
                  <c:v>2613.0608696858699</c:v>
                </c:pt>
                <c:pt idx="1140">
                  <c:v>2525.6665027589802</c:v>
                </c:pt>
                <c:pt idx="1141">
                  <c:v>2269.7812829375698</c:v>
                </c:pt>
                <c:pt idx="1142">
                  <c:v>1860.6695090933299</c:v>
                </c:pt>
                <c:pt idx="1143">
                  <c:v>1322.9695775238599</c:v>
                </c:pt>
                <c:pt idx="1144">
                  <c:v>689.56908109926405</c:v>
                </c:pt>
                <c:pt idx="1145">
                  <c:v>0.01</c:v>
                </c:pt>
                <c:pt idx="1146">
                  <c:v>0.01</c:v>
                </c:pt>
                <c:pt idx="1147">
                  <c:v>0.01</c:v>
                </c:pt>
                <c:pt idx="1148">
                  <c:v>0.01</c:v>
                </c:pt>
                <c:pt idx="1149">
                  <c:v>0.01</c:v>
                </c:pt>
                <c:pt idx="1150">
                  <c:v>0.01</c:v>
                </c:pt>
                <c:pt idx="1151">
                  <c:v>0.01</c:v>
                </c:pt>
                <c:pt idx="1152">
                  <c:v>0.01</c:v>
                </c:pt>
                <c:pt idx="1153">
                  <c:v>0.01</c:v>
                </c:pt>
                <c:pt idx="1154">
                  <c:v>0.01</c:v>
                </c:pt>
                <c:pt idx="1155">
                  <c:v>0.01</c:v>
                </c:pt>
                <c:pt idx="1156">
                  <c:v>0.01</c:v>
                </c:pt>
                <c:pt idx="1157">
                  <c:v>1.0000000052966401E-2</c:v>
                </c:pt>
                <c:pt idx="1158">
                  <c:v>779.99385488752796</c:v>
                </c:pt>
                <c:pt idx="1159">
                  <c:v>1509.31489696006</c:v>
                </c:pt>
                <c:pt idx="1160">
                  <c:v>2133.6841295058198</c:v>
                </c:pt>
                <c:pt idx="1161">
                  <c:v>2606.4996827147602</c:v>
                </c:pt>
                <c:pt idx="1162">
                  <c:v>2892.87378606213</c:v>
                </c:pt>
                <c:pt idx="1163">
                  <c:v>2972.7166600074702</c:v>
                </c:pt>
                <c:pt idx="1164">
                  <c:v>2842.5505348950701</c:v>
                </c:pt>
                <c:pt idx="1165">
                  <c:v>2515.8446086969798</c:v>
                </c:pt>
                <c:pt idx="1166">
                  <c:v>2021.8070700025</c:v>
                </c:pt>
                <c:pt idx="1167">
                  <c:v>1402.7276822236599</c:v>
                </c:pt>
                <c:pt idx="1168">
                  <c:v>710.11615248287899</c:v>
                </c:pt>
                <c:pt idx="1169">
                  <c:v>0.01</c:v>
                </c:pt>
                <c:pt idx="1170">
                  <c:v>0.01</c:v>
                </c:pt>
                <c:pt idx="1171">
                  <c:v>0.01</c:v>
                </c:pt>
                <c:pt idx="1172">
                  <c:v>0.01</c:v>
                </c:pt>
                <c:pt idx="1173">
                  <c:v>0.01</c:v>
                </c:pt>
                <c:pt idx="1174">
                  <c:v>0.01</c:v>
                </c:pt>
                <c:pt idx="1175">
                  <c:v>0.01</c:v>
                </c:pt>
                <c:pt idx="1176">
                  <c:v>0.01</c:v>
                </c:pt>
                <c:pt idx="1177">
                  <c:v>0.01</c:v>
                </c:pt>
                <c:pt idx="1178">
                  <c:v>0.01</c:v>
                </c:pt>
                <c:pt idx="1179">
                  <c:v>0.01</c:v>
                </c:pt>
                <c:pt idx="1180">
                  <c:v>0.01</c:v>
                </c:pt>
                <c:pt idx="1181">
                  <c:v>1.0000000073361499E-2</c:v>
                </c:pt>
                <c:pt idx="1182">
                  <c:v>326.49563928397998</c:v>
                </c:pt>
                <c:pt idx="1183">
                  <c:v>568.83582916281205</c:v>
                </c:pt>
                <c:pt idx="1184">
                  <c:v>718.24636271090401</c:v>
                </c:pt>
                <c:pt idx="1185">
                  <c:v>776.418403195113</c:v>
                </c:pt>
                <c:pt idx="1186">
                  <c:v>754.17709219983306</c:v>
                </c:pt>
                <c:pt idx="1187">
                  <c:v>669.24676975821399</c:v>
                </c:pt>
                <c:pt idx="1188">
                  <c:v>543.44853977935395</c:v>
                </c:pt>
                <c:pt idx="1189">
                  <c:v>399.70272086329601</c:v>
                </c:pt>
                <c:pt idx="1190">
                  <c:v>259.20781125977402</c:v>
                </c:pt>
                <c:pt idx="1191">
                  <c:v>139.12113544001801</c:v>
                </c:pt>
                <c:pt idx="1192">
                  <c:v>50.982169021486698</c:v>
                </c:pt>
                <c:pt idx="1193">
                  <c:v>0.01</c:v>
                </c:pt>
                <c:pt idx="1194">
                  <c:v>0.01</c:v>
                </c:pt>
                <c:pt idx="1195">
                  <c:v>0.72332227936348203</c:v>
                </c:pt>
                <c:pt idx="1196">
                  <c:v>36.614125824892</c:v>
                </c:pt>
                <c:pt idx="1197">
                  <c:v>81.515860831768407</c:v>
                </c:pt>
                <c:pt idx="1198">
                  <c:v>124.17174761261001</c:v>
                </c:pt>
                <c:pt idx="1199">
                  <c:v>155.208499167036</c:v>
                </c:pt>
                <c:pt idx="1200">
                  <c:v>168.38795316634599</c:v>
                </c:pt>
                <c:pt idx="1201">
                  <c:v>161.27118430849001</c:v>
                </c:pt>
                <c:pt idx="1202">
                  <c:v>135.24535180997299</c:v>
                </c:pt>
                <c:pt idx="1203">
                  <c:v>94.957516939827201</c:v>
                </c:pt>
                <c:pt idx="1204">
                  <c:v>47.282247207659402</c:v>
                </c:pt>
                <c:pt idx="1205">
                  <c:v>0.01</c:v>
                </c:pt>
                <c:pt idx="1206">
                  <c:v>0.01</c:v>
                </c:pt>
                <c:pt idx="1207">
                  <c:v>0.01</c:v>
                </c:pt>
                <c:pt idx="1208">
                  <c:v>0.01</c:v>
                </c:pt>
                <c:pt idx="1209">
                  <c:v>0.01</c:v>
                </c:pt>
                <c:pt idx="1210">
                  <c:v>0.01</c:v>
                </c:pt>
                <c:pt idx="1211">
                  <c:v>0.01</c:v>
                </c:pt>
                <c:pt idx="1212">
                  <c:v>12.467060726084</c:v>
                </c:pt>
                <c:pt idx="1213">
                  <c:v>38.420611697721696</c:v>
                </c:pt>
                <c:pt idx="1214">
                  <c:v>53.122993218079699</c:v>
                </c:pt>
                <c:pt idx="1215">
                  <c:v>52.291293755999497</c:v>
                </c:pt>
                <c:pt idx="1216">
                  <c:v>34.207384476754299</c:v>
                </c:pt>
                <c:pt idx="1217">
                  <c:v>0.01</c:v>
                </c:pt>
                <c:pt idx="1218">
                  <c:v>0.01</c:v>
                </c:pt>
                <c:pt idx="1219">
                  <c:v>0.01</c:v>
                </c:pt>
                <c:pt idx="1220">
                  <c:v>0.01</c:v>
                </c:pt>
                <c:pt idx="1221">
                  <c:v>0.01</c:v>
                </c:pt>
                <c:pt idx="1222">
                  <c:v>0.01</c:v>
                </c:pt>
                <c:pt idx="1223">
                  <c:v>0.01</c:v>
                </c:pt>
                <c:pt idx="1224">
                  <c:v>0.01</c:v>
                </c:pt>
                <c:pt idx="1225">
                  <c:v>0.01</c:v>
                </c:pt>
                <c:pt idx="1226">
                  <c:v>0.01</c:v>
                </c:pt>
                <c:pt idx="1227">
                  <c:v>0.01</c:v>
                </c:pt>
                <c:pt idx="1228">
                  <c:v>0.01</c:v>
                </c:pt>
                <c:pt idx="1229">
                  <c:v>1.00000000065454E-2</c:v>
                </c:pt>
                <c:pt idx="1230">
                  <c:v>38.443684366748002</c:v>
                </c:pt>
                <c:pt idx="1231">
                  <c:v>61.679897303965603</c:v>
                </c:pt>
                <c:pt idx="1232">
                  <c:v>68.108723721903104</c:v>
                </c:pt>
                <c:pt idx="1233">
                  <c:v>58.861452363195397</c:v>
                </c:pt>
                <c:pt idx="1234">
                  <c:v>37.572540455075703</c:v>
                </c:pt>
                <c:pt idx="1235">
                  <c:v>9.74072341862923</c:v>
                </c:pt>
                <c:pt idx="1236">
                  <c:v>0.01</c:v>
                </c:pt>
                <c:pt idx="1237">
                  <c:v>0.01</c:v>
                </c:pt>
                <c:pt idx="1238">
                  <c:v>0.01</c:v>
                </c:pt>
                <c:pt idx="1239">
                  <c:v>0.01</c:v>
                </c:pt>
                <c:pt idx="1240">
                  <c:v>0.01</c:v>
                </c:pt>
                <c:pt idx="1241">
                  <c:v>1.00000000035719E-2</c:v>
                </c:pt>
                <c:pt idx="1242">
                  <c:v>36.660711661546898</c:v>
                </c:pt>
                <c:pt idx="1243">
                  <c:v>74.029472398329503</c:v>
                </c:pt>
                <c:pt idx="1244">
                  <c:v>105.342510811647</c:v>
                </c:pt>
                <c:pt idx="1245">
                  <c:v>124.648063222483</c:v>
                </c:pt>
                <c:pt idx="1246">
                  <c:v>128.00549600478499</c:v>
                </c:pt>
                <c:pt idx="1247">
                  <c:v>114.41208288460599</c:v>
                </c:pt>
                <c:pt idx="1248">
                  <c:v>86.296487524044593</c:v>
                </c:pt>
                <c:pt idx="1249">
                  <c:v>49.4654054099543</c:v>
                </c:pt>
                <c:pt idx="1250">
                  <c:v>12.467452143845501</c:v>
                </c:pt>
                <c:pt idx="1251">
                  <c:v>0.01</c:v>
                </c:pt>
                <c:pt idx="1252">
                  <c:v>0.01</c:v>
                </c:pt>
                <c:pt idx="1253">
                  <c:v>1.00000000024047E-2</c:v>
                </c:pt>
                <c:pt idx="1254">
                  <c:v>54.992457195909601</c:v>
                </c:pt>
                <c:pt idx="1255">
                  <c:v>143.579648051291</c:v>
                </c:pt>
                <c:pt idx="1256">
                  <c:v>260.30566888304702</c:v>
                </c:pt>
                <c:pt idx="1257">
                  <c:v>393.99001795745301</c:v>
                </c:pt>
                <c:pt idx="1258">
                  <c:v>528.45735229118304</c:v>
                </c:pt>
                <c:pt idx="1259">
                  <c:v>644.04697424689095</c:v>
                </c:pt>
                <c:pt idx="1260">
                  <c:v>719.78114389989503</c:v>
                </c:pt>
                <c:pt idx="1261">
                  <c:v>735.962994362892</c:v>
                </c:pt>
                <c:pt idx="1262">
                  <c:v>676.90125330372496</c:v>
                </c:pt>
                <c:pt idx="1263">
                  <c:v>533.42102335867696</c:v>
                </c:pt>
                <c:pt idx="1264">
                  <c:v>304.82410425173799</c:v>
                </c:pt>
                <c:pt idx="1265">
                  <c:v>0.01</c:v>
                </c:pt>
                <c:pt idx="1266">
                  <c:v>0.01</c:v>
                </c:pt>
                <c:pt idx="1267">
                  <c:v>0.01</c:v>
                </c:pt>
                <c:pt idx="1268">
                  <c:v>0.01</c:v>
                </c:pt>
                <c:pt idx="1269">
                  <c:v>0.01</c:v>
                </c:pt>
                <c:pt idx="1270">
                  <c:v>0.01</c:v>
                </c:pt>
                <c:pt idx="1271">
                  <c:v>0.01</c:v>
                </c:pt>
                <c:pt idx="1272">
                  <c:v>0.01</c:v>
                </c:pt>
                <c:pt idx="1273">
                  <c:v>0.01</c:v>
                </c:pt>
                <c:pt idx="1274">
                  <c:v>0.01</c:v>
                </c:pt>
                <c:pt idx="1275">
                  <c:v>0.01</c:v>
                </c:pt>
                <c:pt idx="1276">
                  <c:v>0.01</c:v>
                </c:pt>
                <c:pt idx="1277">
                  <c:v>1.00000000566457E-2</c:v>
                </c:pt>
                <c:pt idx="1278">
                  <c:v>638.30486156540405</c:v>
                </c:pt>
                <c:pt idx="1279">
                  <c:v>1258.3136286986</c:v>
                </c:pt>
                <c:pt idx="1280">
                  <c:v>1810.0511371797199</c:v>
                </c:pt>
                <c:pt idx="1281">
                  <c:v>2247.9588045759101</c:v>
                </c:pt>
                <c:pt idx="1282">
                  <c:v>2535.03163717796</c:v>
                </c:pt>
                <c:pt idx="1283">
                  <c:v>2646.1618264317299</c:v>
                </c:pt>
                <c:pt idx="1284">
                  <c:v>2570.3790572427902</c:v>
                </c:pt>
                <c:pt idx="1285">
                  <c:v>2311.7859064609502</c:v>
                </c:pt>
                <c:pt idx="1286">
                  <c:v>1889.12337635636</c:v>
                </c:pt>
                <c:pt idx="1287">
                  <c:v>1334.0408525928799</c:v>
                </c:pt>
                <c:pt idx="1288">
                  <c:v>688.27101466837598</c:v>
                </c:pt>
                <c:pt idx="1289">
                  <c:v>0.01</c:v>
                </c:pt>
                <c:pt idx="1290">
                  <c:v>0.01</c:v>
                </c:pt>
                <c:pt idx="1291">
                  <c:v>0.01</c:v>
                </c:pt>
                <c:pt idx="1292">
                  <c:v>0.01</c:v>
                </c:pt>
                <c:pt idx="1293">
                  <c:v>0.01</c:v>
                </c:pt>
                <c:pt idx="1294">
                  <c:v>0.01</c:v>
                </c:pt>
                <c:pt idx="1295">
                  <c:v>0.01</c:v>
                </c:pt>
                <c:pt idx="1296">
                  <c:v>0.01</c:v>
                </c:pt>
                <c:pt idx="1297">
                  <c:v>0.01</c:v>
                </c:pt>
                <c:pt idx="1298">
                  <c:v>0.01</c:v>
                </c:pt>
                <c:pt idx="1299">
                  <c:v>0.01</c:v>
                </c:pt>
                <c:pt idx="1300">
                  <c:v>0.01</c:v>
                </c:pt>
                <c:pt idx="1301">
                  <c:v>1.00000000708399E-2</c:v>
                </c:pt>
                <c:pt idx="1302">
                  <c:v>598.18575801987697</c:v>
                </c:pt>
                <c:pt idx="1303">
                  <c:v>1146.7861701270399</c:v>
                </c:pt>
                <c:pt idx="1304">
                  <c:v>1611.74067560258</c:v>
                </c:pt>
                <c:pt idx="1305">
                  <c:v>1964.79810032355</c:v>
                </c:pt>
                <c:pt idx="1306">
                  <c:v>2184.8815806871198</c:v>
                </c:pt>
                <c:pt idx="1307">
                  <c:v>2259.0425466155798</c:v>
                </c:pt>
                <c:pt idx="1308">
                  <c:v>2183.02252733878</c:v>
                </c:pt>
                <c:pt idx="1309">
                  <c:v>1961.4327027003401</c:v>
                </c:pt>
                <c:pt idx="1310">
                  <c:v>1607.5544955313001</c:v>
                </c:pt>
                <c:pt idx="1311">
                  <c:v>1142.7554551512401</c:v>
                </c:pt>
                <c:pt idx="1312">
                  <c:v>595.50905804393403</c:v>
                </c:pt>
                <c:pt idx="1313">
                  <c:v>0.01</c:v>
                </c:pt>
                <c:pt idx="1314">
                  <c:v>0.01</c:v>
                </c:pt>
                <c:pt idx="1315">
                  <c:v>0.01</c:v>
                </c:pt>
                <c:pt idx="1316">
                  <c:v>0.01</c:v>
                </c:pt>
                <c:pt idx="1317">
                  <c:v>0.01</c:v>
                </c:pt>
                <c:pt idx="1318">
                  <c:v>0.01</c:v>
                </c:pt>
                <c:pt idx="1319">
                  <c:v>0.01</c:v>
                </c:pt>
                <c:pt idx="1320">
                  <c:v>0.01</c:v>
                </c:pt>
                <c:pt idx="1321">
                  <c:v>0.01</c:v>
                </c:pt>
                <c:pt idx="1322">
                  <c:v>0.01</c:v>
                </c:pt>
                <c:pt idx="1323">
                  <c:v>0.01</c:v>
                </c:pt>
                <c:pt idx="1324">
                  <c:v>0.01</c:v>
                </c:pt>
                <c:pt idx="1325">
                  <c:v>1.00000000963046E-2</c:v>
                </c:pt>
                <c:pt idx="1326">
                  <c:v>671.54878066019501</c:v>
                </c:pt>
                <c:pt idx="1327">
                  <c:v>1299.18189350946</c:v>
                </c:pt>
                <c:pt idx="1328">
                  <c:v>1836.2172811790799</c:v>
                </c:pt>
                <c:pt idx="1329">
                  <c:v>2242.6183221602801</c:v>
                </c:pt>
                <c:pt idx="1330">
                  <c:v>2488.4606721090299</c:v>
                </c:pt>
                <c:pt idx="1331">
                  <c:v>2556.5733908933898</c:v>
                </c:pt>
                <c:pt idx="1332">
                  <c:v>2444.0846111650899</c:v>
                </c:pt>
                <c:pt idx="1333">
                  <c:v>2162.6936090580102</c:v>
                </c:pt>
                <c:pt idx="1334">
                  <c:v>1737.6163586207099</c:v>
                </c:pt>
                <c:pt idx="1335">
                  <c:v>1205.2869813618099</c:v>
                </c:pt>
                <c:pt idx="1336">
                  <c:v>610.02771309374702</c:v>
                </c:pt>
                <c:pt idx="1337">
                  <c:v>0.01</c:v>
                </c:pt>
                <c:pt idx="1338">
                  <c:v>0.01</c:v>
                </c:pt>
                <c:pt idx="1339">
                  <c:v>0.01</c:v>
                </c:pt>
                <c:pt idx="1340">
                  <c:v>0.01</c:v>
                </c:pt>
                <c:pt idx="1341">
                  <c:v>0.01</c:v>
                </c:pt>
                <c:pt idx="1342">
                  <c:v>0.01</c:v>
                </c:pt>
                <c:pt idx="1343">
                  <c:v>0.01</c:v>
                </c:pt>
                <c:pt idx="1344">
                  <c:v>0.01</c:v>
                </c:pt>
                <c:pt idx="1345">
                  <c:v>0.01</c:v>
                </c:pt>
                <c:pt idx="1346">
                  <c:v>0.01</c:v>
                </c:pt>
                <c:pt idx="1347">
                  <c:v>0.01</c:v>
                </c:pt>
                <c:pt idx="1348">
                  <c:v>0.01</c:v>
                </c:pt>
                <c:pt idx="1349">
                  <c:v>1.0000000018615601E-2</c:v>
                </c:pt>
                <c:pt idx="1350">
                  <c:v>279.58637012497002</c:v>
                </c:pt>
                <c:pt idx="1351">
                  <c:v>486.99495223263301</c:v>
                </c:pt>
                <c:pt idx="1352">
                  <c:v>614.76672730342295</c:v>
                </c:pt>
                <c:pt idx="1353">
                  <c:v>664.40385837933502</c:v>
                </c:pt>
                <c:pt idx="1354">
                  <c:v>645.22172836412199</c:v>
                </c:pt>
                <c:pt idx="1355">
                  <c:v>572.42838470602999</c:v>
                </c:pt>
                <c:pt idx="1356">
                  <c:v>464.72118931001302</c:v>
                </c:pt>
                <c:pt idx="1357">
                  <c:v>341.71997732698401</c:v>
                </c:pt>
                <c:pt idx="1358">
                  <c:v>221.55465964408901</c:v>
                </c:pt>
                <c:pt idx="1359">
                  <c:v>118.88490846481901</c:v>
                </c:pt>
                <c:pt idx="1360">
                  <c:v>43.5571329517145</c:v>
                </c:pt>
                <c:pt idx="1361">
                  <c:v>0.01</c:v>
                </c:pt>
                <c:pt idx="1362">
                  <c:v>0.01</c:v>
                </c:pt>
                <c:pt idx="1363">
                  <c:v>0.61898352352493802</c:v>
                </c:pt>
                <c:pt idx="1364">
                  <c:v>31.252600313199601</c:v>
                </c:pt>
                <c:pt idx="1365">
                  <c:v>69.560964414024099</c:v>
                </c:pt>
                <c:pt idx="1366">
                  <c:v>105.93515871078699</c:v>
                </c:pt>
                <c:pt idx="1367">
                  <c:v>132.381843223293</c:v>
                </c:pt>
                <c:pt idx="1368">
                  <c:v>143.58866818202301</c:v>
                </c:pt>
                <c:pt idx="1369">
                  <c:v>137.487282087312</c:v>
                </c:pt>
                <c:pt idx="1370">
                  <c:v>115.27236528247001</c:v>
                </c:pt>
                <c:pt idx="1371">
                  <c:v>80.915287311390799</c:v>
                </c:pt>
                <c:pt idx="1372">
                  <c:v>40.281271500793103</c:v>
                </c:pt>
                <c:pt idx="1373">
                  <c:v>0.01</c:v>
                </c:pt>
                <c:pt idx="1374">
                  <c:v>0.01</c:v>
                </c:pt>
                <c:pt idx="1375">
                  <c:v>0.01</c:v>
                </c:pt>
                <c:pt idx="1376">
                  <c:v>0.01</c:v>
                </c:pt>
                <c:pt idx="1377">
                  <c:v>0.01</c:v>
                </c:pt>
                <c:pt idx="1378">
                  <c:v>0.01</c:v>
                </c:pt>
                <c:pt idx="1379">
                  <c:v>0.01</c:v>
                </c:pt>
                <c:pt idx="1380">
                  <c:v>10.6016546570961</c:v>
                </c:pt>
                <c:pt idx="1381">
                  <c:v>32.660769924277403</c:v>
                </c:pt>
                <c:pt idx="1382">
                  <c:v>45.147421513291199</c:v>
                </c:pt>
                <c:pt idx="1383">
                  <c:v>44.429723815240898</c:v>
                </c:pt>
                <c:pt idx="1384">
                  <c:v>29.0579688015833</c:v>
                </c:pt>
                <c:pt idx="1385">
                  <c:v>0.01</c:v>
                </c:pt>
                <c:pt idx="1386">
                  <c:v>0.01</c:v>
                </c:pt>
                <c:pt idx="1387">
                  <c:v>0.01</c:v>
                </c:pt>
                <c:pt idx="1388">
                  <c:v>0.01</c:v>
                </c:pt>
                <c:pt idx="1389">
                  <c:v>0.01</c:v>
                </c:pt>
                <c:pt idx="1390">
                  <c:v>0.01</c:v>
                </c:pt>
                <c:pt idx="1391">
                  <c:v>0.01</c:v>
                </c:pt>
                <c:pt idx="1392">
                  <c:v>0.01</c:v>
                </c:pt>
                <c:pt idx="1393">
                  <c:v>0.01</c:v>
                </c:pt>
                <c:pt idx="1394">
                  <c:v>0.01</c:v>
                </c:pt>
                <c:pt idx="1395">
                  <c:v>0.01</c:v>
                </c:pt>
                <c:pt idx="1396">
                  <c:v>0.01</c:v>
                </c:pt>
                <c:pt idx="1397">
                  <c:v>1.0000000004262899E-2</c:v>
                </c:pt>
                <c:pt idx="1398">
                  <c:v>32.542657529190301</c:v>
                </c:pt>
                <c:pt idx="1399">
                  <c:v>52.198028088505097</c:v>
                </c:pt>
                <c:pt idx="1400">
                  <c:v>57.623804528469101</c:v>
                </c:pt>
                <c:pt idx="1401">
                  <c:v>49.787658774547602</c:v>
                </c:pt>
                <c:pt idx="1402">
                  <c:v>31.773014711814</c:v>
                </c:pt>
                <c:pt idx="1403">
                  <c:v>8.2362355733411192</c:v>
                </c:pt>
                <c:pt idx="1404">
                  <c:v>0.01</c:v>
                </c:pt>
                <c:pt idx="1405">
                  <c:v>0.01</c:v>
                </c:pt>
                <c:pt idx="1406">
                  <c:v>0.01</c:v>
                </c:pt>
                <c:pt idx="1407">
                  <c:v>0.01</c:v>
                </c:pt>
                <c:pt idx="1408">
                  <c:v>0.01</c:v>
                </c:pt>
                <c:pt idx="1409">
                  <c:v>1.00000000020459E-2</c:v>
                </c:pt>
                <c:pt idx="1410">
                  <c:v>30.938361625313298</c:v>
                </c:pt>
                <c:pt idx="1411">
                  <c:v>62.456475897916903</c:v>
                </c:pt>
                <c:pt idx="1412">
                  <c:v>88.850624497007601</c:v>
                </c:pt>
                <c:pt idx="1413">
                  <c:v>105.106159074377</c:v>
                </c:pt>
                <c:pt idx="1414">
                  <c:v>107.909043582946</c:v>
                </c:pt>
                <c:pt idx="1415">
                  <c:v>96.424723887554507</c:v>
                </c:pt>
                <c:pt idx="1416">
                  <c:v>72.7106862755506</c:v>
                </c:pt>
                <c:pt idx="1417">
                  <c:v>41.6677243871736</c:v>
                </c:pt>
                <c:pt idx="1418">
                  <c:v>10.5005153762196</c:v>
                </c:pt>
                <c:pt idx="1419">
                  <c:v>0.01</c:v>
                </c:pt>
                <c:pt idx="1420">
                  <c:v>0.01</c:v>
                </c:pt>
                <c:pt idx="1421">
                  <c:v>1.00000000009521E-2</c:v>
                </c:pt>
                <c:pt idx="1422">
                  <c:v>46.262228532575499</c:v>
                </c:pt>
                <c:pt idx="1423">
                  <c:v>120.75128364593201</c:v>
                </c:pt>
                <c:pt idx="1424">
                  <c:v>218.85896137218299</c:v>
                </c:pt>
                <c:pt idx="1425">
                  <c:v>331.168493314523</c:v>
                </c:pt>
                <c:pt idx="1426">
                  <c:v>444.07581467286298</c:v>
                </c:pt>
                <c:pt idx="1427">
                  <c:v>541.06334495662099</c:v>
                </c:pt>
                <c:pt idx="1428">
                  <c:v>604.52508651671803</c:v>
                </c:pt>
                <c:pt idx="1429">
                  <c:v>617.94952050410598</c:v>
                </c:pt>
                <c:pt idx="1430">
                  <c:v>568.20542772314502</c:v>
                </c:pt>
                <c:pt idx="1431">
                  <c:v>447.64445807057302</c:v>
                </c:pt>
                <c:pt idx="1432">
                  <c:v>255.73843862170099</c:v>
                </c:pt>
                <c:pt idx="1433">
                  <c:v>0.01</c:v>
                </c:pt>
                <c:pt idx="1434">
                  <c:v>0.01</c:v>
                </c:pt>
                <c:pt idx="1435">
                  <c:v>0.01</c:v>
                </c:pt>
                <c:pt idx="1436">
                  <c:v>0.01</c:v>
                </c:pt>
                <c:pt idx="1437">
                  <c:v>0.01</c:v>
                </c:pt>
                <c:pt idx="1438">
                  <c:v>0.01</c:v>
                </c:pt>
                <c:pt idx="1439">
                  <c:v>0.01</c:v>
                </c:pt>
                <c:pt idx="1440">
                  <c:v>0.01</c:v>
                </c:pt>
                <c:pt idx="1441">
                  <c:v>0.01</c:v>
                </c:pt>
                <c:pt idx="1442">
                  <c:v>0.01</c:v>
                </c:pt>
                <c:pt idx="1443">
                  <c:v>0.01</c:v>
                </c:pt>
                <c:pt idx="1444">
                  <c:v>0.01</c:v>
                </c:pt>
                <c:pt idx="1445">
                  <c:v>1.00000000295952E-2</c:v>
                </c:pt>
                <c:pt idx="1446">
                  <c:v>533.45923284866501</c:v>
                </c:pt>
                <c:pt idx="1447">
                  <c:v>1051.3321747279299</c:v>
                </c:pt>
                <c:pt idx="1448">
                  <c:v>1511.8895339307201</c:v>
                </c:pt>
                <c:pt idx="1449">
                  <c:v>1877.1353001304401</c:v>
                </c:pt>
                <c:pt idx="1450">
                  <c:v>2116.25701066585</c:v>
                </c:pt>
                <c:pt idx="1451">
                  <c:v>2208.40635243015</c:v>
                </c:pt>
                <c:pt idx="1452">
                  <c:v>2144.55446881845</c:v>
                </c:pt>
                <c:pt idx="1453">
                  <c:v>1928.2555919491999</c:v>
                </c:pt>
                <c:pt idx="1454">
                  <c:v>1575.26697639192</c:v>
                </c:pt>
                <c:pt idx="1455">
                  <c:v>1112.0893276777399</c:v>
                </c:pt>
                <c:pt idx="1456">
                  <c:v>573.59700024909398</c:v>
                </c:pt>
                <c:pt idx="1457">
                  <c:v>0.01</c:v>
                </c:pt>
                <c:pt idx="1458">
                  <c:v>0.01</c:v>
                </c:pt>
                <c:pt idx="1459">
                  <c:v>0.01</c:v>
                </c:pt>
                <c:pt idx="1460">
                  <c:v>0.01</c:v>
                </c:pt>
                <c:pt idx="1461">
                  <c:v>0.01</c:v>
                </c:pt>
                <c:pt idx="1462">
                  <c:v>0.01</c:v>
                </c:pt>
                <c:pt idx="1463">
                  <c:v>0.01</c:v>
                </c:pt>
                <c:pt idx="1464">
                  <c:v>0.01</c:v>
                </c:pt>
                <c:pt idx="1465">
                  <c:v>0.01</c:v>
                </c:pt>
                <c:pt idx="1466">
                  <c:v>0.01</c:v>
                </c:pt>
                <c:pt idx="1467">
                  <c:v>0.01</c:v>
                </c:pt>
                <c:pt idx="1468">
                  <c:v>0.01</c:v>
                </c:pt>
                <c:pt idx="1469">
                  <c:v>1.00000000417393E-2</c:v>
                </c:pt>
                <c:pt idx="1470">
                  <c:v>496.50320607953898</c:v>
                </c:pt>
                <c:pt idx="1471">
                  <c:v>951.56790663890695</c:v>
                </c:pt>
                <c:pt idx="1472">
                  <c:v>1336.97737101797</c:v>
                </c:pt>
                <c:pt idx="1473">
                  <c:v>1629.3643403132701</c:v>
                </c:pt>
                <c:pt idx="1474">
                  <c:v>1811.33731079887</c:v>
                </c:pt>
                <c:pt idx="1475">
                  <c:v>1872.2624796002699</c:v>
                </c:pt>
                <c:pt idx="1476">
                  <c:v>1808.7192924906501</c:v>
                </c:pt>
                <c:pt idx="1477">
                  <c:v>1624.6384816730999</c:v>
                </c:pt>
                <c:pt idx="1478">
                  <c:v>1331.1259793720601</c:v>
                </c:pt>
                <c:pt idx="1479">
                  <c:v>945.968603867762</c:v>
                </c:pt>
                <c:pt idx="1480">
                  <c:v>492.81277709648299</c:v>
                </c:pt>
                <c:pt idx="1481">
                  <c:v>0.01</c:v>
                </c:pt>
                <c:pt idx="1482">
                  <c:v>0.01</c:v>
                </c:pt>
                <c:pt idx="1483">
                  <c:v>0.01</c:v>
                </c:pt>
                <c:pt idx="1484">
                  <c:v>0.01</c:v>
                </c:pt>
                <c:pt idx="1485">
                  <c:v>0.01</c:v>
                </c:pt>
                <c:pt idx="1486">
                  <c:v>0.01</c:v>
                </c:pt>
                <c:pt idx="1487">
                  <c:v>0.01</c:v>
                </c:pt>
                <c:pt idx="1488">
                  <c:v>0.01</c:v>
                </c:pt>
                <c:pt idx="1489">
                  <c:v>0.01</c:v>
                </c:pt>
                <c:pt idx="1490">
                  <c:v>0.01</c:v>
                </c:pt>
                <c:pt idx="1491">
                  <c:v>0.01</c:v>
                </c:pt>
                <c:pt idx="1492">
                  <c:v>0.01</c:v>
                </c:pt>
                <c:pt idx="1493">
                  <c:v>1.0000000060579601E-2</c:v>
                </c:pt>
                <c:pt idx="1494">
                  <c:v>553.36467827495403</c:v>
                </c:pt>
                <c:pt idx="1495">
                  <c:v>1070.20757810899</c:v>
                </c:pt>
                <c:pt idx="1496">
                  <c:v>1512.1207356104301</c:v>
                </c:pt>
                <c:pt idx="1497">
                  <c:v>1846.2134108807199</c:v>
                </c:pt>
                <c:pt idx="1498">
                  <c:v>2047.95866520853</c:v>
                </c:pt>
                <c:pt idx="1499">
                  <c:v>2103.3534203757999</c:v>
                </c:pt>
                <c:pt idx="1500">
                  <c:v>2010.17336075602</c:v>
                </c:pt>
                <c:pt idx="1501">
                  <c:v>1778.17817124829</c:v>
                </c:pt>
                <c:pt idx="1502">
                  <c:v>1428.2259153078001</c:v>
                </c:pt>
                <c:pt idx="1503">
                  <c:v>990.36668468566097</c:v>
                </c:pt>
                <c:pt idx="1504">
                  <c:v>501.09245821785601</c:v>
                </c:pt>
                <c:pt idx="1505">
                  <c:v>0.01</c:v>
                </c:pt>
                <c:pt idx="1506">
                  <c:v>0.01</c:v>
                </c:pt>
                <c:pt idx="1507">
                  <c:v>0.01</c:v>
                </c:pt>
                <c:pt idx="1508">
                  <c:v>0.01</c:v>
                </c:pt>
                <c:pt idx="1509">
                  <c:v>0.01</c:v>
                </c:pt>
                <c:pt idx="1510">
                  <c:v>0.01</c:v>
                </c:pt>
                <c:pt idx="1511">
                  <c:v>0.01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1.0000000006660801E-2</c:v>
                </c:pt>
                <c:pt idx="1518">
                  <c:v>228.62252925786399</c:v>
                </c:pt>
                <c:pt idx="1519">
                  <c:v>398.09154920733903</c:v>
                </c:pt>
                <c:pt idx="1520">
                  <c:v>502.37154859466199</c:v>
                </c:pt>
                <c:pt idx="1521">
                  <c:v>542.75390503460005</c:v>
                </c:pt>
                <c:pt idx="1522">
                  <c:v>526.90914589663396</c:v>
                </c:pt>
                <c:pt idx="1523">
                  <c:v>467.30847049824899</c:v>
                </c:pt>
                <c:pt idx="1524">
                  <c:v>379.254339219315</c:v>
                </c:pt>
                <c:pt idx="1525">
                  <c:v>278.78156602156201</c:v>
                </c:pt>
                <c:pt idx="1526">
                  <c:v>180.688544398234</c:v>
                </c:pt>
                <c:pt idx="1527">
                  <c:v>96.924691581443298</c:v>
                </c:pt>
                <c:pt idx="1528">
                  <c:v>35.500552187535597</c:v>
                </c:pt>
                <c:pt idx="1529">
                  <c:v>0.01</c:v>
                </c:pt>
                <c:pt idx="1530">
                  <c:v>0.01</c:v>
                </c:pt>
                <c:pt idx="1531">
                  <c:v>0.50581295058845199</c:v>
                </c:pt>
                <c:pt idx="1532">
                  <c:v>25.4379772694796</c:v>
                </c:pt>
                <c:pt idx="1533">
                  <c:v>56.597401303679497</c:v>
                </c:pt>
                <c:pt idx="1534">
                  <c:v>86.162384359926605</c:v>
                </c:pt>
                <c:pt idx="1535">
                  <c:v>107.635457331558</c:v>
                </c:pt>
                <c:pt idx="1536">
                  <c:v>116.707125653424</c:v>
                </c:pt>
                <c:pt idx="1537">
                  <c:v>111.70960800979699</c:v>
                </c:pt>
                <c:pt idx="1538">
                  <c:v>93.627779953286307</c:v>
                </c:pt>
                <c:pt idx="1539">
                  <c:v>65.699724297095898</c:v>
                </c:pt>
                <c:pt idx="1540">
                  <c:v>32.696259460663903</c:v>
                </c:pt>
                <c:pt idx="1541">
                  <c:v>0.01</c:v>
                </c:pt>
                <c:pt idx="1542">
                  <c:v>0.01</c:v>
                </c:pt>
                <c:pt idx="1543">
                  <c:v>0.01</c:v>
                </c:pt>
                <c:pt idx="1544">
                  <c:v>0.01</c:v>
                </c:pt>
                <c:pt idx="1545">
                  <c:v>0.01</c:v>
                </c:pt>
                <c:pt idx="1546">
                  <c:v>0.01</c:v>
                </c:pt>
                <c:pt idx="1547">
                  <c:v>0.01</c:v>
                </c:pt>
                <c:pt idx="1548">
                  <c:v>8.5826425330152407</c:v>
                </c:pt>
                <c:pt idx="1549">
                  <c:v>26.427408561450001</c:v>
                </c:pt>
                <c:pt idx="1550">
                  <c:v>36.517241866628098</c:v>
                </c:pt>
                <c:pt idx="1551">
                  <c:v>35.923954383015001</c:v>
                </c:pt>
                <c:pt idx="1552">
                  <c:v>23.487283358774199</c:v>
                </c:pt>
                <c:pt idx="1553">
                  <c:v>0.01</c:v>
                </c:pt>
                <c:pt idx="1554">
                  <c:v>0.01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0.01</c:v>
                </c:pt>
                <c:pt idx="1559">
                  <c:v>0.01</c:v>
                </c:pt>
                <c:pt idx="1560">
                  <c:v>0.01</c:v>
                </c:pt>
                <c:pt idx="1561">
                  <c:v>0.01</c:v>
                </c:pt>
                <c:pt idx="1562">
                  <c:v>0.01</c:v>
                </c:pt>
                <c:pt idx="1563">
                  <c:v>0.01</c:v>
                </c:pt>
                <c:pt idx="1564">
                  <c:v>0.01</c:v>
                </c:pt>
                <c:pt idx="1565">
                  <c:v>1.00000000024004E-2</c:v>
                </c:pt>
                <c:pt idx="1566">
                  <c:v>26.1698240337737</c:v>
                </c:pt>
                <c:pt idx="1567">
                  <c:v>41.959299120936599</c:v>
                </c:pt>
                <c:pt idx="1568">
                  <c:v>46.303337961226802</c:v>
                </c:pt>
                <c:pt idx="1569">
                  <c:v>39.991961947547701</c:v>
                </c:pt>
                <c:pt idx="1570">
                  <c:v>25.512844098036201</c:v>
                </c:pt>
                <c:pt idx="1571">
                  <c:v>6.6124462935059798</c:v>
                </c:pt>
                <c:pt idx="1572">
                  <c:v>0.01</c:v>
                </c:pt>
                <c:pt idx="1573">
                  <c:v>0.01</c:v>
                </c:pt>
                <c:pt idx="1574">
                  <c:v>0.01</c:v>
                </c:pt>
                <c:pt idx="1575">
                  <c:v>0.01</c:v>
                </c:pt>
                <c:pt idx="1576">
                  <c:v>0.01</c:v>
                </c:pt>
                <c:pt idx="1577">
                  <c:v>1.0000000000862199E-2</c:v>
                </c:pt>
                <c:pt idx="1578">
                  <c:v>24.7674713209339</c:v>
                </c:pt>
                <c:pt idx="1579">
                  <c:v>49.977845940956897</c:v>
                </c:pt>
                <c:pt idx="1580">
                  <c:v>71.070322131860493</c:v>
                </c:pt>
                <c:pt idx="1581">
                  <c:v>84.040092090124404</c:v>
                </c:pt>
                <c:pt idx="1582">
                  <c:v>86.247779337975203</c:v>
                </c:pt>
                <c:pt idx="1583">
                  <c:v>77.039105046372001</c:v>
                </c:pt>
                <c:pt idx="1584">
                  <c:v>58.070539319664903</c:v>
                </c:pt>
                <c:pt idx="1585">
                  <c:v>33.265899921766703</c:v>
                </c:pt>
                <c:pt idx="1586">
                  <c:v>8.3814393314851205</c:v>
                </c:pt>
                <c:pt idx="1587">
                  <c:v>0.01</c:v>
                </c:pt>
                <c:pt idx="1588">
                  <c:v>0.01</c:v>
                </c:pt>
                <c:pt idx="1589">
                  <c:v>1.00000000026567E-2</c:v>
                </c:pt>
                <c:pt idx="1590">
                  <c:v>36.861224377165698</c:v>
                </c:pt>
                <c:pt idx="1591">
                  <c:v>96.171862123521095</c:v>
                </c:pt>
                <c:pt idx="1592">
                  <c:v>174.238384743816</c:v>
                </c:pt>
                <c:pt idx="1593">
                  <c:v>263.544324380597</c:v>
                </c:pt>
                <c:pt idx="1594">
                  <c:v>353.25418811609097</c:v>
                </c:pt>
                <c:pt idx="1595">
                  <c:v>430.23305972744902</c:v>
                </c:pt>
                <c:pt idx="1596">
                  <c:v>480.50201579190599</c:v>
                </c:pt>
                <c:pt idx="1597">
                  <c:v>490.97434471031198</c:v>
                </c:pt>
                <c:pt idx="1598">
                  <c:v>451.26931665323701</c:v>
                </c:pt>
                <c:pt idx="1599">
                  <c:v>355.37604939655301</c:v>
                </c:pt>
                <c:pt idx="1600">
                  <c:v>202.94405722387501</c:v>
                </c:pt>
                <c:pt idx="1601">
                  <c:v>0.01</c:v>
                </c:pt>
                <c:pt idx="1602">
                  <c:v>0.01</c:v>
                </c:pt>
                <c:pt idx="1603">
                  <c:v>0.01</c:v>
                </c:pt>
                <c:pt idx="1604">
                  <c:v>0.01</c:v>
                </c:pt>
                <c:pt idx="1605">
                  <c:v>0.01</c:v>
                </c:pt>
                <c:pt idx="1606">
                  <c:v>0.01</c:v>
                </c:pt>
                <c:pt idx="1607">
                  <c:v>0.01</c:v>
                </c:pt>
                <c:pt idx="1608">
                  <c:v>0.01</c:v>
                </c:pt>
                <c:pt idx="1609">
                  <c:v>0.01</c:v>
                </c:pt>
                <c:pt idx="1610">
                  <c:v>0.01</c:v>
                </c:pt>
                <c:pt idx="1611">
                  <c:v>0.01</c:v>
                </c:pt>
                <c:pt idx="1612">
                  <c:v>0.01</c:v>
                </c:pt>
                <c:pt idx="1613">
                  <c:v>1.00000000093421E-2</c:v>
                </c:pt>
                <c:pt idx="1614">
                  <c:v>420.87722724775</c:v>
                </c:pt>
                <c:pt idx="1615">
                  <c:v>829.10386300663004</c:v>
                </c:pt>
                <c:pt idx="1616">
                  <c:v>1191.8018144597399</c:v>
                </c:pt>
                <c:pt idx="1617">
                  <c:v>1479.0886826193</c:v>
                </c:pt>
                <c:pt idx="1618">
                  <c:v>1666.7913953090999</c:v>
                </c:pt>
                <c:pt idx="1619">
                  <c:v>1738.6234886790101</c:v>
                </c:pt>
                <c:pt idx="1620">
                  <c:v>1687.62850610387</c:v>
                </c:pt>
                <c:pt idx="1621">
                  <c:v>1516.7607895237099</c:v>
                </c:pt>
                <c:pt idx="1622">
                  <c:v>1238.56532535513</c:v>
                </c:pt>
                <c:pt idx="1623">
                  <c:v>874.00981105459198</c:v>
                </c:pt>
                <c:pt idx="1624">
                  <c:v>450.604508762931</c:v>
                </c:pt>
                <c:pt idx="1625">
                  <c:v>0.01</c:v>
                </c:pt>
                <c:pt idx="1626">
                  <c:v>0.01</c:v>
                </c:pt>
                <c:pt idx="1627">
                  <c:v>0.01</c:v>
                </c:pt>
                <c:pt idx="1628">
                  <c:v>0.01</c:v>
                </c:pt>
                <c:pt idx="1629">
                  <c:v>0.01</c:v>
                </c:pt>
                <c:pt idx="1630">
                  <c:v>0.01</c:v>
                </c:pt>
                <c:pt idx="1631">
                  <c:v>0.01</c:v>
                </c:pt>
                <c:pt idx="1632">
                  <c:v>0.01</c:v>
                </c:pt>
                <c:pt idx="1633">
                  <c:v>0.01</c:v>
                </c:pt>
                <c:pt idx="1634">
                  <c:v>0.01</c:v>
                </c:pt>
                <c:pt idx="1635">
                  <c:v>0.01</c:v>
                </c:pt>
                <c:pt idx="1636">
                  <c:v>0.01</c:v>
                </c:pt>
                <c:pt idx="1637">
                  <c:v>1.0000000019263201E-2</c:v>
                </c:pt>
                <c:pt idx="1638">
                  <c:v>387.620234068949</c:v>
                </c:pt>
                <c:pt idx="1639">
                  <c:v>742.54962219367803</c:v>
                </c:pt>
                <c:pt idx="1640">
                  <c:v>1042.82462348897</c:v>
                </c:pt>
                <c:pt idx="1641">
                  <c:v>1270.3007792303999</c:v>
                </c:pt>
                <c:pt idx="1642">
                  <c:v>1411.5241668096901</c:v>
                </c:pt>
                <c:pt idx="1643">
                  <c:v>1458.32996786743</c:v>
                </c:pt>
                <c:pt idx="1644">
                  <c:v>1408.18515149629</c:v>
                </c:pt>
                <c:pt idx="1645">
                  <c:v>1264.28299659854</c:v>
                </c:pt>
                <c:pt idx="1646">
                  <c:v>1035.39288039809</c:v>
                </c:pt>
                <c:pt idx="1647">
                  <c:v>735.46293582400904</c:v>
                </c:pt>
                <c:pt idx="1648">
                  <c:v>382.96959672844298</c:v>
                </c:pt>
                <c:pt idx="1649">
                  <c:v>0.01</c:v>
                </c:pt>
                <c:pt idx="1650">
                  <c:v>0.01</c:v>
                </c:pt>
                <c:pt idx="1651">
                  <c:v>0.01</c:v>
                </c:pt>
                <c:pt idx="1652">
                  <c:v>0.01</c:v>
                </c:pt>
                <c:pt idx="1653">
                  <c:v>0.01</c:v>
                </c:pt>
                <c:pt idx="1654">
                  <c:v>0.01</c:v>
                </c:pt>
                <c:pt idx="1655">
                  <c:v>0.01</c:v>
                </c:pt>
                <c:pt idx="1656">
                  <c:v>0.01</c:v>
                </c:pt>
                <c:pt idx="1657">
                  <c:v>0.01</c:v>
                </c:pt>
                <c:pt idx="1658">
                  <c:v>0.01</c:v>
                </c:pt>
                <c:pt idx="1659">
                  <c:v>0.01</c:v>
                </c:pt>
                <c:pt idx="1660">
                  <c:v>0.01</c:v>
                </c:pt>
                <c:pt idx="1661">
                  <c:v>1.00000000322656E-2</c:v>
                </c:pt>
                <c:pt idx="1662">
                  <c:v>427.155519186807</c:v>
                </c:pt>
                <c:pt idx="1663">
                  <c:v>825.71266338068301</c:v>
                </c:pt>
                <c:pt idx="1664">
                  <c:v>1166.0947208047201</c:v>
                </c:pt>
                <c:pt idx="1665">
                  <c:v>1423.03383293765</c:v>
                </c:pt>
                <c:pt idx="1666">
                  <c:v>1577.7561699805899</c:v>
                </c:pt>
                <c:pt idx="1667">
                  <c:v>1619.62959604256</c:v>
                </c:pt>
                <c:pt idx="1668">
                  <c:v>1547.1096054787099</c:v>
                </c:pt>
                <c:pt idx="1669">
                  <c:v>1367.87475158549</c:v>
                </c:pt>
                <c:pt idx="1670">
                  <c:v>1098.1226920105501</c:v>
                </c:pt>
                <c:pt idx="1671">
                  <c:v>761.08368563652698</c:v>
                </c:pt>
                <c:pt idx="1672">
                  <c:v>384.890227389725</c:v>
                </c:pt>
                <c:pt idx="1673">
                  <c:v>0.01</c:v>
                </c:pt>
                <c:pt idx="1674">
                  <c:v>0.01</c:v>
                </c:pt>
                <c:pt idx="1675">
                  <c:v>0.01</c:v>
                </c:pt>
                <c:pt idx="1676">
                  <c:v>0.01</c:v>
                </c:pt>
                <c:pt idx="1677">
                  <c:v>0.01</c:v>
                </c:pt>
                <c:pt idx="1678">
                  <c:v>0.01</c:v>
                </c:pt>
                <c:pt idx="1679">
                  <c:v>0.01</c:v>
                </c:pt>
                <c:pt idx="1680">
                  <c:v>0.01</c:v>
                </c:pt>
                <c:pt idx="1681">
                  <c:v>0.01</c:v>
                </c:pt>
                <c:pt idx="1682">
                  <c:v>0.01</c:v>
                </c:pt>
                <c:pt idx="1683">
                  <c:v>0.01</c:v>
                </c:pt>
                <c:pt idx="1684">
                  <c:v>0.01</c:v>
                </c:pt>
                <c:pt idx="1685">
                  <c:v>1.0000000019607699E-2</c:v>
                </c:pt>
                <c:pt idx="1686">
                  <c:v>174.34322259218601</c:v>
                </c:pt>
                <c:pt idx="1687">
                  <c:v>303.41494658654</c:v>
                </c:pt>
                <c:pt idx="1688">
                  <c:v>382.69084385504902</c:v>
                </c:pt>
                <c:pt idx="1689">
                  <c:v>413.23277831030998</c:v>
                </c:pt>
                <c:pt idx="1690">
                  <c:v>400.95517954179797</c:v>
                </c:pt>
                <c:pt idx="1691">
                  <c:v>355.41153448115801</c:v>
                </c:pt>
                <c:pt idx="1692">
                  <c:v>288.28747720859502</c:v>
                </c:pt>
                <c:pt idx="1693">
                  <c:v>211.80025472391199</c:v>
                </c:pt>
                <c:pt idx="1694">
                  <c:v>137.20212860965299</c:v>
                </c:pt>
                <c:pt idx="1695">
                  <c:v>73.558964044901401</c:v>
                </c:pt>
                <c:pt idx="1696">
                  <c:v>26.9292677352752</c:v>
                </c:pt>
                <c:pt idx="1697">
                  <c:v>0.01</c:v>
                </c:pt>
                <c:pt idx="1698">
                  <c:v>0.01</c:v>
                </c:pt>
                <c:pt idx="1699">
                  <c:v>0.38545182302448999</c:v>
                </c:pt>
                <c:pt idx="1700">
                  <c:v>19.254583584722202</c:v>
                </c:pt>
                <c:pt idx="1701">
                  <c:v>42.813176288837802</c:v>
                </c:pt>
                <c:pt idx="1702">
                  <c:v>65.140180309222202</c:v>
                </c:pt>
                <c:pt idx="1703">
                  <c:v>81.328227316377195</c:v>
                </c:pt>
                <c:pt idx="1704">
                  <c:v>88.133176631833507</c:v>
                </c:pt>
                <c:pt idx="1705">
                  <c:v>84.312004214197003</c:v>
                </c:pt>
                <c:pt idx="1706">
                  <c:v>70.625497613441496</c:v>
                </c:pt>
                <c:pt idx="1707">
                  <c:v>49.531492437697302</c:v>
                </c:pt>
                <c:pt idx="1708">
                  <c:v>24.6372131421974</c:v>
                </c:pt>
                <c:pt idx="1709">
                  <c:v>0.01</c:v>
                </c:pt>
                <c:pt idx="1710">
                  <c:v>0.01</c:v>
                </c:pt>
                <c:pt idx="1711">
                  <c:v>0.01</c:v>
                </c:pt>
                <c:pt idx="1712">
                  <c:v>0.01</c:v>
                </c:pt>
                <c:pt idx="1713">
                  <c:v>0.01</c:v>
                </c:pt>
                <c:pt idx="1714">
                  <c:v>0.01</c:v>
                </c:pt>
                <c:pt idx="1715">
                  <c:v>0.01</c:v>
                </c:pt>
                <c:pt idx="1716">
                  <c:v>6.4393051883747798</c:v>
                </c:pt>
                <c:pt idx="1717">
                  <c:v>19.810927275772301</c:v>
                </c:pt>
                <c:pt idx="1718">
                  <c:v>27.3576139338128</c:v>
                </c:pt>
                <c:pt idx="1719">
                  <c:v>26.897340849043001</c:v>
                </c:pt>
                <c:pt idx="1720">
                  <c:v>17.576117320818799</c:v>
                </c:pt>
                <c:pt idx="1721">
                  <c:v>0.01</c:v>
                </c:pt>
                <c:pt idx="1722">
                  <c:v>0.01</c:v>
                </c:pt>
                <c:pt idx="1723">
                  <c:v>0.01</c:v>
                </c:pt>
                <c:pt idx="1724">
                  <c:v>0.01</c:v>
                </c:pt>
                <c:pt idx="1725">
                  <c:v>0.01</c:v>
                </c:pt>
                <c:pt idx="1726">
                  <c:v>0.01</c:v>
                </c:pt>
                <c:pt idx="1727">
                  <c:v>0.01</c:v>
                </c:pt>
                <c:pt idx="1728">
                  <c:v>0.01</c:v>
                </c:pt>
                <c:pt idx="1729">
                  <c:v>0.01</c:v>
                </c:pt>
                <c:pt idx="1730">
                  <c:v>0.01</c:v>
                </c:pt>
                <c:pt idx="1731">
                  <c:v>0.01</c:v>
                </c:pt>
                <c:pt idx="1732">
                  <c:v>0.01</c:v>
                </c:pt>
                <c:pt idx="1733">
                  <c:v>1.00000000010182E-2</c:v>
                </c:pt>
                <c:pt idx="1734">
                  <c:v>19.417606249300899</c:v>
                </c:pt>
                <c:pt idx="1735">
                  <c:v>31.112198132112699</c:v>
                </c:pt>
                <c:pt idx="1736">
                  <c:v>34.311499710157598</c:v>
                </c:pt>
                <c:pt idx="1737">
                  <c:v>29.616424515012302</c:v>
                </c:pt>
                <c:pt idx="1738">
                  <c:v>18.882817082919001</c:v>
                </c:pt>
                <c:pt idx="1739">
                  <c:v>4.8929046726100598</c:v>
                </c:pt>
                <c:pt idx="1740">
                  <c:v>0.01</c:v>
                </c:pt>
                <c:pt idx="1741">
                  <c:v>0.01</c:v>
                </c:pt>
                <c:pt idx="1742">
                  <c:v>0.01</c:v>
                </c:pt>
                <c:pt idx="1743">
                  <c:v>0.01</c:v>
                </c:pt>
                <c:pt idx="1744">
                  <c:v>0.01</c:v>
                </c:pt>
                <c:pt idx="1745">
                  <c:v>1.00000000009847E-2</c:v>
                </c:pt>
                <c:pt idx="1746">
                  <c:v>18.2375344249702</c:v>
                </c:pt>
                <c:pt idx="1747">
                  <c:v>36.774554545785797</c:v>
                </c:pt>
                <c:pt idx="1748">
                  <c:v>52.259463530670899</c:v>
                </c:pt>
                <c:pt idx="1749">
                  <c:v>61.755374066579002</c:v>
                </c:pt>
                <c:pt idx="1750">
                  <c:v>63.335846947791303</c:v>
                </c:pt>
                <c:pt idx="1751">
                  <c:v>56.5363673661411</c:v>
                </c:pt>
                <c:pt idx="1752">
                  <c:v>42.588366194057599</c:v>
                </c:pt>
                <c:pt idx="1753">
                  <c:v>24.3817799358599</c:v>
                </c:pt>
                <c:pt idx="1754">
                  <c:v>6.14095602670902</c:v>
                </c:pt>
                <c:pt idx="1755">
                  <c:v>0.01</c:v>
                </c:pt>
                <c:pt idx="1756">
                  <c:v>0.01</c:v>
                </c:pt>
                <c:pt idx="1757">
                  <c:v>1.0000000001317601E-2</c:v>
                </c:pt>
                <c:pt idx="1758">
                  <c:v>26.925783310296001</c:v>
                </c:pt>
                <c:pt idx="1759">
                  <c:v>70.1978478986358</c:v>
                </c:pt>
                <c:pt idx="1760">
                  <c:v>127.09105136841799</c:v>
                </c:pt>
                <c:pt idx="1761">
                  <c:v>192.09823439067901</c:v>
                </c:pt>
                <c:pt idx="1762">
                  <c:v>257.30961826288097</c:v>
                </c:pt>
                <c:pt idx="1763">
                  <c:v>313.16344087595297</c:v>
                </c:pt>
                <c:pt idx="1764">
                  <c:v>349.51058314040199</c:v>
                </c:pt>
                <c:pt idx="1765">
                  <c:v>356.87893146281601</c:v>
                </c:pt>
                <c:pt idx="1766">
                  <c:v>327.78879248616499</c:v>
                </c:pt>
                <c:pt idx="1767">
                  <c:v>257.95392501600998</c:v>
                </c:pt>
                <c:pt idx="1768">
                  <c:v>147.20661348262101</c:v>
                </c:pt>
                <c:pt idx="1769">
                  <c:v>0.01</c:v>
                </c:pt>
                <c:pt idx="1770">
                  <c:v>0.01</c:v>
                </c:pt>
                <c:pt idx="1771">
                  <c:v>0.01</c:v>
                </c:pt>
                <c:pt idx="1772">
                  <c:v>0.01</c:v>
                </c:pt>
                <c:pt idx="1773">
                  <c:v>0.01</c:v>
                </c:pt>
                <c:pt idx="1774">
                  <c:v>0.01</c:v>
                </c:pt>
                <c:pt idx="1775">
                  <c:v>0.01</c:v>
                </c:pt>
                <c:pt idx="1776">
                  <c:v>0.01</c:v>
                </c:pt>
                <c:pt idx="1777">
                  <c:v>0.01</c:v>
                </c:pt>
                <c:pt idx="1778">
                  <c:v>0.01</c:v>
                </c:pt>
                <c:pt idx="1779">
                  <c:v>0.01</c:v>
                </c:pt>
                <c:pt idx="1780">
                  <c:v>0.01</c:v>
                </c:pt>
                <c:pt idx="1781">
                  <c:v>1.0000000012868699E-2</c:v>
                </c:pt>
                <c:pt idx="1782">
                  <c:v>302.191571500414</c:v>
                </c:pt>
                <c:pt idx="1783">
                  <c:v>594.85157186685103</c:v>
                </c:pt>
                <c:pt idx="1784">
                  <c:v>854.43006855030103</c:v>
                </c:pt>
                <c:pt idx="1785">
                  <c:v>1059.5916450391501</c:v>
                </c:pt>
                <c:pt idx="1786">
                  <c:v>1193.1531909530399</c:v>
                </c:pt>
                <c:pt idx="1787">
                  <c:v>1243.6262870376099</c:v>
                </c:pt>
                <c:pt idx="1788">
                  <c:v>1206.22776304286</c:v>
                </c:pt>
                <c:pt idx="1789">
                  <c:v>1083.26922522367</c:v>
                </c:pt>
                <c:pt idx="1790">
                  <c:v>883.90145748714394</c:v>
                </c:pt>
                <c:pt idx="1791">
                  <c:v>623.25506402774204</c:v>
                </c:pt>
                <c:pt idx="1792">
                  <c:v>321.07724559264102</c:v>
                </c:pt>
                <c:pt idx="1793">
                  <c:v>0.01</c:v>
                </c:pt>
                <c:pt idx="1794">
                  <c:v>0.01</c:v>
                </c:pt>
                <c:pt idx="1795">
                  <c:v>0.01</c:v>
                </c:pt>
                <c:pt idx="1796">
                  <c:v>0.01</c:v>
                </c:pt>
                <c:pt idx="1797">
                  <c:v>0.01</c:v>
                </c:pt>
                <c:pt idx="1798">
                  <c:v>0.01</c:v>
                </c:pt>
                <c:pt idx="1799">
                  <c:v>0.01</c:v>
                </c:pt>
                <c:pt idx="1800">
                  <c:v>0.01</c:v>
                </c:pt>
                <c:pt idx="1801">
                  <c:v>0.01</c:v>
                </c:pt>
                <c:pt idx="1802">
                  <c:v>0.01</c:v>
                </c:pt>
                <c:pt idx="1803">
                  <c:v>0.01</c:v>
                </c:pt>
                <c:pt idx="1804">
                  <c:v>0.01</c:v>
                </c:pt>
                <c:pt idx="1805">
                  <c:v>1.00000000041788E-2</c:v>
                </c:pt>
                <c:pt idx="1806">
                  <c:v>273.115923287459</c:v>
                </c:pt>
                <c:pt idx="1807">
                  <c:v>522.76261597509301</c:v>
                </c:pt>
                <c:pt idx="1808">
                  <c:v>733.54839943989202</c:v>
                </c:pt>
                <c:pt idx="1809">
                  <c:v>892.81475614838996</c:v>
                </c:pt>
                <c:pt idx="1810">
                  <c:v>991.24046086374403</c:v>
                </c:pt>
                <c:pt idx="1811">
                  <c:v>1023.24809046974</c:v>
                </c:pt>
                <c:pt idx="1812">
                  <c:v>987.22887279869406</c:v>
                </c:pt>
                <c:pt idx="1813">
                  <c:v>885.59232274893998</c:v>
                </c:pt>
                <c:pt idx="1814">
                  <c:v>724.64408416755998</c:v>
                </c:pt>
                <c:pt idx="1815">
                  <c:v>514.29132106638997</c:v>
                </c:pt>
                <c:pt idx="1816">
                  <c:v>267.57252371369498</c:v>
                </c:pt>
                <c:pt idx="1817">
                  <c:v>0.01</c:v>
                </c:pt>
                <c:pt idx="1818">
                  <c:v>0.01</c:v>
                </c:pt>
                <c:pt idx="1819">
                  <c:v>0.01</c:v>
                </c:pt>
                <c:pt idx="1820">
                  <c:v>0.01</c:v>
                </c:pt>
                <c:pt idx="1821">
                  <c:v>0.01</c:v>
                </c:pt>
                <c:pt idx="1822">
                  <c:v>0.01</c:v>
                </c:pt>
                <c:pt idx="1823">
                  <c:v>0.01</c:v>
                </c:pt>
                <c:pt idx="1824">
                  <c:v>0.01</c:v>
                </c:pt>
                <c:pt idx="1825">
                  <c:v>0.01</c:v>
                </c:pt>
                <c:pt idx="1826">
                  <c:v>0.01</c:v>
                </c:pt>
                <c:pt idx="1827">
                  <c:v>0.01</c:v>
                </c:pt>
                <c:pt idx="1828">
                  <c:v>0.01</c:v>
                </c:pt>
                <c:pt idx="1829">
                  <c:v>1.00000000122562E-2</c:v>
                </c:pt>
                <c:pt idx="1830">
                  <c:v>294.751658677482</c:v>
                </c:pt>
                <c:pt idx="1831">
                  <c:v>569.242950293283</c:v>
                </c:pt>
                <c:pt idx="1832">
                  <c:v>803.15749810232103</c:v>
                </c:pt>
                <c:pt idx="1833">
                  <c:v>979.21677347080504</c:v>
                </c:pt>
                <c:pt idx="1834">
                  <c:v>1084.67232401312</c:v>
                </c:pt>
                <c:pt idx="1835">
                  <c:v>1112.41714930174</c:v>
                </c:pt>
                <c:pt idx="1836">
                  <c:v>1061.6089529517001</c:v>
                </c:pt>
                <c:pt idx="1837">
                  <c:v>937.73379801464398</c:v>
                </c:pt>
                <c:pt idx="1838">
                  <c:v>752.09402890838396</c:v>
                </c:pt>
                <c:pt idx="1839">
                  <c:v>520.76317353806201</c:v>
                </c:pt>
                <c:pt idx="1840">
                  <c:v>263.10624986299302</c:v>
                </c:pt>
                <c:pt idx="1841">
                  <c:v>0.01</c:v>
                </c:pt>
                <c:pt idx="1842">
                  <c:v>0.01</c:v>
                </c:pt>
                <c:pt idx="1843">
                  <c:v>0.01</c:v>
                </c:pt>
                <c:pt idx="1844">
                  <c:v>0.01</c:v>
                </c:pt>
                <c:pt idx="1845">
                  <c:v>0.01</c:v>
                </c:pt>
                <c:pt idx="1846">
                  <c:v>0.01</c:v>
                </c:pt>
                <c:pt idx="1847">
                  <c:v>0.01</c:v>
                </c:pt>
                <c:pt idx="1848">
                  <c:v>0.01</c:v>
                </c:pt>
                <c:pt idx="1849">
                  <c:v>0.01</c:v>
                </c:pt>
                <c:pt idx="1850">
                  <c:v>0.01</c:v>
                </c:pt>
                <c:pt idx="1851">
                  <c:v>0.01</c:v>
                </c:pt>
                <c:pt idx="1852">
                  <c:v>0.01</c:v>
                </c:pt>
                <c:pt idx="1853">
                  <c:v>1.00000000017148E-2</c:v>
                </c:pt>
                <c:pt idx="1854">
                  <c:v>117.535638762814</c:v>
                </c:pt>
                <c:pt idx="1855">
                  <c:v>204.338197014955</c:v>
                </c:pt>
                <c:pt idx="1856">
                  <c:v>257.46028909763902</c:v>
                </c:pt>
                <c:pt idx="1857">
                  <c:v>277.71886548140299</c:v>
                </c:pt>
                <c:pt idx="1858">
                  <c:v>269.18648363478297</c:v>
                </c:pt>
                <c:pt idx="1859">
                  <c:v>238.36036813313001</c:v>
                </c:pt>
                <c:pt idx="1860">
                  <c:v>193.139855205028</c:v>
                </c:pt>
                <c:pt idx="1861">
                  <c:v>141.747443590762</c:v>
                </c:pt>
                <c:pt idx="1862">
                  <c:v>91.726076418746302</c:v>
                </c:pt>
                <c:pt idx="1863">
                  <c:v>49.1265886058966</c:v>
                </c:pt>
                <c:pt idx="1864">
                  <c:v>17.967585119849002</c:v>
                </c:pt>
                <c:pt idx="1865">
                  <c:v>0.01</c:v>
                </c:pt>
                <c:pt idx="1866">
                  <c:v>0.01</c:v>
                </c:pt>
                <c:pt idx="1867">
                  <c:v>0.25964568471559202</c:v>
                </c:pt>
                <c:pt idx="1868">
                  <c:v>12.7920942664484</c:v>
                </c:pt>
                <c:pt idx="1869">
                  <c:v>28.408195852075799</c:v>
                </c:pt>
                <c:pt idx="1870">
                  <c:v>43.173422230919201</c:v>
                </c:pt>
                <c:pt idx="1871">
                  <c:v>53.841675230165201</c:v>
                </c:pt>
                <c:pt idx="1872">
                  <c:v>58.2812163869175</c:v>
                </c:pt>
                <c:pt idx="1873">
                  <c:v>55.691805958748503</c:v>
                </c:pt>
                <c:pt idx="1874">
                  <c:v>46.5991101296352</c:v>
                </c:pt>
                <c:pt idx="1875">
                  <c:v>32.645072406350998</c:v>
                </c:pt>
                <c:pt idx="1876">
                  <c:v>16.221009308557498</c:v>
                </c:pt>
                <c:pt idx="1877">
                  <c:v>0.01</c:v>
                </c:pt>
                <c:pt idx="1878">
                  <c:v>0.01</c:v>
                </c:pt>
                <c:pt idx="1879">
                  <c:v>0.01</c:v>
                </c:pt>
                <c:pt idx="1880">
                  <c:v>0.01</c:v>
                </c:pt>
                <c:pt idx="1881">
                  <c:v>0.01</c:v>
                </c:pt>
                <c:pt idx="1882">
                  <c:v>0.01</c:v>
                </c:pt>
                <c:pt idx="1883">
                  <c:v>0.01</c:v>
                </c:pt>
                <c:pt idx="1884">
                  <c:v>4.2027264910867999</c:v>
                </c:pt>
                <c:pt idx="1885">
                  <c:v>12.9072819515529</c:v>
                </c:pt>
                <c:pt idx="1886">
                  <c:v>17.801375723490899</c:v>
                </c:pt>
                <c:pt idx="1887">
                  <c:v>17.480792173333999</c:v>
                </c:pt>
                <c:pt idx="1888">
                  <c:v>11.4101976987969</c:v>
                </c:pt>
                <c:pt idx="1889">
                  <c:v>0.01</c:v>
                </c:pt>
                <c:pt idx="1890">
                  <c:v>0.01</c:v>
                </c:pt>
                <c:pt idx="1891">
                  <c:v>0.01</c:v>
                </c:pt>
                <c:pt idx="1892">
                  <c:v>0.01</c:v>
                </c:pt>
                <c:pt idx="1893">
                  <c:v>0.01</c:v>
                </c:pt>
                <c:pt idx="1894">
                  <c:v>0.01</c:v>
                </c:pt>
                <c:pt idx="1895">
                  <c:v>0.01</c:v>
                </c:pt>
                <c:pt idx="1896">
                  <c:v>0.01</c:v>
                </c:pt>
                <c:pt idx="1897">
                  <c:v>0.01</c:v>
                </c:pt>
                <c:pt idx="1898">
                  <c:v>0.01</c:v>
                </c:pt>
                <c:pt idx="1899">
                  <c:v>0.01</c:v>
                </c:pt>
                <c:pt idx="1900">
                  <c:v>0.01</c:v>
                </c:pt>
                <c:pt idx="1901">
                  <c:v>1.00000000001625E-2</c:v>
                </c:pt>
                <c:pt idx="1902">
                  <c:v>12.383928586142</c:v>
                </c:pt>
                <c:pt idx="1903">
                  <c:v>19.814035801626499</c:v>
                </c:pt>
                <c:pt idx="1904">
                  <c:v>21.822202070060801</c:v>
                </c:pt>
                <c:pt idx="1905">
                  <c:v>18.811518280094798</c:v>
                </c:pt>
                <c:pt idx="1906">
                  <c:v>11.9790859984544</c:v>
                </c:pt>
                <c:pt idx="1907">
                  <c:v>3.1025484577271301</c:v>
                </c:pt>
                <c:pt idx="1908">
                  <c:v>0.01</c:v>
                </c:pt>
                <c:pt idx="1909">
                  <c:v>0.01</c:v>
                </c:pt>
                <c:pt idx="1910">
                  <c:v>0.01</c:v>
                </c:pt>
                <c:pt idx="1911">
                  <c:v>0.01</c:v>
                </c:pt>
                <c:pt idx="1912">
                  <c:v>0.01</c:v>
                </c:pt>
                <c:pt idx="1913">
                  <c:v>1.00000000002594E-2</c:v>
                </c:pt>
                <c:pt idx="1914">
                  <c:v>11.443251706954401</c:v>
                </c:pt>
                <c:pt idx="1915">
                  <c:v>23.038083173155901</c:v>
                </c:pt>
                <c:pt idx="1916">
                  <c:v>32.690854206491998</c:v>
                </c:pt>
                <c:pt idx="1917">
                  <c:v>38.575190354419298</c:v>
                </c:pt>
                <c:pt idx="1918">
                  <c:v>39.505527973971603</c:v>
                </c:pt>
                <c:pt idx="1919">
                  <c:v>35.2138529294553</c:v>
                </c:pt>
                <c:pt idx="1920">
                  <c:v>26.488697967311602</c:v>
                </c:pt>
                <c:pt idx="1921">
                  <c:v>15.144206868924201</c:v>
                </c:pt>
                <c:pt idx="1922">
                  <c:v>3.8115581944341201</c:v>
                </c:pt>
                <c:pt idx="1923">
                  <c:v>0.01</c:v>
                </c:pt>
                <c:pt idx="1924">
                  <c:v>0.01</c:v>
                </c:pt>
                <c:pt idx="1925">
                  <c:v>1.00000000004281E-2</c:v>
                </c:pt>
                <c:pt idx="1926">
                  <c:v>16.599994613324501</c:v>
                </c:pt>
                <c:pt idx="1927">
                  <c:v>43.205930543338603</c:v>
                </c:pt>
                <c:pt idx="1928">
                  <c:v>78.100718045351101</c:v>
                </c:pt>
                <c:pt idx="1929">
                  <c:v>117.866374200423</c:v>
                </c:pt>
                <c:pt idx="1930">
                  <c:v>157.63354652258801</c:v>
                </c:pt>
                <c:pt idx="1931">
                  <c:v>191.55229699824599</c:v>
                </c:pt>
                <c:pt idx="1932">
                  <c:v>213.45049902983001</c:v>
                </c:pt>
                <c:pt idx="1933">
                  <c:v>217.60800687882801</c:v>
                </c:pt>
                <c:pt idx="1934">
                  <c:v>199.55463832551899</c:v>
                </c:pt>
                <c:pt idx="1935">
                  <c:v>156.79095465420201</c:v>
                </c:pt>
                <c:pt idx="1936">
                  <c:v>89.334442746087802</c:v>
                </c:pt>
                <c:pt idx="1937">
                  <c:v>0.01</c:v>
                </c:pt>
                <c:pt idx="1938">
                  <c:v>0.01</c:v>
                </c:pt>
                <c:pt idx="1939">
                  <c:v>0.01</c:v>
                </c:pt>
                <c:pt idx="1940">
                  <c:v>0.01</c:v>
                </c:pt>
                <c:pt idx="1941">
                  <c:v>0.01</c:v>
                </c:pt>
                <c:pt idx="1942">
                  <c:v>0.01</c:v>
                </c:pt>
                <c:pt idx="1943">
                  <c:v>0.01</c:v>
                </c:pt>
                <c:pt idx="1944">
                  <c:v>0.01</c:v>
                </c:pt>
                <c:pt idx="1945">
                  <c:v>0.01</c:v>
                </c:pt>
                <c:pt idx="1946">
                  <c:v>0.01</c:v>
                </c:pt>
                <c:pt idx="1947">
                  <c:v>0.01</c:v>
                </c:pt>
                <c:pt idx="1948">
                  <c:v>0.01</c:v>
                </c:pt>
                <c:pt idx="1949">
                  <c:v>1.00000000064785E-2</c:v>
                </c:pt>
                <c:pt idx="1950">
                  <c:v>179.12351086687801</c:v>
                </c:pt>
                <c:pt idx="1951">
                  <c:v>351.97255806451801</c:v>
                </c:pt>
                <c:pt idx="1952">
                  <c:v>504.66704853138202</c:v>
                </c:pt>
                <c:pt idx="1953">
                  <c:v>624.72796628525896</c:v>
                </c:pt>
                <c:pt idx="1954">
                  <c:v>702.21136174645699</c:v>
                </c:pt>
                <c:pt idx="1955">
                  <c:v>730.593471689436</c:v>
                </c:pt>
                <c:pt idx="1956">
                  <c:v>707.33378042939296</c:v>
                </c:pt>
                <c:pt idx="1957">
                  <c:v>634.06763433899096</c:v>
                </c:pt>
                <c:pt idx="1958">
                  <c:v>516.41890506820903</c:v>
                </c:pt>
                <c:pt idx="1959">
                  <c:v>363.46167112868397</c:v>
                </c:pt>
                <c:pt idx="1960">
                  <c:v>186.89368700729599</c:v>
                </c:pt>
                <c:pt idx="1961">
                  <c:v>0.01</c:v>
                </c:pt>
                <c:pt idx="1962">
                  <c:v>0.01</c:v>
                </c:pt>
                <c:pt idx="1963">
                  <c:v>0.01</c:v>
                </c:pt>
                <c:pt idx="1964">
                  <c:v>0.01</c:v>
                </c:pt>
                <c:pt idx="1965">
                  <c:v>0.01</c:v>
                </c:pt>
                <c:pt idx="1966">
                  <c:v>0.01</c:v>
                </c:pt>
                <c:pt idx="1967">
                  <c:v>0.01</c:v>
                </c:pt>
                <c:pt idx="1968">
                  <c:v>-0.01</c:v>
                </c:pt>
                <c:pt idx="1969">
                  <c:v>-0.01</c:v>
                </c:pt>
                <c:pt idx="1970">
                  <c:v>-0.01</c:v>
                </c:pt>
                <c:pt idx="1971">
                  <c:v>-0.01</c:v>
                </c:pt>
                <c:pt idx="1972">
                  <c:v>-0.01</c:v>
                </c:pt>
                <c:pt idx="1973">
                  <c:v>-9.9999999943672195E-3</c:v>
                </c:pt>
                <c:pt idx="1974">
                  <c:v>154.630878809591</c:v>
                </c:pt>
                <c:pt idx="1975">
                  <c:v>295.37436114778097</c:v>
                </c:pt>
                <c:pt idx="1976">
                  <c:v>413.61399434631801</c:v>
                </c:pt>
                <c:pt idx="1977">
                  <c:v>502.36078291062103</c:v>
                </c:pt>
                <c:pt idx="1978">
                  <c:v>556.56138055768201</c:v>
                </c:pt>
                <c:pt idx="1979">
                  <c:v>573.30664630043395</c:v>
                </c:pt>
                <c:pt idx="1980">
                  <c:v>551.93539801786005</c:v>
                </c:pt>
                <c:pt idx="1981">
                  <c:v>494.038442481792</c:v>
                </c:pt>
                <c:pt idx="1982">
                  <c:v>403.36624221527501</c:v>
                </c:pt>
                <c:pt idx="1983">
                  <c:v>285.64131312105599</c:v>
                </c:pt>
                <c:pt idx="1984">
                  <c:v>148.27511046022801</c:v>
                </c:pt>
                <c:pt idx="1985">
                  <c:v>-0.01</c:v>
                </c:pt>
                <c:pt idx="1986">
                  <c:v>-0.01</c:v>
                </c:pt>
                <c:pt idx="1987">
                  <c:v>-0.01</c:v>
                </c:pt>
                <c:pt idx="1988">
                  <c:v>-0.01</c:v>
                </c:pt>
                <c:pt idx="1989">
                  <c:v>-0.01</c:v>
                </c:pt>
                <c:pt idx="1990">
                  <c:v>-0.01</c:v>
                </c:pt>
                <c:pt idx="1991">
                  <c:v>-0.01</c:v>
                </c:pt>
                <c:pt idx="1992">
                  <c:v>-0.01</c:v>
                </c:pt>
                <c:pt idx="1993">
                  <c:v>-0.01</c:v>
                </c:pt>
                <c:pt idx="1994">
                  <c:v>-0.01</c:v>
                </c:pt>
                <c:pt idx="1995">
                  <c:v>-0.01</c:v>
                </c:pt>
                <c:pt idx="1996">
                  <c:v>-0.01</c:v>
                </c:pt>
                <c:pt idx="1997">
                  <c:v>-9.9999999988022795E-3</c:v>
                </c:pt>
                <c:pt idx="1998">
                  <c:v>158.05329102752</c:v>
                </c:pt>
                <c:pt idx="1999">
                  <c:v>304.497904988318</c:v>
                </c:pt>
                <c:pt idx="2000">
                  <c:v>428.55258456771003</c:v>
                </c:pt>
                <c:pt idx="2001">
                  <c:v>521.17871383256397</c:v>
                </c:pt>
                <c:pt idx="2002">
                  <c:v>575.83810294354305</c:v>
                </c:pt>
                <c:pt idx="2003">
                  <c:v>589.05195660175798</c:v>
                </c:pt>
                <c:pt idx="2004">
                  <c:v>560.69240313184196</c:v>
                </c:pt>
                <c:pt idx="2005">
                  <c:v>493.973453409027</c:v>
                </c:pt>
                <c:pt idx="2006">
                  <c:v>395.13822574879799</c:v>
                </c:pt>
                <c:pt idx="2007">
                  <c:v>272.87040985491598</c:v>
                </c:pt>
                <c:pt idx="2008">
                  <c:v>137.48670448005899</c:v>
                </c:pt>
                <c:pt idx="2009">
                  <c:v>-0.01</c:v>
                </c:pt>
                <c:pt idx="2010">
                  <c:v>-0.01</c:v>
                </c:pt>
                <c:pt idx="2011">
                  <c:v>-0.01</c:v>
                </c:pt>
                <c:pt idx="2012">
                  <c:v>-0.01</c:v>
                </c:pt>
                <c:pt idx="2013">
                  <c:v>-0.01</c:v>
                </c:pt>
                <c:pt idx="2014">
                  <c:v>-0.01</c:v>
                </c:pt>
                <c:pt idx="2015">
                  <c:v>-0.01</c:v>
                </c:pt>
                <c:pt idx="2016">
                  <c:v>-0.01</c:v>
                </c:pt>
                <c:pt idx="2017">
                  <c:v>-0.01</c:v>
                </c:pt>
                <c:pt idx="2018">
                  <c:v>-0.01</c:v>
                </c:pt>
                <c:pt idx="2019">
                  <c:v>-0.01</c:v>
                </c:pt>
                <c:pt idx="2020">
                  <c:v>-0.01</c:v>
                </c:pt>
                <c:pt idx="2021">
                  <c:v>-9.9999999995681807E-3</c:v>
                </c:pt>
                <c:pt idx="2022">
                  <c:v>59.003632883434904</c:v>
                </c:pt>
                <c:pt idx="2023">
                  <c:v>102.278166510845</c:v>
                </c:pt>
                <c:pt idx="2024">
                  <c:v>128.47604734106801</c:v>
                </c:pt>
                <c:pt idx="2025">
                  <c:v>138.157464533389</c:v>
                </c:pt>
                <c:pt idx="2026">
                  <c:v>133.49404094639701</c:v>
                </c:pt>
                <c:pt idx="2027">
                  <c:v>117.832512441837</c:v>
                </c:pt>
                <c:pt idx="2028">
                  <c:v>95.171356837887103</c:v>
                </c:pt>
                <c:pt idx="2029">
                  <c:v>69.619077374400007</c:v>
                </c:pt>
                <c:pt idx="2030">
                  <c:v>44.899906777440698</c:v>
                </c:pt>
                <c:pt idx="2031">
                  <c:v>23.961897135067201</c:v>
                </c:pt>
                <c:pt idx="2032">
                  <c:v>8.7254716370375398</c:v>
                </c:pt>
                <c:pt idx="2033">
                  <c:v>-0.01</c:v>
                </c:pt>
                <c:pt idx="2034">
                  <c:v>-0.01</c:v>
                </c:pt>
                <c:pt idx="2035">
                  <c:v>0.110219046112516</c:v>
                </c:pt>
                <c:pt idx="2036">
                  <c:v>6.1242319219802699</c:v>
                </c:pt>
                <c:pt idx="2037">
                  <c:v>13.5713690156682</c:v>
                </c:pt>
                <c:pt idx="2038">
                  <c:v>20.560684244076501</c:v>
                </c:pt>
                <c:pt idx="2039">
                  <c:v>25.554426308634401</c:v>
                </c:pt>
                <c:pt idx="2040">
                  <c:v>27.5641746165069</c:v>
                </c:pt>
                <c:pt idx="2041">
                  <c:v>26.244079245175101</c:v>
                </c:pt>
                <c:pt idx="2042">
                  <c:v>21.877061509834999</c:v>
                </c:pt>
                <c:pt idx="2043">
                  <c:v>15.2653604397442</c:v>
                </c:pt>
                <c:pt idx="2044">
                  <c:v>7.5497044194454697</c:v>
                </c:pt>
                <c:pt idx="2045">
                  <c:v>-0.01</c:v>
                </c:pt>
                <c:pt idx="2046">
                  <c:v>-0.01</c:v>
                </c:pt>
                <c:pt idx="2047">
                  <c:v>-0.01</c:v>
                </c:pt>
                <c:pt idx="2048">
                  <c:v>-0.01</c:v>
                </c:pt>
                <c:pt idx="2049">
                  <c:v>-0.01</c:v>
                </c:pt>
                <c:pt idx="2050">
                  <c:v>-0.01</c:v>
                </c:pt>
                <c:pt idx="2051">
                  <c:v>-0.01</c:v>
                </c:pt>
                <c:pt idx="2052">
                  <c:v>1.8853425469083001</c:v>
                </c:pt>
                <c:pt idx="2053">
                  <c:v>5.7965930853909704</c:v>
                </c:pt>
                <c:pt idx="2054">
                  <c:v>7.96711710670969</c:v>
                </c:pt>
                <c:pt idx="2055">
                  <c:v>7.7908723717605097</c:v>
                </c:pt>
                <c:pt idx="2056">
                  <c:v>5.0589460816731204</c:v>
                </c:pt>
                <c:pt idx="2057">
                  <c:v>-0.01</c:v>
                </c:pt>
                <c:pt idx="2058">
                  <c:v>-0.01</c:v>
                </c:pt>
                <c:pt idx="2059">
                  <c:v>-0.01</c:v>
                </c:pt>
                <c:pt idx="2060">
                  <c:v>-0.01</c:v>
                </c:pt>
                <c:pt idx="2061">
                  <c:v>-0.01</c:v>
                </c:pt>
                <c:pt idx="2062">
                  <c:v>-0.01</c:v>
                </c:pt>
                <c:pt idx="2063">
                  <c:v>-0.01</c:v>
                </c:pt>
                <c:pt idx="2064">
                  <c:v>-0.01</c:v>
                </c:pt>
                <c:pt idx="2065">
                  <c:v>-0.01</c:v>
                </c:pt>
                <c:pt idx="2066">
                  <c:v>-0.01</c:v>
                </c:pt>
                <c:pt idx="2067">
                  <c:v>-0.01</c:v>
                </c:pt>
                <c:pt idx="2068">
                  <c:v>-0.01</c:v>
                </c:pt>
                <c:pt idx="2069">
                  <c:v>-9.9999999998893092E-3</c:v>
                </c:pt>
                <c:pt idx="2070">
                  <c:v>5.1507973420500104</c:v>
                </c:pt>
                <c:pt idx="2071">
                  <c:v>8.2086643510317696</c:v>
                </c:pt>
                <c:pt idx="2072">
                  <c:v>8.9965717679279003</c:v>
                </c:pt>
                <c:pt idx="2073">
                  <c:v>7.7139419906469797</c:v>
                </c:pt>
                <c:pt idx="2074">
                  <c:v>4.8817725849860603</c:v>
                </c:pt>
                <c:pt idx="2075">
                  <c:v>1.24734238848405</c:v>
                </c:pt>
                <c:pt idx="2076">
                  <c:v>-0.01</c:v>
                </c:pt>
                <c:pt idx="2077">
                  <c:v>-0.01</c:v>
                </c:pt>
                <c:pt idx="2078">
                  <c:v>-0.01</c:v>
                </c:pt>
                <c:pt idx="2079">
                  <c:v>-0.01</c:v>
                </c:pt>
                <c:pt idx="2080">
                  <c:v>-0.01</c:v>
                </c:pt>
                <c:pt idx="2081">
                  <c:v>-9.9999999999254192E-3</c:v>
                </c:pt>
                <c:pt idx="2082">
                  <c:v>4.4631576262628796</c:v>
                </c:pt>
                <c:pt idx="2083">
                  <c:v>8.9476457558169304</c:v>
                </c:pt>
                <c:pt idx="2084">
                  <c:v>12.6282889939743</c:v>
                </c:pt>
                <c:pt idx="2085">
                  <c:v>14.8157128447993</c:v>
                </c:pt>
                <c:pt idx="2086">
                  <c:v>15.0824229301176</c:v>
                </c:pt>
                <c:pt idx="2087">
                  <c:v>13.3607926764738</c:v>
                </c:pt>
                <c:pt idx="2088">
                  <c:v>9.9850209647290793</c:v>
                </c:pt>
                <c:pt idx="2089">
                  <c:v>5.6671491332122104</c:v>
                </c:pt>
                <c:pt idx="2090">
                  <c:v>1.4070280550382299</c:v>
                </c:pt>
                <c:pt idx="2091">
                  <c:v>-0.01</c:v>
                </c:pt>
                <c:pt idx="2092">
                  <c:v>-0.01</c:v>
                </c:pt>
                <c:pt idx="2093">
                  <c:v>-9.9999999999843599E-3</c:v>
                </c:pt>
                <c:pt idx="2094">
                  <c:v>6.0136086056222799</c:v>
                </c:pt>
                <c:pt idx="2095">
                  <c:v>15.5675618259088</c:v>
                </c:pt>
                <c:pt idx="2096">
                  <c:v>27.957869782242799</c:v>
                </c:pt>
                <c:pt idx="2097">
                  <c:v>41.905295451264102</c:v>
                </c:pt>
                <c:pt idx="2098">
                  <c:v>55.651530616233998</c:v>
                </c:pt>
                <c:pt idx="2099">
                  <c:v>67.143300407305702</c:v>
                </c:pt>
                <c:pt idx="2100">
                  <c:v>74.274982324811504</c:v>
                </c:pt>
                <c:pt idx="2101">
                  <c:v>75.161355213797407</c:v>
                </c:pt>
                <c:pt idx="2102">
                  <c:v>68.4065770557348</c:v>
                </c:pt>
                <c:pt idx="2103">
                  <c:v>53.334259861315701</c:v>
                </c:pt>
                <c:pt idx="2104">
                  <c:v>30.146839358230899</c:v>
                </c:pt>
                <c:pt idx="2105">
                  <c:v>-0.01</c:v>
                </c:pt>
                <c:pt idx="2106">
                  <c:v>-0.01</c:v>
                </c:pt>
                <c:pt idx="2107">
                  <c:v>-0.01</c:v>
                </c:pt>
                <c:pt idx="2108">
                  <c:v>-0.01</c:v>
                </c:pt>
                <c:pt idx="2109">
                  <c:v>-0.01</c:v>
                </c:pt>
                <c:pt idx="2110">
                  <c:v>-0.01</c:v>
                </c:pt>
                <c:pt idx="2111">
                  <c:v>-0.01</c:v>
                </c:pt>
                <c:pt idx="2112">
                  <c:v>-0.01</c:v>
                </c:pt>
                <c:pt idx="2113">
                  <c:v>-0.01</c:v>
                </c:pt>
                <c:pt idx="2114">
                  <c:v>-0.01</c:v>
                </c:pt>
                <c:pt idx="2115">
                  <c:v>-0.01</c:v>
                </c:pt>
                <c:pt idx="2116">
                  <c:v>-0.01</c:v>
                </c:pt>
                <c:pt idx="2117">
                  <c:v>-9.9999999998498599E-3</c:v>
                </c:pt>
                <c:pt idx="2118">
                  <c:v>53.437846675615297</c:v>
                </c:pt>
                <c:pt idx="2119">
                  <c:v>103.969187876174</c:v>
                </c:pt>
                <c:pt idx="2120">
                  <c:v>147.565211867345</c:v>
                </c:pt>
                <c:pt idx="2121">
                  <c:v>180.784280813035</c:v>
                </c:pt>
                <c:pt idx="2122">
                  <c:v>201.06581861072399</c:v>
                </c:pt>
                <c:pt idx="2123">
                  <c:v>206.945329299251</c:v>
                </c:pt>
                <c:pt idx="2124">
                  <c:v>198.16179572765699</c:v>
                </c:pt>
                <c:pt idx="2125">
                  <c:v>175.650587685554</c:v>
                </c:pt>
                <c:pt idx="2126">
                  <c:v>141.42710405738001</c:v>
                </c:pt>
                <c:pt idx="2127">
                  <c:v>98.377300348520393</c:v>
                </c:pt>
                <c:pt idx="2128">
                  <c:v>49.979837456727999</c:v>
                </c:pt>
                <c:pt idx="2129">
                  <c:v>-0.01</c:v>
                </c:pt>
                <c:pt idx="2130">
                  <c:v>-0.01</c:v>
                </c:pt>
                <c:pt idx="2131">
                  <c:v>-0.01</c:v>
                </c:pt>
                <c:pt idx="2132">
                  <c:v>-0.01</c:v>
                </c:pt>
                <c:pt idx="2133">
                  <c:v>-0.01</c:v>
                </c:pt>
                <c:pt idx="2134">
                  <c:v>-0.01</c:v>
                </c:pt>
                <c:pt idx="2135">
                  <c:v>-0.01</c:v>
                </c:pt>
                <c:pt idx="2136">
                  <c:v>-0.01</c:v>
                </c:pt>
                <c:pt idx="2137">
                  <c:v>-0.01</c:v>
                </c:pt>
                <c:pt idx="2138">
                  <c:v>-0.01</c:v>
                </c:pt>
                <c:pt idx="2139">
                  <c:v>-0.01</c:v>
                </c:pt>
                <c:pt idx="2140">
                  <c:v>-0.01</c:v>
                </c:pt>
                <c:pt idx="2141">
                  <c:v>-9.9999999999338899E-3</c:v>
                </c:pt>
                <c:pt idx="2142">
                  <c:v>33.923146468477199</c:v>
                </c:pt>
                <c:pt idx="2143">
                  <c:v>63.722278351819298</c:v>
                </c:pt>
                <c:pt idx="2144">
                  <c:v>87.700984490463199</c:v>
                </c:pt>
                <c:pt idx="2145">
                  <c:v>104.641149720838</c:v>
                </c:pt>
                <c:pt idx="2146">
                  <c:v>113.830593146613</c:v>
                </c:pt>
                <c:pt idx="2147">
                  <c:v>115.07064588728301</c:v>
                </c:pt>
                <c:pt idx="2148">
                  <c:v>108.657304698624</c:v>
                </c:pt>
                <c:pt idx="2149">
                  <c:v>95.339597463126495</c:v>
                </c:pt>
                <c:pt idx="2150">
                  <c:v>76.258414090475696</c:v>
                </c:pt>
                <c:pt idx="2151">
                  <c:v>52.868631272217698</c:v>
                </c:pt>
                <c:pt idx="2152">
                  <c:v>26.847184224089901</c:v>
                </c:pt>
                <c:pt idx="2153">
                  <c:v>-0.01</c:v>
                </c:pt>
                <c:pt idx="2154">
                  <c:v>-0.01</c:v>
                </c:pt>
                <c:pt idx="2155">
                  <c:v>-0.01</c:v>
                </c:pt>
                <c:pt idx="2156">
                  <c:v>-0.01</c:v>
                </c:pt>
                <c:pt idx="2157">
                  <c:v>-0.01</c:v>
                </c:pt>
                <c:pt idx="2158">
                  <c:v>-0.01</c:v>
                </c:pt>
                <c:pt idx="2159">
                  <c:v>-0.01</c:v>
                </c:pt>
                <c:pt idx="2160">
                  <c:v>-0.01</c:v>
                </c:pt>
                <c:pt idx="2161">
                  <c:v>-0.01</c:v>
                </c:pt>
                <c:pt idx="2162">
                  <c:v>-0.01</c:v>
                </c:pt>
                <c:pt idx="2163">
                  <c:v>-0.01</c:v>
                </c:pt>
                <c:pt idx="2164">
                  <c:v>-0.01</c:v>
                </c:pt>
                <c:pt idx="2165">
                  <c:v>-9.9999999999812305E-3</c:v>
                </c:pt>
                <c:pt idx="2166">
                  <c:v>19.082601792592602</c:v>
                </c:pt>
                <c:pt idx="2167">
                  <c:v>35.356717017596999</c:v>
                </c:pt>
                <c:pt idx="2168">
                  <c:v>47.752418543243202</c:v>
                </c:pt>
                <c:pt idx="2169">
                  <c:v>55.602086162542101</c:v>
                </c:pt>
                <c:pt idx="2170">
                  <c:v>58.672613040713003</c:v>
                </c:pt>
                <c:pt idx="2171">
                  <c:v>57.163860427964998</c:v>
                </c:pt>
                <c:pt idx="2172">
                  <c:v>51.664235824538899</c:v>
                </c:pt>
                <c:pt idx="2173">
                  <c:v>43.069086559504001</c:v>
                </c:pt>
                <c:pt idx="2174">
                  <c:v>32.471763678733502</c:v>
                </c:pt>
                <c:pt idx="2175">
                  <c:v>21.040182996355501</c:v>
                </c:pt>
                <c:pt idx="2176">
                  <c:v>9.8931055664620793</c:v>
                </c:pt>
                <c:pt idx="2177">
                  <c:v>-0.01</c:v>
                </c:pt>
                <c:pt idx="2178">
                  <c:v>-0.01</c:v>
                </c:pt>
                <c:pt idx="2179">
                  <c:v>-0.01</c:v>
                </c:pt>
                <c:pt idx="2180">
                  <c:v>-0.01</c:v>
                </c:pt>
                <c:pt idx="2181">
                  <c:v>-0.01</c:v>
                </c:pt>
                <c:pt idx="2182">
                  <c:v>-0.01</c:v>
                </c:pt>
                <c:pt idx="2183">
                  <c:v>-0.01</c:v>
                </c:pt>
                <c:pt idx="2184">
                  <c:v>-0.01</c:v>
                </c:pt>
                <c:pt idx="2185">
                  <c:v>-0.01</c:v>
                </c:pt>
                <c:pt idx="2186">
                  <c:v>-0.01</c:v>
                </c:pt>
                <c:pt idx="2187">
                  <c:v>-0.01</c:v>
                </c:pt>
                <c:pt idx="2188">
                  <c:v>-0.01</c:v>
                </c:pt>
                <c:pt idx="2189">
                  <c:v>0.01</c:v>
                </c:pt>
                <c:pt idx="2190">
                  <c:v>-0.344221457569934</c:v>
                </c:pt>
                <c:pt idx="2191">
                  <c:v>-1.22530376258287</c:v>
                </c:pt>
                <c:pt idx="2192">
                  <c:v>-2.3315703946576698</c:v>
                </c:pt>
                <c:pt idx="2193">
                  <c:v>-3.3677176799081199</c:v>
                </c:pt>
                <c:pt idx="2194">
                  <c:v>-4.0945514498190496</c:v>
                </c:pt>
                <c:pt idx="2195">
                  <c:v>-4.3643607774426103</c:v>
                </c:pt>
                <c:pt idx="2196">
                  <c:v>-4.1375143998149904</c:v>
                </c:pt>
                <c:pt idx="2197">
                  <c:v>-3.4790883720694401</c:v>
                </c:pt>
                <c:pt idx="2198">
                  <c:v>-2.5375712607457301</c:v>
                </c:pt>
                <c:pt idx="2199">
                  <c:v>-1.5104480944438701</c:v>
                </c:pt>
                <c:pt idx="2200">
                  <c:v>-0.60332850437984398</c:v>
                </c:pt>
                <c:pt idx="2201">
                  <c:v>9.9999999999998007E-3</c:v>
                </c:pt>
                <c:pt idx="2202">
                  <c:v>0.01</c:v>
                </c:pt>
                <c:pt idx="2203">
                  <c:v>-9.5107582891447396E-4</c:v>
                </c:pt>
                <c:pt idx="2204">
                  <c:v>-0.59259245883775902</c:v>
                </c:pt>
                <c:pt idx="2205">
                  <c:v>-1.42242237301255</c:v>
                </c:pt>
                <c:pt idx="2206">
                  <c:v>-2.3103812241427399</c:v>
                </c:pt>
                <c:pt idx="2207">
                  <c:v>-3.0635721136413001</c:v>
                </c:pt>
                <c:pt idx="2208">
                  <c:v>-3.51276314018985</c:v>
                </c:pt>
                <c:pt idx="2209">
                  <c:v>-3.54439869884451</c:v>
                </c:pt>
                <c:pt idx="2210">
                  <c:v>-3.1224054251504798</c:v>
                </c:pt>
                <c:pt idx="2211">
                  <c:v>-2.29588328307609</c:v>
                </c:pt>
                <c:pt idx="2212">
                  <c:v>-1.1912354994327401</c:v>
                </c:pt>
                <c:pt idx="2213">
                  <c:v>9.9999999999989004E-3</c:v>
                </c:pt>
                <c:pt idx="2214">
                  <c:v>0.01</c:v>
                </c:pt>
                <c:pt idx="2215">
                  <c:v>0.01</c:v>
                </c:pt>
                <c:pt idx="2216">
                  <c:v>0.01</c:v>
                </c:pt>
                <c:pt idx="2217">
                  <c:v>0.01</c:v>
                </c:pt>
                <c:pt idx="2218">
                  <c:v>0.01</c:v>
                </c:pt>
                <c:pt idx="2219">
                  <c:v>0.01</c:v>
                </c:pt>
                <c:pt idx="2220">
                  <c:v>-0.41952870696121097</c:v>
                </c:pt>
                <c:pt idx="2221">
                  <c:v>-1.3583062168452</c:v>
                </c:pt>
                <c:pt idx="2222">
                  <c:v>-1.9428300903268001</c:v>
                </c:pt>
                <c:pt idx="2223">
                  <c:v>-1.972180011092</c:v>
                </c:pt>
                <c:pt idx="2224">
                  <c:v>-1.32581820522063</c:v>
                </c:pt>
                <c:pt idx="2225">
                  <c:v>9.9999999999976791E-3</c:v>
                </c:pt>
                <c:pt idx="2226">
                  <c:v>0.01</c:v>
                </c:pt>
                <c:pt idx="2227">
                  <c:v>0.01</c:v>
                </c:pt>
                <c:pt idx="2228">
                  <c:v>0.01</c:v>
                </c:pt>
                <c:pt idx="2229">
                  <c:v>0.01</c:v>
                </c:pt>
                <c:pt idx="2230">
                  <c:v>0.01</c:v>
                </c:pt>
                <c:pt idx="2231">
                  <c:v>0.01</c:v>
                </c:pt>
                <c:pt idx="2232">
                  <c:v>0.01</c:v>
                </c:pt>
                <c:pt idx="2233">
                  <c:v>0.01</c:v>
                </c:pt>
                <c:pt idx="2234">
                  <c:v>0.01</c:v>
                </c:pt>
                <c:pt idx="2235">
                  <c:v>0.01</c:v>
                </c:pt>
                <c:pt idx="2236">
                  <c:v>0.01</c:v>
                </c:pt>
                <c:pt idx="2237">
                  <c:v>0.01</c:v>
                </c:pt>
                <c:pt idx="2238">
                  <c:v>-2.11717864977473</c:v>
                </c:pt>
                <c:pt idx="2239">
                  <c:v>-3.4758987320348198</c:v>
                </c:pt>
                <c:pt idx="2240">
                  <c:v>-3.9196768373919699</c:v>
                </c:pt>
                <c:pt idx="2241">
                  <c:v>-3.4556511929899698</c:v>
                </c:pt>
                <c:pt idx="2242">
                  <c:v>-2.2464840298573598</c:v>
                </c:pt>
                <c:pt idx="2243">
                  <c:v>-0.58609835800850296</c:v>
                </c:pt>
                <c:pt idx="2244">
                  <c:v>0.01</c:v>
                </c:pt>
                <c:pt idx="2245">
                  <c:v>0.01</c:v>
                </c:pt>
                <c:pt idx="2246">
                  <c:v>0.01</c:v>
                </c:pt>
                <c:pt idx="2247">
                  <c:v>0.01</c:v>
                </c:pt>
                <c:pt idx="2248">
                  <c:v>0.01</c:v>
                </c:pt>
                <c:pt idx="2249">
                  <c:v>0.01</c:v>
                </c:pt>
                <c:pt idx="2250">
                  <c:v>-2.5418086693047499</c:v>
                </c:pt>
                <c:pt idx="2251">
                  <c:v>-5.2327004125229397</c:v>
                </c:pt>
                <c:pt idx="2252">
                  <c:v>-7.57756370085231</c:v>
                </c:pt>
                <c:pt idx="2253">
                  <c:v>-9.1187753820192103</c:v>
                </c:pt>
                <c:pt idx="2254">
                  <c:v>-9.5195608086387509</c:v>
                </c:pt>
                <c:pt idx="2255">
                  <c:v>-8.6461782338221695</c:v>
                </c:pt>
                <c:pt idx="2256">
                  <c:v>-6.6236093799653704</c:v>
                </c:pt>
                <c:pt idx="2257">
                  <c:v>-3.8522417705270602</c:v>
                </c:pt>
                <c:pt idx="2258">
                  <c:v>-0.97805261178213099</c:v>
                </c:pt>
                <c:pt idx="2259">
                  <c:v>0.01</c:v>
                </c:pt>
                <c:pt idx="2260">
                  <c:v>0.01</c:v>
                </c:pt>
                <c:pt idx="2261">
                  <c:v>0.01</c:v>
                </c:pt>
                <c:pt idx="2262">
                  <c:v>-4.6201351176903298</c:v>
                </c:pt>
                <c:pt idx="2263">
                  <c:v>-12.2567213399831</c:v>
                </c:pt>
                <c:pt idx="2264">
                  <c:v>-22.550584052978699</c:v>
                </c:pt>
                <c:pt idx="2265">
                  <c:v>-34.623662179060901</c:v>
                </c:pt>
                <c:pt idx="2266">
                  <c:v>-47.097719703970299</c:v>
                </c:pt>
                <c:pt idx="2267">
                  <c:v>-58.199590621898601</c:v>
                </c:pt>
                <c:pt idx="2268">
                  <c:v>-65.937856428325901</c:v>
                </c:pt>
                <c:pt idx="2269">
                  <c:v>-68.335473171000601</c:v>
                </c:pt>
                <c:pt idx="2270">
                  <c:v>-63.693699391494498</c:v>
                </c:pt>
                <c:pt idx="2271">
                  <c:v>-50.856062998655801</c:v>
                </c:pt>
                <c:pt idx="2272">
                  <c:v>-29.438115253594699</c:v>
                </c:pt>
                <c:pt idx="2273">
                  <c:v>9.9999999998918506E-3</c:v>
                </c:pt>
                <c:pt idx="2274">
                  <c:v>0.01</c:v>
                </c:pt>
                <c:pt idx="2275">
                  <c:v>0.01</c:v>
                </c:pt>
                <c:pt idx="2276">
                  <c:v>0.01</c:v>
                </c:pt>
                <c:pt idx="2277">
                  <c:v>0.01</c:v>
                </c:pt>
                <c:pt idx="2278">
                  <c:v>0.01</c:v>
                </c:pt>
                <c:pt idx="2279">
                  <c:v>0.01</c:v>
                </c:pt>
                <c:pt idx="2280">
                  <c:v>0.01</c:v>
                </c:pt>
                <c:pt idx="2281">
                  <c:v>0.01</c:v>
                </c:pt>
                <c:pt idx="2282">
                  <c:v>0.01</c:v>
                </c:pt>
                <c:pt idx="2283">
                  <c:v>0.01</c:v>
                </c:pt>
                <c:pt idx="2284">
                  <c:v>0.01</c:v>
                </c:pt>
                <c:pt idx="2285">
                  <c:v>0.01</c:v>
                </c:pt>
                <c:pt idx="2286">
                  <c:v>-72.982947856206806</c:v>
                </c:pt>
                <c:pt idx="2287">
                  <c:v>-145.50214621198501</c:v>
                </c:pt>
                <c:pt idx="2288">
                  <c:v>-211.63684243590299</c:v>
                </c:pt>
                <c:pt idx="2289">
                  <c:v>-265.74138367564501</c:v>
                </c:pt>
                <c:pt idx="2290">
                  <c:v>-302.95583766057399</c:v>
                </c:pt>
                <c:pt idx="2291">
                  <c:v>-319.66419415413202</c:v>
                </c:pt>
                <c:pt idx="2292">
                  <c:v>-313.84418635781901</c:v>
                </c:pt>
                <c:pt idx="2293">
                  <c:v>-285.27398631697503</c:v>
                </c:pt>
                <c:pt idx="2294">
                  <c:v>-235.57589634604099</c:v>
                </c:pt>
                <c:pt idx="2295">
                  <c:v>-168.093937674572</c:v>
                </c:pt>
                <c:pt idx="2296">
                  <c:v>-87.618992465226</c:v>
                </c:pt>
                <c:pt idx="2297">
                  <c:v>9.9999999984158993E-3</c:v>
                </c:pt>
                <c:pt idx="2298">
                  <c:v>0.01</c:v>
                </c:pt>
                <c:pt idx="2299">
                  <c:v>0.01</c:v>
                </c:pt>
                <c:pt idx="2300">
                  <c:v>0.01</c:v>
                </c:pt>
                <c:pt idx="2301">
                  <c:v>0.01</c:v>
                </c:pt>
                <c:pt idx="2302">
                  <c:v>0.01</c:v>
                </c:pt>
                <c:pt idx="2303">
                  <c:v>0.01</c:v>
                </c:pt>
                <c:pt idx="2304">
                  <c:v>0.01</c:v>
                </c:pt>
                <c:pt idx="2305">
                  <c:v>0.01</c:v>
                </c:pt>
                <c:pt idx="2306">
                  <c:v>0.01</c:v>
                </c:pt>
                <c:pt idx="2307">
                  <c:v>0.01</c:v>
                </c:pt>
                <c:pt idx="2308">
                  <c:v>0.01</c:v>
                </c:pt>
                <c:pt idx="2309">
                  <c:v>0.01</c:v>
                </c:pt>
                <c:pt idx="2310">
                  <c:v>-87.256703198484203</c:v>
                </c:pt>
                <c:pt idx="2311">
                  <c:v>-168.83408532159899</c:v>
                </c:pt>
                <c:pt idx="2312">
                  <c:v>-239.46405874947899</c:v>
                </c:pt>
                <c:pt idx="2313">
                  <c:v>-294.576192532427</c:v>
                </c:pt>
                <c:pt idx="2314">
                  <c:v>-330.53117373741702</c:v>
                </c:pt>
                <c:pt idx="2315">
                  <c:v>-344.81431793201102</c:v>
                </c:pt>
                <c:pt idx="2316">
                  <c:v>-336.17674219289103</c:v>
                </c:pt>
                <c:pt idx="2317">
                  <c:v>-304.72206034503699</c:v>
                </c:pt>
                <c:pt idx="2318">
                  <c:v>-251.93550091088301</c:v>
                </c:pt>
                <c:pt idx="2319">
                  <c:v>-180.65092583944201</c:v>
                </c:pt>
                <c:pt idx="2320">
                  <c:v>-94.950239805677995</c:v>
                </c:pt>
                <c:pt idx="2321">
                  <c:v>9.9999999981723892E-3</c:v>
                </c:pt>
                <c:pt idx="2322">
                  <c:v>0.01</c:v>
                </c:pt>
                <c:pt idx="2323">
                  <c:v>0.01</c:v>
                </c:pt>
                <c:pt idx="2324">
                  <c:v>0.01</c:v>
                </c:pt>
                <c:pt idx="2325">
                  <c:v>0.01</c:v>
                </c:pt>
                <c:pt idx="2326">
                  <c:v>0.01</c:v>
                </c:pt>
                <c:pt idx="2327">
                  <c:v>0.01</c:v>
                </c:pt>
                <c:pt idx="2328">
                  <c:v>0.01</c:v>
                </c:pt>
                <c:pt idx="2329">
                  <c:v>0.01</c:v>
                </c:pt>
                <c:pt idx="2330">
                  <c:v>0.01</c:v>
                </c:pt>
                <c:pt idx="2331">
                  <c:v>0.01</c:v>
                </c:pt>
                <c:pt idx="2332">
                  <c:v>0.01</c:v>
                </c:pt>
                <c:pt idx="2333">
                  <c:v>0.01</c:v>
                </c:pt>
                <c:pt idx="2334">
                  <c:v>-120.144978951534</c:v>
                </c:pt>
                <c:pt idx="2335">
                  <c:v>-234.277378714826</c:v>
                </c:pt>
                <c:pt idx="2336">
                  <c:v>-333.72042458711297</c:v>
                </c:pt>
                <c:pt idx="2337">
                  <c:v>-410.76105885041397</c:v>
                </c:pt>
                <c:pt idx="2338">
                  <c:v>-459.32392469024302</c:v>
                </c:pt>
                <c:pt idx="2339">
                  <c:v>-475.53340280608001</c:v>
                </c:pt>
                <c:pt idx="2340">
                  <c:v>-458.09333993426202</c:v>
                </c:pt>
                <c:pt idx="2341">
                  <c:v>-408.44003711584202</c:v>
                </c:pt>
                <c:pt idx="2342">
                  <c:v>-330.64576695832801</c:v>
                </c:pt>
                <c:pt idx="2343">
                  <c:v>-231.075325300651</c:v>
                </c:pt>
                <c:pt idx="2344">
                  <c:v>-117.824113681125</c:v>
                </c:pt>
                <c:pt idx="2345">
                  <c:v>9.9999999977006607E-3</c:v>
                </c:pt>
                <c:pt idx="2346">
                  <c:v>0.01</c:v>
                </c:pt>
                <c:pt idx="2347">
                  <c:v>0.01</c:v>
                </c:pt>
                <c:pt idx="2348">
                  <c:v>0.01</c:v>
                </c:pt>
                <c:pt idx="2349">
                  <c:v>0.01</c:v>
                </c:pt>
                <c:pt idx="2350">
                  <c:v>0.01</c:v>
                </c:pt>
                <c:pt idx="2351">
                  <c:v>0.01</c:v>
                </c:pt>
                <c:pt idx="2352">
                  <c:v>0.01</c:v>
                </c:pt>
                <c:pt idx="2353">
                  <c:v>0.01</c:v>
                </c:pt>
                <c:pt idx="2354">
                  <c:v>0.01</c:v>
                </c:pt>
                <c:pt idx="2355">
                  <c:v>0.01</c:v>
                </c:pt>
                <c:pt idx="2356">
                  <c:v>0.01</c:v>
                </c:pt>
                <c:pt idx="2357">
                  <c:v>0.01</c:v>
                </c:pt>
                <c:pt idx="2358">
                  <c:v>-59.706938682371899</c:v>
                </c:pt>
                <c:pt idx="2359">
                  <c:v>-104.73085897514601</c:v>
                </c:pt>
                <c:pt idx="2360">
                  <c:v>-133.12522937674899</c:v>
                </c:pt>
                <c:pt idx="2361">
                  <c:v>-144.86391435649099</c:v>
                </c:pt>
                <c:pt idx="2362">
                  <c:v>-141.64361736253699</c:v>
                </c:pt>
                <c:pt idx="2363">
                  <c:v>-126.517794588588</c:v>
                </c:pt>
                <c:pt idx="2364">
                  <c:v>-103.40623608147</c:v>
                </c:pt>
                <c:pt idx="2365">
                  <c:v>-76.546653422228502</c:v>
                </c:pt>
                <c:pt idx="2366">
                  <c:v>-49.958103006392101</c:v>
                </c:pt>
                <c:pt idx="2367">
                  <c:v>-26.980742941712599</c:v>
                </c:pt>
                <c:pt idx="2368">
                  <c:v>-9.9432338153779103</c:v>
                </c:pt>
                <c:pt idx="2369">
                  <c:v>9.9999999998696496E-3</c:v>
                </c:pt>
                <c:pt idx="2370">
                  <c:v>0.01</c:v>
                </c:pt>
                <c:pt idx="2371">
                  <c:v>-0.13196237918994999</c:v>
                </c:pt>
                <c:pt idx="2372">
                  <c:v>-7.3206777093277902</c:v>
                </c:pt>
                <c:pt idx="2373">
                  <c:v>-16.4154399773244</c:v>
                </c:pt>
                <c:pt idx="2374">
                  <c:v>-25.167795235841801</c:v>
                </c:pt>
                <c:pt idx="2375">
                  <c:v>-31.6569958870327</c:v>
                </c:pt>
                <c:pt idx="2376">
                  <c:v>-34.558611830396501</c:v>
                </c:pt>
                <c:pt idx="2377">
                  <c:v>-33.301328779942097</c:v>
                </c:pt>
                <c:pt idx="2378">
                  <c:v>-28.096444477911</c:v>
                </c:pt>
                <c:pt idx="2379">
                  <c:v>-19.8436858065655</c:v>
                </c:pt>
                <c:pt idx="2380">
                  <c:v>-9.9347544343112997</c:v>
                </c:pt>
                <c:pt idx="2381">
                  <c:v>9.9999999999294698E-3</c:v>
                </c:pt>
                <c:pt idx="2382">
                  <c:v>0.01</c:v>
                </c:pt>
                <c:pt idx="2383">
                  <c:v>0.01</c:v>
                </c:pt>
                <c:pt idx="2384">
                  <c:v>0.01</c:v>
                </c:pt>
                <c:pt idx="2385">
                  <c:v>0.01</c:v>
                </c:pt>
                <c:pt idx="2386">
                  <c:v>0.01</c:v>
                </c:pt>
                <c:pt idx="2387">
                  <c:v>0.01</c:v>
                </c:pt>
                <c:pt idx="2388">
                  <c:v>-2.73817069709746</c:v>
                </c:pt>
                <c:pt idx="2389">
                  <c:v>-8.5133615827989395</c:v>
                </c:pt>
                <c:pt idx="2390">
                  <c:v>-11.844456261407499</c:v>
                </c:pt>
                <c:pt idx="2391">
                  <c:v>-11.7264857191463</c:v>
                </c:pt>
                <c:pt idx="2392">
                  <c:v>-7.7112097150104901</c:v>
                </c:pt>
                <c:pt idx="2393">
                  <c:v>9.9999999997987497E-3</c:v>
                </c:pt>
                <c:pt idx="2394">
                  <c:v>0.01</c:v>
                </c:pt>
                <c:pt idx="2395">
                  <c:v>0.01</c:v>
                </c:pt>
                <c:pt idx="2396">
                  <c:v>0.01</c:v>
                </c:pt>
                <c:pt idx="2397">
                  <c:v>0.01</c:v>
                </c:pt>
                <c:pt idx="2398">
                  <c:v>0.01</c:v>
                </c:pt>
                <c:pt idx="2399">
                  <c:v>0.01</c:v>
                </c:pt>
                <c:pt idx="2400">
                  <c:v>0.01</c:v>
                </c:pt>
                <c:pt idx="2401">
                  <c:v>0.01</c:v>
                </c:pt>
                <c:pt idx="2402">
                  <c:v>0.01</c:v>
                </c:pt>
                <c:pt idx="2403">
                  <c:v>0.01</c:v>
                </c:pt>
                <c:pt idx="2404">
                  <c:v>0.01</c:v>
                </c:pt>
                <c:pt idx="2405">
                  <c:v>0.01</c:v>
                </c:pt>
                <c:pt idx="2406">
                  <c:v>-9.3743051160562203</c:v>
                </c:pt>
                <c:pt idx="2407">
                  <c:v>-15.129907376721</c:v>
                </c:pt>
                <c:pt idx="2408">
                  <c:v>-16.7989350879132</c:v>
                </c:pt>
                <c:pt idx="2409">
                  <c:v>-14.594983579297001</c:v>
                </c:pt>
                <c:pt idx="2410">
                  <c:v>-9.3620158607605806</c:v>
                </c:pt>
                <c:pt idx="2411">
                  <c:v>-2.4508941552280699</c:v>
                </c:pt>
                <c:pt idx="2412">
                  <c:v>-0.01</c:v>
                </c:pt>
                <c:pt idx="2413">
                  <c:v>-0.01</c:v>
                </c:pt>
                <c:pt idx="2414">
                  <c:v>-0.01</c:v>
                </c:pt>
                <c:pt idx="2415">
                  <c:v>-0.01</c:v>
                </c:pt>
                <c:pt idx="2416">
                  <c:v>-0.01</c:v>
                </c:pt>
                <c:pt idx="2417">
                  <c:v>-0.01</c:v>
                </c:pt>
                <c:pt idx="2418">
                  <c:v>-9.5497672190804401</c:v>
                </c:pt>
                <c:pt idx="2419">
                  <c:v>-19.377014029338198</c:v>
                </c:pt>
                <c:pt idx="2420">
                  <c:v>-27.713377335149602</c:v>
                </c:pt>
                <c:pt idx="2421">
                  <c:v>-32.960873041005499</c:v>
                </c:pt>
                <c:pt idx="2422">
                  <c:v>-34.0233415668364</c:v>
                </c:pt>
                <c:pt idx="2423">
                  <c:v>-30.5676124424606</c:v>
                </c:pt>
                <c:pt idx="2424">
                  <c:v>-23.176035439217902</c:v>
                </c:pt>
                <c:pt idx="2425">
                  <c:v>-13.3556203002394</c:v>
                </c:pt>
                <c:pt idx="2426">
                  <c:v>-3.3888039911735599</c:v>
                </c:pt>
                <c:pt idx="2427">
                  <c:v>-0.01</c:v>
                </c:pt>
                <c:pt idx="2428">
                  <c:v>-0.01</c:v>
                </c:pt>
                <c:pt idx="2429">
                  <c:v>-0.01</c:v>
                </c:pt>
                <c:pt idx="2430">
                  <c:v>-15.226730051409399</c:v>
                </c:pt>
                <c:pt idx="2431">
                  <c:v>-39.943105703934897</c:v>
                </c:pt>
                <c:pt idx="2432">
                  <c:v>-72.771851775232804</c:v>
                </c:pt>
                <c:pt idx="2433">
                  <c:v>-110.69034321585499</c:v>
                </c:pt>
                <c:pt idx="2434">
                  <c:v>-149.20378772426099</c:v>
                </c:pt>
                <c:pt idx="2435">
                  <c:v>-182.73829385666099</c:v>
                </c:pt>
                <c:pt idx="2436">
                  <c:v>-205.23428276090601</c:v>
                </c:pt>
                <c:pt idx="2437">
                  <c:v>-210.88111756635899</c:v>
                </c:pt>
                <c:pt idx="2438">
                  <c:v>-194.91010942921301</c:v>
                </c:pt>
                <c:pt idx="2439">
                  <c:v>-154.34869797805601</c:v>
                </c:pt>
                <c:pt idx="2440">
                  <c:v>-88.635996951822193</c:v>
                </c:pt>
                <c:pt idx="2441">
                  <c:v>-1.0000000004983099E-2</c:v>
                </c:pt>
                <c:pt idx="2442">
                  <c:v>-0.01</c:v>
                </c:pt>
                <c:pt idx="2443">
                  <c:v>-0.01</c:v>
                </c:pt>
                <c:pt idx="2444">
                  <c:v>-0.01</c:v>
                </c:pt>
                <c:pt idx="2445">
                  <c:v>-0.01</c:v>
                </c:pt>
                <c:pt idx="2446">
                  <c:v>-0.01</c:v>
                </c:pt>
                <c:pt idx="2447">
                  <c:v>-0.01</c:v>
                </c:pt>
                <c:pt idx="2448">
                  <c:v>-0.01</c:v>
                </c:pt>
                <c:pt idx="2449">
                  <c:v>-0.01</c:v>
                </c:pt>
                <c:pt idx="2450">
                  <c:v>-0.01</c:v>
                </c:pt>
                <c:pt idx="2451">
                  <c:v>-0.01</c:v>
                </c:pt>
                <c:pt idx="2452">
                  <c:v>-0.01</c:v>
                </c:pt>
                <c:pt idx="2453">
                  <c:v>-0.01</c:v>
                </c:pt>
                <c:pt idx="2454">
                  <c:v>-198.385158140963</c:v>
                </c:pt>
                <c:pt idx="2455">
                  <c:v>-392.90318238423299</c:v>
                </c:pt>
                <c:pt idx="2456">
                  <c:v>-567.80947674825495</c:v>
                </c:pt>
                <c:pt idx="2457">
                  <c:v>-708.45297408377996</c:v>
                </c:pt>
                <c:pt idx="2458">
                  <c:v>-802.62371518247005</c:v>
                </c:pt>
                <c:pt idx="2459">
                  <c:v>-841.67762499769503</c:v>
                </c:pt>
                <c:pt idx="2460">
                  <c:v>-821.33848081713495</c:v>
                </c:pt>
                <c:pt idx="2461">
                  <c:v>-742.10121359321397</c:v>
                </c:pt>
                <c:pt idx="2462">
                  <c:v>-609.20229931056997</c:v>
                </c:pt>
                <c:pt idx="2463">
                  <c:v>-432.16723908161902</c:v>
                </c:pt>
                <c:pt idx="2464">
                  <c:v>-223.98697809696301</c:v>
                </c:pt>
                <c:pt idx="2465">
                  <c:v>-1.00000000055087E-2</c:v>
                </c:pt>
                <c:pt idx="2466">
                  <c:v>-0.01</c:v>
                </c:pt>
                <c:pt idx="2467">
                  <c:v>-0.01</c:v>
                </c:pt>
                <c:pt idx="2468">
                  <c:v>-0.01</c:v>
                </c:pt>
                <c:pt idx="2469">
                  <c:v>-0.01</c:v>
                </c:pt>
                <c:pt idx="2470">
                  <c:v>-0.01</c:v>
                </c:pt>
                <c:pt idx="2471">
                  <c:v>-0.01</c:v>
                </c:pt>
                <c:pt idx="2472">
                  <c:v>-0.01</c:v>
                </c:pt>
                <c:pt idx="2473">
                  <c:v>-0.01</c:v>
                </c:pt>
                <c:pt idx="2474">
                  <c:v>-0.01</c:v>
                </c:pt>
                <c:pt idx="2475">
                  <c:v>-0.01</c:v>
                </c:pt>
                <c:pt idx="2476">
                  <c:v>-0.01</c:v>
                </c:pt>
                <c:pt idx="2477">
                  <c:v>-0.01</c:v>
                </c:pt>
                <c:pt idx="2478">
                  <c:v>-207.21096269526001</c:v>
                </c:pt>
                <c:pt idx="2479">
                  <c:v>-398.98177834693701</c:v>
                </c:pt>
                <c:pt idx="2480">
                  <c:v>-563.19611626109099</c:v>
                </c:pt>
                <c:pt idx="2481">
                  <c:v>-689.56128230134902</c:v>
                </c:pt>
                <c:pt idx="2482">
                  <c:v>-770.139249041619</c:v>
                </c:pt>
                <c:pt idx="2483">
                  <c:v>-799.73844808601405</c:v>
                </c:pt>
                <c:pt idx="2484">
                  <c:v>-776.17522233707098</c:v>
                </c:pt>
                <c:pt idx="2485">
                  <c:v>-700.40432466202901</c:v>
                </c:pt>
                <c:pt idx="2486">
                  <c:v>-576.51556240699006</c:v>
                </c:pt>
                <c:pt idx="2487">
                  <c:v>-411.59043792249599</c:v>
                </c:pt>
                <c:pt idx="2488">
                  <c:v>-215.410497726827</c:v>
                </c:pt>
                <c:pt idx="2489">
                  <c:v>-1.0000000011558201E-2</c:v>
                </c:pt>
                <c:pt idx="2490">
                  <c:v>-0.01</c:v>
                </c:pt>
                <c:pt idx="2491">
                  <c:v>-0.01</c:v>
                </c:pt>
                <c:pt idx="2492">
                  <c:v>-0.01</c:v>
                </c:pt>
                <c:pt idx="2493">
                  <c:v>-0.01</c:v>
                </c:pt>
                <c:pt idx="2494">
                  <c:v>-0.01</c:v>
                </c:pt>
                <c:pt idx="2495">
                  <c:v>-0.01</c:v>
                </c:pt>
                <c:pt idx="2496">
                  <c:v>-0.01</c:v>
                </c:pt>
                <c:pt idx="2497">
                  <c:v>-0.01</c:v>
                </c:pt>
                <c:pt idx="2498">
                  <c:v>-0.01</c:v>
                </c:pt>
                <c:pt idx="2499">
                  <c:v>-0.01</c:v>
                </c:pt>
                <c:pt idx="2500">
                  <c:v>-0.01</c:v>
                </c:pt>
                <c:pt idx="2501">
                  <c:v>-0.01</c:v>
                </c:pt>
                <c:pt idx="2502">
                  <c:v>-257.67000549472698</c:v>
                </c:pt>
                <c:pt idx="2503">
                  <c:v>-500.55370883182701</c:v>
                </c:pt>
                <c:pt idx="2504">
                  <c:v>-710.39332385150794</c:v>
                </c:pt>
                <c:pt idx="2505">
                  <c:v>-871.20697395526599</c:v>
                </c:pt>
                <c:pt idx="2506">
                  <c:v>-970.69894687618705</c:v>
                </c:pt>
                <c:pt idx="2507">
                  <c:v>-1001.37407164585</c:v>
                </c:pt>
                <c:pt idx="2508">
                  <c:v>-961.24724677126301</c:v>
                </c:pt>
                <c:pt idx="2509">
                  <c:v>-854.06559162864596</c:v>
                </c:pt>
                <c:pt idx="2510">
                  <c:v>-689.00794412106302</c:v>
                </c:pt>
                <c:pt idx="2511">
                  <c:v>-479.87950593826702</c:v>
                </c:pt>
                <c:pt idx="2512">
                  <c:v>-243.87243720422501</c:v>
                </c:pt>
                <c:pt idx="2513">
                  <c:v>-1.00000000063231E-2</c:v>
                </c:pt>
                <c:pt idx="2514">
                  <c:v>-0.01</c:v>
                </c:pt>
                <c:pt idx="2515">
                  <c:v>-0.01</c:v>
                </c:pt>
                <c:pt idx="2516">
                  <c:v>-0.01</c:v>
                </c:pt>
                <c:pt idx="2517">
                  <c:v>-0.01</c:v>
                </c:pt>
                <c:pt idx="2518">
                  <c:v>-0.01</c:v>
                </c:pt>
                <c:pt idx="2519">
                  <c:v>-0.01</c:v>
                </c:pt>
                <c:pt idx="2520">
                  <c:v>-0.01</c:v>
                </c:pt>
                <c:pt idx="2521">
                  <c:v>-0.01</c:v>
                </c:pt>
                <c:pt idx="2522">
                  <c:v>-0.01</c:v>
                </c:pt>
                <c:pt idx="2523">
                  <c:v>-0.01</c:v>
                </c:pt>
                <c:pt idx="2524">
                  <c:v>-0.01</c:v>
                </c:pt>
                <c:pt idx="2525">
                  <c:v>-0.01</c:v>
                </c:pt>
                <c:pt idx="2526">
                  <c:v>-118.223607714453</c:v>
                </c:pt>
                <c:pt idx="2527">
                  <c:v>-206.737404110819</c:v>
                </c:pt>
                <c:pt idx="2528">
                  <c:v>-262.00808736111298</c:v>
                </c:pt>
                <c:pt idx="2529">
                  <c:v>-284.27906910980897</c:v>
                </c:pt>
                <c:pt idx="2530">
                  <c:v>-277.158343886534</c:v>
                </c:pt>
                <c:pt idx="2531">
                  <c:v>-246.85625208898901</c:v>
                </c:pt>
                <c:pt idx="2532">
                  <c:v>-201.195158102721</c:v>
                </c:pt>
                <c:pt idx="2533">
                  <c:v>-148.52395138904501</c:v>
                </c:pt>
                <c:pt idx="2534">
                  <c:v>-96.673969585719604</c:v>
                </c:pt>
                <c:pt idx="2535">
                  <c:v>-52.079603052696598</c:v>
                </c:pt>
                <c:pt idx="2536">
                  <c:v>-19.158791804699501</c:v>
                </c:pt>
                <c:pt idx="2537">
                  <c:v>-1.00000000006594E-2</c:v>
                </c:pt>
                <c:pt idx="2538">
                  <c:v>-0.01</c:v>
                </c:pt>
                <c:pt idx="2539">
                  <c:v>-0.28091486532701399</c:v>
                </c:pt>
                <c:pt idx="2540">
                  <c:v>-13.9624494025317</c:v>
                </c:pt>
                <c:pt idx="2541">
                  <c:v>-31.190246733577499</c:v>
                </c:pt>
                <c:pt idx="2542">
                  <c:v>-47.680066885225997</c:v>
                </c:pt>
                <c:pt idx="2543">
                  <c:v>-59.811167308211097</c:v>
                </c:pt>
                <c:pt idx="2544">
                  <c:v>-65.123127323337897</c:v>
                </c:pt>
                <c:pt idx="2545">
                  <c:v>-62.595159480471096</c:v>
                </c:pt>
                <c:pt idx="2546">
                  <c:v>-52.682868271400899</c:v>
                </c:pt>
                <c:pt idx="2547">
                  <c:v>-37.123559158014999</c:v>
                </c:pt>
                <c:pt idx="2548">
                  <c:v>-18.554049020204499</c:v>
                </c:pt>
                <c:pt idx="2549">
                  <c:v>-1.0000000000721701E-2</c:v>
                </c:pt>
                <c:pt idx="2550">
                  <c:v>-0.01</c:v>
                </c:pt>
                <c:pt idx="2551">
                  <c:v>-0.01</c:v>
                </c:pt>
                <c:pt idx="2552">
                  <c:v>-0.01</c:v>
                </c:pt>
                <c:pt idx="2553">
                  <c:v>-0.01</c:v>
                </c:pt>
                <c:pt idx="2554">
                  <c:v>-0.01</c:v>
                </c:pt>
                <c:pt idx="2555">
                  <c:v>-0.01</c:v>
                </c:pt>
                <c:pt idx="2556">
                  <c:v>-5.0369571903164996</c:v>
                </c:pt>
                <c:pt idx="2557">
                  <c:v>-15.5648064278927</c:v>
                </c:pt>
                <c:pt idx="2558">
                  <c:v>-21.594162527560499</c:v>
                </c:pt>
                <c:pt idx="2559">
                  <c:v>-21.330582396560001</c:v>
                </c:pt>
                <c:pt idx="2560">
                  <c:v>-14.0046239555897</c:v>
                </c:pt>
                <c:pt idx="2561">
                  <c:v>-1.00000000004747E-2</c:v>
                </c:pt>
                <c:pt idx="2562">
                  <c:v>-0.01</c:v>
                </c:pt>
                <c:pt idx="2563">
                  <c:v>-0.01</c:v>
                </c:pt>
                <c:pt idx="2564">
                  <c:v>-0.01</c:v>
                </c:pt>
                <c:pt idx="2565">
                  <c:v>-0.01</c:v>
                </c:pt>
                <c:pt idx="2566">
                  <c:v>-0.01</c:v>
                </c:pt>
                <c:pt idx="2567">
                  <c:v>-0.01</c:v>
                </c:pt>
                <c:pt idx="2568">
                  <c:v>-0.01</c:v>
                </c:pt>
                <c:pt idx="2569">
                  <c:v>-0.01</c:v>
                </c:pt>
                <c:pt idx="2570">
                  <c:v>-0.01</c:v>
                </c:pt>
                <c:pt idx="2571">
                  <c:v>-0.01</c:v>
                </c:pt>
                <c:pt idx="2572">
                  <c:v>-0.01</c:v>
                </c:pt>
                <c:pt idx="2573">
                  <c:v>-0.01</c:v>
                </c:pt>
                <c:pt idx="2574">
                  <c:v>-16.515335180462099</c:v>
                </c:pt>
                <c:pt idx="2575">
                  <c:v>-26.5843486807014</c:v>
                </c:pt>
                <c:pt idx="2576">
                  <c:v>-29.454420831409902</c:v>
                </c:pt>
                <c:pt idx="2577">
                  <c:v>-25.542506386737202</c:v>
                </c:pt>
                <c:pt idx="2578">
                  <c:v>-16.361629515390099</c:v>
                </c:pt>
                <c:pt idx="2579">
                  <c:v>-4.2602907505066199</c:v>
                </c:pt>
                <c:pt idx="2580">
                  <c:v>-0.01</c:v>
                </c:pt>
                <c:pt idx="2581">
                  <c:v>-0.01</c:v>
                </c:pt>
                <c:pt idx="2582">
                  <c:v>-0.01</c:v>
                </c:pt>
                <c:pt idx="2583">
                  <c:v>-0.01</c:v>
                </c:pt>
                <c:pt idx="2584">
                  <c:v>-0.01</c:v>
                </c:pt>
                <c:pt idx="2585">
                  <c:v>-0.01</c:v>
                </c:pt>
                <c:pt idx="2586">
                  <c:v>-16.399374769267599</c:v>
                </c:pt>
                <c:pt idx="2587">
                  <c:v>-33.220456458370101</c:v>
                </c:pt>
                <c:pt idx="2588">
                  <c:v>-47.427421213616</c:v>
                </c:pt>
                <c:pt idx="2589">
                  <c:v>-56.305098848631502</c:v>
                </c:pt>
                <c:pt idx="2590">
                  <c:v>-58.013841965352903</c:v>
                </c:pt>
                <c:pt idx="2591">
                  <c:v>-52.025883193399999</c:v>
                </c:pt>
                <c:pt idx="2592">
                  <c:v>-39.372494793422398</c:v>
                </c:pt>
                <c:pt idx="2593">
                  <c:v>-22.6454532364104</c:v>
                </c:pt>
                <c:pt idx="2594">
                  <c:v>-5.7305540795633396</c:v>
                </c:pt>
                <c:pt idx="2595">
                  <c:v>-0.01</c:v>
                </c:pt>
                <c:pt idx="2596">
                  <c:v>-0.01</c:v>
                </c:pt>
                <c:pt idx="2597">
                  <c:v>-0.01</c:v>
                </c:pt>
                <c:pt idx="2598">
                  <c:v>-25.592643519351199</c:v>
                </c:pt>
                <c:pt idx="2599">
                  <c:v>-67.030358002719296</c:v>
                </c:pt>
                <c:pt idx="2600">
                  <c:v>-121.917886734064</c:v>
                </c:pt>
                <c:pt idx="2601">
                  <c:v>-185.13187647838799</c:v>
                </c:pt>
                <c:pt idx="2602">
                  <c:v>-249.12616461981199</c:v>
                </c:pt>
                <c:pt idx="2603">
                  <c:v>-304.606969944269</c:v>
                </c:pt>
                <c:pt idx="2604">
                  <c:v>-341.53443262806502</c:v>
                </c:pt>
                <c:pt idx="2605">
                  <c:v>-350.34859196347901</c:v>
                </c:pt>
                <c:pt idx="2606">
                  <c:v>-323.27996989395399</c:v>
                </c:pt>
                <c:pt idx="2607">
                  <c:v>-255.58302748836101</c:v>
                </c:pt>
                <c:pt idx="2608">
                  <c:v>-146.52857524733901</c:v>
                </c:pt>
                <c:pt idx="2609">
                  <c:v>-1.0000000004873401E-2</c:v>
                </c:pt>
                <c:pt idx="2610">
                  <c:v>-0.01</c:v>
                </c:pt>
                <c:pt idx="2611">
                  <c:v>-0.01</c:v>
                </c:pt>
                <c:pt idx="2612">
                  <c:v>-0.01</c:v>
                </c:pt>
                <c:pt idx="2613">
                  <c:v>-0.01</c:v>
                </c:pt>
                <c:pt idx="2614">
                  <c:v>-0.01</c:v>
                </c:pt>
                <c:pt idx="2615">
                  <c:v>-0.01</c:v>
                </c:pt>
                <c:pt idx="2616">
                  <c:v>-0.01</c:v>
                </c:pt>
                <c:pt idx="2617">
                  <c:v>-0.01</c:v>
                </c:pt>
                <c:pt idx="2618">
                  <c:v>-0.01</c:v>
                </c:pt>
                <c:pt idx="2619">
                  <c:v>-0.01</c:v>
                </c:pt>
                <c:pt idx="2620">
                  <c:v>-0.01</c:v>
                </c:pt>
                <c:pt idx="2621">
                  <c:v>-0.01</c:v>
                </c:pt>
                <c:pt idx="2622">
                  <c:v>-320.89042176736899</c:v>
                </c:pt>
                <c:pt idx="2623">
                  <c:v>-634.58626353661305</c:v>
                </c:pt>
                <c:pt idx="2624">
                  <c:v>-915.72756787211097</c:v>
                </c:pt>
                <c:pt idx="2625">
                  <c:v>-1140.8703312360201</c:v>
                </c:pt>
                <c:pt idx="2626">
                  <c:v>-1290.6316430883401</c:v>
                </c:pt>
                <c:pt idx="2627">
                  <c:v>-1351.4647247468699</c:v>
                </c:pt>
                <c:pt idx="2628">
                  <c:v>-1316.9014137409199</c:v>
                </c:pt>
                <c:pt idx="2629">
                  <c:v>-1188.1462221665699</c:v>
                </c:pt>
                <c:pt idx="2630">
                  <c:v>-973.97385739728895</c:v>
                </c:pt>
                <c:pt idx="2631">
                  <c:v>-689.95315632371899</c:v>
                </c:pt>
                <c:pt idx="2632">
                  <c:v>-357.08672526617403</c:v>
                </c:pt>
                <c:pt idx="2633">
                  <c:v>-1.0000000020914101E-2</c:v>
                </c:pt>
                <c:pt idx="2634">
                  <c:v>-0.01</c:v>
                </c:pt>
                <c:pt idx="2635">
                  <c:v>-0.01</c:v>
                </c:pt>
                <c:pt idx="2636">
                  <c:v>-0.01</c:v>
                </c:pt>
                <c:pt idx="2637">
                  <c:v>-0.01</c:v>
                </c:pt>
                <c:pt idx="2638">
                  <c:v>-0.01</c:v>
                </c:pt>
                <c:pt idx="2639">
                  <c:v>-0.01</c:v>
                </c:pt>
                <c:pt idx="2640">
                  <c:v>-0.01</c:v>
                </c:pt>
                <c:pt idx="2641">
                  <c:v>-0.01</c:v>
                </c:pt>
                <c:pt idx="2642">
                  <c:v>-0.01</c:v>
                </c:pt>
                <c:pt idx="2643">
                  <c:v>-0.01</c:v>
                </c:pt>
                <c:pt idx="2644">
                  <c:v>-0.01</c:v>
                </c:pt>
                <c:pt idx="2645">
                  <c:v>-0.01</c:v>
                </c:pt>
                <c:pt idx="2646">
                  <c:v>-324.14027881697399</c:v>
                </c:pt>
                <c:pt idx="2647">
                  <c:v>-623.32336117963905</c:v>
                </c:pt>
                <c:pt idx="2648">
                  <c:v>-878.74053609878297</c:v>
                </c:pt>
                <c:pt idx="2649">
                  <c:v>-1074.5261166150899</c:v>
                </c:pt>
                <c:pt idx="2650">
                  <c:v>-1198.5584824893899</c:v>
                </c:pt>
                <c:pt idx="2651">
                  <c:v>-1243.04447236899</c:v>
                </c:pt>
                <c:pt idx="2652">
                  <c:v>-1204.8973235896201</c:v>
                </c:pt>
                <c:pt idx="2653">
                  <c:v>-1085.9090817047299</c:v>
                </c:pt>
                <c:pt idx="2654">
                  <c:v>-892.71482022776399</c:v>
                </c:pt>
                <c:pt idx="2655">
                  <c:v>-636.54098203287697</c:v>
                </c:pt>
                <c:pt idx="2656">
                  <c:v>-332.72689806446999</c:v>
                </c:pt>
                <c:pt idx="2657">
                  <c:v>-1.00000000108248E-2</c:v>
                </c:pt>
                <c:pt idx="2658">
                  <c:v>-0.01</c:v>
                </c:pt>
                <c:pt idx="2659">
                  <c:v>-0.01</c:v>
                </c:pt>
                <c:pt idx="2660">
                  <c:v>-0.01</c:v>
                </c:pt>
                <c:pt idx="2661">
                  <c:v>-0.01</c:v>
                </c:pt>
                <c:pt idx="2662">
                  <c:v>-0.01</c:v>
                </c:pt>
                <c:pt idx="2663">
                  <c:v>-0.01</c:v>
                </c:pt>
                <c:pt idx="2664">
                  <c:v>-0.01</c:v>
                </c:pt>
                <c:pt idx="2665">
                  <c:v>-0.01</c:v>
                </c:pt>
                <c:pt idx="2666">
                  <c:v>-0.01</c:v>
                </c:pt>
                <c:pt idx="2667">
                  <c:v>-0.01</c:v>
                </c:pt>
                <c:pt idx="2668">
                  <c:v>-0.01</c:v>
                </c:pt>
                <c:pt idx="2669">
                  <c:v>-0.01</c:v>
                </c:pt>
                <c:pt idx="2670">
                  <c:v>-391.438303615167</c:v>
                </c:pt>
                <c:pt idx="2671">
                  <c:v>-759.55087623927398</c:v>
                </c:pt>
                <c:pt idx="2672">
                  <c:v>-1076.7438498306301</c:v>
                </c:pt>
                <c:pt idx="2673">
                  <c:v>-1318.99830695586</c:v>
                </c:pt>
                <c:pt idx="2674">
                  <c:v>-1467.97649914012</c:v>
                </c:pt>
                <c:pt idx="2675">
                  <c:v>-1512.6724028769099</c:v>
                </c:pt>
                <c:pt idx="2676">
                  <c:v>-1450.44075748768</c:v>
                </c:pt>
                <c:pt idx="2677">
                  <c:v>-1287.2851578786101</c:v>
                </c:pt>
                <c:pt idx="2678">
                  <c:v>-1037.35789064607</c:v>
                </c:pt>
                <c:pt idx="2679">
                  <c:v>-721.704352632623</c:v>
                </c:pt>
                <c:pt idx="2680">
                  <c:v>-366.36413229873301</c:v>
                </c:pt>
                <c:pt idx="2681">
                  <c:v>-1.00000000216899E-2</c:v>
                </c:pt>
                <c:pt idx="2682">
                  <c:v>-0.01</c:v>
                </c:pt>
                <c:pt idx="2683">
                  <c:v>-0.01</c:v>
                </c:pt>
                <c:pt idx="2684">
                  <c:v>-0.01</c:v>
                </c:pt>
                <c:pt idx="2685">
                  <c:v>-0.01</c:v>
                </c:pt>
                <c:pt idx="2686">
                  <c:v>-0.01</c:v>
                </c:pt>
                <c:pt idx="2687">
                  <c:v>-0.01</c:v>
                </c:pt>
                <c:pt idx="2688">
                  <c:v>-0.01</c:v>
                </c:pt>
                <c:pt idx="2689">
                  <c:v>-0.01</c:v>
                </c:pt>
                <c:pt idx="2690">
                  <c:v>-0.01</c:v>
                </c:pt>
                <c:pt idx="2691">
                  <c:v>-0.01</c:v>
                </c:pt>
                <c:pt idx="2692">
                  <c:v>-0.01</c:v>
                </c:pt>
                <c:pt idx="2693">
                  <c:v>-0.01</c:v>
                </c:pt>
                <c:pt idx="2694">
                  <c:v>-175.00587738890999</c:v>
                </c:pt>
                <c:pt idx="2695">
                  <c:v>-305.72587368090001</c:v>
                </c:pt>
                <c:pt idx="2696">
                  <c:v>-387.07130365148601</c:v>
                </c:pt>
                <c:pt idx="2697">
                  <c:v>-419.55159602953199</c:v>
                </c:pt>
                <c:pt idx="2698">
                  <c:v>-408.63371128672998</c:v>
                </c:pt>
                <c:pt idx="2699">
                  <c:v>-363.59480822106201</c:v>
                </c:pt>
                <c:pt idx="2700">
                  <c:v>-296.04638128639999</c:v>
                </c:pt>
                <c:pt idx="2701">
                  <c:v>-218.327417595024</c:v>
                </c:pt>
                <c:pt idx="2702">
                  <c:v>-141.96796162144099</c:v>
                </c:pt>
                <c:pt idx="2703">
                  <c:v>-76.403320877183205</c:v>
                </c:pt>
                <c:pt idx="2704">
                  <c:v>-28.076643386072401</c:v>
                </c:pt>
                <c:pt idx="2705">
                  <c:v>-1.00000000005992E-2</c:v>
                </c:pt>
                <c:pt idx="2706">
                  <c:v>-0.01</c:v>
                </c:pt>
                <c:pt idx="2707">
                  <c:v>-0.405938393707094</c:v>
                </c:pt>
                <c:pt idx="2708">
                  <c:v>-20.3818749297122</c:v>
                </c:pt>
                <c:pt idx="2709">
                  <c:v>-45.492860244029202</c:v>
                </c:pt>
                <c:pt idx="2710">
                  <c:v>-69.481000763725405</c:v>
                </c:pt>
                <c:pt idx="2711">
                  <c:v>-87.078069006384794</c:v>
                </c:pt>
                <c:pt idx="2712">
                  <c:v>-94.723336100546803</c:v>
                </c:pt>
                <c:pt idx="2713">
                  <c:v>-90.961345458159798</c:v>
                </c:pt>
                <c:pt idx="2714">
                  <c:v>-76.485400891325696</c:v>
                </c:pt>
                <c:pt idx="2715">
                  <c:v>-53.845191073392101</c:v>
                </c:pt>
                <c:pt idx="2716">
                  <c:v>-26.884407513694399</c:v>
                </c:pt>
                <c:pt idx="2717">
                  <c:v>-1.0000000001899901E-2</c:v>
                </c:pt>
                <c:pt idx="2718">
                  <c:v>-0.01</c:v>
                </c:pt>
                <c:pt idx="2719">
                  <c:v>-0.01</c:v>
                </c:pt>
                <c:pt idx="2720">
                  <c:v>-0.01</c:v>
                </c:pt>
                <c:pt idx="2721">
                  <c:v>-0.01</c:v>
                </c:pt>
                <c:pt idx="2722">
                  <c:v>-0.01</c:v>
                </c:pt>
                <c:pt idx="2723">
                  <c:v>-0.01</c:v>
                </c:pt>
                <c:pt idx="2724">
                  <c:v>-7.2428399599759699</c:v>
                </c:pt>
                <c:pt idx="2725">
                  <c:v>-22.370666835937001</c:v>
                </c:pt>
                <c:pt idx="2726">
                  <c:v>-31.010843287704901</c:v>
                </c:pt>
                <c:pt idx="2727">
                  <c:v>-30.6054761533339</c:v>
                </c:pt>
                <c:pt idx="2728">
                  <c:v>-20.075080391365098</c:v>
                </c:pt>
                <c:pt idx="2729">
                  <c:v>-1.0000000000181201E-2</c:v>
                </c:pt>
                <c:pt idx="2730">
                  <c:v>-0.01</c:v>
                </c:pt>
                <c:pt idx="2731">
                  <c:v>-0.01</c:v>
                </c:pt>
                <c:pt idx="2732">
                  <c:v>-0.01</c:v>
                </c:pt>
                <c:pt idx="2733">
                  <c:v>-0.01</c:v>
                </c:pt>
                <c:pt idx="2734">
                  <c:v>-0.01</c:v>
                </c:pt>
                <c:pt idx="2735">
                  <c:v>-0.01</c:v>
                </c:pt>
                <c:pt idx="2736">
                  <c:v>-0.01</c:v>
                </c:pt>
                <c:pt idx="2737">
                  <c:v>-0.01</c:v>
                </c:pt>
                <c:pt idx="2738">
                  <c:v>-0.01</c:v>
                </c:pt>
                <c:pt idx="2739">
                  <c:v>-0.01</c:v>
                </c:pt>
                <c:pt idx="2740">
                  <c:v>-0.01</c:v>
                </c:pt>
                <c:pt idx="2741">
                  <c:v>-0.01</c:v>
                </c:pt>
                <c:pt idx="2742">
                  <c:v>-23.396995712225198</c:v>
                </c:pt>
                <c:pt idx="2743">
                  <c:v>-37.633394029104601</c:v>
                </c:pt>
                <c:pt idx="2744">
                  <c:v>-41.662887239867402</c:v>
                </c:pt>
                <c:pt idx="2745">
                  <c:v>-36.099742613856797</c:v>
                </c:pt>
                <c:pt idx="2746">
                  <c:v>-23.104102762251902</c:v>
                </c:pt>
                <c:pt idx="2747">
                  <c:v>-6.0080472700505396</c:v>
                </c:pt>
                <c:pt idx="2748">
                  <c:v>-0.01</c:v>
                </c:pt>
                <c:pt idx="2749">
                  <c:v>-0.01</c:v>
                </c:pt>
                <c:pt idx="2750">
                  <c:v>-0.01</c:v>
                </c:pt>
                <c:pt idx="2751">
                  <c:v>-0.01</c:v>
                </c:pt>
                <c:pt idx="2752">
                  <c:v>-0.01</c:v>
                </c:pt>
                <c:pt idx="2753">
                  <c:v>-0.01</c:v>
                </c:pt>
                <c:pt idx="2754">
                  <c:v>-23.011294509062399</c:v>
                </c:pt>
                <c:pt idx="2755">
                  <c:v>-46.582262413232499</c:v>
                </c:pt>
                <c:pt idx="2756">
                  <c:v>-66.453791328965096</c:v>
                </c:pt>
                <c:pt idx="2757">
                  <c:v>-78.832901884215303</c:v>
                </c:pt>
                <c:pt idx="2758">
                  <c:v>-81.163138450651601</c:v>
                </c:pt>
                <c:pt idx="2759">
                  <c:v>-72.729790733057698</c:v>
                </c:pt>
                <c:pt idx="2760">
                  <c:v>-54.998097398621198</c:v>
                </c:pt>
                <c:pt idx="2761">
                  <c:v>-31.6070142651579</c:v>
                </c:pt>
                <c:pt idx="2762">
                  <c:v>-7.9893415173003</c:v>
                </c:pt>
                <c:pt idx="2763">
                  <c:v>-0.01</c:v>
                </c:pt>
                <c:pt idx="2764">
                  <c:v>-0.01</c:v>
                </c:pt>
                <c:pt idx="2765">
                  <c:v>-0.01</c:v>
                </c:pt>
                <c:pt idx="2766">
                  <c:v>-35.587543290444401</c:v>
                </c:pt>
                <c:pt idx="2767">
                  <c:v>-93.145643867784898</c:v>
                </c:pt>
                <c:pt idx="2768">
                  <c:v>-169.29594585029901</c:v>
                </c:pt>
                <c:pt idx="2769">
                  <c:v>-256.88866952993999</c:v>
                </c:pt>
                <c:pt idx="2770">
                  <c:v>-345.435720615523</c:v>
                </c:pt>
                <c:pt idx="2771">
                  <c:v>-422.05821169668002</c:v>
                </c:pt>
                <c:pt idx="2772">
                  <c:v>-472.88160559832397</c:v>
                </c:pt>
                <c:pt idx="2773">
                  <c:v>-484.73526163241399</c:v>
                </c:pt>
                <c:pt idx="2774">
                  <c:v>-446.96158981314102</c:v>
                </c:pt>
                <c:pt idx="2775">
                  <c:v>-353.11089508939301</c:v>
                </c:pt>
                <c:pt idx="2776">
                  <c:v>-202.29625983443</c:v>
                </c:pt>
                <c:pt idx="2777">
                  <c:v>-1.00000000142883E-2</c:v>
                </c:pt>
                <c:pt idx="2778">
                  <c:v>-0.01</c:v>
                </c:pt>
                <c:pt idx="2779">
                  <c:v>-0.01</c:v>
                </c:pt>
                <c:pt idx="2780">
                  <c:v>-0.01</c:v>
                </c:pt>
                <c:pt idx="2781">
                  <c:v>-0.01</c:v>
                </c:pt>
                <c:pt idx="2782">
                  <c:v>-0.01</c:v>
                </c:pt>
                <c:pt idx="2783">
                  <c:v>-0.01</c:v>
                </c:pt>
                <c:pt idx="2784">
                  <c:v>-0.01</c:v>
                </c:pt>
                <c:pt idx="2785">
                  <c:v>-0.01</c:v>
                </c:pt>
                <c:pt idx="2786">
                  <c:v>-0.01</c:v>
                </c:pt>
                <c:pt idx="2787">
                  <c:v>-0.01</c:v>
                </c:pt>
                <c:pt idx="2788">
                  <c:v>-0.01</c:v>
                </c:pt>
                <c:pt idx="2789">
                  <c:v>-0.01</c:v>
                </c:pt>
                <c:pt idx="2790">
                  <c:v>-438.742099401541</c:v>
                </c:pt>
                <c:pt idx="2791">
                  <c:v>-867.06636747174105</c:v>
                </c:pt>
                <c:pt idx="2792">
                  <c:v>-1250.36541452601</c:v>
                </c:pt>
                <c:pt idx="2793">
                  <c:v>-1556.7422985907599</c:v>
                </c:pt>
                <c:pt idx="2794">
                  <c:v>-1759.9222595220499</c:v>
                </c:pt>
                <c:pt idx="2795">
                  <c:v>-1841.65227790618</c:v>
                </c:pt>
                <c:pt idx="2796">
                  <c:v>-1793.36605639659</c:v>
                </c:pt>
                <c:pt idx="2797">
                  <c:v>-1616.9602197300601</c:v>
                </c:pt>
                <c:pt idx="2798">
                  <c:v>-1324.62045099176</c:v>
                </c:pt>
                <c:pt idx="2799">
                  <c:v>-937.73313493605497</c:v>
                </c:pt>
                <c:pt idx="2800">
                  <c:v>-485.00794755783198</c:v>
                </c:pt>
                <c:pt idx="2801">
                  <c:v>-1.0000000018312701E-2</c:v>
                </c:pt>
                <c:pt idx="2802">
                  <c:v>-0.01</c:v>
                </c:pt>
                <c:pt idx="2803">
                  <c:v>-0.01</c:v>
                </c:pt>
                <c:pt idx="2804">
                  <c:v>-0.01</c:v>
                </c:pt>
                <c:pt idx="2805">
                  <c:v>-0.01</c:v>
                </c:pt>
                <c:pt idx="2806">
                  <c:v>-0.01</c:v>
                </c:pt>
                <c:pt idx="2807">
                  <c:v>-0.01</c:v>
                </c:pt>
                <c:pt idx="2808">
                  <c:v>-0.01</c:v>
                </c:pt>
                <c:pt idx="2809">
                  <c:v>-0.01</c:v>
                </c:pt>
                <c:pt idx="2810">
                  <c:v>-0.01</c:v>
                </c:pt>
                <c:pt idx="2811">
                  <c:v>-0.01</c:v>
                </c:pt>
                <c:pt idx="2812">
                  <c:v>-0.01</c:v>
                </c:pt>
                <c:pt idx="2813">
                  <c:v>-0.01</c:v>
                </c:pt>
                <c:pt idx="2814">
                  <c:v>-436.36887771559998</c:v>
                </c:pt>
                <c:pt idx="2815">
                  <c:v>-838.62530765687802</c:v>
                </c:pt>
                <c:pt idx="2816">
                  <c:v>-1181.54111793225</c:v>
                </c:pt>
                <c:pt idx="2817">
                  <c:v>-1443.9077217584199</c:v>
                </c:pt>
                <c:pt idx="2818">
                  <c:v>-1609.5957005483999</c:v>
                </c:pt>
                <c:pt idx="2819">
                  <c:v>-1668.32332074448</c:v>
                </c:pt>
                <c:pt idx="2820">
                  <c:v>-1616.14548006117</c:v>
                </c:pt>
                <c:pt idx="2821">
                  <c:v>-1455.66552749877</c:v>
                </c:pt>
                <c:pt idx="2822">
                  <c:v>-1195.9675772189701</c:v>
                </c:pt>
                <c:pt idx="2823">
                  <c:v>-852.26020051333001</c:v>
                </c:pt>
                <c:pt idx="2824">
                  <c:v>-445.21805326036599</c:v>
                </c:pt>
                <c:pt idx="2825">
                  <c:v>-1.00000000545051E-2</c:v>
                </c:pt>
                <c:pt idx="2826">
                  <c:v>-0.01</c:v>
                </c:pt>
                <c:pt idx="2827">
                  <c:v>-0.01</c:v>
                </c:pt>
                <c:pt idx="2828">
                  <c:v>-0.01</c:v>
                </c:pt>
                <c:pt idx="2829">
                  <c:v>-0.01</c:v>
                </c:pt>
                <c:pt idx="2830">
                  <c:v>-0.01</c:v>
                </c:pt>
                <c:pt idx="2831">
                  <c:v>-0.01</c:v>
                </c:pt>
                <c:pt idx="2832">
                  <c:v>-0.01</c:v>
                </c:pt>
                <c:pt idx="2833">
                  <c:v>-0.01</c:v>
                </c:pt>
                <c:pt idx="2834">
                  <c:v>-0.01</c:v>
                </c:pt>
                <c:pt idx="2835">
                  <c:v>-0.01</c:v>
                </c:pt>
                <c:pt idx="2836">
                  <c:v>-0.01</c:v>
                </c:pt>
                <c:pt idx="2837">
                  <c:v>-0.01</c:v>
                </c:pt>
                <c:pt idx="2838">
                  <c:v>-519.52989120079303</c:v>
                </c:pt>
                <c:pt idx="2839">
                  <c:v>-1007.53276025011</c:v>
                </c:pt>
                <c:pt idx="2840">
                  <c:v>-1427.4789838412</c:v>
                </c:pt>
                <c:pt idx="2841">
                  <c:v>-1747.66093937899</c:v>
                </c:pt>
                <c:pt idx="2842">
                  <c:v>-1943.96478638805</c:v>
                </c:pt>
                <c:pt idx="2843">
                  <c:v>-2002.0332642859801</c:v>
                </c:pt>
                <c:pt idx="2844">
                  <c:v>-1918.5993162473401</c:v>
                </c:pt>
                <c:pt idx="2845">
                  <c:v>-1701.83594524253</c:v>
                </c:pt>
                <c:pt idx="2846">
                  <c:v>-1370.66364224518</c:v>
                </c:pt>
                <c:pt idx="2847">
                  <c:v>-953.062787223756</c:v>
                </c:pt>
                <c:pt idx="2848">
                  <c:v>-483.54275640914602</c:v>
                </c:pt>
                <c:pt idx="2849">
                  <c:v>-1.00000000447066E-2</c:v>
                </c:pt>
                <c:pt idx="2850">
                  <c:v>-0.01</c:v>
                </c:pt>
                <c:pt idx="2851">
                  <c:v>-0.01</c:v>
                </c:pt>
                <c:pt idx="2852">
                  <c:v>-0.01</c:v>
                </c:pt>
                <c:pt idx="2853">
                  <c:v>-0.01</c:v>
                </c:pt>
                <c:pt idx="2854">
                  <c:v>-0.01</c:v>
                </c:pt>
                <c:pt idx="2855">
                  <c:v>-0.01</c:v>
                </c:pt>
                <c:pt idx="2856">
                  <c:v>-0.01</c:v>
                </c:pt>
                <c:pt idx="2857">
                  <c:v>-0.01</c:v>
                </c:pt>
                <c:pt idx="2858">
                  <c:v>-0.01</c:v>
                </c:pt>
                <c:pt idx="2859">
                  <c:v>-0.01</c:v>
                </c:pt>
                <c:pt idx="2860">
                  <c:v>-0.01</c:v>
                </c:pt>
                <c:pt idx="2861">
                  <c:v>-0.01</c:v>
                </c:pt>
                <c:pt idx="2862">
                  <c:v>-229.250259711967</c:v>
                </c:pt>
                <c:pt idx="2863">
                  <c:v>-400.28068195269998</c:v>
                </c:pt>
                <c:pt idx="2864">
                  <c:v>-506.52114206456201</c:v>
                </c:pt>
                <c:pt idx="2865">
                  <c:v>-548.73969784259305</c:v>
                </c:pt>
                <c:pt idx="2866">
                  <c:v>-534.18299080514805</c:v>
                </c:pt>
                <c:pt idx="2867">
                  <c:v>-475.06045564401501</c:v>
                </c:pt>
                <c:pt idx="2868">
                  <c:v>-386.60432054345102</c:v>
                </c:pt>
                <c:pt idx="2869">
                  <c:v>-284.96472342642301</c:v>
                </c:pt>
                <c:pt idx="2870">
                  <c:v>-185.203200499064</c:v>
                </c:pt>
                <c:pt idx="2871">
                  <c:v>-99.619140357553704</c:v>
                </c:pt>
                <c:pt idx="2872">
                  <c:v>-36.587456925702</c:v>
                </c:pt>
                <c:pt idx="2873">
                  <c:v>-1.0000000001561199E-2</c:v>
                </c:pt>
                <c:pt idx="2874">
                  <c:v>-0.01</c:v>
                </c:pt>
                <c:pt idx="2875">
                  <c:v>-0.52521980372165</c:v>
                </c:pt>
                <c:pt idx="2876">
                  <c:v>-26.505856218548502</c:v>
                </c:pt>
                <c:pt idx="2877">
                  <c:v>-59.135856068389103</c:v>
                </c:pt>
                <c:pt idx="2878">
                  <c:v>-90.274427626872196</c:v>
                </c:pt>
                <c:pt idx="2879">
                  <c:v>-113.082261237688</c:v>
                </c:pt>
                <c:pt idx="2880">
                  <c:v>-122.949959503719</c:v>
                </c:pt>
                <c:pt idx="2881">
                  <c:v>-118.008504538331</c:v>
                </c:pt>
                <c:pt idx="2882">
                  <c:v>-99.178844797212307</c:v>
                </c:pt>
                <c:pt idx="2883">
                  <c:v>-69.786075164743096</c:v>
                </c:pt>
                <c:pt idx="2884">
                  <c:v>-34.825018431848903</c:v>
                </c:pt>
                <c:pt idx="2885">
                  <c:v>-1.0000000003567201E-2</c:v>
                </c:pt>
                <c:pt idx="2886">
                  <c:v>-0.01</c:v>
                </c:pt>
                <c:pt idx="2887">
                  <c:v>-0.01</c:v>
                </c:pt>
                <c:pt idx="2888">
                  <c:v>-0.01</c:v>
                </c:pt>
                <c:pt idx="2889">
                  <c:v>-0.01</c:v>
                </c:pt>
                <c:pt idx="2890">
                  <c:v>-0.01</c:v>
                </c:pt>
                <c:pt idx="2891">
                  <c:v>-0.01</c:v>
                </c:pt>
                <c:pt idx="2892">
                  <c:v>-9.3438280697004501</c:v>
                </c:pt>
                <c:pt idx="2893">
                  <c:v>-28.852240441466499</c:v>
                </c:pt>
                <c:pt idx="2894">
                  <c:v>-39.977932610399598</c:v>
                </c:pt>
                <c:pt idx="2895">
                  <c:v>-39.436657331858299</c:v>
                </c:pt>
                <c:pt idx="2896">
                  <c:v>-25.854541893490701</c:v>
                </c:pt>
                <c:pt idx="2897">
                  <c:v>-1.00000000012839E-2</c:v>
                </c:pt>
                <c:pt idx="2898">
                  <c:v>-0.01</c:v>
                </c:pt>
                <c:pt idx="2899">
                  <c:v>-0.01</c:v>
                </c:pt>
                <c:pt idx="2900">
                  <c:v>-0.01</c:v>
                </c:pt>
                <c:pt idx="2901">
                  <c:v>-0.01</c:v>
                </c:pt>
                <c:pt idx="2902">
                  <c:v>-0.01</c:v>
                </c:pt>
                <c:pt idx="2903">
                  <c:v>-0.01</c:v>
                </c:pt>
                <c:pt idx="2904">
                  <c:v>-0.01</c:v>
                </c:pt>
                <c:pt idx="2905">
                  <c:v>-0.01</c:v>
                </c:pt>
                <c:pt idx="2906">
                  <c:v>-0.01</c:v>
                </c:pt>
                <c:pt idx="2907">
                  <c:v>-0.01</c:v>
                </c:pt>
                <c:pt idx="2908">
                  <c:v>-0.01</c:v>
                </c:pt>
                <c:pt idx="2909">
                  <c:v>-0.01</c:v>
                </c:pt>
                <c:pt idx="2910">
                  <c:v>-29.939485050410099</c:v>
                </c:pt>
                <c:pt idx="2911">
                  <c:v>-48.136804033132599</c:v>
                </c:pt>
                <c:pt idx="2912">
                  <c:v>-53.267280356698798</c:v>
                </c:pt>
                <c:pt idx="2913">
                  <c:v>-46.133585360735403</c:v>
                </c:pt>
                <c:pt idx="2914">
                  <c:v>-29.511652511673599</c:v>
                </c:pt>
                <c:pt idx="2915">
                  <c:v>-7.6688167786611103</c:v>
                </c:pt>
                <c:pt idx="2916">
                  <c:v>-0.01</c:v>
                </c:pt>
                <c:pt idx="2917">
                  <c:v>-0.01</c:v>
                </c:pt>
                <c:pt idx="2918">
                  <c:v>-0.01</c:v>
                </c:pt>
                <c:pt idx="2919">
                  <c:v>-0.01</c:v>
                </c:pt>
                <c:pt idx="2920">
                  <c:v>-0.01</c:v>
                </c:pt>
                <c:pt idx="2921">
                  <c:v>-0.01</c:v>
                </c:pt>
                <c:pt idx="2922">
                  <c:v>-29.289636708222801</c:v>
                </c:pt>
                <c:pt idx="2923">
                  <c:v>-59.268651567034297</c:v>
                </c:pt>
                <c:pt idx="2924">
                  <c:v>-84.516556700543006</c:v>
                </c:pt>
                <c:pt idx="2925">
                  <c:v>-100.21757144330201</c:v>
                </c:pt>
                <c:pt idx="2926">
                  <c:v>-103.13550707528699</c:v>
                </c:pt>
                <c:pt idx="2927">
                  <c:v>-92.379075501875803</c:v>
                </c:pt>
                <c:pt idx="2928">
                  <c:v>-69.826232092304906</c:v>
                </c:pt>
                <c:pt idx="2929">
                  <c:v>-40.110337854017899</c:v>
                </c:pt>
                <c:pt idx="2930">
                  <c:v>-10.1324081151448</c:v>
                </c:pt>
                <c:pt idx="2931">
                  <c:v>-0.01</c:v>
                </c:pt>
                <c:pt idx="2932">
                  <c:v>-0.01</c:v>
                </c:pt>
                <c:pt idx="2933">
                  <c:v>-0.01</c:v>
                </c:pt>
                <c:pt idx="2934">
                  <c:v>-45.066477780197097</c:v>
                </c:pt>
                <c:pt idx="2935">
                  <c:v>-117.910224927323</c:v>
                </c:pt>
                <c:pt idx="2936">
                  <c:v>-214.218926211801</c:v>
                </c:pt>
                <c:pt idx="2937">
                  <c:v>-324.92006552660303</c:v>
                </c:pt>
                <c:pt idx="2938">
                  <c:v>-436.735721070392</c:v>
                </c:pt>
                <c:pt idx="2939">
                  <c:v>-533.388676010636</c:v>
                </c:pt>
                <c:pt idx="2940">
                  <c:v>-597.37093206049303</c:v>
                </c:pt>
                <c:pt idx="2941">
                  <c:v>-612.09217649367201</c:v>
                </c:pt>
                <c:pt idx="2942">
                  <c:v>-564.16126968094898</c:v>
                </c:pt>
                <c:pt idx="2943">
                  <c:v>-445.51789750900798</c:v>
                </c:pt>
                <c:pt idx="2944">
                  <c:v>-255.13027679543501</c:v>
                </c:pt>
                <c:pt idx="2945">
                  <c:v>-1.00000000275496E-2</c:v>
                </c:pt>
                <c:pt idx="2946">
                  <c:v>-0.01</c:v>
                </c:pt>
                <c:pt idx="2947">
                  <c:v>-0.01</c:v>
                </c:pt>
                <c:pt idx="2948">
                  <c:v>-0.01</c:v>
                </c:pt>
                <c:pt idx="2949">
                  <c:v>-0.01</c:v>
                </c:pt>
                <c:pt idx="2950">
                  <c:v>-0.01</c:v>
                </c:pt>
                <c:pt idx="2951">
                  <c:v>-0.01</c:v>
                </c:pt>
                <c:pt idx="2952">
                  <c:v>-0.01</c:v>
                </c:pt>
                <c:pt idx="2953">
                  <c:v>-0.01</c:v>
                </c:pt>
                <c:pt idx="2954">
                  <c:v>-0.01</c:v>
                </c:pt>
                <c:pt idx="2955">
                  <c:v>-0.01</c:v>
                </c:pt>
                <c:pt idx="2956">
                  <c:v>-0.01</c:v>
                </c:pt>
                <c:pt idx="2957">
                  <c:v>-0.01</c:v>
                </c:pt>
                <c:pt idx="2958">
                  <c:v>-550.23104059678894</c:v>
                </c:pt>
                <c:pt idx="2959">
                  <c:v>-1086.9719386761999</c:v>
                </c:pt>
                <c:pt idx="2960">
                  <c:v>-1566.8699129055699</c:v>
                </c:pt>
                <c:pt idx="2961">
                  <c:v>-1950.03767003333</c:v>
                </c:pt>
                <c:pt idx="2962">
                  <c:v>-2203.6896514681098</c:v>
                </c:pt>
                <c:pt idx="2963">
                  <c:v>-2305.1313124841599</c:v>
                </c:pt>
                <c:pt idx="2964">
                  <c:v>-2243.8224540582301</c:v>
                </c:pt>
                <c:pt idx="2965">
                  <c:v>-2022.3243076629899</c:v>
                </c:pt>
                <c:pt idx="2966">
                  <c:v>-1656.05680855521</c:v>
                </c:pt>
                <c:pt idx="2967">
                  <c:v>-1171.91373212996</c:v>
                </c:pt>
                <c:pt idx="2968">
                  <c:v>-605.89546039916297</c:v>
                </c:pt>
                <c:pt idx="2969">
                  <c:v>-1.00000000434533E-2</c:v>
                </c:pt>
                <c:pt idx="2970">
                  <c:v>-0.01</c:v>
                </c:pt>
                <c:pt idx="2971">
                  <c:v>-0.01</c:v>
                </c:pt>
                <c:pt idx="2972">
                  <c:v>-0.01</c:v>
                </c:pt>
                <c:pt idx="2973">
                  <c:v>-0.01</c:v>
                </c:pt>
                <c:pt idx="2974">
                  <c:v>-0.01</c:v>
                </c:pt>
                <c:pt idx="2975">
                  <c:v>-0.01</c:v>
                </c:pt>
                <c:pt idx="2976">
                  <c:v>-0.01</c:v>
                </c:pt>
                <c:pt idx="2977">
                  <c:v>-0.01</c:v>
                </c:pt>
                <c:pt idx="2978">
                  <c:v>-0.01</c:v>
                </c:pt>
                <c:pt idx="2979">
                  <c:v>-0.01</c:v>
                </c:pt>
                <c:pt idx="2980">
                  <c:v>-0.01</c:v>
                </c:pt>
                <c:pt idx="2981">
                  <c:v>-0.01</c:v>
                </c:pt>
                <c:pt idx="2982">
                  <c:v>-542.26915795351101</c:v>
                </c:pt>
                <c:pt idx="2983">
                  <c:v>-1041.7651894401599</c:v>
                </c:pt>
                <c:pt idx="2984">
                  <c:v>-1467.2064796438201</c:v>
                </c:pt>
                <c:pt idx="2985">
                  <c:v>-1792.34912065553</c:v>
                </c:pt>
                <c:pt idx="2986">
                  <c:v>-1997.2898133219401</c:v>
                </c:pt>
                <c:pt idx="2987">
                  <c:v>-2069.4073632876398</c:v>
                </c:pt>
                <c:pt idx="2988">
                  <c:v>-2003.95554270909</c:v>
                </c:pt>
                <c:pt idx="2989">
                  <c:v>-1804.31124882119</c:v>
                </c:pt>
                <c:pt idx="2990">
                  <c:v>-1481.8758935677799</c:v>
                </c:pt>
                <c:pt idx="2991">
                  <c:v>-1055.6196135150501</c:v>
                </c:pt>
                <c:pt idx="2992">
                  <c:v>-551.25255413980699</c:v>
                </c:pt>
                <c:pt idx="2993">
                  <c:v>-1.0000000025294E-2</c:v>
                </c:pt>
                <c:pt idx="2994">
                  <c:v>-0.01</c:v>
                </c:pt>
                <c:pt idx="2995">
                  <c:v>-0.01</c:v>
                </c:pt>
                <c:pt idx="2996">
                  <c:v>-0.01</c:v>
                </c:pt>
                <c:pt idx="2997">
                  <c:v>-0.01</c:v>
                </c:pt>
                <c:pt idx="2998">
                  <c:v>-0.01</c:v>
                </c:pt>
                <c:pt idx="2999">
                  <c:v>-0.01</c:v>
                </c:pt>
                <c:pt idx="3000">
                  <c:v>-0.01</c:v>
                </c:pt>
                <c:pt idx="3001">
                  <c:v>-0.01</c:v>
                </c:pt>
                <c:pt idx="3002">
                  <c:v>-0.01</c:v>
                </c:pt>
                <c:pt idx="3003">
                  <c:v>-0.01</c:v>
                </c:pt>
                <c:pt idx="3004">
                  <c:v>-0.01</c:v>
                </c:pt>
                <c:pt idx="3005">
                  <c:v>-0.01</c:v>
                </c:pt>
                <c:pt idx="3006">
                  <c:v>-640.08711294674595</c:v>
                </c:pt>
                <c:pt idx="3007">
                  <c:v>-1240.9029899315001</c:v>
                </c:pt>
                <c:pt idx="3008">
                  <c:v>-1757.51217028216</c:v>
                </c:pt>
                <c:pt idx="3009">
                  <c:v>-2150.9781677852602</c:v>
                </c:pt>
                <c:pt idx="3010">
                  <c:v>-2391.7607622645601</c:v>
                </c:pt>
                <c:pt idx="3011">
                  <c:v>-2462.3596730242398</c:v>
                </c:pt>
                <c:pt idx="3012">
                  <c:v>-2358.9334277635598</c:v>
                </c:pt>
                <c:pt idx="3013">
                  <c:v>-2091.70590809126</c:v>
                </c:pt>
                <c:pt idx="3014">
                  <c:v>-1684.0914138958401</c:v>
                </c:pt>
                <c:pt idx="3015">
                  <c:v>-1170.5995212697301</c:v>
                </c:pt>
                <c:pt idx="3016">
                  <c:v>-593.70892008451005</c:v>
                </c:pt>
                <c:pt idx="3017">
                  <c:v>-1.00000000746289E-2</c:v>
                </c:pt>
                <c:pt idx="3018">
                  <c:v>-0.01</c:v>
                </c:pt>
                <c:pt idx="3019">
                  <c:v>-0.01</c:v>
                </c:pt>
                <c:pt idx="3020">
                  <c:v>-0.01</c:v>
                </c:pt>
                <c:pt idx="3021">
                  <c:v>-0.01</c:v>
                </c:pt>
                <c:pt idx="3022">
                  <c:v>-0.01</c:v>
                </c:pt>
                <c:pt idx="3023">
                  <c:v>-0.01</c:v>
                </c:pt>
                <c:pt idx="3024">
                  <c:v>-0.01</c:v>
                </c:pt>
                <c:pt idx="3025">
                  <c:v>-0.01</c:v>
                </c:pt>
                <c:pt idx="3026">
                  <c:v>-0.01</c:v>
                </c:pt>
                <c:pt idx="3027">
                  <c:v>-0.01</c:v>
                </c:pt>
                <c:pt idx="3028">
                  <c:v>-0.01</c:v>
                </c:pt>
                <c:pt idx="3029">
                  <c:v>-0.01</c:v>
                </c:pt>
                <c:pt idx="3030">
                  <c:v>-280.17007254095802</c:v>
                </c:pt>
                <c:pt idx="3031">
                  <c:v>-489.030542610765</c:v>
                </c:pt>
                <c:pt idx="3032">
                  <c:v>-618.62527473892396</c:v>
                </c:pt>
                <c:pt idx="3033">
                  <c:v>-669.96981698617401</c:v>
                </c:pt>
                <c:pt idx="3034">
                  <c:v>-651.98539709975603</c:v>
                </c:pt>
                <c:pt idx="3035">
                  <c:v>-579.636657666068</c:v>
                </c:pt>
                <c:pt idx="3036">
                  <c:v>-471.55565437145401</c:v>
                </c:pt>
                <c:pt idx="3037">
                  <c:v>-347.46945768473398</c:v>
                </c:pt>
                <c:pt idx="3038">
                  <c:v>-225.75266478517301</c:v>
                </c:pt>
                <c:pt idx="3039">
                  <c:v>-121.39037279297099</c:v>
                </c:pt>
                <c:pt idx="3040">
                  <c:v>-44.567803881415102</c:v>
                </c:pt>
                <c:pt idx="3041">
                  <c:v>-1.0000000002851801E-2</c:v>
                </c:pt>
                <c:pt idx="3042">
                  <c:v>-0.01</c:v>
                </c:pt>
                <c:pt idx="3043">
                  <c:v>-0.63702921015212699</c:v>
                </c:pt>
                <c:pt idx="3044">
                  <c:v>-32.245579893063798</c:v>
                </c:pt>
                <c:pt idx="3045">
                  <c:v>-71.921375908197206</c:v>
                </c:pt>
                <c:pt idx="3046">
                  <c:v>-109.758789656183</c:v>
                </c:pt>
                <c:pt idx="3047">
                  <c:v>-137.446616771864</c:v>
                </c:pt>
                <c:pt idx="3048">
                  <c:v>-149.39363937210601</c:v>
                </c:pt>
                <c:pt idx="3049">
                  <c:v>-143.34438380654299</c:v>
                </c:pt>
                <c:pt idx="3050">
                  <c:v>-120.434087068765</c:v>
                </c:pt>
                <c:pt idx="3051">
                  <c:v>-84.715027882437496</c:v>
                </c:pt>
                <c:pt idx="3052">
                  <c:v>-42.260722627430397</c:v>
                </c:pt>
                <c:pt idx="3053">
                  <c:v>-1.0000000005670801E-2</c:v>
                </c:pt>
                <c:pt idx="3054">
                  <c:v>-0.01</c:v>
                </c:pt>
                <c:pt idx="3055">
                  <c:v>-0.01</c:v>
                </c:pt>
                <c:pt idx="3056">
                  <c:v>-0.01</c:v>
                </c:pt>
                <c:pt idx="3057">
                  <c:v>-0.01</c:v>
                </c:pt>
                <c:pt idx="3058">
                  <c:v>-0.01</c:v>
                </c:pt>
                <c:pt idx="3059">
                  <c:v>-0.01</c:v>
                </c:pt>
                <c:pt idx="3060">
                  <c:v>-11.3094518236898</c:v>
                </c:pt>
                <c:pt idx="3061">
                  <c:v>-34.915527866228601</c:v>
                </c:pt>
                <c:pt idx="3062">
                  <c:v>-48.365384788802103</c:v>
                </c:pt>
                <c:pt idx="3063">
                  <c:v>-47.696051240626304</c:v>
                </c:pt>
                <c:pt idx="3064">
                  <c:v>-31.259191503171401</c:v>
                </c:pt>
                <c:pt idx="3065">
                  <c:v>-1.0000000002822E-2</c:v>
                </c:pt>
                <c:pt idx="3066">
                  <c:v>-0.01</c:v>
                </c:pt>
                <c:pt idx="3067">
                  <c:v>-0.01</c:v>
                </c:pt>
                <c:pt idx="3068">
                  <c:v>-0.01</c:v>
                </c:pt>
                <c:pt idx="3069">
                  <c:v>-0.01</c:v>
                </c:pt>
                <c:pt idx="3070">
                  <c:v>-0.01</c:v>
                </c:pt>
                <c:pt idx="3071">
                  <c:v>-0.01</c:v>
                </c:pt>
                <c:pt idx="3072">
                  <c:v>-0.01</c:v>
                </c:pt>
                <c:pt idx="3073">
                  <c:v>-0.01</c:v>
                </c:pt>
                <c:pt idx="3074">
                  <c:v>-0.01</c:v>
                </c:pt>
                <c:pt idx="3075">
                  <c:v>-0.01</c:v>
                </c:pt>
                <c:pt idx="3076">
                  <c:v>-0.01</c:v>
                </c:pt>
                <c:pt idx="3077">
                  <c:v>-0.01</c:v>
                </c:pt>
                <c:pt idx="3078">
                  <c:v>-36.047920382998399</c:v>
                </c:pt>
                <c:pt idx="3079">
                  <c:v>-57.942252410632001</c:v>
                </c:pt>
                <c:pt idx="3080">
                  <c:v>-64.099306831507604</c:v>
                </c:pt>
                <c:pt idx="3081">
                  <c:v>-55.498518270218099</c:v>
                </c:pt>
                <c:pt idx="3082">
                  <c:v>-35.491352920465403</c:v>
                </c:pt>
                <c:pt idx="3083">
                  <c:v>-9.2185138750625608</c:v>
                </c:pt>
                <c:pt idx="3084">
                  <c:v>-0.01</c:v>
                </c:pt>
                <c:pt idx="3085">
                  <c:v>-0.01</c:v>
                </c:pt>
                <c:pt idx="3086">
                  <c:v>-0.01</c:v>
                </c:pt>
                <c:pt idx="3087">
                  <c:v>-0.01</c:v>
                </c:pt>
                <c:pt idx="3088">
                  <c:v>-0.01</c:v>
                </c:pt>
                <c:pt idx="3089">
                  <c:v>-0.01</c:v>
                </c:pt>
                <c:pt idx="3090">
                  <c:v>-35.143349363169399</c:v>
                </c:pt>
                <c:pt idx="3091">
                  <c:v>-71.095638862252798</c:v>
                </c:pt>
                <c:pt idx="3092">
                  <c:v>-101.353761078571</c:v>
                </c:pt>
                <c:pt idx="3093">
                  <c:v>-120.148975177645</c:v>
                </c:pt>
                <c:pt idx="3094">
                  <c:v>-123.612292352944</c:v>
                </c:pt>
                <c:pt idx="3095">
                  <c:v>-110.688772665119</c:v>
                </c:pt>
                <c:pt idx="3096">
                  <c:v>-83.641853034270795</c:v>
                </c:pt>
                <c:pt idx="3097">
                  <c:v>-48.032104084243599</c:v>
                </c:pt>
                <c:pt idx="3098">
                  <c:v>-12.128673931707899</c:v>
                </c:pt>
                <c:pt idx="3099">
                  <c:v>-0.01</c:v>
                </c:pt>
                <c:pt idx="3100">
                  <c:v>-0.01</c:v>
                </c:pt>
                <c:pt idx="3101">
                  <c:v>-0.01</c:v>
                </c:pt>
                <c:pt idx="3102">
                  <c:v>-53.891978219031898</c:v>
                </c:pt>
                <c:pt idx="3103">
                  <c:v>-140.964951480374</c:v>
                </c:pt>
                <c:pt idx="3104">
                  <c:v>-256.035329821321</c:v>
                </c:pt>
                <c:pt idx="3105">
                  <c:v>-388.23943540043899</c:v>
                </c:pt>
                <c:pt idx="3106">
                  <c:v>-521.70208269861405</c:v>
                </c:pt>
                <c:pt idx="3107">
                  <c:v>-636.98378669484805</c:v>
                </c:pt>
                <c:pt idx="3108">
                  <c:v>-713.19699870011004</c:v>
                </c:pt>
                <c:pt idx="3109">
                  <c:v>-730.57233587408496</c:v>
                </c:pt>
                <c:pt idx="3110">
                  <c:v>-673.17931468421295</c:v>
                </c:pt>
                <c:pt idx="3111">
                  <c:v>-531.46389710441304</c:v>
                </c:pt>
                <c:pt idx="3112">
                  <c:v>-304.26439788900598</c:v>
                </c:pt>
                <c:pt idx="3113">
                  <c:v>-1.0000000044216899E-2</c:v>
                </c:pt>
                <c:pt idx="3114">
                  <c:v>-0.01</c:v>
                </c:pt>
                <c:pt idx="3115">
                  <c:v>-0.01</c:v>
                </c:pt>
                <c:pt idx="3116">
                  <c:v>-0.01</c:v>
                </c:pt>
                <c:pt idx="3117">
                  <c:v>-0.01</c:v>
                </c:pt>
                <c:pt idx="3118">
                  <c:v>-0.01</c:v>
                </c:pt>
                <c:pt idx="3119">
                  <c:v>-0.01</c:v>
                </c:pt>
                <c:pt idx="3120">
                  <c:v>-0.01</c:v>
                </c:pt>
                <c:pt idx="3121">
                  <c:v>-0.01</c:v>
                </c:pt>
                <c:pt idx="3122">
                  <c:v>-0.01</c:v>
                </c:pt>
                <c:pt idx="3123">
                  <c:v>-0.01</c:v>
                </c:pt>
                <c:pt idx="3124">
                  <c:v>-0.01</c:v>
                </c:pt>
                <c:pt idx="3125">
                  <c:v>-0.01</c:v>
                </c:pt>
                <c:pt idx="3126">
                  <c:v>-653.74037084211295</c:v>
                </c:pt>
                <c:pt idx="3127">
                  <c:v>-1291.11378449023</c:v>
                </c:pt>
                <c:pt idx="3128">
                  <c:v>-1860.6509390884401</c:v>
                </c:pt>
                <c:pt idx="3129">
                  <c:v>-2315.0526577749001</c:v>
                </c:pt>
                <c:pt idx="3130">
                  <c:v>-2615.4980578801301</c:v>
                </c:pt>
                <c:pt idx="3131">
                  <c:v>-2735.1801982513498</c:v>
                </c:pt>
                <c:pt idx="3132">
                  <c:v>-2661.7378380055302</c:v>
                </c:pt>
                <c:pt idx="3133">
                  <c:v>-2398.3596709508402</c:v>
                </c:pt>
                <c:pt idx="3134">
                  <c:v>-1963.47625605506</c:v>
                </c:pt>
                <c:pt idx="3135">
                  <c:v>-1389.0987308948399</c:v>
                </c:pt>
                <c:pt idx="3136">
                  <c:v>-717.99608597615202</c:v>
                </c:pt>
                <c:pt idx="3137">
                  <c:v>-1.00000000758667E-2</c:v>
                </c:pt>
                <c:pt idx="3138">
                  <c:v>-0.01</c:v>
                </c:pt>
                <c:pt idx="3139">
                  <c:v>-0.01</c:v>
                </c:pt>
                <c:pt idx="3140">
                  <c:v>-0.01</c:v>
                </c:pt>
                <c:pt idx="3141">
                  <c:v>-0.01</c:v>
                </c:pt>
                <c:pt idx="3142">
                  <c:v>-0.01</c:v>
                </c:pt>
                <c:pt idx="3143">
                  <c:v>-0.01</c:v>
                </c:pt>
                <c:pt idx="3144">
                  <c:v>-0.01</c:v>
                </c:pt>
                <c:pt idx="3145">
                  <c:v>-0.01</c:v>
                </c:pt>
                <c:pt idx="3146">
                  <c:v>-0.01</c:v>
                </c:pt>
                <c:pt idx="3147">
                  <c:v>-0.01</c:v>
                </c:pt>
                <c:pt idx="3148">
                  <c:v>-0.01</c:v>
                </c:pt>
                <c:pt idx="3149">
                  <c:v>-0.01</c:v>
                </c:pt>
                <c:pt idx="3150">
                  <c:v>-640.30529488311004</c:v>
                </c:pt>
                <c:pt idx="3151">
                  <c:v>-1229.7969592039599</c:v>
                </c:pt>
                <c:pt idx="3152">
                  <c:v>-1731.5937435895401</c:v>
                </c:pt>
                <c:pt idx="3153">
                  <c:v>-2114.7970227251899</c:v>
                </c:pt>
                <c:pt idx="3154">
                  <c:v>-2356.0182655835802</c:v>
                </c:pt>
                <c:pt idx="3155">
                  <c:v>-2440.4798565779502</c:v>
                </c:pt>
                <c:pt idx="3156">
                  <c:v>-2362.7032747374901</c:v>
                </c:pt>
                <c:pt idx="3157">
                  <c:v>-2126.78999189351</c:v>
                </c:pt>
                <c:pt idx="3158">
                  <c:v>-1746.2933681672901</c:v>
                </c:pt>
                <c:pt idx="3159">
                  <c:v>-1243.66998994903</c:v>
                </c:pt>
                <c:pt idx="3160">
                  <c:v>-649.29262951291105</c:v>
                </c:pt>
                <c:pt idx="3161">
                  <c:v>-1.00000000521282E-2</c:v>
                </c:pt>
                <c:pt idx="3162">
                  <c:v>-0.01</c:v>
                </c:pt>
                <c:pt idx="3163">
                  <c:v>-0.01</c:v>
                </c:pt>
                <c:pt idx="3164">
                  <c:v>-0.01</c:v>
                </c:pt>
                <c:pt idx="3165">
                  <c:v>-0.01</c:v>
                </c:pt>
                <c:pt idx="3166">
                  <c:v>-0.01</c:v>
                </c:pt>
                <c:pt idx="3167">
                  <c:v>-0.01</c:v>
                </c:pt>
                <c:pt idx="3168">
                  <c:v>-0.01</c:v>
                </c:pt>
                <c:pt idx="3169">
                  <c:v>-0.01</c:v>
                </c:pt>
                <c:pt idx="3170">
                  <c:v>-0.01</c:v>
                </c:pt>
                <c:pt idx="3171">
                  <c:v>-0.01</c:v>
                </c:pt>
                <c:pt idx="3172">
                  <c:v>-0.01</c:v>
                </c:pt>
                <c:pt idx="3173">
                  <c:v>-0.01</c:v>
                </c:pt>
                <c:pt idx="3174">
                  <c:v>-751.36158110384304</c:v>
                </c:pt>
                <c:pt idx="3175">
                  <c:v>-1456.2771006724799</c:v>
                </c:pt>
                <c:pt idx="3176">
                  <c:v>-2062.0570846874998</c:v>
                </c:pt>
                <c:pt idx="3177">
                  <c:v>-2523.10086185313</c:v>
                </c:pt>
                <c:pt idx="3178">
                  <c:v>-2804.87024096289</c:v>
                </c:pt>
                <c:pt idx="3179">
                  <c:v>-2886.97571999212</c:v>
                </c:pt>
                <c:pt idx="3180">
                  <c:v>-2765.0571223284801</c:v>
                </c:pt>
                <c:pt idx="3181">
                  <c:v>-2451.2409358128598</c:v>
                </c:pt>
                <c:pt idx="3182">
                  <c:v>-1973.0957020746</c:v>
                </c:pt>
                <c:pt idx="3183">
                  <c:v>-1371.1597163020599</c:v>
                </c:pt>
                <c:pt idx="3184">
                  <c:v>-695.26493246786004</c:v>
                </c:pt>
                <c:pt idx="3185">
                  <c:v>-1.0000000110502999E-2</c:v>
                </c:pt>
                <c:pt idx="3186">
                  <c:v>-0.01</c:v>
                </c:pt>
                <c:pt idx="3187">
                  <c:v>-0.01</c:v>
                </c:pt>
                <c:pt idx="3188">
                  <c:v>-0.01</c:v>
                </c:pt>
                <c:pt idx="3189">
                  <c:v>-0.01</c:v>
                </c:pt>
                <c:pt idx="3190">
                  <c:v>-0.01</c:v>
                </c:pt>
                <c:pt idx="3191">
                  <c:v>-0.01</c:v>
                </c:pt>
                <c:pt idx="3192">
                  <c:v>-0.01</c:v>
                </c:pt>
                <c:pt idx="3193">
                  <c:v>-0.01</c:v>
                </c:pt>
                <c:pt idx="3194">
                  <c:v>-0.01</c:v>
                </c:pt>
                <c:pt idx="3195">
                  <c:v>-0.01</c:v>
                </c:pt>
                <c:pt idx="3196">
                  <c:v>-0.01</c:v>
                </c:pt>
                <c:pt idx="3197">
                  <c:v>-0.01</c:v>
                </c:pt>
                <c:pt idx="3198">
                  <c:v>-327.02684848543799</c:v>
                </c:pt>
                <c:pt idx="3199">
                  <c:v>-570.68835591215304</c:v>
                </c:pt>
                <c:pt idx="3200">
                  <c:v>-721.75790531525297</c:v>
                </c:pt>
                <c:pt idx="3201">
                  <c:v>-781.48380697952098</c:v>
                </c:pt>
                <c:pt idx="3202">
                  <c:v>-760.33249428417298</c:v>
                </c:pt>
                <c:pt idx="3203">
                  <c:v>-675.80679215685097</c:v>
                </c:pt>
                <c:pt idx="3204">
                  <c:v>-549.66837137208097</c:v>
                </c:pt>
                <c:pt idx="3205">
                  <c:v>-404.93514201833102</c:v>
                </c:pt>
                <c:pt idx="3206">
                  <c:v>-263.028283640307</c:v>
                </c:pt>
                <c:pt idx="3207">
                  <c:v>-141.40127968577801</c:v>
                </c:pt>
                <c:pt idx="3208">
                  <c:v>-51.901948831888397</c:v>
                </c:pt>
                <c:pt idx="3209">
                  <c:v>-1.0000000000860499E-2</c:v>
                </c:pt>
                <c:pt idx="3210">
                  <c:v>-0.01</c:v>
                </c:pt>
                <c:pt idx="3211">
                  <c:v>-0.739745090922724</c:v>
                </c:pt>
                <c:pt idx="3212">
                  <c:v>-37.517805294494103</c:v>
                </c:pt>
                <c:pt idx="3213">
                  <c:v>-83.663997057693706</c:v>
                </c:pt>
                <c:pt idx="3214">
                  <c:v>-127.651513818059</c:v>
                </c:pt>
                <c:pt idx="3215">
                  <c:v>-159.81779020067199</c:v>
                </c:pt>
                <c:pt idx="3216">
                  <c:v>-173.67087478176501</c:v>
                </c:pt>
                <c:pt idx="3217">
                  <c:v>-166.60154827810101</c:v>
                </c:pt>
                <c:pt idx="3218">
                  <c:v>-139.94287238409501</c:v>
                </c:pt>
                <c:pt idx="3219">
                  <c:v>-98.415541267329004</c:v>
                </c:pt>
                <c:pt idx="3220">
                  <c:v>-49.083683390748099</c:v>
                </c:pt>
                <c:pt idx="3221">
                  <c:v>-1.0000000003118899E-2</c:v>
                </c:pt>
                <c:pt idx="3222">
                  <c:v>-0.01</c:v>
                </c:pt>
                <c:pt idx="3223">
                  <c:v>-0.01</c:v>
                </c:pt>
                <c:pt idx="3224">
                  <c:v>-0.01</c:v>
                </c:pt>
                <c:pt idx="3225">
                  <c:v>-0.01</c:v>
                </c:pt>
                <c:pt idx="3226">
                  <c:v>-0.01</c:v>
                </c:pt>
                <c:pt idx="3227">
                  <c:v>-0.01</c:v>
                </c:pt>
                <c:pt idx="3228">
                  <c:v>-13.111204655187301</c:v>
                </c:pt>
                <c:pt idx="3229">
                  <c:v>-40.472595950361999</c:v>
                </c:pt>
                <c:pt idx="3230">
                  <c:v>-56.0515603356694</c:v>
                </c:pt>
                <c:pt idx="3231">
                  <c:v>-55.263875564517498</c:v>
                </c:pt>
                <c:pt idx="3232">
                  <c:v>-36.210647991732102</c:v>
                </c:pt>
                <c:pt idx="3233">
                  <c:v>-1.00000000047394E-2</c:v>
                </c:pt>
                <c:pt idx="3234">
                  <c:v>-0.01</c:v>
                </c:pt>
                <c:pt idx="3235">
                  <c:v>-0.01</c:v>
                </c:pt>
                <c:pt idx="3236">
                  <c:v>-0.01</c:v>
                </c:pt>
                <c:pt idx="3237">
                  <c:v>-0.01</c:v>
                </c:pt>
                <c:pt idx="3238">
                  <c:v>-0.01</c:v>
                </c:pt>
                <c:pt idx="3239">
                  <c:v>-0.01</c:v>
                </c:pt>
                <c:pt idx="3240">
                  <c:v>-0.01</c:v>
                </c:pt>
                <c:pt idx="3241">
                  <c:v>-0.01</c:v>
                </c:pt>
                <c:pt idx="3242">
                  <c:v>-0.01</c:v>
                </c:pt>
                <c:pt idx="3243">
                  <c:v>-0.01</c:v>
                </c:pt>
                <c:pt idx="3244">
                  <c:v>-0.01</c:v>
                </c:pt>
                <c:pt idx="3245">
                  <c:v>-0.01</c:v>
                </c:pt>
                <c:pt idx="3246">
                  <c:v>-41.633713790101602</c:v>
                </c:pt>
                <c:pt idx="3247">
                  <c:v>-66.907535106371498</c:v>
                </c:pt>
                <c:pt idx="3248">
                  <c:v>-74.001874603661406</c:v>
                </c:pt>
                <c:pt idx="3249">
                  <c:v>-64.058725886940493</c:v>
                </c:pt>
                <c:pt idx="3250">
                  <c:v>-40.956483054048299</c:v>
                </c:pt>
                <c:pt idx="3251">
                  <c:v>-10.634663991735801</c:v>
                </c:pt>
                <c:pt idx="3252">
                  <c:v>-0.01</c:v>
                </c:pt>
                <c:pt idx="3253">
                  <c:v>-0.01</c:v>
                </c:pt>
                <c:pt idx="3254">
                  <c:v>-0.01</c:v>
                </c:pt>
                <c:pt idx="3255">
                  <c:v>-0.01</c:v>
                </c:pt>
                <c:pt idx="3256">
                  <c:v>-0.01</c:v>
                </c:pt>
                <c:pt idx="3257">
                  <c:v>-0.01</c:v>
                </c:pt>
                <c:pt idx="3258">
                  <c:v>-40.487538683670401</c:v>
                </c:pt>
                <c:pt idx="3259">
                  <c:v>-81.891702764150097</c:v>
                </c:pt>
                <c:pt idx="3260">
                  <c:v>-116.721221979083</c:v>
                </c:pt>
                <c:pt idx="3261">
                  <c:v>-138.33805680668101</c:v>
                </c:pt>
                <c:pt idx="3262">
                  <c:v>-142.296528577179</c:v>
                </c:pt>
                <c:pt idx="3263">
                  <c:v>-127.39334483110299</c:v>
                </c:pt>
                <c:pt idx="3264">
                  <c:v>-96.244598420792101</c:v>
                </c:pt>
                <c:pt idx="3265">
                  <c:v>-55.257427104711702</c:v>
                </c:pt>
                <c:pt idx="3266">
                  <c:v>-13.9491880120283</c:v>
                </c:pt>
                <c:pt idx="3267">
                  <c:v>-0.01</c:v>
                </c:pt>
                <c:pt idx="3268">
                  <c:v>-0.01</c:v>
                </c:pt>
                <c:pt idx="3269">
                  <c:v>-0.01</c:v>
                </c:pt>
                <c:pt idx="3270">
                  <c:v>-61.936052300670902</c:v>
                </c:pt>
                <c:pt idx="3271">
                  <c:v>-161.97547108514399</c:v>
                </c:pt>
                <c:pt idx="3272">
                  <c:v>-294.13871198207198</c:v>
                </c:pt>
                <c:pt idx="3273">
                  <c:v>-445.92848650196498</c:v>
                </c:pt>
                <c:pt idx="3274">
                  <c:v>-599.10257616034198</c:v>
                </c:pt>
                <c:pt idx="3275">
                  <c:v>-731.34114995011305</c:v>
                </c:pt>
                <c:pt idx="3276">
                  <c:v>-818.68003160552803</c:v>
                </c:pt>
                <c:pt idx="3277">
                  <c:v>-838.457474735799</c:v>
                </c:pt>
                <c:pt idx="3278">
                  <c:v>-772.43468462005796</c:v>
                </c:pt>
                <c:pt idx="3279">
                  <c:v>-609.70245728218094</c:v>
                </c:pt>
                <c:pt idx="3280">
                  <c:v>-348.986052817516</c:v>
                </c:pt>
                <c:pt idx="3281">
                  <c:v>-1.00000000217275E-2</c:v>
                </c:pt>
                <c:pt idx="3282">
                  <c:v>-0.01</c:v>
                </c:pt>
                <c:pt idx="3283">
                  <c:v>-0.01</c:v>
                </c:pt>
                <c:pt idx="3284">
                  <c:v>-0.01</c:v>
                </c:pt>
                <c:pt idx="3285">
                  <c:v>-0.01</c:v>
                </c:pt>
                <c:pt idx="3286">
                  <c:v>-0.01</c:v>
                </c:pt>
                <c:pt idx="3287">
                  <c:v>-0.01</c:v>
                </c:pt>
                <c:pt idx="3288">
                  <c:v>-0.01</c:v>
                </c:pt>
                <c:pt idx="3289">
                  <c:v>-0.01</c:v>
                </c:pt>
                <c:pt idx="3290">
                  <c:v>-0.01</c:v>
                </c:pt>
                <c:pt idx="3291">
                  <c:v>-0.01</c:v>
                </c:pt>
                <c:pt idx="3292">
                  <c:v>-0.01</c:v>
                </c:pt>
                <c:pt idx="3293">
                  <c:v>-0.01</c:v>
                </c:pt>
                <c:pt idx="3294">
                  <c:v>-747.76894037394698</c:v>
                </c:pt>
                <c:pt idx="3295">
                  <c:v>-1476.5313265499201</c:v>
                </c:pt>
                <c:pt idx="3296">
                  <c:v>-2127.4479175596098</c:v>
                </c:pt>
                <c:pt idx="3297">
                  <c:v>-2646.49361184909</c:v>
                </c:pt>
                <c:pt idx="3298">
                  <c:v>-2989.3752046598302</c:v>
                </c:pt>
                <c:pt idx="3299">
                  <c:v>-3125.5621275528601</c:v>
                </c:pt>
                <c:pt idx="3300">
                  <c:v>-3041.0513673621699</c:v>
                </c:pt>
                <c:pt idx="3301">
                  <c:v>-2739.6128360237299</c:v>
                </c:pt>
                <c:pt idx="3302">
                  <c:v>-2242.4204260198098</c:v>
                </c:pt>
                <c:pt idx="3303">
                  <c:v>-1586.13839382277</c:v>
                </c:pt>
                <c:pt idx="3304">
                  <c:v>-819.684078791361</c:v>
                </c:pt>
                <c:pt idx="3305">
                  <c:v>-1.00000001144308E-2</c:v>
                </c:pt>
                <c:pt idx="3306">
                  <c:v>-0.01</c:v>
                </c:pt>
                <c:pt idx="3307">
                  <c:v>-0.01</c:v>
                </c:pt>
                <c:pt idx="3308">
                  <c:v>-0.01</c:v>
                </c:pt>
                <c:pt idx="3309">
                  <c:v>-0.01</c:v>
                </c:pt>
                <c:pt idx="3310">
                  <c:v>-0.01</c:v>
                </c:pt>
                <c:pt idx="3311">
                  <c:v>-0.01</c:v>
                </c:pt>
                <c:pt idx="3312">
                  <c:v>-0.01</c:v>
                </c:pt>
                <c:pt idx="3313">
                  <c:v>-0.01</c:v>
                </c:pt>
                <c:pt idx="3314">
                  <c:v>-0.01</c:v>
                </c:pt>
                <c:pt idx="3315">
                  <c:v>-0.01</c:v>
                </c:pt>
                <c:pt idx="3316">
                  <c:v>-0.01</c:v>
                </c:pt>
                <c:pt idx="3317">
                  <c:v>-0.01</c:v>
                </c:pt>
                <c:pt idx="3318">
                  <c:v>-729.05551402830099</c:v>
                </c:pt>
                <c:pt idx="3319">
                  <c:v>-1399.9936758496699</c:v>
                </c:pt>
                <c:pt idx="3320">
                  <c:v>-1970.8686189104501</c:v>
                </c:pt>
                <c:pt idx="3321">
                  <c:v>-2406.5751095057899</c:v>
                </c:pt>
                <c:pt idx="3322">
                  <c:v>-2680.5785781940299</c:v>
                </c:pt>
                <c:pt idx="3323">
                  <c:v>-2776.1593013411398</c:v>
                </c:pt>
                <c:pt idx="3324">
                  <c:v>-2687.1859174012002</c:v>
                </c:pt>
                <c:pt idx="3325">
                  <c:v>-2418.42499098075</c:v>
                </c:pt>
                <c:pt idx="3326">
                  <c:v>-1985.3852720267701</c:v>
                </c:pt>
                <c:pt idx="3327">
                  <c:v>-1413.6841188722899</c:v>
                </c:pt>
                <c:pt idx="3328">
                  <c:v>-737.91644778601005</c:v>
                </c:pt>
                <c:pt idx="3329">
                  <c:v>-1.00000001664314E-2</c:v>
                </c:pt>
                <c:pt idx="3330">
                  <c:v>-0.01</c:v>
                </c:pt>
                <c:pt idx="3331">
                  <c:v>-0.01</c:v>
                </c:pt>
                <c:pt idx="3332">
                  <c:v>-0.01</c:v>
                </c:pt>
                <c:pt idx="3333">
                  <c:v>-0.01</c:v>
                </c:pt>
                <c:pt idx="3334">
                  <c:v>-0.01</c:v>
                </c:pt>
                <c:pt idx="3335">
                  <c:v>-0.01</c:v>
                </c:pt>
                <c:pt idx="3336">
                  <c:v>-0.01</c:v>
                </c:pt>
                <c:pt idx="3337">
                  <c:v>-0.01</c:v>
                </c:pt>
                <c:pt idx="3338">
                  <c:v>-0.01</c:v>
                </c:pt>
                <c:pt idx="3339">
                  <c:v>-0.01</c:v>
                </c:pt>
                <c:pt idx="3340">
                  <c:v>-0.01</c:v>
                </c:pt>
                <c:pt idx="3341">
                  <c:v>-0.01</c:v>
                </c:pt>
                <c:pt idx="3342">
                  <c:v>-851.739531568041</c:v>
                </c:pt>
                <c:pt idx="3343">
                  <c:v>-1650.53161756804</c:v>
                </c:pt>
                <c:pt idx="3344">
                  <c:v>-2336.69704766016</c:v>
                </c:pt>
                <c:pt idx="3345">
                  <c:v>-2858.63229171379</c:v>
                </c:pt>
                <c:pt idx="3346">
                  <c:v>-3177.3020795123002</c:v>
                </c:pt>
                <c:pt idx="3347">
                  <c:v>-3269.7233875786901</c:v>
                </c:pt>
                <c:pt idx="3348">
                  <c:v>-3131.0805686905101</c:v>
                </c:pt>
                <c:pt idx="3349">
                  <c:v>-2775.2268518630099</c:v>
                </c:pt>
                <c:pt idx="3350">
                  <c:v>-2233.4852061726701</c:v>
                </c:pt>
                <c:pt idx="3351">
                  <c:v>-1551.83473704474</c:v>
                </c:pt>
                <c:pt idx="3352">
                  <c:v>-786.73797189517097</c:v>
                </c:pt>
                <c:pt idx="3353">
                  <c:v>-1.00000000668642E-2</c:v>
                </c:pt>
                <c:pt idx="3354">
                  <c:v>-0.01</c:v>
                </c:pt>
                <c:pt idx="3355">
                  <c:v>-0.01</c:v>
                </c:pt>
                <c:pt idx="3356">
                  <c:v>-0.01</c:v>
                </c:pt>
                <c:pt idx="3357">
                  <c:v>-0.01</c:v>
                </c:pt>
                <c:pt idx="3358">
                  <c:v>-0.01</c:v>
                </c:pt>
                <c:pt idx="3359">
                  <c:v>-0.01</c:v>
                </c:pt>
                <c:pt idx="3360">
                  <c:v>-0.01</c:v>
                </c:pt>
                <c:pt idx="3361">
                  <c:v>-0.01</c:v>
                </c:pt>
                <c:pt idx="3362">
                  <c:v>-0.01</c:v>
                </c:pt>
                <c:pt idx="3363">
                  <c:v>-0.01</c:v>
                </c:pt>
                <c:pt idx="3364">
                  <c:v>-0.01</c:v>
                </c:pt>
                <c:pt idx="3365">
                  <c:v>-0.01</c:v>
                </c:pt>
                <c:pt idx="3366">
                  <c:v>-369.14104457122698</c:v>
                </c:pt>
                <c:pt idx="3367">
                  <c:v>-644.06987492141195</c:v>
                </c:pt>
                <c:pt idx="3368">
                  <c:v>-814.42334713763796</c:v>
                </c:pt>
                <c:pt idx="3369">
                  <c:v>-881.66443003999495</c:v>
                </c:pt>
                <c:pt idx="3370">
                  <c:v>-857.65297261322303</c:v>
                </c:pt>
                <c:pt idx="3371">
                  <c:v>-762.17614644344303</c:v>
                </c:pt>
                <c:pt idx="3372">
                  <c:v>-619.80963756420397</c:v>
                </c:pt>
                <c:pt idx="3373">
                  <c:v>-456.52837717470101</c:v>
                </c:pt>
                <c:pt idx="3374">
                  <c:v>-296.48946534870601</c:v>
                </c:pt>
                <c:pt idx="3375">
                  <c:v>-159.36165175648199</c:v>
                </c:pt>
                <c:pt idx="3376">
                  <c:v>-58.483527935995603</c:v>
                </c:pt>
                <c:pt idx="3377">
                  <c:v>-1.0000000006235099E-2</c:v>
                </c:pt>
                <c:pt idx="3378">
                  <c:v>-0.01</c:v>
                </c:pt>
                <c:pt idx="3379">
                  <c:v>-0.83187780331455297</c:v>
                </c:pt>
                <c:pt idx="3380">
                  <c:v>-42.246071683554902</c:v>
                </c:pt>
                <c:pt idx="3381">
                  <c:v>-94.193421506822801</c:v>
                </c:pt>
                <c:pt idx="3382">
                  <c:v>-143.69310989470799</c:v>
                </c:pt>
                <c:pt idx="3383">
                  <c:v>-179.87134234915899</c:v>
                </c:pt>
                <c:pt idx="3384">
                  <c:v>-195.42958378887701</c:v>
                </c:pt>
                <c:pt idx="3385">
                  <c:v>-187.44270964413201</c:v>
                </c:pt>
                <c:pt idx="3386">
                  <c:v>-157.422273509538</c:v>
                </c:pt>
                <c:pt idx="3387">
                  <c:v>-110.688922869367</c:v>
                </c:pt>
                <c:pt idx="3388">
                  <c:v>-55.194950357486</c:v>
                </c:pt>
                <c:pt idx="3389">
                  <c:v>-1.00000000109111E-2</c:v>
                </c:pt>
                <c:pt idx="3390">
                  <c:v>-0.01</c:v>
                </c:pt>
                <c:pt idx="3391">
                  <c:v>-0.01</c:v>
                </c:pt>
                <c:pt idx="3392">
                  <c:v>-0.01</c:v>
                </c:pt>
                <c:pt idx="3393">
                  <c:v>-0.01</c:v>
                </c:pt>
                <c:pt idx="3394">
                  <c:v>-0.01</c:v>
                </c:pt>
                <c:pt idx="3395">
                  <c:v>-0.01</c:v>
                </c:pt>
                <c:pt idx="3396">
                  <c:v>-14.7229565445005</c:v>
                </c:pt>
                <c:pt idx="3397">
                  <c:v>-45.442853007865303</c:v>
                </c:pt>
                <c:pt idx="3398">
                  <c:v>-62.924990066748002</c:v>
                </c:pt>
                <c:pt idx="3399">
                  <c:v>-62.030377514395099</c:v>
                </c:pt>
                <c:pt idx="3400">
                  <c:v>-40.637102588692102</c:v>
                </c:pt>
                <c:pt idx="3401">
                  <c:v>-1.00000000016498E-2</c:v>
                </c:pt>
                <c:pt idx="3402">
                  <c:v>-0.01</c:v>
                </c:pt>
                <c:pt idx="3403">
                  <c:v>-0.01</c:v>
                </c:pt>
                <c:pt idx="3404">
                  <c:v>-0.01</c:v>
                </c:pt>
                <c:pt idx="3405">
                  <c:v>-0.01</c:v>
                </c:pt>
                <c:pt idx="3406">
                  <c:v>-0.01</c:v>
                </c:pt>
                <c:pt idx="3407">
                  <c:v>-0.01</c:v>
                </c:pt>
                <c:pt idx="3408">
                  <c:v>-0.01</c:v>
                </c:pt>
                <c:pt idx="3409">
                  <c:v>-0.01</c:v>
                </c:pt>
                <c:pt idx="3410">
                  <c:v>-0.01</c:v>
                </c:pt>
                <c:pt idx="3411">
                  <c:v>-0.01</c:v>
                </c:pt>
                <c:pt idx="3412">
                  <c:v>-0.01</c:v>
                </c:pt>
                <c:pt idx="3413">
                  <c:v>-0.01</c:v>
                </c:pt>
                <c:pt idx="3414">
                  <c:v>-46.615856995146302</c:v>
                </c:pt>
                <c:pt idx="3415">
                  <c:v>-74.902632614207803</c:v>
                </c:pt>
                <c:pt idx="3416">
                  <c:v>-82.831371138564293</c:v>
                </c:pt>
                <c:pt idx="3417">
                  <c:v>-71.690063328382806</c:v>
                </c:pt>
                <c:pt idx="3418">
                  <c:v>-45.8277845616308</c:v>
                </c:pt>
                <c:pt idx="3419">
                  <c:v>-11.896729333622099</c:v>
                </c:pt>
                <c:pt idx="3420">
                  <c:v>-0.01</c:v>
                </c:pt>
                <c:pt idx="3421">
                  <c:v>-0.01</c:v>
                </c:pt>
                <c:pt idx="3422">
                  <c:v>-0.01</c:v>
                </c:pt>
                <c:pt idx="3423">
                  <c:v>-0.01</c:v>
                </c:pt>
                <c:pt idx="3424">
                  <c:v>-0.01</c:v>
                </c:pt>
                <c:pt idx="3425">
                  <c:v>-0.01</c:v>
                </c:pt>
                <c:pt idx="3426">
                  <c:v>-45.244700269729798</c:v>
                </c:pt>
                <c:pt idx="3427">
                  <c:v>-91.500272761299897</c:v>
                </c:pt>
                <c:pt idx="3428">
                  <c:v>-130.39607195385099</c:v>
                </c:pt>
                <c:pt idx="3429">
                  <c:v>-154.521028172141</c:v>
                </c:pt>
                <c:pt idx="3430">
                  <c:v>-158.917246582941</c:v>
                </c:pt>
                <c:pt idx="3431">
                  <c:v>-142.25053302181999</c:v>
                </c:pt>
                <c:pt idx="3432">
                  <c:v>-107.45169624267599</c:v>
                </c:pt>
                <c:pt idx="3433">
                  <c:v>-61.681521270314803</c:v>
                </c:pt>
                <c:pt idx="3434">
                  <c:v>-15.567548250370701</c:v>
                </c:pt>
                <c:pt idx="3435">
                  <c:v>-0.01</c:v>
                </c:pt>
                <c:pt idx="3436">
                  <c:v>-0.01</c:v>
                </c:pt>
                <c:pt idx="3437">
                  <c:v>-0.01</c:v>
                </c:pt>
                <c:pt idx="3438">
                  <c:v>-69.082040397664301</c:v>
                </c:pt>
                <c:pt idx="3439">
                  <c:v>-180.63707752372</c:v>
                </c:pt>
                <c:pt idx="3440">
                  <c:v>-327.976476295373</c:v>
                </c:pt>
                <c:pt idx="3441">
                  <c:v>-497.15058018977402</c:v>
                </c:pt>
                <c:pt idx="3442">
                  <c:v>-667.81469653557303</c:v>
                </c:pt>
                <c:pt idx="3443">
                  <c:v>-815.09234291820701</c:v>
                </c:pt>
                <c:pt idx="3444">
                  <c:v>-912.29025728152203</c:v>
                </c:pt>
                <c:pt idx="3445">
                  <c:v>-934.18298290966595</c:v>
                </c:pt>
                <c:pt idx="3446">
                  <c:v>-860.48792301853405</c:v>
                </c:pt>
                <c:pt idx="3447">
                  <c:v>-679.09891901356798</c:v>
                </c:pt>
                <c:pt idx="3448">
                  <c:v>-388.64666331690501</c:v>
                </c:pt>
                <c:pt idx="3449">
                  <c:v>-1.0000000085497399E-2</c:v>
                </c:pt>
                <c:pt idx="3450">
                  <c:v>-0.01</c:v>
                </c:pt>
                <c:pt idx="3451">
                  <c:v>-0.01</c:v>
                </c:pt>
                <c:pt idx="3452">
                  <c:v>-0.01</c:v>
                </c:pt>
                <c:pt idx="3453">
                  <c:v>-0.01</c:v>
                </c:pt>
                <c:pt idx="3454">
                  <c:v>-0.01</c:v>
                </c:pt>
                <c:pt idx="3455">
                  <c:v>-0.01</c:v>
                </c:pt>
                <c:pt idx="3456">
                  <c:v>-0.01</c:v>
                </c:pt>
                <c:pt idx="3457">
                  <c:v>-0.01</c:v>
                </c:pt>
                <c:pt idx="3458">
                  <c:v>-0.01</c:v>
                </c:pt>
                <c:pt idx="3459">
                  <c:v>-0.01</c:v>
                </c:pt>
                <c:pt idx="3460">
                  <c:v>-0.01</c:v>
                </c:pt>
                <c:pt idx="3461">
                  <c:v>-0.01</c:v>
                </c:pt>
                <c:pt idx="3462">
                  <c:v>-830.95309468290395</c:v>
                </c:pt>
                <c:pt idx="3463">
                  <c:v>-1640.5355367377001</c:v>
                </c:pt>
                <c:pt idx="3464">
                  <c:v>-2363.3916104425898</c:v>
                </c:pt>
                <c:pt idx="3465">
                  <c:v>-2939.5537915621899</c:v>
                </c:pt>
                <c:pt idx="3466">
                  <c:v>-3319.8989178912202</c:v>
                </c:pt>
                <c:pt idx="3467">
                  <c:v>-3470.6155649549901</c:v>
                </c:pt>
                <c:pt idx="3468">
                  <c:v>-3376.26202677437</c:v>
                </c:pt>
                <c:pt idx="3469">
                  <c:v>-3041.13476005758</c:v>
                </c:pt>
                <c:pt idx="3470">
                  <c:v>-2488.84391525924</c:v>
                </c:pt>
                <c:pt idx="3471">
                  <c:v>-1760.17514234801</c:v>
                </c:pt>
                <c:pt idx="3472">
                  <c:v>-909.48470312745599</c:v>
                </c:pt>
                <c:pt idx="3473">
                  <c:v>-1.0000000058318E-2</c:v>
                </c:pt>
                <c:pt idx="3474">
                  <c:v>-0.01</c:v>
                </c:pt>
                <c:pt idx="3475">
                  <c:v>-0.01</c:v>
                </c:pt>
                <c:pt idx="3476">
                  <c:v>-0.01</c:v>
                </c:pt>
                <c:pt idx="3477">
                  <c:v>-0.01</c:v>
                </c:pt>
                <c:pt idx="3478">
                  <c:v>-0.01</c:v>
                </c:pt>
                <c:pt idx="3479">
                  <c:v>-0.01</c:v>
                </c:pt>
                <c:pt idx="3480">
                  <c:v>-0.01</c:v>
                </c:pt>
                <c:pt idx="3481">
                  <c:v>-0.01</c:v>
                </c:pt>
                <c:pt idx="3482">
                  <c:v>-0.01</c:v>
                </c:pt>
                <c:pt idx="3483">
                  <c:v>-0.01</c:v>
                </c:pt>
                <c:pt idx="3484">
                  <c:v>-0.01</c:v>
                </c:pt>
                <c:pt idx="3485">
                  <c:v>-0.01</c:v>
                </c:pt>
                <c:pt idx="3486">
                  <c:v>-807.23271044725402</c:v>
                </c:pt>
                <c:pt idx="3487">
                  <c:v>-1549.8870521190199</c:v>
                </c:pt>
                <c:pt idx="3488">
                  <c:v>-2181.5610085466901</c:v>
                </c:pt>
                <c:pt idx="3489">
                  <c:v>-2663.4518532212101</c:v>
                </c:pt>
                <c:pt idx="3490">
                  <c:v>-2966.2637973413498</c:v>
                </c:pt>
                <c:pt idx="3491">
                  <c:v>-3071.57748793877</c:v>
                </c:pt>
                <c:pt idx="3492">
                  <c:v>-2972.69764330097</c:v>
                </c:pt>
                <c:pt idx="3493">
                  <c:v>-2674.9867934440199</c:v>
                </c:pt>
                <c:pt idx="3494">
                  <c:v>-2195.6841616403099</c:v>
                </c:pt>
                <c:pt idx="3495">
                  <c:v>-1563.19636101519</c:v>
                </c:pt>
                <c:pt idx="3496">
                  <c:v>-815.83873715303002</c:v>
                </c:pt>
                <c:pt idx="3497">
                  <c:v>-1.0000000121607301E-2</c:v>
                </c:pt>
                <c:pt idx="3498">
                  <c:v>-0.01</c:v>
                </c:pt>
                <c:pt idx="3499">
                  <c:v>-0.01</c:v>
                </c:pt>
                <c:pt idx="3500">
                  <c:v>-0.01</c:v>
                </c:pt>
                <c:pt idx="3501">
                  <c:v>-0.01</c:v>
                </c:pt>
                <c:pt idx="3502">
                  <c:v>-0.01</c:v>
                </c:pt>
                <c:pt idx="3503">
                  <c:v>-0.01</c:v>
                </c:pt>
                <c:pt idx="3504">
                  <c:v>-0.01</c:v>
                </c:pt>
                <c:pt idx="3505">
                  <c:v>-0.01</c:v>
                </c:pt>
                <c:pt idx="3506">
                  <c:v>-0.01</c:v>
                </c:pt>
                <c:pt idx="3507">
                  <c:v>-0.01</c:v>
                </c:pt>
                <c:pt idx="3508">
                  <c:v>-0.01</c:v>
                </c:pt>
                <c:pt idx="3509">
                  <c:v>-0.01</c:v>
                </c:pt>
                <c:pt idx="3510">
                  <c:v>-939.76522758373505</c:v>
                </c:pt>
                <c:pt idx="3511">
                  <c:v>-1820.8493537867801</c:v>
                </c:pt>
                <c:pt idx="3512">
                  <c:v>-2577.44907800898</c:v>
                </c:pt>
                <c:pt idx="3513">
                  <c:v>-3152.7063943230501</c:v>
                </c:pt>
                <c:pt idx="3514">
                  <c:v>-3503.6550646589199</c:v>
                </c:pt>
                <c:pt idx="3515">
                  <c:v>-3605.0518566513201</c:v>
                </c:pt>
                <c:pt idx="3516">
                  <c:v>-3451.6954916566401</c:v>
                </c:pt>
                <c:pt idx="3517">
                  <c:v>-3058.9650326474498</c:v>
                </c:pt>
                <c:pt idx="3518">
                  <c:v>-2461.4836130631902</c:v>
                </c:pt>
                <c:pt idx="3519">
                  <c:v>-1710.0043340567699</c:v>
                </c:pt>
                <c:pt idx="3520">
                  <c:v>-866.80144557352799</c:v>
                </c:pt>
                <c:pt idx="3521">
                  <c:v>-1.0000000195374999E-2</c:v>
                </c:pt>
                <c:pt idx="3522">
                  <c:v>-0.01</c:v>
                </c:pt>
                <c:pt idx="3523">
                  <c:v>-0.01</c:v>
                </c:pt>
                <c:pt idx="3524">
                  <c:v>-0.01</c:v>
                </c:pt>
                <c:pt idx="3525">
                  <c:v>-0.01</c:v>
                </c:pt>
                <c:pt idx="3526">
                  <c:v>-0.01</c:v>
                </c:pt>
                <c:pt idx="3527">
                  <c:v>-0.01</c:v>
                </c:pt>
                <c:pt idx="3528">
                  <c:v>-0.01</c:v>
                </c:pt>
                <c:pt idx="3529">
                  <c:v>-0.01</c:v>
                </c:pt>
                <c:pt idx="3530">
                  <c:v>-0.01</c:v>
                </c:pt>
                <c:pt idx="3531">
                  <c:v>-0.01</c:v>
                </c:pt>
                <c:pt idx="3532">
                  <c:v>-0.01</c:v>
                </c:pt>
                <c:pt idx="3533">
                  <c:v>-0.01</c:v>
                </c:pt>
                <c:pt idx="3534">
                  <c:v>-405.90189734963798</c:v>
                </c:pt>
                <c:pt idx="3535">
                  <c:v>-708.11088011682205</c:v>
                </c:pt>
                <c:pt idx="3536">
                  <c:v>-895.27771453154401</c:v>
                </c:pt>
                <c:pt idx="3537">
                  <c:v>-969.05881116332898</c:v>
                </c:pt>
                <c:pt idx="3538">
                  <c:v>-942.53543648911705</c:v>
                </c:pt>
                <c:pt idx="3539">
                  <c:v>-837.49214420768999</c:v>
                </c:pt>
                <c:pt idx="3540">
                  <c:v>-680.96222537119195</c:v>
                </c:pt>
                <c:pt idx="3541">
                  <c:v>-501.50092941901499</c:v>
                </c:pt>
                <c:pt idx="3542">
                  <c:v>-325.65093727947499</c:v>
                </c:pt>
                <c:pt idx="3543">
                  <c:v>-175.01101771975999</c:v>
                </c:pt>
                <c:pt idx="3544">
                  <c:v>-64.217091480211494</c:v>
                </c:pt>
                <c:pt idx="3545">
                  <c:v>-1.00000000038027E-2</c:v>
                </c:pt>
                <c:pt idx="3546">
                  <c:v>-0.01</c:v>
                </c:pt>
                <c:pt idx="3547">
                  <c:v>-0.91209118759076802</c:v>
                </c:pt>
                <c:pt idx="3548">
                  <c:v>-46.3618071164613</c:v>
                </c:pt>
                <c:pt idx="3549">
                  <c:v>-103.356945697497</c:v>
                </c:pt>
                <c:pt idx="3550">
                  <c:v>-157.65093375539101</c:v>
                </c:pt>
                <c:pt idx="3551">
                  <c:v>-197.316445472656</c:v>
                </c:pt>
                <c:pt idx="3552">
                  <c:v>-214.35420951750001</c:v>
                </c:pt>
                <c:pt idx="3553">
                  <c:v>-205.56561781391201</c:v>
                </c:pt>
                <c:pt idx="3554">
                  <c:v>-172.61879446744001</c:v>
                </c:pt>
                <c:pt idx="3555">
                  <c:v>-121.357177295808</c:v>
                </c:pt>
                <c:pt idx="3556">
                  <c:v>-60.505894541836</c:v>
                </c:pt>
                <c:pt idx="3557">
                  <c:v>-1.00000000076878E-2</c:v>
                </c:pt>
                <c:pt idx="3558">
                  <c:v>-0.01</c:v>
                </c:pt>
                <c:pt idx="3559">
                  <c:v>-0.01</c:v>
                </c:pt>
                <c:pt idx="3560">
                  <c:v>-0.01</c:v>
                </c:pt>
                <c:pt idx="3561">
                  <c:v>-0.01</c:v>
                </c:pt>
                <c:pt idx="3562">
                  <c:v>-0.01</c:v>
                </c:pt>
                <c:pt idx="3563">
                  <c:v>-0.01</c:v>
                </c:pt>
                <c:pt idx="3564">
                  <c:v>-16.121332971062301</c:v>
                </c:pt>
                <c:pt idx="3565">
                  <c:v>-49.754217611966702</c:v>
                </c:pt>
                <c:pt idx="3566">
                  <c:v>-68.8859916887358</c:v>
                </c:pt>
                <c:pt idx="3567">
                  <c:v>-67.897425523013297</c:v>
                </c:pt>
                <c:pt idx="3568">
                  <c:v>-44.4743603924437</c:v>
                </c:pt>
                <c:pt idx="3569">
                  <c:v>-1.0000000009431799E-2</c:v>
                </c:pt>
                <c:pt idx="3570">
                  <c:v>-0.01</c:v>
                </c:pt>
                <c:pt idx="3571">
                  <c:v>-0.01</c:v>
                </c:pt>
                <c:pt idx="3572">
                  <c:v>-0.01</c:v>
                </c:pt>
                <c:pt idx="3573">
                  <c:v>-0.01</c:v>
                </c:pt>
                <c:pt idx="3574">
                  <c:v>-0.01</c:v>
                </c:pt>
                <c:pt idx="3575">
                  <c:v>-0.01</c:v>
                </c:pt>
                <c:pt idx="3576">
                  <c:v>-0.01</c:v>
                </c:pt>
                <c:pt idx="3577">
                  <c:v>-0.01</c:v>
                </c:pt>
                <c:pt idx="3578">
                  <c:v>-0.01</c:v>
                </c:pt>
                <c:pt idx="3579">
                  <c:v>-0.01</c:v>
                </c:pt>
                <c:pt idx="3580">
                  <c:v>-0.01</c:v>
                </c:pt>
                <c:pt idx="3581">
                  <c:v>-0.01</c:v>
                </c:pt>
                <c:pt idx="3582">
                  <c:v>-50.922096191844098</c:v>
                </c:pt>
                <c:pt idx="3583">
                  <c:v>-81.811595592144798</c:v>
                </c:pt>
                <c:pt idx="3584">
                  <c:v>-90.459746176364106</c:v>
                </c:pt>
                <c:pt idx="3585">
                  <c:v>-78.281856702952396</c:v>
                </c:pt>
                <c:pt idx="3586">
                  <c:v>-50.034611124757902</c:v>
                </c:pt>
                <c:pt idx="3587">
                  <c:v>-12.9864067285736</c:v>
                </c:pt>
                <c:pt idx="3588">
                  <c:v>-0.01</c:v>
                </c:pt>
                <c:pt idx="3589">
                  <c:v>-0.01</c:v>
                </c:pt>
                <c:pt idx="3590">
                  <c:v>-0.01</c:v>
                </c:pt>
                <c:pt idx="3591">
                  <c:v>-0.01</c:v>
                </c:pt>
                <c:pt idx="3592">
                  <c:v>-0.01</c:v>
                </c:pt>
                <c:pt idx="3593">
                  <c:v>-0.01</c:v>
                </c:pt>
                <c:pt idx="3594">
                  <c:v>-49.345843123389898</c:v>
                </c:pt>
                <c:pt idx="3595">
                  <c:v>-99.782000038029096</c:v>
                </c:pt>
                <c:pt idx="3596">
                  <c:v>-142.17999073786299</c:v>
                </c:pt>
                <c:pt idx="3597">
                  <c:v>-168.46319484036701</c:v>
                </c:pt>
                <c:pt idx="3598">
                  <c:v>-173.23340349180199</c:v>
                </c:pt>
                <c:pt idx="3599">
                  <c:v>-155.04487004713599</c:v>
                </c:pt>
                <c:pt idx="3600">
                  <c:v>-117.100614946428</c:v>
                </c:pt>
                <c:pt idx="3601">
                  <c:v>-67.211220801554404</c:v>
                </c:pt>
                <c:pt idx="3602">
                  <c:v>-16.960284288232</c:v>
                </c:pt>
                <c:pt idx="3603">
                  <c:v>-0.01</c:v>
                </c:pt>
                <c:pt idx="3604">
                  <c:v>-0.01</c:v>
                </c:pt>
                <c:pt idx="3605">
                  <c:v>-0.01</c:v>
                </c:pt>
                <c:pt idx="3606">
                  <c:v>-75.2263074239915</c:v>
                </c:pt>
                <c:pt idx="3607">
                  <c:v>-196.679129820746</c:v>
                </c:pt>
                <c:pt idx="3608">
                  <c:v>-357.05788872031201</c:v>
                </c:pt>
                <c:pt idx="3609">
                  <c:v>-541.16286522864095</c:v>
                </c:pt>
                <c:pt idx="3610">
                  <c:v>-726.84194251359895</c:v>
                </c:pt>
                <c:pt idx="3611">
                  <c:v>-887.02275930970404</c:v>
                </c:pt>
                <c:pt idx="3612">
                  <c:v>-992.67008827377003</c:v>
                </c:pt>
                <c:pt idx="3613">
                  <c:v>-1016.36059594045</c:v>
                </c:pt>
                <c:pt idx="3614">
                  <c:v>-936.06203293948397</c:v>
                </c:pt>
                <c:pt idx="3615">
                  <c:v>-738.646856289737</c:v>
                </c:pt>
                <c:pt idx="3616">
                  <c:v>-422.67104919859599</c:v>
                </c:pt>
                <c:pt idx="3617">
                  <c:v>-1.0000000057883301E-2</c:v>
                </c:pt>
                <c:pt idx="3618">
                  <c:v>-0.01</c:v>
                </c:pt>
                <c:pt idx="3619">
                  <c:v>-0.01</c:v>
                </c:pt>
                <c:pt idx="3620">
                  <c:v>-0.01</c:v>
                </c:pt>
                <c:pt idx="3621">
                  <c:v>-0.01</c:v>
                </c:pt>
                <c:pt idx="3622">
                  <c:v>-0.01</c:v>
                </c:pt>
                <c:pt idx="3623">
                  <c:v>-0.01</c:v>
                </c:pt>
                <c:pt idx="3624">
                  <c:v>-0.01</c:v>
                </c:pt>
                <c:pt idx="3625">
                  <c:v>-0.01</c:v>
                </c:pt>
                <c:pt idx="3626">
                  <c:v>-0.01</c:v>
                </c:pt>
                <c:pt idx="3627">
                  <c:v>-0.01</c:v>
                </c:pt>
                <c:pt idx="3628">
                  <c:v>-0.01</c:v>
                </c:pt>
                <c:pt idx="3629">
                  <c:v>-0.01</c:v>
                </c:pt>
                <c:pt idx="3630">
                  <c:v>-902.08645098929003</c:v>
                </c:pt>
                <c:pt idx="3631">
                  <c:v>-1780.7479349615501</c:v>
                </c:pt>
                <c:pt idx="3632">
                  <c:v>-2565.0602313344002</c:v>
                </c:pt>
                <c:pt idx="3633">
                  <c:v>-3189.9830755147</c:v>
                </c:pt>
                <c:pt idx="3634">
                  <c:v>-3602.2757592163598</c:v>
                </c:pt>
                <c:pt idx="3635">
                  <c:v>-3765.3363539747302</c:v>
                </c:pt>
                <c:pt idx="3636">
                  <c:v>-3662.5084051890099</c:v>
                </c:pt>
                <c:pt idx="3637">
                  <c:v>-3298.5526047397002</c:v>
                </c:pt>
                <c:pt idx="3638">
                  <c:v>-2699.17295354627</c:v>
                </c:pt>
                <c:pt idx="3639">
                  <c:v>-1908.68499893849</c:v>
                </c:pt>
                <c:pt idx="3640">
                  <c:v>-986.09562048366001</c:v>
                </c:pt>
                <c:pt idx="3641">
                  <c:v>-1.00000002045801E-2</c:v>
                </c:pt>
                <c:pt idx="3642">
                  <c:v>-0.01</c:v>
                </c:pt>
                <c:pt idx="3643">
                  <c:v>-0.01</c:v>
                </c:pt>
                <c:pt idx="3644">
                  <c:v>-0.01</c:v>
                </c:pt>
                <c:pt idx="3645">
                  <c:v>-0.01</c:v>
                </c:pt>
                <c:pt idx="3646">
                  <c:v>-0.01</c:v>
                </c:pt>
                <c:pt idx="3647">
                  <c:v>-0.01</c:v>
                </c:pt>
                <c:pt idx="3648">
                  <c:v>-0.01</c:v>
                </c:pt>
                <c:pt idx="3649">
                  <c:v>-0.01</c:v>
                </c:pt>
                <c:pt idx="3650">
                  <c:v>-0.01</c:v>
                </c:pt>
                <c:pt idx="3651">
                  <c:v>-0.01</c:v>
                </c:pt>
                <c:pt idx="3652">
                  <c:v>-0.01</c:v>
                </c:pt>
                <c:pt idx="3653">
                  <c:v>-0.01</c:v>
                </c:pt>
                <c:pt idx="3654">
                  <c:v>-873.70311504229801</c:v>
                </c:pt>
                <c:pt idx="3655">
                  <c:v>-1677.3032510656201</c:v>
                </c:pt>
                <c:pt idx="3656">
                  <c:v>-2360.6153345119101</c:v>
                </c:pt>
                <c:pt idx="3657">
                  <c:v>-2881.7018847459599</c:v>
                </c:pt>
                <c:pt idx="3658">
                  <c:v>-3208.9307573981</c:v>
                </c:pt>
                <c:pt idx="3659">
                  <c:v>-3322.4500978467499</c:v>
                </c:pt>
                <c:pt idx="3660">
                  <c:v>-3215.0978029047501</c:v>
                </c:pt>
                <c:pt idx="3661">
                  <c:v>-2892.7545976106398</c:v>
                </c:pt>
                <c:pt idx="3662">
                  <c:v>-2374.1401657768802</c:v>
                </c:pt>
                <c:pt idx="3663">
                  <c:v>-1690.03840684995</c:v>
                </c:pt>
                <c:pt idx="3664">
                  <c:v>-881.92942531978701</c:v>
                </c:pt>
                <c:pt idx="3665">
                  <c:v>-1.0000000064025899E-2</c:v>
                </c:pt>
                <c:pt idx="3666">
                  <c:v>-0.01</c:v>
                </c:pt>
                <c:pt idx="3667">
                  <c:v>-0.01</c:v>
                </c:pt>
                <c:pt idx="3668">
                  <c:v>-0.01</c:v>
                </c:pt>
                <c:pt idx="3669">
                  <c:v>-0.01</c:v>
                </c:pt>
                <c:pt idx="3670">
                  <c:v>-0.01</c:v>
                </c:pt>
                <c:pt idx="3671">
                  <c:v>-0.01</c:v>
                </c:pt>
                <c:pt idx="3672">
                  <c:v>-0.01</c:v>
                </c:pt>
                <c:pt idx="3673">
                  <c:v>-0.01</c:v>
                </c:pt>
                <c:pt idx="3674">
                  <c:v>-0.01</c:v>
                </c:pt>
                <c:pt idx="3675">
                  <c:v>-0.01</c:v>
                </c:pt>
                <c:pt idx="3676">
                  <c:v>-0.01</c:v>
                </c:pt>
                <c:pt idx="3677">
                  <c:v>-0.01</c:v>
                </c:pt>
                <c:pt idx="3678">
                  <c:v>-1014.1620716454501</c:v>
                </c:pt>
                <c:pt idx="3679">
                  <c:v>-1964.7602669769799</c:v>
                </c:pt>
                <c:pt idx="3680">
                  <c:v>-2780.8216561518202</c:v>
                </c:pt>
                <c:pt idx="3681">
                  <c:v>-3401.0583438087701</c:v>
                </c:pt>
                <c:pt idx="3682">
                  <c:v>-3779.1962442587701</c:v>
                </c:pt>
                <c:pt idx="3683">
                  <c:v>-3888.0980076158498</c:v>
                </c:pt>
                <c:pt idx="3684">
                  <c:v>-3722.2521556455399</c:v>
                </c:pt>
                <c:pt idx="3685">
                  <c:v>-3298.3405495698398</c:v>
                </c:pt>
                <c:pt idx="3686">
                  <c:v>-2653.7843632913</c:v>
                </c:pt>
                <c:pt idx="3687">
                  <c:v>-1843.37464404509</c:v>
                </c:pt>
                <c:pt idx="3688">
                  <c:v>-934.29422856585097</c:v>
                </c:pt>
                <c:pt idx="3689">
                  <c:v>-1.00000001415181E-2</c:v>
                </c:pt>
                <c:pt idx="3690">
                  <c:v>-0.01</c:v>
                </c:pt>
                <c:pt idx="3691">
                  <c:v>-0.01</c:v>
                </c:pt>
                <c:pt idx="3692">
                  <c:v>-0.01</c:v>
                </c:pt>
                <c:pt idx="3693">
                  <c:v>-0.01</c:v>
                </c:pt>
                <c:pt idx="3694">
                  <c:v>-0.01</c:v>
                </c:pt>
                <c:pt idx="3695">
                  <c:v>-0.01</c:v>
                </c:pt>
                <c:pt idx="3696">
                  <c:v>-0.01</c:v>
                </c:pt>
                <c:pt idx="3697">
                  <c:v>-0.01</c:v>
                </c:pt>
                <c:pt idx="3698">
                  <c:v>-0.01</c:v>
                </c:pt>
                <c:pt idx="3699">
                  <c:v>-0.01</c:v>
                </c:pt>
                <c:pt idx="3700">
                  <c:v>-0.01</c:v>
                </c:pt>
                <c:pt idx="3701">
                  <c:v>-0.01</c:v>
                </c:pt>
                <c:pt idx="3702">
                  <c:v>-436.77628052845802</c:v>
                </c:pt>
                <c:pt idx="3703">
                  <c:v>-761.88261329300599</c:v>
                </c:pt>
                <c:pt idx="3704">
                  <c:v>-963.14841258010097</c:v>
                </c:pt>
                <c:pt idx="3705">
                  <c:v>-1042.39950852319</c:v>
                </c:pt>
                <c:pt idx="3706">
                  <c:v>-1013.74887330375</c:v>
                </c:pt>
                <c:pt idx="3707">
                  <c:v>-900.66251104326295</c:v>
                </c:pt>
                <c:pt idx="3708">
                  <c:v>-732.23926601981896</c:v>
                </c:pt>
                <c:pt idx="3709">
                  <c:v>-539.20058183501703</c:v>
                </c:pt>
                <c:pt idx="3710">
                  <c:v>-350.08978357954902</c:v>
                </c:pt>
                <c:pt idx="3711">
                  <c:v>-188.12242178371301</c:v>
                </c:pt>
                <c:pt idx="3712">
                  <c:v>-69.019488143434202</c:v>
                </c:pt>
                <c:pt idx="3713">
                  <c:v>-1.00000000102994E-2</c:v>
                </c:pt>
                <c:pt idx="3714">
                  <c:v>-0.01</c:v>
                </c:pt>
                <c:pt idx="3715">
                  <c:v>-0.97922194472791102</c:v>
                </c:pt>
                <c:pt idx="3716">
                  <c:v>-49.805322913395301</c:v>
                </c:pt>
                <c:pt idx="3717">
                  <c:v>-111.021675115376</c:v>
                </c:pt>
                <c:pt idx="3718">
                  <c:v>-169.32256129071601</c:v>
                </c:pt>
                <c:pt idx="3719">
                  <c:v>-211.900101002155</c:v>
                </c:pt>
                <c:pt idx="3720">
                  <c:v>-230.17029654055</c:v>
                </c:pt>
                <c:pt idx="3721">
                  <c:v>-220.70744431342001</c:v>
                </c:pt>
                <c:pt idx="3722">
                  <c:v>-185.312046875486</c:v>
                </c:pt>
                <c:pt idx="3723">
                  <c:v>-130.26558759914701</c:v>
                </c:pt>
                <c:pt idx="3724">
                  <c:v>-64.939493683197298</c:v>
                </c:pt>
                <c:pt idx="3725">
                  <c:v>-1.0000000003666E-2</c:v>
                </c:pt>
                <c:pt idx="3726">
                  <c:v>-0.01</c:v>
                </c:pt>
                <c:pt idx="3727">
                  <c:v>-0.01</c:v>
                </c:pt>
                <c:pt idx="3728">
                  <c:v>-0.01</c:v>
                </c:pt>
                <c:pt idx="3729">
                  <c:v>-0.01</c:v>
                </c:pt>
                <c:pt idx="3730">
                  <c:v>-0.01</c:v>
                </c:pt>
                <c:pt idx="3731">
                  <c:v>-0.01</c:v>
                </c:pt>
                <c:pt idx="3732">
                  <c:v>-17.286053903726302</c:v>
                </c:pt>
                <c:pt idx="3733">
                  <c:v>-53.344163960014903</c:v>
                </c:pt>
                <c:pt idx="3734">
                  <c:v>-73.848115447260497</c:v>
                </c:pt>
                <c:pt idx="3735">
                  <c:v>-72.779932403438906</c:v>
                </c:pt>
                <c:pt idx="3736">
                  <c:v>-47.666771360300601</c:v>
                </c:pt>
                <c:pt idx="3737">
                  <c:v>-1.0000000005806E-2</c:v>
                </c:pt>
                <c:pt idx="3738">
                  <c:v>-0.01</c:v>
                </c:pt>
                <c:pt idx="3739">
                  <c:v>-0.01</c:v>
                </c:pt>
                <c:pt idx="3740">
                  <c:v>-0.01</c:v>
                </c:pt>
                <c:pt idx="3741">
                  <c:v>-0.01</c:v>
                </c:pt>
                <c:pt idx="3742">
                  <c:v>-0.01</c:v>
                </c:pt>
                <c:pt idx="3743">
                  <c:v>-0.01</c:v>
                </c:pt>
                <c:pt idx="3744">
                  <c:v>-0.01</c:v>
                </c:pt>
                <c:pt idx="3745">
                  <c:v>-0.01</c:v>
                </c:pt>
                <c:pt idx="3746">
                  <c:v>-0.01</c:v>
                </c:pt>
                <c:pt idx="3747">
                  <c:v>-0.01</c:v>
                </c:pt>
                <c:pt idx="3748">
                  <c:v>-0.01</c:v>
                </c:pt>
                <c:pt idx="3749">
                  <c:v>-0.01</c:v>
                </c:pt>
                <c:pt idx="3750">
                  <c:v>-54.489979909065298</c:v>
                </c:pt>
                <c:pt idx="3751">
                  <c:v>-87.534226424003805</c:v>
                </c:pt>
                <c:pt idx="3752">
                  <c:v>-96.776368787855802</c:v>
                </c:pt>
                <c:pt idx="3753">
                  <c:v>-83.738508164117604</c:v>
                </c:pt>
                <c:pt idx="3754">
                  <c:v>-53.515953009447799</c:v>
                </c:pt>
                <c:pt idx="3755">
                  <c:v>-13.8878930701259</c:v>
                </c:pt>
                <c:pt idx="3756">
                  <c:v>-0.01</c:v>
                </c:pt>
                <c:pt idx="3757">
                  <c:v>-0.01</c:v>
                </c:pt>
                <c:pt idx="3758">
                  <c:v>-0.01</c:v>
                </c:pt>
                <c:pt idx="3759">
                  <c:v>-0.01</c:v>
                </c:pt>
                <c:pt idx="3760">
                  <c:v>-0.01</c:v>
                </c:pt>
                <c:pt idx="3761">
                  <c:v>-0.01</c:v>
                </c:pt>
                <c:pt idx="3762">
                  <c:v>-52.731490194515203</c:v>
                </c:pt>
                <c:pt idx="3763">
                  <c:v>-106.61677838831601</c:v>
                </c:pt>
                <c:pt idx="3764">
                  <c:v>-151.902081399835</c:v>
                </c:pt>
                <c:pt idx="3765">
                  <c:v>-179.96235977125301</c:v>
                </c:pt>
                <c:pt idx="3766">
                  <c:v>-185.03737844959201</c:v>
                </c:pt>
                <c:pt idx="3767">
                  <c:v>-165.590805329581</c:v>
                </c:pt>
                <c:pt idx="3768">
                  <c:v>-125.051420557044</c:v>
                </c:pt>
                <c:pt idx="3769">
                  <c:v>-71.766330926367104</c:v>
                </c:pt>
                <c:pt idx="3770">
                  <c:v>-18.107197894504299</c:v>
                </c:pt>
                <c:pt idx="3771">
                  <c:v>-0.01</c:v>
                </c:pt>
                <c:pt idx="3772">
                  <c:v>-0.01</c:v>
                </c:pt>
                <c:pt idx="3773">
                  <c:v>-0.01</c:v>
                </c:pt>
                <c:pt idx="3774">
                  <c:v>-80.279745808633393</c:v>
                </c:pt>
                <c:pt idx="3775">
                  <c:v>-209.868977229129</c:v>
                </c:pt>
                <c:pt idx="3776">
                  <c:v>-380.96119447128598</c:v>
                </c:pt>
                <c:pt idx="3777">
                  <c:v>-577.32705103038404</c:v>
                </c:pt>
                <c:pt idx="3778">
                  <c:v>-775.32826820812102</c:v>
                </c:pt>
                <c:pt idx="3779">
                  <c:v>-946.08922429863901</c:v>
                </c:pt>
                <c:pt idx="3780">
                  <c:v>-1058.6538116556501</c:v>
                </c:pt>
                <c:pt idx="3781">
                  <c:v>-1083.7985284684</c:v>
                </c:pt>
                <c:pt idx="3782">
                  <c:v>-998.06099669068794</c:v>
                </c:pt>
                <c:pt idx="3783">
                  <c:v>-787.48267187003796</c:v>
                </c:pt>
                <c:pt idx="3784">
                  <c:v>-450.56576993219898</c:v>
                </c:pt>
                <c:pt idx="3785">
                  <c:v>-1.0000000132751201E-2</c:v>
                </c:pt>
                <c:pt idx="3786">
                  <c:v>-0.01</c:v>
                </c:pt>
                <c:pt idx="3787">
                  <c:v>-0.01</c:v>
                </c:pt>
                <c:pt idx="3788">
                  <c:v>-0.01</c:v>
                </c:pt>
                <c:pt idx="3789">
                  <c:v>-0.01</c:v>
                </c:pt>
                <c:pt idx="3790">
                  <c:v>-0.01</c:v>
                </c:pt>
                <c:pt idx="3791">
                  <c:v>-0.01</c:v>
                </c:pt>
                <c:pt idx="3792">
                  <c:v>-0.01</c:v>
                </c:pt>
                <c:pt idx="3793">
                  <c:v>-0.01</c:v>
                </c:pt>
                <c:pt idx="3794">
                  <c:v>-0.01</c:v>
                </c:pt>
                <c:pt idx="3795">
                  <c:v>-0.01</c:v>
                </c:pt>
                <c:pt idx="3796">
                  <c:v>-0.01</c:v>
                </c:pt>
                <c:pt idx="3797">
                  <c:v>-0.01</c:v>
                </c:pt>
                <c:pt idx="3798">
                  <c:v>-960.13739387456201</c:v>
                </c:pt>
                <c:pt idx="3799">
                  <c:v>-1895.1350831923401</c:v>
                </c:pt>
                <c:pt idx="3800">
                  <c:v>-2729.5290699515699</c:v>
                </c:pt>
                <c:pt idx="3801">
                  <c:v>-3394.14959922153</c:v>
                </c:pt>
                <c:pt idx="3802">
                  <c:v>-3832.4105429394399</c:v>
                </c:pt>
                <c:pt idx="3803">
                  <c:v>-4005.4502901347601</c:v>
                </c:pt>
                <c:pt idx="3804">
                  <c:v>-3895.63919873542</c:v>
                </c:pt>
                <c:pt idx="3805">
                  <c:v>-3508.1331535980598</c:v>
                </c:pt>
                <c:pt idx="3806">
                  <c:v>-2870.3572324175402</c:v>
                </c:pt>
                <c:pt idx="3807">
                  <c:v>-2029.51419121861</c:v>
                </c:pt>
                <c:pt idx="3808">
                  <c:v>-1048.4057768105499</c:v>
                </c:pt>
                <c:pt idx="3809">
                  <c:v>-1.00000001383887E-2</c:v>
                </c:pt>
                <c:pt idx="3810">
                  <c:v>-0.01</c:v>
                </c:pt>
                <c:pt idx="3811">
                  <c:v>-0.01</c:v>
                </c:pt>
                <c:pt idx="3812">
                  <c:v>-0.01</c:v>
                </c:pt>
                <c:pt idx="3813">
                  <c:v>-0.01</c:v>
                </c:pt>
                <c:pt idx="3814">
                  <c:v>-0.01</c:v>
                </c:pt>
                <c:pt idx="3815">
                  <c:v>-0.01</c:v>
                </c:pt>
                <c:pt idx="3816">
                  <c:v>-0.01</c:v>
                </c:pt>
                <c:pt idx="3817">
                  <c:v>-0.01</c:v>
                </c:pt>
                <c:pt idx="3818">
                  <c:v>-0.01</c:v>
                </c:pt>
                <c:pt idx="3819">
                  <c:v>-0.01</c:v>
                </c:pt>
                <c:pt idx="3820">
                  <c:v>-0.01</c:v>
                </c:pt>
                <c:pt idx="3821">
                  <c:v>-0.01</c:v>
                </c:pt>
                <c:pt idx="3822">
                  <c:v>-927.50273710965496</c:v>
                </c:pt>
                <c:pt idx="3823">
                  <c:v>-1780.39441224591</c:v>
                </c:pt>
                <c:pt idx="3824">
                  <c:v>-2505.43485158057</c:v>
                </c:pt>
                <c:pt idx="3825">
                  <c:v>-3058.1600209754702</c:v>
                </c:pt>
                <c:pt idx="3826">
                  <c:v>-3405.0601674087702</c:v>
                </c:pt>
                <c:pt idx="3827">
                  <c:v>-3525.1388372207002</c:v>
                </c:pt>
                <c:pt idx="3828">
                  <c:v>-3410.8709745452902</c:v>
                </c:pt>
                <c:pt idx="3829">
                  <c:v>-3068.5702139048699</c:v>
                </c:pt>
                <c:pt idx="3830">
                  <c:v>-2518.1652164064499</c:v>
                </c:pt>
                <c:pt idx="3831">
                  <c:v>-1792.37072262014</c:v>
                </c:pt>
                <c:pt idx="3832">
                  <c:v>-935.230028440929</c:v>
                </c:pt>
                <c:pt idx="3833">
                  <c:v>-1.00000002037006E-2</c:v>
                </c:pt>
                <c:pt idx="3834">
                  <c:v>-0.01</c:v>
                </c:pt>
                <c:pt idx="3835">
                  <c:v>-0.01</c:v>
                </c:pt>
                <c:pt idx="3836">
                  <c:v>-0.01</c:v>
                </c:pt>
                <c:pt idx="3837">
                  <c:v>-0.01</c:v>
                </c:pt>
                <c:pt idx="3838">
                  <c:v>-0.01</c:v>
                </c:pt>
                <c:pt idx="3839">
                  <c:v>-0.01</c:v>
                </c:pt>
                <c:pt idx="3840">
                  <c:v>-0.01</c:v>
                </c:pt>
                <c:pt idx="3841">
                  <c:v>-0.01</c:v>
                </c:pt>
                <c:pt idx="3842">
                  <c:v>-0.01</c:v>
                </c:pt>
                <c:pt idx="3843">
                  <c:v>-0.01</c:v>
                </c:pt>
                <c:pt idx="3844">
                  <c:v>-0.01</c:v>
                </c:pt>
                <c:pt idx="3845">
                  <c:v>-0.01</c:v>
                </c:pt>
                <c:pt idx="3846">
                  <c:v>-1073.8511194238199</c:v>
                </c:pt>
                <c:pt idx="3847">
                  <c:v>-2080.1772811932201</c:v>
                </c:pt>
                <c:pt idx="3848">
                  <c:v>-2943.8653600718098</c:v>
                </c:pt>
                <c:pt idx="3849">
                  <c:v>-3600.0864023434001</c:v>
                </c:pt>
                <c:pt idx="3850">
                  <c:v>-3999.9295671766099</c:v>
                </c:pt>
                <c:pt idx="3851">
                  <c:v>-4114.7569480764896</c:v>
                </c:pt>
                <c:pt idx="3852">
                  <c:v>-3938.8267977343198</c:v>
                </c:pt>
                <c:pt idx="3853">
                  <c:v>-3489.8818460102402</c:v>
                </c:pt>
                <c:pt idx="3854">
                  <c:v>-2807.5986046337598</c:v>
                </c:pt>
                <c:pt idx="3855">
                  <c:v>-1950.0114567421101</c:v>
                </c:pt>
                <c:pt idx="3856">
                  <c:v>-988.23750306860404</c:v>
                </c:pt>
                <c:pt idx="3857">
                  <c:v>-1.0000000076650001E-2</c:v>
                </c:pt>
                <c:pt idx="3858">
                  <c:v>-0.01</c:v>
                </c:pt>
                <c:pt idx="3859">
                  <c:v>-0.01</c:v>
                </c:pt>
                <c:pt idx="3860">
                  <c:v>-0.01</c:v>
                </c:pt>
                <c:pt idx="3861">
                  <c:v>-0.01</c:v>
                </c:pt>
                <c:pt idx="3862">
                  <c:v>-0.01</c:v>
                </c:pt>
                <c:pt idx="3863">
                  <c:v>-0.01</c:v>
                </c:pt>
                <c:pt idx="3864">
                  <c:v>-0.01</c:v>
                </c:pt>
                <c:pt idx="3865">
                  <c:v>-0.01</c:v>
                </c:pt>
                <c:pt idx="3866">
                  <c:v>-0.01</c:v>
                </c:pt>
                <c:pt idx="3867">
                  <c:v>-0.01</c:v>
                </c:pt>
                <c:pt idx="3868">
                  <c:v>-0.01</c:v>
                </c:pt>
                <c:pt idx="3869">
                  <c:v>-0.01</c:v>
                </c:pt>
                <c:pt idx="3870">
                  <c:v>-461.31643666485297</c:v>
                </c:pt>
                <c:pt idx="3871">
                  <c:v>-804.60524692745503</c:v>
                </c:pt>
                <c:pt idx="3872">
                  <c:v>-1017.0511427461601</c:v>
                </c:pt>
                <c:pt idx="3873">
                  <c:v>-1100.62289461614</c:v>
                </c:pt>
                <c:pt idx="3874">
                  <c:v>-1070.260506267</c:v>
                </c:pt>
                <c:pt idx="3875">
                  <c:v>-950.771115225421</c:v>
                </c:pt>
                <c:pt idx="3876">
                  <c:v>-772.89711140347094</c:v>
                </c:pt>
                <c:pt idx="3877">
                  <c:v>-569.08059313693104</c:v>
                </c:pt>
                <c:pt idx="3878">
                  <c:v>-369.45157853430999</c:v>
                </c:pt>
                <c:pt idx="3879">
                  <c:v>-198.50571508868501</c:v>
                </c:pt>
                <c:pt idx="3880">
                  <c:v>-72.8210709034839</c:v>
                </c:pt>
                <c:pt idx="3881">
                  <c:v>-1.0000000007415801E-2</c:v>
                </c:pt>
                <c:pt idx="3882">
                  <c:v>-0.01</c:v>
                </c:pt>
                <c:pt idx="3883">
                  <c:v>-1.0322965072224899</c:v>
                </c:pt>
                <c:pt idx="3884">
                  <c:v>-52.526679296824703</c:v>
                </c:pt>
                <c:pt idx="3885">
                  <c:v>-117.07645159987</c:v>
                </c:pt>
                <c:pt idx="3886">
                  <c:v>-178.53872407942001</c:v>
                </c:pt>
                <c:pt idx="3887">
                  <c:v>-223.41080867000599</c:v>
                </c:pt>
                <c:pt idx="3888">
                  <c:v>-242.64847118474901</c:v>
                </c:pt>
                <c:pt idx="3889">
                  <c:v>-232.648593969742</c:v>
                </c:pt>
                <c:pt idx="3890">
                  <c:v>-195.31794614145599</c:v>
                </c:pt>
                <c:pt idx="3891">
                  <c:v>-137.284959068283</c:v>
                </c:pt>
                <c:pt idx="3892">
                  <c:v>-68.431449265822096</c:v>
                </c:pt>
                <c:pt idx="3893">
                  <c:v>-1.0000000013039899E-2</c:v>
                </c:pt>
                <c:pt idx="3894">
                  <c:v>-0.01</c:v>
                </c:pt>
                <c:pt idx="3895">
                  <c:v>-0.01</c:v>
                </c:pt>
                <c:pt idx="3896">
                  <c:v>-0.01</c:v>
                </c:pt>
                <c:pt idx="3897">
                  <c:v>-0.01</c:v>
                </c:pt>
                <c:pt idx="3898">
                  <c:v>-0.01</c:v>
                </c:pt>
                <c:pt idx="3899">
                  <c:v>-0.01</c:v>
                </c:pt>
                <c:pt idx="3900">
                  <c:v>-18.2002279130073</c:v>
                </c:pt>
                <c:pt idx="3901">
                  <c:v>-56.1606286573614</c:v>
                </c:pt>
                <c:pt idx="3902">
                  <c:v>-77.739397869178902</c:v>
                </c:pt>
                <c:pt idx="3903">
                  <c:v>-76.607089330681205</c:v>
                </c:pt>
                <c:pt idx="3904">
                  <c:v>-50.1680373763609</c:v>
                </c:pt>
                <c:pt idx="3905">
                  <c:v>-1.0000000014711199E-2</c:v>
                </c:pt>
                <c:pt idx="3906">
                  <c:v>-0.01</c:v>
                </c:pt>
                <c:pt idx="3907">
                  <c:v>-0.01</c:v>
                </c:pt>
                <c:pt idx="3908">
                  <c:v>-0.01</c:v>
                </c:pt>
                <c:pt idx="3909">
                  <c:v>-0.01</c:v>
                </c:pt>
                <c:pt idx="3910">
                  <c:v>-0.01</c:v>
                </c:pt>
                <c:pt idx="3911">
                  <c:v>-0.01</c:v>
                </c:pt>
                <c:pt idx="3912">
                  <c:v>-0.01</c:v>
                </c:pt>
                <c:pt idx="3913">
                  <c:v>-0.01</c:v>
                </c:pt>
                <c:pt idx="3914">
                  <c:v>-0.01</c:v>
                </c:pt>
                <c:pt idx="3915">
                  <c:v>-0.01</c:v>
                </c:pt>
                <c:pt idx="3916">
                  <c:v>-0.01</c:v>
                </c:pt>
                <c:pt idx="3917">
                  <c:v>-0.01</c:v>
                </c:pt>
                <c:pt idx="3918">
                  <c:v>-57.267764716640201</c:v>
                </c:pt>
                <c:pt idx="3919">
                  <c:v>-91.987532340910306</c:v>
                </c:pt>
                <c:pt idx="3920">
                  <c:v>-101.689631805682</c:v>
                </c:pt>
                <c:pt idx="3921">
                  <c:v>-87.980882323468805</c:v>
                </c:pt>
                <c:pt idx="3922">
                  <c:v>-56.2213218632875</c:v>
                </c:pt>
                <c:pt idx="3923">
                  <c:v>-14.588114502990599</c:v>
                </c:pt>
                <c:pt idx="3924">
                  <c:v>-0.01</c:v>
                </c:pt>
                <c:pt idx="3925">
                  <c:v>-0.01</c:v>
                </c:pt>
                <c:pt idx="3926">
                  <c:v>-0.01</c:v>
                </c:pt>
                <c:pt idx="3927">
                  <c:v>-0.01</c:v>
                </c:pt>
                <c:pt idx="3928">
                  <c:v>-0.01</c:v>
                </c:pt>
                <c:pt idx="3929">
                  <c:v>-0.01</c:v>
                </c:pt>
                <c:pt idx="3930">
                  <c:v>-55.352540949950701</c:v>
                </c:pt>
                <c:pt idx="3931">
                  <c:v>-111.905486062633</c:v>
                </c:pt>
                <c:pt idx="3932">
                  <c:v>-159.42134878439299</c:v>
                </c:pt>
                <c:pt idx="3933">
                  <c:v>-188.85175569195999</c:v>
                </c:pt>
                <c:pt idx="3934">
                  <c:v>-194.15798365929899</c:v>
                </c:pt>
                <c:pt idx="3935">
                  <c:v>-173.735395861786</c:v>
                </c:pt>
                <c:pt idx="3936">
                  <c:v>-131.188806078178</c:v>
                </c:pt>
                <c:pt idx="3937">
                  <c:v>-75.280790909247301</c:v>
                </c:pt>
                <c:pt idx="3938">
                  <c:v>-18.991655891447301</c:v>
                </c:pt>
                <c:pt idx="3939">
                  <c:v>-0.01</c:v>
                </c:pt>
                <c:pt idx="3940">
                  <c:v>-0.01</c:v>
                </c:pt>
                <c:pt idx="3941">
                  <c:v>-0.01</c:v>
                </c:pt>
                <c:pt idx="3942">
                  <c:v>-84.169067783084103</c:v>
                </c:pt>
                <c:pt idx="3943">
                  <c:v>-220.01533326025901</c:v>
                </c:pt>
                <c:pt idx="3944">
                  <c:v>-399.33973453990399</c:v>
                </c:pt>
                <c:pt idx="3945">
                  <c:v>-605.118664498307</c:v>
                </c:pt>
                <c:pt idx="3946">
                  <c:v>-812.57049800996299</c:v>
                </c:pt>
                <c:pt idx="3947">
                  <c:v>-991.43512322286404</c:v>
                </c:pt>
                <c:pt idx="3948">
                  <c:v>-1109.28449484409</c:v>
                </c:pt>
                <c:pt idx="3949">
                  <c:v>-1135.5187581622499</c:v>
                </c:pt>
                <c:pt idx="3950">
                  <c:v>-1045.58567088529</c:v>
                </c:pt>
                <c:pt idx="3951">
                  <c:v>-824.89812164905902</c:v>
                </c:pt>
                <c:pt idx="3952">
                  <c:v>-471.92628079380802</c:v>
                </c:pt>
                <c:pt idx="3953">
                  <c:v>-1.0000000099862899E-2</c:v>
                </c:pt>
                <c:pt idx="3954">
                  <c:v>-0.01</c:v>
                </c:pt>
                <c:pt idx="3955">
                  <c:v>-0.01</c:v>
                </c:pt>
                <c:pt idx="3956">
                  <c:v>-0.01</c:v>
                </c:pt>
                <c:pt idx="3957">
                  <c:v>-0.01</c:v>
                </c:pt>
                <c:pt idx="3958">
                  <c:v>-0.01</c:v>
                </c:pt>
                <c:pt idx="3959">
                  <c:v>-0.01</c:v>
                </c:pt>
                <c:pt idx="3960">
                  <c:v>-0.01</c:v>
                </c:pt>
                <c:pt idx="3961">
                  <c:v>-0.01</c:v>
                </c:pt>
                <c:pt idx="3962">
                  <c:v>-0.01</c:v>
                </c:pt>
                <c:pt idx="3963">
                  <c:v>-0.01</c:v>
                </c:pt>
                <c:pt idx="3964">
                  <c:v>-0.01</c:v>
                </c:pt>
                <c:pt idx="3965">
                  <c:v>-0.01</c:v>
                </c:pt>
                <c:pt idx="3966">
                  <c:v>-1004.26403634221</c:v>
                </c:pt>
                <c:pt idx="3967">
                  <c:v>-1982.0380755122601</c:v>
                </c:pt>
                <c:pt idx="3968">
                  <c:v>-2854.4129079026802</c:v>
                </c:pt>
                <c:pt idx="3969">
                  <c:v>-3549.0924264260898</c:v>
                </c:pt>
                <c:pt idx="3970">
                  <c:v>-4006.9657266825502</c:v>
                </c:pt>
                <c:pt idx="3971">
                  <c:v>-4187.47510784935</c:v>
                </c:pt>
                <c:pt idx="3972">
                  <c:v>-4072.27341523838</c:v>
                </c:pt>
                <c:pt idx="3973">
                  <c:v>-3666.8369531779499</c:v>
                </c:pt>
                <c:pt idx="3974">
                  <c:v>-2999.9141424388299</c:v>
                </c:pt>
                <c:pt idx="3975">
                  <c:v>-2120.91038717112</c:v>
                </c:pt>
                <c:pt idx="3976">
                  <c:v>-1095.51151563386</c:v>
                </c:pt>
                <c:pt idx="3977">
                  <c:v>-1.00000003016025E-2</c:v>
                </c:pt>
                <c:pt idx="3978">
                  <c:v>-0.01</c:v>
                </c:pt>
                <c:pt idx="3979">
                  <c:v>-0.01</c:v>
                </c:pt>
                <c:pt idx="3980">
                  <c:v>-0.01</c:v>
                </c:pt>
                <c:pt idx="3981">
                  <c:v>-0.01</c:v>
                </c:pt>
                <c:pt idx="3982">
                  <c:v>-0.01</c:v>
                </c:pt>
                <c:pt idx="3983">
                  <c:v>-0.01</c:v>
                </c:pt>
                <c:pt idx="3984">
                  <c:v>-0.01</c:v>
                </c:pt>
                <c:pt idx="3985">
                  <c:v>-0.01</c:v>
                </c:pt>
                <c:pt idx="3986">
                  <c:v>-0.01</c:v>
                </c:pt>
                <c:pt idx="3987">
                  <c:v>-0.01</c:v>
                </c:pt>
                <c:pt idx="3988">
                  <c:v>-0.01</c:v>
                </c:pt>
                <c:pt idx="3989">
                  <c:v>-0.01</c:v>
                </c:pt>
                <c:pt idx="3990">
                  <c:v>-967.85134466638999</c:v>
                </c:pt>
                <c:pt idx="3991">
                  <c:v>-1857.6654504158</c:v>
                </c:pt>
                <c:pt idx="3992">
                  <c:v>-2613.9193067289102</c:v>
                </c:pt>
                <c:pt idx="3993">
                  <c:v>-3190.2671680691601</c:v>
                </c:pt>
                <c:pt idx="3994">
                  <c:v>-3551.8076498011101</c:v>
                </c:pt>
                <c:pt idx="3995">
                  <c:v>-3676.7042014528201</c:v>
                </c:pt>
                <c:pt idx="3996">
                  <c:v>-3557.1779470168999</c:v>
                </c:pt>
                <c:pt idx="3997">
                  <c:v>-3199.8838666668898</c:v>
                </c:pt>
                <c:pt idx="3998">
                  <c:v>-2625.6705822988602</c:v>
                </c:pt>
                <c:pt idx="3999">
                  <c:v>-1868.70922827902</c:v>
                </c:pt>
                <c:pt idx="4000">
                  <c:v>-974.967551583263</c:v>
                </c:pt>
                <c:pt idx="4001">
                  <c:v>-1.00000001378216E-2</c:v>
                </c:pt>
                <c:pt idx="4002">
                  <c:v>-0.01</c:v>
                </c:pt>
                <c:pt idx="4003">
                  <c:v>-0.01</c:v>
                </c:pt>
                <c:pt idx="4004">
                  <c:v>-0.01</c:v>
                </c:pt>
                <c:pt idx="4005">
                  <c:v>-0.01</c:v>
                </c:pt>
                <c:pt idx="4006">
                  <c:v>-0.01</c:v>
                </c:pt>
                <c:pt idx="4007">
                  <c:v>-0.01</c:v>
                </c:pt>
                <c:pt idx="4008">
                  <c:v>-0.01</c:v>
                </c:pt>
                <c:pt idx="4009">
                  <c:v>-0.01</c:v>
                </c:pt>
                <c:pt idx="4010">
                  <c:v>-0.01</c:v>
                </c:pt>
                <c:pt idx="4011">
                  <c:v>-0.01</c:v>
                </c:pt>
                <c:pt idx="4012">
                  <c:v>-0.01</c:v>
                </c:pt>
                <c:pt idx="4013">
                  <c:v>-0.01</c:v>
                </c:pt>
                <c:pt idx="4014">
                  <c:v>-1117.96672721594</c:v>
                </c:pt>
                <c:pt idx="4015">
                  <c:v>-2165.42655482893</c:v>
                </c:pt>
                <c:pt idx="4016">
                  <c:v>-3064.2156394713102</c:v>
                </c:pt>
                <c:pt idx="4017">
                  <c:v>-3746.9041545444602</c:v>
                </c:pt>
                <c:pt idx="4018">
                  <c:v>-4162.6538362377496</c:v>
                </c:pt>
                <c:pt idx="4019">
                  <c:v>-4281.7415442637803</c:v>
                </c:pt>
                <c:pt idx="4020">
                  <c:v>-4098.2785322460504</c:v>
                </c:pt>
                <c:pt idx="4021">
                  <c:v>-3630.8110837658701</c:v>
                </c:pt>
                <c:pt idx="4022">
                  <c:v>-2920.6956375828299</c:v>
                </c:pt>
                <c:pt idx="4023">
                  <c:v>-2028.3682658980299</c:v>
                </c:pt>
                <c:pt idx="4024">
                  <c:v>-1027.8489537722801</c:v>
                </c:pt>
                <c:pt idx="4025">
                  <c:v>-1.0000000223999699E-2</c:v>
                </c:pt>
                <c:pt idx="4026">
                  <c:v>-0.01</c:v>
                </c:pt>
                <c:pt idx="4027">
                  <c:v>-0.01</c:v>
                </c:pt>
                <c:pt idx="4028">
                  <c:v>-0.01</c:v>
                </c:pt>
                <c:pt idx="4029">
                  <c:v>-0.01</c:v>
                </c:pt>
                <c:pt idx="4030">
                  <c:v>-0.01</c:v>
                </c:pt>
                <c:pt idx="4031">
                  <c:v>-0.01</c:v>
                </c:pt>
                <c:pt idx="4032">
                  <c:v>-0.01</c:v>
                </c:pt>
                <c:pt idx="4033">
                  <c:v>-0.01</c:v>
                </c:pt>
                <c:pt idx="4034">
                  <c:v>-0.01</c:v>
                </c:pt>
                <c:pt idx="4035">
                  <c:v>-0.01</c:v>
                </c:pt>
                <c:pt idx="4036">
                  <c:v>-0.01</c:v>
                </c:pt>
                <c:pt idx="4037">
                  <c:v>-0.01</c:v>
                </c:pt>
                <c:pt idx="4038">
                  <c:v>-479.16647079257399</c:v>
                </c:pt>
                <c:pt idx="4039">
                  <c:v>-835.65919367268305</c:v>
                </c:pt>
                <c:pt idx="4040">
                  <c:v>-1056.2041777163699</c:v>
                </c:pt>
                <c:pt idx="4041">
                  <c:v>-1142.8845815782199</c:v>
                </c:pt>
                <c:pt idx="4042">
                  <c:v>-1111.2507723088399</c:v>
                </c:pt>
                <c:pt idx="4043">
                  <c:v>-987.091253961804</c:v>
                </c:pt>
                <c:pt idx="4044">
                  <c:v>-802.34611887990604</c:v>
                </c:pt>
                <c:pt idx="4045">
                  <c:v>-590.70762681487804</c:v>
                </c:pt>
                <c:pt idx="4046">
                  <c:v>-383.45552664583403</c:v>
                </c:pt>
                <c:pt idx="4047">
                  <c:v>-206.01031335151399</c:v>
                </c:pt>
                <c:pt idx="4048">
                  <c:v>-75.566707097000801</c:v>
                </c:pt>
                <c:pt idx="4049">
                  <c:v>-1.0000000014495599E-2</c:v>
                </c:pt>
                <c:pt idx="4050">
                  <c:v>-0.01</c:v>
                </c:pt>
                <c:pt idx="4051">
                  <c:v>-1.0705451583158001</c:v>
                </c:pt>
                <c:pt idx="4052">
                  <c:v>-54.4864096458885</c:v>
                </c:pt>
                <c:pt idx="4053">
                  <c:v>-121.43346542149099</c:v>
                </c:pt>
                <c:pt idx="4054">
                  <c:v>-185.16576421299499</c:v>
                </c:pt>
                <c:pt idx="4055">
                  <c:v>-231.68163380419901</c:v>
                </c:pt>
                <c:pt idx="4056">
                  <c:v>-251.60776803494699</c:v>
                </c:pt>
                <c:pt idx="4057">
                  <c:v>-241.215889602251</c:v>
                </c:pt>
                <c:pt idx="4058">
                  <c:v>-202.491381160076</c:v>
                </c:pt>
                <c:pt idx="4059">
                  <c:v>-142.31349288179899</c:v>
                </c:pt>
                <c:pt idx="4060">
                  <c:v>-70.931119011495596</c:v>
                </c:pt>
                <c:pt idx="4061">
                  <c:v>-1.0000000008508699E-2</c:v>
                </c:pt>
                <c:pt idx="4062">
                  <c:v>-0.01</c:v>
                </c:pt>
                <c:pt idx="4063">
                  <c:v>-0.01</c:v>
                </c:pt>
                <c:pt idx="4064">
                  <c:v>-0.01</c:v>
                </c:pt>
                <c:pt idx="4065">
                  <c:v>-0.01</c:v>
                </c:pt>
                <c:pt idx="4066">
                  <c:v>-0.01</c:v>
                </c:pt>
                <c:pt idx="4067">
                  <c:v>-0.01</c:v>
                </c:pt>
                <c:pt idx="4068">
                  <c:v>-18.850597139993202</c:v>
                </c:pt>
                <c:pt idx="4069">
                  <c:v>-58.162765769564203</c:v>
                </c:pt>
                <c:pt idx="4070">
                  <c:v>-80.5034054168122</c:v>
                </c:pt>
                <c:pt idx="4071">
                  <c:v>-79.323392750594294</c:v>
                </c:pt>
                <c:pt idx="4072">
                  <c:v>-51.941883692427403</c:v>
                </c:pt>
                <c:pt idx="4073">
                  <c:v>-1.0000000010543301E-2</c:v>
                </c:pt>
                <c:pt idx="4074">
                  <c:v>-0.01</c:v>
                </c:pt>
                <c:pt idx="4075">
                  <c:v>-0.01</c:v>
                </c:pt>
                <c:pt idx="4076">
                  <c:v>-0.01</c:v>
                </c:pt>
                <c:pt idx="4077">
                  <c:v>-0.01</c:v>
                </c:pt>
                <c:pt idx="4078">
                  <c:v>-0.01</c:v>
                </c:pt>
                <c:pt idx="4079">
                  <c:v>-0.01</c:v>
                </c:pt>
                <c:pt idx="4080">
                  <c:v>-0.01</c:v>
                </c:pt>
                <c:pt idx="4081">
                  <c:v>-0.01</c:v>
                </c:pt>
                <c:pt idx="4082">
                  <c:v>-0.01</c:v>
                </c:pt>
                <c:pt idx="4083">
                  <c:v>-0.01</c:v>
                </c:pt>
                <c:pt idx="4084">
                  <c:v>-0.01</c:v>
                </c:pt>
                <c:pt idx="4085">
                  <c:v>-0.01</c:v>
                </c:pt>
                <c:pt idx="4086">
                  <c:v>-59.215165637408802</c:v>
                </c:pt>
                <c:pt idx="4087">
                  <c:v>-95.106929028501995</c:v>
                </c:pt>
                <c:pt idx="4088">
                  <c:v>-105.128280362252</c:v>
                </c:pt>
                <c:pt idx="4089">
                  <c:v>-90.947453916114696</c:v>
                </c:pt>
                <c:pt idx="4090">
                  <c:v>-58.111482925438402</c:v>
                </c:pt>
                <c:pt idx="4091">
                  <c:v>-15.0769160272399</c:v>
                </c:pt>
                <c:pt idx="4092">
                  <c:v>-0.01</c:v>
                </c:pt>
                <c:pt idx="4093">
                  <c:v>-0.01</c:v>
                </c:pt>
                <c:pt idx="4094">
                  <c:v>-0.01</c:v>
                </c:pt>
                <c:pt idx="4095">
                  <c:v>-0.01</c:v>
                </c:pt>
                <c:pt idx="4096">
                  <c:v>-0.01</c:v>
                </c:pt>
                <c:pt idx="4097">
                  <c:v>-0.01</c:v>
                </c:pt>
                <c:pt idx="4098">
                  <c:v>-57.170983456747798</c:v>
                </c:pt>
                <c:pt idx="4099">
                  <c:v>-115.57142328662199</c:v>
                </c:pt>
                <c:pt idx="4100">
                  <c:v>-164.62874430213699</c:v>
                </c:pt>
                <c:pt idx="4101">
                  <c:v>-195.002463648522</c:v>
                </c:pt>
                <c:pt idx="4102">
                  <c:v>-200.46294704140001</c:v>
                </c:pt>
                <c:pt idx="4103">
                  <c:v>-179.36052427091099</c:v>
                </c:pt>
                <c:pt idx="4104">
                  <c:v>-135.42376373825701</c:v>
                </c:pt>
                <c:pt idx="4105">
                  <c:v>-77.703632100732605</c:v>
                </c:pt>
                <c:pt idx="4106">
                  <c:v>-19.600831378209499</c:v>
                </c:pt>
                <c:pt idx="4107">
                  <c:v>-0.01</c:v>
                </c:pt>
                <c:pt idx="4108">
                  <c:v>-0.01</c:v>
                </c:pt>
                <c:pt idx="4109">
                  <c:v>-0.01</c:v>
                </c:pt>
                <c:pt idx="4110">
                  <c:v>-86.837868241122905</c:v>
                </c:pt>
                <c:pt idx="4111">
                  <c:v>-226.97104982688799</c:v>
                </c:pt>
                <c:pt idx="4112">
                  <c:v>-411.92697313650399</c:v>
                </c:pt>
                <c:pt idx="4113">
                  <c:v>-624.13465622724095</c:v>
                </c:pt>
                <c:pt idx="4114">
                  <c:v>-838.028524429865</c:v>
                </c:pt>
                <c:pt idx="4115">
                  <c:v>-1022.40282468539</c:v>
                </c:pt>
                <c:pt idx="4116">
                  <c:v>-1143.82786356722</c:v>
                </c:pt>
                <c:pt idx="4117">
                  <c:v>-1170.7712095419199</c:v>
                </c:pt>
                <c:pt idx="4118">
                  <c:v>-1077.94682631777</c:v>
                </c:pt>
                <c:pt idx="4119">
                  <c:v>-850.35058600524599</c:v>
                </c:pt>
                <c:pt idx="4120">
                  <c:v>-486.44279979783499</c:v>
                </c:pt>
                <c:pt idx="4121">
                  <c:v>-1.00000000625562E-2</c:v>
                </c:pt>
                <c:pt idx="4122">
                  <c:v>-0.01</c:v>
                </c:pt>
                <c:pt idx="4123">
                  <c:v>-0.01</c:v>
                </c:pt>
                <c:pt idx="4124">
                  <c:v>-0.01</c:v>
                </c:pt>
                <c:pt idx="4125">
                  <c:v>-0.01</c:v>
                </c:pt>
                <c:pt idx="4126">
                  <c:v>-0.01</c:v>
                </c:pt>
                <c:pt idx="4127">
                  <c:v>-0.01</c:v>
                </c:pt>
                <c:pt idx="4128">
                  <c:v>-0.01</c:v>
                </c:pt>
                <c:pt idx="4129">
                  <c:v>-0.01</c:v>
                </c:pt>
                <c:pt idx="4130">
                  <c:v>-0.01</c:v>
                </c:pt>
                <c:pt idx="4131">
                  <c:v>-0.01</c:v>
                </c:pt>
                <c:pt idx="4132">
                  <c:v>-0.01</c:v>
                </c:pt>
                <c:pt idx="4133">
                  <c:v>-0.01</c:v>
                </c:pt>
                <c:pt idx="4134">
                  <c:v>-1033.8264293289601</c:v>
                </c:pt>
                <c:pt idx="4135">
                  <c:v>-2040.19659648779</c:v>
                </c:pt>
                <c:pt idx="4136">
                  <c:v>-2937.9006104483401</c:v>
                </c:pt>
                <c:pt idx="4137">
                  <c:v>-3652.5644902418198</c:v>
                </c:pt>
                <c:pt idx="4138">
                  <c:v>-4123.4098142782696</c:v>
                </c:pt>
                <c:pt idx="4139">
                  <c:v>-4308.7709821728304</c:v>
                </c:pt>
                <c:pt idx="4140">
                  <c:v>-4189.8494072430803</c:v>
                </c:pt>
                <c:pt idx="4141">
                  <c:v>-3772.3623928840002</c:v>
                </c:pt>
                <c:pt idx="4142">
                  <c:v>-3085.9647773862998</c:v>
                </c:pt>
                <c:pt idx="4143">
                  <c:v>-2181.54810843013</c:v>
                </c:pt>
                <c:pt idx="4144">
                  <c:v>-1126.72968338174</c:v>
                </c:pt>
                <c:pt idx="4145">
                  <c:v>-1.0000000225181001E-2</c:v>
                </c:pt>
                <c:pt idx="4146">
                  <c:v>-0.01</c:v>
                </c:pt>
                <c:pt idx="4147">
                  <c:v>-0.01</c:v>
                </c:pt>
                <c:pt idx="4148">
                  <c:v>-0.01</c:v>
                </c:pt>
                <c:pt idx="4149">
                  <c:v>-0.01</c:v>
                </c:pt>
                <c:pt idx="4150">
                  <c:v>-0.01</c:v>
                </c:pt>
                <c:pt idx="4151">
                  <c:v>-0.01</c:v>
                </c:pt>
                <c:pt idx="4152">
                  <c:v>-0.01</c:v>
                </c:pt>
                <c:pt idx="4153">
                  <c:v>-0.01</c:v>
                </c:pt>
                <c:pt idx="4154">
                  <c:v>-0.01</c:v>
                </c:pt>
                <c:pt idx="4155">
                  <c:v>-0.01</c:v>
                </c:pt>
                <c:pt idx="4156">
                  <c:v>-0.01</c:v>
                </c:pt>
                <c:pt idx="4157">
                  <c:v>-0.01</c:v>
                </c:pt>
                <c:pt idx="4158">
                  <c:v>-994.16377980901098</c:v>
                </c:pt>
                <c:pt idx="4159">
                  <c:v>-1907.9957380881699</c:v>
                </c:pt>
                <c:pt idx="4160">
                  <c:v>-2684.4953981704798</c:v>
                </c:pt>
                <c:pt idx="4161">
                  <c:v>-3276.1074348491502</c:v>
                </c:pt>
                <c:pt idx="4162">
                  <c:v>-3647.0449911280698</c:v>
                </c:pt>
                <c:pt idx="4163">
                  <c:v>-3774.9481054994399</c:v>
                </c:pt>
                <c:pt idx="4164">
                  <c:v>-3651.8968953919498</c:v>
                </c:pt>
                <c:pt idx="4165">
                  <c:v>-3284.7911724140699</c:v>
                </c:pt>
                <c:pt idx="4166">
                  <c:v>-2695.0971609630801</c:v>
                </c:pt>
                <c:pt idx="4167">
                  <c:v>-1917.94682044358</c:v>
                </c:pt>
                <c:pt idx="4168">
                  <c:v>-1000.56569912869</c:v>
                </c:pt>
                <c:pt idx="4169">
                  <c:v>-1.0000000286700599E-2</c:v>
                </c:pt>
                <c:pt idx="4170">
                  <c:v>-0.01</c:v>
                </c:pt>
                <c:pt idx="4171">
                  <c:v>-0.01</c:v>
                </c:pt>
                <c:pt idx="4172">
                  <c:v>-0.01</c:v>
                </c:pt>
                <c:pt idx="4173">
                  <c:v>-0.01</c:v>
                </c:pt>
                <c:pt idx="4174">
                  <c:v>-0.01</c:v>
                </c:pt>
                <c:pt idx="4175">
                  <c:v>-0.01</c:v>
                </c:pt>
                <c:pt idx="4176">
                  <c:v>-0.01</c:v>
                </c:pt>
                <c:pt idx="4177">
                  <c:v>-0.01</c:v>
                </c:pt>
                <c:pt idx="4178">
                  <c:v>-0.01</c:v>
                </c:pt>
                <c:pt idx="4179">
                  <c:v>-0.01</c:v>
                </c:pt>
                <c:pt idx="4180">
                  <c:v>-0.01</c:v>
                </c:pt>
                <c:pt idx="4181">
                  <c:v>-0.01</c:v>
                </c:pt>
                <c:pt idx="4182">
                  <c:v>-1145.86910598952</c:v>
                </c:pt>
                <c:pt idx="4183">
                  <c:v>-2219.2717555971199</c:v>
                </c:pt>
                <c:pt idx="4184">
                  <c:v>-3140.1271077944598</c:v>
                </c:pt>
                <c:pt idx="4185">
                  <c:v>-3839.3823678734698</c:v>
                </c:pt>
                <c:pt idx="4186">
                  <c:v>-4265.0091337665999</c:v>
                </c:pt>
                <c:pt idx="4187">
                  <c:v>-4386.6300928732699</c:v>
                </c:pt>
                <c:pt idx="4188">
                  <c:v>-4198.29490161782</c:v>
                </c:pt>
                <c:pt idx="4189">
                  <c:v>-3719.0844288032199</c:v>
                </c:pt>
                <c:pt idx="4190">
                  <c:v>-2991.43526618846</c:v>
                </c:pt>
                <c:pt idx="4191">
                  <c:v>-2077.3086975716201</c:v>
                </c:pt>
                <c:pt idx="4192">
                  <c:v>-1052.55411343065</c:v>
                </c:pt>
                <c:pt idx="4193">
                  <c:v>-1.0000000377102899E-2</c:v>
                </c:pt>
                <c:pt idx="4194">
                  <c:v>-0.01</c:v>
                </c:pt>
                <c:pt idx="4195">
                  <c:v>-0.01</c:v>
                </c:pt>
                <c:pt idx="4196">
                  <c:v>-0.01</c:v>
                </c:pt>
                <c:pt idx="4197">
                  <c:v>-0.01</c:v>
                </c:pt>
                <c:pt idx="4198">
                  <c:v>-0.01</c:v>
                </c:pt>
                <c:pt idx="4199">
                  <c:v>-0.01</c:v>
                </c:pt>
                <c:pt idx="4200">
                  <c:v>-0.01</c:v>
                </c:pt>
                <c:pt idx="4201">
                  <c:v>-0.01</c:v>
                </c:pt>
                <c:pt idx="4202">
                  <c:v>-0.01</c:v>
                </c:pt>
                <c:pt idx="4203">
                  <c:v>-0.01</c:v>
                </c:pt>
                <c:pt idx="4204">
                  <c:v>-0.01</c:v>
                </c:pt>
                <c:pt idx="4205">
                  <c:v>-0.01</c:v>
                </c:pt>
                <c:pt idx="4206">
                  <c:v>-490.06751180863102</c:v>
                </c:pt>
                <c:pt idx="4207">
                  <c:v>-854.59409195523801</c:v>
                </c:pt>
                <c:pt idx="4208">
                  <c:v>-1080.03969844429</c:v>
                </c:pt>
                <c:pt idx="4209">
                  <c:v>-1168.5716669662299</c:v>
                </c:pt>
                <c:pt idx="4210">
                  <c:v>-1136.1252078381499</c:v>
                </c:pt>
                <c:pt idx="4211">
                  <c:v>-1009.09619243969</c:v>
                </c:pt>
                <c:pt idx="4212">
                  <c:v>-820.15920259596896</c:v>
                </c:pt>
                <c:pt idx="4213">
                  <c:v>-603.76803562166299</c:v>
                </c:pt>
                <c:pt idx="4214">
                  <c:v>-391.89853488531003</c:v>
                </c:pt>
                <c:pt idx="4215">
                  <c:v>-210.52738072254601</c:v>
                </c:pt>
                <c:pt idx="4216">
                  <c:v>-77.216577983844203</c:v>
                </c:pt>
                <c:pt idx="4217">
                  <c:v>-1.00000000005472E-2</c:v>
                </c:pt>
                <c:pt idx="4218">
                  <c:v>-0.01</c:v>
                </c:pt>
                <c:pt idx="4219">
                  <c:v>-1.0934131948157799</c:v>
                </c:pt>
                <c:pt idx="4220">
                  <c:v>-55.656092863276797</c:v>
                </c:pt>
                <c:pt idx="4221">
                  <c:v>-124.02952874728901</c:v>
                </c:pt>
                <c:pt idx="4222">
                  <c:v>-189.107572676834</c:v>
                </c:pt>
                <c:pt idx="4223">
                  <c:v>-236.59262830760599</c:v>
                </c:pt>
                <c:pt idx="4224">
                  <c:v>-256.91825439511302</c:v>
                </c:pt>
                <c:pt idx="4225">
                  <c:v>-246.285083534097</c:v>
                </c:pt>
                <c:pt idx="4226">
                  <c:v>-206.72831879484201</c:v>
                </c:pt>
                <c:pt idx="4227">
                  <c:v>-145.27826245106499</c:v>
                </c:pt>
                <c:pt idx="4228">
                  <c:v>-72.402251322053203</c:v>
                </c:pt>
                <c:pt idx="4229">
                  <c:v>-1.00000000035748E-2</c:v>
                </c:pt>
                <c:pt idx="4230">
                  <c:v>-0.01</c:v>
                </c:pt>
                <c:pt idx="4231">
                  <c:v>-0.01</c:v>
                </c:pt>
                <c:pt idx="4232">
                  <c:v>-0.01</c:v>
                </c:pt>
                <c:pt idx="4233">
                  <c:v>-0.01</c:v>
                </c:pt>
                <c:pt idx="4234">
                  <c:v>-0.01</c:v>
                </c:pt>
                <c:pt idx="4235">
                  <c:v>-0.01</c:v>
                </c:pt>
                <c:pt idx="4236">
                  <c:v>-19.227729569124399</c:v>
                </c:pt>
                <c:pt idx="4237">
                  <c:v>-59.321539192864599</c:v>
                </c:pt>
                <c:pt idx="4238">
                  <c:v>-82.100052918439999</c:v>
                </c:pt>
                <c:pt idx="4239">
                  <c:v>-80.889449323193702</c:v>
                </c:pt>
                <c:pt idx="4240">
                  <c:v>-52.962585004614901</c:v>
                </c:pt>
                <c:pt idx="4241">
                  <c:v>-1.0000000005971101E-2</c:v>
                </c:pt>
                <c:pt idx="4242">
                  <c:v>-0.01</c:v>
                </c:pt>
                <c:pt idx="4243">
                  <c:v>-0.01</c:v>
                </c:pt>
                <c:pt idx="4244">
                  <c:v>-0.01</c:v>
                </c:pt>
                <c:pt idx="4245">
                  <c:v>-0.01</c:v>
                </c:pt>
                <c:pt idx="4246">
                  <c:v>-0.01</c:v>
                </c:pt>
                <c:pt idx="4247">
                  <c:v>-0.01</c:v>
                </c:pt>
                <c:pt idx="4248">
                  <c:v>-0.01</c:v>
                </c:pt>
                <c:pt idx="4249">
                  <c:v>-0.01</c:v>
                </c:pt>
                <c:pt idx="4250">
                  <c:v>-0.01</c:v>
                </c:pt>
                <c:pt idx="4251">
                  <c:v>-0.01</c:v>
                </c:pt>
                <c:pt idx="4252">
                  <c:v>-0.01</c:v>
                </c:pt>
                <c:pt idx="4253">
                  <c:v>-0.01</c:v>
                </c:pt>
                <c:pt idx="4254">
                  <c:v>-60.303940382213398</c:v>
                </c:pt>
                <c:pt idx="4255">
                  <c:v>-96.847177264503401</c:v>
                </c:pt>
                <c:pt idx="4256">
                  <c:v>-107.042445267494</c:v>
                </c:pt>
                <c:pt idx="4257">
                  <c:v>-92.5952000740849</c:v>
                </c:pt>
                <c:pt idx="4258">
                  <c:v>-59.159024030956999</c:v>
                </c:pt>
                <c:pt idx="4259">
                  <c:v>-15.3472087718662</c:v>
                </c:pt>
                <c:pt idx="4260">
                  <c:v>-0.01</c:v>
                </c:pt>
                <c:pt idx="4261">
                  <c:v>-0.01</c:v>
                </c:pt>
                <c:pt idx="4262">
                  <c:v>-0.01</c:v>
                </c:pt>
                <c:pt idx="4263">
                  <c:v>-0.01</c:v>
                </c:pt>
                <c:pt idx="4264">
                  <c:v>-0.01</c:v>
                </c:pt>
                <c:pt idx="4265">
                  <c:v>-0.01</c:v>
                </c:pt>
                <c:pt idx="4266">
                  <c:v>-58.160445652276898</c:v>
                </c:pt>
                <c:pt idx="4267">
                  <c:v>-117.561424603772</c:v>
                </c:pt>
                <c:pt idx="4268">
                  <c:v>-167.44874741265599</c:v>
                </c:pt>
                <c:pt idx="4269">
                  <c:v>-198.32528265991999</c:v>
                </c:pt>
                <c:pt idx="4270">
                  <c:v>-203.86083051720701</c:v>
                </c:pt>
                <c:pt idx="4271">
                  <c:v>-182.384611822388</c:v>
                </c:pt>
                <c:pt idx="4272">
                  <c:v>-137.69487583049201</c:v>
                </c:pt>
                <c:pt idx="4273">
                  <c:v>-78.999717112941994</c:v>
                </c:pt>
                <c:pt idx="4274">
                  <c:v>-19.9258897537553</c:v>
                </c:pt>
                <c:pt idx="4275">
                  <c:v>-0.01</c:v>
                </c:pt>
                <c:pt idx="4276">
                  <c:v>-0.01</c:v>
                </c:pt>
                <c:pt idx="4277">
                  <c:v>-0.01</c:v>
                </c:pt>
                <c:pt idx="4278">
                  <c:v>-88.247442757130997</c:v>
                </c:pt>
                <c:pt idx="4279">
                  <c:v>-230.63525126637299</c:v>
                </c:pt>
                <c:pt idx="4280">
                  <c:v>-418.54036313990503</c:v>
                </c:pt>
                <c:pt idx="4281">
                  <c:v>-634.09924574964896</c:v>
                </c:pt>
                <c:pt idx="4282">
                  <c:v>-851.33314103739394</c:v>
                </c:pt>
                <c:pt idx="4283">
                  <c:v>-1038.54321788986</c:v>
                </c:pt>
                <c:pt idx="4284">
                  <c:v>-1161.7829507172601</c:v>
                </c:pt>
                <c:pt idx="4285">
                  <c:v>-1189.0446319894399</c:v>
                </c:pt>
                <c:pt idx="4286">
                  <c:v>-1094.67514354898</c:v>
                </c:pt>
                <c:pt idx="4287">
                  <c:v>-863.47093917236202</c:v>
                </c:pt>
                <c:pt idx="4288">
                  <c:v>-493.90480032786002</c:v>
                </c:pt>
                <c:pt idx="4289">
                  <c:v>-1.00000001413778E-2</c:v>
                </c:pt>
                <c:pt idx="4290">
                  <c:v>-0.01</c:v>
                </c:pt>
                <c:pt idx="4291">
                  <c:v>-0.01</c:v>
                </c:pt>
                <c:pt idx="4292">
                  <c:v>-0.01</c:v>
                </c:pt>
                <c:pt idx="4293">
                  <c:v>-0.01</c:v>
                </c:pt>
                <c:pt idx="4294">
                  <c:v>-0.01</c:v>
                </c:pt>
                <c:pt idx="4295">
                  <c:v>-0.01</c:v>
                </c:pt>
                <c:pt idx="4296">
                  <c:v>-0.01</c:v>
                </c:pt>
                <c:pt idx="4297">
                  <c:v>-0.01</c:v>
                </c:pt>
                <c:pt idx="4298">
                  <c:v>-0.01</c:v>
                </c:pt>
                <c:pt idx="4299">
                  <c:v>-0.01</c:v>
                </c:pt>
                <c:pt idx="4300">
                  <c:v>-0.01</c:v>
                </c:pt>
                <c:pt idx="4301">
                  <c:v>-0.01</c:v>
                </c:pt>
                <c:pt idx="4302">
                  <c:v>-1048.3958426020899</c:v>
                </c:pt>
                <c:pt idx="4303">
                  <c:v>-2068.7671989652699</c:v>
                </c:pt>
                <c:pt idx="4304">
                  <c:v>-2978.7813925836899</c:v>
                </c:pt>
                <c:pt idx="4305">
                  <c:v>-3703.06518136369</c:v>
                </c:pt>
                <c:pt idx="4306">
                  <c:v>-4180.0540689318404</c:v>
                </c:pt>
                <c:pt idx="4307">
                  <c:v>-4367.5788130063502</c:v>
                </c:pt>
                <c:pt idx="4308">
                  <c:v>-4246.6620224490498</c:v>
                </c:pt>
                <c:pt idx="4309">
                  <c:v>-3823.1790842140399</c:v>
                </c:pt>
                <c:pt idx="4310">
                  <c:v>-3127.2611831862</c:v>
                </c:pt>
                <c:pt idx="4311">
                  <c:v>-2210.5479531026299</c:v>
                </c:pt>
                <c:pt idx="4312">
                  <c:v>-1141.6075368563399</c:v>
                </c:pt>
                <c:pt idx="4313">
                  <c:v>-1.0000000391721799E-2</c:v>
                </c:pt>
                <c:pt idx="4314">
                  <c:v>-0.01</c:v>
                </c:pt>
                <c:pt idx="4315">
                  <c:v>-0.01</c:v>
                </c:pt>
                <c:pt idx="4316">
                  <c:v>-0.01</c:v>
                </c:pt>
                <c:pt idx="4317">
                  <c:v>-0.01</c:v>
                </c:pt>
                <c:pt idx="4318">
                  <c:v>-0.01</c:v>
                </c:pt>
                <c:pt idx="4319">
                  <c:v>-0.01</c:v>
                </c:pt>
                <c:pt idx="4320">
                  <c:v>-0.01</c:v>
                </c:pt>
                <c:pt idx="4321">
                  <c:v>-0.01</c:v>
                </c:pt>
                <c:pt idx="4322">
                  <c:v>-0.01</c:v>
                </c:pt>
                <c:pt idx="4323">
                  <c:v>-0.01</c:v>
                </c:pt>
                <c:pt idx="4324">
                  <c:v>-0.01</c:v>
                </c:pt>
                <c:pt idx="4325">
                  <c:v>-0.01</c:v>
                </c:pt>
                <c:pt idx="4326">
                  <c:v>-1006.05844499789</c:v>
                </c:pt>
                <c:pt idx="4327">
                  <c:v>-1930.65535749324</c:v>
                </c:pt>
                <c:pt idx="4328">
                  <c:v>-2716.13959225179</c:v>
                </c:pt>
                <c:pt idx="4329">
                  <c:v>-3314.4359181178802</c:v>
                </c:pt>
                <c:pt idx="4330">
                  <c:v>-3689.3910066010299</c:v>
                </c:pt>
                <c:pt idx="4331">
                  <c:v>-3818.4457617304001</c:v>
                </c:pt>
                <c:pt idx="4332">
                  <c:v>-3693.6541529042102</c:v>
                </c:pt>
                <c:pt idx="4333">
                  <c:v>-3322.0607582674902</c:v>
                </c:pt>
                <c:pt idx="4334">
                  <c:v>-2725.438089618</c:v>
                </c:pt>
                <c:pt idx="4335">
                  <c:v>-1939.36942822064</c:v>
                </c:pt>
                <c:pt idx="4336">
                  <c:v>-1011.65323253258</c:v>
                </c:pt>
                <c:pt idx="4337">
                  <c:v>-1.0000000436722599E-2</c:v>
                </c:pt>
                <c:pt idx="4338">
                  <c:v>-0.01</c:v>
                </c:pt>
                <c:pt idx="4339">
                  <c:v>-0.01</c:v>
                </c:pt>
                <c:pt idx="4340">
                  <c:v>-0.01</c:v>
                </c:pt>
                <c:pt idx="4341">
                  <c:v>-0.01</c:v>
                </c:pt>
                <c:pt idx="4342">
                  <c:v>-0.01</c:v>
                </c:pt>
                <c:pt idx="4343">
                  <c:v>-0.01</c:v>
                </c:pt>
                <c:pt idx="4344">
                  <c:v>-0.01</c:v>
                </c:pt>
                <c:pt idx="4345">
                  <c:v>-0.01</c:v>
                </c:pt>
                <c:pt idx="4346">
                  <c:v>-0.01</c:v>
                </c:pt>
                <c:pt idx="4347">
                  <c:v>-0.01</c:v>
                </c:pt>
                <c:pt idx="4348">
                  <c:v>-0.01</c:v>
                </c:pt>
                <c:pt idx="4349">
                  <c:v>-0.01</c:v>
                </c:pt>
                <c:pt idx="4350">
                  <c:v>-1157.1535999591399</c:v>
                </c:pt>
                <c:pt idx="4351">
                  <c:v>-2240.93199050776</c:v>
                </c:pt>
                <c:pt idx="4352">
                  <c:v>-3170.4988547896</c:v>
                </c:pt>
                <c:pt idx="4353">
                  <c:v>-3876.1798719472999</c:v>
                </c:pt>
                <c:pt idx="4354">
                  <c:v>-4305.51104642273</c:v>
                </c:pt>
                <c:pt idx="4355">
                  <c:v>-4427.9014419509804</c:v>
                </c:pt>
                <c:pt idx="4356">
                  <c:v>-4237.4254129433502</c:v>
                </c:pt>
                <c:pt idx="4357">
                  <c:v>-3753.4216920735598</c:v>
                </c:pt>
                <c:pt idx="4358">
                  <c:v>-3018.7915850899799</c:v>
                </c:pt>
                <c:pt idx="4359">
                  <c:v>-2096.1229904562902</c:v>
                </c:pt>
                <c:pt idx="4360">
                  <c:v>-1061.9946941053199</c:v>
                </c:pt>
                <c:pt idx="4361">
                  <c:v>-1.0000000074496199E-2</c:v>
                </c:pt>
                <c:pt idx="4362">
                  <c:v>-0.01</c:v>
                </c:pt>
                <c:pt idx="4363">
                  <c:v>-0.01</c:v>
                </c:pt>
                <c:pt idx="4364">
                  <c:v>-0.01</c:v>
                </c:pt>
                <c:pt idx="4365">
                  <c:v>-0.01</c:v>
                </c:pt>
                <c:pt idx="4366">
                  <c:v>-0.01</c:v>
                </c:pt>
                <c:pt idx="4367">
                  <c:v>-0.01</c:v>
                </c:pt>
                <c:pt idx="4368">
                  <c:v>-0.01</c:v>
                </c:pt>
                <c:pt idx="4369">
                  <c:v>-0.01</c:v>
                </c:pt>
                <c:pt idx="4370">
                  <c:v>-0.01</c:v>
                </c:pt>
                <c:pt idx="4371">
                  <c:v>-0.01</c:v>
                </c:pt>
                <c:pt idx="4372">
                  <c:v>-0.01</c:v>
                </c:pt>
                <c:pt idx="4373">
                  <c:v>-0.01</c:v>
                </c:pt>
                <c:pt idx="4374">
                  <c:v>-493.86146676498799</c:v>
                </c:pt>
                <c:pt idx="4375">
                  <c:v>-861.13533737003297</c:v>
                </c:pt>
                <c:pt idx="4376">
                  <c:v>-1088.2120289775501</c:v>
                </c:pt>
                <c:pt idx="4377">
                  <c:v>-1177.3116224093801</c:v>
                </c:pt>
                <c:pt idx="4378">
                  <c:v>-1144.5230699833901</c:v>
                </c:pt>
                <c:pt idx="4379">
                  <c:v>-1016.46680282673</c:v>
                </c:pt>
                <c:pt idx="4380">
                  <c:v>-826.07802732386699</c:v>
                </c:pt>
                <c:pt idx="4381">
                  <c:v>-608.07241025911298</c:v>
                </c:pt>
                <c:pt idx="4382">
                  <c:v>-394.65815806054297</c:v>
                </c:pt>
                <c:pt idx="4383">
                  <c:v>-211.99140818340899</c:v>
                </c:pt>
                <c:pt idx="4384">
                  <c:v>-77.746756220600403</c:v>
                </c:pt>
                <c:pt idx="4385">
                  <c:v>-1.00000000075468E-2</c:v>
                </c:pt>
                <c:pt idx="4386">
                  <c:v>-0.01</c:v>
                </c:pt>
                <c:pt idx="4387">
                  <c:v>-1.1005689717946101</c:v>
                </c:pt>
                <c:pt idx="4388">
                  <c:v>-56.018765553650901</c:v>
                </c:pt>
                <c:pt idx="4389">
                  <c:v>-124.826992025851</c:v>
                </c:pt>
                <c:pt idx="4390">
                  <c:v>-190.306983176611</c:v>
                </c:pt>
                <c:pt idx="4391">
                  <c:v>-238.072570211971</c:v>
                </c:pt>
                <c:pt idx="4392">
                  <c:v>-258.50291464423799</c:v>
                </c:pt>
                <c:pt idx="4393">
                  <c:v>-247.78265950103099</c:v>
                </c:pt>
                <c:pt idx="4394">
                  <c:v>-207.96731262425399</c:v>
                </c:pt>
                <c:pt idx="4395">
                  <c:v>-146.13627104212</c:v>
                </c:pt>
                <c:pt idx="4396">
                  <c:v>-72.823511020131605</c:v>
                </c:pt>
                <c:pt idx="4397">
                  <c:v>-1.0000000013358899E-2</c:v>
                </c:pt>
                <c:pt idx="4398">
                  <c:v>-0.01</c:v>
                </c:pt>
                <c:pt idx="4399">
                  <c:v>-0.01</c:v>
                </c:pt>
                <c:pt idx="4400">
                  <c:v>-0.01</c:v>
                </c:pt>
                <c:pt idx="4401">
                  <c:v>-0.01</c:v>
                </c:pt>
                <c:pt idx="4402">
                  <c:v>-0.01</c:v>
                </c:pt>
                <c:pt idx="4403">
                  <c:v>-0.01</c:v>
                </c:pt>
                <c:pt idx="4404">
                  <c:v>-19.326155816566501</c:v>
                </c:pt>
                <c:pt idx="4405">
                  <c:v>-59.620143751874103</c:v>
                </c:pt>
                <c:pt idx="4406">
                  <c:v>-82.506184905725306</c:v>
                </c:pt>
                <c:pt idx="4407">
                  <c:v>-81.282547226799494</c:v>
                </c:pt>
                <c:pt idx="4408">
                  <c:v>-53.215338535884896</c:v>
                </c:pt>
                <c:pt idx="4409">
                  <c:v>-1.0000000015120299E-2</c:v>
                </c:pt>
                <c:pt idx="4410">
                  <c:v>-0.01</c:v>
                </c:pt>
                <c:pt idx="4411">
                  <c:v>-0.01</c:v>
                </c:pt>
                <c:pt idx="4412">
                  <c:v>-0.01</c:v>
                </c:pt>
                <c:pt idx="4413">
                  <c:v>-0.01</c:v>
                </c:pt>
                <c:pt idx="4414">
                  <c:v>-0.01</c:v>
                </c:pt>
                <c:pt idx="4415">
                  <c:v>-0.01</c:v>
                </c:pt>
                <c:pt idx="4416">
                  <c:v>-0.01</c:v>
                </c:pt>
                <c:pt idx="4417">
                  <c:v>-0.01</c:v>
                </c:pt>
                <c:pt idx="4418">
                  <c:v>-0.01</c:v>
                </c:pt>
                <c:pt idx="4419">
                  <c:v>-0.01</c:v>
                </c:pt>
                <c:pt idx="4420">
                  <c:v>-0.01</c:v>
                </c:pt>
                <c:pt idx="4421">
                  <c:v>-0.01</c:v>
                </c:pt>
                <c:pt idx="4422">
                  <c:v>-60.518298935368797</c:v>
                </c:pt>
                <c:pt idx="4423">
                  <c:v>-97.183039002981701</c:v>
                </c:pt>
                <c:pt idx="4424">
                  <c:v>-107.40436623940499</c:v>
                </c:pt>
                <c:pt idx="4425">
                  <c:v>-92.900224267987099</c:v>
                </c:pt>
                <c:pt idx="4426">
                  <c:v>-59.348753157264099</c:v>
                </c:pt>
                <c:pt idx="4427">
                  <c:v>-15.3950728013973</c:v>
                </c:pt>
                <c:pt idx="4428">
                  <c:v>-0.01</c:v>
                </c:pt>
                <c:pt idx="4429">
                  <c:v>-0.01</c:v>
                </c:pt>
                <c:pt idx="4430">
                  <c:v>-0.01</c:v>
                </c:pt>
                <c:pt idx="4431">
                  <c:v>-0.01</c:v>
                </c:pt>
                <c:pt idx="4432">
                  <c:v>-0.01</c:v>
                </c:pt>
                <c:pt idx="4433">
                  <c:v>-0.01</c:v>
                </c:pt>
                <c:pt idx="4434">
                  <c:v>-58.306577806558202</c:v>
                </c:pt>
                <c:pt idx="4435">
                  <c:v>-117.84662991031</c:v>
                </c:pt>
                <c:pt idx="4436">
                  <c:v>-167.84046086555901</c:v>
                </c:pt>
                <c:pt idx="4437">
                  <c:v>-198.77202336045701</c:v>
                </c:pt>
                <c:pt idx="4438">
                  <c:v>-204.30235609438401</c:v>
                </c:pt>
                <c:pt idx="4439">
                  <c:v>-182.76380151987399</c:v>
                </c:pt>
                <c:pt idx="4440">
                  <c:v>-137.96920542669801</c:v>
                </c:pt>
                <c:pt idx="4441">
                  <c:v>-79.150249401626795</c:v>
                </c:pt>
                <c:pt idx="4442">
                  <c:v>-19.962116841112699</c:v>
                </c:pt>
                <c:pt idx="4443">
                  <c:v>-0.01</c:v>
                </c:pt>
                <c:pt idx="4444">
                  <c:v>-0.01</c:v>
                </c:pt>
                <c:pt idx="4445">
                  <c:v>-0.01</c:v>
                </c:pt>
                <c:pt idx="4446">
                  <c:v>-88.377348899067499</c:v>
                </c:pt>
                <c:pt idx="4447">
                  <c:v>-230.95479729547401</c:v>
                </c:pt>
                <c:pt idx="4448">
                  <c:v>-419.08399349738897</c:v>
                </c:pt>
                <c:pt idx="4449">
                  <c:v>-634.86792105702102</c:v>
                </c:pt>
                <c:pt idx="4450">
                  <c:v>-852.29139689726901</c:v>
                </c:pt>
                <c:pt idx="4451">
                  <c:v>-1039.6222258948201</c:v>
                </c:pt>
                <c:pt idx="4452">
                  <c:v>-1162.8893616538901</c:v>
                </c:pt>
                <c:pt idx="4453">
                  <c:v>-1190.0740141890401</c:v>
                </c:pt>
                <c:pt idx="4454">
                  <c:v>-1095.52801923679</c:v>
                </c:pt>
                <c:pt idx="4455">
                  <c:v>-864.06890250561298</c:v>
                </c:pt>
                <c:pt idx="4456">
                  <c:v>-494.20406431028601</c:v>
                </c:pt>
                <c:pt idx="4457">
                  <c:v>-1.0000000219359199E-2</c:v>
                </c:pt>
                <c:pt idx="4458">
                  <c:v>-0.01</c:v>
                </c:pt>
                <c:pt idx="4459">
                  <c:v>-0.01</c:v>
                </c:pt>
                <c:pt idx="4460">
                  <c:v>-0.01</c:v>
                </c:pt>
                <c:pt idx="4461">
                  <c:v>-0.01</c:v>
                </c:pt>
                <c:pt idx="4462">
                  <c:v>-0.01</c:v>
                </c:pt>
                <c:pt idx="4463">
                  <c:v>-0.01</c:v>
                </c:pt>
                <c:pt idx="4464">
                  <c:v>-0.01</c:v>
                </c:pt>
                <c:pt idx="4465">
                  <c:v>-0.01</c:v>
                </c:pt>
                <c:pt idx="4466">
                  <c:v>-0.01</c:v>
                </c:pt>
                <c:pt idx="4467">
                  <c:v>-0.01</c:v>
                </c:pt>
                <c:pt idx="4468">
                  <c:v>-0.01</c:v>
                </c:pt>
                <c:pt idx="4469">
                  <c:v>-0.01</c:v>
                </c:pt>
                <c:pt idx="4470">
                  <c:v>-1047.76098244283</c:v>
                </c:pt>
                <c:pt idx="4471">
                  <c:v>-2067.3355362080501</c:v>
                </c:pt>
                <c:pt idx="4472">
                  <c:v>-2976.4623785142198</c:v>
                </c:pt>
                <c:pt idx="4473">
                  <c:v>-3699.8621107367298</c:v>
                </c:pt>
                <c:pt idx="4474">
                  <c:v>-4176.0770042201502</c:v>
                </c:pt>
                <c:pt idx="4475">
                  <c:v>-4363.0457365437896</c:v>
                </c:pt>
                <c:pt idx="4476">
                  <c:v>-4241.8873327746196</c:v>
                </c:pt>
                <c:pt idx="4477">
                  <c:v>-3818.5500553029101</c:v>
                </c:pt>
                <c:pt idx="4478">
                  <c:v>-3123.2044564389998</c:v>
                </c:pt>
                <c:pt idx="4479">
                  <c:v>-2207.4893493434301</c:v>
                </c:pt>
                <c:pt idx="4480">
                  <c:v>-1139.9293091685599</c:v>
                </c:pt>
                <c:pt idx="4481">
                  <c:v>-1.00000000558421E-2</c:v>
                </c:pt>
                <c:pt idx="4482">
                  <c:v>-0.01</c:v>
                </c:pt>
                <c:pt idx="4483">
                  <c:v>-0.01</c:v>
                </c:pt>
                <c:pt idx="4484">
                  <c:v>-0.01</c:v>
                </c:pt>
                <c:pt idx="4485">
                  <c:v>-0.01</c:v>
                </c:pt>
                <c:pt idx="4486">
                  <c:v>-0.01</c:v>
                </c:pt>
                <c:pt idx="4487">
                  <c:v>-0.01</c:v>
                </c:pt>
                <c:pt idx="4488">
                  <c:v>-0.01</c:v>
                </c:pt>
                <c:pt idx="4489">
                  <c:v>-0.01</c:v>
                </c:pt>
                <c:pt idx="4490">
                  <c:v>-0.01</c:v>
                </c:pt>
                <c:pt idx="4491">
                  <c:v>-0.01</c:v>
                </c:pt>
                <c:pt idx="4492">
                  <c:v>-0.01</c:v>
                </c:pt>
                <c:pt idx="4493">
                  <c:v>-0.01</c:v>
                </c:pt>
                <c:pt idx="4494">
                  <c:v>-1003.36283719508</c:v>
                </c:pt>
                <c:pt idx="4495">
                  <c:v>-1925.3156862526</c:v>
                </c:pt>
                <c:pt idx="4496">
                  <c:v>-2708.3929673044699</c:v>
                </c:pt>
                <c:pt idx="4497">
                  <c:v>-3304.6967569355402</c:v>
                </c:pt>
                <c:pt idx="4498">
                  <c:v>-3678.2315707980902</c:v>
                </c:pt>
                <c:pt idx="4499">
                  <c:v>-3806.5663429901601</c:v>
                </c:pt>
                <c:pt idx="4500">
                  <c:v>-3681.84413262624</c:v>
                </c:pt>
                <c:pt idx="4501">
                  <c:v>-3311.15212000579</c:v>
                </c:pt>
                <c:pt idx="4502">
                  <c:v>-2716.2533472743498</c:v>
                </c:pt>
                <c:pt idx="4503">
                  <c:v>-1932.6663690616299</c:v>
                </c:pt>
                <c:pt idx="4504">
                  <c:v>-1008.0693542307901</c:v>
                </c:pt>
                <c:pt idx="4505">
                  <c:v>-1.00000001347541E-2</c:v>
                </c:pt>
                <c:pt idx="4506">
                  <c:v>-0.01</c:v>
                </c:pt>
                <c:pt idx="4507">
                  <c:v>-0.01</c:v>
                </c:pt>
                <c:pt idx="4508">
                  <c:v>-0.01</c:v>
                </c:pt>
                <c:pt idx="4509">
                  <c:v>-0.01</c:v>
                </c:pt>
                <c:pt idx="4510">
                  <c:v>-0.01</c:v>
                </c:pt>
                <c:pt idx="4511">
                  <c:v>-0.01</c:v>
                </c:pt>
                <c:pt idx="4512">
                  <c:v>-0.01</c:v>
                </c:pt>
                <c:pt idx="4513">
                  <c:v>-0.01</c:v>
                </c:pt>
                <c:pt idx="4514">
                  <c:v>-0.01</c:v>
                </c:pt>
                <c:pt idx="4515">
                  <c:v>-0.01</c:v>
                </c:pt>
                <c:pt idx="4516">
                  <c:v>-0.01</c:v>
                </c:pt>
                <c:pt idx="4517">
                  <c:v>-0.01</c:v>
                </c:pt>
                <c:pt idx="4518">
                  <c:v>-1151.6565551296501</c:v>
                </c:pt>
                <c:pt idx="4519">
                  <c:v>-2230.0931308114</c:v>
                </c:pt>
                <c:pt idx="4520">
                  <c:v>-3154.8904125233198</c:v>
                </c:pt>
                <c:pt idx="4521">
                  <c:v>-3856.7630089364902</c:v>
                </c:pt>
                <c:pt idx="4522">
                  <c:v>-4283.5721929865003</c:v>
                </c:pt>
                <c:pt idx="4523">
                  <c:v>-4404.9570514835204</c:v>
                </c:pt>
                <c:pt idx="4524">
                  <c:v>-4215.1025738265598</c:v>
                </c:pt>
                <c:pt idx="4525">
                  <c:v>-3733.32489552473</c:v>
                </c:pt>
                <c:pt idx="4526">
                  <c:v>-3002.3678577652499</c:v>
                </c:pt>
                <c:pt idx="4527">
                  <c:v>-2084.5382892338798</c:v>
                </c:pt>
                <c:pt idx="4528">
                  <c:v>-1056.03378325482</c:v>
                </c:pt>
                <c:pt idx="4529">
                  <c:v>-1.00000002222741E-2</c:v>
                </c:pt>
                <c:pt idx="4530">
                  <c:v>-0.01</c:v>
                </c:pt>
                <c:pt idx="4531">
                  <c:v>-0.01</c:v>
                </c:pt>
                <c:pt idx="4532">
                  <c:v>-0.01</c:v>
                </c:pt>
                <c:pt idx="4533">
                  <c:v>-0.01</c:v>
                </c:pt>
                <c:pt idx="4534">
                  <c:v>-0.01</c:v>
                </c:pt>
                <c:pt idx="4535">
                  <c:v>-0.01</c:v>
                </c:pt>
                <c:pt idx="4536">
                  <c:v>-0.01</c:v>
                </c:pt>
                <c:pt idx="4537">
                  <c:v>-0.01</c:v>
                </c:pt>
                <c:pt idx="4538">
                  <c:v>-0.01</c:v>
                </c:pt>
                <c:pt idx="4539">
                  <c:v>-0.01</c:v>
                </c:pt>
                <c:pt idx="4540">
                  <c:v>-0.01</c:v>
                </c:pt>
                <c:pt idx="4541">
                  <c:v>-0.01</c:v>
                </c:pt>
                <c:pt idx="4542">
                  <c:v>-490.49331362101799</c:v>
                </c:pt>
                <c:pt idx="4543">
                  <c:v>-855.18806514476796</c:v>
                </c:pt>
                <c:pt idx="4544">
                  <c:v>-1080.6026496424799</c:v>
                </c:pt>
                <c:pt idx="4545">
                  <c:v>-1168.9776962225601</c:v>
                </c:pt>
                <c:pt idx="4546">
                  <c:v>-1136.3225682862701</c:v>
                </c:pt>
                <c:pt idx="4547">
                  <c:v>-1009.0961924397</c:v>
                </c:pt>
                <c:pt idx="4548">
                  <c:v>-820.01675498193197</c:v>
                </c:pt>
                <c:pt idx="4549">
                  <c:v>-603.55832629695396</c:v>
                </c:pt>
                <c:pt idx="4550">
                  <c:v>-391.69437458458401</c:v>
                </c:pt>
                <c:pt idx="4551">
                  <c:v>-210.38116359521001</c:v>
                </c:pt>
                <c:pt idx="4552">
                  <c:v>-77.149552868132304</c:v>
                </c:pt>
                <c:pt idx="4553">
                  <c:v>-1.0000000014429701E-2</c:v>
                </c:pt>
                <c:pt idx="4554">
                  <c:v>-0.01</c:v>
                </c:pt>
                <c:pt idx="4555">
                  <c:v>-1.09190871217045</c:v>
                </c:pt>
                <c:pt idx="4556">
                  <c:v>-55.569168036390501</c:v>
                </c:pt>
                <c:pt idx="4557">
                  <c:v>-123.814290002108</c:v>
                </c:pt>
                <c:pt idx="4558">
                  <c:v>-188.74660119542301</c:v>
                </c:pt>
                <c:pt idx="4559">
                  <c:v>-236.09999657824699</c:v>
                </c:pt>
                <c:pt idx="4560">
                  <c:v>-256.33876715975902</c:v>
                </c:pt>
                <c:pt idx="4561">
                  <c:v>-245.68689882513601</c:v>
                </c:pt>
                <c:pt idx="4562">
                  <c:v>-206.190394072168</c:v>
                </c:pt>
                <c:pt idx="4563">
                  <c:v>-144.875075338096</c:v>
                </c:pt>
                <c:pt idx="4564">
                  <c:v>-72.188788763701595</c:v>
                </c:pt>
                <c:pt idx="4565">
                  <c:v>-1.00000000229189E-2</c:v>
                </c:pt>
                <c:pt idx="4566">
                  <c:v>-0.01</c:v>
                </c:pt>
                <c:pt idx="4567">
                  <c:v>-0.01</c:v>
                </c:pt>
                <c:pt idx="4568">
                  <c:v>-0.01</c:v>
                </c:pt>
                <c:pt idx="4569">
                  <c:v>-0.01</c:v>
                </c:pt>
                <c:pt idx="4570">
                  <c:v>-0.01</c:v>
                </c:pt>
                <c:pt idx="4571">
                  <c:v>-0.01</c:v>
                </c:pt>
                <c:pt idx="4572">
                  <c:v>-19.1444484502709</c:v>
                </c:pt>
                <c:pt idx="4573">
                  <c:v>-59.054248917532803</c:v>
                </c:pt>
                <c:pt idx="4574">
                  <c:v>-81.715911427153998</c:v>
                </c:pt>
                <c:pt idx="4575">
                  <c:v>-80.496985537367195</c:v>
                </c:pt>
                <c:pt idx="4576">
                  <c:v>-52.696478714263897</c:v>
                </c:pt>
                <c:pt idx="4577">
                  <c:v>-1.0000000024002999E-2</c:v>
                </c:pt>
                <c:pt idx="4578">
                  <c:v>-0.01</c:v>
                </c:pt>
                <c:pt idx="4579">
                  <c:v>-0.01</c:v>
                </c:pt>
                <c:pt idx="4580">
                  <c:v>-0.01</c:v>
                </c:pt>
                <c:pt idx="4581">
                  <c:v>-0.01</c:v>
                </c:pt>
                <c:pt idx="4582">
                  <c:v>-0.01</c:v>
                </c:pt>
                <c:pt idx="4583">
                  <c:v>-0.01</c:v>
                </c:pt>
                <c:pt idx="4584">
                  <c:v>-0.01</c:v>
                </c:pt>
                <c:pt idx="4585">
                  <c:v>-0.01</c:v>
                </c:pt>
                <c:pt idx="4586">
                  <c:v>-0.01</c:v>
                </c:pt>
                <c:pt idx="4587">
                  <c:v>-0.01</c:v>
                </c:pt>
                <c:pt idx="4588">
                  <c:v>-0.01</c:v>
                </c:pt>
                <c:pt idx="4589">
                  <c:v>-0.01</c:v>
                </c:pt>
                <c:pt idx="4590">
                  <c:v>-59.855132550162203</c:v>
                </c:pt>
                <c:pt idx="4591">
                  <c:v>-96.109643390586299</c:v>
                </c:pt>
                <c:pt idx="4592">
                  <c:v>-106.208794499169</c:v>
                </c:pt>
                <c:pt idx="4593">
                  <c:v>-91.858102867593701</c:v>
                </c:pt>
                <c:pt idx="4594">
                  <c:v>-58.677918747267697</c:v>
                </c:pt>
                <c:pt idx="4595">
                  <c:v>-15.2198139651861</c:v>
                </c:pt>
                <c:pt idx="4596">
                  <c:v>-0.01</c:v>
                </c:pt>
                <c:pt idx="4597">
                  <c:v>-0.01</c:v>
                </c:pt>
                <c:pt idx="4598">
                  <c:v>-0.01</c:v>
                </c:pt>
                <c:pt idx="4599">
                  <c:v>-0.01</c:v>
                </c:pt>
                <c:pt idx="4600">
                  <c:v>-0.01</c:v>
                </c:pt>
                <c:pt idx="4601">
                  <c:v>-0.01</c:v>
                </c:pt>
                <c:pt idx="4602">
                  <c:v>-57.607260629947199</c:v>
                </c:pt>
                <c:pt idx="4603">
                  <c:v>-116.42290300062</c:v>
                </c:pt>
                <c:pt idx="4604">
                  <c:v>-165.79820381491001</c:v>
                </c:pt>
                <c:pt idx="4605">
                  <c:v>-196.336206868489</c:v>
                </c:pt>
                <c:pt idx="4606">
                  <c:v>-201.78112052399999</c:v>
                </c:pt>
                <c:pt idx="4607">
                  <c:v>-180.492594143931</c:v>
                </c:pt>
                <c:pt idx="4608">
                  <c:v>-136.242774046807</c:v>
                </c:pt>
                <c:pt idx="4609">
                  <c:v>-78.153045863941102</c:v>
                </c:pt>
                <c:pt idx="4610">
                  <c:v>-19.7089872549078</c:v>
                </c:pt>
                <c:pt idx="4611">
                  <c:v>-0.01</c:v>
                </c:pt>
                <c:pt idx="4612">
                  <c:v>-0.01</c:v>
                </c:pt>
                <c:pt idx="4613">
                  <c:v>-0.01</c:v>
                </c:pt>
                <c:pt idx="4614">
                  <c:v>-87.225702695889495</c:v>
                </c:pt>
                <c:pt idx="4615">
                  <c:v>-227.92505368030399</c:v>
                </c:pt>
                <c:pt idx="4616">
                  <c:v>-413.54998017962401</c:v>
                </c:pt>
                <c:pt idx="4617">
                  <c:v>-626.42953439346104</c:v>
                </c:pt>
                <c:pt idx="4618">
                  <c:v>-840.88939485120397</c:v>
                </c:pt>
                <c:pt idx="4619">
                  <c:v>-1025.62420032721</c:v>
                </c:pt>
                <c:pt idx="4620">
                  <c:v>-1147.1310505914</c:v>
                </c:pt>
                <c:pt idx="4621">
                  <c:v>-1173.8444274687999</c:v>
                </c:pt>
                <c:pt idx="4622">
                  <c:v>-1080.4930845045501</c:v>
                </c:pt>
                <c:pt idx="4623">
                  <c:v>-852.13580400919398</c:v>
                </c:pt>
                <c:pt idx="4624">
                  <c:v>-487.33625165260003</c:v>
                </c:pt>
                <c:pt idx="4625">
                  <c:v>-1.0000000058607799E-2</c:v>
                </c:pt>
                <c:pt idx="4626">
                  <c:v>-0.01</c:v>
                </c:pt>
                <c:pt idx="4627">
                  <c:v>-0.01</c:v>
                </c:pt>
                <c:pt idx="4628">
                  <c:v>-0.01</c:v>
                </c:pt>
                <c:pt idx="4629">
                  <c:v>-0.01</c:v>
                </c:pt>
                <c:pt idx="4630">
                  <c:v>-0.01</c:v>
                </c:pt>
                <c:pt idx="4631">
                  <c:v>-0.01</c:v>
                </c:pt>
                <c:pt idx="4632">
                  <c:v>-0.01</c:v>
                </c:pt>
                <c:pt idx="4633">
                  <c:v>-0.01</c:v>
                </c:pt>
                <c:pt idx="4634">
                  <c:v>-0.01</c:v>
                </c:pt>
                <c:pt idx="4635">
                  <c:v>-0.01</c:v>
                </c:pt>
                <c:pt idx="4636">
                  <c:v>-0.01</c:v>
                </c:pt>
                <c:pt idx="4637">
                  <c:v>-0.01</c:v>
                </c:pt>
                <c:pt idx="4638">
                  <c:v>-1031.9310559458299</c:v>
                </c:pt>
                <c:pt idx="4639">
                  <c:v>-2035.9223709847499</c:v>
                </c:pt>
                <c:pt idx="4640">
                  <c:v>-2930.9771998685901</c:v>
                </c:pt>
                <c:pt idx="4641">
                  <c:v>-3643.0017310692001</c:v>
                </c:pt>
                <c:pt idx="4642">
                  <c:v>-4111.5362977429704</c:v>
                </c:pt>
                <c:pt idx="4643">
                  <c:v>-4295.2374939763004</c:v>
                </c:pt>
                <c:pt idx="4644">
                  <c:v>-4175.5945834197701</c:v>
                </c:pt>
                <c:pt idx="4645">
                  <c:v>-3758.5424388973502</c:v>
                </c:pt>
                <c:pt idx="4646">
                  <c:v>-3073.8534300472702</c:v>
                </c:pt>
                <c:pt idx="4647">
                  <c:v>-2172.4166547228501</c:v>
                </c:pt>
                <c:pt idx="4648">
                  <c:v>-1121.7193389076599</c:v>
                </c:pt>
                <c:pt idx="4649">
                  <c:v>-1.00000002156546E-2</c:v>
                </c:pt>
                <c:pt idx="4650">
                  <c:v>-0.01</c:v>
                </c:pt>
                <c:pt idx="4651">
                  <c:v>-0.01</c:v>
                </c:pt>
                <c:pt idx="4652">
                  <c:v>-0.01</c:v>
                </c:pt>
                <c:pt idx="4653">
                  <c:v>-0.01</c:v>
                </c:pt>
                <c:pt idx="4654">
                  <c:v>-0.01</c:v>
                </c:pt>
                <c:pt idx="4655">
                  <c:v>-0.01</c:v>
                </c:pt>
                <c:pt idx="4656">
                  <c:v>-0.01</c:v>
                </c:pt>
                <c:pt idx="4657">
                  <c:v>-0.01</c:v>
                </c:pt>
                <c:pt idx="4658">
                  <c:v>-0.01</c:v>
                </c:pt>
                <c:pt idx="4659">
                  <c:v>-0.01</c:v>
                </c:pt>
                <c:pt idx="4660">
                  <c:v>-0.01</c:v>
                </c:pt>
                <c:pt idx="4661">
                  <c:v>-0.01</c:v>
                </c:pt>
                <c:pt idx="4662">
                  <c:v>-986.11604960163197</c:v>
                </c:pt>
                <c:pt idx="4663">
                  <c:v>-1892.0541632429099</c:v>
                </c:pt>
                <c:pt idx="4664">
                  <c:v>-2661.36786918385</c:v>
                </c:pt>
                <c:pt idx="4665">
                  <c:v>-3247.0311940238798</c:v>
                </c:pt>
                <c:pt idx="4666">
                  <c:v>-3613.7285240514698</c:v>
                </c:pt>
                <c:pt idx="4667">
                  <c:v>-3739.48213120338</c:v>
                </c:pt>
                <c:pt idx="4668">
                  <c:v>-3616.63811002791</c:v>
                </c:pt>
                <c:pt idx="4669">
                  <c:v>-3252.2234607560299</c:v>
                </c:pt>
                <c:pt idx="4670">
                  <c:v>-2667.6761361635799</c:v>
                </c:pt>
                <c:pt idx="4671">
                  <c:v>-1897.93485445085</c:v>
                </c:pt>
                <c:pt idx="4672">
                  <c:v>-989.86603961537901</c:v>
                </c:pt>
                <c:pt idx="4673">
                  <c:v>-1.0000000275990999E-2</c:v>
                </c:pt>
                <c:pt idx="4674">
                  <c:v>-0.01</c:v>
                </c:pt>
                <c:pt idx="4675">
                  <c:v>-0.01</c:v>
                </c:pt>
                <c:pt idx="4676">
                  <c:v>-0.01</c:v>
                </c:pt>
                <c:pt idx="4677">
                  <c:v>-0.01</c:v>
                </c:pt>
                <c:pt idx="4678">
                  <c:v>-0.01</c:v>
                </c:pt>
                <c:pt idx="4679">
                  <c:v>-0.01</c:v>
                </c:pt>
                <c:pt idx="4680">
                  <c:v>-0.01</c:v>
                </c:pt>
                <c:pt idx="4681">
                  <c:v>-0.01</c:v>
                </c:pt>
                <c:pt idx="4682">
                  <c:v>-0.01</c:v>
                </c:pt>
                <c:pt idx="4683">
                  <c:v>-0.01</c:v>
                </c:pt>
                <c:pt idx="4684">
                  <c:v>-0.01</c:v>
                </c:pt>
                <c:pt idx="4685">
                  <c:v>-0.01</c:v>
                </c:pt>
                <c:pt idx="4686">
                  <c:v>-1129.4576926969901</c:v>
                </c:pt>
                <c:pt idx="4687">
                  <c:v>-2186.9123676669401</c:v>
                </c:pt>
                <c:pt idx="4688">
                  <c:v>-3093.5281432893298</c:v>
                </c:pt>
                <c:pt idx="4689">
                  <c:v>-3781.4133729659702</c:v>
                </c:pt>
                <c:pt idx="4690">
                  <c:v>-4199.5107428885403</c:v>
                </c:pt>
                <c:pt idx="4691">
                  <c:v>-4318.1296737575603</c:v>
                </c:pt>
                <c:pt idx="4692">
                  <c:v>-4131.6501224716203</c:v>
                </c:pt>
                <c:pt idx="4693">
                  <c:v>-3659.0854940556801</c:v>
                </c:pt>
                <c:pt idx="4694">
                  <c:v>-2942.40227022519</c:v>
                </c:pt>
                <c:pt idx="4695">
                  <c:v>-2042.7226016716299</c:v>
                </c:pt>
                <c:pt idx="4696">
                  <c:v>-1034.75782931665</c:v>
                </c:pt>
                <c:pt idx="4697">
                  <c:v>-1.0000000362980099E-2</c:v>
                </c:pt>
                <c:pt idx="4698">
                  <c:v>-0.01</c:v>
                </c:pt>
                <c:pt idx="4699">
                  <c:v>-0.01</c:v>
                </c:pt>
                <c:pt idx="4700">
                  <c:v>-0.01</c:v>
                </c:pt>
                <c:pt idx="4701">
                  <c:v>-0.01</c:v>
                </c:pt>
                <c:pt idx="4702">
                  <c:v>-0.01</c:v>
                </c:pt>
                <c:pt idx="4703">
                  <c:v>-0.01</c:v>
                </c:pt>
                <c:pt idx="4704">
                  <c:v>-0.01</c:v>
                </c:pt>
                <c:pt idx="4705">
                  <c:v>-0.01</c:v>
                </c:pt>
                <c:pt idx="4706">
                  <c:v>-0.01</c:v>
                </c:pt>
                <c:pt idx="4707">
                  <c:v>-0.01</c:v>
                </c:pt>
                <c:pt idx="4708">
                  <c:v>-0.01</c:v>
                </c:pt>
                <c:pt idx="4709">
                  <c:v>-0.01</c:v>
                </c:pt>
                <c:pt idx="4710">
                  <c:v>-480.01189920342398</c:v>
                </c:pt>
                <c:pt idx="4711">
                  <c:v>-836.83852592268704</c:v>
                </c:pt>
                <c:pt idx="4712">
                  <c:v>-1057.3219158821801</c:v>
                </c:pt>
                <c:pt idx="4713">
                  <c:v>-1143.6907516291401</c:v>
                </c:pt>
                <c:pt idx="4714">
                  <c:v>-1111.6426309743099</c:v>
                </c:pt>
                <c:pt idx="4715">
                  <c:v>-987.09125396179104</c:v>
                </c:pt>
                <c:pt idx="4716">
                  <c:v>-802.06328950622697</c:v>
                </c:pt>
                <c:pt idx="4717">
                  <c:v>-590.29124948647097</c:v>
                </c:pt>
                <c:pt idx="4718">
                  <c:v>-383.05016689041702</c:v>
                </c:pt>
                <c:pt idx="4719">
                  <c:v>-205.71999961872399</c:v>
                </c:pt>
                <c:pt idx="4720">
                  <c:v>-75.433628901041899</c:v>
                </c:pt>
                <c:pt idx="4721">
                  <c:v>-1.00000000208939E-2</c:v>
                </c:pt>
                <c:pt idx="4722">
                  <c:v>-0.01</c:v>
                </c:pt>
                <c:pt idx="4723">
                  <c:v>-1.0675580118671499</c:v>
                </c:pt>
                <c:pt idx="4724">
                  <c:v>-54.313820624217101</c:v>
                </c:pt>
                <c:pt idx="4725">
                  <c:v>-121.006109442876</c:v>
                </c:pt>
                <c:pt idx="4726">
                  <c:v>-184.44905625896001</c:v>
                </c:pt>
                <c:pt idx="4727">
                  <c:v>-230.70351476427001</c:v>
                </c:pt>
                <c:pt idx="4728">
                  <c:v>-250.45719760982399</c:v>
                </c:pt>
                <c:pt idx="4729">
                  <c:v>-240.02819539099701</c:v>
                </c:pt>
                <c:pt idx="4730">
                  <c:v>-201.42333299765099</c:v>
                </c:pt>
                <c:pt idx="4731">
                  <c:v>-141.51296589911701</c:v>
                </c:pt>
                <c:pt idx="4732">
                  <c:v>-70.507289647333707</c:v>
                </c:pt>
                <c:pt idx="4733">
                  <c:v>-1.0000000031834299E-2</c:v>
                </c:pt>
                <c:pt idx="4734">
                  <c:v>-0.01</c:v>
                </c:pt>
                <c:pt idx="4735">
                  <c:v>-0.01</c:v>
                </c:pt>
                <c:pt idx="4736">
                  <c:v>-0.01</c:v>
                </c:pt>
                <c:pt idx="4737">
                  <c:v>-0.01</c:v>
                </c:pt>
                <c:pt idx="4738">
                  <c:v>-0.01</c:v>
                </c:pt>
                <c:pt idx="4739">
                  <c:v>-0.01</c:v>
                </c:pt>
                <c:pt idx="4740">
                  <c:v>-18.685242691300399</c:v>
                </c:pt>
                <c:pt idx="4741">
                  <c:v>-57.632061610834597</c:v>
                </c:pt>
                <c:pt idx="4742">
                  <c:v>-79.740693467387104</c:v>
                </c:pt>
                <c:pt idx="4743">
                  <c:v>-78.544156906607299</c:v>
                </c:pt>
                <c:pt idx="4744">
                  <c:v>-51.4135303328897</c:v>
                </c:pt>
                <c:pt idx="4745">
                  <c:v>-1.00000000053308E-2</c:v>
                </c:pt>
                <c:pt idx="4746">
                  <c:v>-0.01</c:v>
                </c:pt>
                <c:pt idx="4747">
                  <c:v>-0.01</c:v>
                </c:pt>
                <c:pt idx="4748">
                  <c:v>-0.01</c:v>
                </c:pt>
                <c:pt idx="4749">
                  <c:v>-0.01</c:v>
                </c:pt>
                <c:pt idx="4750">
                  <c:v>-0.01</c:v>
                </c:pt>
                <c:pt idx="4751">
                  <c:v>-0.01</c:v>
                </c:pt>
                <c:pt idx="4752">
                  <c:v>-0.01</c:v>
                </c:pt>
                <c:pt idx="4753">
                  <c:v>-0.01</c:v>
                </c:pt>
                <c:pt idx="4754">
                  <c:v>-0.01</c:v>
                </c:pt>
                <c:pt idx="4755">
                  <c:v>-0.01</c:v>
                </c:pt>
                <c:pt idx="4756">
                  <c:v>-0.01</c:v>
                </c:pt>
                <c:pt idx="4757">
                  <c:v>-0.01</c:v>
                </c:pt>
                <c:pt idx="4758">
                  <c:v>-58.324058833587898</c:v>
                </c:pt>
                <c:pt idx="4759">
                  <c:v>-93.642557406319497</c:v>
                </c:pt>
                <c:pt idx="4760">
                  <c:v>-103.473068891792</c:v>
                </c:pt>
                <c:pt idx="4761">
                  <c:v>-89.483949295984701</c:v>
                </c:pt>
                <c:pt idx="4762">
                  <c:v>-57.156249613961201</c:v>
                </c:pt>
                <c:pt idx="4763">
                  <c:v>-14.8239739641181</c:v>
                </c:pt>
                <c:pt idx="4764">
                  <c:v>-0.01</c:v>
                </c:pt>
                <c:pt idx="4765">
                  <c:v>-0.01</c:v>
                </c:pt>
                <c:pt idx="4766">
                  <c:v>-0.01</c:v>
                </c:pt>
                <c:pt idx="4767">
                  <c:v>-0.01</c:v>
                </c:pt>
                <c:pt idx="4768">
                  <c:v>-0.01</c:v>
                </c:pt>
                <c:pt idx="4769">
                  <c:v>-0.01</c:v>
                </c:pt>
                <c:pt idx="4770">
                  <c:v>-56.072636008322398</c:v>
                </c:pt>
                <c:pt idx="4771">
                  <c:v>-113.31089155261699</c:v>
                </c:pt>
                <c:pt idx="4772">
                  <c:v>-161.35159420606001</c:v>
                </c:pt>
                <c:pt idx="4773">
                  <c:v>-191.053158746885</c:v>
                </c:pt>
                <c:pt idx="4774">
                  <c:v>-196.33368816370799</c:v>
                </c:pt>
                <c:pt idx="4775">
                  <c:v>-175.60392800459101</c:v>
                </c:pt>
                <c:pt idx="4776">
                  <c:v>-132.54061935695501</c:v>
                </c:pt>
                <c:pt idx="4777">
                  <c:v>-76.022568499167093</c:v>
                </c:pt>
                <c:pt idx="4778">
                  <c:v>-19.170172020948101</c:v>
                </c:pt>
                <c:pt idx="4779">
                  <c:v>-0.01</c:v>
                </c:pt>
                <c:pt idx="4780">
                  <c:v>-0.01</c:v>
                </c:pt>
                <c:pt idx="4781">
                  <c:v>-0.01</c:v>
                </c:pt>
                <c:pt idx="4782">
                  <c:v>-84.809205960127301</c:v>
                </c:pt>
                <c:pt idx="4783">
                  <c:v>-221.589959444599</c:v>
                </c:pt>
                <c:pt idx="4784">
                  <c:v>-402.018580519669</c:v>
                </c:pt>
                <c:pt idx="4785">
                  <c:v>-608.90646392636995</c:v>
                </c:pt>
                <c:pt idx="4786">
                  <c:v>-817.29249306179895</c:v>
                </c:pt>
                <c:pt idx="4787">
                  <c:v>-996.75214832384199</c:v>
                </c:pt>
                <c:pt idx="4788">
                  <c:v>-1114.73655330416</c:v>
                </c:pt>
                <c:pt idx="4789">
                  <c:v>-1140.59124230412</c:v>
                </c:pt>
                <c:pt idx="4790">
                  <c:v>-1049.7883843212601</c:v>
                </c:pt>
                <c:pt idx="4791">
                  <c:v>-827.84470410117206</c:v>
                </c:pt>
                <c:pt idx="4792">
                  <c:v>-473.40096318619601</c:v>
                </c:pt>
                <c:pt idx="4793">
                  <c:v>-1.00000001315418E-2</c:v>
                </c:pt>
                <c:pt idx="4794">
                  <c:v>-0.01</c:v>
                </c:pt>
                <c:pt idx="4795">
                  <c:v>-0.01</c:v>
                </c:pt>
                <c:pt idx="4796">
                  <c:v>-0.01</c:v>
                </c:pt>
                <c:pt idx="4797">
                  <c:v>-0.01</c:v>
                </c:pt>
                <c:pt idx="4798">
                  <c:v>-0.01</c:v>
                </c:pt>
                <c:pt idx="4799">
                  <c:v>-0.01</c:v>
                </c:pt>
                <c:pt idx="4800">
                  <c:v>-0.01</c:v>
                </c:pt>
                <c:pt idx="4801">
                  <c:v>-0.01</c:v>
                </c:pt>
                <c:pt idx="4802">
                  <c:v>-0.01</c:v>
                </c:pt>
                <c:pt idx="4803">
                  <c:v>-0.01</c:v>
                </c:pt>
                <c:pt idx="4804">
                  <c:v>-0.01</c:v>
                </c:pt>
                <c:pt idx="4805">
                  <c:v>-0.01</c:v>
                </c:pt>
                <c:pt idx="4806">
                  <c:v>-1001.1356374921201</c:v>
                </c:pt>
                <c:pt idx="4807">
                  <c:v>-1974.98327445358</c:v>
                </c:pt>
                <c:pt idx="4808">
                  <c:v>-2842.9855079559202</c:v>
                </c:pt>
                <c:pt idx="4809">
                  <c:v>-3533.3086631496599</c:v>
                </c:pt>
                <c:pt idx="4810">
                  <c:v>-3987.3679546513499</c:v>
                </c:pt>
                <c:pt idx="4811">
                  <c:v>-4165.1374780768801</c:v>
                </c:pt>
                <c:pt idx="4812">
                  <c:v>-4048.7451886338999</c:v>
                </c:pt>
                <c:pt idx="4813">
                  <c:v>-3644.0264987596902</c:v>
                </c:pt>
                <c:pt idx="4814">
                  <c:v>-2979.9238199904498</c:v>
                </c:pt>
                <c:pt idx="4815">
                  <c:v>-2105.8385129261801</c:v>
                </c:pt>
                <c:pt idx="4816">
                  <c:v>-1087.2417171699501</c:v>
                </c:pt>
                <c:pt idx="4817">
                  <c:v>-1.0000000364762099E-2</c:v>
                </c:pt>
                <c:pt idx="4818">
                  <c:v>-0.01</c:v>
                </c:pt>
                <c:pt idx="4819">
                  <c:v>-0.01</c:v>
                </c:pt>
                <c:pt idx="4820">
                  <c:v>-0.01</c:v>
                </c:pt>
                <c:pt idx="4821">
                  <c:v>-0.01</c:v>
                </c:pt>
                <c:pt idx="4822">
                  <c:v>-0.01</c:v>
                </c:pt>
                <c:pt idx="4823">
                  <c:v>-0.01</c:v>
                </c:pt>
                <c:pt idx="4824">
                  <c:v>-0.01</c:v>
                </c:pt>
                <c:pt idx="4825">
                  <c:v>-0.01</c:v>
                </c:pt>
                <c:pt idx="4826">
                  <c:v>-0.01</c:v>
                </c:pt>
                <c:pt idx="4827">
                  <c:v>-0.01</c:v>
                </c:pt>
                <c:pt idx="4828">
                  <c:v>-0.01</c:v>
                </c:pt>
                <c:pt idx="4829">
                  <c:v>-0.01</c:v>
                </c:pt>
                <c:pt idx="4830">
                  <c:v>-954.56820470507103</c:v>
                </c:pt>
                <c:pt idx="4831">
                  <c:v>-1831.3531655330801</c:v>
                </c:pt>
                <c:pt idx="4832">
                  <c:v>-2575.7462819657699</c:v>
                </c:pt>
                <c:pt idx="4833">
                  <c:v>-3142.2755273850598</c:v>
                </c:pt>
                <c:pt idx="4834">
                  <c:v>-3496.8173253498398</c:v>
                </c:pt>
                <c:pt idx="4835">
                  <c:v>-3618.1660188467999</c:v>
                </c:pt>
                <c:pt idx="4836">
                  <c:v>-3498.9817390436801</c:v>
                </c:pt>
                <c:pt idx="4837">
                  <c:v>-3146.1293966448302</c:v>
                </c:pt>
                <c:pt idx="4838">
                  <c:v>-2580.41094996629</c:v>
                </c:pt>
                <c:pt idx="4839">
                  <c:v>-1835.67858009212</c:v>
                </c:pt>
                <c:pt idx="4840">
                  <c:v>-957.30728326012104</c:v>
                </c:pt>
                <c:pt idx="4841">
                  <c:v>-1.00000004058311E-2</c:v>
                </c:pt>
                <c:pt idx="4842">
                  <c:v>-0.01</c:v>
                </c:pt>
                <c:pt idx="4843">
                  <c:v>-0.01</c:v>
                </c:pt>
                <c:pt idx="4844">
                  <c:v>-0.01</c:v>
                </c:pt>
                <c:pt idx="4845">
                  <c:v>-0.01</c:v>
                </c:pt>
                <c:pt idx="4846">
                  <c:v>-0.01</c:v>
                </c:pt>
                <c:pt idx="4847">
                  <c:v>-0.01</c:v>
                </c:pt>
                <c:pt idx="4848">
                  <c:v>-0.01</c:v>
                </c:pt>
                <c:pt idx="4849">
                  <c:v>-0.01</c:v>
                </c:pt>
                <c:pt idx="4850">
                  <c:v>-0.01</c:v>
                </c:pt>
                <c:pt idx="4851">
                  <c:v>-0.01</c:v>
                </c:pt>
                <c:pt idx="4852">
                  <c:v>-0.01</c:v>
                </c:pt>
                <c:pt idx="4853">
                  <c:v>-0.01</c:v>
                </c:pt>
                <c:pt idx="4854">
                  <c:v>-1090.8789528854099</c:v>
                </c:pt>
                <c:pt idx="4855">
                  <c:v>-2112.0159324709498</c:v>
                </c:pt>
                <c:pt idx="4856">
                  <c:v>-2987.3019567776801</c:v>
                </c:pt>
                <c:pt idx="4857">
                  <c:v>-3651.2237262822</c:v>
                </c:pt>
                <c:pt idx="4858">
                  <c:v>-4054.54580193949</c:v>
                </c:pt>
                <c:pt idx="4859">
                  <c:v>-4168.6785276013698</c:v>
                </c:pt>
                <c:pt idx="4860">
                  <c:v>-3988.2783326511499</c:v>
                </c:pt>
                <c:pt idx="4861">
                  <c:v>-3531.7801486754602</c:v>
                </c:pt>
                <c:pt idx="4862">
                  <c:v>-2839.7644767059001</c:v>
                </c:pt>
                <c:pt idx="4863">
                  <c:v>-1971.2823620813899</c:v>
                </c:pt>
                <c:pt idx="4864">
                  <c:v>-998.47538798567996</c:v>
                </c:pt>
                <c:pt idx="4865">
                  <c:v>-1.00000004903186E-2</c:v>
                </c:pt>
                <c:pt idx="4866">
                  <c:v>-0.01</c:v>
                </c:pt>
                <c:pt idx="4867">
                  <c:v>-0.01</c:v>
                </c:pt>
                <c:pt idx="4868">
                  <c:v>-0.01</c:v>
                </c:pt>
                <c:pt idx="4869">
                  <c:v>-0.01</c:v>
                </c:pt>
                <c:pt idx="4870">
                  <c:v>-0.01</c:v>
                </c:pt>
                <c:pt idx="4871">
                  <c:v>-0.01</c:v>
                </c:pt>
                <c:pt idx="4872">
                  <c:v>-0.01</c:v>
                </c:pt>
                <c:pt idx="4873">
                  <c:v>-0.01</c:v>
                </c:pt>
                <c:pt idx="4874">
                  <c:v>-0.01</c:v>
                </c:pt>
                <c:pt idx="4875">
                  <c:v>-0.01</c:v>
                </c:pt>
                <c:pt idx="4876">
                  <c:v>-0.01</c:v>
                </c:pt>
                <c:pt idx="4877">
                  <c:v>-0.01</c:v>
                </c:pt>
                <c:pt idx="4878">
                  <c:v>-462.56923080176199</c:v>
                </c:pt>
                <c:pt idx="4879">
                  <c:v>-806.35283490710106</c:v>
                </c:pt>
                <c:pt idx="4880">
                  <c:v>-1018.70745782013</c:v>
                </c:pt>
                <c:pt idx="4881">
                  <c:v>-1101.8175139361099</c:v>
                </c:pt>
                <c:pt idx="4882">
                  <c:v>-1070.8411801979701</c:v>
                </c:pt>
                <c:pt idx="4883">
                  <c:v>-950.77111522543601</c:v>
                </c:pt>
                <c:pt idx="4884">
                  <c:v>-772.47800201865005</c:v>
                </c:pt>
                <c:pt idx="4885">
                  <c:v>-568.463586339985</c:v>
                </c:pt>
                <c:pt idx="4886">
                  <c:v>-368.85089807637797</c:v>
                </c:pt>
                <c:pt idx="4887">
                  <c:v>-198.075515041388</c:v>
                </c:pt>
                <c:pt idx="4888">
                  <c:v>-72.623869601130806</c:v>
                </c:pt>
                <c:pt idx="4889">
                  <c:v>-1.00000000067034E-2</c:v>
                </c:pt>
                <c:pt idx="4890">
                  <c:v>-0.01</c:v>
                </c:pt>
                <c:pt idx="4891">
                  <c:v>-1.02787001822692</c:v>
                </c:pt>
                <c:pt idx="4892">
                  <c:v>-52.270929062155901</c:v>
                </c:pt>
                <c:pt idx="4893">
                  <c:v>-116.443176141461</c:v>
                </c:pt>
                <c:pt idx="4894">
                  <c:v>-177.476673749371</c:v>
                </c:pt>
                <c:pt idx="4895">
                  <c:v>-221.96138754475501</c:v>
                </c:pt>
                <c:pt idx="4896">
                  <c:v>-240.943503780756</c:v>
                </c:pt>
                <c:pt idx="4897">
                  <c:v>-230.88861485692701</c:v>
                </c:pt>
                <c:pt idx="4898">
                  <c:v>-193.73526396661799</c:v>
                </c:pt>
                <c:pt idx="4899">
                  <c:v>-136.09870190259599</c:v>
                </c:pt>
                <c:pt idx="4900">
                  <c:v>-67.803399704539302</c:v>
                </c:pt>
                <c:pt idx="4901">
                  <c:v>-1.0000000011955701E-2</c:v>
                </c:pt>
                <c:pt idx="4902">
                  <c:v>-0.01</c:v>
                </c:pt>
                <c:pt idx="4903">
                  <c:v>-0.01</c:v>
                </c:pt>
                <c:pt idx="4904">
                  <c:v>-0.01</c:v>
                </c:pt>
                <c:pt idx="4905">
                  <c:v>-0.01</c:v>
                </c:pt>
                <c:pt idx="4906">
                  <c:v>-0.01</c:v>
                </c:pt>
                <c:pt idx="4907">
                  <c:v>-0.01</c:v>
                </c:pt>
                <c:pt idx="4908">
                  <c:v>-17.955198196496401</c:v>
                </c:pt>
                <c:pt idx="4909">
                  <c:v>-55.3742071815523</c:v>
                </c:pt>
                <c:pt idx="4910">
                  <c:v>-76.609176733692095</c:v>
                </c:pt>
                <c:pt idx="4911">
                  <c:v>-75.452382339286601</c:v>
                </c:pt>
                <c:pt idx="4912">
                  <c:v>-49.385099421317598</c:v>
                </c:pt>
                <c:pt idx="4913">
                  <c:v>-1.00000000135822E-2</c:v>
                </c:pt>
                <c:pt idx="4914">
                  <c:v>-0.01</c:v>
                </c:pt>
                <c:pt idx="4915">
                  <c:v>-0.01</c:v>
                </c:pt>
                <c:pt idx="4916">
                  <c:v>-0.01</c:v>
                </c:pt>
                <c:pt idx="4917">
                  <c:v>-0.01</c:v>
                </c:pt>
                <c:pt idx="4918">
                  <c:v>-0.01</c:v>
                </c:pt>
                <c:pt idx="4919">
                  <c:v>-0.01</c:v>
                </c:pt>
                <c:pt idx="4920">
                  <c:v>-0.01</c:v>
                </c:pt>
                <c:pt idx="4921">
                  <c:v>-0.01</c:v>
                </c:pt>
                <c:pt idx="4922">
                  <c:v>-0.01</c:v>
                </c:pt>
                <c:pt idx="4923">
                  <c:v>-0.01</c:v>
                </c:pt>
                <c:pt idx="4924">
                  <c:v>-0.01</c:v>
                </c:pt>
                <c:pt idx="4925">
                  <c:v>-0.01</c:v>
                </c:pt>
                <c:pt idx="4926">
                  <c:v>-55.947282266575499</c:v>
                </c:pt>
                <c:pt idx="4927">
                  <c:v>-89.817560100586405</c:v>
                </c:pt>
                <c:pt idx="4928">
                  <c:v>-99.236864428606594</c:v>
                </c:pt>
                <c:pt idx="4929">
                  <c:v>-85.812194846085902</c:v>
                </c:pt>
                <c:pt idx="4930">
                  <c:v>-54.805813847737198</c:v>
                </c:pt>
                <c:pt idx="4931">
                  <c:v>-14.2132934895987</c:v>
                </c:pt>
                <c:pt idx="4932">
                  <c:v>-0.01</c:v>
                </c:pt>
                <c:pt idx="4933">
                  <c:v>-0.01</c:v>
                </c:pt>
                <c:pt idx="4934">
                  <c:v>-0.01</c:v>
                </c:pt>
                <c:pt idx="4935">
                  <c:v>-0.01</c:v>
                </c:pt>
                <c:pt idx="4936">
                  <c:v>-0.01</c:v>
                </c:pt>
                <c:pt idx="4937">
                  <c:v>-0.01</c:v>
                </c:pt>
                <c:pt idx="4938">
                  <c:v>-53.724959919809699</c:v>
                </c:pt>
                <c:pt idx="4939">
                  <c:v>-108.555727683736</c:v>
                </c:pt>
                <c:pt idx="4940">
                  <c:v>-154.56511923979599</c:v>
                </c:pt>
                <c:pt idx="4941">
                  <c:v>-182.999496692024</c:v>
                </c:pt>
                <c:pt idx="4942">
                  <c:v>-188.03906070142699</c:v>
                </c:pt>
                <c:pt idx="4943">
                  <c:v>-168.16870125188399</c:v>
                </c:pt>
                <c:pt idx="4944">
                  <c:v>-126.91643205952199</c:v>
                </c:pt>
                <c:pt idx="4945">
                  <c:v>-72.789714672593107</c:v>
                </c:pt>
                <c:pt idx="4946">
                  <c:v>-18.3534853368071</c:v>
                </c:pt>
                <c:pt idx="4947">
                  <c:v>-0.01</c:v>
                </c:pt>
                <c:pt idx="4948">
                  <c:v>-0.01</c:v>
                </c:pt>
                <c:pt idx="4949">
                  <c:v>-0.01</c:v>
                </c:pt>
                <c:pt idx="4950">
                  <c:v>-81.162904068844298</c:v>
                </c:pt>
                <c:pt idx="4951">
                  <c:v>-212.04138964136399</c:v>
                </c:pt>
                <c:pt idx="4952">
                  <c:v>-384.65702927625603</c:v>
                </c:pt>
                <c:pt idx="4953">
                  <c:v>-582.55283895034802</c:v>
                </c:pt>
                <c:pt idx="4954">
                  <c:v>-781.84290689718296</c:v>
                </c:pt>
                <c:pt idx="4955">
                  <c:v>-953.42478840937804</c:v>
                </c:pt>
                <c:pt idx="4956">
                  <c:v>-1066.17567277342</c:v>
                </c:pt>
                <c:pt idx="4957">
                  <c:v>-1090.79671484445</c:v>
                </c:pt>
                <c:pt idx="4958">
                  <c:v>-1003.85921529295</c:v>
                </c:pt>
                <c:pt idx="4959">
                  <c:v>-791.54788579605804</c:v>
                </c:pt>
                <c:pt idx="4960">
                  <c:v>-452.60029619946403</c:v>
                </c:pt>
                <c:pt idx="4961">
                  <c:v>-1.0000000197078999E-2</c:v>
                </c:pt>
                <c:pt idx="4962">
                  <c:v>-0.01</c:v>
                </c:pt>
                <c:pt idx="4963">
                  <c:v>-0.01</c:v>
                </c:pt>
                <c:pt idx="4964">
                  <c:v>-0.01</c:v>
                </c:pt>
                <c:pt idx="4965">
                  <c:v>-0.01</c:v>
                </c:pt>
                <c:pt idx="4966">
                  <c:v>-0.01</c:v>
                </c:pt>
                <c:pt idx="4967">
                  <c:v>-0.01</c:v>
                </c:pt>
                <c:pt idx="4968">
                  <c:v>-0.01</c:v>
                </c:pt>
                <c:pt idx="4969">
                  <c:v>-0.01</c:v>
                </c:pt>
                <c:pt idx="4970">
                  <c:v>-0.01</c:v>
                </c:pt>
                <c:pt idx="4971">
                  <c:v>-0.01</c:v>
                </c:pt>
                <c:pt idx="4972">
                  <c:v>-0.01</c:v>
                </c:pt>
                <c:pt idx="4973">
                  <c:v>-0.01</c:v>
                </c:pt>
                <c:pt idx="4974">
                  <c:v>-955.82133933455896</c:v>
                </c:pt>
                <c:pt idx="4975">
                  <c:v>-1885.4020192192099</c:v>
                </c:pt>
                <c:pt idx="4976">
                  <c:v>-2713.7634071355201</c:v>
                </c:pt>
                <c:pt idx="4977">
                  <c:v>-3372.3737367375002</c:v>
                </c:pt>
                <c:pt idx="4978">
                  <c:v>-3805.3727331806799</c:v>
                </c:pt>
                <c:pt idx="4979">
                  <c:v>-3974.63247149258</c:v>
                </c:pt>
                <c:pt idx="4980">
                  <c:v>-3863.1787887522501</c:v>
                </c:pt>
                <c:pt idx="4981">
                  <c:v>-3476.6630086196701</c:v>
                </c:pt>
                <c:pt idx="4982">
                  <c:v>-2842.77784561207</c:v>
                </c:pt>
                <c:pt idx="4983">
                  <c:v>-2008.7204771218401</c:v>
                </c:pt>
                <c:pt idx="4984">
                  <c:v>-1036.9964575648301</c:v>
                </c:pt>
                <c:pt idx="4985">
                  <c:v>-1.00000004964126E-2</c:v>
                </c:pt>
                <c:pt idx="4986">
                  <c:v>-0.01</c:v>
                </c:pt>
                <c:pt idx="4987">
                  <c:v>-0.01</c:v>
                </c:pt>
                <c:pt idx="4988">
                  <c:v>-0.01</c:v>
                </c:pt>
                <c:pt idx="4989">
                  <c:v>-0.01</c:v>
                </c:pt>
                <c:pt idx="4990">
                  <c:v>-0.01</c:v>
                </c:pt>
                <c:pt idx="4991">
                  <c:v>-0.01</c:v>
                </c:pt>
                <c:pt idx="4992">
                  <c:v>-0.01</c:v>
                </c:pt>
                <c:pt idx="4993">
                  <c:v>-0.01</c:v>
                </c:pt>
                <c:pt idx="4994">
                  <c:v>-0.01</c:v>
                </c:pt>
                <c:pt idx="4995">
                  <c:v>-0.01</c:v>
                </c:pt>
                <c:pt idx="4996">
                  <c:v>-0.01</c:v>
                </c:pt>
                <c:pt idx="4997">
                  <c:v>-0.01</c:v>
                </c:pt>
                <c:pt idx="4998">
                  <c:v>-909.17682686298895</c:v>
                </c:pt>
                <c:pt idx="4999">
                  <c:v>-1744.09301268644</c:v>
                </c:pt>
                <c:pt idx="5000">
                  <c:v>-2452.7699374355602</c:v>
                </c:pt>
                <c:pt idx="5001">
                  <c:v>-2991.9489818451598</c:v>
                </c:pt>
                <c:pt idx="5002">
                  <c:v>-3329.1934857924898</c:v>
                </c:pt>
                <c:pt idx="5003">
                  <c:v>-3444.3773995225101</c:v>
                </c:pt>
                <c:pt idx="5004">
                  <c:v>-3330.5813376747801</c:v>
                </c:pt>
                <c:pt idx="5005">
                  <c:v>-2994.4085626815199</c:v>
                </c:pt>
                <c:pt idx="5006">
                  <c:v>-2455.72335685196</c:v>
                </c:pt>
                <c:pt idx="5007">
                  <c:v>-1746.8004210333199</c:v>
                </c:pt>
                <c:pt idx="5008">
                  <c:v>-910.865270322112</c:v>
                </c:pt>
                <c:pt idx="5009">
                  <c:v>-1.00000001147619E-2</c:v>
                </c:pt>
                <c:pt idx="5010">
                  <c:v>-0.01</c:v>
                </c:pt>
                <c:pt idx="5011">
                  <c:v>-0.01</c:v>
                </c:pt>
                <c:pt idx="5012">
                  <c:v>-0.01</c:v>
                </c:pt>
                <c:pt idx="5013">
                  <c:v>-0.01</c:v>
                </c:pt>
                <c:pt idx="5014">
                  <c:v>-0.01</c:v>
                </c:pt>
                <c:pt idx="5015">
                  <c:v>-0.01</c:v>
                </c:pt>
                <c:pt idx="5016">
                  <c:v>-0.01</c:v>
                </c:pt>
                <c:pt idx="5017">
                  <c:v>-0.01</c:v>
                </c:pt>
                <c:pt idx="5018">
                  <c:v>-0.01</c:v>
                </c:pt>
                <c:pt idx="5019">
                  <c:v>-0.01</c:v>
                </c:pt>
                <c:pt idx="5020">
                  <c:v>-0.01</c:v>
                </c:pt>
                <c:pt idx="5021">
                  <c:v>-0.01</c:v>
                </c:pt>
                <c:pt idx="5022">
                  <c:v>-1036.4798259946399</c:v>
                </c:pt>
                <c:pt idx="5023">
                  <c:v>-2006.4900149008499</c:v>
                </c:pt>
                <c:pt idx="5024">
                  <c:v>-2837.75240410897</c:v>
                </c:pt>
                <c:pt idx="5025">
                  <c:v>-3468.0821514077002</c:v>
                </c:pt>
                <c:pt idx="5026">
                  <c:v>-3850.7797321805301</c:v>
                </c:pt>
                <c:pt idx="5027">
                  <c:v>-3958.7710364945501</c:v>
                </c:pt>
                <c:pt idx="5028">
                  <c:v>-3787.0664616444001</c:v>
                </c:pt>
                <c:pt idx="5029">
                  <c:v>-3353.2551121684101</c:v>
                </c:pt>
                <c:pt idx="5030">
                  <c:v>-2695.9429874616799</c:v>
                </c:pt>
                <c:pt idx="5031">
                  <c:v>-1871.2536364738701</c:v>
                </c:pt>
                <c:pt idx="5032">
                  <c:v>-947.71264736544003</c:v>
                </c:pt>
                <c:pt idx="5033">
                  <c:v>-1.0000000192412799E-2</c:v>
                </c:pt>
                <c:pt idx="5034">
                  <c:v>-0.01</c:v>
                </c:pt>
                <c:pt idx="5035">
                  <c:v>-0.01</c:v>
                </c:pt>
                <c:pt idx="5036">
                  <c:v>-0.01</c:v>
                </c:pt>
                <c:pt idx="5037">
                  <c:v>-0.01</c:v>
                </c:pt>
                <c:pt idx="5038">
                  <c:v>-0.01</c:v>
                </c:pt>
                <c:pt idx="5039">
                  <c:v>-0.01</c:v>
                </c:pt>
                <c:pt idx="5040">
                  <c:v>-0.01</c:v>
                </c:pt>
                <c:pt idx="5041">
                  <c:v>-0.01</c:v>
                </c:pt>
                <c:pt idx="5042">
                  <c:v>-0.01</c:v>
                </c:pt>
                <c:pt idx="5043">
                  <c:v>-0.01</c:v>
                </c:pt>
                <c:pt idx="5044">
                  <c:v>-0.01</c:v>
                </c:pt>
                <c:pt idx="5045">
                  <c:v>-0.01</c:v>
                </c:pt>
                <c:pt idx="5046">
                  <c:v>-438.418271675543</c:v>
                </c:pt>
                <c:pt idx="5047">
                  <c:v>-764.173112511422</c:v>
                </c:pt>
                <c:pt idx="5048">
                  <c:v>-965.31928376161602</c:v>
                </c:pt>
                <c:pt idx="5049">
                  <c:v>-1043.9652520797899</c:v>
                </c:pt>
                <c:pt idx="5050">
                  <c:v>-1014.50994124448</c:v>
                </c:pt>
                <c:pt idx="5051">
                  <c:v>-900.66251104323896</c:v>
                </c:pt>
                <c:pt idx="5052">
                  <c:v>-731.68995478085503</c:v>
                </c:pt>
                <c:pt idx="5053">
                  <c:v>-538.39189374463695</c:v>
                </c:pt>
                <c:pt idx="5054">
                  <c:v>-349.302493820498</c:v>
                </c:pt>
                <c:pt idx="5055">
                  <c:v>-187.558574421804</c:v>
                </c:pt>
                <c:pt idx="5056">
                  <c:v>-68.761023657407094</c:v>
                </c:pt>
                <c:pt idx="5057">
                  <c:v>-1.0000000012531001E-2</c:v>
                </c:pt>
                <c:pt idx="5058">
                  <c:v>-0.01</c:v>
                </c:pt>
                <c:pt idx="5059">
                  <c:v>-0.97342030859269502</c:v>
                </c:pt>
                <c:pt idx="5060">
                  <c:v>-49.470120497601997</c:v>
                </c:pt>
                <c:pt idx="5061">
                  <c:v>-110.19166428937299</c:v>
                </c:pt>
                <c:pt idx="5062">
                  <c:v>-167.93057102803201</c:v>
                </c:pt>
                <c:pt idx="5063">
                  <c:v>-210.00039810129601</c:v>
                </c:pt>
                <c:pt idx="5064">
                  <c:v>-227.93565854141301</c:v>
                </c:pt>
                <c:pt idx="5065">
                  <c:v>-218.40070449305901</c:v>
                </c:pt>
                <c:pt idx="5066">
                  <c:v>-183.23768362360801</c:v>
                </c:pt>
                <c:pt idx="5067">
                  <c:v>-128.71080401036201</c:v>
                </c:pt>
                <c:pt idx="5068">
                  <c:v>-64.116332248140594</c:v>
                </c:pt>
                <c:pt idx="5069">
                  <c:v>-1.00000000198971E-2</c:v>
                </c:pt>
                <c:pt idx="5070">
                  <c:v>-0.01</c:v>
                </c:pt>
                <c:pt idx="5071">
                  <c:v>-0.01</c:v>
                </c:pt>
                <c:pt idx="5072">
                  <c:v>-0.01</c:v>
                </c:pt>
                <c:pt idx="5073">
                  <c:v>-0.01</c:v>
                </c:pt>
                <c:pt idx="5074">
                  <c:v>-0.01</c:v>
                </c:pt>
                <c:pt idx="5075">
                  <c:v>-0.01</c:v>
                </c:pt>
                <c:pt idx="5076">
                  <c:v>-16.964902476369101</c:v>
                </c:pt>
                <c:pt idx="5077">
                  <c:v>-52.313430287930601</c:v>
                </c:pt>
                <c:pt idx="5078">
                  <c:v>-72.366776219977694</c:v>
                </c:pt>
                <c:pt idx="5079">
                  <c:v>-71.266500466387001</c:v>
                </c:pt>
                <c:pt idx="5080">
                  <c:v>-46.640603410561802</c:v>
                </c:pt>
                <c:pt idx="5081">
                  <c:v>-1.00000000208169E-2</c:v>
                </c:pt>
                <c:pt idx="5082">
                  <c:v>-0.01</c:v>
                </c:pt>
                <c:pt idx="5083">
                  <c:v>-0.01</c:v>
                </c:pt>
                <c:pt idx="5084">
                  <c:v>-0.01</c:v>
                </c:pt>
                <c:pt idx="5085">
                  <c:v>-0.01</c:v>
                </c:pt>
                <c:pt idx="5086">
                  <c:v>-0.01</c:v>
                </c:pt>
                <c:pt idx="5087">
                  <c:v>-0.01</c:v>
                </c:pt>
                <c:pt idx="5088">
                  <c:v>-0.01</c:v>
                </c:pt>
                <c:pt idx="5089">
                  <c:v>-0.01</c:v>
                </c:pt>
                <c:pt idx="5090">
                  <c:v>-0.01</c:v>
                </c:pt>
                <c:pt idx="5091">
                  <c:v>-0.01</c:v>
                </c:pt>
                <c:pt idx="5092">
                  <c:v>-0.01</c:v>
                </c:pt>
                <c:pt idx="5093">
                  <c:v>-0.01</c:v>
                </c:pt>
                <c:pt idx="5094">
                  <c:v>-52.759272182239101</c:v>
                </c:pt>
                <c:pt idx="5095">
                  <c:v>-84.690123707470093</c:v>
                </c:pt>
                <c:pt idx="5096">
                  <c:v>-93.561616898173199</c:v>
                </c:pt>
                <c:pt idx="5097">
                  <c:v>-80.896089339041495</c:v>
                </c:pt>
                <c:pt idx="5098">
                  <c:v>-51.660698772799499</c:v>
                </c:pt>
                <c:pt idx="5099">
                  <c:v>-13.396628968879799</c:v>
                </c:pt>
                <c:pt idx="5100">
                  <c:v>-0.01</c:v>
                </c:pt>
                <c:pt idx="5101">
                  <c:v>-0.01</c:v>
                </c:pt>
                <c:pt idx="5102">
                  <c:v>-0.01</c:v>
                </c:pt>
                <c:pt idx="5103">
                  <c:v>-0.01</c:v>
                </c:pt>
                <c:pt idx="5104">
                  <c:v>-0.01</c:v>
                </c:pt>
                <c:pt idx="5105">
                  <c:v>-0.01</c:v>
                </c:pt>
                <c:pt idx="5106">
                  <c:v>-50.598279666214303</c:v>
                </c:pt>
                <c:pt idx="5107">
                  <c:v>-102.22637341992299</c:v>
                </c:pt>
                <c:pt idx="5108">
                  <c:v>-145.537200143181</c:v>
                </c:pt>
                <c:pt idx="5109">
                  <c:v>-172.29201938150899</c:v>
                </c:pt>
                <c:pt idx="5110">
                  <c:v>-177.01753142885701</c:v>
                </c:pt>
                <c:pt idx="5111">
                  <c:v>-158.29474367130501</c:v>
                </c:pt>
                <c:pt idx="5112">
                  <c:v>-119.451777240542</c:v>
                </c:pt>
                <c:pt idx="5113">
                  <c:v>-68.501369024963395</c:v>
                </c:pt>
                <c:pt idx="5114">
                  <c:v>-17.270771246150101</c:v>
                </c:pt>
                <c:pt idx="5115">
                  <c:v>-0.01</c:v>
                </c:pt>
                <c:pt idx="5116">
                  <c:v>-0.01</c:v>
                </c:pt>
                <c:pt idx="5117">
                  <c:v>-0.01</c:v>
                </c:pt>
                <c:pt idx="5118">
                  <c:v>-76.339677715991698</c:v>
                </c:pt>
                <c:pt idx="5119">
                  <c:v>-199.41782293022399</c:v>
                </c:pt>
                <c:pt idx="5120">
                  <c:v>-361.717113302732</c:v>
                </c:pt>
                <c:pt idx="5121">
                  <c:v>-547.750854363386</c:v>
                </c:pt>
                <c:pt idx="5122">
                  <c:v>-735.054745933395</c:v>
                </c:pt>
                <c:pt idx="5123">
                  <c:v>-896.27047800757896</c:v>
                </c:pt>
                <c:pt idx="5124">
                  <c:v>-1002.1526658440901</c:v>
                </c:pt>
                <c:pt idx="5125">
                  <c:v>-1025.18299296739</c:v>
                </c:pt>
                <c:pt idx="5126">
                  <c:v>-943.37166772327203</c:v>
                </c:pt>
                <c:pt idx="5127">
                  <c:v>-743.77174570055502</c:v>
                </c:pt>
                <c:pt idx="5128">
                  <c:v>-425.23591351159303</c:v>
                </c:pt>
                <c:pt idx="5129">
                  <c:v>-1.0000000252152299E-2</c:v>
                </c:pt>
                <c:pt idx="5130">
                  <c:v>-0.01</c:v>
                </c:pt>
                <c:pt idx="5131">
                  <c:v>-0.01</c:v>
                </c:pt>
                <c:pt idx="5132">
                  <c:v>-0.01</c:v>
                </c:pt>
                <c:pt idx="5133">
                  <c:v>-0.01</c:v>
                </c:pt>
                <c:pt idx="5134">
                  <c:v>-0.01</c:v>
                </c:pt>
                <c:pt idx="5135">
                  <c:v>-0.01</c:v>
                </c:pt>
                <c:pt idx="5136">
                  <c:v>-0.01</c:v>
                </c:pt>
                <c:pt idx="5137">
                  <c:v>-0.01</c:v>
                </c:pt>
                <c:pt idx="5138">
                  <c:v>-0.01</c:v>
                </c:pt>
                <c:pt idx="5139">
                  <c:v>-0.01</c:v>
                </c:pt>
                <c:pt idx="5140">
                  <c:v>-0.01</c:v>
                </c:pt>
                <c:pt idx="5141">
                  <c:v>-0.01</c:v>
                </c:pt>
                <c:pt idx="5142">
                  <c:v>-896.64533457748701</c:v>
                </c:pt>
                <c:pt idx="5143">
                  <c:v>-1768.47776237022</c:v>
                </c:pt>
                <c:pt idx="5144">
                  <c:v>-2545.1849480420001</c:v>
                </c:pt>
                <c:pt idx="5145">
                  <c:v>-3162.53091946824</c:v>
                </c:pt>
                <c:pt idx="5146">
                  <c:v>-3568.19002905561</c:v>
                </c:pt>
                <c:pt idx="5147">
                  <c:v>-3726.4852835753099</c:v>
                </c:pt>
                <c:pt idx="5148">
                  <c:v>-3621.5865707107901</c:v>
                </c:pt>
                <c:pt idx="5149">
                  <c:v>-3258.8791667125802</c:v>
                </c:pt>
                <c:pt idx="5150">
                  <c:v>-2664.40447396021</c:v>
                </c:pt>
                <c:pt idx="5151">
                  <c:v>-1882.47100697459</c:v>
                </c:pt>
                <c:pt idx="5152">
                  <c:v>-971.71224473694303</c:v>
                </c:pt>
                <c:pt idx="5153">
                  <c:v>-1.00000001794263E-2</c:v>
                </c:pt>
                <c:pt idx="5154">
                  <c:v>-0.01</c:v>
                </c:pt>
                <c:pt idx="5155">
                  <c:v>-0.01</c:v>
                </c:pt>
                <c:pt idx="5156">
                  <c:v>-0.01</c:v>
                </c:pt>
                <c:pt idx="5157">
                  <c:v>-0.01</c:v>
                </c:pt>
                <c:pt idx="5158">
                  <c:v>-0.01</c:v>
                </c:pt>
                <c:pt idx="5159">
                  <c:v>-0.01</c:v>
                </c:pt>
                <c:pt idx="5160">
                  <c:v>-0.01</c:v>
                </c:pt>
                <c:pt idx="5161">
                  <c:v>-0.01</c:v>
                </c:pt>
                <c:pt idx="5162">
                  <c:v>-0.01</c:v>
                </c:pt>
                <c:pt idx="5163">
                  <c:v>-0.01</c:v>
                </c:pt>
                <c:pt idx="5164">
                  <c:v>-0.01</c:v>
                </c:pt>
                <c:pt idx="5165">
                  <c:v>-0.01</c:v>
                </c:pt>
                <c:pt idx="5166">
                  <c:v>-850.600207033316</c:v>
                </c:pt>
                <c:pt idx="5167">
                  <c:v>-1631.53919987669</c:v>
                </c:pt>
                <c:pt idx="5168">
                  <c:v>-2294.22230680332</c:v>
                </c:pt>
                <c:pt idx="5169">
                  <c:v>-2798.2316764115399</c:v>
                </c:pt>
                <c:pt idx="5170">
                  <c:v>-3113.2879793458501</c:v>
                </c:pt>
                <c:pt idx="5171">
                  <c:v>-3220.6366522553099</c:v>
                </c:pt>
                <c:pt idx="5172">
                  <c:v>-3113.8791420182301</c:v>
                </c:pt>
                <c:pt idx="5173">
                  <c:v>-2799.2612986179101</c:v>
                </c:pt>
                <c:pt idx="5174">
                  <c:v>-2295.4216455078299</c:v>
                </c:pt>
                <c:pt idx="5175">
                  <c:v>-1632.5893376727199</c:v>
                </c:pt>
                <c:pt idx="5176">
                  <c:v>-851.21352865221502</c:v>
                </c:pt>
                <c:pt idx="5177">
                  <c:v>-1.00000002307518E-2</c:v>
                </c:pt>
                <c:pt idx="5178">
                  <c:v>-0.01</c:v>
                </c:pt>
                <c:pt idx="5179">
                  <c:v>-0.01</c:v>
                </c:pt>
                <c:pt idx="5180">
                  <c:v>-0.01</c:v>
                </c:pt>
                <c:pt idx="5181">
                  <c:v>-0.01</c:v>
                </c:pt>
                <c:pt idx="5182">
                  <c:v>-0.01</c:v>
                </c:pt>
                <c:pt idx="5183">
                  <c:v>-0.01</c:v>
                </c:pt>
                <c:pt idx="5184">
                  <c:v>-0.01</c:v>
                </c:pt>
                <c:pt idx="5185">
                  <c:v>-0.01</c:v>
                </c:pt>
                <c:pt idx="5186">
                  <c:v>-0.01</c:v>
                </c:pt>
                <c:pt idx="5187">
                  <c:v>-0.01</c:v>
                </c:pt>
                <c:pt idx="5188">
                  <c:v>-0.01</c:v>
                </c:pt>
                <c:pt idx="5189">
                  <c:v>-0.01</c:v>
                </c:pt>
                <c:pt idx="5190">
                  <c:v>-967.04923835895795</c:v>
                </c:pt>
                <c:pt idx="5191">
                  <c:v>-1871.8650103882901</c:v>
                </c:pt>
                <c:pt idx="5192">
                  <c:v>-2647.0483359090399</c:v>
                </c:pt>
                <c:pt idx="5193">
                  <c:v>-3234.6446691205401</c:v>
                </c:pt>
                <c:pt idx="5194">
                  <c:v>-3591.1676622628001</c:v>
                </c:pt>
                <c:pt idx="5195">
                  <c:v>-3691.4513953894798</c:v>
                </c:pt>
                <c:pt idx="5196">
                  <c:v>-3530.93259569462</c:v>
                </c:pt>
                <c:pt idx="5197">
                  <c:v>-3126.0994537102601</c:v>
                </c:pt>
                <c:pt idx="5198">
                  <c:v>-2513.02358156231</c:v>
                </c:pt>
                <c:pt idx="5199">
                  <c:v>-1744.0870969518101</c:v>
                </c:pt>
                <c:pt idx="5200">
                  <c:v>-883.20579689765498</c:v>
                </c:pt>
                <c:pt idx="5201">
                  <c:v>-1.0000000303193E-2</c:v>
                </c:pt>
                <c:pt idx="5202">
                  <c:v>-0.01</c:v>
                </c:pt>
                <c:pt idx="5203">
                  <c:v>-0.01</c:v>
                </c:pt>
                <c:pt idx="5204">
                  <c:v>-0.01</c:v>
                </c:pt>
                <c:pt idx="5205">
                  <c:v>-0.01</c:v>
                </c:pt>
                <c:pt idx="5206">
                  <c:v>-0.01</c:v>
                </c:pt>
                <c:pt idx="5207">
                  <c:v>-0.01</c:v>
                </c:pt>
                <c:pt idx="5208">
                  <c:v>-0.01</c:v>
                </c:pt>
                <c:pt idx="5209">
                  <c:v>-0.01</c:v>
                </c:pt>
                <c:pt idx="5210">
                  <c:v>-0.01</c:v>
                </c:pt>
                <c:pt idx="5211">
                  <c:v>-0.01</c:v>
                </c:pt>
                <c:pt idx="5212">
                  <c:v>-0.01</c:v>
                </c:pt>
                <c:pt idx="5213">
                  <c:v>-0.01</c:v>
                </c:pt>
                <c:pt idx="5214">
                  <c:v>-407.90927244002802</c:v>
                </c:pt>
                <c:pt idx="5215">
                  <c:v>-710.91107248285198</c:v>
                </c:pt>
                <c:pt idx="5216">
                  <c:v>-897.93165864173102</c:v>
                </c:pt>
                <c:pt idx="5217">
                  <c:v>-970.97297167427598</c:v>
                </c:pt>
                <c:pt idx="5218">
                  <c:v>-943.46586100991897</c:v>
                </c:pt>
                <c:pt idx="5219">
                  <c:v>-837.49214420769101</c:v>
                </c:pt>
                <c:pt idx="5220">
                  <c:v>-680.29067869458004</c:v>
                </c:pt>
                <c:pt idx="5221">
                  <c:v>-500.51228807868802</c:v>
                </c:pt>
                <c:pt idx="5222">
                  <c:v>-324.68845593243901</c:v>
                </c:pt>
                <c:pt idx="5223">
                  <c:v>-174.321700270657</c:v>
                </c:pt>
                <c:pt idx="5224">
                  <c:v>-63.901112205996498</c:v>
                </c:pt>
                <c:pt idx="5225">
                  <c:v>-1.0000000017390801E-2</c:v>
                </c:pt>
                <c:pt idx="5226">
                  <c:v>-0.01</c:v>
                </c:pt>
                <c:pt idx="5227">
                  <c:v>-0.90499854284977999</c:v>
                </c:pt>
                <c:pt idx="5228">
                  <c:v>-45.952013811025402</c:v>
                </c:pt>
                <c:pt idx="5229">
                  <c:v>-102.342236781632</c:v>
                </c:pt>
                <c:pt idx="5230">
                  <c:v>-155.94919097554799</c:v>
                </c:pt>
                <c:pt idx="5231">
                  <c:v>-194.994011342145</c:v>
                </c:pt>
                <c:pt idx="5232">
                  <c:v>-211.62230888389499</c:v>
                </c:pt>
                <c:pt idx="5233">
                  <c:v>-202.74557090733899</c:v>
                </c:pt>
                <c:pt idx="5234">
                  <c:v>-170.08283370587301</c:v>
                </c:pt>
                <c:pt idx="5235">
                  <c:v>-119.456415618534</c:v>
                </c:pt>
                <c:pt idx="5236">
                  <c:v>-59.499559177068697</c:v>
                </c:pt>
                <c:pt idx="5237">
                  <c:v>-1.0000000026435E-2</c:v>
                </c:pt>
                <c:pt idx="5238">
                  <c:v>-0.01</c:v>
                </c:pt>
                <c:pt idx="5239">
                  <c:v>-0.01</c:v>
                </c:pt>
                <c:pt idx="5240">
                  <c:v>-0.01</c:v>
                </c:pt>
                <c:pt idx="5241">
                  <c:v>-0.01</c:v>
                </c:pt>
                <c:pt idx="5242">
                  <c:v>-0.01</c:v>
                </c:pt>
                <c:pt idx="5243">
                  <c:v>-0.01</c:v>
                </c:pt>
                <c:pt idx="5244">
                  <c:v>-15.728717349099201</c:v>
                </c:pt>
                <c:pt idx="5245">
                  <c:v>-48.4941200154218</c:v>
                </c:pt>
                <c:pt idx="5246">
                  <c:v>-67.075017573388195</c:v>
                </c:pt>
                <c:pt idx="5247">
                  <c:v>-66.047217270326001</c:v>
                </c:pt>
                <c:pt idx="5248">
                  <c:v>-43.219844505242001</c:v>
                </c:pt>
                <c:pt idx="5249">
                  <c:v>-1.0000000026691399E-2</c:v>
                </c:pt>
                <c:pt idx="5250">
                  <c:v>-0.01</c:v>
                </c:pt>
                <c:pt idx="5251">
                  <c:v>-0.01</c:v>
                </c:pt>
                <c:pt idx="5252">
                  <c:v>-0.01</c:v>
                </c:pt>
                <c:pt idx="5253">
                  <c:v>-0.01</c:v>
                </c:pt>
                <c:pt idx="5254">
                  <c:v>-0.01</c:v>
                </c:pt>
                <c:pt idx="5255">
                  <c:v>-0.01</c:v>
                </c:pt>
                <c:pt idx="5256">
                  <c:v>-0.01</c:v>
                </c:pt>
                <c:pt idx="5257">
                  <c:v>-0.01</c:v>
                </c:pt>
                <c:pt idx="5258">
                  <c:v>-0.01</c:v>
                </c:pt>
                <c:pt idx="5259">
                  <c:v>-0.01</c:v>
                </c:pt>
                <c:pt idx="5260">
                  <c:v>-0.01</c:v>
                </c:pt>
                <c:pt idx="5261">
                  <c:v>-0.01</c:v>
                </c:pt>
                <c:pt idx="5262">
                  <c:v>-48.806262872386398</c:v>
                </c:pt>
                <c:pt idx="5263">
                  <c:v>-78.3346091557178</c:v>
                </c:pt>
                <c:pt idx="5264">
                  <c:v>-86.529631890445899</c:v>
                </c:pt>
                <c:pt idx="5265">
                  <c:v>-74.806928865796294</c:v>
                </c:pt>
                <c:pt idx="5266">
                  <c:v>-47.7665165937428</c:v>
                </c:pt>
                <c:pt idx="5267">
                  <c:v>-12.3858241241287</c:v>
                </c:pt>
                <c:pt idx="5268">
                  <c:v>-0.01</c:v>
                </c:pt>
                <c:pt idx="5269">
                  <c:v>-0.01</c:v>
                </c:pt>
                <c:pt idx="5270">
                  <c:v>-0.01</c:v>
                </c:pt>
                <c:pt idx="5271">
                  <c:v>-0.01</c:v>
                </c:pt>
                <c:pt idx="5272">
                  <c:v>-0.01</c:v>
                </c:pt>
                <c:pt idx="5273">
                  <c:v>-0.01</c:v>
                </c:pt>
                <c:pt idx="5274">
                  <c:v>-46.737940100106997</c:v>
                </c:pt>
                <c:pt idx="5275">
                  <c:v>-94.414620570058304</c:v>
                </c:pt>
                <c:pt idx="5276">
                  <c:v>-134.39876481019201</c:v>
                </c:pt>
                <c:pt idx="5277">
                  <c:v>-159.086012594821</c:v>
                </c:pt>
                <c:pt idx="5278">
                  <c:v>-163.428940681348</c:v>
                </c:pt>
                <c:pt idx="5279">
                  <c:v>-146.12525287661899</c:v>
                </c:pt>
                <c:pt idx="5280">
                  <c:v>-110.254911467759</c:v>
                </c:pt>
                <c:pt idx="5281">
                  <c:v>-63.219723525224403</c:v>
                </c:pt>
                <c:pt idx="5282">
                  <c:v>-15.9377318696727</c:v>
                </c:pt>
                <c:pt idx="5283">
                  <c:v>-0.01</c:v>
                </c:pt>
                <c:pt idx="5284">
                  <c:v>-0.01</c:v>
                </c:pt>
                <c:pt idx="5285">
                  <c:v>-0.01</c:v>
                </c:pt>
                <c:pt idx="5286">
                  <c:v>-70.409476007488095</c:v>
                </c:pt>
                <c:pt idx="5287">
                  <c:v>-183.902333282792</c:v>
                </c:pt>
                <c:pt idx="5288">
                  <c:v>-333.53151999401098</c:v>
                </c:pt>
                <c:pt idx="5289">
                  <c:v>-505.005227863953</c:v>
                </c:pt>
                <c:pt idx="5290">
                  <c:v>-677.60655805212696</c:v>
                </c:pt>
                <c:pt idx="5291">
                  <c:v>-826.11810065342797</c:v>
                </c:pt>
                <c:pt idx="5292">
                  <c:v>-923.59602970074695</c:v>
                </c:pt>
                <c:pt idx="5293">
                  <c:v>-944.70164328862904</c:v>
                </c:pt>
                <c:pt idx="5294">
                  <c:v>-869.20296560275904</c:v>
                </c:pt>
                <c:pt idx="5295">
                  <c:v>-685.209159918414</c:v>
                </c:pt>
                <c:pt idx="5296">
                  <c:v>-391.70466858962902</c:v>
                </c:pt>
                <c:pt idx="5297">
                  <c:v>-1.00000001055529E-2</c:v>
                </c:pt>
                <c:pt idx="5298">
                  <c:v>-0.01</c:v>
                </c:pt>
                <c:pt idx="5299">
                  <c:v>-0.01</c:v>
                </c:pt>
                <c:pt idx="5300">
                  <c:v>-0.01</c:v>
                </c:pt>
                <c:pt idx="5301">
                  <c:v>-0.01</c:v>
                </c:pt>
                <c:pt idx="5302">
                  <c:v>-0.01</c:v>
                </c:pt>
                <c:pt idx="5303">
                  <c:v>-0.01</c:v>
                </c:pt>
                <c:pt idx="5304">
                  <c:v>-0.01</c:v>
                </c:pt>
                <c:pt idx="5305">
                  <c:v>-0.01</c:v>
                </c:pt>
                <c:pt idx="5306">
                  <c:v>-0.01</c:v>
                </c:pt>
                <c:pt idx="5307">
                  <c:v>-0.01</c:v>
                </c:pt>
                <c:pt idx="5308">
                  <c:v>-0.01</c:v>
                </c:pt>
                <c:pt idx="5309">
                  <c:v>-0.01</c:v>
                </c:pt>
                <c:pt idx="5310">
                  <c:v>-824.46582648999095</c:v>
                </c:pt>
                <c:pt idx="5311">
                  <c:v>-1625.90620438257</c:v>
                </c:pt>
                <c:pt idx="5312">
                  <c:v>-2339.6949490647999</c:v>
                </c:pt>
                <c:pt idx="5313">
                  <c:v>-2906.8234683586802</c:v>
                </c:pt>
                <c:pt idx="5314">
                  <c:v>-3279.2595975075501</c:v>
                </c:pt>
                <c:pt idx="5315">
                  <c:v>-3424.2946825868698</c:v>
                </c:pt>
                <c:pt idx="5316">
                  <c:v>-3327.4722389599201</c:v>
                </c:pt>
                <c:pt idx="5317">
                  <c:v>-2993.8333952020098</c:v>
                </c:pt>
                <c:pt idx="5318">
                  <c:v>-2447.3905746825399</c:v>
                </c:pt>
                <c:pt idx="5319">
                  <c:v>-1728.9210423791901</c:v>
                </c:pt>
                <c:pt idx="5320">
                  <c:v>-892.33586657860894</c:v>
                </c:pt>
                <c:pt idx="5321">
                  <c:v>-1.00000002925376E-2</c:v>
                </c:pt>
                <c:pt idx="5322">
                  <c:v>-0.01</c:v>
                </c:pt>
                <c:pt idx="5323">
                  <c:v>-0.01</c:v>
                </c:pt>
                <c:pt idx="5324">
                  <c:v>-0.01</c:v>
                </c:pt>
                <c:pt idx="5325">
                  <c:v>-0.01</c:v>
                </c:pt>
                <c:pt idx="5326">
                  <c:v>-0.01</c:v>
                </c:pt>
                <c:pt idx="5327">
                  <c:v>-0.01</c:v>
                </c:pt>
                <c:pt idx="5328">
                  <c:v>-0.01</c:v>
                </c:pt>
                <c:pt idx="5329">
                  <c:v>-0.01</c:v>
                </c:pt>
                <c:pt idx="5330">
                  <c:v>-0.01</c:v>
                </c:pt>
                <c:pt idx="5331">
                  <c:v>-0.01</c:v>
                </c:pt>
                <c:pt idx="5332">
                  <c:v>-0.01</c:v>
                </c:pt>
                <c:pt idx="5333">
                  <c:v>-0.01</c:v>
                </c:pt>
                <c:pt idx="5334">
                  <c:v>-779.68785587181401</c:v>
                </c:pt>
                <c:pt idx="5335">
                  <c:v>-1495.3240449733901</c:v>
                </c:pt>
                <c:pt idx="5336">
                  <c:v>-2102.4027358161002</c:v>
                </c:pt>
                <c:pt idx="5337">
                  <c:v>-2563.93300697724</c:v>
                </c:pt>
                <c:pt idx="5338">
                  <c:v>-2852.2319875103299</c:v>
                </c:pt>
                <c:pt idx="5339">
                  <c:v>-2950.1885895571199</c:v>
                </c:pt>
                <c:pt idx="5340">
                  <c:v>-2852.0178876036798</c:v>
                </c:pt>
                <c:pt idx="5341">
                  <c:v>-2563.5177384006702</c:v>
                </c:pt>
                <c:pt idx="5342">
                  <c:v>-2101.83060033333</c:v>
                </c:pt>
                <c:pt idx="5343">
                  <c:v>-1494.70168253766</c:v>
                </c:pt>
                <c:pt idx="5344">
                  <c:v>-779.217160919555</c:v>
                </c:pt>
                <c:pt idx="5345">
                  <c:v>-1.0000000324261699E-2</c:v>
                </c:pt>
                <c:pt idx="5346">
                  <c:v>-0.01</c:v>
                </c:pt>
                <c:pt idx="5347">
                  <c:v>-0.01</c:v>
                </c:pt>
                <c:pt idx="5348">
                  <c:v>-0.01</c:v>
                </c:pt>
                <c:pt idx="5349">
                  <c:v>-0.01</c:v>
                </c:pt>
                <c:pt idx="5350">
                  <c:v>-0.01</c:v>
                </c:pt>
                <c:pt idx="5351">
                  <c:v>-0.01</c:v>
                </c:pt>
                <c:pt idx="5352">
                  <c:v>-0.01</c:v>
                </c:pt>
                <c:pt idx="5353">
                  <c:v>-0.01</c:v>
                </c:pt>
                <c:pt idx="5354">
                  <c:v>-0.01</c:v>
                </c:pt>
                <c:pt idx="5355">
                  <c:v>-0.01</c:v>
                </c:pt>
                <c:pt idx="5356">
                  <c:v>-0.01</c:v>
                </c:pt>
                <c:pt idx="5357">
                  <c:v>-0.01</c:v>
                </c:pt>
                <c:pt idx="5358">
                  <c:v>-883.59411090048695</c:v>
                </c:pt>
                <c:pt idx="5359">
                  <c:v>-1710.0933254773499</c:v>
                </c:pt>
                <c:pt idx="5360">
                  <c:v>-2417.9554484320101</c:v>
                </c:pt>
                <c:pt idx="5361">
                  <c:v>-2954.2967193659201</c:v>
                </c:pt>
                <c:pt idx="5362">
                  <c:v>-3279.47463053093</c:v>
                </c:pt>
                <c:pt idx="5363">
                  <c:v>-3370.5964221065401</c:v>
                </c:pt>
                <c:pt idx="5364">
                  <c:v>-3223.59133030156</c:v>
                </c:pt>
                <c:pt idx="5365">
                  <c:v>-2853.6075107503302</c:v>
                </c:pt>
                <c:pt idx="5366">
                  <c:v>-2293.6590577685001</c:v>
                </c:pt>
                <c:pt idx="5367">
                  <c:v>-1591.6269832595499</c:v>
                </c:pt>
                <c:pt idx="5368">
                  <c:v>-805.89035073531898</c:v>
                </c:pt>
                <c:pt idx="5369">
                  <c:v>-1.00000003896498E-2</c:v>
                </c:pt>
                <c:pt idx="5370">
                  <c:v>-0.01</c:v>
                </c:pt>
                <c:pt idx="5371">
                  <c:v>-0.01</c:v>
                </c:pt>
                <c:pt idx="5372">
                  <c:v>-0.01</c:v>
                </c:pt>
                <c:pt idx="5373">
                  <c:v>-0.01</c:v>
                </c:pt>
                <c:pt idx="5374">
                  <c:v>-0.01</c:v>
                </c:pt>
                <c:pt idx="5375">
                  <c:v>-0.01</c:v>
                </c:pt>
                <c:pt idx="5376">
                  <c:v>-0.01</c:v>
                </c:pt>
                <c:pt idx="5377">
                  <c:v>-0.01</c:v>
                </c:pt>
                <c:pt idx="5378">
                  <c:v>-0.01</c:v>
                </c:pt>
                <c:pt idx="5379">
                  <c:v>-0.01</c:v>
                </c:pt>
                <c:pt idx="5380">
                  <c:v>-0.01</c:v>
                </c:pt>
                <c:pt idx="5381">
                  <c:v>-0.01</c:v>
                </c:pt>
                <c:pt idx="5382">
                  <c:v>-371.48469153683101</c:v>
                </c:pt>
                <c:pt idx="5383">
                  <c:v>-647.33915049093002</c:v>
                </c:pt>
                <c:pt idx="5384">
                  <c:v>-817.52187520590803</c:v>
                </c:pt>
                <c:pt idx="5385">
                  <c:v>-883.89924728709002</c:v>
                </c:pt>
                <c:pt idx="5386">
                  <c:v>-858.73926018124803</c:v>
                </c:pt>
                <c:pt idx="5387">
                  <c:v>-762.17614644343996</c:v>
                </c:pt>
                <c:pt idx="5388">
                  <c:v>-619.02559459262898</c:v>
                </c:pt>
                <c:pt idx="5389">
                  <c:v>-455.374120410008</c:v>
                </c:pt>
                <c:pt idx="5390">
                  <c:v>-295.36575085243999</c:v>
                </c:pt>
                <c:pt idx="5391">
                  <c:v>-158.55686108441199</c:v>
                </c:pt>
                <c:pt idx="5392">
                  <c:v>-58.114616380406297</c:v>
                </c:pt>
                <c:pt idx="5393">
                  <c:v>-1.00000000050867E-2</c:v>
                </c:pt>
                <c:pt idx="5394">
                  <c:v>-0.01</c:v>
                </c:pt>
                <c:pt idx="5395">
                  <c:v>-0.82359701145168596</c:v>
                </c:pt>
                <c:pt idx="5396">
                  <c:v>-41.767630538480802</c:v>
                </c:pt>
                <c:pt idx="5397">
                  <c:v>-93.008730373029806</c:v>
                </c:pt>
                <c:pt idx="5398">
                  <c:v>-141.70629421610101</c:v>
                </c:pt>
                <c:pt idx="5399">
                  <c:v>-177.159858217927</c:v>
                </c:pt>
                <c:pt idx="5400">
                  <c:v>-192.240040060247</c:v>
                </c:pt>
                <c:pt idx="5401">
                  <c:v>-184.150253536939</c:v>
                </c:pt>
                <c:pt idx="5402">
                  <c:v>-154.46149314892401</c:v>
                </c:pt>
                <c:pt idx="5403">
                  <c:v>-108.469749004536</c:v>
                </c:pt>
                <c:pt idx="5404">
                  <c:v>-54.020035497080997</c:v>
                </c:pt>
                <c:pt idx="5405">
                  <c:v>-1.0000000009140199E-2</c:v>
                </c:pt>
                <c:pt idx="5406">
                  <c:v>-0.01</c:v>
                </c:pt>
                <c:pt idx="5407">
                  <c:v>-0.01</c:v>
                </c:pt>
                <c:pt idx="5408">
                  <c:v>-0.01</c:v>
                </c:pt>
                <c:pt idx="5409">
                  <c:v>-0.01</c:v>
                </c:pt>
                <c:pt idx="5410">
                  <c:v>-0.01</c:v>
                </c:pt>
                <c:pt idx="5411">
                  <c:v>-0.01</c:v>
                </c:pt>
                <c:pt idx="5412">
                  <c:v>-14.264570657606001</c:v>
                </c:pt>
                <c:pt idx="5413">
                  <c:v>-43.971666121660199</c:v>
                </c:pt>
                <c:pt idx="5414">
                  <c:v>-60.810644815202302</c:v>
                </c:pt>
                <c:pt idx="5415">
                  <c:v>-59.8702256931915</c:v>
                </c:pt>
                <c:pt idx="5416">
                  <c:v>-39.172432449788801</c:v>
                </c:pt>
                <c:pt idx="5417">
                  <c:v>-1.00000000104154E-2</c:v>
                </c:pt>
                <c:pt idx="5418">
                  <c:v>-0.01</c:v>
                </c:pt>
                <c:pt idx="5419">
                  <c:v>-0.01</c:v>
                </c:pt>
                <c:pt idx="5420">
                  <c:v>-0.01</c:v>
                </c:pt>
                <c:pt idx="5421">
                  <c:v>-0.01</c:v>
                </c:pt>
                <c:pt idx="5422">
                  <c:v>-0.01</c:v>
                </c:pt>
                <c:pt idx="5423">
                  <c:v>-0.01</c:v>
                </c:pt>
                <c:pt idx="5424">
                  <c:v>-0.01</c:v>
                </c:pt>
                <c:pt idx="5425">
                  <c:v>-0.01</c:v>
                </c:pt>
                <c:pt idx="5426">
                  <c:v>-0.01</c:v>
                </c:pt>
                <c:pt idx="5427">
                  <c:v>-0.01</c:v>
                </c:pt>
                <c:pt idx="5428">
                  <c:v>-0.01</c:v>
                </c:pt>
                <c:pt idx="5429">
                  <c:v>-0.01</c:v>
                </c:pt>
                <c:pt idx="5430">
                  <c:v>-44.145583072311297</c:v>
                </c:pt>
                <c:pt idx="5431">
                  <c:v>-70.843187645230103</c:v>
                </c:pt>
                <c:pt idx="5432">
                  <c:v>-78.242891155317196</c:v>
                </c:pt>
                <c:pt idx="5433">
                  <c:v>-67.633021811512705</c:v>
                </c:pt>
                <c:pt idx="5434">
                  <c:v>-43.179742902120097</c:v>
                </c:pt>
                <c:pt idx="5435">
                  <c:v>-11.195538208280899</c:v>
                </c:pt>
                <c:pt idx="5436">
                  <c:v>-0.01</c:v>
                </c:pt>
                <c:pt idx="5437">
                  <c:v>-0.01</c:v>
                </c:pt>
                <c:pt idx="5438">
                  <c:v>-0.01</c:v>
                </c:pt>
                <c:pt idx="5439">
                  <c:v>-0.01</c:v>
                </c:pt>
                <c:pt idx="5440">
                  <c:v>-0.01</c:v>
                </c:pt>
                <c:pt idx="5441">
                  <c:v>-0.01</c:v>
                </c:pt>
                <c:pt idx="5442">
                  <c:v>-42.199926008718101</c:v>
                </c:pt>
                <c:pt idx="5443">
                  <c:v>-85.233759510152197</c:v>
                </c:pt>
                <c:pt idx="5444">
                  <c:v>-121.31134901278899</c:v>
                </c:pt>
                <c:pt idx="5445">
                  <c:v>-143.57299717288001</c:v>
                </c:pt>
                <c:pt idx="5446">
                  <c:v>-147.47035774477101</c:v>
                </c:pt>
                <c:pt idx="5447">
                  <c:v>-131.83671757839301</c:v>
                </c:pt>
                <c:pt idx="5448">
                  <c:v>-99.459212793617894</c:v>
                </c:pt>
                <c:pt idx="5449">
                  <c:v>-57.021375528196103</c:v>
                </c:pt>
                <c:pt idx="5450">
                  <c:v>-14.3736996843989</c:v>
                </c:pt>
                <c:pt idx="5451">
                  <c:v>-0.01</c:v>
                </c:pt>
                <c:pt idx="5452">
                  <c:v>-0.01</c:v>
                </c:pt>
                <c:pt idx="5453">
                  <c:v>-0.01</c:v>
                </c:pt>
                <c:pt idx="5454">
                  <c:v>-63.458302020259801</c:v>
                </c:pt>
                <c:pt idx="5455">
                  <c:v>-165.71993494225501</c:v>
                </c:pt>
                <c:pt idx="5456">
                  <c:v>-300.50901246972501</c:v>
                </c:pt>
                <c:pt idx="5457">
                  <c:v>-454.93588025506</c:v>
                </c:pt>
                <c:pt idx="5458">
                  <c:v>-610.33148876260304</c:v>
                </c:pt>
                <c:pt idx="5459">
                  <c:v>-743.98504506375696</c:v>
                </c:pt>
                <c:pt idx="5460">
                  <c:v>-831.64503628646105</c:v>
                </c:pt>
                <c:pt idx="5461">
                  <c:v>-850.51985101523599</c:v>
                </c:pt>
                <c:pt idx="5462">
                  <c:v>-782.42874461957103</c:v>
                </c:pt>
                <c:pt idx="5463">
                  <c:v>-616.70943557566898</c:v>
                </c:pt>
                <c:pt idx="5464">
                  <c:v>-352.49285015997901</c:v>
                </c:pt>
                <c:pt idx="5465">
                  <c:v>-1.00000001505023E-2</c:v>
                </c:pt>
                <c:pt idx="5466">
                  <c:v>-0.01</c:v>
                </c:pt>
                <c:pt idx="5467">
                  <c:v>-0.01</c:v>
                </c:pt>
                <c:pt idx="5468">
                  <c:v>-0.01</c:v>
                </c:pt>
                <c:pt idx="5469">
                  <c:v>-0.01</c:v>
                </c:pt>
                <c:pt idx="5470">
                  <c:v>-0.01</c:v>
                </c:pt>
                <c:pt idx="5471">
                  <c:v>-0.01</c:v>
                </c:pt>
                <c:pt idx="5472">
                  <c:v>-0.01</c:v>
                </c:pt>
                <c:pt idx="5473">
                  <c:v>-0.01</c:v>
                </c:pt>
                <c:pt idx="5474">
                  <c:v>-0.01</c:v>
                </c:pt>
                <c:pt idx="5475">
                  <c:v>-0.01</c:v>
                </c:pt>
                <c:pt idx="5476">
                  <c:v>-0.01</c:v>
                </c:pt>
                <c:pt idx="5477">
                  <c:v>-0.01</c:v>
                </c:pt>
                <c:pt idx="5478">
                  <c:v>-740.32960236441204</c:v>
                </c:pt>
                <c:pt idx="5479">
                  <c:v>-1459.7549971288499</c:v>
                </c:pt>
                <c:pt idx="5480">
                  <c:v>-2100.2735402333601</c:v>
                </c:pt>
                <c:pt idx="5481">
                  <c:v>-2608.9597948036098</c:v>
                </c:pt>
                <c:pt idx="5482">
                  <c:v>-2942.7716680357698</c:v>
                </c:pt>
                <c:pt idx="5483">
                  <c:v>-3072.44320436416</c:v>
                </c:pt>
                <c:pt idx="5484">
                  <c:v>-2985.10120279686</c:v>
                </c:pt>
                <c:pt idx="5485">
                  <c:v>-2685.3695349889799</c:v>
                </c:pt>
                <c:pt idx="5486">
                  <c:v>-2194.8834038080399</c:v>
                </c:pt>
                <c:pt idx="5487">
                  <c:v>-1550.29745015545</c:v>
                </c:pt>
                <c:pt idx="5488">
                  <c:v>-800.018483387272</c:v>
                </c:pt>
                <c:pt idx="5489">
                  <c:v>-1.0000000376782E-2</c:v>
                </c:pt>
                <c:pt idx="5490">
                  <c:v>-0.01</c:v>
                </c:pt>
                <c:pt idx="5491">
                  <c:v>-0.01</c:v>
                </c:pt>
                <c:pt idx="5492">
                  <c:v>-0.01</c:v>
                </c:pt>
                <c:pt idx="5493">
                  <c:v>-0.01</c:v>
                </c:pt>
                <c:pt idx="5494">
                  <c:v>-0.01</c:v>
                </c:pt>
                <c:pt idx="5495">
                  <c:v>-0.01</c:v>
                </c:pt>
                <c:pt idx="5496">
                  <c:v>-0.01</c:v>
                </c:pt>
                <c:pt idx="5497">
                  <c:v>-0.01</c:v>
                </c:pt>
                <c:pt idx="5498">
                  <c:v>-0.01</c:v>
                </c:pt>
                <c:pt idx="5499">
                  <c:v>-0.01</c:v>
                </c:pt>
                <c:pt idx="5500">
                  <c:v>-0.01</c:v>
                </c:pt>
                <c:pt idx="5501">
                  <c:v>-0.01</c:v>
                </c:pt>
                <c:pt idx="5502">
                  <c:v>-697.46818365766705</c:v>
                </c:pt>
                <c:pt idx="5503">
                  <c:v>-1337.4230157642301</c:v>
                </c:pt>
                <c:pt idx="5504">
                  <c:v>-1880.0930983686301</c:v>
                </c:pt>
                <c:pt idx="5505">
                  <c:v>-2292.4509029016199</c:v>
                </c:pt>
                <c:pt idx="5506">
                  <c:v>-2549.8114891876698</c:v>
                </c:pt>
                <c:pt idx="5507">
                  <c:v>-2636.9553993547001</c:v>
                </c:pt>
                <c:pt idx="5508">
                  <c:v>-2548.7952316976598</c:v>
                </c:pt>
                <c:pt idx="5509">
                  <c:v>-2290.5967659975099</c:v>
                </c:pt>
                <c:pt idx="5510">
                  <c:v>-1877.75778612471</c:v>
                </c:pt>
                <c:pt idx="5511">
                  <c:v>-1335.13717894195</c:v>
                </c:pt>
                <c:pt idx="5512">
                  <c:v>-695.92029841374995</c:v>
                </c:pt>
                <c:pt idx="5513">
                  <c:v>-1.00000003905045E-2</c:v>
                </c:pt>
                <c:pt idx="5514">
                  <c:v>-0.01</c:v>
                </c:pt>
                <c:pt idx="5515">
                  <c:v>-0.01</c:v>
                </c:pt>
                <c:pt idx="5516">
                  <c:v>-0.01</c:v>
                </c:pt>
                <c:pt idx="5517">
                  <c:v>-0.01</c:v>
                </c:pt>
                <c:pt idx="5518">
                  <c:v>-0.01</c:v>
                </c:pt>
                <c:pt idx="5519">
                  <c:v>-0.01</c:v>
                </c:pt>
                <c:pt idx="5520">
                  <c:v>-0.01</c:v>
                </c:pt>
                <c:pt idx="5521">
                  <c:v>-0.01</c:v>
                </c:pt>
                <c:pt idx="5522">
                  <c:v>-0.01</c:v>
                </c:pt>
                <c:pt idx="5523">
                  <c:v>-0.01</c:v>
                </c:pt>
                <c:pt idx="5524">
                  <c:v>-0.01</c:v>
                </c:pt>
                <c:pt idx="5525">
                  <c:v>-0.01</c:v>
                </c:pt>
                <c:pt idx="5526">
                  <c:v>-787.32475620147795</c:v>
                </c:pt>
                <c:pt idx="5527">
                  <c:v>-1523.5210629395699</c:v>
                </c:pt>
                <c:pt idx="5528">
                  <c:v>-2153.79617389746</c:v>
                </c:pt>
                <c:pt idx="5529">
                  <c:v>-2631.1040637282699</c:v>
                </c:pt>
                <c:pt idx="5530">
                  <c:v>-2920.2209823471399</c:v>
                </c:pt>
                <c:pt idx="5531">
                  <c:v>-3000.8593335698301</c:v>
                </c:pt>
                <c:pt idx="5532">
                  <c:v>-2869.4998990964</c:v>
                </c:pt>
                <c:pt idx="5533">
                  <c:v>-2539.7311127019002</c:v>
                </c:pt>
                <c:pt idx="5534">
                  <c:v>-2041.0307621698</c:v>
                </c:pt>
                <c:pt idx="5535">
                  <c:v>-1416.0843565937901</c:v>
                </c:pt>
                <c:pt idx="5536">
                  <c:v>-716.88758039489096</c:v>
                </c:pt>
                <c:pt idx="5537">
                  <c:v>-1.0000000140190601E-2</c:v>
                </c:pt>
                <c:pt idx="5538">
                  <c:v>-0.01</c:v>
                </c:pt>
                <c:pt idx="5539">
                  <c:v>-0.01</c:v>
                </c:pt>
                <c:pt idx="5540">
                  <c:v>-0.01</c:v>
                </c:pt>
                <c:pt idx="5541">
                  <c:v>-0.01</c:v>
                </c:pt>
                <c:pt idx="5542">
                  <c:v>-0.01</c:v>
                </c:pt>
                <c:pt idx="5543">
                  <c:v>-0.01</c:v>
                </c:pt>
                <c:pt idx="5544">
                  <c:v>-0.01</c:v>
                </c:pt>
                <c:pt idx="5545">
                  <c:v>-0.01</c:v>
                </c:pt>
                <c:pt idx="5546">
                  <c:v>-0.01</c:v>
                </c:pt>
                <c:pt idx="5547">
                  <c:v>-0.01</c:v>
                </c:pt>
                <c:pt idx="5548">
                  <c:v>-0.01</c:v>
                </c:pt>
                <c:pt idx="5549">
                  <c:v>-0.01</c:v>
                </c:pt>
                <c:pt idx="5550">
                  <c:v>-329.67277845712698</c:v>
                </c:pt>
                <c:pt idx="5551">
                  <c:v>-574.37930183635206</c:v>
                </c:pt>
                <c:pt idx="5552">
                  <c:v>-725.25608076757101</c:v>
                </c:pt>
                <c:pt idx="5553">
                  <c:v>-784.00687040248704</c:v>
                </c:pt>
                <c:pt idx="5554">
                  <c:v>-761.55889095410805</c:v>
                </c:pt>
                <c:pt idx="5555">
                  <c:v>-675.80679215686098</c:v>
                </c:pt>
                <c:pt idx="5556">
                  <c:v>-548.78320273187705</c:v>
                </c:pt>
                <c:pt idx="5557">
                  <c:v>-403.63200950154197</c:v>
                </c:pt>
                <c:pt idx="5558">
                  <c:v>-261.75963272616002</c:v>
                </c:pt>
                <c:pt idx="5559">
                  <c:v>-140.492687311857</c:v>
                </c:pt>
                <c:pt idx="5560">
                  <c:v>-51.485455155099103</c:v>
                </c:pt>
                <c:pt idx="5561">
                  <c:v>-1.0000000009134299E-2</c:v>
                </c:pt>
                <c:pt idx="5562">
                  <c:v>-0.01</c:v>
                </c:pt>
                <c:pt idx="5563">
                  <c:v>-0.730396244566762</c:v>
                </c:pt>
                <c:pt idx="5564">
                  <c:v>-36.977654928834902</c:v>
                </c:pt>
                <c:pt idx="5565">
                  <c:v>-82.326504754422103</c:v>
                </c:pt>
                <c:pt idx="5566">
                  <c:v>-125.408439144528</c:v>
                </c:pt>
                <c:pt idx="5567">
                  <c:v>-156.75657951666801</c:v>
                </c:pt>
                <c:pt idx="5568">
                  <c:v>-170.0699444917</c:v>
                </c:pt>
                <c:pt idx="5569">
                  <c:v>-162.88443199635699</c:v>
                </c:pt>
                <c:pt idx="5570">
                  <c:v>-136.60021130469099</c:v>
                </c:pt>
                <c:pt idx="5571">
                  <c:v>-95.910138906168299</c:v>
                </c:pt>
                <c:pt idx="5572">
                  <c:v>-47.757228302173701</c:v>
                </c:pt>
                <c:pt idx="5573">
                  <c:v>-1.0000000014476099E-2</c:v>
                </c:pt>
                <c:pt idx="5574">
                  <c:v>-0.01</c:v>
                </c:pt>
                <c:pt idx="5575">
                  <c:v>-0.01</c:v>
                </c:pt>
                <c:pt idx="5576">
                  <c:v>-0.01</c:v>
                </c:pt>
                <c:pt idx="5577">
                  <c:v>-0.01</c:v>
                </c:pt>
                <c:pt idx="5578">
                  <c:v>-0.01</c:v>
                </c:pt>
                <c:pt idx="5579">
                  <c:v>-0.01</c:v>
                </c:pt>
                <c:pt idx="5580">
                  <c:v>-12.5936962699553</c:v>
                </c:pt>
                <c:pt idx="5581">
                  <c:v>-38.811655743370899</c:v>
                </c:pt>
                <c:pt idx="5582">
                  <c:v>-53.664507356398097</c:v>
                </c:pt>
                <c:pt idx="5583">
                  <c:v>-52.825107895565601</c:v>
                </c:pt>
                <c:pt idx="5584">
                  <c:v>-34.557065060473199</c:v>
                </c:pt>
                <c:pt idx="5585">
                  <c:v>-1.0000000015103899E-2</c:v>
                </c:pt>
                <c:pt idx="5586">
                  <c:v>-0.01</c:v>
                </c:pt>
                <c:pt idx="5587">
                  <c:v>-0.01</c:v>
                </c:pt>
                <c:pt idx="5588">
                  <c:v>-0.01</c:v>
                </c:pt>
                <c:pt idx="5589">
                  <c:v>-0.01</c:v>
                </c:pt>
                <c:pt idx="5590">
                  <c:v>-0.01</c:v>
                </c:pt>
                <c:pt idx="5591">
                  <c:v>-0.01</c:v>
                </c:pt>
                <c:pt idx="5592">
                  <c:v>-0.01</c:v>
                </c:pt>
                <c:pt idx="5593">
                  <c:v>-0.01</c:v>
                </c:pt>
                <c:pt idx="5594">
                  <c:v>-0.01</c:v>
                </c:pt>
                <c:pt idx="5595">
                  <c:v>-0.01</c:v>
                </c:pt>
                <c:pt idx="5596">
                  <c:v>-0.01</c:v>
                </c:pt>
                <c:pt idx="5597">
                  <c:v>-0.01</c:v>
                </c:pt>
                <c:pt idx="5598">
                  <c:v>-38.844824547541997</c:v>
                </c:pt>
                <c:pt idx="5599">
                  <c:v>-62.324503929086497</c:v>
                </c:pt>
                <c:pt idx="5600">
                  <c:v>-68.821573606793805</c:v>
                </c:pt>
                <c:pt idx="5601">
                  <c:v>-59.478408158414403</c:v>
                </c:pt>
                <c:pt idx="5602">
                  <c:v>-37.966897636097201</c:v>
                </c:pt>
                <c:pt idx="5603">
                  <c:v>-9.8430334084406201</c:v>
                </c:pt>
                <c:pt idx="5604">
                  <c:v>-0.01</c:v>
                </c:pt>
                <c:pt idx="5605">
                  <c:v>-0.01</c:v>
                </c:pt>
                <c:pt idx="5606">
                  <c:v>-0.01</c:v>
                </c:pt>
                <c:pt idx="5607">
                  <c:v>-0.01</c:v>
                </c:pt>
                <c:pt idx="5608">
                  <c:v>-0.01</c:v>
                </c:pt>
                <c:pt idx="5609">
                  <c:v>-0.01</c:v>
                </c:pt>
                <c:pt idx="5610">
                  <c:v>-37.050050191388898</c:v>
                </c:pt>
                <c:pt idx="5611">
                  <c:v>-74.816936183431594</c:v>
                </c:pt>
                <c:pt idx="5612">
                  <c:v>-106.464753719505</c:v>
                </c:pt>
                <c:pt idx="5613">
                  <c:v>-125.977951476331</c:v>
                </c:pt>
                <c:pt idx="5614">
                  <c:v>-129.37322284723001</c:v>
                </c:pt>
                <c:pt idx="5615">
                  <c:v>-115.636358046862</c:v>
                </c:pt>
                <c:pt idx="5616">
                  <c:v>-87.221246432833993</c:v>
                </c:pt>
                <c:pt idx="5617">
                  <c:v>-49.9962169171204</c:v>
                </c:pt>
                <c:pt idx="5618">
                  <c:v>-12.601357153221199</c:v>
                </c:pt>
                <c:pt idx="5619">
                  <c:v>-0.01</c:v>
                </c:pt>
                <c:pt idx="5620">
                  <c:v>-0.01</c:v>
                </c:pt>
                <c:pt idx="5621">
                  <c:v>-0.01</c:v>
                </c:pt>
                <c:pt idx="5622">
                  <c:v>-55.586965537989997</c:v>
                </c:pt>
                <c:pt idx="5623">
                  <c:v>-145.134319142181</c:v>
                </c:pt>
                <c:pt idx="5624">
                  <c:v>-263.12850146426899</c:v>
                </c:pt>
                <c:pt idx="5625">
                  <c:v>-398.26894500836102</c:v>
                </c:pt>
                <c:pt idx="5626">
                  <c:v>-534.20519846307798</c:v>
                </c:pt>
                <c:pt idx="5627">
                  <c:v>-651.06245040156705</c:v>
                </c:pt>
                <c:pt idx="5628">
                  <c:v>-727.63320994818002</c:v>
                </c:pt>
                <c:pt idx="5629">
                  <c:v>-744.003492777465</c:v>
                </c:pt>
                <c:pt idx="5630">
                  <c:v>-684.30745269337297</c:v>
                </c:pt>
                <c:pt idx="5631">
                  <c:v>-539.26599369789903</c:v>
                </c:pt>
                <c:pt idx="5632">
                  <c:v>-308.16912977968298</c:v>
                </c:pt>
                <c:pt idx="5633">
                  <c:v>-1.0000000180089799E-2</c:v>
                </c:pt>
                <c:pt idx="5634">
                  <c:v>-0.01</c:v>
                </c:pt>
                <c:pt idx="5635">
                  <c:v>-0.01</c:v>
                </c:pt>
                <c:pt idx="5636">
                  <c:v>-0.01</c:v>
                </c:pt>
                <c:pt idx="5637">
                  <c:v>-0.01</c:v>
                </c:pt>
                <c:pt idx="5638">
                  <c:v>-0.01</c:v>
                </c:pt>
                <c:pt idx="5639">
                  <c:v>-0.01</c:v>
                </c:pt>
                <c:pt idx="5640">
                  <c:v>-0.01</c:v>
                </c:pt>
                <c:pt idx="5641">
                  <c:v>-0.01</c:v>
                </c:pt>
                <c:pt idx="5642">
                  <c:v>-0.01</c:v>
                </c:pt>
                <c:pt idx="5643">
                  <c:v>-0.01</c:v>
                </c:pt>
                <c:pt idx="5644">
                  <c:v>-0.01</c:v>
                </c:pt>
                <c:pt idx="5645">
                  <c:v>-0.01</c:v>
                </c:pt>
                <c:pt idx="5646">
                  <c:v>-645.45685242506795</c:v>
                </c:pt>
                <c:pt idx="5647">
                  <c:v>-1272.43375764492</c:v>
                </c:pt>
                <c:pt idx="5648">
                  <c:v>-1830.3929437179099</c:v>
                </c:pt>
                <c:pt idx="5649">
                  <c:v>-2273.25968313668</c:v>
                </c:pt>
                <c:pt idx="5650">
                  <c:v>-2563.6061753727599</c:v>
                </c:pt>
                <c:pt idx="5651">
                  <c:v>-2676.0335943516402</c:v>
                </c:pt>
                <c:pt idx="5652">
                  <c:v>-2599.4387170329101</c:v>
                </c:pt>
                <c:pt idx="5653">
                  <c:v>-2337.9611001982298</c:v>
                </c:pt>
                <c:pt idx="5654">
                  <c:v>-1910.5449604912601</c:v>
                </c:pt>
                <c:pt idx="5655">
                  <c:v>-1349.1907287887</c:v>
                </c:pt>
                <c:pt idx="5656">
                  <c:v>-696.09893309750203</c:v>
                </c:pt>
                <c:pt idx="5657">
                  <c:v>-1.0000000123221201E-2</c:v>
                </c:pt>
                <c:pt idx="5658">
                  <c:v>-0.01</c:v>
                </c:pt>
                <c:pt idx="5659">
                  <c:v>-0.01</c:v>
                </c:pt>
                <c:pt idx="5660">
                  <c:v>-0.01</c:v>
                </c:pt>
                <c:pt idx="5661">
                  <c:v>-0.01</c:v>
                </c:pt>
                <c:pt idx="5662">
                  <c:v>-0.01</c:v>
                </c:pt>
                <c:pt idx="5663">
                  <c:v>-0.01</c:v>
                </c:pt>
                <c:pt idx="5664">
                  <c:v>-0.01</c:v>
                </c:pt>
                <c:pt idx="5665">
                  <c:v>-0.01</c:v>
                </c:pt>
                <c:pt idx="5666">
                  <c:v>-0.01</c:v>
                </c:pt>
                <c:pt idx="5667">
                  <c:v>-0.01</c:v>
                </c:pt>
                <c:pt idx="5668">
                  <c:v>-0.01</c:v>
                </c:pt>
                <c:pt idx="5669">
                  <c:v>-0.01</c:v>
                </c:pt>
                <c:pt idx="5670">
                  <c:v>-605.13358571557103</c:v>
                </c:pt>
                <c:pt idx="5671">
                  <c:v>-1160.1260806232201</c:v>
                </c:pt>
                <c:pt idx="5672">
                  <c:v>-1630.5174522233799</c:v>
                </c:pt>
                <c:pt idx="5673">
                  <c:v>-1987.7225483536699</c:v>
                </c:pt>
                <c:pt idx="5674">
                  <c:v>-2210.4123543135502</c:v>
                </c:pt>
                <c:pt idx="5675">
                  <c:v>-2285.4797632432701</c:v>
                </c:pt>
                <c:pt idx="5676">
                  <c:v>-2208.6086775702702</c:v>
                </c:pt>
                <c:pt idx="5677">
                  <c:v>-1984.45643284477</c:v>
                </c:pt>
                <c:pt idx="5678">
                  <c:v>-1626.4528312129701</c:v>
                </c:pt>
                <c:pt idx="5679">
                  <c:v>-1156.2099198890601</c:v>
                </c:pt>
                <c:pt idx="5680">
                  <c:v>-602.53095847128498</c:v>
                </c:pt>
                <c:pt idx="5681">
                  <c:v>-1.00000001586503E-2</c:v>
                </c:pt>
                <c:pt idx="5682">
                  <c:v>-0.01</c:v>
                </c:pt>
                <c:pt idx="5683">
                  <c:v>-0.01</c:v>
                </c:pt>
                <c:pt idx="5684">
                  <c:v>-0.01</c:v>
                </c:pt>
                <c:pt idx="5685">
                  <c:v>-0.01</c:v>
                </c:pt>
                <c:pt idx="5686">
                  <c:v>-0.01</c:v>
                </c:pt>
                <c:pt idx="5687">
                  <c:v>-0.01</c:v>
                </c:pt>
                <c:pt idx="5688">
                  <c:v>-0.01</c:v>
                </c:pt>
                <c:pt idx="5689">
                  <c:v>-0.01</c:v>
                </c:pt>
                <c:pt idx="5690">
                  <c:v>-0.01</c:v>
                </c:pt>
                <c:pt idx="5691">
                  <c:v>-0.01</c:v>
                </c:pt>
                <c:pt idx="5692">
                  <c:v>-0.01</c:v>
                </c:pt>
                <c:pt idx="5693">
                  <c:v>-0.01</c:v>
                </c:pt>
                <c:pt idx="5694">
                  <c:v>-679.63732588183495</c:v>
                </c:pt>
                <c:pt idx="5695">
                  <c:v>-1314.85399728992</c:v>
                </c:pt>
                <c:pt idx="5696">
                  <c:v>-1858.4014967357</c:v>
                </c:pt>
                <c:pt idx="5697">
                  <c:v>-2269.753821499</c:v>
                </c:pt>
                <c:pt idx="5698">
                  <c:v>-2518.6168135333401</c:v>
                </c:pt>
                <c:pt idx="5699">
                  <c:v>-2587.60226227271</c:v>
                </c:pt>
                <c:pt idx="5700">
                  <c:v>-2473.7935325650301</c:v>
                </c:pt>
                <c:pt idx="5701">
                  <c:v>-2189.02226931716</c:v>
                </c:pt>
                <c:pt idx="5702">
                  <c:v>-1758.8024505388901</c:v>
                </c:pt>
                <c:pt idx="5703">
                  <c:v>-1220.0050335680501</c:v>
                </c:pt>
                <c:pt idx="5704">
                  <c:v>-617.48825345590706</c:v>
                </c:pt>
                <c:pt idx="5705">
                  <c:v>-1.0000000207302399E-2</c:v>
                </c:pt>
                <c:pt idx="5706">
                  <c:v>-0.01</c:v>
                </c:pt>
                <c:pt idx="5707">
                  <c:v>-0.01</c:v>
                </c:pt>
                <c:pt idx="5708">
                  <c:v>-0.01</c:v>
                </c:pt>
                <c:pt idx="5709">
                  <c:v>-0.01</c:v>
                </c:pt>
                <c:pt idx="5710">
                  <c:v>-0.01</c:v>
                </c:pt>
                <c:pt idx="5711">
                  <c:v>-0.01</c:v>
                </c:pt>
                <c:pt idx="5712">
                  <c:v>-0.01</c:v>
                </c:pt>
                <c:pt idx="5713">
                  <c:v>-0.01</c:v>
                </c:pt>
                <c:pt idx="5714">
                  <c:v>-0.01</c:v>
                </c:pt>
                <c:pt idx="5715">
                  <c:v>-0.01</c:v>
                </c:pt>
                <c:pt idx="5716">
                  <c:v>-0.01</c:v>
                </c:pt>
                <c:pt idx="5717">
                  <c:v>-0.01</c:v>
                </c:pt>
                <c:pt idx="5718">
                  <c:v>-283.079912773552</c:v>
                </c:pt>
                <c:pt idx="5719">
                  <c:v>-493.08963074290398</c:v>
                </c:pt>
                <c:pt idx="5720">
                  <c:v>-622.47236509309403</c:v>
                </c:pt>
                <c:pt idx="5721">
                  <c:v>-672.74453571883203</c:v>
                </c:pt>
                <c:pt idx="5722">
                  <c:v>-653.33411698632904</c:v>
                </c:pt>
                <c:pt idx="5723">
                  <c:v>-579.63665766608301</c:v>
                </c:pt>
                <c:pt idx="5724">
                  <c:v>-470.58219726961698</c:v>
                </c:pt>
                <c:pt idx="5725">
                  <c:v>-346.03634816697303</c:v>
                </c:pt>
                <c:pt idx="5726">
                  <c:v>-224.35747613291599</c:v>
                </c:pt>
                <c:pt idx="5727">
                  <c:v>-120.391155628126</c:v>
                </c:pt>
                <c:pt idx="5728">
                  <c:v>-44.109768305882596</c:v>
                </c:pt>
                <c:pt idx="5729">
                  <c:v>-1.00000000117883E-2</c:v>
                </c:pt>
                <c:pt idx="5730">
                  <c:v>-0.01</c:v>
                </c:pt>
                <c:pt idx="5731">
                  <c:v>-0.62674789146366205</c:v>
                </c:pt>
                <c:pt idx="5732">
                  <c:v>-31.651553867252598</c:v>
                </c:pt>
                <c:pt idx="5733">
                  <c:v>-70.450479491236294</c:v>
                </c:pt>
                <c:pt idx="5734">
                  <c:v>-107.291986301747</c:v>
                </c:pt>
                <c:pt idx="5735">
                  <c:v>-134.08007491167601</c:v>
                </c:pt>
                <c:pt idx="5736">
                  <c:v>-145.4335452105</c:v>
                </c:pt>
                <c:pt idx="5737">
                  <c:v>-139.25651503388499</c:v>
                </c:pt>
                <c:pt idx="5738">
                  <c:v>-116.75802239701</c:v>
                </c:pt>
                <c:pt idx="5739">
                  <c:v>-81.959731760697295</c:v>
                </c:pt>
                <c:pt idx="5740">
                  <c:v>-40.801964298665602</c:v>
                </c:pt>
                <c:pt idx="5741">
                  <c:v>-1.0000000017828499E-2</c:v>
                </c:pt>
                <c:pt idx="5742">
                  <c:v>-0.01</c:v>
                </c:pt>
                <c:pt idx="5743">
                  <c:v>-0.01</c:v>
                </c:pt>
                <c:pt idx="5744">
                  <c:v>-0.01</c:v>
                </c:pt>
                <c:pt idx="5745">
                  <c:v>-0.01</c:v>
                </c:pt>
                <c:pt idx="5746">
                  <c:v>-0.01</c:v>
                </c:pt>
                <c:pt idx="5747">
                  <c:v>-0.01</c:v>
                </c:pt>
                <c:pt idx="5748">
                  <c:v>-10.740326133975501</c:v>
                </c:pt>
                <c:pt idx="5749">
                  <c:v>-33.088922215289998</c:v>
                </c:pt>
                <c:pt idx="5750">
                  <c:v>-45.740242449132701</c:v>
                </c:pt>
                <c:pt idx="5751">
                  <c:v>-45.014036086391798</c:v>
                </c:pt>
                <c:pt idx="5752">
                  <c:v>-29.440676957125302</c:v>
                </c:pt>
                <c:pt idx="5753">
                  <c:v>-1.0000000017904E-2</c:v>
                </c:pt>
                <c:pt idx="5754">
                  <c:v>-0.01</c:v>
                </c:pt>
                <c:pt idx="5755">
                  <c:v>-0.01</c:v>
                </c:pt>
                <c:pt idx="5756">
                  <c:v>-0.01</c:v>
                </c:pt>
                <c:pt idx="5757">
                  <c:v>-0.01</c:v>
                </c:pt>
                <c:pt idx="5758">
                  <c:v>-0.01</c:v>
                </c:pt>
                <c:pt idx="5759">
                  <c:v>-0.01</c:v>
                </c:pt>
                <c:pt idx="5760">
                  <c:v>-0.01</c:v>
                </c:pt>
                <c:pt idx="5761">
                  <c:v>-0.01</c:v>
                </c:pt>
                <c:pt idx="5762">
                  <c:v>-0.01</c:v>
                </c:pt>
                <c:pt idx="5763">
                  <c:v>-0.01</c:v>
                </c:pt>
                <c:pt idx="5764">
                  <c:v>-0.01</c:v>
                </c:pt>
                <c:pt idx="5765">
                  <c:v>-0.01</c:v>
                </c:pt>
                <c:pt idx="5766">
                  <c:v>-32.980861840591302</c:v>
                </c:pt>
                <c:pt idx="5767">
                  <c:v>-52.902100687138301</c:v>
                </c:pt>
                <c:pt idx="5768">
                  <c:v>-58.402312421576397</c:v>
                </c:pt>
                <c:pt idx="5769">
                  <c:v>-50.461350640224097</c:v>
                </c:pt>
                <c:pt idx="5770">
                  <c:v>-32.203580371268998</c:v>
                </c:pt>
                <c:pt idx="5771">
                  <c:v>-8.3479244999553597</c:v>
                </c:pt>
                <c:pt idx="5772">
                  <c:v>-0.01</c:v>
                </c:pt>
                <c:pt idx="5773">
                  <c:v>-0.01</c:v>
                </c:pt>
                <c:pt idx="5774">
                  <c:v>-0.01</c:v>
                </c:pt>
                <c:pt idx="5775">
                  <c:v>-0.01</c:v>
                </c:pt>
                <c:pt idx="5776">
                  <c:v>-0.01</c:v>
                </c:pt>
                <c:pt idx="5777">
                  <c:v>-0.01</c:v>
                </c:pt>
                <c:pt idx="5778">
                  <c:v>-31.36299900581</c:v>
                </c:pt>
                <c:pt idx="5779">
                  <c:v>-63.315221144001299</c:v>
                </c:pt>
                <c:pt idx="5780">
                  <c:v>-90.074292496440194</c:v>
                </c:pt>
                <c:pt idx="5781">
                  <c:v>-106.55604862459801</c:v>
                </c:pt>
                <c:pt idx="5782">
                  <c:v>-109.399990684407</c:v>
                </c:pt>
                <c:pt idx="5783">
                  <c:v>-97.759120888566301</c:v>
                </c:pt>
                <c:pt idx="5784">
                  <c:v>-73.7184941666508</c:v>
                </c:pt>
                <c:pt idx="5785">
                  <c:v>-42.2461304417251</c:v>
                </c:pt>
                <c:pt idx="5786">
                  <c:v>-10.646407771341901</c:v>
                </c:pt>
                <c:pt idx="5787">
                  <c:v>-0.01</c:v>
                </c:pt>
                <c:pt idx="5788">
                  <c:v>-0.01</c:v>
                </c:pt>
                <c:pt idx="5789">
                  <c:v>-0.01</c:v>
                </c:pt>
                <c:pt idx="5790">
                  <c:v>-46.909621051555703</c:v>
                </c:pt>
                <c:pt idx="5791">
                  <c:v>-122.444029909645</c:v>
                </c:pt>
                <c:pt idx="5792">
                  <c:v>-221.93209989755599</c:v>
                </c:pt>
                <c:pt idx="5793">
                  <c:v>-335.826237473758</c:v>
                </c:pt>
                <c:pt idx="5794">
                  <c:v>-450.33171287194801</c:v>
                </c:pt>
                <c:pt idx="5795">
                  <c:v>-548.69793171451295</c:v>
                </c:pt>
                <c:pt idx="5796">
                  <c:v>-613.06898792679306</c:v>
                </c:pt>
                <c:pt idx="5797">
                  <c:v>-626.69732792823595</c:v>
                </c:pt>
                <c:pt idx="5798">
                  <c:v>-576.262099265301</c:v>
                </c:pt>
                <c:pt idx="5799">
                  <c:v>-454.00196206676702</c:v>
                </c:pt>
                <c:pt idx="5800">
                  <c:v>-259.37631464495303</c:v>
                </c:pt>
                <c:pt idx="5801">
                  <c:v>-1.0000000067698999E-2</c:v>
                </c:pt>
                <c:pt idx="5802">
                  <c:v>-0.01</c:v>
                </c:pt>
                <c:pt idx="5803">
                  <c:v>-0.01</c:v>
                </c:pt>
                <c:pt idx="5804">
                  <c:v>-0.01</c:v>
                </c:pt>
                <c:pt idx="5805">
                  <c:v>-0.01</c:v>
                </c:pt>
                <c:pt idx="5806">
                  <c:v>-0.01</c:v>
                </c:pt>
                <c:pt idx="5807">
                  <c:v>-0.01</c:v>
                </c:pt>
                <c:pt idx="5808">
                  <c:v>-0.01</c:v>
                </c:pt>
                <c:pt idx="5809">
                  <c:v>-0.01</c:v>
                </c:pt>
                <c:pt idx="5810">
                  <c:v>-0.01</c:v>
                </c:pt>
                <c:pt idx="5811">
                  <c:v>-0.01</c:v>
                </c:pt>
                <c:pt idx="5812">
                  <c:v>-0.01</c:v>
                </c:pt>
                <c:pt idx="5813">
                  <c:v>-0.01</c:v>
                </c:pt>
                <c:pt idx="5814">
                  <c:v>-541.22347395431802</c:v>
                </c:pt>
                <c:pt idx="5815">
                  <c:v>-1066.65912252513</c:v>
                </c:pt>
                <c:pt idx="5816">
                  <c:v>-1533.96711773522</c:v>
                </c:pt>
                <c:pt idx="5817">
                  <c:v>-1904.5916427192101</c:v>
                </c:pt>
                <c:pt idx="5818">
                  <c:v>-2147.2619879618601</c:v>
                </c:pt>
                <c:pt idx="5819">
                  <c:v>-2240.8148047545201</c:v>
                </c:pt>
                <c:pt idx="5820">
                  <c:v>-2176.0778731118398</c:v>
                </c:pt>
                <c:pt idx="5821">
                  <c:v>-1956.6464007919401</c:v>
                </c:pt>
                <c:pt idx="5822">
                  <c:v>-1598.49887866885</c:v>
                </c:pt>
                <c:pt idx="5823">
                  <c:v>-1128.5174395839999</c:v>
                </c:pt>
                <c:pt idx="5824">
                  <c:v>-582.08431471172196</c:v>
                </c:pt>
                <c:pt idx="5825">
                  <c:v>-1.00000001863152E-2</c:v>
                </c:pt>
                <c:pt idx="5826">
                  <c:v>-0.01</c:v>
                </c:pt>
                <c:pt idx="5827">
                  <c:v>-0.01</c:v>
                </c:pt>
                <c:pt idx="5828">
                  <c:v>-0.01</c:v>
                </c:pt>
                <c:pt idx="5829">
                  <c:v>-0.01</c:v>
                </c:pt>
                <c:pt idx="5830">
                  <c:v>-0.01</c:v>
                </c:pt>
                <c:pt idx="5831">
                  <c:v>-0.01</c:v>
                </c:pt>
                <c:pt idx="5832">
                  <c:v>-0.01</c:v>
                </c:pt>
                <c:pt idx="5833">
                  <c:v>-0.01</c:v>
                </c:pt>
                <c:pt idx="5834">
                  <c:v>-0.01</c:v>
                </c:pt>
                <c:pt idx="5835">
                  <c:v>-0.01</c:v>
                </c:pt>
                <c:pt idx="5836">
                  <c:v>-0.01</c:v>
                </c:pt>
                <c:pt idx="5837">
                  <c:v>-0.01</c:v>
                </c:pt>
                <c:pt idx="5838">
                  <c:v>-504.023149638718</c:v>
                </c:pt>
                <c:pt idx="5839">
                  <c:v>-966.00449811875205</c:v>
                </c:pt>
                <c:pt idx="5840">
                  <c:v>-1357.2952819365601</c:v>
                </c:pt>
                <c:pt idx="5841">
                  <c:v>-1654.1672830811499</c:v>
                </c:pt>
                <c:pt idx="5842">
                  <c:v>-1838.95673753697</c:v>
                </c:pt>
                <c:pt idx="5843">
                  <c:v>-1900.85897599639</c:v>
                </c:pt>
                <c:pt idx="5844">
                  <c:v>-1836.3917994618801</c:v>
                </c:pt>
                <c:pt idx="5845">
                  <c:v>-1649.5365559874001</c:v>
                </c:pt>
                <c:pt idx="5846">
                  <c:v>-1351.5602995495601</c:v>
                </c:pt>
                <c:pt idx="5847">
                  <c:v>-960.51480780923805</c:v>
                </c:pt>
                <c:pt idx="5848">
                  <c:v>-500.403525138774</c:v>
                </c:pt>
                <c:pt idx="5849">
                  <c:v>-1.0000000204274301E-2</c:v>
                </c:pt>
                <c:pt idx="5850">
                  <c:v>-0.01</c:v>
                </c:pt>
                <c:pt idx="5851">
                  <c:v>-0.01</c:v>
                </c:pt>
                <c:pt idx="5852">
                  <c:v>-0.01</c:v>
                </c:pt>
                <c:pt idx="5853">
                  <c:v>-0.01</c:v>
                </c:pt>
                <c:pt idx="5854">
                  <c:v>-0.01</c:v>
                </c:pt>
                <c:pt idx="5855">
                  <c:v>-0.01</c:v>
                </c:pt>
                <c:pt idx="5856">
                  <c:v>-0.01</c:v>
                </c:pt>
                <c:pt idx="5857">
                  <c:v>-0.01</c:v>
                </c:pt>
                <c:pt idx="5858">
                  <c:v>-0.01</c:v>
                </c:pt>
                <c:pt idx="5859">
                  <c:v>-0.01</c:v>
                </c:pt>
                <c:pt idx="5860">
                  <c:v>-0.01</c:v>
                </c:pt>
                <c:pt idx="5861">
                  <c:v>-0.01</c:v>
                </c:pt>
                <c:pt idx="5862">
                  <c:v>-562.09356283191198</c:v>
                </c:pt>
                <c:pt idx="5863">
                  <c:v>-1087.11833414176</c:v>
                </c:pt>
                <c:pt idx="5864">
                  <c:v>-1536.0553945239401</c:v>
                </c:pt>
                <c:pt idx="5865">
                  <c:v>-1875.48649447053</c:v>
                </c:pt>
                <c:pt idx="5866">
                  <c:v>-2080.4864106700702</c:v>
                </c:pt>
                <c:pt idx="5867">
                  <c:v>-2136.8184916556802</c:v>
                </c:pt>
                <c:pt idx="5868">
                  <c:v>-2042.2109840855201</c:v>
                </c:pt>
                <c:pt idx="5869">
                  <c:v>-1806.5671549159499</c:v>
                </c:pt>
                <c:pt idx="5870">
                  <c:v>-1451.0671545119999</c:v>
                </c:pt>
                <c:pt idx="5871">
                  <c:v>-1006.23266536514</c:v>
                </c:pt>
                <c:pt idx="5872">
                  <c:v>-509.13391413243698</c:v>
                </c:pt>
                <c:pt idx="5873">
                  <c:v>-1.0000000242234399E-2</c:v>
                </c:pt>
                <c:pt idx="5874">
                  <c:v>-0.01</c:v>
                </c:pt>
                <c:pt idx="5875">
                  <c:v>-0.01</c:v>
                </c:pt>
                <c:pt idx="5876">
                  <c:v>-0.01</c:v>
                </c:pt>
                <c:pt idx="5877">
                  <c:v>-0.01</c:v>
                </c:pt>
                <c:pt idx="5878">
                  <c:v>-0.01</c:v>
                </c:pt>
                <c:pt idx="5879">
                  <c:v>-0.01</c:v>
                </c:pt>
                <c:pt idx="5880">
                  <c:v>-0.01</c:v>
                </c:pt>
                <c:pt idx="5881">
                  <c:v>-0.01</c:v>
                </c:pt>
                <c:pt idx="5882">
                  <c:v>-0.01</c:v>
                </c:pt>
                <c:pt idx="5883">
                  <c:v>-0.01</c:v>
                </c:pt>
                <c:pt idx="5884">
                  <c:v>-0.01</c:v>
                </c:pt>
                <c:pt idx="5885">
                  <c:v>-0.01</c:v>
                </c:pt>
                <c:pt idx="5886">
                  <c:v>-232.38181008731499</c:v>
                </c:pt>
                <c:pt idx="5887">
                  <c:v>-404.64904514356499</c:v>
                </c:pt>
                <c:pt idx="5888">
                  <c:v>-510.66135468086401</c:v>
                </c:pt>
                <c:pt idx="5889">
                  <c:v>-551.72583137364097</c:v>
                </c:pt>
                <c:pt idx="5890">
                  <c:v>-535.634474023915</c:v>
                </c:pt>
                <c:pt idx="5891">
                  <c:v>-475.06045564402399</c:v>
                </c:pt>
                <c:pt idx="5892">
                  <c:v>-385.55669259524399</c:v>
                </c:pt>
                <c:pt idx="5893">
                  <c:v>-283.42242065737798</c:v>
                </c:pt>
                <c:pt idx="5894">
                  <c:v>-183.70170790902</c:v>
                </c:pt>
                <c:pt idx="5895">
                  <c:v>-98.543789603735107</c:v>
                </c:pt>
                <c:pt idx="5896">
                  <c:v>-36.0945221376085</c:v>
                </c:pt>
                <c:pt idx="5897">
                  <c:v>-1.00000000128855E-2</c:v>
                </c:pt>
                <c:pt idx="5898">
                  <c:v>-0.01</c:v>
                </c:pt>
                <c:pt idx="5899">
                  <c:v>-0.51415511810028103</c:v>
                </c:pt>
                <c:pt idx="5900">
                  <c:v>-25.866569427752001</c:v>
                </c:pt>
                <c:pt idx="5901">
                  <c:v>-57.552887294058301</c:v>
                </c:pt>
                <c:pt idx="5902">
                  <c:v>-87.619670543018401</c:v>
                </c:pt>
                <c:pt idx="5903">
                  <c:v>-109.459211660089</c:v>
                </c:pt>
                <c:pt idx="5904">
                  <c:v>-118.688132954311</c:v>
                </c:pt>
                <c:pt idx="5905">
                  <c:v>-113.60916781679499</c:v>
                </c:pt>
                <c:pt idx="5906">
                  <c:v>-95.222688863515302</c:v>
                </c:pt>
                <c:pt idx="5907">
                  <c:v>-66.820844116177199</c:v>
                </c:pt>
                <c:pt idx="5908">
                  <c:v>-33.255112585923001</c:v>
                </c:pt>
                <c:pt idx="5909">
                  <c:v>-1.00000000189769E-2</c:v>
                </c:pt>
                <c:pt idx="5910">
                  <c:v>-0.01</c:v>
                </c:pt>
                <c:pt idx="5911">
                  <c:v>-0.01</c:v>
                </c:pt>
                <c:pt idx="5912">
                  <c:v>-0.01</c:v>
                </c:pt>
                <c:pt idx="5913">
                  <c:v>-0.01</c:v>
                </c:pt>
                <c:pt idx="5914">
                  <c:v>-0.01</c:v>
                </c:pt>
                <c:pt idx="5915">
                  <c:v>-0.01</c:v>
                </c:pt>
                <c:pt idx="5916">
                  <c:v>-8.7313388521650008</c:v>
                </c:pt>
                <c:pt idx="5917">
                  <c:v>-26.886459795642399</c:v>
                </c:pt>
                <c:pt idx="5918">
                  <c:v>-37.152772181721097</c:v>
                </c:pt>
                <c:pt idx="5919">
                  <c:v>-36.550290764838998</c:v>
                </c:pt>
                <c:pt idx="5920">
                  <c:v>-23.897468840033</c:v>
                </c:pt>
                <c:pt idx="5921">
                  <c:v>-1.00000000061326E-2</c:v>
                </c:pt>
                <c:pt idx="5922">
                  <c:v>-0.01</c:v>
                </c:pt>
                <c:pt idx="5923">
                  <c:v>-0.01</c:v>
                </c:pt>
                <c:pt idx="5924">
                  <c:v>-0.01</c:v>
                </c:pt>
                <c:pt idx="5925">
                  <c:v>-0.01</c:v>
                </c:pt>
                <c:pt idx="5926">
                  <c:v>-0.01</c:v>
                </c:pt>
                <c:pt idx="5927">
                  <c:v>-0.01</c:v>
                </c:pt>
                <c:pt idx="5928">
                  <c:v>-0.01</c:v>
                </c:pt>
                <c:pt idx="5929">
                  <c:v>-0.01</c:v>
                </c:pt>
                <c:pt idx="5930">
                  <c:v>-0.01</c:v>
                </c:pt>
                <c:pt idx="5931">
                  <c:v>-0.01</c:v>
                </c:pt>
                <c:pt idx="5932">
                  <c:v>-0.01</c:v>
                </c:pt>
                <c:pt idx="5933">
                  <c:v>-0.01</c:v>
                </c:pt>
                <c:pt idx="5934">
                  <c:v>-26.638737393594401</c:v>
                </c:pt>
                <c:pt idx="5935">
                  <c:v>-42.712626841454401</c:v>
                </c:pt>
                <c:pt idx="5936">
                  <c:v>-47.136213508953801</c:v>
                </c:pt>
                <c:pt idx="5937">
                  <c:v>-40.712619630290902</c:v>
                </c:pt>
                <c:pt idx="5938">
                  <c:v>-25.9733739337467</c:v>
                </c:pt>
                <c:pt idx="5939">
                  <c:v>-6.7318943821166402</c:v>
                </c:pt>
                <c:pt idx="5940">
                  <c:v>-0.01</c:v>
                </c:pt>
                <c:pt idx="5941">
                  <c:v>-0.01</c:v>
                </c:pt>
                <c:pt idx="5942">
                  <c:v>-0.01</c:v>
                </c:pt>
                <c:pt idx="5943">
                  <c:v>-0.01</c:v>
                </c:pt>
                <c:pt idx="5944">
                  <c:v>-0.01</c:v>
                </c:pt>
                <c:pt idx="5945">
                  <c:v>-0.01</c:v>
                </c:pt>
                <c:pt idx="5946">
                  <c:v>-25.221249225096599</c:v>
                </c:pt>
                <c:pt idx="5947">
                  <c:v>-50.895418647813102</c:v>
                </c:pt>
                <c:pt idx="5948">
                  <c:v>-72.377668910251899</c:v>
                </c:pt>
                <c:pt idx="5949">
                  <c:v>-85.588955833672202</c:v>
                </c:pt>
                <c:pt idx="5950">
                  <c:v>-87.840324155988498</c:v>
                </c:pt>
                <c:pt idx="5951">
                  <c:v>-78.464271720089201</c:v>
                </c:pt>
                <c:pt idx="5952">
                  <c:v>-59.146780403620099</c:v>
                </c:pt>
                <c:pt idx="5953">
                  <c:v>-33.883512158044098</c:v>
                </c:pt>
                <c:pt idx="5954">
                  <c:v>-8.5372032998765395</c:v>
                </c:pt>
                <c:pt idx="5955">
                  <c:v>-0.01</c:v>
                </c:pt>
                <c:pt idx="5956">
                  <c:v>-0.01</c:v>
                </c:pt>
                <c:pt idx="5957">
                  <c:v>-0.01</c:v>
                </c:pt>
                <c:pt idx="5958">
                  <c:v>-37.552112227379801</c:v>
                </c:pt>
                <c:pt idx="5959">
                  <c:v>-97.978134414136505</c:v>
                </c:pt>
                <c:pt idx="5960">
                  <c:v>-177.51726085261501</c:v>
                </c:pt>
                <c:pt idx="5961">
                  <c:v>-268.51333645695598</c:v>
                </c:pt>
                <c:pt idx="5962">
                  <c:v>-359.92741183409203</c:v>
                </c:pt>
                <c:pt idx="5963">
                  <c:v>-438.37603607355601</c:v>
                </c:pt>
                <c:pt idx="5964">
                  <c:v>-489.613844162997</c:v>
                </c:pt>
                <c:pt idx="5965">
                  <c:v>-500.30259558494902</c:v>
                </c:pt>
                <c:pt idx="5966">
                  <c:v>-459.85961802500202</c:v>
                </c:pt>
                <c:pt idx="5967">
                  <c:v>-362.153886997911</c:v>
                </c:pt>
                <c:pt idx="5968">
                  <c:v>-206.82202524500099</c:v>
                </c:pt>
                <c:pt idx="5969">
                  <c:v>-1.00000000865138E-2</c:v>
                </c:pt>
                <c:pt idx="5970">
                  <c:v>-0.01</c:v>
                </c:pt>
                <c:pt idx="5971">
                  <c:v>-0.01</c:v>
                </c:pt>
                <c:pt idx="5972">
                  <c:v>-0.01</c:v>
                </c:pt>
                <c:pt idx="5973">
                  <c:v>-0.01</c:v>
                </c:pt>
                <c:pt idx="5974">
                  <c:v>-0.01</c:v>
                </c:pt>
                <c:pt idx="5975">
                  <c:v>-0.01</c:v>
                </c:pt>
                <c:pt idx="5976">
                  <c:v>-0.01</c:v>
                </c:pt>
                <c:pt idx="5977">
                  <c:v>-0.01</c:v>
                </c:pt>
                <c:pt idx="5978">
                  <c:v>-0.01</c:v>
                </c:pt>
                <c:pt idx="5979">
                  <c:v>-0.01</c:v>
                </c:pt>
                <c:pt idx="5980">
                  <c:v>-0.01</c:v>
                </c:pt>
                <c:pt idx="5981">
                  <c:v>-0.01</c:v>
                </c:pt>
                <c:pt idx="5982">
                  <c:v>-429.141117265101</c:v>
                </c:pt>
                <c:pt idx="5983">
                  <c:v>-845.415349749852</c:v>
                </c:pt>
                <c:pt idx="5984">
                  <c:v>-1215.29499415531</c:v>
                </c:pt>
                <c:pt idx="5985">
                  <c:v>-1508.3023021153199</c:v>
                </c:pt>
                <c:pt idx="5986">
                  <c:v>-1699.77716031522</c:v>
                </c:pt>
                <c:pt idx="5987">
                  <c:v>-1773.0986200428399</c:v>
                </c:pt>
                <c:pt idx="5988">
                  <c:v>-1721.1584849933899</c:v>
                </c:pt>
                <c:pt idx="5989">
                  <c:v>-1546.9554742027699</c:v>
                </c:pt>
                <c:pt idx="5990">
                  <c:v>-1263.2706238317301</c:v>
                </c:pt>
                <c:pt idx="5991">
                  <c:v>-891.47790907341596</c:v>
                </c:pt>
                <c:pt idx="5992">
                  <c:v>-459.62813151333</c:v>
                </c:pt>
                <c:pt idx="5993">
                  <c:v>-1.00000002128084E-2</c:v>
                </c:pt>
                <c:pt idx="5994">
                  <c:v>-0.01</c:v>
                </c:pt>
                <c:pt idx="5995">
                  <c:v>-0.01</c:v>
                </c:pt>
                <c:pt idx="5996">
                  <c:v>-0.01</c:v>
                </c:pt>
                <c:pt idx="5997">
                  <c:v>-0.01</c:v>
                </c:pt>
                <c:pt idx="5998">
                  <c:v>-0.01</c:v>
                </c:pt>
                <c:pt idx="5999">
                  <c:v>-0.01</c:v>
                </c:pt>
                <c:pt idx="6000">
                  <c:v>-0.01</c:v>
                </c:pt>
                <c:pt idx="6001">
                  <c:v>-0.01</c:v>
                </c:pt>
                <c:pt idx="6002">
                  <c:v>-0.01</c:v>
                </c:pt>
                <c:pt idx="6003">
                  <c:v>-0.01</c:v>
                </c:pt>
                <c:pt idx="6004">
                  <c:v>-0.01</c:v>
                </c:pt>
                <c:pt idx="6005">
                  <c:v>-0.01</c:v>
                </c:pt>
                <c:pt idx="6006">
                  <c:v>-395.60323509610299</c:v>
                </c:pt>
                <c:pt idx="6007">
                  <c:v>-757.87352719376702</c:v>
                </c:pt>
                <c:pt idx="6008">
                  <c:v>-1064.3890070830701</c:v>
                </c:pt>
                <c:pt idx="6009">
                  <c:v>-1296.62251069218</c:v>
                </c:pt>
                <c:pt idx="6010">
                  <c:v>-1440.8316944017699</c:v>
                </c:pt>
                <c:pt idx="6011">
                  <c:v>-1488.6710217677801</c:v>
                </c:pt>
                <c:pt idx="6012">
                  <c:v>-1437.5426931505799</c:v>
                </c:pt>
                <c:pt idx="6013">
                  <c:v>-1290.6943293883501</c:v>
                </c:pt>
                <c:pt idx="6014">
                  <c:v>-1057.0668352175901</c:v>
                </c:pt>
                <c:pt idx="6015">
                  <c:v>-750.88992184518997</c:v>
                </c:pt>
                <c:pt idx="6016">
                  <c:v>-391.019107144229</c:v>
                </c:pt>
                <c:pt idx="6017">
                  <c:v>-1.00000002162166E-2</c:v>
                </c:pt>
                <c:pt idx="6018">
                  <c:v>-0.01</c:v>
                </c:pt>
                <c:pt idx="6019">
                  <c:v>-0.01</c:v>
                </c:pt>
                <c:pt idx="6020">
                  <c:v>-0.01</c:v>
                </c:pt>
                <c:pt idx="6021">
                  <c:v>-0.01</c:v>
                </c:pt>
                <c:pt idx="6022">
                  <c:v>-0.01</c:v>
                </c:pt>
                <c:pt idx="6023">
                  <c:v>-0.01</c:v>
                </c:pt>
                <c:pt idx="6024">
                  <c:v>-0.01</c:v>
                </c:pt>
                <c:pt idx="6025">
                  <c:v>-0.01</c:v>
                </c:pt>
                <c:pt idx="6026">
                  <c:v>-0.01</c:v>
                </c:pt>
                <c:pt idx="6027">
                  <c:v>-0.01</c:v>
                </c:pt>
                <c:pt idx="6028">
                  <c:v>-0.01</c:v>
                </c:pt>
                <c:pt idx="6029">
                  <c:v>-0.01</c:v>
                </c:pt>
                <c:pt idx="6030">
                  <c:v>-436.39815194966297</c:v>
                </c:pt>
                <c:pt idx="6031">
                  <c:v>-843.61682249489002</c:v>
                </c:pt>
                <c:pt idx="6032">
                  <c:v>-1191.4327093659599</c:v>
                </c:pt>
                <c:pt idx="6033">
                  <c:v>-1454.0199662713101</c:v>
                </c:pt>
                <c:pt idx="6034">
                  <c:v>-1612.1837840589999</c:v>
                </c:pt>
                <c:pt idx="6035">
                  <c:v>-1655.0455381833499</c:v>
                </c:pt>
                <c:pt idx="6036">
                  <c:v>-1581.0113033406601</c:v>
                </c:pt>
                <c:pt idx="6037">
                  <c:v>-1397.91234586215</c:v>
                </c:pt>
                <c:pt idx="6038">
                  <c:v>-1122.28782217098</c:v>
                </c:pt>
                <c:pt idx="6039">
                  <c:v>-777.86749753028596</c:v>
                </c:pt>
                <c:pt idx="6040">
                  <c:v>-393.39597719964701</c:v>
                </c:pt>
                <c:pt idx="6041">
                  <c:v>-1.00000002421896E-2</c:v>
                </c:pt>
                <c:pt idx="6042">
                  <c:v>-0.01</c:v>
                </c:pt>
                <c:pt idx="6043">
                  <c:v>-0.01</c:v>
                </c:pt>
                <c:pt idx="6044">
                  <c:v>-0.01</c:v>
                </c:pt>
                <c:pt idx="6045">
                  <c:v>-0.01</c:v>
                </c:pt>
                <c:pt idx="6046">
                  <c:v>-0.01</c:v>
                </c:pt>
                <c:pt idx="6047">
                  <c:v>-0.01</c:v>
                </c:pt>
                <c:pt idx="6048">
                  <c:v>-0.01</c:v>
                </c:pt>
                <c:pt idx="6049">
                  <c:v>-0.01</c:v>
                </c:pt>
                <c:pt idx="6050">
                  <c:v>-0.01</c:v>
                </c:pt>
                <c:pt idx="6051">
                  <c:v>-0.01</c:v>
                </c:pt>
                <c:pt idx="6052">
                  <c:v>-0.01</c:v>
                </c:pt>
                <c:pt idx="6053">
                  <c:v>-0.01</c:v>
                </c:pt>
                <c:pt idx="6054">
                  <c:v>-178.31372242509201</c:v>
                </c:pt>
                <c:pt idx="6055">
                  <c:v>-310.340159502711</c:v>
                </c:pt>
                <c:pt idx="6056">
                  <c:v>-391.44459486833</c:v>
                </c:pt>
                <c:pt idx="6057">
                  <c:v>-422.70583779292298</c:v>
                </c:pt>
                <c:pt idx="6058">
                  <c:v>-410.166907622395</c:v>
                </c:pt>
                <c:pt idx="6059">
                  <c:v>-363.59480822106502</c:v>
                </c:pt>
                <c:pt idx="6060">
                  <c:v>-294.93977577380701</c:v>
                </c:pt>
                <c:pt idx="6061">
                  <c:v>-216.698288905585</c:v>
                </c:pt>
                <c:pt idx="6062">
                  <c:v>-140.38194057256899</c:v>
                </c:pt>
                <c:pt idx="6063">
                  <c:v>-75.267431867969407</c:v>
                </c:pt>
                <c:pt idx="6064">
                  <c:v>-27.555958199335802</c:v>
                </c:pt>
                <c:pt idx="6065">
                  <c:v>-1.00000000047524E-2</c:v>
                </c:pt>
                <c:pt idx="6066">
                  <c:v>-0.01</c:v>
                </c:pt>
                <c:pt idx="6067">
                  <c:v>-0.39425080736391299</c:v>
                </c:pt>
                <c:pt idx="6068">
                  <c:v>-19.7065986658078</c:v>
                </c:pt>
                <c:pt idx="6069">
                  <c:v>-43.820776204173498</c:v>
                </c:pt>
                <c:pt idx="6070">
                  <c:v>-66.676790711334505</c:v>
                </c:pt>
                <c:pt idx="6071">
                  <c:v>-83.251055187440699</c:v>
                </c:pt>
                <c:pt idx="6072">
                  <c:v>-90.221584537617801</c:v>
                </c:pt>
                <c:pt idx="6073">
                  <c:v>-86.314342410875497</c:v>
                </c:pt>
                <c:pt idx="6074">
                  <c:v>-72.306528065020103</c:v>
                </c:pt>
                <c:pt idx="6075">
                  <c:v>-50.713028524638702</c:v>
                </c:pt>
                <c:pt idx="6076">
                  <c:v>-25.226121796610499</c:v>
                </c:pt>
                <c:pt idx="6077">
                  <c:v>-1.0000000007458701E-2</c:v>
                </c:pt>
                <c:pt idx="6078">
                  <c:v>-0.01</c:v>
                </c:pt>
                <c:pt idx="6079">
                  <c:v>-0.01</c:v>
                </c:pt>
                <c:pt idx="6080">
                  <c:v>-0.01</c:v>
                </c:pt>
                <c:pt idx="6081">
                  <c:v>-0.01</c:v>
                </c:pt>
                <c:pt idx="6082">
                  <c:v>-0.01</c:v>
                </c:pt>
                <c:pt idx="6083">
                  <c:v>-0.01</c:v>
                </c:pt>
                <c:pt idx="6084">
                  <c:v>-6.5958698732427798</c:v>
                </c:pt>
                <c:pt idx="6085">
                  <c:v>-20.294220037333702</c:v>
                </c:pt>
                <c:pt idx="6086">
                  <c:v>-28.026636814755701</c:v>
                </c:pt>
                <c:pt idx="6087">
                  <c:v>-27.556617863679701</c:v>
                </c:pt>
                <c:pt idx="6088">
                  <c:v>-18.0078313902576</c:v>
                </c:pt>
                <c:pt idx="6089">
                  <c:v>-1.00000000076973E-2</c:v>
                </c:pt>
                <c:pt idx="6090">
                  <c:v>-0.01</c:v>
                </c:pt>
                <c:pt idx="6091">
                  <c:v>-0.01</c:v>
                </c:pt>
                <c:pt idx="6092">
                  <c:v>-0.01</c:v>
                </c:pt>
                <c:pt idx="6093">
                  <c:v>-0.01</c:v>
                </c:pt>
                <c:pt idx="6094">
                  <c:v>-0.01</c:v>
                </c:pt>
                <c:pt idx="6095">
                  <c:v>-0.01</c:v>
                </c:pt>
                <c:pt idx="6096">
                  <c:v>-0.01</c:v>
                </c:pt>
                <c:pt idx="6097">
                  <c:v>-0.01</c:v>
                </c:pt>
                <c:pt idx="6098">
                  <c:v>-0.01</c:v>
                </c:pt>
                <c:pt idx="6099">
                  <c:v>-0.01</c:v>
                </c:pt>
                <c:pt idx="6100">
                  <c:v>-0.01</c:v>
                </c:pt>
                <c:pt idx="6101">
                  <c:v>-0.01</c:v>
                </c:pt>
                <c:pt idx="6102">
                  <c:v>-19.910428215719701</c:v>
                </c:pt>
                <c:pt idx="6103">
                  <c:v>-31.9038557977488</c:v>
                </c:pt>
                <c:pt idx="6104">
                  <c:v>-35.186664089005298</c:v>
                </c:pt>
                <c:pt idx="6105">
                  <c:v>-30.373596637085601</c:v>
                </c:pt>
                <c:pt idx="6106">
                  <c:v>-19.366632235566801</c:v>
                </c:pt>
                <c:pt idx="6107">
                  <c:v>-5.0183796207154696</c:v>
                </c:pt>
                <c:pt idx="6108">
                  <c:v>-0.01</c:v>
                </c:pt>
                <c:pt idx="6109">
                  <c:v>-0.01</c:v>
                </c:pt>
                <c:pt idx="6110">
                  <c:v>-0.01</c:v>
                </c:pt>
                <c:pt idx="6111">
                  <c:v>-0.01</c:v>
                </c:pt>
                <c:pt idx="6112">
                  <c:v>-0.01</c:v>
                </c:pt>
                <c:pt idx="6113">
                  <c:v>-0.01</c:v>
                </c:pt>
                <c:pt idx="6114">
                  <c:v>-18.7138719137455</c:v>
                </c:pt>
                <c:pt idx="6115">
                  <c:v>-37.737647564675399</c:v>
                </c:pt>
                <c:pt idx="6116">
                  <c:v>-53.631529219358001</c:v>
                </c:pt>
                <c:pt idx="6117">
                  <c:v>-63.3807495216723</c:v>
                </c:pt>
                <c:pt idx="6118">
                  <c:v>-65.006893513412194</c:v>
                </c:pt>
                <c:pt idx="6119">
                  <c:v>-58.031635154379103</c:v>
                </c:pt>
                <c:pt idx="6120">
                  <c:v>-43.717432225286998</c:v>
                </c:pt>
                <c:pt idx="6121">
                  <c:v>-25.029641398387501</c:v>
                </c:pt>
                <c:pt idx="6122">
                  <c:v>-6.3043325928191898</c:v>
                </c:pt>
                <c:pt idx="6123">
                  <c:v>-0.01</c:v>
                </c:pt>
                <c:pt idx="6124">
                  <c:v>-0.01</c:v>
                </c:pt>
                <c:pt idx="6125">
                  <c:v>-0.01</c:v>
                </c:pt>
                <c:pt idx="6126">
                  <c:v>-27.6501468526405</c:v>
                </c:pt>
                <c:pt idx="6127">
                  <c:v>-72.091450652734693</c:v>
                </c:pt>
                <c:pt idx="6128">
                  <c:v>-130.52811297924899</c:v>
                </c:pt>
                <c:pt idx="6129">
                  <c:v>-197.30645101278799</c:v>
                </c:pt>
                <c:pt idx="6130">
                  <c:v>-264.30338870526799</c:v>
                </c:pt>
                <c:pt idx="6131">
                  <c:v>-321.696712847257</c:v>
                </c:pt>
                <c:pt idx="6132">
                  <c:v>-359.05819367961902</c:v>
                </c:pt>
                <c:pt idx="6133">
                  <c:v>-366.652342315765</c:v>
                </c:pt>
                <c:pt idx="6134">
                  <c:v>-336.78814236875502</c:v>
                </c:pt>
                <c:pt idx="6135">
                  <c:v>-265.05380025935199</c:v>
                </c:pt>
                <c:pt idx="6136">
                  <c:v>-151.26843305677599</c:v>
                </c:pt>
                <c:pt idx="6137">
                  <c:v>-1.00000000143923E-2</c:v>
                </c:pt>
                <c:pt idx="6138">
                  <c:v>-0.01</c:v>
                </c:pt>
                <c:pt idx="6139">
                  <c:v>-0.01</c:v>
                </c:pt>
                <c:pt idx="6140">
                  <c:v>-0.01</c:v>
                </c:pt>
                <c:pt idx="6141">
                  <c:v>-0.01</c:v>
                </c:pt>
                <c:pt idx="6142">
                  <c:v>-0.01</c:v>
                </c:pt>
                <c:pt idx="6143">
                  <c:v>-0.01</c:v>
                </c:pt>
                <c:pt idx="6144">
                  <c:v>-0.01</c:v>
                </c:pt>
                <c:pt idx="6145">
                  <c:v>-0.01</c:v>
                </c:pt>
                <c:pt idx="6146">
                  <c:v>-0.01</c:v>
                </c:pt>
                <c:pt idx="6147">
                  <c:v>-0.01</c:v>
                </c:pt>
                <c:pt idx="6148">
                  <c:v>-0.01</c:v>
                </c:pt>
                <c:pt idx="6149">
                  <c:v>-0.01</c:v>
                </c:pt>
                <c:pt idx="6150">
                  <c:v>-310.83526290929598</c:v>
                </c:pt>
                <c:pt idx="6151">
                  <c:v>-611.91103932121496</c:v>
                </c:pt>
                <c:pt idx="6152">
                  <c:v>-878.99813300438404</c:v>
                </c:pt>
                <c:pt idx="6153">
                  <c:v>-1090.1388693163699</c:v>
                </c:pt>
                <c:pt idx="6154">
                  <c:v>-1227.6413657952401</c:v>
                </c:pt>
                <c:pt idx="6155">
                  <c:v>-1279.66811994924</c:v>
                </c:pt>
                <c:pt idx="6156">
                  <c:v>-1241.2780461626201</c:v>
                </c:pt>
                <c:pt idx="6157">
                  <c:v>-1114.82988566113</c:v>
                </c:pt>
                <c:pt idx="6158">
                  <c:v>-909.72186221137201</c:v>
                </c:pt>
                <c:pt idx="6159">
                  <c:v>-641.50981610536905</c:v>
                </c:pt>
                <c:pt idx="6160">
                  <c:v>-330.50631104517402</c:v>
                </c:pt>
                <c:pt idx="6161">
                  <c:v>-1.0000000055931E-2</c:v>
                </c:pt>
                <c:pt idx="6162">
                  <c:v>-0.01</c:v>
                </c:pt>
                <c:pt idx="6163">
                  <c:v>-0.01</c:v>
                </c:pt>
                <c:pt idx="6164">
                  <c:v>-0.01</c:v>
                </c:pt>
                <c:pt idx="6165">
                  <c:v>-0.01</c:v>
                </c:pt>
                <c:pt idx="6166">
                  <c:v>-0.01</c:v>
                </c:pt>
                <c:pt idx="6167">
                  <c:v>-0.01</c:v>
                </c:pt>
                <c:pt idx="6168">
                  <c:v>-0.01</c:v>
                </c:pt>
                <c:pt idx="6169">
                  <c:v>-0.01</c:v>
                </c:pt>
                <c:pt idx="6170">
                  <c:v>-0.01</c:v>
                </c:pt>
                <c:pt idx="6171">
                  <c:v>-0.01</c:v>
                </c:pt>
                <c:pt idx="6172">
                  <c:v>-0.01</c:v>
                </c:pt>
                <c:pt idx="6173">
                  <c:v>-0.01</c:v>
                </c:pt>
                <c:pt idx="6174">
                  <c:v>-281.44620787014298</c:v>
                </c:pt>
                <c:pt idx="6175">
                  <c:v>-538.75159871923904</c:v>
                </c:pt>
                <c:pt idx="6176">
                  <c:v>-756.04651704865398</c:v>
                </c:pt>
                <c:pt idx="6177">
                  <c:v>-920.27354394361998</c:v>
                </c:pt>
                <c:pt idx="6178">
                  <c:v>-1021.81105527655</c:v>
                </c:pt>
                <c:pt idx="6179">
                  <c:v>-1054.8936790688001</c:v>
                </c:pt>
                <c:pt idx="6180">
                  <c:v>-1017.84568977103</c:v>
                </c:pt>
                <c:pt idx="6181">
                  <c:v>-913.13388220570403</c:v>
                </c:pt>
                <c:pt idx="6182">
                  <c:v>-747.24334590540002</c:v>
                </c:pt>
                <c:pt idx="6183">
                  <c:v>-530.37535845269304</c:v>
                </c:pt>
                <c:pt idx="6184">
                  <c:v>-275.96405803462602</c:v>
                </c:pt>
                <c:pt idx="6185">
                  <c:v>-1.00000000704429E-2</c:v>
                </c:pt>
                <c:pt idx="6186">
                  <c:v>-0.01</c:v>
                </c:pt>
                <c:pt idx="6187">
                  <c:v>-0.01</c:v>
                </c:pt>
                <c:pt idx="6188">
                  <c:v>-0.01</c:v>
                </c:pt>
                <c:pt idx="6189">
                  <c:v>-0.01</c:v>
                </c:pt>
                <c:pt idx="6190">
                  <c:v>-0.01</c:v>
                </c:pt>
                <c:pt idx="6191">
                  <c:v>-0.01</c:v>
                </c:pt>
                <c:pt idx="6192">
                  <c:v>-0.01</c:v>
                </c:pt>
                <c:pt idx="6193">
                  <c:v>-0.01</c:v>
                </c:pt>
                <c:pt idx="6194">
                  <c:v>-0.01</c:v>
                </c:pt>
                <c:pt idx="6195">
                  <c:v>-0.01</c:v>
                </c:pt>
                <c:pt idx="6196">
                  <c:v>-0.01</c:v>
                </c:pt>
                <c:pt idx="6197">
                  <c:v>-0.01</c:v>
                </c:pt>
                <c:pt idx="6198">
                  <c:v>-304.3739978557</c:v>
                </c:pt>
                <c:pt idx="6199">
                  <c:v>-587.88085643526097</c:v>
                </c:pt>
                <c:pt idx="6200">
                  <c:v>-829.53135073628903</c:v>
                </c:pt>
                <c:pt idx="6201">
                  <c:v>-1011.46657844281</c:v>
                </c:pt>
                <c:pt idx="6202">
                  <c:v>-1120.5005183388</c:v>
                </c:pt>
                <c:pt idx="6203">
                  <c:v>-1149.2703406517001</c:v>
                </c:pt>
                <c:pt idx="6204">
                  <c:v>-1096.8830641053501</c:v>
                </c:pt>
                <c:pt idx="6205">
                  <c:v>-968.98438103477895</c:v>
                </c:pt>
                <c:pt idx="6206">
                  <c:v>-777.23259389377802</c:v>
                </c:pt>
                <c:pt idx="6207">
                  <c:v>-538.22140848986305</c:v>
                </c:pt>
                <c:pt idx="6208">
                  <c:v>-271.95293846289798</c:v>
                </c:pt>
                <c:pt idx="6209">
                  <c:v>-1.0000000089136899E-2</c:v>
                </c:pt>
                <c:pt idx="6210">
                  <c:v>-0.01</c:v>
                </c:pt>
                <c:pt idx="6211">
                  <c:v>-0.01</c:v>
                </c:pt>
                <c:pt idx="6212">
                  <c:v>-0.01</c:v>
                </c:pt>
                <c:pt idx="6213">
                  <c:v>-0.01</c:v>
                </c:pt>
                <c:pt idx="6214">
                  <c:v>-0.01</c:v>
                </c:pt>
                <c:pt idx="6215">
                  <c:v>-0.01</c:v>
                </c:pt>
                <c:pt idx="6216">
                  <c:v>-0.01</c:v>
                </c:pt>
                <c:pt idx="6217">
                  <c:v>-0.01</c:v>
                </c:pt>
                <c:pt idx="6218">
                  <c:v>-0.01</c:v>
                </c:pt>
                <c:pt idx="6219">
                  <c:v>-0.01</c:v>
                </c:pt>
                <c:pt idx="6220">
                  <c:v>-0.01</c:v>
                </c:pt>
                <c:pt idx="6221">
                  <c:v>-0.01</c:v>
                </c:pt>
                <c:pt idx="6222">
                  <c:v>-121.659775206692</c:v>
                </c:pt>
                <c:pt idx="6223">
                  <c:v>-211.53069362931799</c:v>
                </c:pt>
                <c:pt idx="6224">
                  <c:v>-266.55103328175602</c:v>
                </c:pt>
                <c:pt idx="6225">
                  <c:v>-287.55567454062498</c:v>
                </c:pt>
                <c:pt idx="6226">
                  <c:v>-278.751018074733</c:v>
                </c:pt>
                <c:pt idx="6227">
                  <c:v>-246.85625208898799</c:v>
                </c:pt>
                <c:pt idx="6228">
                  <c:v>-200.045623633151</c:v>
                </c:pt>
                <c:pt idx="6229">
                  <c:v>-146.831623307776</c:v>
                </c:pt>
                <c:pt idx="6230">
                  <c:v>-95.026421435649397</c:v>
                </c:pt>
                <c:pt idx="6231">
                  <c:v>-50.899649080991601</c:v>
                </c:pt>
                <c:pt idx="6232">
                  <c:v>-18.6179074849118</c:v>
                </c:pt>
                <c:pt idx="6233">
                  <c:v>-1.0000000004876801E-2</c:v>
                </c:pt>
                <c:pt idx="6234">
                  <c:v>-0.01</c:v>
                </c:pt>
                <c:pt idx="6235">
                  <c:v>-0.26877387812584902</c:v>
                </c:pt>
                <c:pt idx="6236">
                  <c:v>-13.260976896754601</c:v>
                </c:pt>
                <c:pt idx="6237">
                  <c:v>-29.453296919079499</c:v>
                </c:pt>
                <c:pt idx="6238">
                  <c:v>-44.767072075045597</c:v>
                </c:pt>
                <c:pt idx="6239">
                  <c:v>-55.835690726625799</c:v>
                </c:pt>
                <c:pt idx="6240">
                  <c:v>-60.446737646907401</c:v>
                </c:pt>
                <c:pt idx="6241">
                  <c:v>-57.767883525115899</c:v>
                </c:pt>
                <c:pt idx="6242">
                  <c:v>-48.341882885834899</c:v>
                </c:pt>
                <c:pt idx="6243">
                  <c:v>-33.869889468973803</c:v>
                </c:pt>
                <c:pt idx="6244">
                  <c:v>-16.831432811926899</c:v>
                </c:pt>
                <c:pt idx="6245">
                  <c:v>-1.00000000003542E-2</c:v>
                </c:pt>
                <c:pt idx="6246">
                  <c:v>-0.01</c:v>
                </c:pt>
                <c:pt idx="6247">
                  <c:v>-0.01</c:v>
                </c:pt>
                <c:pt idx="6248">
                  <c:v>-0.01</c:v>
                </c:pt>
                <c:pt idx="6249">
                  <c:v>-0.01</c:v>
                </c:pt>
                <c:pt idx="6250">
                  <c:v>-0.01</c:v>
                </c:pt>
                <c:pt idx="6251">
                  <c:v>-0.01</c:v>
                </c:pt>
                <c:pt idx="6252">
                  <c:v>-4.3648889537132201</c:v>
                </c:pt>
                <c:pt idx="6253">
                  <c:v>-13.407807260597</c:v>
                </c:pt>
                <c:pt idx="6254">
                  <c:v>-18.494188629107601</c:v>
                </c:pt>
                <c:pt idx="6255">
                  <c:v>-18.1634486195506</c:v>
                </c:pt>
                <c:pt idx="6256">
                  <c:v>-11.8571793993331</c:v>
                </c:pt>
                <c:pt idx="6257">
                  <c:v>-1.00000000070856E-2</c:v>
                </c:pt>
                <c:pt idx="6258">
                  <c:v>-0.01</c:v>
                </c:pt>
                <c:pt idx="6259">
                  <c:v>-0.01</c:v>
                </c:pt>
                <c:pt idx="6260">
                  <c:v>-0.01</c:v>
                </c:pt>
                <c:pt idx="6261">
                  <c:v>-0.01</c:v>
                </c:pt>
                <c:pt idx="6262">
                  <c:v>-0.01</c:v>
                </c:pt>
                <c:pt idx="6263">
                  <c:v>-0.01</c:v>
                </c:pt>
                <c:pt idx="6264">
                  <c:v>-0.01</c:v>
                </c:pt>
                <c:pt idx="6265">
                  <c:v>-0.01</c:v>
                </c:pt>
                <c:pt idx="6266">
                  <c:v>-0.01</c:v>
                </c:pt>
                <c:pt idx="6267">
                  <c:v>-0.01</c:v>
                </c:pt>
                <c:pt idx="6268">
                  <c:v>-0.01</c:v>
                </c:pt>
                <c:pt idx="6269">
                  <c:v>-0.01</c:v>
                </c:pt>
                <c:pt idx="6270">
                  <c:v>-12.893511981450301</c:v>
                </c:pt>
                <c:pt idx="6271">
                  <c:v>-20.632542353482702</c:v>
                </c:pt>
                <c:pt idx="6272">
                  <c:v>-22.7269631604076</c:v>
                </c:pt>
                <c:pt idx="6273">
                  <c:v>-19.5942239110759</c:v>
                </c:pt>
                <c:pt idx="6274">
                  <c:v>-12.479169912136999</c:v>
                </c:pt>
                <c:pt idx="6275">
                  <c:v>-3.2322305579914099</c:v>
                </c:pt>
                <c:pt idx="6276">
                  <c:v>-0.01</c:v>
                </c:pt>
                <c:pt idx="6277">
                  <c:v>-0.01</c:v>
                </c:pt>
                <c:pt idx="6278">
                  <c:v>-0.01</c:v>
                </c:pt>
                <c:pt idx="6279">
                  <c:v>-0.01</c:v>
                </c:pt>
                <c:pt idx="6280">
                  <c:v>-0.01</c:v>
                </c:pt>
                <c:pt idx="6281">
                  <c:v>-0.01</c:v>
                </c:pt>
                <c:pt idx="6282">
                  <c:v>-11.9352406696584</c:v>
                </c:pt>
                <c:pt idx="6283">
                  <c:v>-24.032729194519501</c:v>
                </c:pt>
                <c:pt idx="6284">
                  <c:v>-34.107740347252303</c:v>
                </c:pt>
                <c:pt idx="6285">
                  <c:v>-40.253505423994199</c:v>
                </c:pt>
                <c:pt idx="6286">
                  <c:v>-41.230841842345697</c:v>
                </c:pt>
                <c:pt idx="6287">
                  <c:v>-36.757536628752597</c:v>
                </c:pt>
                <c:pt idx="6288">
                  <c:v>-27.654214603482799</c:v>
                </c:pt>
                <c:pt idx="6289">
                  <c:v>-15.8129219111574</c:v>
                </c:pt>
                <c:pt idx="6290">
                  <c:v>-3.9801779806151698</c:v>
                </c:pt>
                <c:pt idx="6291">
                  <c:v>-0.01</c:v>
                </c:pt>
                <c:pt idx="6292">
                  <c:v>-0.01</c:v>
                </c:pt>
                <c:pt idx="6293">
                  <c:v>-0.01</c:v>
                </c:pt>
                <c:pt idx="6294">
                  <c:v>-17.347328725630799</c:v>
                </c:pt>
                <c:pt idx="6295">
                  <c:v>-45.159401682699702</c:v>
                </c:pt>
                <c:pt idx="6296">
                  <c:v>-81.646118982865303</c:v>
                </c:pt>
                <c:pt idx="6297">
                  <c:v>-123.23826291983499</c:v>
                </c:pt>
                <c:pt idx="6298">
                  <c:v>-164.84643614827701</c:v>
                </c:pt>
                <c:pt idx="6299">
                  <c:v>-200.35211034791701</c:v>
                </c:pt>
                <c:pt idx="6300">
                  <c:v>-223.295426989421</c:v>
                </c:pt>
                <c:pt idx="6301">
                  <c:v>-227.68483828089401</c:v>
                </c:pt>
                <c:pt idx="6302">
                  <c:v>-208.83252315150801</c:v>
                </c:pt>
                <c:pt idx="6303">
                  <c:v>-164.109901207674</c:v>
                </c:pt>
                <c:pt idx="6304">
                  <c:v>-93.521207111088401</c:v>
                </c:pt>
                <c:pt idx="6305">
                  <c:v>-1.00000000684075E-2</c:v>
                </c:pt>
                <c:pt idx="6306">
                  <c:v>-0.01</c:v>
                </c:pt>
                <c:pt idx="6307">
                  <c:v>-0.01</c:v>
                </c:pt>
                <c:pt idx="6308">
                  <c:v>-0.01</c:v>
                </c:pt>
                <c:pt idx="6309">
                  <c:v>-0.01</c:v>
                </c:pt>
                <c:pt idx="6310">
                  <c:v>-0.01</c:v>
                </c:pt>
                <c:pt idx="6311">
                  <c:v>-0.01</c:v>
                </c:pt>
                <c:pt idx="6312">
                  <c:v>-0.01</c:v>
                </c:pt>
                <c:pt idx="6313">
                  <c:v>-0.01</c:v>
                </c:pt>
                <c:pt idx="6314">
                  <c:v>-0.01</c:v>
                </c:pt>
                <c:pt idx="6315">
                  <c:v>-0.01</c:v>
                </c:pt>
                <c:pt idx="6316">
                  <c:v>-0.01</c:v>
                </c:pt>
                <c:pt idx="6317">
                  <c:v>-0.01</c:v>
                </c:pt>
                <c:pt idx="6318">
                  <c:v>-188.02164805660101</c:v>
                </c:pt>
                <c:pt idx="6319">
                  <c:v>-369.53260036335001</c:v>
                </c:pt>
                <c:pt idx="6320">
                  <c:v>-529.95369803574602</c:v>
                </c:pt>
                <c:pt idx="6321">
                  <c:v>-656.165782540995</c:v>
                </c:pt>
                <c:pt idx="6322">
                  <c:v>-737.70177976938396</c:v>
                </c:pt>
                <c:pt idx="6323">
                  <c:v>-767.67930748173001</c:v>
                </c:pt>
                <c:pt idx="6324">
                  <c:v>-743.396049117801</c:v>
                </c:pt>
                <c:pt idx="6325">
                  <c:v>-666.53656031849005</c:v>
                </c:pt>
                <c:pt idx="6326">
                  <c:v>-542.97995419816402</c:v>
                </c:pt>
                <c:pt idx="6327">
                  <c:v>-382.23833671744501</c:v>
                </c:pt>
                <c:pt idx="6328">
                  <c:v>-196.59144962053799</c:v>
                </c:pt>
                <c:pt idx="6329">
                  <c:v>-1.0000000146899401E-2</c:v>
                </c:pt>
                <c:pt idx="6330">
                  <c:v>-0.01</c:v>
                </c:pt>
                <c:pt idx="6331">
                  <c:v>-0.01</c:v>
                </c:pt>
                <c:pt idx="6332">
                  <c:v>-0.01</c:v>
                </c:pt>
                <c:pt idx="6333">
                  <c:v>-0.01</c:v>
                </c:pt>
                <c:pt idx="6334">
                  <c:v>-0.01</c:v>
                </c:pt>
                <c:pt idx="6335">
                  <c:v>-0.01</c:v>
                </c:pt>
                <c:pt idx="6336">
                  <c:v>-0.01</c:v>
                </c:pt>
                <c:pt idx="6337">
                  <c:v>-0.01</c:v>
                </c:pt>
                <c:pt idx="6338">
                  <c:v>-0.01</c:v>
                </c:pt>
                <c:pt idx="6339">
                  <c:v>-0.01</c:v>
                </c:pt>
                <c:pt idx="6340">
                  <c:v>-0.01</c:v>
                </c:pt>
                <c:pt idx="6341">
                  <c:v>-0.01</c:v>
                </c:pt>
                <c:pt idx="6342">
                  <c:v>-163.207636537036</c:v>
                </c:pt>
                <c:pt idx="6343">
                  <c:v>-311.81654053277799</c:v>
                </c:pt>
                <c:pt idx="6344">
                  <c:v>-436.73956577978402</c:v>
                </c:pt>
                <c:pt idx="6345">
                  <c:v>-530.57840445680404</c:v>
                </c:pt>
                <c:pt idx="6346">
                  <c:v>-587.97169006179001</c:v>
                </c:pt>
                <c:pt idx="6347">
                  <c:v>-605.81782770637199</c:v>
                </c:pt>
                <c:pt idx="6348">
                  <c:v>-583.36746823363603</c:v>
                </c:pt>
                <c:pt idx="6349">
                  <c:v>-522.31080562233103</c:v>
                </c:pt>
                <c:pt idx="6350">
                  <c:v>-426.56306383314802</c:v>
                </c:pt>
                <c:pt idx="6351">
                  <c:v>-302.14914223423</c:v>
                </c:pt>
                <c:pt idx="6352">
                  <c:v>-156.886969997779</c:v>
                </c:pt>
                <c:pt idx="6353">
                  <c:v>9.9999998681416704E-3</c:v>
                </c:pt>
                <c:pt idx="6354">
                  <c:v>0.01</c:v>
                </c:pt>
                <c:pt idx="6355">
                  <c:v>0.01</c:v>
                </c:pt>
                <c:pt idx="6356">
                  <c:v>0.01</c:v>
                </c:pt>
                <c:pt idx="6357">
                  <c:v>0.01</c:v>
                </c:pt>
                <c:pt idx="6358">
                  <c:v>0.01</c:v>
                </c:pt>
                <c:pt idx="6359">
                  <c:v>0.01</c:v>
                </c:pt>
                <c:pt idx="6360">
                  <c:v>0.01</c:v>
                </c:pt>
                <c:pt idx="6361">
                  <c:v>0.01</c:v>
                </c:pt>
                <c:pt idx="6362">
                  <c:v>0.01</c:v>
                </c:pt>
                <c:pt idx="6363">
                  <c:v>0.01</c:v>
                </c:pt>
                <c:pt idx="6364">
                  <c:v>0.01</c:v>
                </c:pt>
                <c:pt idx="6365">
                  <c:v>0.01</c:v>
                </c:pt>
                <c:pt idx="6366">
                  <c:v>-167.91578811686901</c:v>
                </c:pt>
                <c:pt idx="6367">
                  <c:v>-323.599260897401</c:v>
                </c:pt>
                <c:pt idx="6368">
                  <c:v>-455.57981302386099</c:v>
                </c:pt>
                <c:pt idx="6369">
                  <c:v>-554.22448586991095</c:v>
                </c:pt>
                <c:pt idx="6370">
                  <c:v>-612.54727715474598</c:v>
                </c:pt>
                <c:pt idx="6371">
                  <c:v>-626.80793172326696</c:v>
                </c:pt>
                <c:pt idx="6372">
                  <c:v>-596.82736283718702</c:v>
                </c:pt>
                <c:pt idx="6373">
                  <c:v>-525.98381187091604</c:v>
                </c:pt>
                <c:pt idx="6374">
                  <c:v>-420.88565213562902</c:v>
                </c:pt>
                <c:pt idx="6375">
                  <c:v>-290.74987885045903</c:v>
                </c:pt>
                <c:pt idx="6376">
                  <c:v>-146.54603228143401</c:v>
                </c:pt>
                <c:pt idx="6377">
                  <c:v>9.9999999940844908E-3</c:v>
                </c:pt>
                <c:pt idx="6378">
                  <c:v>0.01</c:v>
                </c:pt>
                <c:pt idx="6379">
                  <c:v>0.01</c:v>
                </c:pt>
                <c:pt idx="6380">
                  <c:v>0.01</c:v>
                </c:pt>
                <c:pt idx="6381">
                  <c:v>0.01</c:v>
                </c:pt>
                <c:pt idx="6382">
                  <c:v>0.01</c:v>
                </c:pt>
                <c:pt idx="6383">
                  <c:v>0.01</c:v>
                </c:pt>
                <c:pt idx="6384">
                  <c:v>0.01</c:v>
                </c:pt>
                <c:pt idx="6385">
                  <c:v>0.01</c:v>
                </c:pt>
                <c:pt idx="6386">
                  <c:v>0.01</c:v>
                </c:pt>
                <c:pt idx="6387">
                  <c:v>0.01</c:v>
                </c:pt>
                <c:pt idx="6388">
                  <c:v>0.01</c:v>
                </c:pt>
                <c:pt idx="6389">
                  <c:v>0.01</c:v>
                </c:pt>
                <c:pt idx="6390">
                  <c:v>-63.221595422254403</c:v>
                </c:pt>
                <c:pt idx="6391">
                  <c:v>-109.63363724498301</c:v>
                </c:pt>
                <c:pt idx="6392">
                  <c:v>-137.771945677736</c:v>
                </c:pt>
                <c:pt idx="6393">
                  <c:v>-148.215364304004</c:v>
                </c:pt>
                <c:pt idx="6394">
                  <c:v>-143.272671558144</c:v>
                </c:pt>
                <c:pt idx="6395">
                  <c:v>-126.51779458858999</c:v>
                </c:pt>
                <c:pt idx="6396">
                  <c:v>-102.230443841897</c:v>
                </c:pt>
                <c:pt idx="6397">
                  <c:v>-74.815669030329502</c:v>
                </c:pt>
                <c:pt idx="6398">
                  <c:v>-48.272921412919203</c:v>
                </c:pt>
                <c:pt idx="6399">
                  <c:v>-25.773836355003102</c:v>
                </c:pt>
                <c:pt idx="6400">
                  <c:v>-9.3899945671963891</c:v>
                </c:pt>
                <c:pt idx="6401">
                  <c:v>9.9999999992700199E-3</c:v>
                </c:pt>
                <c:pt idx="6402">
                  <c:v>0.01</c:v>
                </c:pt>
                <c:pt idx="6403">
                  <c:v>-0.119544066460284</c:v>
                </c:pt>
                <c:pt idx="6404">
                  <c:v>-6.6031821053274999</c:v>
                </c:pt>
                <c:pt idx="6405">
                  <c:v>-14.638814598558399</c:v>
                </c:pt>
                <c:pt idx="6406">
                  <c:v>-22.1882615355639</c:v>
                </c:pt>
                <c:pt idx="6407">
                  <c:v>-27.590711110930499</c:v>
                </c:pt>
                <c:pt idx="6408">
                  <c:v>-29.775403639327301</c:v>
                </c:pt>
                <c:pt idx="6409">
                  <c:v>-28.363787751979402</c:v>
                </c:pt>
                <c:pt idx="6410">
                  <c:v>-23.656301912772602</c:v>
                </c:pt>
                <c:pt idx="6411">
                  <c:v>-16.515695501122</c:v>
                </c:pt>
                <c:pt idx="6412">
                  <c:v>-8.17279007128095</c:v>
                </c:pt>
                <c:pt idx="6413">
                  <c:v>9.9999999954096894E-3</c:v>
                </c:pt>
                <c:pt idx="6414">
                  <c:v>0.01</c:v>
                </c:pt>
                <c:pt idx="6415">
                  <c:v>0.01</c:v>
                </c:pt>
                <c:pt idx="6416">
                  <c:v>0.01</c:v>
                </c:pt>
                <c:pt idx="6417">
                  <c:v>0.01</c:v>
                </c:pt>
                <c:pt idx="6418">
                  <c:v>0.01</c:v>
                </c:pt>
                <c:pt idx="6419">
                  <c:v>0.01</c:v>
                </c:pt>
                <c:pt idx="6420">
                  <c:v>-2.0507510172437202</c:v>
                </c:pt>
                <c:pt idx="6421">
                  <c:v>-6.30709204604356</c:v>
                </c:pt>
                <c:pt idx="6422">
                  <c:v>-8.6736724796607803</c:v>
                </c:pt>
                <c:pt idx="6423">
                  <c:v>-8.4870079868461907</c:v>
                </c:pt>
                <c:pt idx="6424">
                  <c:v>-5.5147130365823998</c:v>
                </c:pt>
                <c:pt idx="6425">
                  <c:v>9.9999999986389206E-3</c:v>
                </c:pt>
                <c:pt idx="6426">
                  <c:v>0.01</c:v>
                </c:pt>
                <c:pt idx="6427">
                  <c:v>0.01</c:v>
                </c:pt>
                <c:pt idx="6428">
                  <c:v>0.01</c:v>
                </c:pt>
                <c:pt idx="6429">
                  <c:v>0.01</c:v>
                </c:pt>
                <c:pt idx="6430">
                  <c:v>0.01</c:v>
                </c:pt>
                <c:pt idx="6431">
                  <c:v>0.01</c:v>
                </c:pt>
                <c:pt idx="6432">
                  <c:v>0.01</c:v>
                </c:pt>
                <c:pt idx="6433">
                  <c:v>0.01</c:v>
                </c:pt>
                <c:pt idx="6434">
                  <c:v>0.01</c:v>
                </c:pt>
                <c:pt idx="6435">
                  <c:v>0.01</c:v>
                </c:pt>
                <c:pt idx="6436">
                  <c:v>0.01</c:v>
                </c:pt>
                <c:pt idx="6437">
                  <c:v>0.01</c:v>
                </c:pt>
                <c:pt idx="6438">
                  <c:v>-5.6697519049782601</c:v>
                </c:pt>
                <c:pt idx="6439">
                  <c:v>-9.0421493527473107</c:v>
                </c:pt>
                <c:pt idx="6440">
                  <c:v>-9.9178082222273698</c:v>
                </c:pt>
                <c:pt idx="6441">
                  <c:v>-8.5108298990164997</c:v>
                </c:pt>
                <c:pt idx="6442">
                  <c:v>-5.3908727651949304</c:v>
                </c:pt>
                <c:pt idx="6443">
                  <c:v>-1.3793509191016899</c:v>
                </c:pt>
                <c:pt idx="6444">
                  <c:v>0.01</c:v>
                </c:pt>
                <c:pt idx="6445">
                  <c:v>0.01</c:v>
                </c:pt>
                <c:pt idx="6446">
                  <c:v>0.01</c:v>
                </c:pt>
                <c:pt idx="6447">
                  <c:v>0.01</c:v>
                </c:pt>
                <c:pt idx="6448">
                  <c:v>0.01</c:v>
                </c:pt>
                <c:pt idx="6449">
                  <c:v>0.01</c:v>
                </c:pt>
                <c:pt idx="6450">
                  <c:v>-4.9636629658764599</c:v>
                </c:pt>
                <c:pt idx="6451">
                  <c:v>-9.95941987093404</c:v>
                </c:pt>
                <c:pt idx="6452">
                  <c:v>-14.069447117502399</c:v>
                </c:pt>
                <c:pt idx="6453">
                  <c:v>-16.5226276721116</c:v>
                </c:pt>
                <c:pt idx="6454">
                  <c:v>-16.836982641820299</c:v>
                </c:pt>
                <c:pt idx="6455">
                  <c:v>-14.9305049289508</c:v>
                </c:pt>
                <c:pt idx="6456">
                  <c:v>-11.1700852366282</c:v>
                </c:pt>
                <c:pt idx="6457">
                  <c:v>-6.3470196784234103</c:v>
                </c:pt>
                <c:pt idx="6458">
                  <c:v>-1.57844564355511</c:v>
                </c:pt>
                <c:pt idx="6459">
                  <c:v>0.01</c:v>
                </c:pt>
                <c:pt idx="6460">
                  <c:v>0.01</c:v>
                </c:pt>
                <c:pt idx="6461">
                  <c:v>0.01</c:v>
                </c:pt>
                <c:pt idx="6462">
                  <c:v>-6.7730750337577499</c:v>
                </c:pt>
                <c:pt idx="6463">
                  <c:v>-17.552571027719399</c:v>
                </c:pt>
                <c:pt idx="6464">
                  <c:v>-31.560192674066698</c:v>
                </c:pt>
                <c:pt idx="6465">
                  <c:v>-47.362950155898197</c:v>
                </c:pt>
                <c:pt idx="6466">
                  <c:v>-62.978934096097802</c:v>
                </c:pt>
                <c:pt idx="6467">
                  <c:v>-76.082035357526195</c:v>
                </c:pt>
                <c:pt idx="6468">
                  <c:v>-84.274451094719595</c:v>
                </c:pt>
                <c:pt idx="6469">
                  <c:v>-85.395467362456898</c:v>
                </c:pt>
                <c:pt idx="6470">
                  <c:v>-77.8284437893996</c:v>
                </c:pt>
                <c:pt idx="6471">
                  <c:v>-60.766134299418702</c:v>
                </c:pt>
                <c:pt idx="6472">
                  <c:v>-34.397829733291097</c:v>
                </c:pt>
                <c:pt idx="6473">
                  <c:v>9.9999999860152008E-3</c:v>
                </c:pt>
                <c:pt idx="6474">
                  <c:v>0.01</c:v>
                </c:pt>
                <c:pt idx="6475">
                  <c:v>0.01</c:v>
                </c:pt>
                <c:pt idx="6476">
                  <c:v>0.01</c:v>
                </c:pt>
                <c:pt idx="6477">
                  <c:v>0.01</c:v>
                </c:pt>
                <c:pt idx="6478">
                  <c:v>0.01</c:v>
                </c:pt>
                <c:pt idx="6479">
                  <c:v>0.01</c:v>
                </c:pt>
                <c:pt idx="6480">
                  <c:v>0.01</c:v>
                </c:pt>
                <c:pt idx="6481">
                  <c:v>0.01</c:v>
                </c:pt>
                <c:pt idx="6482">
                  <c:v>0.01</c:v>
                </c:pt>
                <c:pt idx="6483">
                  <c:v>0.01</c:v>
                </c:pt>
                <c:pt idx="6484">
                  <c:v>0.01</c:v>
                </c:pt>
                <c:pt idx="6485">
                  <c:v>0.01</c:v>
                </c:pt>
                <c:pt idx="6486">
                  <c:v>-62.4613839213619</c:v>
                </c:pt>
                <c:pt idx="6487">
                  <c:v>-121.775139538913</c:v>
                </c:pt>
                <c:pt idx="6488">
                  <c:v>-173.20372539480499</c:v>
                </c:pt>
                <c:pt idx="6489">
                  <c:v>-212.65676038522301</c:v>
                </c:pt>
                <c:pt idx="6490">
                  <c:v>-237.043778071985</c:v>
                </c:pt>
                <c:pt idx="6491">
                  <c:v>-244.53732859575999</c:v>
                </c:pt>
                <c:pt idx="6492">
                  <c:v>-234.713054946531</c:v>
                </c:pt>
                <c:pt idx="6493">
                  <c:v>-208.55689681943801</c:v>
                </c:pt>
                <c:pt idx="6494">
                  <c:v>-168.34359451504801</c:v>
                </c:pt>
                <c:pt idx="6495">
                  <c:v>-117.403569821479</c:v>
                </c:pt>
                <c:pt idx="6496">
                  <c:v>-59.8056548942616</c:v>
                </c:pt>
                <c:pt idx="6497">
                  <c:v>9.9999999730843794E-3</c:v>
                </c:pt>
                <c:pt idx="6498">
                  <c:v>0.01</c:v>
                </c:pt>
                <c:pt idx="6499">
                  <c:v>0.01</c:v>
                </c:pt>
                <c:pt idx="6500">
                  <c:v>0.01</c:v>
                </c:pt>
                <c:pt idx="6501">
                  <c:v>0.01</c:v>
                </c:pt>
                <c:pt idx="6502">
                  <c:v>0.01</c:v>
                </c:pt>
                <c:pt idx="6503">
                  <c:v>0.01</c:v>
                </c:pt>
                <c:pt idx="6504">
                  <c:v>0.01</c:v>
                </c:pt>
                <c:pt idx="6505">
                  <c:v>0.01</c:v>
                </c:pt>
                <c:pt idx="6506">
                  <c:v>0.01</c:v>
                </c:pt>
                <c:pt idx="6507">
                  <c:v>0.01</c:v>
                </c:pt>
                <c:pt idx="6508">
                  <c:v>0.01</c:v>
                </c:pt>
                <c:pt idx="6509">
                  <c:v>0.01</c:v>
                </c:pt>
                <c:pt idx="6510">
                  <c:v>-42.582282490318903</c:v>
                </c:pt>
                <c:pt idx="6511">
                  <c:v>-80.339490816682698</c:v>
                </c:pt>
                <c:pt idx="6512">
                  <c:v>-111.078919926081</c:v>
                </c:pt>
                <c:pt idx="6513">
                  <c:v>-133.16866745819399</c:v>
                </c:pt>
                <c:pt idx="6514">
                  <c:v>-145.585378049301</c:v>
                </c:pt>
                <c:pt idx="6515">
                  <c:v>-147.936214951994</c:v>
                </c:pt>
                <c:pt idx="6516">
                  <c:v>-140.44878282807099</c:v>
                </c:pt>
                <c:pt idx="6517">
                  <c:v>-123.932742783682</c:v>
                </c:pt>
                <c:pt idx="6518">
                  <c:v>-99.716382405157901</c:v>
                </c:pt>
                <c:pt idx="6519">
                  <c:v>-69.5608464112821</c:v>
                </c:pt>
                <c:pt idx="6520">
                  <c:v>-35.554475010780799</c:v>
                </c:pt>
                <c:pt idx="6521">
                  <c:v>9.9999999809684704E-3</c:v>
                </c:pt>
                <c:pt idx="6522">
                  <c:v>0.01</c:v>
                </c:pt>
                <c:pt idx="6523">
                  <c:v>0.01</c:v>
                </c:pt>
                <c:pt idx="6524">
                  <c:v>0.01</c:v>
                </c:pt>
                <c:pt idx="6525">
                  <c:v>0.01</c:v>
                </c:pt>
                <c:pt idx="6526">
                  <c:v>0.01</c:v>
                </c:pt>
                <c:pt idx="6527">
                  <c:v>0.01</c:v>
                </c:pt>
                <c:pt idx="6528">
                  <c:v>0.01</c:v>
                </c:pt>
                <c:pt idx="6529">
                  <c:v>0.01</c:v>
                </c:pt>
                <c:pt idx="6530">
                  <c:v>0.01</c:v>
                </c:pt>
                <c:pt idx="6531">
                  <c:v>0.01</c:v>
                </c:pt>
                <c:pt idx="6532">
                  <c:v>0.01</c:v>
                </c:pt>
                <c:pt idx="6533">
                  <c:v>0.01</c:v>
                </c:pt>
                <c:pt idx="6534">
                  <c:v>-29.042225385941698</c:v>
                </c:pt>
                <c:pt idx="6535">
                  <c:v>-54.6445042276805</c:v>
                </c:pt>
                <c:pt idx="6536">
                  <c:v>-75.041058952035797</c:v>
                </c:pt>
                <c:pt idx="6537">
                  <c:v>-88.9645771358784</c:v>
                </c:pt>
                <c:pt idx="6538">
                  <c:v>-95.730390316312096</c:v>
                </c:pt>
                <c:pt idx="6539">
                  <c:v>-95.275061212061701</c:v>
                </c:pt>
                <c:pt idx="6540">
                  <c:v>-88.135994837936096</c:v>
                </c:pt>
                <c:pt idx="6541">
                  <c:v>-75.374988476329605</c:v>
                </c:pt>
                <c:pt idx="6542">
                  <c:v>-58.4546479975956</c:v>
                </c:pt>
                <c:pt idx="6543">
                  <c:v>-39.081588051726598</c:v>
                </c:pt>
                <c:pt idx="6544">
                  <c:v>-19.033689168682098</c:v>
                </c:pt>
                <c:pt idx="6545">
                  <c:v>9.9999999888594898E-3</c:v>
                </c:pt>
                <c:pt idx="6546">
                  <c:v>0.01</c:v>
                </c:pt>
                <c:pt idx="6547">
                  <c:v>0.01</c:v>
                </c:pt>
                <c:pt idx="6548">
                  <c:v>0.01</c:v>
                </c:pt>
                <c:pt idx="6549">
                  <c:v>0.01</c:v>
                </c:pt>
                <c:pt idx="6550">
                  <c:v>0.01</c:v>
                </c:pt>
                <c:pt idx="6551">
                  <c:v>0.01</c:v>
                </c:pt>
                <c:pt idx="6552">
                  <c:v>0.01</c:v>
                </c:pt>
                <c:pt idx="6553">
                  <c:v>0.01</c:v>
                </c:pt>
                <c:pt idx="6554">
                  <c:v>0.01</c:v>
                </c:pt>
                <c:pt idx="6555">
                  <c:v>0.01</c:v>
                </c:pt>
                <c:pt idx="6556">
                  <c:v>0.01</c:v>
                </c:pt>
                <c:pt idx="6557">
                  <c:v>0.01</c:v>
                </c:pt>
                <c:pt idx="6558">
                  <c:v>-3.8863959421888401</c:v>
                </c:pt>
                <c:pt idx="6559">
                  <c:v>-6.16646797189218</c:v>
                </c:pt>
                <c:pt idx="6560">
                  <c:v>-7.0146678168529304</c:v>
                </c:pt>
                <c:pt idx="6561">
                  <c:v>-6.74540755663108</c:v>
                </c:pt>
                <c:pt idx="6562">
                  <c:v>-5.7363602046319304</c:v>
                </c:pt>
                <c:pt idx="6563">
                  <c:v>-4.3643607774430704</c:v>
                </c:pt>
                <c:pt idx="6564">
                  <c:v>-2.9525163819673201</c:v>
                </c:pt>
                <c:pt idx="6565">
                  <c:v>-1.7345513660437999</c:v>
                </c:pt>
                <c:pt idx="6566">
                  <c:v>-0.83919566276608104</c:v>
                </c:pt>
                <c:pt idx="6567">
                  <c:v>-0.29409212197426099</c:v>
                </c:pt>
                <c:pt idx="6568">
                  <c:v>-4.5757710462217799E-2</c:v>
                </c:pt>
                <c:pt idx="6569">
                  <c:v>-0.01</c:v>
                </c:pt>
                <c:pt idx="6570">
                  <c:v>-0.01</c:v>
                </c:pt>
                <c:pt idx="6571">
                  <c:v>-8.4355348406523391E-3</c:v>
                </c:pt>
                <c:pt idx="6572">
                  <c:v>0.110520723866708</c:v>
                </c:pt>
                <c:pt idx="6573">
                  <c:v>0.34811296260190799</c:v>
                </c:pt>
                <c:pt idx="6574">
                  <c:v>0.67248051462205805</c:v>
                </c:pt>
                <c:pt idx="6575">
                  <c:v>1.01454933802239</c:v>
                </c:pt>
                <c:pt idx="6576">
                  <c:v>1.2878948252315701</c:v>
                </c:pt>
                <c:pt idx="6577">
                  <c:v>1.4118004409949201</c:v>
                </c:pt>
                <c:pt idx="6578">
                  <c:v>1.3325009074257601</c:v>
                </c:pt>
                <c:pt idx="6579">
                  <c:v>1.0381632760424</c:v>
                </c:pt>
                <c:pt idx="6580">
                  <c:v>0.56452403311487798</c:v>
                </c:pt>
                <c:pt idx="6581">
                  <c:v>-9.99999999981868E-3</c:v>
                </c:pt>
                <c:pt idx="6582">
                  <c:v>-0.01</c:v>
                </c:pt>
                <c:pt idx="6583">
                  <c:v>-0.01</c:v>
                </c:pt>
                <c:pt idx="6584">
                  <c:v>-0.01</c:v>
                </c:pt>
                <c:pt idx="6585">
                  <c:v>-0.01</c:v>
                </c:pt>
                <c:pt idx="6586">
                  <c:v>-0.01</c:v>
                </c:pt>
                <c:pt idx="6587">
                  <c:v>-0.01</c:v>
                </c:pt>
                <c:pt idx="6588">
                  <c:v>0.25327307437534902</c:v>
                </c:pt>
                <c:pt idx="6589">
                  <c:v>0.84523714388353599</c:v>
                </c:pt>
                <c:pt idx="6590">
                  <c:v>1.23277910825496</c:v>
                </c:pt>
                <c:pt idx="6591">
                  <c:v>1.2726609722445199</c:v>
                </c:pt>
                <c:pt idx="6592">
                  <c:v>0.86787578131347298</c:v>
                </c:pt>
                <c:pt idx="6593">
                  <c:v>-9.9999999991363196E-3</c:v>
                </c:pt>
                <c:pt idx="6594">
                  <c:v>-0.01</c:v>
                </c:pt>
                <c:pt idx="6595">
                  <c:v>-0.01</c:v>
                </c:pt>
                <c:pt idx="6596">
                  <c:v>-0.01</c:v>
                </c:pt>
                <c:pt idx="6597">
                  <c:v>-0.01</c:v>
                </c:pt>
                <c:pt idx="6598">
                  <c:v>-0.01</c:v>
                </c:pt>
                <c:pt idx="6599">
                  <c:v>-0.01</c:v>
                </c:pt>
                <c:pt idx="6600">
                  <c:v>-0.01</c:v>
                </c:pt>
                <c:pt idx="6601">
                  <c:v>-0.01</c:v>
                </c:pt>
                <c:pt idx="6602">
                  <c:v>-0.01</c:v>
                </c:pt>
                <c:pt idx="6603">
                  <c:v>-0.01</c:v>
                </c:pt>
                <c:pt idx="6604">
                  <c:v>-0.01</c:v>
                </c:pt>
                <c:pt idx="6605">
                  <c:v>-0.01</c:v>
                </c:pt>
                <c:pt idx="6606">
                  <c:v>1.59637908635585</c:v>
                </c:pt>
                <c:pt idx="6607">
                  <c:v>2.6395229426105602</c:v>
                </c:pt>
                <c:pt idx="6608">
                  <c:v>2.9953253015682999</c:v>
                </c:pt>
                <c:pt idx="6609">
                  <c:v>2.6561379180227802</c:v>
                </c:pt>
                <c:pt idx="6610">
                  <c:v>1.7357508365307299</c:v>
                </c:pt>
                <c:pt idx="6611">
                  <c:v>0.45367785802734001</c:v>
                </c:pt>
                <c:pt idx="6612">
                  <c:v>-0.01</c:v>
                </c:pt>
                <c:pt idx="6613">
                  <c:v>-0.01</c:v>
                </c:pt>
                <c:pt idx="6614">
                  <c:v>-0.01</c:v>
                </c:pt>
                <c:pt idx="6615">
                  <c:v>-0.01</c:v>
                </c:pt>
                <c:pt idx="6616">
                  <c:v>-0.01</c:v>
                </c:pt>
                <c:pt idx="6617">
                  <c:v>-0.01</c:v>
                </c:pt>
                <c:pt idx="6618">
                  <c:v>2.04004555904331</c:v>
                </c:pt>
                <c:pt idx="6619">
                  <c:v>4.2184715134826796</c:v>
                </c:pt>
                <c:pt idx="6620">
                  <c:v>6.1330340696283301</c:v>
                </c:pt>
                <c:pt idx="6621">
                  <c:v>7.4080154232752697</c:v>
                </c:pt>
                <c:pt idx="6622">
                  <c:v>7.7612008524727898</c:v>
                </c:pt>
                <c:pt idx="6623">
                  <c:v>7.0732022665718297</c:v>
                </c:pt>
                <c:pt idx="6624">
                  <c:v>5.4361839322174896</c:v>
                </c:pt>
                <c:pt idx="6625">
                  <c:v>3.1710755823788599</c:v>
                </c:pt>
                <c:pt idx="6626">
                  <c:v>0.806323213949109</c:v>
                </c:pt>
                <c:pt idx="6627">
                  <c:v>-0.01</c:v>
                </c:pt>
                <c:pt idx="6628">
                  <c:v>-0.01</c:v>
                </c:pt>
                <c:pt idx="6629">
                  <c:v>-0.01</c:v>
                </c:pt>
                <c:pt idx="6630">
                  <c:v>3.85955057743841</c:v>
                </c:pt>
                <c:pt idx="6631">
                  <c:v>10.268961781019501</c:v>
                </c:pt>
                <c:pt idx="6632">
                  <c:v>18.9435820930264</c:v>
                </c:pt>
                <c:pt idx="6633">
                  <c:v>29.159391427172402</c:v>
                </c:pt>
                <c:pt idx="6634">
                  <c:v>39.762068442521397</c:v>
                </c:pt>
                <c:pt idx="6635">
                  <c:v>49.251568567133901</c:v>
                </c:pt>
                <c:pt idx="6636">
                  <c:v>55.928864694748697</c:v>
                </c:pt>
                <c:pt idx="6637">
                  <c:v>58.0925010509145</c:v>
                </c:pt>
                <c:pt idx="6638">
                  <c:v>54.264491891478499</c:v>
                </c:pt>
                <c:pt idx="6639">
                  <c:v>43.419041844379002</c:v>
                </c:pt>
                <c:pt idx="6640">
                  <c:v>25.184549090542401</c:v>
                </c:pt>
                <c:pt idx="6641">
                  <c:v>-9.9999999977757395E-3</c:v>
                </c:pt>
                <c:pt idx="6642">
                  <c:v>-0.01</c:v>
                </c:pt>
                <c:pt idx="6643">
                  <c:v>-0.01</c:v>
                </c:pt>
                <c:pt idx="6644">
                  <c:v>-0.01</c:v>
                </c:pt>
                <c:pt idx="6645">
                  <c:v>-0.01</c:v>
                </c:pt>
                <c:pt idx="6646">
                  <c:v>-0.01</c:v>
                </c:pt>
                <c:pt idx="6647">
                  <c:v>-0.01</c:v>
                </c:pt>
                <c:pt idx="6648">
                  <c:v>-0.01</c:v>
                </c:pt>
                <c:pt idx="6649">
                  <c:v>-0.01</c:v>
                </c:pt>
                <c:pt idx="6650">
                  <c:v>-0.01</c:v>
                </c:pt>
                <c:pt idx="6651">
                  <c:v>-0.01</c:v>
                </c:pt>
                <c:pt idx="6652">
                  <c:v>-0.01</c:v>
                </c:pt>
                <c:pt idx="6653">
                  <c:v>-0.01</c:v>
                </c:pt>
                <c:pt idx="6654">
                  <c:v>63.964874900418899</c:v>
                </c:pt>
                <c:pt idx="6655">
                  <c:v>127.708516980179</c:v>
                </c:pt>
                <c:pt idx="6656">
                  <c:v>186.01828884012599</c:v>
                </c:pt>
                <c:pt idx="6657">
                  <c:v>233.89647317763701</c:v>
                </c:pt>
                <c:pt idx="6658">
                  <c:v>267.012109099876</c:v>
                </c:pt>
                <c:pt idx="6659">
                  <c:v>282.11121139393498</c:v>
                </c:pt>
                <c:pt idx="6660">
                  <c:v>277.33402325869298</c:v>
                </c:pt>
                <c:pt idx="6661">
                  <c:v>252.407519589511</c:v>
                </c:pt>
                <c:pt idx="6662">
                  <c:v>208.69432244626401</c:v>
                </c:pt>
                <c:pt idx="6663">
                  <c:v>149.093993838481</c:v>
                </c:pt>
                <c:pt idx="6664">
                  <c:v>77.807619662022006</c:v>
                </c:pt>
                <c:pt idx="6665">
                  <c:v>-9.9999999872541698E-3</c:v>
                </c:pt>
                <c:pt idx="6666">
                  <c:v>-0.01</c:v>
                </c:pt>
                <c:pt idx="6667">
                  <c:v>-0.01</c:v>
                </c:pt>
                <c:pt idx="6668">
                  <c:v>-0.01</c:v>
                </c:pt>
                <c:pt idx="6669">
                  <c:v>-0.01</c:v>
                </c:pt>
                <c:pt idx="6670">
                  <c:v>-0.01</c:v>
                </c:pt>
                <c:pt idx="6671">
                  <c:v>-0.01</c:v>
                </c:pt>
                <c:pt idx="6672">
                  <c:v>-0.01</c:v>
                </c:pt>
                <c:pt idx="6673">
                  <c:v>-0.01</c:v>
                </c:pt>
                <c:pt idx="6674">
                  <c:v>-0.01</c:v>
                </c:pt>
                <c:pt idx="6675">
                  <c:v>-0.01</c:v>
                </c:pt>
                <c:pt idx="6676">
                  <c:v>-0.01</c:v>
                </c:pt>
                <c:pt idx="6677">
                  <c:v>-0.01</c:v>
                </c:pt>
                <c:pt idx="6678">
                  <c:v>78.620768479391501</c:v>
                </c:pt>
                <c:pt idx="6679">
                  <c:v>152.262831816057</c:v>
                </c:pt>
                <c:pt idx="6680">
                  <c:v>216.15279910807899</c:v>
                </c:pt>
                <c:pt idx="6681">
                  <c:v>266.13250050127999</c:v>
                </c:pt>
                <c:pt idx="6682">
                  <c:v>298.872438953401</c:v>
                </c:pt>
                <c:pt idx="6683">
                  <c:v>312.05099593427099</c:v>
                </c:pt>
                <c:pt idx="6684">
                  <c:v>304.48691381254201</c:v>
                </c:pt>
                <c:pt idx="6685">
                  <c:v>276.22280650954798</c:v>
                </c:pt>
                <c:pt idx="6686">
                  <c:v>228.55658637708899</c:v>
                </c:pt>
                <c:pt idx="6687">
                  <c:v>164.01640444402301</c:v>
                </c:pt>
                <c:pt idx="6688">
                  <c:v>86.273795734117797</c:v>
                </c:pt>
                <c:pt idx="6689">
                  <c:v>-9.9999999783987395E-3</c:v>
                </c:pt>
                <c:pt idx="6690">
                  <c:v>-0.01</c:v>
                </c:pt>
                <c:pt idx="6691">
                  <c:v>-0.01</c:v>
                </c:pt>
                <c:pt idx="6692">
                  <c:v>-0.01</c:v>
                </c:pt>
                <c:pt idx="6693">
                  <c:v>-0.01</c:v>
                </c:pt>
                <c:pt idx="6694">
                  <c:v>-0.01</c:v>
                </c:pt>
                <c:pt idx="6695">
                  <c:v>-0.01</c:v>
                </c:pt>
                <c:pt idx="6696">
                  <c:v>-0.01</c:v>
                </c:pt>
                <c:pt idx="6697">
                  <c:v>-0.01</c:v>
                </c:pt>
                <c:pt idx="6698">
                  <c:v>-0.01</c:v>
                </c:pt>
                <c:pt idx="6699">
                  <c:v>-0.01</c:v>
                </c:pt>
                <c:pt idx="6700">
                  <c:v>-0.01</c:v>
                </c:pt>
                <c:pt idx="6701">
                  <c:v>-0.01</c:v>
                </c:pt>
                <c:pt idx="6702">
                  <c:v>110.232668843959</c:v>
                </c:pt>
                <c:pt idx="6703">
                  <c:v>215.082882400296</c:v>
                </c:pt>
                <c:pt idx="6704">
                  <c:v>306.56612723634697</c:v>
                </c:pt>
                <c:pt idx="6705">
                  <c:v>377.56569030415301</c:v>
                </c:pt>
                <c:pt idx="6706">
                  <c:v>422.45497680649697</c:v>
                </c:pt>
                <c:pt idx="6707">
                  <c:v>437.61968614810002</c:v>
                </c:pt>
                <c:pt idx="6708">
                  <c:v>421.81371530691302</c:v>
                </c:pt>
                <c:pt idx="6709">
                  <c:v>376.30710986621</c:v>
                </c:pt>
                <c:pt idx="6710">
                  <c:v>304.804242918532</c:v>
                </c:pt>
                <c:pt idx="6711">
                  <c:v>213.13363065608701</c:v>
                </c:pt>
                <c:pt idx="6712">
                  <c:v>108.734836095177</c:v>
                </c:pt>
                <c:pt idx="6713">
                  <c:v>-9.9999999648196503E-3</c:v>
                </c:pt>
                <c:pt idx="6714">
                  <c:v>-0.01</c:v>
                </c:pt>
                <c:pt idx="6715">
                  <c:v>-0.01</c:v>
                </c:pt>
                <c:pt idx="6716">
                  <c:v>-0.01</c:v>
                </c:pt>
                <c:pt idx="6717">
                  <c:v>-0.01</c:v>
                </c:pt>
                <c:pt idx="6718">
                  <c:v>-0.01</c:v>
                </c:pt>
                <c:pt idx="6719">
                  <c:v>-0.01</c:v>
                </c:pt>
                <c:pt idx="6720">
                  <c:v>-0.01</c:v>
                </c:pt>
                <c:pt idx="6721">
                  <c:v>-0.01</c:v>
                </c:pt>
                <c:pt idx="6722">
                  <c:v>-0.01</c:v>
                </c:pt>
                <c:pt idx="6723">
                  <c:v>-0.01</c:v>
                </c:pt>
                <c:pt idx="6724">
                  <c:v>-0.01</c:v>
                </c:pt>
                <c:pt idx="6725">
                  <c:v>-0.01</c:v>
                </c:pt>
                <c:pt idx="6726">
                  <c:v>55.485311234692396</c:v>
                </c:pt>
                <c:pt idx="6727">
                  <c:v>97.370275868216595</c:v>
                </c:pt>
                <c:pt idx="6728">
                  <c:v>123.824485675978</c:v>
                </c:pt>
                <c:pt idx="6729">
                  <c:v>134.80251986094601</c:v>
                </c:pt>
                <c:pt idx="6730">
                  <c:v>131.86328805427701</c:v>
                </c:pt>
                <c:pt idx="6731">
                  <c:v>117.832512441836</c:v>
                </c:pt>
                <c:pt idx="6732">
                  <c:v>96.348375134987407</c:v>
                </c:pt>
                <c:pt idx="6733">
                  <c:v>71.351866750526199</c:v>
                </c:pt>
                <c:pt idx="6734">
                  <c:v>46.586845594270997</c:v>
                </c:pt>
                <c:pt idx="6735">
                  <c:v>25.1700622238099</c:v>
                </c:pt>
                <c:pt idx="6736">
                  <c:v>9.2792877755330903</c:v>
                </c:pt>
                <c:pt idx="6737">
                  <c:v>-9.9999999975880893E-3</c:v>
                </c:pt>
                <c:pt idx="6738">
                  <c:v>-0.01</c:v>
                </c:pt>
                <c:pt idx="6739">
                  <c:v>0.122650308038653</c:v>
                </c:pt>
                <c:pt idx="6740">
                  <c:v>6.8424756946221299</c:v>
                </c:pt>
                <c:pt idx="6741">
                  <c:v>15.3498469707992</c:v>
                </c:pt>
                <c:pt idx="6742">
                  <c:v>23.543324853545801</c:v>
                </c:pt>
                <c:pt idx="6743">
                  <c:v>29.624951203767601</c:v>
                </c:pt>
                <c:pt idx="6744">
                  <c:v>32.352370498597999</c:v>
                </c:pt>
                <c:pt idx="6745">
                  <c:v>31.186768894749701</c:v>
                </c:pt>
                <c:pt idx="6746">
                  <c:v>26.321834034267599</c:v>
                </c:pt>
                <c:pt idx="6747">
                  <c:v>18.596821007559502</c:v>
                </c:pt>
                <c:pt idx="6748">
                  <c:v>9.3135060710755209</c:v>
                </c:pt>
                <c:pt idx="6749">
                  <c:v>-9.9999999921928494E-3</c:v>
                </c:pt>
                <c:pt idx="6750">
                  <c:v>-0.01</c:v>
                </c:pt>
                <c:pt idx="6751">
                  <c:v>-0.01</c:v>
                </c:pt>
                <c:pt idx="6752">
                  <c:v>-0.01</c:v>
                </c:pt>
                <c:pt idx="6753">
                  <c:v>-0.01</c:v>
                </c:pt>
                <c:pt idx="6754">
                  <c:v>-0.01</c:v>
                </c:pt>
                <c:pt idx="6755">
                  <c:v>-0.01</c:v>
                </c:pt>
                <c:pt idx="6756">
                  <c:v>2.5734790337225499</c:v>
                </c:pt>
                <c:pt idx="6757">
                  <c:v>8.0051632100141106</c:v>
                </c:pt>
                <c:pt idx="6758">
                  <c:v>11.1412072236929</c:v>
                </c:pt>
                <c:pt idx="6759">
                  <c:v>11.0337280699292</c:v>
                </c:pt>
                <c:pt idx="6760">
                  <c:v>7.2577331573309198</c:v>
                </c:pt>
                <c:pt idx="6761">
                  <c:v>-9.9999999956828702E-3</c:v>
                </c:pt>
                <c:pt idx="6762">
                  <c:v>-0.01</c:v>
                </c:pt>
                <c:pt idx="6763">
                  <c:v>-0.01</c:v>
                </c:pt>
                <c:pt idx="6764">
                  <c:v>-0.01</c:v>
                </c:pt>
                <c:pt idx="6765">
                  <c:v>-0.01</c:v>
                </c:pt>
                <c:pt idx="6766">
                  <c:v>-0.01</c:v>
                </c:pt>
                <c:pt idx="6767">
                  <c:v>-0.01</c:v>
                </c:pt>
                <c:pt idx="6768">
                  <c:v>-0.01</c:v>
                </c:pt>
                <c:pt idx="6769">
                  <c:v>-0.01</c:v>
                </c:pt>
                <c:pt idx="6770">
                  <c:v>-0.01</c:v>
                </c:pt>
                <c:pt idx="6771">
                  <c:v>-0.01</c:v>
                </c:pt>
                <c:pt idx="6772">
                  <c:v>-0.01</c:v>
                </c:pt>
                <c:pt idx="6773">
                  <c:v>-0.01</c:v>
                </c:pt>
                <c:pt idx="6774">
                  <c:v>8.85921347650822</c:v>
                </c:pt>
                <c:pt idx="6775">
                  <c:v>14.3027703855463</c:v>
                </c:pt>
                <c:pt idx="6776">
                  <c:v>15.8848739296287</c:v>
                </c:pt>
                <c:pt idx="6777">
                  <c:v>13.8044399230448</c:v>
                </c:pt>
                <c:pt idx="6778">
                  <c:v>8.85705659058649</c:v>
                </c:pt>
                <c:pt idx="6779">
                  <c:v>2.2999821214773601</c:v>
                </c:pt>
                <c:pt idx="6780">
                  <c:v>-0.01</c:v>
                </c:pt>
                <c:pt idx="6781">
                  <c:v>-0.01</c:v>
                </c:pt>
                <c:pt idx="6782">
                  <c:v>-0.01</c:v>
                </c:pt>
                <c:pt idx="6783">
                  <c:v>-0.01</c:v>
                </c:pt>
                <c:pt idx="6784">
                  <c:v>-0.01</c:v>
                </c:pt>
                <c:pt idx="6785">
                  <c:v>-0.01</c:v>
                </c:pt>
                <c:pt idx="6786">
                  <c:v>9.0340231853151494</c:v>
                </c:pt>
                <c:pt idx="6787">
                  <c:v>18.355039256856401</c:v>
                </c:pt>
                <c:pt idx="6788">
                  <c:v>26.2664255667821</c:v>
                </c:pt>
                <c:pt idx="6789">
                  <c:v>31.251078341375798</c:v>
                </c:pt>
                <c:pt idx="6790">
                  <c:v>32.266682078329801</c:v>
                </c:pt>
                <c:pt idx="6791">
                  <c:v>29.014184931052501</c:v>
                </c:pt>
                <c:pt idx="6792">
                  <c:v>22.003469518592599</c:v>
                </c:pt>
                <c:pt idx="6793">
                  <c:v>12.6830371193163</c:v>
                </c:pt>
                <c:pt idx="6794">
                  <c:v>3.2192532990770202</c:v>
                </c:pt>
                <c:pt idx="6795">
                  <c:v>0.01</c:v>
                </c:pt>
                <c:pt idx="6796">
                  <c:v>0.01</c:v>
                </c:pt>
                <c:pt idx="6797">
                  <c:v>0.01</c:v>
                </c:pt>
                <c:pt idx="6798">
                  <c:v>14.4760578182341</c:v>
                </c:pt>
                <c:pt idx="6799">
                  <c:v>37.981423380316997</c:v>
                </c:pt>
                <c:pt idx="6800">
                  <c:v>69.2124814917604</c:v>
                </c:pt>
                <c:pt idx="6801">
                  <c:v>105.29870230428401</c:v>
                </c:pt>
                <c:pt idx="6802">
                  <c:v>141.966274367724</c:v>
                </c:pt>
                <c:pt idx="6803">
                  <c:v>173.91075388010199</c:v>
                </c:pt>
                <c:pt idx="6804">
                  <c:v>195.360924017613</c:v>
                </c:pt>
                <c:pt idx="6805">
                  <c:v>200.77783474224901</c:v>
                </c:pt>
                <c:pt idx="6806">
                  <c:v>185.61030876399499</c:v>
                </c:pt>
                <c:pt idx="6807">
                  <c:v>147.014385916528</c:v>
                </c:pt>
                <c:pt idx="6808">
                  <c:v>84.441542578354799</c:v>
                </c:pt>
                <c:pt idx="6809">
                  <c:v>1.0000000061549099E-2</c:v>
                </c:pt>
                <c:pt idx="6810">
                  <c:v>0.01</c:v>
                </c:pt>
                <c:pt idx="6811">
                  <c:v>0.01</c:v>
                </c:pt>
                <c:pt idx="6812">
                  <c:v>0.01</c:v>
                </c:pt>
                <c:pt idx="6813">
                  <c:v>0.01</c:v>
                </c:pt>
                <c:pt idx="6814">
                  <c:v>0.01</c:v>
                </c:pt>
                <c:pt idx="6815">
                  <c:v>0.01</c:v>
                </c:pt>
                <c:pt idx="6816">
                  <c:v>0.01</c:v>
                </c:pt>
                <c:pt idx="6817">
                  <c:v>0.01</c:v>
                </c:pt>
                <c:pt idx="6818">
                  <c:v>0.01</c:v>
                </c:pt>
                <c:pt idx="6819">
                  <c:v>0.01</c:v>
                </c:pt>
                <c:pt idx="6820">
                  <c:v>0.01</c:v>
                </c:pt>
                <c:pt idx="6821">
                  <c:v>0.01</c:v>
                </c:pt>
                <c:pt idx="6822">
                  <c:v>189.503334574951</c:v>
                </c:pt>
                <c:pt idx="6823">
                  <c:v>375.37992867146801</c:v>
                </c:pt>
                <c:pt idx="6824">
                  <c:v>542.58241756880602</c:v>
                </c:pt>
                <c:pt idx="6825">
                  <c:v>677.097465228651</c:v>
                </c:pt>
                <c:pt idx="6826">
                  <c:v>767.235493425757</c:v>
                </c:pt>
                <c:pt idx="6827">
                  <c:v>804.70827297488404</c:v>
                </c:pt>
                <c:pt idx="6828">
                  <c:v>785.39890448926405</c:v>
                </c:pt>
                <c:pt idx="6829">
                  <c:v>709.75123701636903</c:v>
                </c:pt>
                <c:pt idx="6830">
                  <c:v>582.74549347486595</c:v>
                </c:pt>
                <c:pt idx="6831">
                  <c:v>413.469168614453</c:v>
                </c:pt>
                <c:pt idx="6832">
                  <c:v>214.33233990258501</c:v>
                </c:pt>
                <c:pt idx="6833">
                  <c:v>1.0000000159797601E-2</c:v>
                </c:pt>
                <c:pt idx="6834">
                  <c:v>0.01</c:v>
                </c:pt>
                <c:pt idx="6835">
                  <c:v>0.01</c:v>
                </c:pt>
                <c:pt idx="6836">
                  <c:v>0.01</c:v>
                </c:pt>
                <c:pt idx="6837">
                  <c:v>0.01</c:v>
                </c:pt>
                <c:pt idx="6838">
                  <c:v>0.01</c:v>
                </c:pt>
                <c:pt idx="6839">
                  <c:v>0.01</c:v>
                </c:pt>
                <c:pt idx="6840">
                  <c:v>0.01</c:v>
                </c:pt>
                <c:pt idx="6841">
                  <c:v>0.01</c:v>
                </c:pt>
                <c:pt idx="6842">
                  <c:v>0.01</c:v>
                </c:pt>
                <c:pt idx="6843">
                  <c:v>0.01</c:v>
                </c:pt>
                <c:pt idx="6844">
                  <c:v>0.01</c:v>
                </c:pt>
                <c:pt idx="6845">
                  <c:v>0.01</c:v>
                </c:pt>
                <c:pt idx="6846">
                  <c:v>198.72347239792299</c:v>
                </c:pt>
                <c:pt idx="6847">
                  <c:v>382.69680931741999</c:v>
                </c:pt>
                <c:pt idx="6848">
                  <c:v>540.28960524087904</c:v>
                </c:pt>
                <c:pt idx="6849">
                  <c:v>661.61392218693402</c:v>
                </c:pt>
                <c:pt idx="6850">
                  <c:v>739.03569692139297</c:v>
                </c:pt>
                <c:pt idx="6851">
                  <c:v>767.55252503727002</c:v>
                </c:pt>
                <c:pt idx="6852">
                  <c:v>745.04662718754901</c:v>
                </c:pt>
                <c:pt idx="6853">
                  <c:v>672.41227431018604</c:v>
                </c:pt>
                <c:pt idx="6854">
                  <c:v>553.55475564987398</c:v>
                </c:pt>
                <c:pt idx="6855">
                  <c:v>395.25485333352901</c:v>
                </c:pt>
                <c:pt idx="6856">
                  <c:v>206.89073097844101</c:v>
                </c:pt>
                <c:pt idx="6857">
                  <c:v>1.00000001736761E-2</c:v>
                </c:pt>
                <c:pt idx="6858">
                  <c:v>0.01</c:v>
                </c:pt>
                <c:pt idx="6859">
                  <c:v>0.01</c:v>
                </c:pt>
                <c:pt idx="6860">
                  <c:v>0.01</c:v>
                </c:pt>
                <c:pt idx="6861">
                  <c:v>0.01</c:v>
                </c:pt>
                <c:pt idx="6862">
                  <c:v>0.01</c:v>
                </c:pt>
                <c:pt idx="6863">
                  <c:v>0.01</c:v>
                </c:pt>
                <c:pt idx="6864">
                  <c:v>0.01</c:v>
                </c:pt>
                <c:pt idx="6865">
                  <c:v>0.01</c:v>
                </c:pt>
                <c:pt idx="6866">
                  <c:v>0.01</c:v>
                </c:pt>
                <c:pt idx="6867">
                  <c:v>0.01</c:v>
                </c:pt>
                <c:pt idx="6868">
                  <c:v>0.01</c:v>
                </c:pt>
                <c:pt idx="6869">
                  <c:v>0.01</c:v>
                </c:pt>
                <c:pt idx="6870">
                  <c:v>247.948762696339</c:v>
                </c:pt>
                <c:pt idx="6871">
                  <c:v>481.73087265285102</c:v>
                </c:pt>
                <c:pt idx="6872">
                  <c:v>683.76717625194999</c:v>
                </c:pt>
                <c:pt idx="6873">
                  <c:v>838.66014549701003</c:v>
                </c:pt>
                <c:pt idx="6874">
                  <c:v>934.55352233190001</c:v>
                </c:pt>
                <c:pt idx="6875">
                  <c:v>964.20768487828695</c:v>
                </c:pt>
                <c:pt idx="6876">
                  <c:v>925.68590378459999</c:v>
                </c:pt>
                <c:pt idx="6877">
                  <c:v>822.57164859362604</c:v>
                </c:pt>
                <c:pt idx="6878">
                  <c:v>663.68254848614197</c:v>
                </c:pt>
                <c:pt idx="6879">
                  <c:v>462.29772211934397</c:v>
                </c:pt>
                <c:pt idx="6880">
                  <c:v>234.96628338353801</c:v>
                </c:pt>
                <c:pt idx="6881">
                  <c:v>1.0000000209789001E-2</c:v>
                </c:pt>
                <c:pt idx="6882">
                  <c:v>0.01</c:v>
                </c:pt>
                <c:pt idx="6883">
                  <c:v>0.01</c:v>
                </c:pt>
                <c:pt idx="6884">
                  <c:v>0.01</c:v>
                </c:pt>
                <c:pt idx="6885">
                  <c:v>0.01</c:v>
                </c:pt>
                <c:pt idx="6886">
                  <c:v>0.01</c:v>
                </c:pt>
                <c:pt idx="6887">
                  <c:v>0.01</c:v>
                </c:pt>
                <c:pt idx="6888">
                  <c:v>0.01</c:v>
                </c:pt>
                <c:pt idx="6889">
                  <c:v>0.01</c:v>
                </c:pt>
                <c:pt idx="6890">
                  <c:v>0.01</c:v>
                </c:pt>
                <c:pt idx="6891">
                  <c:v>0.01</c:v>
                </c:pt>
                <c:pt idx="6892">
                  <c:v>0.01</c:v>
                </c:pt>
                <c:pt idx="6893">
                  <c:v>0.01</c:v>
                </c:pt>
                <c:pt idx="6894">
                  <c:v>114.09219460339401</c:v>
                </c:pt>
                <c:pt idx="6895">
                  <c:v>199.534756893348</c:v>
                </c:pt>
                <c:pt idx="6896">
                  <c:v>252.90772271894701</c:v>
                </c:pt>
                <c:pt idx="6897">
                  <c:v>274.43532128316599</c:v>
                </c:pt>
                <c:pt idx="6898">
                  <c:v>267.590436689022</c:v>
                </c:pt>
                <c:pt idx="6899">
                  <c:v>238.36036813312501</c:v>
                </c:pt>
                <c:pt idx="6900">
                  <c:v>194.291824008698</c:v>
                </c:pt>
                <c:pt idx="6901">
                  <c:v>143.44335546361799</c:v>
                </c:pt>
                <c:pt idx="6902">
                  <c:v>93.377113531302996</c:v>
                </c:pt>
                <c:pt idx="6903">
                  <c:v>50.309041330153399</c:v>
                </c:pt>
                <c:pt idx="6904">
                  <c:v>18.509614853877299</c:v>
                </c:pt>
                <c:pt idx="6905">
                  <c:v>1.0000000001361401E-2</c:v>
                </c:pt>
                <c:pt idx="6906">
                  <c:v>0.01</c:v>
                </c:pt>
                <c:pt idx="6907">
                  <c:v>0.27181238252048601</c:v>
                </c:pt>
                <c:pt idx="6908">
                  <c:v>13.4950522591525</c:v>
                </c:pt>
                <c:pt idx="6909">
                  <c:v>30.148823952215398</c:v>
                </c:pt>
                <c:pt idx="6910">
                  <c:v>46.092585801365502</c:v>
                </c:pt>
                <c:pt idx="6911">
                  <c:v>57.825570557248398</c:v>
                </c:pt>
                <c:pt idx="6912">
                  <c:v>62.967509111151202</c:v>
                </c:pt>
                <c:pt idx="6913">
                  <c:v>60.529304489152302</c:v>
                </c:pt>
                <c:pt idx="6914">
                  <c:v>50.949288287547397</c:v>
                </c:pt>
                <c:pt idx="6915">
                  <c:v>35.905632292459799</c:v>
                </c:pt>
                <c:pt idx="6916">
                  <c:v>17.947273448652702</c:v>
                </c:pt>
                <c:pt idx="6917">
                  <c:v>1.0000000010027999E-2</c:v>
                </c:pt>
                <c:pt idx="6918">
                  <c:v>0.01</c:v>
                </c:pt>
                <c:pt idx="6919">
                  <c:v>0.01</c:v>
                </c:pt>
                <c:pt idx="6920">
                  <c:v>0.01</c:v>
                </c:pt>
                <c:pt idx="6921">
                  <c:v>0.01</c:v>
                </c:pt>
                <c:pt idx="6922">
                  <c:v>0.01</c:v>
                </c:pt>
                <c:pt idx="6923">
                  <c:v>0.01</c:v>
                </c:pt>
                <c:pt idx="6924">
                  <c:v>4.8762179460882704</c:v>
                </c:pt>
                <c:pt idx="6925">
                  <c:v>15.0688489301864</c:v>
                </c:pt>
                <c:pt idx="6926">
                  <c:v>20.907914342113902</c:v>
                </c:pt>
                <c:pt idx="6927">
                  <c:v>20.654632892943301</c:v>
                </c:pt>
                <c:pt idx="6928">
                  <c:v>13.562189832899699</c:v>
                </c:pt>
                <c:pt idx="6929">
                  <c:v>1.0000000003248299E-2</c:v>
                </c:pt>
                <c:pt idx="6930">
                  <c:v>0.01</c:v>
                </c:pt>
                <c:pt idx="6931">
                  <c:v>0.01</c:v>
                </c:pt>
                <c:pt idx="6932">
                  <c:v>0.01</c:v>
                </c:pt>
                <c:pt idx="6933">
                  <c:v>0.01</c:v>
                </c:pt>
                <c:pt idx="6934">
                  <c:v>0.01</c:v>
                </c:pt>
                <c:pt idx="6935">
                  <c:v>0.01</c:v>
                </c:pt>
                <c:pt idx="6936">
                  <c:v>0.01</c:v>
                </c:pt>
                <c:pt idx="6937">
                  <c:v>0.01</c:v>
                </c:pt>
                <c:pt idx="6938">
                  <c:v>0.01</c:v>
                </c:pt>
                <c:pt idx="6939">
                  <c:v>0.01</c:v>
                </c:pt>
                <c:pt idx="6940">
                  <c:v>0.01</c:v>
                </c:pt>
                <c:pt idx="6941">
                  <c:v>0.01</c:v>
                </c:pt>
                <c:pt idx="6942">
                  <c:v>16.013421609648599</c:v>
                </c:pt>
                <c:pt idx="6943">
                  <c:v>25.7784460875531</c:v>
                </c:pt>
                <c:pt idx="6944">
                  <c:v>28.563906272960899</c:v>
                </c:pt>
                <c:pt idx="6945">
                  <c:v>24.772397252108899</c:v>
                </c:pt>
                <c:pt idx="6946">
                  <c:v>15.869767367991001</c:v>
                </c:pt>
                <c:pt idx="6947">
                  <c:v>4.1327857419587399</c:v>
                </c:pt>
                <c:pt idx="6948">
                  <c:v>0.01</c:v>
                </c:pt>
                <c:pt idx="6949">
                  <c:v>0.01</c:v>
                </c:pt>
                <c:pt idx="6950">
                  <c:v>0.01</c:v>
                </c:pt>
                <c:pt idx="6951">
                  <c:v>0.01</c:v>
                </c:pt>
                <c:pt idx="6952">
                  <c:v>0.01</c:v>
                </c:pt>
                <c:pt idx="6953">
                  <c:v>0.01</c:v>
                </c:pt>
                <c:pt idx="6954">
                  <c:v>15.9168393671579</c:v>
                </c:pt>
                <c:pt idx="6955">
                  <c:v>32.245267006768302</c:v>
                </c:pt>
                <c:pt idx="6956">
                  <c:v>46.038741754711999</c:v>
                </c:pt>
                <c:pt idx="6957">
                  <c:v>54.660775748818203</c:v>
                </c:pt>
                <c:pt idx="6958">
                  <c:v>56.324068944404601</c:v>
                </c:pt>
                <c:pt idx="6959">
                  <c:v>50.514532805878801</c:v>
                </c:pt>
                <c:pt idx="6960">
                  <c:v>38.231793601765801</c:v>
                </c:pt>
                <c:pt idx="6961">
                  <c:v>21.991207237339001</c:v>
                </c:pt>
                <c:pt idx="6962">
                  <c:v>5.5656410114510404</c:v>
                </c:pt>
                <c:pt idx="6963">
                  <c:v>0.01</c:v>
                </c:pt>
                <c:pt idx="6964">
                  <c:v>0.01</c:v>
                </c:pt>
                <c:pt idx="6965">
                  <c:v>0.01</c:v>
                </c:pt>
                <c:pt idx="6966">
                  <c:v>24.8627702586518</c:v>
                </c:pt>
                <c:pt idx="6967">
                  <c:v>65.123202320415501</c:v>
                </c:pt>
                <c:pt idx="6968">
                  <c:v>118.457768090681</c:v>
                </c:pt>
                <c:pt idx="6969">
                  <c:v>179.89105797647099</c:v>
                </c:pt>
                <c:pt idx="6970">
                  <c:v>242.091751604319</c:v>
                </c:pt>
                <c:pt idx="6971">
                  <c:v>296.02793393067702</c:v>
                </c:pt>
                <c:pt idx="6972">
                  <c:v>331.93989580410698</c:v>
                </c:pt>
                <c:pt idx="6973">
                  <c:v>340.53152185103198</c:v>
                </c:pt>
                <c:pt idx="6974">
                  <c:v>314.24444693502198</c:v>
                </c:pt>
                <c:pt idx="6975">
                  <c:v>248.457790784336</c:v>
                </c:pt>
                <c:pt idx="6976">
                  <c:v>142.45406296901899</c:v>
                </c:pt>
                <c:pt idx="6977">
                  <c:v>1.00000000574512E-2</c:v>
                </c:pt>
                <c:pt idx="6978">
                  <c:v>0.01</c:v>
                </c:pt>
                <c:pt idx="6979">
                  <c:v>0.01</c:v>
                </c:pt>
                <c:pt idx="6980">
                  <c:v>0.01</c:v>
                </c:pt>
                <c:pt idx="6981">
                  <c:v>0.01</c:v>
                </c:pt>
                <c:pt idx="6982">
                  <c:v>0.01</c:v>
                </c:pt>
                <c:pt idx="6983">
                  <c:v>0.01</c:v>
                </c:pt>
                <c:pt idx="6984">
                  <c:v>0.01</c:v>
                </c:pt>
                <c:pt idx="6985">
                  <c:v>0.01</c:v>
                </c:pt>
                <c:pt idx="6986">
                  <c:v>0.01</c:v>
                </c:pt>
                <c:pt idx="6987">
                  <c:v>0.01</c:v>
                </c:pt>
                <c:pt idx="6988">
                  <c:v>0.01</c:v>
                </c:pt>
                <c:pt idx="6989">
                  <c:v>0.01</c:v>
                </c:pt>
                <c:pt idx="6990">
                  <c:v>312.27365672673301</c:v>
                </c:pt>
                <c:pt idx="6991">
                  <c:v>617.58751729519395</c:v>
                </c:pt>
                <c:pt idx="6992">
                  <c:v>891.25785992445401</c:v>
                </c:pt>
                <c:pt idx="6993">
                  <c:v>1110.4589590180401</c:v>
                </c:pt>
                <c:pt idx="6994">
                  <c:v>1256.3121477709101</c:v>
                </c:pt>
                <c:pt idx="6995">
                  <c:v>1315.6151535255899</c:v>
                </c:pt>
                <c:pt idx="6996">
                  <c:v>1282.05363986967</c:v>
                </c:pt>
                <c:pt idx="6997">
                  <c:v>1156.78189305755</c:v>
                </c:pt>
                <c:pt idx="6998">
                  <c:v>948.32551090979803</c:v>
                </c:pt>
                <c:pt idx="6999">
                  <c:v>671.82812902258695</c:v>
                </c:pt>
                <c:pt idx="7000">
                  <c:v>347.72883860278898</c:v>
                </c:pt>
                <c:pt idx="7001">
                  <c:v>1.00000001563618E-2</c:v>
                </c:pt>
                <c:pt idx="7002">
                  <c:v>0.01</c:v>
                </c:pt>
                <c:pt idx="7003">
                  <c:v>0.01</c:v>
                </c:pt>
                <c:pt idx="7004">
                  <c:v>0.01</c:v>
                </c:pt>
                <c:pt idx="7005">
                  <c:v>0.01</c:v>
                </c:pt>
                <c:pt idx="7006">
                  <c:v>0.01</c:v>
                </c:pt>
                <c:pt idx="7007">
                  <c:v>0.01</c:v>
                </c:pt>
                <c:pt idx="7008">
                  <c:v>0.01</c:v>
                </c:pt>
                <c:pt idx="7009">
                  <c:v>0.01</c:v>
                </c:pt>
                <c:pt idx="7010">
                  <c:v>0.01</c:v>
                </c:pt>
                <c:pt idx="7011">
                  <c:v>0.01</c:v>
                </c:pt>
                <c:pt idx="7012">
                  <c:v>0.01</c:v>
                </c:pt>
                <c:pt idx="7013">
                  <c:v>0.01</c:v>
                </c:pt>
                <c:pt idx="7014">
                  <c:v>315.924323237039</c:v>
                </c:pt>
                <c:pt idx="7015">
                  <c:v>607.56085028665302</c:v>
                </c:pt>
                <c:pt idx="7016">
                  <c:v>856.57097663772504</c:v>
                </c:pt>
                <c:pt idx="7017">
                  <c:v>1047.48039654683</c:v>
                </c:pt>
                <c:pt idx="7018">
                  <c:v>1168.4611940109201</c:v>
                </c:pt>
                <c:pt idx="7019">
                  <c:v>1211.9027263912001</c:v>
                </c:pt>
                <c:pt idx="7020">
                  <c:v>1174.7814058367501</c:v>
                </c:pt>
                <c:pt idx="7021">
                  <c:v>1058.8301910887899</c:v>
                </c:pt>
                <c:pt idx="7022">
                  <c:v>870.50511161224904</c:v>
                </c:pt>
                <c:pt idx="7023">
                  <c:v>620.74124196563605</c:v>
                </c:pt>
                <c:pt idx="7024">
                  <c:v>324.48736702575798</c:v>
                </c:pt>
                <c:pt idx="7025">
                  <c:v>1.00000001751415E-2</c:v>
                </c:pt>
                <c:pt idx="7026">
                  <c:v>0.01</c:v>
                </c:pt>
                <c:pt idx="7027">
                  <c:v>0.01</c:v>
                </c:pt>
                <c:pt idx="7028">
                  <c:v>0.01</c:v>
                </c:pt>
                <c:pt idx="7029">
                  <c:v>0.01</c:v>
                </c:pt>
                <c:pt idx="7030">
                  <c:v>0.01</c:v>
                </c:pt>
                <c:pt idx="7031">
                  <c:v>0.01</c:v>
                </c:pt>
                <c:pt idx="7032">
                  <c:v>0.01</c:v>
                </c:pt>
                <c:pt idx="7033">
                  <c:v>0.01</c:v>
                </c:pt>
                <c:pt idx="7034">
                  <c:v>0.01</c:v>
                </c:pt>
                <c:pt idx="7035">
                  <c:v>0.01</c:v>
                </c:pt>
                <c:pt idx="7036">
                  <c:v>0.01</c:v>
                </c:pt>
                <c:pt idx="7037">
                  <c:v>0.01</c:v>
                </c:pt>
                <c:pt idx="7038">
                  <c:v>382.049110985205</c:v>
                </c:pt>
                <c:pt idx="7039">
                  <c:v>741.37267941454297</c:v>
                </c:pt>
                <c:pt idx="7040">
                  <c:v>1051.0319991543299</c:v>
                </c:pt>
                <c:pt idx="7041">
                  <c:v>1287.57203075805</c:v>
                </c:pt>
                <c:pt idx="7042">
                  <c:v>1433.0787989458299</c:v>
                </c:pt>
                <c:pt idx="7043">
                  <c:v>1476.79235357116</c:v>
                </c:pt>
                <c:pt idx="7044">
                  <c:v>1416.1134264771899</c:v>
                </c:pt>
                <c:pt idx="7045">
                  <c:v>1256.8869417020301</c:v>
                </c:pt>
                <c:pt idx="7046">
                  <c:v>1012.91590636144</c:v>
                </c:pt>
                <c:pt idx="7047">
                  <c:v>704.73746042760001</c:v>
                </c:pt>
                <c:pt idx="7048">
                  <c:v>357.77026422951002</c:v>
                </c:pt>
                <c:pt idx="7049">
                  <c:v>1.0000000215794801E-2</c:v>
                </c:pt>
                <c:pt idx="7050">
                  <c:v>0.01</c:v>
                </c:pt>
                <c:pt idx="7051">
                  <c:v>0.01</c:v>
                </c:pt>
                <c:pt idx="7052">
                  <c:v>0.01</c:v>
                </c:pt>
                <c:pt idx="7053">
                  <c:v>0.01</c:v>
                </c:pt>
                <c:pt idx="7054">
                  <c:v>0.01</c:v>
                </c:pt>
                <c:pt idx="7055">
                  <c:v>0.01</c:v>
                </c:pt>
                <c:pt idx="7056">
                  <c:v>0.01</c:v>
                </c:pt>
                <c:pt idx="7057">
                  <c:v>0.01</c:v>
                </c:pt>
                <c:pt idx="7058">
                  <c:v>0.01</c:v>
                </c:pt>
                <c:pt idx="7059">
                  <c:v>0.01</c:v>
                </c:pt>
                <c:pt idx="7060">
                  <c:v>0.01</c:v>
                </c:pt>
                <c:pt idx="7061">
                  <c:v>0.01</c:v>
                </c:pt>
                <c:pt idx="7062">
                  <c:v>171.02459466078099</c:v>
                </c:pt>
                <c:pt idx="7063">
                  <c:v>298.78561914097997</c:v>
                </c:pt>
                <c:pt idx="7064">
                  <c:v>378.303296607395</c:v>
                </c:pt>
                <c:pt idx="7065">
                  <c:v>410.06825436685801</c:v>
                </c:pt>
                <c:pt idx="7066">
                  <c:v>399.41698530112598</c:v>
                </c:pt>
                <c:pt idx="7067">
                  <c:v>355.41153448115898</c:v>
                </c:pt>
                <c:pt idx="7068">
                  <c:v>289.397690027777</c:v>
                </c:pt>
                <c:pt idx="7069">
                  <c:v>213.43469403814399</c:v>
                </c:pt>
                <c:pt idx="7070">
                  <c:v>138.79331976124899</c:v>
                </c:pt>
                <c:pt idx="7071">
                  <c:v>74.698555818896097</c:v>
                </c:pt>
                <c:pt idx="7072">
                  <c:v>27.451650248751601</c:v>
                </c:pt>
                <c:pt idx="7073">
                  <c:v>1.00000000120449E-2</c:v>
                </c:pt>
                <c:pt idx="7074">
                  <c:v>0.01</c:v>
                </c:pt>
                <c:pt idx="7075">
                  <c:v>0.39717750850487998</c:v>
                </c:pt>
                <c:pt idx="7076">
                  <c:v>19.932061110480198</c:v>
                </c:pt>
                <c:pt idx="7077">
                  <c:v>44.490710979065902</c:v>
                </c:pt>
                <c:pt idx="7078">
                  <c:v>67.953531510157305</c:v>
                </c:pt>
                <c:pt idx="7079">
                  <c:v>85.167716413980799</c:v>
                </c:pt>
                <c:pt idx="7080">
                  <c:v>92.649602979807895</c:v>
                </c:pt>
                <c:pt idx="7081">
                  <c:v>88.974155536533004</c:v>
                </c:pt>
                <c:pt idx="7082">
                  <c:v>74.817992706479302</c:v>
                </c:pt>
                <c:pt idx="7083">
                  <c:v>52.6738651927718</c:v>
                </c:pt>
                <c:pt idx="7084">
                  <c:v>26.300904529975799</c:v>
                </c:pt>
                <c:pt idx="7085">
                  <c:v>1.00000000074341E-2</c:v>
                </c:pt>
                <c:pt idx="7086">
                  <c:v>0.01</c:v>
                </c:pt>
                <c:pt idx="7087">
                  <c:v>0.01</c:v>
                </c:pt>
                <c:pt idx="7088">
                  <c:v>0.01</c:v>
                </c:pt>
                <c:pt idx="7089">
                  <c:v>0.01</c:v>
                </c:pt>
                <c:pt idx="7090">
                  <c:v>0.01</c:v>
                </c:pt>
                <c:pt idx="7091">
                  <c:v>0.01</c:v>
                </c:pt>
                <c:pt idx="7092">
                  <c:v>7.0883842646412498</c:v>
                </c:pt>
                <c:pt idx="7093">
                  <c:v>21.8941428642554</c:v>
                </c:pt>
                <c:pt idx="7094">
                  <c:v>30.351548306639899</c:v>
                </c:pt>
                <c:pt idx="7095">
                  <c:v>29.956137790227601</c:v>
                </c:pt>
                <c:pt idx="7096">
                  <c:v>19.6501051288949</c:v>
                </c:pt>
                <c:pt idx="7097">
                  <c:v>1.00000000183733E-2</c:v>
                </c:pt>
                <c:pt idx="7098">
                  <c:v>0.01</c:v>
                </c:pt>
                <c:pt idx="7099">
                  <c:v>0.01</c:v>
                </c:pt>
                <c:pt idx="7100">
                  <c:v>0.01</c:v>
                </c:pt>
                <c:pt idx="7101">
                  <c:v>0.01</c:v>
                </c:pt>
                <c:pt idx="7102">
                  <c:v>0.01</c:v>
                </c:pt>
                <c:pt idx="7103">
                  <c:v>0.01</c:v>
                </c:pt>
                <c:pt idx="7104">
                  <c:v>0.01</c:v>
                </c:pt>
                <c:pt idx="7105">
                  <c:v>0.01</c:v>
                </c:pt>
                <c:pt idx="7106">
                  <c:v>0.01</c:v>
                </c:pt>
                <c:pt idx="7107">
                  <c:v>0.01</c:v>
                </c:pt>
                <c:pt idx="7108">
                  <c:v>0.01</c:v>
                </c:pt>
                <c:pt idx="7109">
                  <c:v>0.01</c:v>
                </c:pt>
                <c:pt idx="7110">
                  <c:v>22.9155392393717</c:v>
                </c:pt>
                <c:pt idx="7111">
                  <c:v>36.860413480727502</c:v>
                </c:pt>
                <c:pt idx="7112">
                  <c:v>40.808834017700399</c:v>
                </c:pt>
                <c:pt idx="7113">
                  <c:v>35.361236551025698</c:v>
                </c:pt>
                <c:pt idx="7114">
                  <c:v>22.6324709955394</c:v>
                </c:pt>
                <c:pt idx="7115">
                  <c:v>5.8857984351425001</c:v>
                </c:pt>
                <c:pt idx="7116">
                  <c:v>0.01</c:v>
                </c:pt>
                <c:pt idx="7117">
                  <c:v>0.01</c:v>
                </c:pt>
                <c:pt idx="7118">
                  <c:v>0.01</c:v>
                </c:pt>
                <c:pt idx="7119">
                  <c:v>0.01</c:v>
                </c:pt>
                <c:pt idx="7120">
                  <c:v>0.01</c:v>
                </c:pt>
                <c:pt idx="7121">
                  <c:v>0.01</c:v>
                </c:pt>
                <c:pt idx="7122">
                  <c:v>22.548965734866101</c:v>
                </c:pt>
                <c:pt idx="7123">
                  <c:v>45.648001021265102</c:v>
                </c:pt>
                <c:pt idx="7124">
                  <c:v>65.123523579905495</c:v>
                </c:pt>
                <c:pt idx="7125">
                  <c:v>77.257897270553798</c:v>
                </c:pt>
                <c:pt idx="7126">
                  <c:v>79.544757923576995</c:v>
                </c:pt>
                <c:pt idx="7127">
                  <c:v>71.282435911677396</c:v>
                </c:pt>
                <c:pt idx="7128">
                  <c:v>53.905804017802701</c:v>
                </c:pt>
                <c:pt idx="7129">
                  <c:v>30.980593686597199</c:v>
                </c:pt>
                <c:pt idx="7130">
                  <c:v>7.8314577340276799</c:v>
                </c:pt>
                <c:pt idx="7131">
                  <c:v>0.01</c:v>
                </c:pt>
                <c:pt idx="7132">
                  <c:v>0.01</c:v>
                </c:pt>
                <c:pt idx="7133">
                  <c:v>0.01</c:v>
                </c:pt>
                <c:pt idx="7134">
                  <c:v>34.889054029400697</c:v>
                </c:pt>
                <c:pt idx="7135">
                  <c:v>91.320673457099801</c:v>
                </c:pt>
                <c:pt idx="7136">
                  <c:v>165.98525940823501</c:v>
                </c:pt>
                <c:pt idx="7137">
                  <c:v>251.87467869666301</c:v>
                </c:pt>
                <c:pt idx="7138">
                  <c:v>338.70642490331397</c:v>
                </c:pt>
                <c:pt idx="7139">
                  <c:v>413.85209758841103</c:v>
                </c:pt>
                <c:pt idx="7140">
                  <c:v>463.70503599250799</c:v>
                </c:pt>
                <c:pt idx="7141">
                  <c:v>475.34677683167598</c:v>
                </c:pt>
                <c:pt idx="7142">
                  <c:v>438.32138272982201</c:v>
                </c:pt>
                <c:pt idx="7143">
                  <c:v>346.29806788058897</c:v>
                </c:pt>
                <c:pt idx="7144">
                  <c:v>198.400780490156</c:v>
                </c:pt>
                <c:pt idx="7145">
                  <c:v>1.0000000206919201E-2</c:v>
                </c:pt>
                <c:pt idx="7146">
                  <c:v>0.01</c:v>
                </c:pt>
                <c:pt idx="7147">
                  <c:v>0.01</c:v>
                </c:pt>
                <c:pt idx="7148">
                  <c:v>0.01</c:v>
                </c:pt>
                <c:pt idx="7149">
                  <c:v>0.01</c:v>
                </c:pt>
                <c:pt idx="7150">
                  <c:v>0.01</c:v>
                </c:pt>
                <c:pt idx="7151">
                  <c:v>0.01</c:v>
                </c:pt>
                <c:pt idx="7152">
                  <c:v>0.01</c:v>
                </c:pt>
                <c:pt idx="7153">
                  <c:v>0.01</c:v>
                </c:pt>
                <c:pt idx="7154">
                  <c:v>0.01</c:v>
                </c:pt>
                <c:pt idx="7155">
                  <c:v>0.01</c:v>
                </c:pt>
                <c:pt idx="7156">
                  <c:v>0.01</c:v>
                </c:pt>
                <c:pt idx="7157">
                  <c:v>0.01</c:v>
                </c:pt>
                <c:pt idx="7158">
                  <c:v>430.51535799564601</c:v>
                </c:pt>
                <c:pt idx="7159">
                  <c:v>850.83865395511498</c:v>
                </c:pt>
                <c:pt idx="7160">
                  <c:v>1227.00793109762</c:v>
                </c:pt>
                <c:pt idx="7161">
                  <c:v>1527.71610561086</c:v>
                </c:pt>
                <c:pt idx="7162">
                  <c:v>1727.1692110153001</c:v>
                </c:pt>
                <c:pt idx="7163">
                  <c:v>1807.4423978678101</c:v>
                </c:pt>
                <c:pt idx="7164">
                  <c:v>1760.11546674222</c:v>
                </c:pt>
                <c:pt idx="7165">
                  <c:v>1587.03640099943</c:v>
                </c:pt>
                <c:pt idx="7166">
                  <c:v>1300.1525304100901</c:v>
                </c:pt>
                <c:pt idx="7167">
                  <c:v>920.44401000757398</c:v>
                </c:pt>
                <c:pt idx="7168">
                  <c:v>476.082525692562</c:v>
                </c:pt>
                <c:pt idx="7169">
                  <c:v>1.00000000736868E-2</c:v>
                </c:pt>
                <c:pt idx="7170">
                  <c:v>0.01</c:v>
                </c:pt>
                <c:pt idx="7171">
                  <c:v>0.01</c:v>
                </c:pt>
                <c:pt idx="7172">
                  <c:v>0.01</c:v>
                </c:pt>
                <c:pt idx="7173">
                  <c:v>0.01</c:v>
                </c:pt>
                <c:pt idx="7174">
                  <c:v>0.01</c:v>
                </c:pt>
                <c:pt idx="7175">
                  <c:v>0.01</c:v>
                </c:pt>
                <c:pt idx="7176">
                  <c:v>0.01</c:v>
                </c:pt>
                <c:pt idx="7177">
                  <c:v>0.01</c:v>
                </c:pt>
                <c:pt idx="7178">
                  <c:v>0.01</c:v>
                </c:pt>
                <c:pt idx="7179">
                  <c:v>0.01</c:v>
                </c:pt>
                <c:pt idx="7180">
                  <c:v>0.01</c:v>
                </c:pt>
                <c:pt idx="7181">
                  <c:v>0.01</c:v>
                </c:pt>
                <c:pt idx="7182">
                  <c:v>428.54360920111901</c:v>
                </c:pt>
                <c:pt idx="7183">
                  <c:v>823.61385158302505</c:v>
                </c:pt>
                <c:pt idx="7184">
                  <c:v>1160.4300252876899</c:v>
                </c:pt>
                <c:pt idx="7185">
                  <c:v>1418.1558737815401</c:v>
                </c:pt>
                <c:pt idx="7186">
                  <c:v>1580.9411632956601</c:v>
                </c:pt>
                <c:pt idx="7187">
                  <c:v>1638.67738672412</c:v>
                </c:pt>
                <c:pt idx="7188">
                  <c:v>1587.4789974610701</c:v>
                </c:pt>
                <c:pt idx="7189">
                  <c:v>1429.8925097214001</c:v>
                </c:pt>
                <c:pt idx="7190">
                  <c:v>1174.8310642674801</c:v>
                </c:pt>
                <c:pt idx="7191">
                  <c:v>837.22544156871697</c:v>
                </c:pt>
                <c:pt idx="7192">
                  <c:v>437.37825218440503</c:v>
                </c:pt>
                <c:pt idx="7193">
                  <c:v>1.0000000105398E-2</c:v>
                </c:pt>
                <c:pt idx="7194">
                  <c:v>0.01</c:v>
                </c:pt>
                <c:pt idx="7195">
                  <c:v>0.01</c:v>
                </c:pt>
                <c:pt idx="7196">
                  <c:v>0.01</c:v>
                </c:pt>
                <c:pt idx="7197">
                  <c:v>0.01</c:v>
                </c:pt>
                <c:pt idx="7198">
                  <c:v>0.01</c:v>
                </c:pt>
                <c:pt idx="7199">
                  <c:v>0.01</c:v>
                </c:pt>
                <c:pt idx="7200">
                  <c:v>0.01</c:v>
                </c:pt>
                <c:pt idx="7201">
                  <c:v>0.01</c:v>
                </c:pt>
                <c:pt idx="7202">
                  <c:v>0.01</c:v>
                </c:pt>
                <c:pt idx="7203">
                  <c:v>0.01</c:v>
                </c:pt>
                <c:pt idx="7204">
                  <c:v>0.01</c:v>
                </c:pt>
                <c:pt idx="7205">
                  <c:v>0.01</c:v>
                </c:pt>
                <c:pt idx="7206">
                  <c:v>510.60891602221199</c:v>
                </c:pt>
                <c:pt idx="7207">
                  <c:v>990.26283308050699</c:v>
                </c:pt>
                <c:pt idx="7208">
                  <c:v>1403.05431761915</c:v>
                </c:pt>
                <c:pt idx="7209">
                  <c:v>1717.8109767434</c:v>
                </c:pt>
                <c:pt idx="7210">
                  <c:v>1910.8209163630199</c:v>
                </c:pt>
                <c:pt idx="7211">
                  <c:v>1967.9599048335001</c:v>
                </c:pt>
                <c:pt idx="7212">
                  <c:v>1886.0038312219101</c:v>
                </c:pt>
                <c:pt idx="7213">
                  <c:v>1672.9743077287801</c:v>
                </c:pt>
                <c:pt idx="7214">
                  <c:v>1347.4595405340699</c:v>
                </c:pt>
                <c:pt idx="7215">
                  <c:v>936.95684992173699</c:v>
                </c:pt>
                <c:pt idx="7216">
                  <c:v>475.38580713637202</c:v>
                </c:pt>
                <c:pt idx="7217">
                  <c:v>1.00000001494249E-2</c:v>
                </c:pt>
                <c:pt idx="7218">
                  <c:v>0.01</c:v>
                </c:pt>
                <c:pt idx="7219">
                  <c:v>0.01</c:v>
                </c:pt>
                <c:pt idx="7220">
                  <c:v>0.01</c:v>
                </c:pt>
                <c:pt idx="7221">
                  <c:v>0.01</c:v>
                </c:pt>
                <c:pt idx="7222">
                  <c:v>0.01</c:v>
                </c:pt>
                <c:pt idx="7223">
                  <c:v>0.01</c:v>
                </c:pt>
                <c:pt idx="7224">
                  <c:v>0.01</c:v>
                </c:pt>
                <c:pt idx="7225">
                  <c:v>0.01</c:v>
                </c:pt>
                <c:pt idx="7226">
                  <c:v>0.01</c:v>
                </c:pt>
                <c:pt idx="7227">
                  <c:v>0.01</c:v>
                </c:pt>
                <c:pt idx="7228">
                  <c:v>0.01</c:v>
                </c:pt>
                <c:pt idx="7229">
                  <c:v>0.01</c:v>
                </c:pt>
                <c:pt idx="7230">
                  <c:v>225.47684613868299</c:v>
                </c:pt>
                <c:pt idx="7231">
                  <c:v>393.70347151411698</c:v>
                </c:pt>
                <c:pt idx="7232">
                  <c:v>498.21265112373101</c:v>
                </c:pt>
                <c:pt idx="7233">
                  <c:v>539.75429502878205</c:v>
                </c:pt>
                <c:pt idx="7234">
                  <c:v>525.45111210775406</c:v>
                </c:pt>
                <c:pt idx="7235">
                  <c:v>467.30847049826201</c:v>
                </c:pt>
                <c:pt idx="7236">
                  <c:v>380.30669513146199</c:v>
                </c:pt>
                <c:pt idx="7237">
                  <c:v>280.33082923097498</c:v>
                </c:pt>
                <c:pt idx="7238">
                  <c:v>182.19681325161301</c:v>
                </c:pt>
                <c:pt idx="7239">
                  <c:v>98.004895412729894</c:v>
                </c:pt>
                <c:pt idx="7240">
                  <c:v>35.995711599276099</c:v>
                </c:pt>
                <c:pt idx="7241">
                  <c:v>1.00000000091301E-2</c:v>
                </c:pt>
                <c:pt idx="7242">
                  <c:v>0.01</c:v>
                </c:pt>
                <c:pt idx="7243">
                  <c:v>0.51692757133141298</c:v>
                </c:pt>
                <c:pt idx="7244">
                  <c:v>26.080149173156201</c:v>
                </c:pt>
                <c:pt idx="7245">
                  <c:v>58.1875140447587</c:v>
                </c:pt>
                <c:pt idx="7246">
                  <c:v>88.829122410563897</c:v>
                </c:pt>
                <c:pt idx="7247">
                  <c:v>111.274857797547</c:v>
                </c:pt>
                <c:pt idx="7248">
                  <c:v>120.98818590326</c:v>
                </c:pt>
                <c:pt idx="7249">
                  <c:v>116.12879901768</c:v>
                </c:pt>
                <c:pt idx="7250">
                  <c:v>97.601790090406098</c:v>
                </c:pt>
                <c:pt idx="7251">
                  <c:v>68.678337487121098</c:v>
                </c:pt>
                <c:pt idx="7252">
                  <c:v>34.273250320149202</c:v>
                </c:pt>
                <c:pt idx="7253">
                  <c:v>1.0000000028328199E-2</c:v>
                </c:pt>
                <c:pt idx="7254">
                  <c:v>0.01</c:v>
                </c:pt>
                <c:pt idx="7255">
                  <c:v>0.01</c:v>
                </c:pt>
                <c:pt idx="7256">
                  <c:v>0.01</c:v>
                </c:pt>
                <c:pt idx="7257">
                  <c:v>0.01</c:v>
                </c:pt>
                <c:pt idx="7258">
                  <c:v>0.01</c:v>
                </c:pt>
                <c:pt idx="7259">
                  <c:v>0.01</c:v>
                </c:pt>
                <c:pt idx="7260">
                  <c:v>9.1978959254531194</c:v>
                </c:pt>
                <c:pt idx="7261">
                  <c:v>28.4020608109218</c:v>
                </c:pt>
                <c:pt idx="7262">
                  <c:v>39.355152295485098</c:v>
                </c:pt>
                <c:pt idx="7263">
                  <c:v>38.823347174639103</c:v>
                </c:pt>
                <c:pt idx="7264">
                  <c:v>25.453188718384698</c:v>
                </c:pt>
                <c:pt idx="7265">
                  <c:v>1.00000000148251E-2</c:v>
                </c:pt>
                <c:pt idx="7266">
                  <c:v>0.01</c:v>
                </c:pt>
                <c:pt idx="7267">
                  <c:v>0.01</c:v>
                </c:pt>
                <c:pt idx="7268">
                  <c:v>0.01</c:v>
                </c:pt>
                <c:pt idx="7269">
                  <c:v>0.01</c:v>
                </c:pt>
                <c:pt idx="7270">
                  <c:v>0.01</c:v>
                </c:pt>
                <c:pt idx="7271">
                  <c:v>0.01</c:v>
                </c:pt>
                <c:pt idx="7272">
                  <c:v>0.01</c:v>
                </c:pt>
                <c:pt idx="7273">
                  <c:v>0.01</c:v>
                </c:pt>
                <c:pt idx="7274">
                  <c:v>0.01</c:v>
                </c:pt>
                <c:pt idx="7275">
                  <c:v>0.01</c:v>
                </c:pt>
                <c:pt idx="7276">
                  <c:v>0.01</c:v>
                </c:pt>
                <c:pt idx="7277">
                  <c:v>0.01</c:v>
                </c:pt>
                <c:pt idx="7278">
                  <c:v>29.485468024533098</c:v>
                </c:pt>
                <c:pt idx="7279">
                  <c:v>47.407955722513996</c:v>
                </c:pt>
                <c:pt idx="7280">
                  <c:v>52.462074424703097</c:v>
                </c:pt>
                <c:pt idx="7281">
                  <c:v>45.437392594525399</c:v>
                </c:pt>
                <c:pt idx="7282">
                  <c:v>29.067090991284498</c:v>
                </c:pt>
                <c:pt idx="7283">
                  <c:v>7.5535970378246802</c:v>
                </c:pt>
                <c:pt idx="7284">
                  <c:v>0.01</c:v>
                </c:pt>
                <c:pt idx="7285">
                  <c:v>0.01</c:v>
                </c:pt>
                <c:pt idx="7286">
                  <c:v>0.01</c:v>
                </c:pt>
                <c:pt idx="7287">
                  <c:v>0.01</c:v>
                </c:pt>
                <c:pt idx="7288">
                  <c:v>0.01</c:v>
                </c:pt>
                <c:pt idx="7289">
                  <c:v>0.01</c:v>
                </c:pt>
                <c:pt idx="7290">
                  <c:v>28.854219510432799</c:v>
                </c:pt>
                <c:pt idx="7291">
                  <c:v>58.388867411968498</c:v>
                </c:pt>
                <c:pt idx="7292">
                  <c:v>83.263992942607004</c:v>
                </c:pt>
                <c:pt idx="7293">
                  <c:v>98.734726906946605</c:v>
                </c:pt>
                <c:pt idx="7294">
                  <c:v>101.611989694811</c:v>
                </c:pt>
                <c:pt idx="7295">
                  <c:v>91.016706589667294</c:v>
                </c:pt>
                <c:pt idx="7296">
                  <c:v>68.798187567235999</c:v>
                </c:pt>
                <c:pt idx="7297">
                  <c:v>39.5208273948993</c:v>
                </c:pt>
                <c:pt idx="7298">
                  <c:v>9.9838433349718798</c:v>
                </c:pt>
                <c:pt idx="7299">
                  <c:v>0.01</c:v>
                </c:pt>
                <c:pt idx="7300">
                  <c:v>0.01</c:v>
                </c:pt>
                <c:pt idx="7301">
                  <c:v>0.01</c:v>
                </c:pt>
                <c:pt idx="7302">
                  <c:v>44.4095023978063</c:v>
                </c:pt>
                <c:pt idx="7303">
                  <c:v>116.193906522193</c:v>
                </c:pt>
                <c:pt idx="7304">
                  <c:v>211.105685383528</c:v>
                </c:pt>
                <c:pt idx="7305">
                  <c:v>320.20561804021497</c:v>
                </c:pt>
                <c:pt idx="7306">
                  <c:v>430.40913464324899</c:v>
                </c:pt>
                <c:pt idx="7307">
                  <c:v>525.67449342960799</c:v>
                </c:pt>
                <c:pt idx="7308">
                  <c:v>588.74541337898097</c:v>
                </c:pt>
                <c:pt idx="7309">
                  <c:v>603.26843402271697</c:v>
                </c:pt>
                <c:pt idx="7310">
                  <c:v>556.04168355256002</c:v>
                </c:pt>
                <c:pt idx="7311">
                  <c:v>439.11628319725003</c:v>
                </c:pt>
                <c:pt idx="7312">
                  <c:v>251.47032478881101</c:v>
                </c:pt>
                <c:pt idx="7313">
                  <c:v>1.00000001806849E-2</c:v>
                </c:pt>
                <c:pt idx="7314">
                  <c:v>0.01</c:v>
                </c:pt>
                <c:pt idx="7315">
                  <c:v>0.01</c:v>
                </c:pt>
                <c:pt idx="7316">
                  <c:v>0.01</c:v>
                </c:pt>
                <c:pt idx="7317">
                  <c:v>0.01</c:v>
                </c:pt>
                <c:pt idx="7318">
                  <c:v>0.01</c:v>
                </c:pt>
                <c:pt idx="7319">
                  <c:v>0.01</c:v>
                </c:pt>
                <c:pt idx="7320">
                  <c:v>0.01</c:v>
                </c:pt>
                <c:pt idx="7321">
                  <c:v>0.01</c:v>
                </c:pt>
                <c:pt idx="7322">
                  <c:v>0.01</c:v>
                </c:pt>
                <c:pt idx="7323">
                  <c:v>0.01</c:v>
                </c:pt>
                <c:pt idx="7324">
                  <c:v>0.01</c:v>
                </c:pt>
                <c:pt idx="7325">
                  <c:v>0.01</c:v>
                </c:pt>
                <c:pt idx="7326">
                  <c:v>542.51363159636901</c:v>
                </c:pt>
                <c:pt idx="7327">
                  <c:v>1071.7506011938699</c:v>
                </c:pt>
                <c:pt idx="7328">
                  <c:v>1544.9633971861699</c:v>
                </c:pt>
                <c:pt idx="7329">
                  <c:v>1922.81761025386</c:v>
                </c:pt>
                <c:pt idx="7330">
                  <c:v>2172.9780526622199</c:v>
                </c:pt>
                <c:pt idx="7331">
                  <c:v>2273.05725429841</c:v>
                </c:pt>
                <c:pt idx="7332">
                  <c:v>2212.65126712866</c:v>
                </c:pt>
                <c:pt idx="7333">
                  <c:v>1994.2749711404399</c:v>
                </c:pt>
                <c:pt idx="7334">
                  <c:v>1633.12416124529</c:v>
                </c:pt>
                <c:pt idx="7335">
                  <c:v>1155.71124606069</c:v>
                </c:pt>
                <c:pt idx="7336">
                  <c:v>597.53194475388102</c:v>
                </c:pt>
                <c:pt idx="7337">
                  <c:v>1.00000004398449E-2</c:v>
                </c:pt>
                <c:pt idx="7338">
                  <c:v>0.01</c:v>
                </c:pt>
                <c:pt idx="7339">
                  <c:v>0.01</c:v>
                </c:pt>
                <c:pt idx="7340">
                  <c:v>0.01</c:v>
                </c:pt>
                <c:pt idx="7341">
                  <c:v>0.01</c:v>
                </c:pt>
                <c:pt idx="7342">
                  <c:v>0.01</c:v>
                </c:pt>
                <c:pt idx="7343">
                  <c:v>0.01</c:v>
                </c:pt>
                <c:pt idx="7344">
                  <c:v>0.01</c:v>
                </c:pt>
                <c:pt idx="7345">
                  <c:v>0.01</c:v>
                </c:pt>
                <c:pt idx="7346">
                  <c:v>0.01</c:v>
                </c:pt>
                <c:pt idx="7347">
                  <c:v>0.01</c:v>
                </c:pt>
                <c:pt idx="7348">
                  <c:v>0.01</c:v>
                </c:pt>
                <c:pt idx="7349">
                  <c:v>0.01</c:v>
                </c:pt>
                <c:pt idx="7350">
                  <c:v>534.94806289252097</c:v>
                </c:pt>
                <c:pt idx="7351">
                  <c:v>1027.7224926536301</c:v>
                </c:pt>
                <c:pt idx="7352">
                  <c:v>1447.46001859944</c:v>
                </c:pt>
                <c:pt idx="7353">
                  <c:v>1768.2646123638599</c:v>
                </c:pt>
                <c:pt idx="7354">
                  <c:v>1970.4935912999599</c:v>
                </c:pt>
                <c:pt idx="7355">
                  <c:v>2041.68718301587</c:v>
                </c:pt>
                <c:pt idx="7356">
                  <c:v>1977.1542325048399</c:v>
                </c:pt>
                <c:pt idx="7357">
                  <c:v>1780.2178784926</c:v>
                </c:pt>
                <c:pt idx="7358">
                  <c:v>1462.1191097236899</c:v>
                </c:pt>
                <c:pt idx="7359">
                  <c:v>1041.56787811255</c:v>
                </c:pt>
                <c:pt idx="7360">
                  <c:v>543.92618017319603</c:v>
                </c:pt>
                <c:pt idx="7361">
                  <c:v>1.0000000451401401E-2</c:v>
                </c:pt>
                <c:pt idx="7362">
                  <c:v>0.01</c:v>
                </c:pt>
                <c:pt idx="7363">
                  <c:v>0.01</c:v>
                </c:pt>
                <c:pt idx="7364">
                  <c:v>0.01</c:v>
                </c:pt>
                <c:pt idx="7365">
                  <c:v>0.01</c:v>
                </c:pt>
                <c:pt idx="7366">
                  <c:v>0.01</c:v>
                </c:pt>
                <c:pt idx="7367">
                  <c:v>0.01</c:v>
                </c:pt>
                <c:pt idx="7368">
                  <c:v>0.01</c:v>
                </c:pt>
                <c:pt idx="7369">
                  <c:v>0.01</c:v>
                </c:pt>
                <c:pt idx="7370">
                  <c:v>0.01</c:v>
                </c:pt>
                <c:pt idx="7371">
                  <c:v>0.01</c:v>
                </c:pt>
                <c:pt idx="7372">
                  <c:v>0.01</c:v>
                </c:pt>
                <c:pt idx="7373">
                  <c:v>0.01</c:v>
                </c:pt>
                <c:pt idx="7374">
                  <c:v>631.76373215390799</c:v>
                </c:pt>
                <c:pt idx="7375">
                  <c:v>1224.7917904866899</c:v>
                </c:pt>
                <c:pt idx="7376">
                  <c:v>1734.72890858134</c:v>
                </c:pt>
                <c:pt idx="7377">
                  <c:v>2123.1374194393502</c:v>
                </c:pt>
                <c:pt idx="7378">
                  <c:v>2360.8513932097098</c:v>
                </c:pt>
                <c:pt idx="7379">
                  <c:v>2430.5871541974302</c:v>
                </c:pt>
                <c:pt idx="7380">
                  <c:v>2328.5425065403901</c:v>
                </c:pt>
                <c:pt idx="7381">
                  <c:v>2064.79941672822</c:v>
                </c:pt>
                <c:pt idx="7382">
                  <c:v>1662.4617135214601</c:v>
                </c:pt>
                <c:pt idx="7383">
                  <c:v>1155.58811611329</c:v>
                </c:pt>
                <c:pt idx="7384">
                  <c:v>586.10718621482101</c:v>
                </c:pt>
                <c:pt idx="7385">
                  <c:v>1.0000000517895499E-2</c:v>
                </c:pt>
                <c:pt idx="7386">
                  <c:v>0.01</c:v>
                </c:pt>
                <c:pt idx="7387">
                  <c:v>0.01</c:v>
                </c:pt>
                <c:pt idx="7388">
                  <c:v>0.01</c:v>
                </c:pt>
                <c:pt idx="7389">
                  <c:v>0.01</c:v>
                </c:pt>
                <c:pt idx="7390">
                  <c:v>0.01</c:v>
                </c:pt>
                <c:pt idx="7391">
                  <c:v>0.01</c:v>
                </c:pt>
                <c:pt idx="7392">
                  <c:v>0.01</c:v>
                </c:pt>
                <c:pt idx="7393">
                  <c:v>0.01</c:v>
                </c:pt>
                <c:pt idx="7394">
                  <c:v>0.01</c:v>
                </c:pt>
                <c:pt idx="7395">
                  <c:v>0.01</c:v>
                </c:pt>
                <c:pt idx="7396">
                  <c:v>0.01</c:v>
                </c:pt>
                <c:pt idx="7397">
                  <c:v>0.01</c:v>
                </c:pt>
                <c:pt idx="7398">
                  <c:v>276.65925226090599</c:v>
                </c:pt>
                <c:pt idx="7399">
                  <c:v>482.91176263005298</c:v>
                </c:pt>
                <c:pt idx="7400">
                  <c:v>610.89679424890096</c:v>
                </c:pt>
                <c:pt idx="7401">
                  <c:v>661.61266432047501</c:v>
                </c:pt>
                <c:pt idx="7402">
                  <c:v>643.86500024236204</c:v>
                </c:pt>
                <c:pt idx="7403">
                  <c:v>572.428384706016</c:v>
                </c:pt>
                <c:pt idx="7404">
                  <c:v>465.70042646557403</c:v>
                </c:pt>
                <c:pt idx="7405">
                  <c:v>343.16159615651497</c:v>
                </c:pt>
                <c:pt idx="7406">
                  <c:v>222.958132447049</c:v>
                </c:pt>
                <c:pt idx="7407">
                  <c:v>119.890058637793</c:v>
                </c:pt>
                <c:pt idx="7408">
                  <c:v>44.017888185104603</c:v>
                </c:pt>
                <c:pt idx="7409">
                  <c:v>1.00000000272289E-2</c:v>
                </c:pt>
                <c:pt idx="7410">
                  <c:v>0.01</c:v>
                </c:pt>
                <c:pt idx="7411">
                  <c:v>0.62932588914403897</c:v>
                </c:pt>
                <c:pt idx="7412">
                  <c:v>31.850153461366499</c:v>
                </c:pt>
                <c:pt idx="7413">
                  <c:v>71.040594508339694</c:v>
                </c:pt>
                <c:pt idx="7414">
                  <c:v>108.41660909569001</c:v>
                </c:pt>
                <c:pt idx="7415">
                  <c:v>135.768374451955</c:v>
                </c:pt>
                <c:pt idx="7416">
                  <c:v>147.57227602164201</c:v>
                </c:pt>
                <c:pt idx="7417">
                  <c:v>141.599423219741</c:v>
                </c:pt>
                <c:pt idx="7418">
                  <c:v>118.970257162797</c:v>
                </c:pt>
                <c:pt idx="7419">
                  <c:v>83.686943434524096</c:v>
                </c:pt>
                <c:pt idx="7420">
                  <c:v>41.7486914351636</c:v>
                </c:pt>
                <c:pt idx="7421">
                  <c:v>1.00000000229975E-2</c:v>
                </c:pt>
                <c:pt idx="7422">
                  <c:v>0.01</c:v>
                </c:pt>
                <c:pt idx="7423">
                  <c:v>0.01</c:v>
                </c:pt>
                <c:pt idx="7424">
                  <c:v>0.01</c:v>
                </c:pt>
                <c:pt idx="7425">
                  <c:v>0.01</c:v>
                </c:pt>
                <c:pt idx="7426">
                  <c:v>0.01</c:v>
                </c:pt>
                <c:pt idx="7427">
                  <c:v>0.01</c:v>
                </c:pt>
                <c:pt idx="7428">
                  <c:v>11.174159619533199</c:v>
                </c:pt>
                <c:pt idx="7429">
                  <c:v>34.498221331745903</c:v>
                </c:pt>
                <c:pt idx="7430">
                  <c:v>47.788151045881698</c:v>
                </c:pt>
                <c:pt idx="7431">
                  <c:v>47.127663853637699</c:v>
                </c:pt>
                <c:pt idx="7432">
                  <c:v>30.887281061989199</c:v>
                </c:pt>
                <c:pt idx="7433">
                  <c:v>1.0000000007108999E-2</c:v>
                </c:pt>
                <c:pt idx="7434">
                  <c:v>0.01</c:v>
                </c:pt>
                <c:pt idx="7435">
                  <c:v>0.01</c:v>
                </c:pt>
                <c:pt idx="7436">
                  <c:v>0.01</c:v>
                </c:pt>
                <c:pt idx="7437">
                  <c:v>0.01</c:v>
                </c:pt>
                <c:pt idx="7438">
                  <c:v>0.01</c:v>
                </c:pt>
                <c:pt idx="7439">
                  <c:v>0.01</c:v>
                </c:pt>
                <c:pt idx="7440">
                  <c:v>0.01</c:v>
                </c:pt>
                <c:pt idx="7441">
                  <c:v>0.01</c:v>
                </c:pt>
                <c:pt idx="7442">
                  <c:v>0.01</c:v>
                </c:pt>
                <c:pt idx="7443">
                  <c:v>0.01</c:v>
                </c:pt>
                <c:pt idx="7444">
                  <c:v>0.01</c:v>
                </c:pt>
                <c:pt idx="7445">
                  <c:v>0.01</c:v>
                </c:pt>
                <c:pt idx="7446">
                  <c:v>35.627927211008704</c:v>
                </c:pt>
                <c:pt idx="7447">
                  <c:v>57.268106500562197</c:v>
                </c:pt>
                <c:pt idx="7448">
                  <c:v>63.354625733084099</c:v>
                </c:pt>
                <c:pt idx="7449">
                  <c:v>54.854735374619601</c:v>
                </c:pt>
                <c:pt idx="7450">
                  <c:v>35.080308924335398</c:v>
                </c:pt>
                <c:pt idx="7451">
                  <c:v>9.1119942089043793</c:v>
                </c:pt>
                <c:pt idx="7452">
                  <c:v>0.01</c:v>
                </c:pt>
                <c:pt idx="7453">
                  <c:v>0.01</c:v>
                </c:pt>
                <c:pt idx="7454">
                  <c:v>0.01</c:v>
                </c:pt>
                <c:pt idx="7455">
                  <c:v>0.01</c:v>
                </c:pt>
                <c:pt idx="7456">
                  <c:v>0.01</c:v>
                </c:pt>
                <c:pt idx="7457">
                  <c:v>0.01</c:v>
                </c:pt>
                <c:pt idx="7458">
                  <c:v>34.7411584037064</c:v>
                </c:pt>
                <c:pt idx="7459">
                  <c:v>70.2830910622951</c:v>
                </c:pt>
                <c:pt idx="7460">
                  <c:v>100.19706668665199</c:v>
                </c:pt>
                <c:pt idx="7461">
                  <c:v>118.779795753202</c:v>
                </c:pt>
                <c:pt idx="7462">
                  <c:v>122.20573301381999</c:v>
                </c:pt>
                <c:pt idx="7463">
                  <c:v>109.431147492275</c:v>
                </c:pt>
                <c:pt idx="7464">
                  <c:v>82.692966637318307</c:v>
                </c:pt>
                <c:pt idx="7465">
                  <c:v>47.488053152465703</c:v>
                </c:pt>
                <c:pt idx="7466">
                  <c:v>11.9915827235659</c:v>
                </c:pt>
                <c:pt idx="7467">
                  <c:v>0.01</c:v>
                </c:pt>
                <c:pt idx="7468">
                  <c:v>0.01</c:v>
                </c:pt>
                <c:pt idx="7469">
                  <c:v>0.01</c:v>
                </c:pt>
                <c:pt idx="7470">
                  <c:v>53.286044536919398</c:v>
                </c:pt>
                <c:pt idx="7471">
                  <c:v>139.38217608302401</c:v>
                </c:pt>
                <c:pt idx="7472">
                  <c:v>253.16468455347101</c:v>
                </c:pt>
                <c:pt idx="7473">
                  <c:v>383.89290279533401</c:v>
                </c:pt>
                <c:pt idx="7474">
                  <c:v>515.86995722459505</c:v>
                </c:pt>
                <c:pt idx="7475">
                  <c:v>629.87341099883099</c:v>
                </c:pt>
                <c:pt idx="7476">
                  <c:v>705.24762300275097</c:v>
                </c:pt>
                <c:pt idx="7477">
                  <c:v>722.44130254408003</c:v>
                </c:pt>
                <c:pt idx="7478">
                  <c:v>665.69810425572996</c:v>
                </c:pt>
                <c:pt idx="7479">
                  <c:v>525.56633545406999</c:v>
                </c:pt>
                <c:pt idx="7480">
                  <c:v>300.89305187563002</c:v>
                </c:pt>
                <c:pt idx="7481">
                  <c:v>1.0000000118676701E-2</c:v>
                </c:pt>
                <c:pt idx="7482">
                  <c:v>0.01</c:v>
                </c:pt>
                <c:pt idx="7483">
                  <c:v>0.01</c:v>
                </c:pt>
                <c:pt idx="7484">
                  <c:v>0.01</c:v>
                </c:pt>
                <c:pt idx="7485">
                  <c:v>0.01</c:v>
                </c:pt>
                <c:pt idx="7486">
                  <c:v>0.01</c:v>
                </c:pt>
                <c:pt idx="7487">
                  <c:v>0.01</c:v>
                </c:pt>
                <c:pt idx="7488">
                  <c:v>0.01</c:v>
                </c:pt>
                <c:pt idx="7489">
                  <c:v>0.01</c:v>
                </c:pt>
                <c:pt idx="7490">
                  <c:v>0.01</c:v>
                </c:pt>
                <c:pt idx="7491">
                  <c:v>0.01</c:v>
                </c:pt>
                <c:pt idx="7492">
                  <c:v>0.01</c:v>
                </c:pt>
                <c:pt idx="7493">
                  <c:v>0.01</c:v>
                </c:pt>
                <c:pt idx="7494">
                  <c:v>646.64421639583395</c:v>
                </c:pt>
                <c:pt idx="7495">
                  <c:v>1277.1195713275299</c:v>
                </c:pt>
                <c:pt idx="7496">
                  <c:v>1840.51309152934</c:v>
                </c:pt>
                <c:pt idx="7497">
                  <c:v>2290.0334916124798</c:v>
                </c:pt>
                <c:pt idx="7498">
                  <c:v>2587.2733054283799</c:v>
                </c:pt>
                <c:pt idx="7499">
                  <c:v>2705.70711771386</c:v>
                </c:pt>
                <c:pt idx="7500">
                  <c:v>2633.0981156562598</c:v>
                </c:pt>
                <c:pt idx="7501">
                  <c:v>2372.5916036841099</c:v>
                </c:pt>
                <c:pt idx="7502">
                  <c:v>1942.4114639981301</c:v>
                </c:pt>
                <c:pt idx="7503">
                  <c:v>1374.2178611320301</c:v>
                </c:pt>
                <c:pt idx="7504">
                  <c:v>710.31576889713097</c:v>
                </c:pt>
                <c:pt idx="7505">
                  <c:v>1.00000003136152E-2</c:v>
                </c:pt>
                <c:pt idx="7506">
                  <c:v>0.01</c:v>
                </c:pt>
                <c:pt idx="7507">
                  <c:v>0.01</c:v>
                </c:pt>
                <c:pt idx="7508">
                  <c:v>0.01</c:v>
                </c:pt>
                <c:pt idx="7509">
                  <c:v>0.01</c:v>
                </c:pt>
                <c:pt idx="7510">
                  <c:v>0.01</c:v>
                </c:pt>
                <c:pt idx="7511">
                  <c:v>0.01</c:v>
                </c:pt>
                <c:pt idx="7512">
                  <c:v>0.01</c:v>
                </c:pt>
                <c:pt idx="7513">
                  <c:v>0.01</c:v>
                </c:pt>
                <c:pt idx="7514">
                  <c:v>0.01</c:v>
                </c:pt>
                <c:pt idx="7515">
                  <c:v>0.01</c:v>
                </c:pt>
                <c:pt idx="7516">
                  <c:v>0.01</c:v>
                </c:pt>
                <c:pt idx="7517">
                  <c:v>0.01</c:v>
                </c:pt>
                <c:pt idx="7518">
                  <c:v>633.59454786008098</c:v>
                </c:pt>
                <c:pt idx="7519">
                  <c:v>1216.92667668887</c:v>
                </c:pt>
                <c:pt idx="7520">
                  <c:v>1713.49828828469</c:v>
                </c:pt>
                <c:pt idx="7521">
                  <c:v>2092.7291410266898</c:v>
                </c:pt>
                <c:pt idx="7522">
                  <c:v>2331.4689724781601</c:v>
                </c:pt>
                <c:pt idx="7523">
                  <c:v>2415.0874434961102</c:v>
                </c:pt>
                <c:pt idx="7524">
                  <c:v>2338.15582440656</c:v>
                </c:pt>
                <c:pt idx="7525">
                  <c:v>2104.7256844438298</c:v>
                </c:pt>
                <c:pt idx="7526">
                  <c:v>1728.20283727689</c:v>
                </c:pt>
                <c:pt idx="7527">
                  <c:v>1230.80506415528</c:v>
                </c:pt>
                <c:pt idx="7528">
                  <c:v>642.58593379760498</c:v>
                </c:pt>
                <c:pt idx="7529">
                  <c:v>1.00000003414898E-2</c:v>
                </c:pt>
                <c:pt idx="7530">
                  <c:v>0.01</c:v>
                </c:pt>
                <c:pt idx="7531">
                  <c:v>0.01</c:v>
                </c:pt>
                <c:pt idx="7532">
                  <c:v>0.01</c:v>
                </c:pt>
                <c:pt idx="7533">
                  <c:v>0.01</c:v>
                </c:pt>
                <c:pt idx="7534">
                  <c:v>0.01</c:v>
                </c:pt>
                <c:pt idx="7535">
                  <c:v>0.01</c:v>
                </c:pt>
                <c:pt idx="7536">
                  <c:v>0.01</c:v>
                </c:pt>
                <c:pt idx="7537">
                  <c:v>0.01</c:v>
                </c:pt>
                <c:pt idx="7538">
                  <c:v>0.01</c:v>
                </c:pt>
                <c:pt idx="7539">
                  <c:v>0.01</c:v>
                </c:pt>
                <c:pt idx="7540">
                  <c:v>0.01</c:v>
                </c:pt>
                <c:pt idx="7541">
                  <c:v>0.01</c:v>
                </c:pt>
                <c:pt idx="7542">
                  <c:v>743.75650498524396</c:v>
                </c:pt>
                <c:pt idx="7543">
                  <c:v>1441.5582825102599</c:v>
                </c:pt>
                <c:pt idx="7544">
                  <c:v>2041.24564301603</c:v>
                </c:pt>
                <c:pt idx="7545">
                  <c:v>2497.6730897830898</c:v>
                </c:pt>
                <c:pt idx="7546">
                  <c:v>2776.6436377055302</c:v>
                </c:pt>
                <c:pt idx="7547">
                  <c:v>2857.9648244954501</c:v>
                </c:pt>
                <c:pt idx="7548">
                  <c:v>2737.3115109165201</c:v>
                </c:pt>
                <c:pt idx="7549">
                  <c:v>2426.67980347394</c:v>
                </c:pt>
                <c:pt idx="7550">
                  <c:v>1953.3540889585299</c:v>
                </c:pt>
                <c:pt idx="7551">
                  <c:v>1357.4605470213801</c:v>
                </c:pt>
                <c:pt idx="7552">
                  <c:v>688.328658564855</c:v>
                </c:pt>
                <c:pt idx="7553">
                  <c:v>1.00000004096068E-2</c:v>
                </c:pt>
                <c:pt idx="7554">
                  <c:v>0.01</c:v>
                </c:pt>
                <c:pt idx="7555">
                  <c:v>0.01</c:v>
                </c:pt>
                <c:pt idx="7556">
                  <c:v>0.01</c:v>
                </c:pt>
                <c:pt idx="7557">
                  <c:v>0.01</c:v>
                </c:pt>
                <c:pt idx="7558">
                  <c:v>0.01</c:v>
                </c:pt>
                <c:pt idx="7559">
                  <c:v>0.01</c:v>
                </c:pt>
                <c:pt idx="7560">
                  <c:v>0.01</c:v>
                </c:pt>
                <c:pt idx="7561">
                  <c:v>0.01</c:v>
                </c:pt>
                <c:pt idx="7562">
                  <c:v>0.01</c:v>
                </c:pt>
                <c:pt idx="7563">
                  <c:v>0.01</c:v>
                </c:pt>
                <c:pt idx="7564">
                  <c:v>0.01</c:v>
                </c:pt>
                <c:pt idx="7565">
                  <c:v>0.01</c:v>
                </c:pt>
                <c:pt idx="7566">
                  <c:v>323.829537363138</c:v>
                </c:pt>
                <c:pt idx="7567">
                  <c:v>565.11674433322003</c:v>
                </c:pt>
                <c:pt idx="7568">
                  <c:v>714.72151798995696</c:v>
                </c:pt>
                <c:pt idx="7569">
                  <c:v>773.87610452874299</c:v>
                </c:pt>
                <c:pt idx="7570">
                  <c:v>752.94134576960096</c:v>
                </c:pt>
                <c:pt idx="7571">
                  <c:v>669.24676975821706</c:v>
                </c:pt>
                <c:pt idx="7572">
                  <c:v>544.34045673750995</c:v>
                </c:pt>
                <c:pt idx="7573">
                  <c:v>401.01578815652698</c:v>
                </c:pt>
                <c:pt idx="7574">
                  <c:v>260.48613407075101</c:v>
                </c:pt>
                <c:pt idx="7575">
                  <c:v>140.036654708952</c:v>
                </c:pt>
                <c:pt idx="7576">
                  <c:v>51.401837948344102</c:v>
                </c:pt>
                <c:pt idx="7577">
                  <c:v>1.0000000022289001E-2</c:v>
                </c:pt>
                <c:pt idx="7578">
                  <c:v>0.01</c:v>
                </c:pt>
                <c:pt idx="7579">
                  <c:v>0.73274239913550299</c:v>
                </c:pt>
                <c:pt idx="7580">
                  <c:v>37.158394170126201</c:v>
                </c:pt>
                <c:pt idx="7581">
                  <c:v>82.863549862379003</c:v>
                </c:pt>
                <c:pt idx="7582">
                  <c:v>126.43192296086001</c:v>
                </c:pt>
                <c:pt idx="7583">
                  <c:v>158.29304780263101</c:v>
                </c:pt>
                <c:pt idx="7584">
                  <c:v>172.016336103599</c:v>
                </c:pt>
                <c:pt idx="7585">
                  <c:v>165.01663901215201</c:v>
                </c:pt>
                <c:pt idx="7586">
                  <c:v>138.613496552767</c:v>
                </c:pt>
                <c:pt idx="7587">
                  <c:v>97.4820199004796</c:v>
                </c:pt>
                <c:pt idx="7588">
                  <c:v>48.618814878502199</c:v>
                </c:pt>
                <c:pt idx="7589">
                  <c:v>1.00000000133867E-2</c:v>
                </c:pt>
                <c:pt idx="7590">
                  <c:v>0.01</c:v>
                </c:pt>
                <c:pt idx="7591">
                  <c:v>0.01</c:v>
                </c:pt>
                <c:pt idx="7592">
                  <c:v>0.01</c:v>
                </c:pt>
                <c:pt idx="7593">
                  <c:v>0.01</c:v>
                </c:pt>
                <c:pt idx="7594">
                  <c:v>0.01</c:v>
                </c:pt>
                <c:pt idx="7595">
                  <c:v>0.01</c:v>
                </c:pt>
                <c:pt idx="7596">
                  <c:v>12.9885144737252</c:v>
                </c:pt>
                <c:pt idx="7597">
                  <c:v>40.094214522900998</c:v>
                </c:pt>
                <c:pt idx="7598">
                  <c:v>55.528244528856703</c:v>
                </c:pt>
                <c:pt idx="7599">
                  <c:v>54.748654017121297</c:v>
                </c:pt>
                <c:pt idx="7600">
                  <c:v>35.873573936097202</c:v>
                </c:pt>
                <c:pt idx="7601">
                  <c:v>1.0000000033192E-2</c:v>
                </c:pt>
                <c:pt idx="7602">
                  <c:v>0.01</c:v>
                </c:pt>
                <c:pt idx="7603">
                  <c:v>0.01</c:v>
                </c:pt>
                <c:pt idx="7604">
                  <c:v>0.01</c:v>
                </c:pt>
                <c:pt idx="7605">
                  <c:v>0.01</c:v>
                </c:pt>
                <c:pt idx="7606">
                  <c:v>0.01</c:v>
                </c:pt>
                <c:pt idx="7607">
                  <c:v>0.01</c:v>
                </c:pt>
                <c:pt idx="7608">
                  <c:v>0.01</c:v>
                </c:pt>
                <c:pt idx="7609">
                  <c:v>0.01</c:v>
                </c:pt>
                <c:pt idx="7610">
                  <c:v>0.01</c:v>
                </c:pt>
                <c:pt idx="7611">
                  <c:v>0.01</c:v>
                </c:pt>
                <c:pt idx="7612">
                  <c:v>0.01</c:v>
                </c:pt>
                <c:pt idx="7613">
                  <c:v>0.01</c:v>
                </c:pt>
                <c:pt idx="7614">
                  <c:v>41.253835446125798</c:v>
                </c:pt>
                <c:pt idx="7615">
                  <c:v>66.297868435007203</c:v>
                </c:pt>
                <c:pt idx="7616">
                  <c:v>73.328518117425801</c:v>
                </c:pt>
                <c:pt idx="7617">
                  <c:v>63.476689358791901</c:v>
                </c:pt>
                <c:pt idx="7618">
                  <c:v>40.5849177704333</c:v>
                </c:pt>
                <c:pt idx="7619">
                  <c:v>10.538389207662</c:v>
                </c:pt>
                <c:pt idx="7620">
                  <c:v>0.01</c:v>
                </c:pt>
                <c:pt idx="7621">
                  <c:v>0.01</c:v>
                </c:pt>
                <c:pt idx="7622">
                  <c:v>0.01</c:v>
                </c:pt>
                <c:pt idx="7623">
                  <c:v>0.01</c:v>
                </c:pt>
                <c:pt idx="7624">
                  <c:v>0.01</c:v>
                </c:pt>
                <c:pt idx="7625">
                  <c:v>0.01</c:v>
                </c:pt>
                <c:pt idx="7626">
                  <c:v>40.124406759071597</c:v>
                </c:pt>
                <c:pt idx="7627">
                  <c:v>81.158175338528395</c:v>
                </c:pt>
                <c:pt idx="7628">
                  <c:v>115.67717197731</c:v>
                </c:pt>
                <c:pt idx="7629">
                  <c:v>137.10239909412999</c:v>
                </c:pt>
                <c:pt idx="7630">
                  <c:v>141.02732598373299</c:v>
                </c:pt>
                <c:pt idx="7631">
                  <c:v>126.258702175965</c:v>
                </c:pt>
                <c:pt idx="7632">
                  <c:v>95.388631429228994</c:v>
                </c:pt>
                <c:pt idx="7633">
                  <c:v>54.766725828884901</c:v>
                </c:pt>
                <c:pt idx="7634">
                  <c:v>13.825558548695399</c:v>
                </c:pt>
                <c:pt idx="7635">
                  <c:v>0.01</c:v>
                </c:pt>
                <c:pt idx="7636">
                  <c:v>0.01</c:v>
                </c:pt>
                <c:pt idx="7637">
                  <c:v>0.01</c:v>
                </c:pt>
                <c:pt idx="7638">
                  <c:v>61.389947905498303</c:v>
                </c:pt>
                <c:pt idx="7639">
                  <c:v>160.54919298291799</c:v>
                </c:pt>
                <c:pt idx="7640">
                  <c:v>291.55229396570297</c:v>
                </c:pt>
                <c:pt idx="7641">
                  <c:v>442.01290460669497</c:v>
                </c:pt>
                <c:pt idx="7642">
                  <c:v>593.84949236049601</c:v>
                </c:pt>
                <c:pt idx="7643">
                  <c:v>724.93769975436498</c:v>
                </c:pt>
                <c:pt idx="7644">
                  <c:v>811.52208515124903</c:v>
                </c:pt>
                <c:pt idx="7645">
                  <c:v>831.13707130542196</c:v>
                </c:pt>
                <c:pt idx="7646">
                  <c:v>765.70034655776999</c:v>
                </c:pt>
                <c:pt idx="7647">
                  <c:v>604.39447800574601</c:v>
                </c:pt>
                <c:pt idx="7648">
                  <c:v>345.95220592886301</c:v>
                </c:pt>
                <c:pt idx="7649">
                  <c:v>1.00000003576121E-2</c:v>
                </c:pt>
                <c:pt idx="7650">
                  <c:v>0.01</c:v>
                </c:pt>
                <c:pt idx="7651">
                  <c:v>0.01</c:v>
                </c:pt>
                <c:pt idx="7652">
                  <c:v>0.01</c:v>
                </c:pt>
                <c:pt idx="7653">
                  <c:v>0.01</c:v>
                </c:pt>
                <c:pt idx="7654">
                  <c:v>0.01</c:v>
                </c:pt>
                <c:pt idx="7655">
                  <c:v>0.01</c:v>
                </c:pt>
                <c:pt idx="7656">
                  <c:v>0.01</c:v>
                </c:pt>
                <c:pt idx="7657">
                  <c:v>0.01</c:v>
                </c:pt>
                <c:pt idx="7658">
                  <c:v>0.01</c:v>
                </c:pt>
                <c:pt idx="7659">
                  <c:v>0.01</c:v>
                </c:pt>
                <c:pt idx="7660">
                  <c:v>0.01</c:v>
                </c:pt>
                <c:pt idx="7661">
                  <c:v>0.01</c:v>
                </c:pt>
                <c:pt idx="7662">
                  <c:v>741.39695285300195</c:v>
                </c:pt>
                <c:pt idx="7663">
                  <c:v>1463.96718955355</c:v>
                </c:pt>
                <c:pt idx="7664">
                  <c:v>2109.3707884044202</c:v>
                </c:pt>
                <c:pt idx="7665">
                  <c:v>2624.0381811391699</c:v>
                </c:pt>
                <c:pt idx="7666">
                  <c:v>2964.0466295894998</c:v>
                </c:pt>
                <c:pt idx="7667">
                  <c:v>3099.11745963761</c:v>
                </c:pt>
                <c:pt idx="7668">
                  <c:v>3015.3584587443302</c:v>
                </c:pt>
                <c:pt idx="7669">
                  <c:v>2716.49974082783</c:v>
                </c:pt>
                <c:pt idx="7670">
                  <c:v>2223.5289825226901</c:v>
                </c:pt>
                <c:pt idx="7671">
                  <c:v>1572.79495099923</c:v>
                </c:pt>
                <c:pt idx="7672">
                  <c:v>812.79834450073895</c:v>
                </c:pt>
                <c:pt idx="7673">
                  <c:v>1.00000008311278E-2</c:v>
                </c:pt>
                <c:pt idx="7674">
                  <c:v>0.01</c:v>
                </c:pt>
                <c:pt idx="7675">
                  <c:v>0.01</c:v>
                </c:pt>
                <c:pt idx="7676">
                  <c:v>0.01</c:v>
                </c:pt>
                <c:pt idx="7677">
                  <c:v>0.01</c:v>
                </c:pt>
                <c:pt idx="7678">
                  <c:v>0.01</c:v>
                </c:pt>
                <c:pt idx="7679">
                  <c:v>0.01</c:v>
                </c:pt>
                <c:pt idx="7680">
                  <c:v>0.01</c:v>
                </c:pt>
                <c:pt idx="7681">
                  <c:v>0.01</c:v>
                </c:pt>
                <c:pt idx="7682">
                  <c:v>0.01</c:v>
                </c:pt>
                <c:pt idx="7683">
                  <c:v>0.01</c:v>
                </c:pt>
                <c:pt idx="7684">
                  <c:v>0.01</c:v>
                </c:pt>
                <c:pt idx="7685">
                  <c:v>0.01</c:v>
                </c:pt>
                <c:pt idx="7686">
                  <c:v>723.05243802103496</c:v>
                </c:pt>
                <c:pt idx="7687">
                  <c:v>1388.4824595866401</c:v>
                </c:pt>
                <c:pt idx="7688">
                  <c:v>1954.6865996824299</c:v>
                </c:pt>
                <c:pt idx="7689">
                  <c:v>2386.8438950706</c:v>
                </c:pt>
                <c:pt idx="7690">
                  <c:v>2658.6322414808301</c:v>
                </c:pt>
                <c:pt idx="7691">
                  <c:v>2753.4629103186799</c:v>
                </c:pt>
                <c:pt idx="7692">
                  <c:v>2665.2483276941698</c:v>
                </c:pt>
                <c:pt idx="7693">
                  <c:v>2398.7097352441401</c:v>
                </c:pt>
                <c:pt idx="7694">
                  <c:v>1969.22335301044</c:v>
                </c:pt>
                <c:pt idx="7695">
                  <c:v>1402.1925769828399</c:v>
                </c:pt>
                <c:pt idx="7696">
                  <c:v>731.92669454668601</c:v>
                </c:pt>
                <c:pt idx="7697">
                  <c:v>1.0000000170634399E-2</c:v>
                </c:pt>
                <c:pt idx="7698">
                  <c:v>0.01</c:v>
                </c:pt>
                <c:pt idx="7699">
                  <c:v>0.01</c:v>
                </c:pt>
                <c:pt idx="7700">
                  <c:v>0.01</c:v>
                </c:pt>
                <c:pt idx="7701">
                  <c:v>0.01</c:v>
                </c:pt>
                <c:pt idx="7702">
                  <c:v>0.01</c:v>
                </c:pt>
                <c:pt idx="7703">
                  <c:v>0.01</c:v>
                </c:pt>
                <c:pt idx="7704">
                  <c:v>0.01</c:v>
                </c:pt>
                <c:pt idx="7705">
                  <c:v>0.01</c:v>
                </c:pt>
                <c:pt idx="7706">
                  <c:v>0.01</c:v>
                </c:pt>
                <c:pt idx="7707">
                  <c:v>0.01</c:v>
                </c:pt>
                <c:pt idx="7708">
                  <c:v>0.01</c:v>
                </c:pt>
                <c:pt idx="7709">
                  <c:v>0.01</c:v>
                </c:pt>
                <c:pt idx="7710">
                  <c:v>844.96305315847906</c:v>
                </c:pt>
                <c:pt idx="7711">
                  <c:v>1637.4186411598</c:v>
                </c:pt>
                <c:pt idx="7712">
                  <c:v>2318.1592450974499</c:v>
                </c:pt>
                <c:pt idx="7713">
                  <c:v>2835.98626358507</c:v>
                </c:pt>
                <c:pt idx="7714">
                  <c:v>3152.1675999208501</c:v>
                </c:pt>
                <c:pt idx="7715">
                  <c:v>3243.89484752215</c:v>
                </c:pt>
                <c:pt idx="7716">
                  <c:v>3106.3826493476399</c:v>
                </c:pt>
                <c:pt idx="7717">
                  <c:v>2753.3672777225202</c:v>
                </c:pt>
                <c:pt idx="7718">
                  <c:v>2215.91798414608</c:v>
                </c:pt>
                <c:pt idx="7719">
                  <c:v>1539.6464765973401</c:v>
                </c:pt>
                <c:pt idx="7720">
                  <c:v>780.56775165394401</c:v>
                </c:pt>
                <c:pt idx="7721">
                  <c:v>1.0000000239388801E-2</c:v>
                </c:pt>
                <c:pt idx="7722">
                  <c:v>0.01</c:v>
                </c:pt>
                <c:pt idx="7723">
                  <c:v>0.01</c:v>
                </c:pt>
                <c:pt idx="7724">
                  <c:v>0.01</c:v>
                </c:pt>
                <c:pt idx="7725">
                  <c:v>0.01</c:v>
                </c:pt>
                <c:pt idx="7726">
                  <c:v>0.01</c:v>
                </c:pt>
                <c:pt idx="7727">
                  <c:v>0.01</c:v>
                </c:pt>
                <c:pt idx="7728">
                  <c:v>0.01</c:v>
                </c:pt>
                <c:pt idx="7729">
                  <c:v>0.01</c:v>
                </c:pt>
                <c:pt idx="7730">
                  <c:v>0.01</c:v>
                </c:pt>
                <c:pt idx="7731">
                  <c:v>0.01</c:v>
                </c:pt>
                <c:pt idx="7732">
                  <c:v>0.01</c:v>
                </c:pt>
                <c:pt idx="7733">
                  <c:v>0.01</c:v>
                </c:pt>
                <c:pt idx="7734">
                  <c:v>366.30361178702901</c:v>
                </c:pt>
                <c:pt idx="7735">
                  <c:v>639.12623434805198</c:v>
                </c:pt>
                <c:pt idx="7736">
                  <c:v>808.18109857197396</c:v>
                </c:pt>
                <c:pt idx="7737">
                  <c:v>874.91650892808696</c:v>
                </c:pt>
                <c:pt idx="7738">
                  <c:v>851.09826297981795</c:v>
                </c:pt>
                <c:pt idx="7739">
                  <c:v>756.359511692365</c:v>
                </c:pt>
                <c:pt idx="7740">
                  <c:v>615.08630457638299</c:v>
                </c:pt>
                <c:pt idx="7741">
                  <c:v>453.05437162454899</c:v>
                </c:pt>
                <c:pt idx="7742">
                  <c:v>294.23656621180902</c:v>
                </c:pt>
                <c:pt idx="7743">
                  <c:v>158.152506506918</c:v>
                </c:pt>
                <c:pt idx="7744">
                  <c:v>58.040474750846201</c:v>
                </c:pt>
                <c:pt idx="7745">
                  <c:v>1.0000000014437E-2</c:v>
                </c:pt>
                <c:pt idx="7746">
                  <c:v>0.01</c:v>
                </c:pt>
                <c:pt idx="7747">
                  <c:v>0.82567729767265097</c:v>
                </c:pt>
                <c:pt idx="7748">
                  <c:v>41.9278882461305</c:v>
                </c:pt>
                <c:pt idx="7749">
                  <c:v>93.4849170455674</c:v>
                </c:pt>
                <c:pt idx="7750">
                  <c:v>142.61379592442799</c:v>
                </c:pt>
                <c:pt idx="7751">
                  <c:v>178.52221253366599</c:v>
                </c:pt>
                <c:pt idx="7752">
                  <c:v>193.96586482137201</c:v>
                </c:pt>
                <c:pt idx="7753">
                  <c:v>186.040836933035</c:v>
                </c:pt>
                <c:pt idx="7754">
                  <c:v>156.24663109907701</c:v>
                </c:pt>
                <c:pt idx="7755">
                  <c:v>109.863503028618</c:v>
                </c:pt>
                <c:pt idx="7756">
                  <c:v>54.783986306454103</c:v>
                </c:pt>
                <c:pt idx="7757">
                  <c:v>1.00000000448666E-2</c:v>
                </c:pt>
                <c:pt idx="7758">
                  <c:v>0.01</c:v>
                </c:pt>
                <c:pt idx="7759">
                  <c:v>0.01</c:v>
                </c:pt>
                <c:pt idx="7760">
                  <c:v>0.01</c:v>
                </c:pt>
                <c:pt idx="7761">
                  <c:v>0.01</c:v>
                </c:pt>
                <c:pt idx="7762">
                  <c:v>0.01</c:v>
                </c:pt>
                <c:pt idx="7763">
                  <c:v>0.01</c:v>
                </c:pt>
                <c:pt idx="7764">
                  <c:v>14.614647706885</c:v>
                </c:pt>
                <c:pt idx="7765">
                  <c:v>45.108884184958598</c:v>
                </c:pt>
                <c:pt idx="7766">
                  <c:v>62.463181612404803</c:v>
                </c:pt>
                <c:pt idx="7767">
                  <c:v>61.575793835522397</c:v>
                </c:pt>
                <c:pt idx="7768">
                  <c:v>40.339753353677501</c:v>
                </c:pt>
                <c:pt idx="7769">
                  <c:v>1.00000000231182E-2</c:v>
                </c:pt>
                <c:pt idx="7770">
                  <c:v>0.01</c:v>
                </c:pt>
                <c:pt idx="7771">
                  <c:v>0.01</c:v>
                </c:pt>
                <c:pt idx="7772">
                  <c:v>0.01</c:v>
                </c:pt>
                <c:pt idx="7773">
                  <c:v>0.01</c:v>
                </c:pt>
                <c:pt idx="7774">
                  <c:v>0.01</c:v>
                </c:pt>
                <c:pt idx="7775">
                  <c:v>0.01</c:v>
                </c:pt>
                <c:pt idx="7776">
                  <c:v>0.01</c:v>
                </c:pt>
                <c:pt idx="7777">
                  <c:v>0.01</c:v>
                </c:pt>
                <c:pt idx="7778">
                  <c:v>0.01</c:v>
                </c:pt>
                <c:pt idx="7779">
                  <c:v>0.01</c:v>
                </c:pt>
                <c:pt idx="7780">
                  <c:v>0.01</c:v>
                </c:pt>
                <c:pt idx="7781">
                  <c:v>0.01</c:v>
                </c:pt>
                <c:pt idx="7782">
                  <c:v>46.281602685806497</c:v>
                </c:pt>
                <c:pt idx="7783">
                  <c:v>74.366286906052196</c:v>
                </c:pt>
                <c:pt idx="7784">
                  <c:v>82.239104654066296</c:v>
                </c:pt>
                <c:pt idx="7785">
                  <c:v>71.178214184507297</c:v>
                </c:pt>
                <c:pt idx="7786">
                  <c:v>45.501086636459199</c:v>
                </c:pt>
                <c:pt idx="7787">
                  <c:v>11.812095661925801</c:v>
                </c:pt>
                <c:pt idx="7788">
                  <c:v>0.01</c:v>
                </c:pt>
                <c:pt idx="7789">
                  <c:v>0.01</c:v>
                </c:pt>
                <c:pt idx="7790">
                  <c:v>0.01</c:v>
                </c:pt>
                <c:pt idx="7791">
                  <c:v>0.01</c:v>
                </c:pt>
                <c:pt idx="7792">
                  <c:v>0.01</c:v>
                </c:pt>
                <c:pt idx="7793">
                  <c:v>0.01</c:v>
                </c:pt>
                <c:pt idx="7794">
                  <c:v>44.925893720708203</c:v>
                </c:pt>
                <c:pt idx="7795">
                  <c:v>90.856403731881699</c:v>
                </c:pt>
                <c:pt idx="7796">
                  <c:v>129.47980773495499</c:v>
                </c:pt>
                <c:pt idx="7797">
                  <c:v>153.43681236555901</c:v>
                </c:pt>
                <c:pt idx="7798">
                  <c:v>157.80380741563701</c:v>
                </c:pt>
                <c:pt idx="7799">
                  <c:v>141.25532810196901</c:v>
                </c:pt>
                <c:pt idx="7800">
                  <c:v>106.70106236490101</c:v>
                </c:pt>
                <c:pt idx="7801">
                  <c:v>61.251286072747</c:v>
                </c:pt>
                <c:pt idx="7802">
                  <c:v>15.459173474939201</c:v>
                </c:pt>
                <c:pt idx="7803">
                  <c:v>0.01</c:v>
                </c:pt>
                <c:pt idx="7804">
                  <c:v>0.01</c:v>
                </c:pt>
                <c:pt idx="7805">
                  <c:v>0.01</c:v>
                </c:pt>
                <c:pt idx="7806">
                  <c:v>68.603685198479496</c:v>
                </c:pt>
                <c:pt idx="7807">
                  <c:v>179.3879813934</c:v>
                </c:pt>
                <c:pt idx="7808">
                  <c:v>325.71179520029898</c:v>
                </c:pt>
                <c:pt idx="7809">
                  <c:v>493.72273494638</c:v>
                </c:pt>
                <c:pt idx="7810">
                  <c:v>663.21683754708499</c:v>
                </c:pt>
                <c:pt idx="7811">
                  <c:v>809.48868461187305</c:v>
                </c:pt>
                <c:pt idx="7812">
                  <c:v>906.02754858309402</c:v>
                </c:pt>
                <c:pt idx="7813">
                  <c:v>927.779373933123</c:v>
                </c:pt>
                <c:pt idx="7814">
                  <c:v>854.59812243135502</c:v>
                </c:pt>
                <c:pt idx="7815">
                  <c:v>674.45750137292703</c:v>
                </c:pt>
                <c:pt idx="7816">
                  <c:v>385.99431408430098</c:v>
                </c:pt>
                <c:pt idx="7817">
                  <c:v>1.0000000273961199E-2</c:v>
                </c:pt>
                <c:pt idx="7818">
                  <c:v>0.01</c:v>
                </c:pt>
                <c:pt idx="7819">
                  <c:v>0.01</c:v>
                </c:pt>
                <c:pt idx="7820">
                  <c:v>0.01</c:v>
                </c:pt>
                <c:pt idx="7821">
                  <c:v>0.01</c:v>
                </c:pt>
                <c:pt idx="7822">
                  <c:v>0.01</c:v>
                </c:pt>
                <c:pt idx="7823">
                  <c:v>0.01</c:v>
                </c:pt>
                <c:pt idx="7824">
                  <c:v>0.01</c:v>
                </c:pt>
                <c:pt idx="7825">
                  <c:v>0.01</c:v>
                </c:pt>
                <c:pt idx="7826">
                  <c:v>0.01</c:v>
                </c:pt>
                <c:pt idx="7827">
                  <c:v>0.01</c:v>
                </c:pt>
                <c:pt idx="7828">
                  <c:v>0.01</c:v>
                </c:pt>
                <c:pt idx="7829">
                  <c:v>0.01</c:v>
                </c:pt>
                <c:pt idx="7830">
                  <c:v>825.39768418752499</c:v>
                </c:pt>
                <c:pt idx="7831">
                  <c:v>1629.5836879972301</c:v>
                </c:pt>
                <c:pt idx="7832">
                  <c:v>2347.6373642520198</c:v>
                </c:pt>
                <c:pt idx="7833">
                  <c:v>2919.98775742521</c:v>
                </c:pt>
                <c:pt idx="7834">
                  <c:v>3297.8338492575199</c:v>
                </c:pt>
                <c:pt idx="7835">
                  <c:v>3447.58282491512</c:v>
                </c:pt>
                <c:pt idx="7836">
                  <c:v>3353.8885447102598</c:v>
                </c:pt>
                <c:pt idx="7837">
                  <c:v>3021.0118358689601</c:v>
                </c:pt>
                <c:pt idx="7838">
                  <c:v>2472.39979452224</c:v>
                </c:pt>
                <c:pt idx="7839">
                  <c:v>1748.56264047839</c:v>
                </c:pt>
                <c:pt idx="7840">
                  <c:v>903.49341236548901</c:v>
                </c:pt>
                <c:pt idx="7841">
                  <c:v>1.00000006578361E-2</c:v>
                </c:pt>
                <c:pt idx="7842">
                  <c:v>0.01</c:v>
                </c:pt>
                <c:pt idx="7843">
                  <c:v>0.01</c:v>
                </c:pt>
                <c:pt idx="7844">
                  <c:v>0.01</c:v>
                </c:pt>
                <c:pt idx="7845">
                  <c:v>0.01</c:v>
                </c:pt>
                <c:pt idx="7846">
                  <c:v>0.01</c:v>
                </c:pt>
                <c:pt idx="7847">
                  <c:v>0.01</c:v>
                </c:pt>
                <c:pt idx="7848">
                  <c:v>0.01</c:v>
                </c:pt>
                <c:pt idx="7849">
                  <c:v>0.01</c:v>
                </c:pt>
                <c:pt idx="7850">
                  <c:v>0.01</c:v>
                </c:pt>
                <c:pt idx="7851">
                  <c:v>0.01</c:v>
                </c:pt>
                <c:pt idx="7852">
                  <c:v>0.01</c:v>
                </c:pt>
                <c:pt idx="7853">
                  <c:v>0.01</c:v>
                </c:pt>
                <c:pt idx="7854">
                  <c:v>802.02436539673795</c:v>
                </c:pt>
                <c:pt idx="7855">
                  <c:v>1539.9018441564599</c:v>
                </c:pt>
                <c:pt idx="7856">
                  <c:v>2167.52710602042</c:v>
                </c:pt>
                <c:pt idx="7857">
                  <c:v>2646.3434590736802</c:v>
                </c:pt>
                <c:pt idx="7858">
                  <c:v>2947.23869497751</c:v>
                </c:pt>
                <c:pt idx="7859">
                  <c:v>3051.9062746367199</c:v>
                </c:pt>
                <c:pt idx="7860">
                  <c:v>2953.6880653212002</c:v>
                </c:pt>
                <c:pt idx="7861">
                  <c:v>2657.9065110031802</c:v>
                </c:pt>
                <c:pt idx="7862">
                  <c:v>2181.6852436187601</c:v>
                </c:pt>
                <c:pt idx="7863">
                  <c:v>1553.24485974864</c:v>
                </c:pt>
                <c:pt idx="7864">
                  <c:v>810.65279311524</c:v>
                </c:pt>
                <c:pt idx="7865">
                  <c:v>1.0000000666161199E-2</c:v>
                </c:pt>
                <c:pt idx="7866">
                  <c:v>0.01</c:v>
                </c:pt>
                <c:pt idx="7867">
                  <c:v>0.01</c:v>
                </c:pt>
                <c:pt idx="7868">
                  <c:v>0.01</c:v>
                </c:pt>
                <c:pt idx="7869">
                  <c:v>0.01</c:v>
                </c:pt>
                <c:pt idx="7870">
                  <c:v>0.01</c:v>
                </c:pt>
                <c:pt idx="7871">
                  <c:v>0.01</c:v>
                </c:pt>
                <c:pt idx="7872">
                  <c:v>0.01</c:v>
                </c:pt>
                <c:pt idx="7873">
                  <c:v>0.01</c:v>
                </c:pt>
                <c:pt idx="7874">
                  <c:v>0.01</c:v>
                </c:pt>
                <c:pt idx="7875">
                  <c:v>0.01</c:v>
                </c:pt>
                <c:pt idx="7876">
                  <c:v>0.01</c:v>
                </c:pt>
                <c:pt idx="7877">
                  <c:v>0.01</c:v>
                </c:pt>
                <c:pt idx="7878">
                  <c:v>933.91562313511099</c:v>
                </c:pt>
                <c:pt idx="7879">
                  <c:v>1809.53239079438</c:v>
                </c:pt>
                <c:pt idx="7880">
                  <c:v>2561.4537600571298</c:v>
                </c:pt>
                <c:pt idx="7881">
                  <c:v>3133.17053540596</c:v>
                </c:pt>
                <c:pt idx="7882">
                  <c:v>3481.9772229083701</c:v>
                </c:pt>
                <c:pt idx="7883">
                  <c:v>3582.78025185979</c:v>
                </c:pt>
                <c:pt idx="7884">
                  <c:v>3430.4034473187698</c:v>
                </c:pt>
                <c:pt idx="7885">
                  <c:v>3040.1240363839202</c:v>
                </c:pt>
                <c:pt idx="7886">
                  <c:v>2446.34555173125</c:v>
                </c:pt>
                <c:pt idx="7887">
                  <c:v>1699.5037433607199</c:v>
                </c:pt>
                <c:pt idx="7888">
                  <c:v>861.48676295239</c:v>
                </c:pt>
                <c:pt idx="7889">
                  <c:v>1.0000000754426501E-2</c:v>
                </c:pt>
                <c:pt idx="7890">
                  <c:v>0.01</c:v>
                </c:pt>
                <c:pt idx="7891">
                  <c:v>0.01</c:v>
                </c:pt>
                <c:pt idx="7892">
                  <c:v>0.01</c:v>
                </c:pt>
                <c:pt idx="7893">
                  <c:v>0.01</c:v>
                </c:pt>
                <c:pt idx="7894">
                  <c:v>0.01</c:v>
                </c:pt>
                <c:pt idx="7895">
                  <c:v>0.01</c:v>
                </c:pt>
                <c:pt idx="7896">
                  <c:v>0.01</c:v>
                </c:pt>
                <c:pt idx="7897">
                  <c:v>0.01</c:v>
                </c:pt>
                <c:pt idx="7898">
                  <c:v>0.01</c:v>
                </c:pt>
                <c:pt idx="7899">
                  <c:v>0.01</c:v>
                </c:pt>
                <c:pt idx="7900">
                  <c:v>0.01</c:v>
                </c:pt>
                <c:pt idx="7901">
                  <c:v>0.01</c:v>
                </c:pt>
                <c:pt idx="7902">
                  <c:v>403.46549292920099</c:v>
                </c:pt>
                <c:pt idx="7903">
                  <c:v>703.86690596861399</c:v>
                </c:pt>
                <c:pt idx="7904">
                  <c:v>889.92013327905499</c:v>
                </c:pt>
                <c:pt idx="7905">
                  <c:v>963.26853348795703</c:v>
                </c:pt>
                <c:pt idx="7906">
                  <c:v>936.912225774484</c:v>
                </c:pt>
                <c:pt idx="7907">
                  <c:v>832.50325317015404</c:v>
                </c:pt>
                <c:pt idx="7908">
                  <c:v>676.91197442703594</c:v>
                </c:pt>
                <c:pt idx="7909">
                  <c:v>498.522654137345</c:v>
                </c:pt>
                <c:pt idx="7910">
                  <c:v>323.71996136911099</c:v>
                </c:pt>
                <c:pt idx="7911">
                  <c:v>173.97488789300101</c:v>
                </c:pt>
                <c:pt idx="7912">
                  <c:v>63.837521396731198</c:v>
                </c:pt>
                <c:pt idx="7913">
                  <c:v>1.00000000391676E-2</c:v>
                </c:pt>
                <c:pt idx="7914">
                  <c:v>0.01</c:v>
                </c:pt>
                <c:pt idx="7915">
                  <c:v>0.90678279124487704</c:v>
                </c:pt>
                <c:pt idx="7916">
                  <c:v>46.089465838823898</c:v>
                </c:pt>
                <c:pt idx="7917">
                  <c:v>102.75065909529199</c:v>
                </c:pt>
                <c:pt idx="7918">
                  <c:v>156.72754948231301</c:v>
                </c:pt>
                <c:pt idx="7919">
                  <c:v>196.162494069145</c:v>
                </c:pt>
                <c:pt idx="7920">
                  <c:v>213.10253792552001</c:v>
                </c:pt>
                <c:pt idx="7921">
                  <c:v>204.36711239382001</c:v>
                </c:pt>
                <c:pt idx="7922">
                  <c:v>171.61393529668001</c:v>
                </c:pt>
                <c:pt idx="7923">
                  <c:v>120.651829677808</c:v>
                </c:pt>
                <c:pt idx="7924">
                  <c:v>60.154794980780203</c:v>
                </c:pt>
                <c:pt idx="7925">
                  <c:v>1.0000000032696301E-2</c:v>
                </c:pt>
                <c:pt idx="7926">
                  <c:v>0.01</c:v>
                </c:pt>
                <c:pt idx="7927">
                  <c:v>0.01</c:v>
                </c:pt>
                <c:pt idx="7928">
                  <c:v>0.01</c:v>
                </c:pt>
                <c:pt idx="7929">
                  <c:v>0.01</c:v>
                </c:pt>
                <c:pt idx="7930">
                  <c:v>0.01</c:v>
                </c:pt>
                <c:pt idx="7931">
                  <c:v>0.01</c:v>
                </c:pt>
                <c:pt idx="7932">
                  <c:v>16.0289762321216</c:v>
                </c:pt>
                <c:pt idx="7933">
                  <c:v>49.469504794835998</c:v>
                </c:pt>
                <c:pt idx="7934">
                  <c:v>68.492387989359202</c:v>
                </c:pt>
                <c:pt idx="7935">
                  <c:v>67.510072337443702</c:v>
                </c:pt>
                <c:pt idx="7936">
                  <c:v>44.221048301726803</c:v>
                </c:pt>
                <c:pt idx="7937">
                  <c:v>1.00000000560712E-2</c:v>
                </c:pt>
                <c:pt idx="7938">
                  <c:v>0.01</c:v>
                </c:pt>
                <c:pt idx="7939">
                  <c:v>0.01</c:v>
                </c:pt>
                <c:pt idx="7940">
                  <c:v>0.01</c:v>
                </c:pt>
                <c:pt idx="7941">
                  <c:v>0.01</c:v>
                </c:pt>
                <c:pt idx="7942">
                  <c:v>0.01</c:v>
                </c:pt>
                <c:pt idx="7943">
                  <c:v>0.01</c:v>
                </c:pt>
                <c:pt idx="7944">
                  <c:v>0.01</c:v>
                </c:pt>
                <c:pt idx="7945">
                  <c:v>0.01</c:v>
                </c:pt>
                <c:pt idx="7946">
                  <c:v>0.01</c:v>
                </c:pt>
                <c:pt idx="7947">
                  <c:v>0.01</c:v>
                </c:pt>
                <c:pt idx="7948">
                  <c:v>0.01</c:v>
                </c:pt>
                <c:pt idx="7949">
                  <c:v>0.01</c:v>
                </c:pt>
                <c:pt idx="7950">
                  <c:v>50.638313458634499</c:v>
                </c:pt>
                <c:pt idx="7951">
                  <c:v>81.3563492303673</c:v>
                </c:pt>
                <c:pt idx="7952">
                  <c:v>89.957159070954802</c:v>
                </c:pt>
                <c:pt idx="7953">
                  <c:v>77.847618063810103</c:v>
                </c:pt>
                <c:pt idx="7954">
                  <c:v>49.757518512728602</c:v>
                </c:pt>
                <c:pt idx="7955">
                  <c:v>12.914641573809501</c:v>
                </c:pt>
                <c:pt idx="7956">
                  <c:v>0.01</c:v>
                </c:pt>
                <c:pt idx="7957">
                  <c:v>0.01</c:v>
                </c:pt>
                <c:pt idx="7958">
                  <c:v>0.01</c:v>
                </c:pt>
                <c:pt idx="7959">
                  <c:v>0.01</c:v>
                </c:pt>
                <c:pt idx="7960">
                  <c:v>0.01</c:v>
                </c:pt>
                <c:pt idx="7961">
                  <c:v>0.01</c:v>
                </c:pt>
                <c:pt idx="7962">
                  <c:v>49.075985459537698</c:v>
                </c:pt>
                <c:pt idx="7963">
                  <c:v>99.237127150918795</c:v>
                </c:pt>
                <c:pt idx="7964">
                  <c:v>141.404800474089</c:v>
                </c:pt>
                <c:pt idx="7965">
                  <c:v>167.546144839194</c:v>
                </c:pt>
                <c:pt idx="7966">
                  <c:v>172.29187546353401</c:v>
                </c:pt>
                <c:pt idx="7967">
                  <c:v>154.20353587681799</c:v>
                </c:pt>
                <c:pt idx="7968">
                  <c:v>116.466200291615</c:v>
                </c:pt>
                <c:pt idx="7969">
                  <c:v>66.847691191877303</c:v>
                </c:pt>
                <c:pt idx="7970">
                  <c:v>16.868735911859901</c:v>
                </c:pt>
                <c:pt idx="7971">
                  <c:v>0.01</c:v>
                </c:pt>
                <c:pt idx="7972">
                  <c:v>0.01</c:v>
                </c:pt>
                <c:pt idx="7973">
                  <c:v>0.01</c:v>
                </c:pt>
                <c:pt idx="7974">
                  <c:v>74.822638793378005</c:v>
                </c:pt>
                <c:pt idx="7975">
                  <c:v>195.62533074776701</c:v>
                </c:pt>
                <c:pt idx="7976">
                  <c:v>355.14778820890899</c:v>
                </c:pt>
                <c:pt idx="7977">
                  <c:v>538.27246915164301</c:v>
                </c:pt>
                <c:pt idx="7978">
                  <c:v>722.96598903963002</c:v>
                </c:pt>
                <c:pt idx="7979">
                  <c:v>882.30016025604698</c:v>
                </c:pt>
                <c:pt idx="7980">
                  <c:v>987.39344260895496</c:v>
                </c:pt>
                <c:pt idx="7981">
                  <c:v>1010.96665010946</c:v>
                </c:pt>
                <c:pt idx="7982">
                  <c:v>931.10218698460596</c:v>
                </c:pt>
                <c:pt idx="7983">
                  <c:v>734.73931270006995</c:v>
                </c:pt>
                <c:pt idx="7984">
                  <c:v>420.438663463289</c:v>
                </c:pt>
                <c:pt idx="7985">
                  <c:v>1.0000000162254099E-2</c:v>
                </c:pt>
                <c:pt idx="7986">
                  <c:v>0.01</c:v>
                </c:pt>
                <c:pt idx="7987">
                  <c:v>0.01</c:v>
                </c:pt>
                <c:pt idx="7988">
                  <c:v>0.01</c:v>
                </c:pt>
                <c:pt idx="7989">
                  <c:v>0.01</c:v>
                </c:pt>
                <c:pt idx="7990">
                  <c:v>0.01</c:v>
                </c:pt>
                <c:pt idx="7991">
                  <c:v>0.01</c:v>
                </c:pt>
                <c:pt idx="7992">
                  <c:v>0.01</c:v>
                </c:pt>
                <c:pt idx="7993">
                  <c:v>0.01</c:v>
                </c:pt>
                <c:pt idx="7994">
                  <c:v>0.01</c:v>
                </c:pt>
                <c:pt idx="7995">
                  <c:v>0.01</c:v>
                </c:pt>
                <c:pt idx="7996">
                  <c:v>0.01</c:v>
                </c:pt>
                <c:pt idx="7997">
                  <c:v>0.01</c:v>
                </c:pt>
                <c:pt idx="7998">
                  <c:v>897.42818516530497</c:v>
                </c:pt>
                <c:pt idx="7999">
                  <c:v>1771.5672042664901</c:v>
                </c:pt>
                <c:pt idx="8000">
                  <c:v>2551.8573449321598</c:v>
                </c:pt>
                <c:pt idx="8001">
                  <c:v>3173.5901954389801</c:v>
                </c:pt>
                <c:pt idx="8002">
                  <c:v>3583.7941968924601</c:v>
                </c:pt>
                <c:pt idx="8003">
                  <c:v>3746.0495753913901</c:v>
                </c:pt>
                <c:pt idx="8004">
                  <c:v>3643.7788223347802</c:v>
                </c:pt>
                <c:pt idx="8005">
                  <c:v>3281.7116853746602</c:v>
                </c:pt>
                <c:pt idx="8006">
                  <c:v>2685.4146373357898</c:v>
                </c:pt>
                <c:pt idx="8007">
                  <c:v>1898.9718489715699</c:v>
                </c:pt>
                <c:pt idx="8008">
                  <c:v>981.08566227443498</c:v>
                </c:pt>
                <c:pt idx="8009">
                  <c:v>1.00000004255512E-2</c:v>
                </c:pt>
                <c:pt idx="8010">
                  <c:v>0.01</c:v>
                </c:pt>
                <c:pt idx="8011">
                  <c:v>0.01</c:v>
                </c:pt>
                <c:pt idx="8012">
                  <c:v>0.01</c:v>
                </c:pt>
                <c:pt idx="8013">
                  <c:v>0.01</c:v>
                </c:pt>
                <c:pt idx="8014">
                  <c:v>0.01</c:v>
                </c:pt>
                <c:pt idx="8015">
                  <c:v>0.01</c:v>
                </c:pt>
                <c:pt idx="8016">
                  <c:v>0.01</c:v>
                </c:pt>
                <c:pt idx="8017">
                  <c:v>0.01</c:v>
                </c:pt>
                <c:pt idx="8018">
                  <c:v>0.01</c:v>
                </c:pt>
                <c:pt idx="8019">
                  <c:v>0.01</c:v>
                </c:pt>
                <c:pt idx="8020">
                  <c:v>0.01</c:v>
                </c:pt>
                <c:pt idx="8021">
                  <c:v>0.01</c:v>
                </c:pt>
                <c:pt idx="8022">
                  <c:v>869.36503525973001</c:v>
                </c:pt>
                <c:pt idx="8023">
                  <c:v>1668.98886243222</c:v>
                </c:pt>
                <c:pt idx="8024">
                  <c:v>2348.9330761321498</c:v>
                </c:pt>
                <c:pt idx="8025">
                  <c:v>2867.4644263141799</c:v>
                </c:pt>
                <c:pt idx="8026">
                  <c:v>3193.1028019784098</c:v>
                </c:pt>
                <c:pt idx="8027">
                  <c:v>3306.0893451195998</c:v>
                </c:pt>
                <c:pt idx="8028">
                  <c:v>3199.2919241037798</c:v>
                </c:pt>
                <c:pt idx="8029">
                  <c:v>2878.5569962021</c:v>
                </c:pt>
                <c:pt idx="8030">
                  <c:v>2362.5072688304599</c:v>
                </c:pt>
                <c:pt idx="8031">
                  <c:v>1681.77126840235</c:v>
                </c:pt>
                <c:pt idx="8032">
                  <c:v>877.62249992272302</c:v>
                </c:pt>
                <c:pt idx="8033">
                  <c:v>1.00000004594679E-2</c:v>
                </c:pt>
                <c:pt idx="8034">
                  <c:v>0.01</c:v>
                </c:pt>
                <c:pt idx="8035">
                  <c:v>0.01</c:v>
                </c:pt>
                <c:pt idx="8036">
                  <c:v>0.01</c:v>
                </c:pt>
                <c:pt idx="8037">
                  <c:v>0.01</c:v>
                </c:pt>
                <c:pt idx="8038">
                  <c:v>0.01</c:v>
                </c:pt>
                <c:pt idx="8039">
                  <c:v>0.01</c:v>
                </c:pt>
                <c:pt idx="8040">
                  <c:v>0.01</c:v>
                </c:pt>
                <c:pt idx="8041">
                  <c:v>0.01</c:v>
                </c:pt>
                <c:pt idx="8042">
                  <c:v>0.01</c:v>
                </c:pt>
                <c:pt idx="8043">
                  <c:v>0.01</c:v>
                </c:pt>
                <c:pt idx="8044">
                  <c:v>0.01</c:v>
                </c:pt>
                <c:pt idx="8045">
                  <c:v>0.01</c:v>
                </c:pt>
                <c:pt idx="8046">
                  <c:v>1009.32417536855</c:v>
                </c:pt>
                <c:pt idx="8047">
                  <c:v>1955.4034422805</c:v>
                </c:pt>
                <c:pt idx="8048">
                  <c:v>2767.6007957912798</c:v>
                </c:pt>
                <c:pt idx="8049">
                  <c:v>3384.9159739731099</c:v>
                </c:pt>
                <c:pt idx="8050">
                  <c:v>3761.2894244430399</c:v>
                </c:pt>
                <c:pt idx="8051">
                  <c:v>3869.7063332646799</c:v>
                </c:pt>
                <c:pt idx="8052">
                  <c:v>3704.67477535836</c:v>
                </c:pt>
                <c:pt idx="8053">
                  <c:v>3282.7913737690701</c:v>
                </c:pt>
                <c:pt idx="8054">
                  <c:v>2641.29500322279</c:v>
                </c:pt>
                <c:pt idx="8055">
                  <c:v>1834.7140084952</c:v>
                </c:pt>
                <c:pt idx="8056">
                  <c:v>929.91216004204296</c:v>
                </c:pt>
                <c:pt idx="8057">
                  <c:v>1.00000005462437E-2</c:v>
                </c:pt>
                <c:pt idx="8058">
                  <c:v>0.01</c:v>
                </c:pt>
                <c:pt idx="8059">
                  <c:v>0.01</c:v>
                </c:pt>
                <c:pt idx="8060">
                  <c:v>0.01</c:v>
                </c:pt>
                <c:pt idx="8061">
                  <c:v>0.01</c:v>
                </c:pt>
                <c:pt idx="8062">
                  <c:v>0.01</c:v>
                </c:pt>
                <c:pt idx="8063">
                  <c:v>0.01</c:v>
                </c:pt>
                <c:pt idx="8064">
                  <c:v>0.01</c:v>
                </c:pt>
                <c:pt idx="8065">
                  <c:v>0.01</c:v>
                </c:pt>
                <c:pt idx="8066">
                  <c:v>0.01</c:v>
                </c:pt>
                <c:pt idx="8067">
                  <c:v>0.01</c:v>
                </c:pt>
                <c:pt idx="8068">
                  <c:v>0.01</c:v>
                </c:pt>
                <c:pt idx="8069">
                  <c:v>0.01</c:v>
                </c:pt>
                <c:pt idx="8070">
                  <c:v>434.77623856100098</c:v>
                </c:pt>
                <c:pt idx="8071">
                  <c:v>758.39985403900903</c:v>
                </c:pt>
                <c:pt idx="8072">
                  <c:v>958.75319725812903</c:v>
                </c:pt>
                <c:pt idx="8073">
                  <c:v>1037.6508481051501</c:v>
                </c:pt>
                <c:pt idx="8074">
                  <c:v>1009.13871243099</c:v>
                </c:pt>
                <c:pt idx="8075">
                  <c:v>896.57371538624</c:v>
                </c:pt>
                <c:pt idx="8076">
                  <c:v>728.92083610671</c:v>
                </c:pt>
                <c:pt idx="8077">
                  <c:v>536.76122942320796</c:v>
                </c:pt>
                <c:pt idx="8078">
                  <c:v>348.508734980258</c:v>
                </c:pt>
                <c:pt idx="8079">
                  <c:v>187.27433390965399</c:v>
                </c:pt>
                <c:pt idx="8080">
                  <c:v>68.708905897605206</c:v>
                </c:pt>
                <c:pt idx="8081">
                  <c:v>1.0000000029456399E-2</c:v>
                </c:pt>
                <c:pt idx="8082">
                  <c:v>0.01</c:v>
                </c:pt>
                <c:pt idx="8083">
                  <c:v>0.97488264301231398</c:v>
                </c:pt>
                <c:pt idx="8084">
                  <c:v>49.582773439932403</c:v>
                </c:pt>
                <c:pt idx="8085">
                  <c:v>110.526399077097</c:v>
                </c:pt>
                <c:pt idx="8086">
                  <c:v>168.56849814610499</c:v>
                </c:pt>
                <c:pt idx="8087">
                  <c:v>210.958063254455</c:v>
                </c:pt>
                <c:pt idx="8088">
                  <c:v>229.14882476038301</c:v>
                </c:pt>
                <c:pt idx="8089">
                  <c:v>219.72968757519999</c:v>
                </c:pt>
                <c:pt idx="8090">
                  <c:v>184.492543969883</c:v>
                </c:pt>
                <c:pt idx="8091">
                  <c:v>129.69054154666301</c:v>
                </c:pt>
                <c:pt idx="8092">
                  <c:v>64.653350452901705</c:v>
                </c:pt>
                <c:pt idx="8093">
                  <c:v>1.00000000173381E-2</c:v>
                </c:pt>
                <c:pt idx="8094">
                  <c:v>0.01</c:v>
                </c:pt>
                <c:pt idx="8095">
                  <c:v>0.01</c:v>
                </c:pt>
                <c:pt idx="8096">
                  <c:v>0.01</c:v>
                </c:pt>
                <c:pt idx="8097">
                  <c:v>0.01</c:v>
                </c:pt>
                <c:pt idx="8098">
                  <c:v>0.01</c:v>
                </c:pt>
                <c:pt idx="8099">
                  <c:v>0.01</c:v>
                </c:pt>
                <c:pt idx="8100">
                  <c:v>17.2109886722215</c:v>
                </c:pt>
                <c:pt idx="8101">
                  <c:v>53.112836212020703</c:v>
                </c:pt>
                <c:pt idx="8102">
                  <c:v>73.528424762253294</c:v>
                </c:pt>
                <c:pt idx="8103">
                  <c:v>72.465427322109605</c:v>
                </c:pt>
                <c:pt idx="8104">
                  <c:v>47.461170086409801</c:v>
                </c:pt>
                <c:pt idx="8105">
                  <c:v>1.0000000043469201E-2</c:v>
                </c:pt>
                <c:pt idx="8106">
                  <c:v>0.01</c:v>
                </c:pt>
                <c:pt idx="8107">
                  <c:v>0.01</c:v>
                </c:pt>
                <c:pt idx="8108">
                  <c:v>0.01</c:v>
                </c:pt>
                <c:pt idx="8109">
                  <c:v>0.01</c:v>
                </c:pt>
                <c:pt idx="8110">
                  <c:v>0.01</c:v>
                </c:pt>
                <c:pt idx="8111">
                  <c:v>0.01</c:v>
                </c:pt>
                <c:pt idx="8112">
                  <c:v>0.01</c:v>
                </c:pt>
                <c:pt idx="8113">
                  <c:v>0.01</c:v>
                </c:pt>
                <c:pt idx="8114">
                  <c:v>0.01</c:v>
                </c:pt>
                <c:pt idx="8115">
                  <c:v>0.01</c:v>
                </c:pt>
                <c:pt idx="8116">
                  <c:v>0.01</c:v>
                </c:pt>
                <c:pt idx="8117">
                  <c:v>0.01</c:v>
                </c:pt>
                <c:pt idx="8118">
                  <c:v>54.260784326733202</c:v>
                </c:pt>
                <c:pt idx="8119">
                  <c:v>87.166681644046506</c:v>
                </c:pt>
                <c:pt idx="8120">
                  <c:v>96.370749858639797</c:v>
                </c:pt>
                <c:pt idx="8121">
                  <c:v>83.388177599437597</c:v>
                </c:pt>
                <c:pt idx="8122">
                  <c:v>53.292484261403601</c:v>
                </c:pt>
                <c:pt idx="8123">
                  <c:v>13.8300372103505</c:v>
                </c:pt>
                <c:pt idx="8124">
                  <c:v>0.01</c:v>
                </c:pt>
                <c:pt idx="8125">
                  <c:v>0.01</c:v>
                </c:pt>
                <c:pt idx="8126">
                  <c:v>0.01</c:v>
                </c:pt>
                <c:pt idx="8127">
                  <c:v>0.01</c:v>
                </c:pt>
                <c:pt idx="8128">
                  <c:v>0.01</c:v>
                </c:pt>
                <c:pt idx="8129">
                  <c:v>0.01</c:v>
                </c:pt>
                <c:pt idx="8130">
                  <c:v>52.514495041394802</c:v>
                </c:pt>
                <c:pt idx="8131">
                  <c:v>106.178803692542</c:v>
                </c:pt>
                <c:pt idx="8132">
                  <c:v>151.27920733067401</c:v>
                </c:pt>
                <c:pt idx="8133">
                  <c:v>179.225775143671</c:v>
                </c:pt>
                <c:pt idx="8134">
                  <c:v>184.28141612240501</c:v>
                </c:pt>
                <c:pt idx="8135">
                  <c:v>164.91554340385699</c:v>
                </c:pt>
                <c:pt idx="8136">
                  <c:v>124.542425758638</c:v>
                </c:pt>
                <c:pt idx="8137">
                  <c:v>71.474779012749494</c:v>
                </c:pt>
                <c:pt idx="8138">
                  <c:v>18.033803602590801</c:v>
                </c:pt>
                <c:pt idx="8139">
                  <c:v>0.01</c:v>
                </c:pt>
                <c:pt idx="8140">
                  <c:v>0.01</c:v>
                </c:pt>
                <c:pt idx="8141">
                  <c:v>0.01</c:v>
                </c:pt>
                <c:pt idx="8142">
                  <c:v>79.956617973219494</c:v>
                </c:pt>
                <c:pt idx="8143">
                  <c:v>209.02575799253799</c:v>
                </c:pt>
                <c:pt idx="8144">
                  <c:v>379.43337588134602</c:v>
                </c:pt>
                <c:pt idx="8145">
                  <c:v>575.01602224815099</c:v>
                </c:pt>
                <c:pt idx="8146">
                  <c:v>772.23043147748103</c:v>
                </c:pt>
                <c:pt idx="8147">
                  <c:v>942.31617425063905</c:v>
                </c:pt>
                <c:pt idx="8148">
                  <c:v>1054.43975386901</c:v>
                </c:pt>
                <c:pt idx="8149">
                  <c:v>1079.4924717797101</c:v>
                </c:pt>
                <c:pt idx="8150">
                  <c:v>994.10303580738798</c:v>
                </c:pt>
                <c:pt idx="8151">
                  <c:v>784.36567169729403</c:v>
                </c:pt>
                <c:pt idx="8152">
                  <c:v>448.78572299096498</c:v>
                </c:pt>
                <c:pt idx="8153">
                  <c:v>1.00000004600006E-2</c:v>
                </c:pt>
                <c:pt idx="8154">
                  <c:v>0.01</c:v>
                </c:pt>
                <c:pt idx="8155">
                  <c:v>0.01</c:v>
                </c:pt>
                <c:pt idx="8156">
                  <c:v>0.01</c:v>
                </c:pt>
                <c:pt idx="8157">
                  <c:v>0.01</c:v>
                </c:pt>
                <c:pt idx="8158">
                  <c:v>0.01</c:v>
                </c:pt>
                <c:pt idx="8159">
                  <c:v>0.01</c:v>
                </c:pt>
                <c:pt idx="8160">
                  <c:v>0.01</c:v>
                </c:pt>
                <c:pt idx="8161">
                  <c:v>0.01</c:v>
                </c:pt>
                <c:pt idx="8162">
                  <c:v>0.01</c:v>
                </c:pt>
                <c:pt idx="8163">
                  <c:v>0.01</c:v>
                </c:pt>
                <c:pt idx="8164">
                  <c:v>0.01</c:v>
                </c:pt>
                <c:pt idx="8165">
                  <c:v>0.01</c:v>
                </c:pt>
                <c:pt idx="8166">
                  <c:v>956.44382947962595</c:v>
                </c:pt>
                <c:pt idx="8167">
                  <c:v>1887.85861459479</c:v>
                </c:pt>
                <c:pt idx="8168">
                  <c:v>2719.0690189245502</c:v>
                </c:pt>
                <c:pt idx="8169">
                  <c:v>3381.16761185324</c:v>
                </c:pt>
                <c:pt idx="8170">
                  <c:v>3817.78051680112</c:v>
                </c:pt>
                <c:pt idx="8171">
                  <c:v>3990.18918057677</c:v>
                </c:pt>
                <c:pt idx="8172">
                  <c:v>3880.82514189826</c:v>
                </c:pt>
                <c:pt idx="8173">
                  <c:v>3494.8184754171998</c:v>
                </c:pt>
                <c:pt idx="8174">
                  <c:v>2859.4842514721199</c:v>
                </c:pt>
                <c:pt idx="8175">
                  <c:v>2021.8412586458901</c:v>
                </c:pt>
                <c:pt idx="8176">
                  <c:v>1044.44980834999</c:v>
                </c:pt>
                <c:pt idx="8177">
                  <c:v>1.00000010597028E-2</c:v>
                </c:pt>
                <c:pt idx="8178">
                  <c:v>0.01</c:v>
                </c:pt>
                <c:pt idx="8179">
                  <c:v>0.01</c:v>
                </c:pt>
                <c:pt idx="8180">
                  <c:v>0.01</c:v>
                </c:pt>
                <c:pt idx="8181">
                  <c:v>0.01</c:v>
                </c:pt>
                <c:pt idx="8182">
                  <c:v>0.01</c:v>
                </c:pt>
                <c:pt idx="8183">
                  <c:v>0.01</c:v>
                </c:pt>
                <c:pt idx="8184">
                  <c:v>0.01</c:v>
                </c:pt>
                <c:pt idx="8185">
                  <c:v>0.01</c:v>
                </c:pt>
                <c:pt idx="8186">
                  <c:v>0.01</c:v>
                </c:pt>
                <c:pt idx="8187">
                  <c:v>0.01</c:v>
                </c:pt>
                <c:pt idx="8188">
                  <c:v>0.01</c:v>
                </c:pt>
                <c:pt idx="8189">
                  <c:v>0.01</c:v>
                </c:pt>
                <c:pt idx="8190">
                  <c:v>924.09783583512296</c:v>
                </c:pt>
                <c:pt idx="8191">
                  <c:v>1773.8714228200099</c:v>
                </c:pt>
                <c:pt idx="8192">
                  <c:v>2496.27365994303</c:v>
                </c:pt>
                <c:pt idx="8193">
                  <c:v>3046.9999777850599</c:v>
                </c:pt>
                <c:pt idx="8194">
                  <c:v>3392.6589047288298</c:v>
                </c:pt>
                <c:pt idx="8195">
                  <c:v>3512.3258177860898</c:v>
                </c:pt>
                <c:pt idx="8196">
                  <c:v>3398.4980205513498</c:v>
                </c:pt>
                <c:pt idx="8197">
                  <c:v>3057.4611950252101</c:v>
                </c:pt>
                <c:pt idx="8198">
                  <c:v>2509.0670472634101</c:v>
                </c:pt>
                <c:pt idx="8199">
                  <c:v>1785.9078416214099</c:v>
                </c:pt>
                <c:pt idx="8200">
                  <c:v>931.86458310797798</c:v>
                </c:pt>
                <c:pt idx="8201">
                  <c:v>1.0000001036240999E-2</c:v>
                </c:pt>
                <c:pt idx="8202">
                  <c:v>0.01</c:v>
                </c:pt>
                <c:pt idx="8203">
                  <c:v>0.01</c:v>
                </c:pt>
                <c:pt idx="8204">
                  <c:v>0.01</c:v>
                </c:pt>
                <c:pt idx="8205">
                  <c:v>0.01</c:v>
                </c:pt>
                <c:pt idx="8206">
                  <c:v>0.01</c:v>
                </c:pt>
                <c:pt idx="8207">
                  <c:v>0.01</c:v>
                </c:pt>
                <c:pt idx="8208">
                  <c:v>0.01</c:v>
                </c:pt>
                <c:pt idx="8209">
                  <c:v>0.01</c:v>
                </c:pt>
                <c:pt idx="8210">
                  <c:v>0.01</c:v>
                </c:pt>
                <c:pt idx="8211">
                  <c:v>0.01</c:v>
                </c:pt>
                <c:pt idx="8212">
                  <c:v>0.01</c:v>
                </c:pt>
                <c:pt idx="8213">
                  <c:v>0.01</c:v>
                </c:pt>
                <c:pt idx="8214">
                  <c:v>1070.09509317523</c:v>
                </c:pt>
                <c:pt idx="8215">
                  <c:v>2072.9162926572099</c:v>
                </c:pt>
                <c:pt idx="8216">
                  <c:v>2933.6106935580701</c:v>
                </c:pt>
                <c:pt idx="8217">
                  <c:v>3587.5716271971801</c:v>
                </c:pt>
                <c:pt idx="8218">
                  <c:v>3986.0534639366301</c:v>
                </c:pt>
                <c:pt idx="8219">
                  <c:v>4100.5119304360296</c:v>
                </c:pt>
                <c:pt idx="8220">
                  <c:v>3925.2189984236302</c:v>
                </c:pt>
                <c:pt idx="8221">
                  <c:v>3477.8499934507199</c:v>
                </c:pt>
                <c:pt idx="8222">
                  <c:v>2797.93907346059</c:v>
                </c:pt>
                <c:pt idx="8223">
                  <c:v>1943.3163776834001</c:v>
                </c:pt>
                <c:pt idx="8224">
                  <c:v>984.85159983328595</c:v>
                </c:pt>
                <c:pt idx="8225">
                  <c:v>1.00000002946443E-2</c:v>
                </c:pt>
                <c:pt idx="8226">
                  <c:v>0.01</c:v>
                </c:pt>
                <c:pt idx="8227">
                  <c:v>0.01</c:v>
                </c:pt>
                <c:pt idx="8228">
                  <c:v>0.01</c:v>
                </c:pt>
                <c:pt idx="8229">
                  <c:v>0.01</c:v>
                </c:pt>
                <c:pt idx="8230">
                  <c:v>0.01</c:v>
                </c:pt>
                <c:pt idx="8231">
                  <c:v>0.01</c:v>
                </c:pt>
                <c:pt idx="8232">
                  <c:v>0.01</c:v>
                </c:pt>
                <c:pt idx="8233">
                  <c:v>0.01</c:v>
                </c:pt>
                <c:pt idx="8234">
                  <c:v>0.01</c:v>
                </c:pt>
                <c:pt idx="8235">
                  <c:v>0.01</c:v>
                </c:pt>
                <c:pt idx="8236">
                  <c:v>0.01</c:v>
                </c:pt>
                <c:pt idx="8237">
                  <c:v>0.01</c:v>
                </c:pt>
                <c:pt idx="8238">
                  <c:v>459.781762868827</c:v>
                </c:pt>
                <c:pt idx="8239">
                  <c:v>801.93421147568301</c:v>
                </c:pt>
                <c:pt idx="8240">
                  <c:v>1013.68203520712</c:v>
                </c:pt>
                <c:pt idx="8241">
                  <c:v>1096.9847191648901</c:v>
                </c:pt>
                <c:pt idx="8242">
                  <c:v>1066.7302543481601</c:v>
                </c:pt>
                <c:pt idx="8243">
                  <c:v>947.64171293321499</c:v>
                </c:pt>
                <c:pt idx="8244">
                  <c:v>770.35862823397997</c:v>
                </c:pt>
                <c:pt idx="8245">
                  <c:v>567.21554043760602</c:v>
                </c:pt>
                <c:pt idx="8246">
                  <c:v>368.24338649038998</c:v>
                </c:pt>
                <c:pt idx="8247">
                  <c:v>197.85796860850499</c:v>
                </c:pt>
                <c:pt idx="8248">
                  <c:v>72.583980731504894</c:v>
                </c:pt>
                <c:pt idx="8249">
                  <c:v>1.00000000177045E-2</c:v>
                </c:pt>
                <c:pt idx="8250">
                  <c:v>0.01</c:v>
                </c:pt>
                <c:pt idx="8251">
                  <c:v>1.0289892311005799</c:v>
                </c:pt>
                <c:pt idx="8252">
                  <c:v>52.357149163478702</c:v>
                </c:pt>
                <c:pt idx="8253">
                  <c:v>116.699368893531</c:v>
                </c:pt>
                <c:pt idx="8254">
                  <c:v>177.96491790559099</c:v>
                </c:pt>
                <c:pt idx="8255">
                  <c:v>222.694346532358</c:v>
                </c:pt>
                <c:pt idx="8256">
                  <c:v>241.872013167131</c:v>
                </c:pt>
                <c:pt idx="8257">
                  <c:v>231.90576588439299</c:v>
                </c:pt>
                <c:pt idx="8258">
                  <c:v>194.69568438707199</c:v>
                </c:pt>
                <c:pt idx="8259">
                  <c:v>136.848554218331</c:v>
                </c:pt>
                <c:pt idx="8260">
                  <c:v>68.214412174185497</c:v>
                </c:pt>
                <c:pt idx="8261">
                  <c:v>1.00000000553657E-2</c:v>
                </c:pt>
                <c:pt idx="8262">
                  <c:v>0.01</c:v>
                </c:pt>
                <c:pt idx="8263">
                  <c:v>0.01</c:v>
                </c:pt>
                <c:pt idx="8264">
                  <c:v>0.01</c:v>
                </c:pt>
                <c:pt idx="8265">
                  <c:v>0.01</c:v>
                </c:pt>
                <c:pt idx="8266">
                  <c:v>0.01</c:v>
                </c:pt>
                <c:pt idx="8267">
                  <c:v>0.01</c:v>
                </c:pt>
                <c:pt idx="8268">
                  <c:v>18.1435428265433</c:v>
                </c:pt>
                <c:pt idx="8269">
                  <c:v>55.986040821892402</c:v>
                </c:pt>
                <c:pt idx="8270">
                  <c:v>77.498256530277601</c:v>
                </c:pt>
                <c:pt idx="8271">
                  <c:v>76.369993480894706</c:v>
                </c:pt>
                <c:pt idx="8272">
                  <c:v>50.0131286630887</c:v>
                </c:pt>
                <c:pt idx="8273">
                  <c:v>1.00000000282014E-2</c:v>
                </c:pt>
                <c:pt idx="8274">
                  <c:v>0.01</c:v>
                </c:pt>
                <c:pt idx="8275">
                  <c:v>0.01</c:v>
                </c:pt>
                <c:pt idx="8276">
                  <c:v>0.01</c:v>
                </c:pt>
                <c:pt idx="8277">
                  <c:v>0.01</c:v>
                </c:pt>
                <c:pt idx="8278">
                  <c:v>0.01</c:v>
                </c:pt>
                <c:pt idx="8279">
                  <c:v>0.01</c:v>
                </c:pt>
                <c:pt idx="8280">
                  <c:v>0.01</c:v>
                </c:pt>
                <c:pt idx="8281">
                  <c:v>0.01</c:v>
                </c:pt>
                <c:pt idx="8282">
                  <c:v>0.01</c:v>
                </c:pt>
                <c:pt idx="8283">
                  <c:v>0.01</c:v>
                </c:pt>
                <c:pt idx="8284">
                  <c:v>0.01</c:v>
                </c:pt>
                <c:pt idx="8285">
                  <c:v>0.01</c:v>
                </c:pt>
                <c:pt idx="8286">
                  <c:v>57.096480206767197</c:v>
                </c:pt>
                <c:pt idx="8287">
                  <c:v>91.713019481232706</c:v>
                </c:pt>
                <c:pt idx="8288">
                  <c:v>101.3868635636</c:v>
                </c:pt>
                <c:pt idx="8289">
                  <c:v>87.719540521634997</c:v>
                </c:pt>
                <c:pt idx="8290">
                  <c:v>56.054717847110602</c:v>
                </c:pt>
                <c:pt idx="8291">
                  <c:v>14.545006996029899</c:v>
                </c:pt>
                <c:pt idx="8292">
                  <c:v>0.01</c:v>
                </c:pt>
                <c:pt idx="8293">
                  <c:v>0.01</c:v>
                </c:pt>
                <c:pt idx="8294">
                  <c:v>0.01</c:v>
                </c:pt>
                <c:pt idx="8295">
                  <c:v>0.01</c:v>
                </c:pt>
                <c:pt idx="8296">
                  <c:v>0.01</c:v>
                </c:pt>
                <c:pt idx="8297">
                  <c:v>0.01</c:v>
                </c:pt>
                <c:pt idx="8298">
                  <c:v>55.191555291789903</c:v>
                </c:pt>
                <c:pt idx="8299">
                  <c:v>111.580761310369</c:v>
                </c:pt>
                <c:pt idx="8300">
                  <c:v>158.95982417535799</c:v>
                </c:pt>
                <c:pt idx="8301">
                  <c:v>188.306318797117</c:v>
                </c:pt>
                <c:pt idx="8302">
                  <c:v>193.59855041850901</c:v>
                </c:pt>
                <c:pt idx="8303">
                  <c:v>173.23599920397501</c:v>
                </c:pt>
                <c:pt idx="8304">
                  <c:v>130.812612861373</c:v>
                </c:pt>
                <c:pt idx="8305">
                  <c:v>75.065444939400606</c:v>
                </c:pt>
                <c:pt idx="8306">
                  <c:v>18.937480088711801</c:v>
                </c:pt>
                <c:pt idx="8307">
                  <c:v>0.01</c:v>
                </c:pt>
                <c:pt idx="8308">
                  <c:v>0.01</c:v>
                </c:pt>
                <c:pt idx="8309">
                  <c:v>0.01</c:v>
                </c:pt>
                <c:pt idx="8310">
                  <c:v>83.931166922079498</c:v>
                </c:pt>
                <c:pt idx="8311">
                  <c:v>219.39492269355199</c:v>
                </c:pt>
                <c:pt idx="8312">
                  <c:v>398.21635514471899</c:v>
                </c:pt>
                <c:pt idx="8313">
                  <c:v>603.42051883295596</c:v>
                </c:pt>
                <c:pt idx="8314">
                  <c:v>810.29570457039199</c:v>
                </c:pt>
                <c:pt idx="8315">
                  <c:v>988.66634104661603</c:v>
                </c:pt>
                <c:pt idx="8316">
                  <c:v>1106.1941395407</c:v>
                </c:pt>
                <c:pt idx="8317">
                  <c:v>1132.3630394399499</c:v>
                </c:pt>
                <c:pt idx="8318">
                  <c:v>1042.68699561941</c:v>
                </c:pt>
                <c:pt idx="8319">
                  <c:v>822.61686935985097</c:v>
                </c:pt>
                <c:pt idx="8320">
                  <c:v>470.62438787531602</c:v>
                </c:pt>
                <c:pt idx="8321">
                  <c:v>1.00000003300057E-2</c:v>
                </c:pt>
                <c:pt idx="8322">
                  <c:v>0.01</c:v>
                </c:pt>
                <c:pt idx="8323">
                  <c:v>0.01</c:v>
                </c:pt>
                <c:pt idx="8324">
                  <c:v>0.01</c:v>
                </c:pt>
                <c:pt idx="8325">
                  <c:v>0.01</c:v>
                </c:pt>
                <c:pt idx="8326">
                  <c:v>0.01</c:v>
                </c:pt>
                <c:pt idx="8327">
                  <c:v>0.01</c:v>
                </c:pt>
                <c:pt idx="8328">
                  <c:v>0.01</c:v>
                </c:pt>
                <c:pt idx="8329">
                  <c:v>0.01</c:v>
                </c:pt>
                <c:pt idx="8330">
                  <c:v>0.01</c:v>
                </c:pt>
                <c:pt idx="8331">
                  <c:v>0.01</c:v>
                </c:pt>
                <c:pt idx="8332">
                  <c:v>0.01</c:v>
                </c:pt>
                <c:pt idx="8333">
                  <c:v>0.01</c:v>
                </c:pt>
                <c:pt idx="8334">
                  <c:v>1001.58873949725</c:v>
                </c:pt>
                <c:pt idx="8335">
                  <c:v>1976.7713963993899</c:v>
                </c:pt>
                <c:pt idx="8336">
                  <c:v>2846.84738971754</c:v>
                </c:pt>
                <c:pt idx="8337">
                  <c:v>3539.7096037517599</c:v>
                </c:pt>
                <c:pt idx="8338">
                  <c:v>3996.3994094897998</c:v>
                </c:pt>
                <c:pt idx="8339">
                  <c:v>4176.46099239877</c:v>
                </c:pt>
                <c:pt idx="8340">
                  <c:v>4061.5897260933798</c:v>
                </c:pt>
                <c:pt idx="8341">
                  <c:v>3657.2416130356601</c:v>
                </c:pt>
                <c:pt idx="8342">
                  <c:v>2992.0841827643999</c:v>
                </c:pt>
                <c:pt idx="8343">
                  <c:v>2115.3889491200698</c:v>
                </c:pt>
                <c:pt idx="8344">
                  <c:v>1092.6669085716501</c:v>
                </c:pt>
                <c:pt idx="8345">
                  <c:v>1.00000007870585E-2</c:v>
                </c:pt>
                <c:pt idx="8346">
                  <c:v>0.01</c:v>
                </c:pt>
                <c:pt idx="8347">
                  <c:v>0.01</c:v>
                </c:pt>
                <c:pt idx="8348">
                  <c:v>0.01</c:v>
                </c:pt>
                <c:pt idx="8349">
                  <c:v>0.01</c:v>
                </c:pt>
                <c:pt idx="8350">
                  <c:v>0.01</c:v>
                </c:pt>
                <c:pt idx="8351">
                  <c:v>0.01</c:v>
                </c:pt>
                <c:pt idx="8352">
                  <c:v>0.01</c:v>
                </c:pt>
                <c:pt idx="8353">
                  <c:v>0.01</c:v>
                </c:pt>
                <c:pt idx="8354">
                  <c:v>0.01</c:v>
                </c:pt>
                <c:pt idx="8355">
                  <c:v>0.01</c:v>
                </c:pt>
                <c:pt idx="8356">
                  <c:v>0.01</c:v>
                </c:pt>
                <c:pt idx="8357">
                  <c:v>0.01</c:v>
                </c:pt>
                <c:pt idx="8358">
                  <c:v>965.42900166913898</c:v>
                </c:pt>
                <c:pt idx="8359">
                  <c:v>1853.0284602117099</c:v>
                </c:pt>
                <c:pt idx="8360">
                  <c:v>2607.4120425195101</c:v>
                </c:pt>
                <c:pt idx="8361">
                  <c:v>3182.3463892607501</c:v>
                </c:pt>
                <c:pt idx="8362">
                  <c:v>3543.012929856</c:v>
                </c:pt>
                <c:pt idx="8363">
                  <c:v>3667.62473683091</c:v>
                </c:pt>
                <c:pt idx="8364">
                  <c:v>3548.4173572765799</c:v>
                </c:pt>
                <c:pt idx="8365">
                  <c:v>3192.0245394746298</c:v>
                </c:pt>
                <c:pt idx="8366">
                  <c:v>2619.2390876581899</c:v>
                </c:pt>
                <c:pt idx="8367">
                  <c:v>1864.144333017</c:v>
                </c:pt>
                <c:pt idx="8368">
                  <c:v>972.59239387016305</c:v>
                </c:pt>
                <c:pt idx="8369">
                  <c:v>1.00000007915351E-2</c:v>
                </c:pt>
                <c:pt idx="8370">
                  <c:v>0.01</c:v>
                </c:pt>
                <c:pt idx="8371">
                  <c:v>0.01</c:v>
                </c:pt>
                <c:pt idx="8372">
                  <c:v>0.01</c:v>
                </c:pt>
                <c:pt idx="8373">
                  <c:v>0.01</c:v>
                </c:pt>
                <c:pt idx="8374">
                  <c:v>0.01</c:v>
                </c:pt>
                <c:pt idx="8375">
                  <c:v>0.01</c:v>
                </c:pt>
                <c:pt idx="8376">
                  <c:v>0.01</c:v>
                </c:pt>
                <c:pt idx="8377">
                  <c:v>0.01</c:v>
                </c:pt>
                <c:pt idx="8378">
                  <c:v>0.01</c:v>
                </c:pt>
                <c:pt idx="8379">
                  <c:v>0.01</c:v>
                </c:pt>
                <c:pt idx="8380">
                  <c:v>0.01</c:v>
                </c:pt>
                <c:pt idx="8381">
                  <c:v>0.01</c:v>
                </c:pt>
                <c:pt idx="8382">
                  <c:v>1115.34704297393</c:v>
                </c:pt>
                <c:pt idx="8383">
                  <c:v>2160.3667053404502</c:v>
                </c:pt>
                <c:pt idx="8384">
                  <c:v>3057.0758856698999</c:v>
                </c:pt>
                <c:pt idx="8385">
                  <c:v>3738.1984703037801</c:v>
                </c:pt>
                <c:pt idx="8386">
                  <c:v>4153.0096885251596</c:v>
                </c:pt>
                <c:pt idx="8387">
                  <c:v>4271.8497724870804</c:v>
                </c:pt>
                <c:pt idx="8388">
                  <c:v>4088.8376617712202</c:v>
                </c:pt>
                <c:pt idx="8389">
                  <c:v>3622.4710470526102</c:v>
                </c:pt>
                <c:pt idx="8390">
                  <c:v>2914.0060231879602</c:v>
                </c:pt>
                <c:pt idx="8391">
                  <c:v>2023.7358390824099</c:v>
                </c:pt>
                <c:pt idx="8392">
                  <c:v>1025.5083200725901</c:v>
                </c:pt>
                <c:pt idx="8393">
                  <c:v>1.0000000890191599E-2</c:v>
                </c:pt>
                <c:pt idx="8394">
                  <c:v>0.01</c:v>
                </c:pt>
                <c:pt idx="8395">
                  <c:v>0.01</c:v>
                </c:pt>
                <c:pt idx="8396">
                  <c:v>0.01</c:v>
                </c:pt>
                <c:pt idx="8397">
                  <c:v>0.01</c:v>
                </c:pt>
                <c:pt idx="8398">
                  <c:v>0.01</c:v>
                </c:pt>
                <c:pt idx="8399">
                  <c:v>0.01</c:v>
                </c:pt>
                <c:pt idx="8400">
                  <c:v>0.01</c:v>
                </c:pt>
                <c:pt idx="8401">
                  <c:v>0.01</c:v>
                </c:pt>
                <c:pt idx="8402">
                  <c:v>0.01</c:v>
                </c:pt>
                <c:pt idx="8403">
                  <c:v>0.01</c:v>
                </c:pt>
                <c:pt idx="8404">
                  <c:v>0.01</c:v>
                </c:pt>
                <c:pt idx="8405">
                  <c:v>0.01</c:v>
                </c:pt>
                <c:pt idx="8406">
                  <c:v>478.11942185970003</c:v>
                </c:pt>
                <c:pt idx="8407">
                  <c:v>833.83861886146201</c:v>
                </c:pt>
                <c:pt idx="8408">
                  <c:v>1053.91003862764</c:v>
                </c:pt>
                <c:pt idx="8409">
                  <c:v>1140.4096539335601</c:v>
                </c:pt>
                <c:pt idx="8410">
                  <c:v>1108.8516270168</c:v>
                </c:pt>
                <c:pt idx="8411">
                  <c:v>984.96662936347195</c:v>
                </c:pt>
                <c:pt idx="8412">
                  <c:v>800.624396946106</c:v>
                </c:pt>
                <c:pt idx="8413">
                  <c:v>589.44392185774097</c:v>
                </c:pt>
                <c:pt idx="8414">
                  <c:v>382.63771302901301</c:v>
                </c:pt>
                <c:pt idx="8415">
                  <c:v>205.57230224416301</c:v>
                </c:pt>
                <c:pt idx="8416">
                  <c:v>75.406547412106704</c:v>
                </c:pt>
                <c:pt idx="8417">
                  <c:v>1.00000000458947E-2</c:v>
                </c:pt>
                <c:pt idx="8418">
                  <c:v>0.01</c:v>
                </c:pt>
                <c:pt idx="8419">
                  <c:v>1.06831787173516</c:v>
                </c:pt>
                <c:pt idx="8420">
                  <c:v>54.372357472822102</c:v>
                </c:pt>
                <c:pt idx="8421">
                  <c:v>121.180044709759</c:v>
                </c:pt>
                <c:pt idx="8422">
                  <c:v>184.78053666560899</c:v>
                </c:pt>
                <c:pt idx="8423">
                  <c:v>231.201137808265</c:v>
                </c:pt>
                <c:pt idx="8424">
                  <c:v>251.087584405054</c:v>
                </c:pt>
                <c:pt idx="8425">
                  <c:v>240.71876307494901</c:v>
                </c:pt>
                <c:pt idx="8426">
                  <c:v>202.07538494223701</c:v>
                </c:pt>
                <c:pt idx="8427">
                  <c:v>142.022058219782</c:v>
                </c:pt>
                <c:pt idx="8428">
                  <c:v>70.786335650896802</c:v>
                </c:pt>
                <c:pt idx="8429">
                  <c:v>1.0000000037963599E-2</c:v>
                </c:pt>
                <c:pt idx="8430">
                  <c:v>0.01</c:v>
                </c:pt>
                <c:pt idx="8431">
                  <c:v>0.01</c:v>
                </c:pt>
                <c:pt idx="8432">
                  <c:v>0.01</c:v>
                </c:pt>
                <c:pt idx="8433">
                  <c:v>0.01</c:v>
                </c:pt>
                <c:pt idx="8434">
                  <c:v>0.01</c:v>
                </c:pt>
                <c:pt idx="8435">
                  <c:v>0.01</c:v>
                </c:pt>
                <c:pt idx="8436">
                  <c:v>18.8131142772</c:v>
                </c:pt>
                <c:pt idx="8437">
                  <c:v>58.0474498162638</c:v>
                </c:pt>
                <c:pt idx="8438">
                  <c:v>80.344310589516198</c:v>
                </c:pt>
                <c:pt idx="8439">
                  <c:v>79.167144627916102</c:v>
                </c:pt>
                <c:pt idx="8440">
                  <c:v>51.839914111959899</c:v>
                </c:pt>
                <c:pt idx="8441">
                  <c:v>1.00000000652452E-2</c:v>
                </c:pt>
                <c:pt idx="8442">
                  <c:v>0.01</c:v>
                </c:pt>
                <c:pt idx="8443">
                  <c:v>0.01</c:v>
                </c:pt>
                <c:pt idx="8444">
                  <c:v>0.01</c:v>
                </c:pt>
                <c:pt idx="8445">
                  <c:v>0.01</c:v>
                </c:pt>
                <c:pt idx="8446">
                  <c:v>0.01</c:v>
                </c:pt>
                <c:pt idx="8447">
                  <c:v>0.01</c:v>
                </c:pt>
                <c:pt idx="8448">
                  <c:v>0.01</c:v>
                </c:pt>
                <c:pt idx="8449">
                  <c:v>0.01</c:v>
                </c:pt>
                <c:pt idx="8450">
                  <c:v>0.01</c:v>
                </c:pt>
                <c:pt idx="8451">
                  <c:v>0.01</c:v>
                </c:pt>
                <c:pt idx="8452">
                  <c:v>0.01</c:v>
                </c:pt>
                <c:pt idx="8453">
                  <c:v>0.01</c:v>
                </c:pt>
                <c:pt idx="8454">
                  <c:v>59.104276262961498</c:v>
                </c:pt>
                <c:pt idx="8455">
                  <c:v>94.929429226906194</c:v>
                </c:pt>
                <c:pt idx="8456">
                  <c:v>104.932753720383</c:v>
                </c:pt>
                <c:pt idx="8457">
                  <c:v>90.778891000901893</c:v>
                </c:pt>
                <c:pt idx="8458">
                  <c:v>58.004159824968603</c:v>
                </c:pt>
                <c:pt idx="8459">
                  <c:v>15.049182042040799</c:v>
                </c:pt>
                <c:pt idx="8460">
                  <c:v>0.01</c:v>
                </c:pt>
                <c:pt idx="8461">
                  <c:v>0.01</c:v>
                </c:pt>
                <c:pt idx="8462">
                  <c:v>0.01</c:v>
                </c:pt>
                <c:pt idx="8463">
                  <c:v>0.01</c:v>
                </c:pt>
                <c:pt idx="8464">
                  <c:v>0.01</c:v>
                </c:pt>
                <c:pt idx="8465">
                  <c:v>0.01</c:v>
                </c:pt>
                <c:pt idx="8466">
                  <c:v>57.068341996898603</c:v>
                </c:pt>
                <c:pt idx="8467">
                  <c:v>115.364657816456</c:v>
                </c:pt>
                <c:pt idx="8468">
                  <c:v>164.33526243925701</c:v>
                </c:pt>
                <c:pt idx="8469">
                  <c:v>194.656084714923</c:v>
                </c:pt>
                <c:pt idx="8470">
                  <c:v>200.108156098443</c:v>
                </c:pt>
                <c:pt idx="8471">
                  <c:v>179.04423540852599</c:v>
                </c:pt>
                <c:pt idx="8472">
                  <c:v>135.18582786580001</c:v>
                </c:pt>
                <c:pt idx="8473">
                  <c:v>77.567615141467002</c:v>
                </c:pt>
                <c:pt idx="8474">
                  <c:v>19.566659752239101</c:v>
                </c:pt>
                <c:pt idx="8475">
                  <c:v>0.01</c:v>
                </c:pt>
                <c:pt idx="8476">
                  <c:v>0.01</c:v>
                </c:pt>
                <c:pt idx="8477">
                  <c:v>0.01</c:v>
                </c:pt>
                <c:pt idx="8478">
                  <c:v>86.688644524814293</c:v>
                </c:pt>
                <c:pt idx="8479">
                  <c:v>226.582445468423</c:v>
                </c:pt>
                <c:pt idx="8480">
                  <c:v>411.22432480767702</c:v>
                </c:pt>
                <c:pt idx="8481">
                  <c:v>623.074021129931</c:v>
                </c:pt>
                <c:pt idx="8482">
                  <c:v>836.60976459868004</c:v>
                </c:pt>
                <c:pt idx="8483">
                  <c:v>1020.67846479691</c:v>
                </c:pt>
                <c:pt idx="8484">
                  <c:v>1141.90602879515</c:v>
                </c:pt>
                <c:pt idx="8485">
                  <c:v>1168.8115947707099</c:v>
                </c:pt>
                <c:pt idx="8486">
                  <c:v>1076.1494748668799</c:v>
                </c:pt>
                <c:pt idx="8487">
                  <c:v>848.938165586982</c:v>
                </c:pt>
                <c:pt idx="8488">
                  <c:v>485.63794167637798</c:v>
                </c:pt>
                <c:pt idx="8489">
                  <c:v>1.00000001833253E-2</c:v>
                </c:pt>
                <c:pt idx="8490">
                  <c:v>0.01</c:v>
                </c:pt>
                <c:pt idx="8491">
                  <c:v>0.01</c:v>
                </c:pt>
                <c:pt idx="8492">
                  <c:v>0.01</c:v>
                </c:pt>
                <c:pt idx="8493">
                  <c:v>0.01</c:v>
                </c:pt>
                <c:pt idx="8494">
                  <c:v>0.01</c:v>
                </c:pt>
                <c:pt idx="8495">
                  <c:v>0.01</c:v>
                </c:pt>
                <c:pt idx="8496">
                  <c:v>0.01</c:v>
                </c:pt>
                <c:pt idx="8497">
                  <c:v>0.01</c:v>
                </c:pt>
                <c:pt idx="8498">
                  <c:v>0.01</c:v>
                </c:pt>
                <c:pt idx="8499">
                  <c:v>0.01</c:v>
                </c:pt>
                <c:pt idx="8500">
                  <c:v>0.01</c:v>
                </c:pt>
                <c:pt idx="8501">
                  <c:v>0.01</c:v>
                </c:pt>
                <c:pt idx="8502">
                  <c:v>1032.20819867298</c:v>
                </c:pt>
                <c:pt idx="8503">
                  <c:v>2037.01608716381</c:v>
                </c:pt>
                <c:pt idx="8504">
                  <c:v>2933.33934444945</c:v>
                </c:pt>
                <c:pt idx="8505">
                  <c:v>3646.9169071646502</c:v>
                </c:pt>
                <c:pt idx="8506">
                  <c:v>4117.0604446279403</c:v>
                </c:pt>
                <c:pt idx="8507">
                  <c:v>4302.1635936456696</c:v>
                </c:pt>
                <c:pt idx="8508">
                  <c:v>4183.4510265806202</c:v>
                </c:pt>
                <c:pt idx="8509">
                  <c:v>3766.62554772866</c:v>
                </c:pt>
                <c:pt idx="8510">
                  <c:v>3081.29139340347</c:v>
                </c:pt>
                <c:pt idx="8511">
                  <c:v>2178.2582398608301</c:v>
                </c:pt>
                <c:pt idx="8512">
                  <c:v>1125.0376917891699</c:v>
                </c:pt>
                <c:pt idx="8513">
                  <c:v>1.0000000479351699E-2</c:v>
                </c:pt>
                <c:pt idx="8514">
                  <c:v>0.01</c:v>
                </c:pt>
                <c:pt idx="8515">
                  <c:v>0.01</c:v>
                </c:pt>
                <c:pt idx="8516">
                  <c:v>0.01</c:v>
                </c:pt>
                <c:pt idx="8517">
                  <c:v>0.01</c:v>
                </c:pt>
                <c:pt idx="8518">
                  <c:v>0.01</c:v>
                </c:pt>
                <c:pt idx="8519">
                  <c:v>0.01</c:v>
                </c:pt>
                <c:pt idx="8520">
                  <c:v>0.01</c:v>
                </c:pt>
                <c:pt idx="8521">
                  <c:v>0.01</c:v>
                </c:pt>
                <c:pt idx="8522">
                  <c:v>0.01</c:v>
                </c:pt>
                <c:pt idx="8523">
                  <c:v>0.01</c:v>
                </c:pt>
                <c:pt idx="8524">
                  <c:v>0.01</c:v>
                </c:pt>
                <c:pt idx="8525">
                  <c:v>0.01</c:v>
                </c:pt>
                <c:pt idx="8526">
                  <c:v>992.75912525098295</c:v>
                </c:pt>
                <c:pt idx="8527">
                  <c:v>1905.3119953115599</c:v>
                </c:pt>
                <c:pt idx="8528">
                  <c:v>2680.7364333474502</c:v>
                </c:pt>
                <c:pt idx="8529">
                  <c:v>3271.5407919541099</c:v>
                </c:pt>
                <c:pt idx="8530">
                  <c:v>3641.98435982809</c:v>
                </c:pt>
                <c:pt idx="8531">
                  <c:v>3769.73387112604</c:v>
                </c:pt>
                <c:pt idx="8532">
                  <c:v>3646.87572084059</c:v>
                </c:pt>
                <c:pt idx="8533">
                  <c:v>3280.29551723433</c:v>
                </c:pt>
                <c:pt idx="8534">
                  <c:v>2691.42561393084</c:v>
                </c:pt>
                <c:pt idx="8535">
                  <c:v>1915.3461135638199</c:v>
                </c:pt>
                <c:pt idx="8536">
                  <c:v>999.21527489100504</c:v>
                </c:pt>
                <c:pt idx="8537">
                  <c:v>1.00000005153292E-2</c:v>
                </c:pt>
                <c:pt idx="8538">
                  <c:v>0.01</c:v>
                </c:pt>
                <c:pt idx="8539">
                  <c:v>0.01</c:v>
                </c:pt>
                <c:pt idx="8540">
                  <c:v>0.01</c:v>
                </c:pt>
                <c:pt idx="8541">
                  <c:v>0.01</c:v>
                </c:pt>
                <c:pt idx="8542">
                  <c:v>0.01</c:v>
                </c:pt>
                <c:pt idx="8543">
                  <c:v>0.01</c:v>
                </c:pt>
                <c:pt idx="8544">
                  <c:v>0.01</c:v>
                </c:pt>
                <c:pt idx="8545">
                  <c:v>0.01</c:v>
                </c:pt>
                <c:pt idx="8546">
                  <c:v>0.01</c:v>
                </c:pt>
                <c:pt idx="8547">
                  <c:v>0.01</c:v>
                </c:pt>
                <c:pt idx="8548">
                  <c:v>0.01</c:v>
                </c:pt>
                <c:pt idx="8549">
                  <c:v>0.01</c:v>
                </c:pt>
                <c:pt idx="8550">
                  <c:v>1144.42375586908</c:v>
                </c:pt>
                <c:pt idx="8551">
                  <c:v>2216.4864259023002</c:v>
                </c:pt>
                <c:pt idx="8552">
                  <c:v>3136.2058113784701</c:v>
                </c:pt>
                <c:pt idx="8553">
                  <c:v>3834.61202920302</c:v>
                </c:pt>
                <c:pt idx="8554">
                  <c:v>4259.73680636464</c:v>
                </c:pt>
                <c:pt idx="8555">
                  <c:v>4381.2350229253798</c:v>
                </c:pt>
                <c:pt idx="8556">
                  <c:v>4193.1578767227002</c:v>
                </c:pt>
                <c:pt idx="8557">
                  <c:v>3714.5571597776402</c:v>
                </c:pt>
                <c:pt idx="8558">
                  <c:v>2987.8125850736101</c:v>
                </c:pt>
                <c:pt idx="8559">
                  <c:v>2074.8061050249498</c:v>
                </c:pt>
                <c:pt idx="8560">
                  <c:v>1051.2926944359399</c:v>
                </c:pt>
                <c:pt idx="8561">
                  <c:v>1.0000000609590699E-2</c:v>
                </c:pt>
                <c:pt idx="8562">
                  <c:v>0.01</c:v>
                </c:pt>
                <c:pt idx="8563">
                  <c:v>0.01</c:v>
                </c:pt>
                <c:pt idx="8564">
                  <c:v>0.01</c:v>
                </c:pt>
                <c:pt idx="8565">
                  <c:v>0.01</c:v>
                </c:pt>
                <c:pt idx="8566">
                  <c:v>0.01</c:v>
                </c:pt>
                <c:pt idx="8567">
                  <c:v>0.01</c:v>
                </c:pt>
                <c:pt idx="8568">
                  <c:v>0.01</c:v>
                </c:pt>
                <c:pt idx="8569">
                  <c:v>0.01</c:v>
                </c:pt>
                <c:pt idx="8570">
                  <c:v>0.01</c:v>
                </c:pt>
                <c:pt idx="8571">
                  <c:v>0.01</c:v>
                </c:pt>
                <c:pt idx="8572">
                  <c:v>0.01</c:v>
                </c:pt>
                <c:pt idx="8573">
                  <c:v>0.01</c:v>
                </c:pt>
                <c:pt idx="8574">
                  <c:v>489.52327262367601</c:v>
                </c:pt>
                <c:pt idx="8575">
                  <c:v>853.65038077151803</c:v>
                </c:pt>
                <c:pt idx="8576">
                  <c:v>1078.85379868464</c:v>
                </c:pt>
                <c:pt idx="8577">
                  <c:v>1167.29587990253</c:v>
                </c:pt>
                <c:pt idx="8578">
                  <c:v>1134.8919629095601</c:v>
                </c:pt>
                <c:pt idx="8579">
                  <c:v>1008.0071580205901</c:v>
                </c:pt>
                <c:pt idx="8580">
                  <c:v>819.27921126495198</c:v>
                </c:pt>
                <c:pt idx="8581">
                  <c:v>603.12400535726795</c:v>
                </c:pt>
                <c:pt idx="8582">
                  <c:v>391.48296008267101</c:v>
                </c:pt>
                <c:pt idx="8583">
                  <c:v>210.30545726820301</c:v>
                </c:pt>
                <c:pt idx="8584">
                  <c:v>77.135671510656607</c:v>
                </c:pt>
                <c:pt idx="8585">
                  <c:v>1.0000000032694399E-2</c:v>
                </c:pt>
                <c:pt idx="8586">
                  <c:v>0.01</c:v>
                </c:pt>
                <c:pt idx="8587">
                  <c:v>1.09229819910649</c:v>
                </c:pt>
                <c:pt idx="8588">
                  <c:v>55.599172698385402</c:v>
                </c:pt>
                <c:pt idx="8589">
                  <c:v>123.903445278039</c:v>
                </c:pt>
                <c:pt idx="8590">
                  <c:v>188.91651053962099</c:v>
                </c:pt>
                <c:pt idx="8591">
                  <c:v>236.35506687309501</c:v>
                </c:pt>
                <c:pt idx="8592">
                  <c:v>256.66188914466397</c:v>
                </c:pt>
                <c:pt idx="8593">
                  <c:v>246.04086816973199</c:v>
                </c:pt>
                <c:pt idx="8594">
                  <c:v>206.52462112163499</c:v>
                </c:pt>
                <c:pt idx="8595">
                  <c:v>145.136024524216</c:v>
                </c:pt>
                <c:pt idx="8596">
                  <c:v>72.331821421230103</c:v>
                </c:pt>
                <c:pt idx="8597">
                  <c:v>1.00000000188811E-2</c:v>
                </c:pt>
                <c:pt idx="8598">
                  <c:v>0.01</c:v>
                </c:pt>
                <c:pt idx="8599">
                  <c:v>0.01</c:v>
                </c:pt>
                <c:pt idx="8600">
                  <c:v>0.01</c:v>
                </c:pt>
                <c:pt idx="8601">
                  <c:v>0.01</c:v>
                </c:pt>
                <c:pt idx="8602">
                  <c:v>0.01</c:v>
                </c:pt>
                <c:pt idx="8603">
                  <c:v>0.01</c:v>
                </c:pt>
                <c:pt idx="8604">
                  <c:v>19.209992527291199</c:v>
                </c:pt>
                <c:pt idx="8605">
                  <c:v>59.267167497807897</c:v>
                </c:pt>
                <c:pt idx="8606">
                  <c:v>82.025311884324495</c:v>
                </c:pt>
                <c:pt idx="8607">
                  <c:v>80.816314924661896</c:v>
                </c:pt>
                <c:pt idx="8608">
                  <c:v>52.915033376369202</c:v>
                </c:pt>
                <c:pt idx="8609">
                  <c:v>1.00000000479737E-2</c:v>
                </c:pt>
                <c:pt idx="8610">
                  <c:v>0.01</c:v>
                </c:pt>
                <c:pt idx="8611">
                  <c:v>0.01</c:v>
                </c:pt>
                <c:pt idx="8612">
                  <c:v>0.01</c:v>
                </c:pt>
                <c:pt idx="8613">
                  <c:v>0.01</c:v>
                </c:pt>
                <c:pt idx="8614">
                  <c:v>0.01</c:v>
                </c:pt>
                <c:pt idx="8615">
                  <c:v>0.01</c:v>
                </c:pt>
                <c:pt idx="8616">
                  <c:v>0.01</c:v>
                </c:pt>
                <c:pt idx="8617">
                  <c:v>0.01</c:v>
                </c:pt>
                <c:pt idx="8618">
                  <c:v>0.01</c:v>
                </c:pt>
                <c:pt idx="8619">
                  <c:v>0.01</c:v>
                </c:pt>
                <c:pt idx="8620">
                  <c:v>0.01</c:v>
                </c:pt>
                <c:pt idx="8621">
                  <c:v>0.01</c:v>
                </c:pt>
                <c:pt idx="8622">
                  <c:v>60.2550543225383</c:v>
                </c:pt>
                <c:pt idx="8623">
                  <c:v>96.769264721685403</c:v>
                </c:pt>
                <c:pt idx="8624">
                  <c:v>106.95699586174599</c:v>
                </c:pt>
                <c:pt idx="8625">
                  <c:v>92.521860638548404</c:v>
                </c:pt>
                <c:pt idx="8626">
                  <c:v>59.112538305438598</c:v>
                </c:pt>
                <c:pt idx="8627">
                  <c:v>15.335250522149099</c:v>
                </c:pt>
                <c:pt idx="8628">
                  <c:v>0.01</c:v>
                </c:pt>
                <c:pt idx="8629">
                  <c:v>0.01</c:v>
                </c:pt>
                <c:pt idx="8630">
                  <c:v>0.01</c:v>
                </c:pt>
                <c:pt idx="8631">
                  <c:v>0.01</c:v>
                </c:pt>
                <c:pt idx="8632">
                  <c:v>0.01</c:v>
                </c:pt>
                <c:pt idx="8633">
                  <c:v>0.01</c:v>
                </c:pt>
                <c:pt idx="8634">
                  <c:v>58.1176369541366</c:v>
                </c:pt>
                <c:pt idx="8635">
                  <c:v>117.47561704333999</c:v>
                </c:pt>
                <c:pt idx="8636">
                  <c:v>167.327564532933</c:v>
                </c:pt>
                <c:pt idx="8637">
                  <c:v>198.18298506723701</c:v>
                </c:pt>
                <c:pt idx="8638">
                  <c:v>203.715827247231</c:v>
                </c:pt>
                <c:pt idx="8639">
                  <c:v>182.256017752144</c:v>
                </c:pt>
                <c:pt idx="8640">
                  <c:v>137.59864798053499</c:v>
                </c:pt>
                <c:pt idx="8641">
                  <c:v>78.945001757678995</c:v>
                </c:pt>
                <c:pt idx="8642">
                  <c:v>19.912217880428202</c:v>
                </c:pt>
                <c:pt idx="8643">
                  <c:v>0.01</c:v>
                </c:pt>
                <c:pt idx="8644">
                  <c:v>0.01</c:v>
                </c:pt>
                <c:pt idx="8645">
                  <c:v>0.01</c:v>
                </c:pt>
                <c:pt idx="8646">
                  <c:v>88.189060310757398</c:v>
                </c:pt>
                <c:pt idx="8647">
                  <c:v>230.48408887232199</c:v>
                </c:pt>
                <c:pt idx="8648">
                  <c:v>418.268636073442</c:v>
                </c:pt>
                <c:pt idx="8649">
                  <c:v>633.69150313918306</c:v>
                </c:pt>
                <c:pt idx="8650">
                  <c:v>850.79099045712098</c:v>
                </c:pt>
                <c:pt idx="8651">
                  <c:v>1037.8882879134401</c:v>
                </c:pt>
                <c:pt idx="8652">
                  <c:v>1161.05750799113</c:v>
                </c:pt>
                <c:pt idx="8653">
                  <c:v>1188.3095405905101</c:v>
                </c:pt>
                <c:pt idx="8654">
                  <c:v>1094.0051821015099</c:v>
                </c:pt>
                <c:pt idx="8655">
                  <c:v>862.94783432955796</c:v>
                </c:pt>
                <c:pt idx="8656">
                  <c:v>493.608649502292</c:v>
                </c:pt>
                <c:pt idx="8657">
                  <c:v>1.0000000501703001E-2</c:v>
                </c:pt>
                <c:pt idx="8658">
                  <c:v>0.01</c:v>
                </c:pt>
                <c:pt idx="8659">
                  <c:v>0.01</c:v>
                </c:pt>
                <c:pt idx="8660">
                  <c:v>0.01</c:v>
                </c:pt>
                <c:pt idx="8661">
                  <c:v>0.01</c:v>
                </c:pt>
                <c:pt idx="8662">
                  <c:v>0.01</c:v>
                </c:pt>
                <c:pt idx="8663">
                  <c:v>0.01</c:v>
                </c:pt>
                <c:pt idx="8664">
                  <c:v>0.01</c:v>
                </c:pt>
                <c:pt idx="8665">
                  <c:v>0.01</c:v>
                </c:pt>
                <c:pt idx="8666">
                  <c:v>0.01</c:v>
                </c:pt>
                <c:pt idx="8667">
                  <c:v>0.01</c:v>
                </c:pt>
                <c:pt idx="8668">
                  <c:v>0.01</c:v>
                </c:pt>
                <c:pt idx="8669">
                  <c:v>0.01</c:v>
                </c:pt>
                <c:pt idx="8670">
                  <c:v>1047.85814661516</c:v>
                </c:pt>
                <c:pt idx="8671">
                  <c:v>2067.7189849408301</c:v>
                </c:pt>
                <c:pt idx="8672">
                  <c:v>2977.2905287818298</c:v>
                </c:pt>
                <c:pt idx="8673">
                  <c:v>3701.2347422683001</c:v>
                </c:pt>
                <c:pt idx="8674">
                  <c:v>4178.0137289074</c:v>
                </c:pt>
                <c:pt idx="8675">
                  <c:v>4365.4739754186503</c:v>
                </c:pt>
                <c:pt idx="8676">
                  <c:v>4244.6417431373402</c:v>
                </c:pt>
                <c:pt idx="8677">
                  <c:v>3821.3839329591001</c:v>
                </c:pt>
                <c:pt idx="8678">
                  <c:v>3125.8121509037901</c:v>
                </c:pt>
                <c:pt idx="8679">
                  <c:v>2209.5373655143999</c:v>
                </c:pt>
                <c:pt idx="8680">
                  <c:v>1141.09269893396</c:v>
                </c:pt>
                <c:pt idx="8681">
                  <c:v>1.0000001148822201E-2</c:v>
                </c:pt>
                <c:pt idx="8682">
                  <c:v>0.01</c:v>
                </c:pt>
                <c:pt idx="8683">
                  <c:v>0.01</c:v>
                </c:pt>
                <c:pt idx="8684">
                  <c:v>0.01</c:v>
                </c:pt>
                <c:pt idx="8685">
                  <c:v>0.01</c:v>
                </c:pt>
                <c:pt idx="8686">
                  <c:v>0.01</c:v>
                </c:pt>
                <c:pt idx="8687">
                  <c:v>0.01</c:v>
                </c:pt>
                <c:pt idx="8688">
                  <c:v>0.01</c:v>
                </c:pt>
                <c:pt idx="8689">
                  <c:v>0.01</c:v>
                </c:pt>
                <c:pt idx="8690">
                  <c:v>0.01</c:v>
                </c:pt>
                <c:pt idx="8691">
                  <c:v>0.01</c:v>
                </c:pt>
                <c:pt idx="8692">
                  <c:v>0.01</c:v>
                </c:pt>
                <c:pt idx="8693">
                  <c:v>0.01</c:v>
                </c:pt>
                <c:pt idx="8694">
                  <c:v>1005.69184995961</c:v>
                </c:pt>
                <c:pt idx="8695">
                  <c:v>1929.96378327104</c:v>
                </c:pt>
                <c:pt idx="8696">
                  <c:v>2715.18344140926</c:v>
                </c:pt>
                <c:pt idx="8697">
                  <c:v>3313.2896391264699</c:v>
                </c:pt>
                <c:pt idx="8698">
                  <c:v>3688.1378560305898</c:v>
                </c:pt>
                <c:pt idx="8699">
                  <c:v>3817.1723773267399</c:v>
                </c:pt>
                <c:pt idx="8700">
                  <c:v>3692.44521340248</c:v>
                </c:pt>
                <c:pt idx="8701">
                  <c:v>3320.99397358737</c:v>
                </c:pt>
                <c:pt idx="8702">
                  <c:v>2724.5797370065002</c:v>
                </c:pt>
                <c:pt idx="8703">
                  <c:v>1938.7706266175401</c:v>
                </c:pt>
                <c:pt idx="8704">
                  <c:v>1011.34712637283</c:v>
                </c:pt>
                <c:pt idx="8705">
                  <c:v>1.00000011165822E-2</c:v>
                </c:pt>
                <c:pt idx="8706">
                  <c:v>0.01</c:v>
                </c:pt>
                <c:pt idx="8707">
                  <c:v>0.01</c:v>
                </c:pt>
                <c:pt idx="8708">
                  <c:v>0.01</c:v>
                </c:pt>
                <c:pt idx="8709">
                  <c:v>0.01</c:v>
                </c:pt>
                <c:pt idx="8710">
                  <c:v>0.01</c:v>
                </c:pt>
                <c:pt idx="8711">
                  <c:v>0.01</c:v>
                </c:pt>
                <c:pt idx="8712">
                  <c:v>0.01</c:v>
                </c:pt>
                <c:pt idx="8713">
                  <c:v>0.01</c:v>
                </c:pt>
                <c:pt idx="8714">
                  <c:v>0.01</c:v>
                </c:pt>
                <c:pt idx="8715">
                  <c:v>0.01</c:v>
                </c:pt>
                <c:pt idx="8716">
                  <c:v>0.01</c:v>
                </c:pt>
                <c:pt idx="8717">
                  <c:v>0.01</c:v>
                </c:pt>
                <c:pt idx="8718">
                  <c:v>1156.9035452293101</c:v>
                </c:pt>
                <c:pt idx="8719">
                  <c:v>2240.4615750030698</c:v>
                </c:pt>
                <c:pt idx="8720">
                  <c:v>3169.85288457664</c:v>
                </c:pt>
                <c:pt idx="8721">
                  <c:v>3875.41406094695</c:v>
                </c:pt>
                <c:pt idx="8722">
                  <c:v>4304.6870015500799</c:v>
                </c:pt>
                <c:pt idx="8723">
                  <c:v>4427.0813161309798</c:v>
                </c:pt>
                <c:pt idx="8724">
                  <c:v>4236.6667336146502</c:v>
                </c:pt>
                <c:pt idx="8725">
                  <c:v>3752.77284770392</c:v>
                </c:pt>
                <c:pt idx="8726">
                  <c:v>3018.28837538688</c:v>
                </c:pt>
                <c:pt idx="8727">
                  <c:v>2095.7865261644401</c:v>
                </c:pt>
                <c:pt idx="8728">
                  <c:v>1061.8307836147201</c:v>
                </c:pt>
                <c:pt idx="8729">
                  <c:v>1.0000000309737E-2</c:v>
                </c:pt>
                <c:pt idx="8730">
                  <c:v>0.01</c:v>
                </c:pt>
                <c:pt idx="8731">
                  <c:v>0.01</c:v>
                </c:pt>
                <c:pt idx="8732">
                  <c:v>0.01</c:v>
                </c:pt>
                <c:pt idx="8733">
                  <c:v>0.01</c:v>
                </c:pt>
                <c:pt idx="8734">
                  <c:v>0.01</c:v>
                </c:pt>
                <c:pt idx="8735">
                  <c:v>0.01</c:v>
                </c:pt>
                <c:pt idx="8736">
                  <c:v>0.01</c:v>
                </c:pt>
                <c:pt idx="8737">
                  <c:v>0.01</c:v>
                </c:pt>
                <c:pt idx="8738">
                  <c:v>0.01</c:v>
                </c:pt>
                <c:pt idx="8739">
                  <c:v>0.01</c:v>
                </c:pt>
                <c:pt idx="8740">
                  <c:v>0.01</c:v>
                </c:pt>
                <c:pt idx="8741">
                  <c:v>0.01</c:v>
                </c:pt>
                <c:pt idx="8742">
                  <c:v>493.82793018636602</c:v>
                </c:pt>
                <c:pt idx="8743">
                  <c:v>861.08217603668504</c:v>
                </c:pt>
                <c:pt idx="8744">
                  <c:v>1088.15156712356</c:v>
                </c:pt>
                <c:pt idx="8745">
                  <c:v>1177.25347809913</c:v>
                </c:pt>
                <c:pt idx="8746">
                  <c:v>1144.47361062093</c:v>
                </c:pt>
                <c:pt idx="8747">
                  <c:v>1016.42915236848</c:v>
                </c:pt>
                <c:pt idx="8748">
                  <c:v>826.05252871850803</c:v>
                </c:pt>
                <c:pt idx="8749">
                  <c:v>608.057394771904</c:v>
                </c:pt>
                <c:pt idx="8750">
                  <c:v>394.65084896852898</c:v>
                </c:pt>
                <c:pt idx="8751">
                  <c:v>211.98879083928901</c:v>
                </c:pt>
                <c:pt idx="8752">
                  <c:v>77.746276309765406</c:v>
                </c:pt>
                <c:pt idx="8753">
                  <c:v>1.00000000185901E-2</c:v>
                </c:pt>
                <c:pt idx="8754">
                  <c:v>0.01</c:v>
                </c:pt>
                <c:pt idx="8755">
                  <c:v>1.1005824372586399</c:v>
                </c:pt>
                <c:pt idx="8756">
                  <c:v>56.019802884774798</c:v>
                </c:pt>
                <c:pt idx="8757">
                  <c:v>124.830074331547</c:v>
                </c:pt>
                <c:pt idx="8758">
                  <c:v>190.31285733865201</c:v>
                </c:pt>
                <c:pt idx="8759">
                  <c:v>238.08138858660399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8912240"/>
        <c:axId val="468912800"/>
      </c:lineChart>
      <c:catAx>
        <c:axId val="4689122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8912800"/>
        <c:crosses val="autoZero"/>
        <c:auto val="1"/>
        <c:lblAlgn val="ctr"/>
        <c:lblOffset val="100"/>
        <c:noMultiLvlLbl val="0"/>
      </c:catAx>
      <c:valAx>
        <c:axId val="46891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 sz="1800">
                    <a:solidFill>
                      <a:schemeClr val="tx1"/>
                    </a:solidFill>
                  </a:rPr>
                  <a:t>ground load (W)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8912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Test2!$L$6</c:f>
              <c:strCache>
                <c:ptCount val="1"/>
                <c:pt idx="0">
                  <c:v>qh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Test2!$L$7:$L$8766</c:f>
              <c:numCache>
                <c:formatCode>0</c:formatCode>
                <c:ptCount val="8760"/>
                <c:pt idx="0">
                  <c:v>100002.613500597</c:v>
                </c:pt>
                <c:pt idx="1">
                  <c:v>100002.613500597</c:v>
                </c:pt>
                <c:pt idx="2">
                  <c:v>100002.613500597</c:v>
                </c:pt>
                <c:pt idx="3">
                  <c:v>100002.613500597</c:v>
                </c:pt>
                <c:pt idx="4">
                  <c:v>100002.613500597</c:v>
                </c:pt>
                <c:pt idx="5">
                  <c:v>100002.613500597</c:v>
                </c:pt>
                <c:pt idx="6">
                  <c:v>100002.613500597</c:v>
                </c:pt>
                <c:pt idx="7">
                  <c:v>100002.613500597</c:v>
                </c:pt>
                <c:pt idx="8">
                  <c:v>100002.613500597</c:v>
                </c:pt>
                <c:pt idx="9">
                  <c:v>100002.613500597</c:v>
                </c:pt>
                <c:pt idx="10">
                  <c:v>100002.613500597</c:v>
                </c:pt>
                <c:pt idx="11">
                  <c:v>100002.613500597</c:v>
                </c:pt>
                <c:pt idx="12">
                  <c:v>100002.613500597</c:v>
                </c:pt>
                <c:pt idx="13">
                  <c:v>100002.613500597</c:v>
                </c:pt>
                <c:pt idx="14">
                  <c:v>100002.613500597</c:v>
                </c:pt>
                <c:pt idx="15">
                  <c:v>100002.613500597</c:v>
                </c:pt>
                <c:pt idx="16">
                  <c:v>100002.613500597</c:v>
                </c:pt>
                <c:pt idx="17">
                  <c:v>100002.613500597</c:v>
                </c:pt>
                <c:pt idx="18">
                  <c:v>100002.613500597</c:v>
                </c:pt>
                <c:pt idx="19">
                  <c:v>100002.613500597</c:v>
                </c:pt>
                <c:pt idx="20">
                  <c:v>100002.613500597</c:v>
                </c:pt>
                <c:pt idx="21">
                  <c:v>100002.613500597</c:v>
                </c:pt>
                <c:pt idx="22">
                  <c:v>100002.613500597</c:v>
                </c:pt>
                <c:pt idx="23">
                  <c:v>100002.613500597</c:v>
                </c:pt>
                <c:pt idx="24">
                  <c:v>100002.613500597</c:v>
                </c:pt>
                <c:pt idx="25">
                  <c:v>100002.613500597</c:v>
                </c:pt>
                <c:pt idx="26">
                  <c:v>100002.613500597</c:v>
                </c:pt>
                <c:pt idx="27">
                  <c:v>100002.613500597</c:v>
                </c:pt>
                <c:pt idx="28">
                  <c:v>100002.613500597</c:v>
                </c:pt>
                <c:pt idx="29">
                  <c:v>100002.613500597</c:v>
                </c:pt>
                <c:pt idx="30">
                  <c:v>100002.613500597</c:v>
                </c:pt>
                <c:pt idx="31">
                  <c:v>100002.613500597</c:v>
                </c:pt>
                <c:pt idx="32">
                  <c:v>100002.613500597</c:v>
                </c:pt>
                <c:pt idx="33">
                  <c:v>100002.613500597</c:v>
                </c:pt>
                <c:pt idx="34">
                  <c:v>100002.613500597</c:v>
                </c:pt>
                <c:pt idx="35">
                  <c:v>100002.613500597</c:v>
                </c:pt>
                <c:pt idx="36">
                  <c:v>100002.613500597</c:v>
                </c:pt>
                <c:pt idx="37">
                  <c:v>100002.613500597</c:v>
                </c:pt>
                <c:pt idx="38">
                  <c:v>100002.613500597</c:v>
                </c:pt>
                <c:pt idx="39">
                  <c:v>100002.613500597</c:v>
                </c:pt>
                <c:pt idx="40">
                  <c:v>100002.613500597</c:v>
                </c:pt>
                <c:pt idx="41">
                  <c:v>100002.613500597</c:v>
                </c:pt>
                <c:pt idx="42">
                  <c:v>100002.613500597</c:v>
                </c:pt>
                <c:pt idx="43">
                  <c:v>100002.613500597</c:v>
                </c:pt>
                <c:pt idx="44">
                  <c:v>100002.613500597</c:v>
                </c:pt>
                <c:pt idx="45">
                  <c:v>100002.613500597</c:v>
                </c:pt>
                <c:pt idx="46">
                  <c:v>100002.613500597</c:v>
                </c:pt>
                <c:pt idx="47">
                  <c:v>100002.613500597</c:v>
                </c:pt>
                <c:pt idx="48">
                  <c:v>100002.613500597</c:v>
                </c:pt>
                <c:pt idx="49">
                  <c:v>100002.613500597</c:v>
                </c:pt>
                <c:pt idx="50">
                  <c:v>100002.613500597</c:v>
                </c:pt>
                <c:pt idx="51">
                  <c:v>100002.613500597</c:v>
                </c:pt>
                <c:pt idx="52">
                  <c:v>100002.613500597</c:v>
                </c:pt>
                <c:pt idx="53">
                  <c:v>100002.613500597</c:v>
                </c:pt>
                <c:pt idx="54">
                  <c:v>100002.613500597</c:v>
                </c:pt>
                <c:pt idx="55">
                  <c:v>100002.613500597</c:v>
                </c:pt>
                <c:pt idx="56">
                  <c:v>100002.613500597</c:v>
                </c:pt>
                <c:pt idx="57">
                  <c:v>100002.613500597</c:v>
                </c:pt>
                <c:pt idx="58">
                  <c:v>100002.613500597</c:v>
                </c:pt>
                <c:pt idx="59">
                  <c:v>100002.613500597</c:v>
                </c:pt>
                <c:pt idx="60">
                  <c:v>100002.613500597</c:v>
                </c:pt>
                <c:pt idx="61">
                  <c:v>100002.613500597</c:v>
                </c:pt>
                <c:pt idx="62">
                  <c:v>100002.613500597</c:v>
                </c:pt>
                <c:pt idx="63">
                  <c:v>100002.613500597</c:v>
                </c:pt>
                <c:pt idx="64">
                  <c:v>100002.613500597</c:v>
                </c:pt>
                <c:pt idx="65">
                  <c:v>100002.613500597</c:v>
                </c:pt>
                <c:pt idx="66">
                  <c:v>100002.613500597</c:v>
                </c:pt>
                <c:pt idx="67">
                  <c:v>100002.613500597</c:v>
                </c:pt>
                <c:pt idx="68">
                  <c:v>100002.613500597</c:v>
                </c:pt>
                <c:pt idx="69">
                  <c:v>100002.613500597</c:v>
                </c:pt>
                <c:pt idx="70">
                  <c:v>100002.613500597</c:v>
                </c:pt>
                <c:pt idx="71">
                  <c:v>100002.613500597</c:v>
                </c:pt>
                <c:pt idx="72">
                  <c:v>100002.613500597</c:v>
                </c:pt>
                <c:pt idx="73">
                  <c:v>100002.613500597</c:v>
                </c:pt>
                <c:pt idx="74">
                  <c:v>100002.613500597</c:v>
                </c:pt>
                <c:pt idx="75">
                  <c:v>100002.613500597</c:v>
                </c:pt>
                <c:pt idx="76">
                  <c:v>100002.613500597</c:v>
                </c:pt>
                <c:pt idx="77">
                  <c:v>100002.613500597</c:v>
                </c:pt>
                <c:pt idx="78">
                  <c:v>100002.613500597</c:v>
                </c:pt>
                <c:pt idx="79">
                  <c:v>100002.613500597</c:v>
                </c:pt>
                <c:pt idx="80">
                  <c:v>100002.613500597</c:v>
                </c:pt>
                <c:pt idx="81">
                  <c:v>100002.613500597</c:v>
                </c:pt>
                <c:pt idx="82">
                  <c:v>100002.613500597</c:v>
                </c:pt>
                <c:pt idx="83">
                  <c:v>100002.613500597</c:v>
                </c:pt>
                <c:pt idx="84">
                  <c:v>100002.613500597</c:v>
                </c:pt>
                <c:pt idx="85">
                  <c:v>100002.613500597</c:v>
                </c:pt>
                <c:pt idx="86">
                  <c:v>100002.613500597</c:v>
                </c:pt>
                <c:pt idx="87">
                  <c:v>100002.613500597</c:v>
                </c:pt>
                <c:pt idx="88">
                  <c:v>100002.613500597</c:v>
                </c:pt>
                <c:pt idx="89">
                  <c:v>100002.613500597</c:v>
                </c:pt>
                <c:pt idx="90">
                  <c:v>100002.613500597</c:v>
                </c:pt>
                <c:pt idx="91">
                  <c:v>100002.613500597</c:v>
                </c:pt>
                <c:pt idx="92">
                  <c:v>100002.613500597</c:v>
                </c:pt>
                <c:pt idx="93">
                  <c:v>100002.613500597</c:v>
                </c:pt>
                <c:pt idx="94">
                  <c:v>100002.613500597</c:v>
                </c:pt>
                <c:pt idx="95">
                  <c:v>100002.613500597</c:v>
                </c:pt>
                <c:pt idx="96">
                  <c:v>100002.613500597</c:v>
                </c:pt>
                <c:pt idx="97">
                  <c:v>100002.613500597</c:v>
                </c:pt>
                <c:pt idx="98">
                  <c:v>100002.613500597</c:v>
                </c:pt>
                <c:pt idx="99">
                  <c:v>100002.613500597</c:v>
                </c:pt>
                <c:pt idx="100">
                  <c:v>100002.613500597</c:v>
                </c:pt>
                <c:pt idx="101">
                  <c:v>100002.613500597</c:v>
                </c:pt>
                <c:pt idx="102">
                  <c:v>100002.613500597</c:v>
                </c:pt>
                <c:pt idx="103">
                  <c:v>100002.613500597</c:v>
                </c:pt>
                <c:pt idx="104">
                  <c:v>100002.613500597</c:v>
                </c:pt>
                <c:pt idx="105">
                  <c:v>100002.613500597</c:v>
                </c:pt>
                <c:pt idx="106">
                  <c:v>100002.613500597</c:v>
                </c:pt>
                <c:pt idx="107">
                  <c:v>100002.613500597</c:v>
                </c:pt>
                <c:pt idx="108">
                  <c:v>100002.613500597</c:v>
                </c:pt>
                <c:pt idx="109">
                  <c:v>100002.613500597</c:v>
                </c:pt>
                <c:pt idx="110">
                  <c:v>100002.613500597</c:v>
                </c:pt>
                <c:pt idx="111">
                  <c:v>100002.613500597</c:v>
                </c:pt>
                <c:pt idx="112">
                  <c:v>100002.613500597</c:v>
                </c:pt>
                <c:pt idx="113">
                  <c:v>100002.613500597</c:v>
                </c:pt>
                <c:pt idx="114">
                  <c:v>100002.613500597</c:v>
                </c:pt>
                <c:pt idx="115">
                  <c:v>100002.613500597</c:v>
                </c:pt>
                <c:pt idx="116">
                  <c:v>100002.613500597</c:v>
                </c:pt>
                <c:pt idx="117">
                  <c:v>100002.613500597</c:v>
                </c:pt>
                <c:pt idx="118">
                  <c:v>100002.613500597</c:v>
                </c:pt>
                <c:pt idx="119">
                  <c:v>100002.613500597</c:v>
                </c:pt>
                <c:pt idx="120">
                  <c:v>100002.613500597</c:v>
                </c:pt>
                <c:pt idx="121">
                  <c:v>100002.613500597</c:v>
                </c:pt>
                <c:pt idx="122">
                  <c:v>100002.613500597</c:v>
                </c:pt>
                <c:pt idx="123">
                  <c:v>100002.613500597</c:v>
                </c:pt>
                <c:pt idx="124">
                  <c:v>100002.613500597</c:v>
                </c:pt>
                <c:pt idx="125">
                  <c:v>100002.613500597</c:v>
                </c:pt>
                <c:pt idx="126">
                  <c:v>100002.613500597</c:v>
                </c:pt>
                <c:pt idx="127">
                  <c:v>100002.613500597</c:v>
                </c:pt>
                <c:pt idx="128">
                  <c:v>100002.613500597</c:v>
                </c:pt>
                <c:pt idx="129">
                  <c:v>100002.613500597</c:v>
                </c:pt>
                <c:pt idx="130">
                  <c:v>100002.613500597</c:v>
                </c:pt>
                <c:pt idx="131">
                  <c:v>100002.613500597</c:v>
                </c:pt>
                <c:pt idx="132">
                  <c:v>100002.613500597</c:v>
                </c:pt>
                <c:pt idx="133">
                  <c:v>100002.613500597</c:v>
                </c:pt>
                <c:pt idx="134">
                  <c:v>100002.613500597</c:v>
                </c:pt>
                <c:pt idx="135">
                  <c:v>100002.613500597</c:v>
                </c:pt>
                <c:pt idx="136">
                  <c:v>100002.613500597</c:v>
                </c:pt>
                <c:pt idx="137">
                  <c:v>100002.613500597</c:v>
                </c:pt>
                <c:pt idx="138">
                  <c:v>100002.613500597</c:v>
                </c:pt>
                <c:pt idx="139">
                  <c:v>100002.613500597</c:v>
                </c:pt>
                <c:pt idx="140">
                  <c:v>100002.613500597</c:v>
                </c:pt>
                <c:pt idx="141">
                  <c:v>100002.613500597</c:v>
                </c:pt>
                <c:pt idx="142">
                  <c:v>100002.613500597</c:v>
                </c:pt>
                <c:pt idx="143">
                  <c:v>100002.613500597</c:v>
                </c:pt>
                <c:pt idx="144">
                  <c:v>100002.613500597</c:v>
                </c:pt>
                <c:pt idx="145">
                  <c:v>100002.613500597</c:v>
                </c:pt>
                <c:pt idx="146">
                  <c:v>100002.613500597</c:v>
                </c:pt>
                <c:pt idx="147">
                  <c:v>100002.613500597</c:v>
                </c:pt>
                <c:pt idx="148">
                  <c:v>100002.613500597</c:v>
                </c:pt>
                <c:pt idx="149">
                  <c:v>100002.613500597</c:v>
                </c:pt>
                <c:pt idx="150">
                  <c:v>100002.613500597</c:v>
                </c:pt>
                <c:pt idx="151">
                  <c:v>100002.613500597</c:v>
                </c:pt>
                <c:pt idx="152">
                  <c:v>100002.613500597</c:v>
                </c:pt>
                <c:pt idx="153">
                  <c:v>100002.613500597</c:v>
                </c:pt>
                <c:pt idx="154">
                  <c:v>100002.613500597</c:v>
                </c:pt>
                <c:pt idx="155">
                  <c:v>100002.613500597</c:v>
                </c:pt>
                <c:pt idx="156">
                  <c:v>100002.613500597</c:v>
                </c:pt>
                <c:pt idx="157">
                  <c:v>100002.613500597</c:v>
                </c:pt>
                <c:pt idx="158">
                  <c:v>100002.613500597</c:v>
                </c:pt>
                <c:pt idx="159">
                  <c:v>100002.613500597</c:v>
                </c:pt>
                <c:pt idx="160">
                  <c:v>100002.613500597</c:v>
                </c:pt>
                <c:pt idx="161">
                  <c:v>100002.613500597</c:v>
                </c:pt>
                <c:pt idx="162">
                  <c:v>100002.613500597</c:v>
                </c:pt>
                <c:pt idx="163">
                  <c:v>100002.613500597</c:v>
                </c:pt>
                <c:pt idx="164">
                  <c:v>100002.613500597</c:v>
                </c:pt>
                <c:pt idx="165">
                  <c:v>100002.613500597</c:v>
                </c:pt>
                <c:pt idx="166">
                  <c:v>100002.613500597</c:v>
                </c:pt>
                <c:pt idx="167">
                  <c:v>100002.613500597</c:v>
                </c:pt>
                <c:pt idx="168">
                  <c:v>100002.613500597</c:v>
                </c:pt>
                <c:pt idx="169">
                  <c:v>100002.613500597</c:v>
                </c:pt>
                <c:pt idx="170">
                  <c:v>100002.613500597</c:v>
                </c:pt>
                <c:pt idx="171">
                  <c:v>100002.613500597</c:v>
                </c:pt>
                <c:pt idx="172">
                  <c:v>100002.613500597</c:v>
                </c:pt>
                <c:pt idx="173">
                  <c:v>100002.613500597</c:v>
                </c:pt>
                <c:pt idx="174">
                  <c:v>100002.613500597</c:v>
                </c:pt>
                <c:pt idx="175">
                  <c:v>100002.613500597</c:v>
                </c:pt>
                <c:pt idx="176">
                  <c:v>100002.613500597</c:v>
                </c:pt>
                <c:pt idx="177">
                  <c:v>100002.613500597</c:v>
                </c:pt>
                <c:pt idx="178">
                  <c:v>100002.613500597</c:v>
                </c:pt>
                <c:pt idx="179">
                  <c:v>100002.613500597</c:v>
                </c:pt>
                <c:pt idx="180">
                  <c:v>100002.613500597</c:v>
                </c:pt>
                <c:pt idx="181">
                  <c:v>100002.613500597</c:v>
                </c:pt>
                <c:pt idx="182">
                  <c:v>100002.613500597</c:v>
                </c:pt>
                <c:pt idx="183">
                  <c:v>100002.613500597</c:v>
                </c:pt>
                <c:pt idx="184">
                  <c:v>100002.613500597</c:v>
                </c:pt>
                <c:pt idx="185">
                  <c:v>100002.613500597</c:v>
                </c:pt>
                <c:pt idx="186">
                  <c:v>100002.613500597</c:v>
                </c:pt>
                <c:pt idx="187">
                  <c:v>100002.613500597</c:v>
                </c:pt>
                <c:pt idx="188">
                  <c:v>100002.613500597</c:v>
                </c:pt>
                <c:pt idx="189">
                  <c:v>100002.613500597</c:v>
                </c:pt>
                <c:pt idx="190">
                  <c:v>100002.613500597</c:v>
                </c:pt>
                <c:pt idx="191">
                  <c:v>100002.613500597</c:v>
                </c:pt>
                <c:pt idx="192">
                  <c:v>100002.613500597</c:v>
                </c:pt>
                <c:pt idx="193">
                  <c:v>100002.613500597</c:v>
                </c:pt>
                <c:pt idx="194">
                  <c:v>100002.613500597</c:v>
                </c:pt>
                <c:pt idx="195">
                  <c:v>100002.613500597</c:v>
                </c:pt>
                <c:pt idx="196">
                  <c:v>100002.613500597</c:v>
                </c:pt>
                <c:pt idx="197">
                  <c:v>100002.613500597</c:v>
                </c:pt>
                <c:pt idx="198">
                  <c:v>100002.613500597</c:v>
                </c:pt>
                <c:pt idx="199">
                  <c:v>100002.613500597</c:v>
                </c:pt>
                <c:pt idx="200">
                  <c:v>100002.613500597</c:v>
                </c:pt>
                <c:pt idx="201">
                  <c:v>100002.613500597</c:v>
                </c:pt>
                <c:pt idx="202">
                  <c:v>100002.613500597</c:v>
                </c:pt>
                <c:pt idx="203">
                  <c:v>100002.613500597</c:v>
                </c:pt>
                <c:pt idx="204">
                  <c:v>100002.613500597</c:v>
                </c:pt>
                <c:pt idx="205">
                  <c:v>100002.613500597</c:v>
                </c:pt>
                <c:pt idx="206">
                  <c:v>100002.613500597</c:v>
                </c:pt>
                <c:pt idx="207">
                  <c:v>100002.613500597</c:v>
                </c:pt>
                <c:pt idx="208">
                  <c:v>100002.613500597</c:v>
                </c:pt>
                <c:pt idx="209">
                  <c:v>100002.613500597</c:v>
                </c:pt>
                <c:pt idx="210">
                  <c:v>100002.613500597</c:v>
                </c:pt>
                <c:pt idx="211">
                  <c:v>100002.613500597</c:v>
                </c:pt>
                <c:pt idx="212">
                  <c:v>100002.613500597</c:v>
                </c:pt>
                <c:pt idx="213">
                  <c:v>100002.613500597</c:v>
                </c:pt>
                <c:pt idx="214">
                  <c:v>100002.613500597</c:v>
                </c:pt>
                <c:pt idx="215">
                  <c:v>100002.613500597</c:v>
                </c:pt>
                <c:pt idx="216">
                  <c:v>100002.613500597</c:v>
                </c:pt>
                <c:pt idx="217">
                  <c:v>100002.613500597</c:v>
                </c:pt>
                <c:pt idx="218">
                  <c:v>100002.613500597</c:v>
                </c:pt>
                <c:pt idx="219">
                  <c:v>100002.613500597</c:v>
                </c:pt>
                <c:pt idx="220">
                  <c:v>100002.613500597</c:v>
                </c:pt>
                <c:pt idx="221">
                  <c:v>100002.613500597</c:v>
                </c:pt>
                <c:pt idx="222">
                  <c:v>100002.613500597</c:v>
                </c:pt>
                <c:pt idx="223">
                  <c:v>100002.613500597</c:v>
                </c:pt>
                <c:pt idx="224">
                  <c:v>100002.613500597</c:v>
                </c:pt>
                <c:pt idx="225">
                  <c:v>100002.613500597</c:v>
                </c:pt>
                <c:pt idx="226">
                  <c:v>100002.613500597</c:v>
                </c:pt>
                <c:pt idx="227">
                  <c:v>100002.613500597</c:v>
                </c:pt>
                <c:pt idx="228">
                  <c:v>100002.613500597</c:v>
                </c:pt>
                <c:pt idx="229">
                  <c:v>100002.613500597</c:v>
                </c:pt>
                <c:pt idx="230">
                  <c:v>100002.613500597</c:v>
                </c:pt>
                <c:pt idx="231">
                  <c:v>100002.613500597</c:v>
                </c:pt>
                <c:pt idx="232">
                  <c:v>100002.613500597</c:v>
                </c:pt>
                <c:pt idx="233">
                  <c:v>100002.613500597</c:v>
                </c:pt>
                <c:pt idx="234">
                  <c:v>100002.613500597</c:v>
                </c:pt>
                <c:pt idx="235">
                  <c:v>100002.613500597</c:v>
                </c:pt>
                <c:pt idx="236">
                  <c:v>100002.613500597</c:v>
                </c:pt>
                <c:pt idx="237">
                  <c:v>100002.613500597</c:v>
                </c:pt>
                <c:pt idx="238">
                  <c:v>100002.613500597</c:v>
                </c:pt>
                <c:pt idx="239">
                  <c:v>100002.613500597</c:v>
                </c:pt>
                <c:pt idx="240">
                  <c:v>100002.613500597</c:v>
                </c:pt>
                <c:pt idx="241">
                  <c:v>100002.613500597</c:v>
                </c:pt>
                <c:pt idx="242">
                  <c:v>100002.613500597</c:v>
                </c:pt>
                <c:pt idx="243">
                  <c:v>100002.613500597</c:v>
                </c:pt>
                <c:pt idx="244">
                  <c:v>100002.613500597</c:v>
                </c:pt>
                <c:pt idx="245">
                  <c:v>100002.613500597</c:v>
                </c:pt>
                <c:pt idx="246">
                  <c:v>100002.613500597</c:v>
                </c:pt>
                <c:pt idx="247">
                  <c:v>100002.613500597</c:v>
                </c:pt>
                <c:pt idx="248">
                  <c:v>100002.613500597</c:v>
                </c:pt>
                <c:pt idx="249">
                  <c:v>100002.613500597</c:v>
                </c:pt>
                <c:pt idx="250">
                  <c:v>100002.613500597</c:v>
                </c:pt>
                <c:pt idx="251">
                  <c:v>100002.613500597</c:v>
                </c:pt>
                <c:pt idx="252">
                  <c:v>100002.613500597</c:v>
                </c:pt>
                <c:pt idx="253">
                  <c:v>100002.613500597</c:v>
                </c:pt>
                <c:pt idx="254">
                  <c:v>100002.613500597</c:v>
                </c:pt>
                <c:pt idx="255">
                  <c:v>100002.613500597</c:v>
                </c:pt>
                <c:pt idx="256">
                  <c:v>100002.613500597</c:v>
                </c:pt>
                <c:pt idx="257">
                  <c:v>100002.613500597</c:v>
                </c:pt>
                <c:pt idx="258">
                  <c:v>100002.613500597</c:v>
                </c:pt>
                <c:pt idx="259">
                  <c:v>100002.613500597</c:v>
                </c:pt>
                <c:pt idx="260">
                  <c:v>100002.613500597</c:v>
                </c:pt>
                <c:pt idx="261">
                  <c:v>100002.613500597</c:v>
                </c:pt>
                <c:pt idx="262">
                  <c:v>100002.613500597</c:v>
                </c:pt>
                <c:pt idx="263">
                  <c:v>100002.613500597</c:v>
                </c:pt>
                <c:pt idx="264">
                  <c:v>100002.613500597</c:v>
                </c:pt>
                <c:pt idx="265">
                  <c:v>100002.613500597</c:v>
                </c:pt>
                <c:pt idx="266">
                  <c:v>100002.613500597</c:v>
                </c:pt>
                <c:pt idx="267">
                  <c:v>100002.613500597</c:v>
                </c:pt>
                <c:pt idx="268">
                  <c:v>100002.613500597</c:v>
                </c:pt>
                <c:pt idx="269">
                  <c:v>100002.613500597</c:v>
                </c:pt>
                <c:pt idx="270">
                  <c:v>100002.613500597</c:v>
                </c:pt>
                <c:pt idx="271">
                  <c:v>100002.613500597</c:v>
                </c:pt>
                <c:pt idx="272">
                  <c:v>100002.613500597</c:v>
                </c:pt>
                <c:pt idx="273">
                  <c:v>100002.613500597</c:v>
                </c:pt>
                <c:pt idx="274">
                  <c:v>100002.613500597</c:v>
                </c:pt>
                <c:pt idx="275">
                  <c:v>100002.613500597</c:v>
                </c:pt>
                <c:pt idx="276">
                  <c:v>100002.613500597</c:v>
                </c:pt>
                <c:pt idx="277">
                  <c:v>100002.613500597</c:v>
                </c:pt>
                <c:pt idx="278">
                  <c:v>100002.613500597</c:v>
                </c:pt>
                <c:pt idx="279">
                  <c:v>100002.613500597</c:v>
                </c:pt>
                <c:pt idx="280">
                  <c:v>100002.613500597</c:v>
                </c:pt>
                <c:pt idx="281">
                  <c:v>100002.613500597</c:v>
                </c:pt>
                <c:pt idx="282">
                  <c:v>100002.613500597</c:v>
                </c:pt>
                <c:pt idx="283">
                  <c:v>100002.613500597</c:v>
                </c:pt>
                <c:pt idx="284">
                  <c:v>100002.613500597</c:v>
                </c:pt>
                <c:pt idx="285">
                  <c:v>100002.613500597</c:v>
                </c:pt>
                <c:pt idx="286">
                  <c:v>100002.613500597</c:v>
                </c:pt>
                <c:pt idx="287">
                  <c:v>100002.613500597</c:v>
                </c:pt>
                <c:pt idx="288">
                  <c:v>100002.613500597</c:v>
                </c:pt>
                <c:pt idx="289">
                  <c:v>100002.613500597</c:v>
                </c:pt>
                <c:pt idx="290">
                  <c:v>100002.613500597</c:v>
                </c:pt>
                <c:pt idx="291">
                  <c:v>100002.613500597</c:v>
                </c:pt>
                <c:pt idx="292">
                  <c:v>100002.613500597</c:v>
                </c:pt>
                <c:pt idx="293">
                  <c:v>100002.613500597</c:v>
                </c:pt>
                <c:pt idx="294">
                  <c:v>100002.613500597</c:v>
                </c:pt>
                <c:pt idx="295">
                  <c:v>100002.613500597</c:v>
                </c:pt>
                <c:pt idx="296">
                  <c:v>100002.613500597</c:v>
                </c:pt>
                <c:pt idx="297">
                  <c:v>100002.613500597</c:v>
                </c:pt>
                <c:pt idx="298">
                  <c:v>100002.613500597</c:v>
                </c:pt>
                <c:pt idx="299">
                  <c:v>100002.613500597</c:v>
                </c:pt>
                <c:pt idx="300">
                  <c:v>100002.613500597</c:v>
                </c:pt>
                <c:pt idx="301">
                  <c:v>100002.613500597</c:v>
                </c:pt>
                <c:pt idx="302">
                  <c:v>100002.613500597</c:v>
                </c:pt>
                <c:pt idx="303">
                  <c:v>100002.613500597</c:v>
                </c:pt>
                <c:pt idx="304">
                  <c:v>100002.613500597</c:v>
                </c:pt>
                <c:pt idx="305">
                  <c:v>100002.613500597</c:v>
                </c:pt>
                <c:pt idx="306">
                  <c:v>100002.613500597</c:v>
                </c:pt>
                <c:pt idx="307">
                  <c:v>100002.613500597</c:v>
                </c:pt>
                <c:pt idx="308">
                  <c:v>100002.613500597</c:v>
                </c:pt>
                <c:pt idx="309">
                  <c:v>100002.613500597</c:v>
                </c:pt>
                <c:pt idx="310">
                  <c:v>100002.613500597</c:v>
                </c:pt>
                <c:pt idx="311">
                  <c:v>100002.613500597</c:v>
                </c:pt>
                <c:pt idx="312">
                  <c:v>100002.613500597</c:v>
                </c:pt>
                <c:pt idx="313">
                  <c:v>100002.613500597</c:v>
                </c:pt>
                <c:pt idx="314">
                  <c:v>100002.613500597</c:v>
                </c:pt>
                <c:pt idx="315">
                  <c:v>100002.613500597</c:v>
                </c:pt>
                <c:pt idx="316">
                  <c:v>100002.613500597</c:v>
                </c:pt>
                <c:pt idx="317">
                  <c:v>100002.613500597</c:v>
                </c:pt>
                <c:pt idx="318">
                  <c:v>100002.613500597</c:v>
                </c:pt>
                <c:pt idx="319">
                  <c:v>100002.613500597</c:v>
                </c:pt>
                <c:pt idx="320">
                  <c:v>100002.613500597</c:v>
                </c:pt>
                <c:pt idx="321">
                  <c:v>100002.613500597</c:v>
                </c:pt>
                <c:pt idx="322">
                  <c:v>100002.613500597</c:v>
                </c:pt>
                <c:pt idx="323">
                  <c:v>100002.613500597</c:v>
                </c:pt>
                <c:pt idx="324">
                  <c:v>100002.613500597</c:v>
                </c:pt>
                <c:pt idx="325">
                  <c:v>100002.613500597</c:v>
                </c:pt>
                <c:pt idx="326">
                  <c:v>100002.613500597</c:v>
                </c:pt>
                <c:pt idx="327">
                  <c:v>100002.613500597</c:v>
                </c:pt>
                <c:pt idx="328">
                  <c:v>100002.613500597</c:v>
                </c:pt>
                <c:pt idx="329">
                  <c:v>100002.613500597</c:v>
                </c:pt>
                <c:pt idx="330">
                  <c:v>100002.613500597</c:v>
                </c:pt>
                <c:pt idx="331">
                  <c:v>100002.613500597</c:v>
                </c:pt>
                <c:pt idx="332">
                  <c:v>100002.613500597</c:v>
                </c:pt>
                <c:pt idx="333">
                  <c:v>100002.613500597</c:v>
                </c:pt>
                <c:pt idx="334">
                  <c:v>100002.613500597</c:v>
                </c:pt>
                <c:pt idx="335">
                  <c:v>100002.613500597</c:v>
                </c:pt>
                <c:pt idx="336">
                  <c:v>100002.613500597</c:v>
                </c:pt>
                <c:pt idx="337">
                  <c:v>100002.613500597</c:v>
                </c:pt>
                <c:pt idx="338">
                  <c:v>100002.613500597</c:v>
                </c:pt>
                <c:pt idx="339">
                  <c:v>100002.613500597</c:v>
                </c:pt>
                <c:pt idx="340">
                  <c:v>100002.613500597</c:v>
                </c:pt>
                <c:pt idx="341">
                  <c:v>100002.613500597</c:v>
                </c:pt>
                <c:pt idx="342">
                  <c:v>100002.613500597</c:v>
                </c:pt>
                <c:pt idx="343">
                  <c:v>100002.613500597</c:v>
                </c:pt>
                <c:pt idx="344">
                  <c:v>100002.613500597</c:v>
                </c:pt>
                <c:pt idx="345">
                  <c:v>100002.613500597</c:v>
                </c:pt>
                <c:pt idx="346">
                  <c:v>100002.613500597</c:v>
                </c:pt>
                <c:pt idx="347">
                  <c:v>100002.613500597</c:v>
                </c:pt>
                <c:pt idx="348">
                  <c:v>100002.613500597</c:v>
                </c:pt>
                <c:pt idx="349">
                  <c:v>100002.613500597</c:v>
                </c:pt>
                <c:pt idx="350">
                  <c:v>100002.613500597</c:v>
                </c:pt>
                <c:pt idx="351">
                  <c:v>100002.613500597</c:v>
                </c:pt>
                <c:pt idx="352">
                  <c:v>100002.613500597</c:v>
                </c:pt>
                <c:pt idx="353">
                  <c:v>100002.613500597</c:v>
                </c:pt>
                <c:pt idx="354">
                  <c:v>100002.613500597</c:v>
                </c:pt>
                <c:pt idx="355">
                  <c:v>100002.613500597</c:v>
                </c:pt>
                <c:pt idx="356">
                  <c:v>100002.613500597</c:v>
                </c:pt>
                <c:pt idx="357">
                  <c:v>100002.613500597</c:v>
                </c:pt>
                <c:pt idx="358">
                  <c:v>100002.613500597</c:v>
                </c:pt>
                <c:pt idx="359">
                  <c:v>100002.613500597</c:v>
                </c:pt>
                <c:pt idx="360">
                  <c:v>100002.613500597</c:v>
                </c:pt>
                <c:pt idx="361">
                  <c:v>100002.613500597</c:v>
                </c:pt>
                <c:pt idx="362">
                  <c:v>100002.613500597</c:v>
                </c:pt>
                <c:pt idx="363">
                  <c:v>100002.613500597</c:v>
                </c:pt>
                <c:pt idx="364">
                  <c:v>100002.613500597</c:v>
                </c:pt>
                <c:pt idx="365">
                  <c:v>100002.613500597</c:v>
                </c:pt>
                <c:pt idx="366">
                  <c:v>100002.613500597</c:v>
                </c:pt>
                <c:pt idx="367">
                  <c:v>100002.613500597</c:v>
                </c:pt>
                <c:pt idx="368">
                  <c:v>100002.613500597</c:v>
                </c:pt>
                <c:pt idx="369">
                  <c:v>100002.613500597</c:v>
                </c:pt>
                <c:pt idx="370">
                  <c:v>100002.613500597</c:v>
                </c:pt>
                <c:pt idx="371">
                  <c:v>100002.613500597</c:v>
                </c:pt>
                <c:pt idx="372">
                  <c:v>100002.613500597</c:v>
                </c:pt>
                <c:pt idx="373">
                  <c:v>100002.613500597</c:v>
                </c:pt>
                <c:pt idx="374">
                  <c:v>100002.613500597</c:v>
                </c:pt>
                <c:pt idx="375">
                  <c:v>100002.613500597</c:v>
                </c:pt>
                <c:pt idx="376">
                  <c:v>100002.613500597</c:v>
                </c:pt>
                <c:pt idx="377">
                  <c:v>100002.613500597</c:v>
                </c:pt>
                <c:pt idx="378">
                  <c:v>100002.613500597</c:v>
                </c:pt>
                <c:pt idx="379">
                  <c:v>100002.613500597</c:v>
                </c:pt>
                <c:pt idx="380">
                  <c:v>100002.613500597</c:v>
                </c:pt>
                <c:pt idx="381">
                  <c:v>100002.613500597</c:v>
                </c:pt>
                <c:pt idx="382">
                  <c:v>100002.613500597</c:v>
                </c:pt>
                <c:pt idx="383">
                  <c:v>100002.613500597</c:v>
                </c:pt>
                <c:pt idx="384">
                  <c:v>100002.613500597</c:v>
                </c:pt>
                <c:pt idx="385">
                  <c:v>100002.613500597</c:v>
                </c:pt>
                <c:pt idx="386">
                  <c:v>100002.613500597</c:v>
                </c:pt>
                <c:pt idx="387">
                  <c:v>100002.613500597</c:v>
                </c:pt>
                <c:pt idx="388">
                  <c:v>100002.613500597</c:v>
                </c:pt>
                <c:pt idx="389">
                  <c:v>100002.613500597</c:v>
                </c:pt>
                <c:pt idx="390">
                  <c:v>100002.613500597</c:v>
                </c:pt>
                <c:pt idx="391">
                  <c:v>100002.613500597</c:v>
                </c:pt>
                <c:pt idx="392">
                  <c:v>100002.613500597</c:v>
                </c:pt>
                <c:pt idx="393">
                  <c:v>100002.613500597</c:v>
                </c:pt>
                <c:pt idx="394">
                  <c:v>100002.613500597</c:v>
                </c:pt>
                <c:pt idx="395">
                  <c:v>100002.613500597</c:v>
                </c:pt>
                <c:pt idx="396">
                  <c:v>100002.613500597</c:v>
                </c:pt>
                <c:pt idx="397">
                  <c:v>100002.613500597</c:v>
                </c:pt>
                <c:pt idx="398">
                  <c:v>100002.613500597</c:v>
                </c:pt>
                <c:pt idx="399">
                  <c:v>100002.613500597</c:v>
                </c:pt>
                <c:pt idx="400">
                  <c:v>100002.613500597</c:v>
                </c:pt>
                <c:pt idx="401">
                  <c:v>100002.613500597</c:v>
                </c:pt>
                <c:pt idx="402">
                  <c:v>100002.613500597</c:v>
                </c:pt>
                <c:pt idx="403">
                  <c:v>100002.613500597</c:v>
                </c:pt>
                <c:pt idx="404">
                  <c:v>100002.613500597</c:v>
                </c:pt>
                <c:pt idx="405">
                  <c:v>100002.613500597</c:v>
                </c:pt>
                <c:pt idx="406">
                  <c:v>100002.613500597</c:v>
                </c:pt>
                <c:pt idx="407">
                  <c:v>100002.613500597</c:v>
                </c:pt>
                <c:pt idx="408">
                  <c:v>100002.613500597</c:v>
                </c:pt>
                <c:pt idx="409">
                  <c:v>100002.613500597</c:v>
                </c:pt>
                <c:pt idx="410">
                  <c:v>100002.613500597</c:v>
                </c:pt>
                <c:pt idx="411">
                  <c:v>100002.613500597</c:v>
                </c:pt>
                <c:pt idx="412">
                  <c:v>100002.613500597</c:v>
                </c:pt>
                <c:pt idx="413">
                  <c:v>100002.613500597</c:v>
                </c:pt>
                <c:pt idx="414">
                  <c:v>100002.613500597</c:v>
                </c:pt>
                <c:pt idx="415">
                  <c:v>100002.613500597</c:v>
                </c:pt>
                <c:pt idx="416">
                  <c:v>100002.613500597</c:v>
                </c:pt>
                <c:pt idx="417">
                  <c:v>100002.613500597</c:v>
                </c:pt>
                <c:pt idx="418">
                  <c:v>100002.613500597</c:v>
                </c:pt>
                <c:pt idx="419">
                  <c:v>100002.613500597</c:v>
                </c:pt>
                <c:pt idx="420">
                  <c:v>100002.613500597</c:v>
                </c:pt>
                <c:pt idx="421">
                  <c:v>100002.613500597</c:v>
                </c:pt>
                <c:pt idx="422">
                  <c:v>100002.613500597</c:v>
                </c:pt>
                <c:pt idx="423">
                  <c:v>100002.613500597</c:v>
                </c:pt>
                <c:pt idx="424">
                  <c:v>100002.613500597</c:v>
                </c:pt>
                <c:pt idx="425">
                  <c:v>100002.613500597</c:v>
                </c:pt>
                <c:pt idx="426">
                  <c:v>100002.613500597</c:v>
                </c:pt>
                <c:pt idx="427">
                  <c:v>100002.613500597</c:v>
                </c:pt>
                <c:pt idx="428">
                  <c:v>100002.613500597</c:v>
                </c:pt>
                <c:pt idx="429">
                  <c:v>100002.613500597</c:v>
                </c:pt>
                <c:pt idx="430">
                  <c:v>100002.613500597</c:v>
                </c:pt>
                <c:pt idx="431">
                  <c:v>100002.613500597</c:v>
                </c:pt>
                <c:pt idx="432">
                  <c:v>100002.613500597</c:v>
                </c:pt>
                <c:pt idx="433">
                  <c:v>100002.613500597</c:v>
                </c:pt>
                <c:pt idx="434">
                  <c:v>100002.613500597</c:v>
                </c:pt>
                <c:pt idx="435">
                  <c:v>100002.613500597</c:v>
                </c:pt>
                <c:pt idx="436">
                  <c:v>100002.613500597</c:v>
                </c:pt>
                <c:pt idx="437">
                  <c:v>100002.613500597</c:v>
                </c:pt>
                <c:pt idx="438">
                  <c:v>100002.613500597</c:v>
                </c:pt>
                <c:pt idx="439">
                  <c:v>100002.613500597</c:v>
                </c:pt>
                <c:pt idx="440">
                  <c:v>100002.613500597</c:v>
                </c:pt>
                <c:pt idx="441">
                  <c:v>100002.613500597</c:v>
                </c:pt>
                <c:pt idx="442">
                  <c:v>100002.613500597</c:v>
                </c:pt>
                <c:pt idx="443">
                  <c:v>100002.613500597</c:v>
                </c:pt>
                <c:pt idx="444">
                  <c:v>100002.613500597</c:v>
                </c:pt>
                <c:pt idx="445">
                  <c:v>100002.613500597</c:v>
                </c:pt>
                <c:pt idx="446">
                  <c:v>100002.613500597</c:v>
                </c:pt>
                <c:pt idx="447">
                  <c:v>100002.613500597</c:v>
                </c:pt>
                <c:pt idx="448">
                  <c:v>100002.613500597</c:v>
                </c:pt>
                <c:pt idx="449">
                  <c:v>100002.613500597</c:v>
                </c:pt>
                <c:pt idx="450">
                  <c:v>100002.613500597</c:v>
                </c:pt>
                <c:pt idx="451">
                  <c:v>100002.613500597</c:v>
                </c:pt>
                <c:pt idx="452">
                  <c:v>100002.613500597</c:v>
                </c:pt>
                <c:pt idx="453">
                  <c:v>100002.613500597</c:v>
                </c:pt>
                <c:pt idx="454">
                  <c:v>100002.613500597</c:v>
                </c:pt>
                <c:pt idx="455">
                  <c:v>100002.613500597</c:v>
                </c:pt>
                <c:pt idx="456">
                  <c:v>100002.613500597</c:v>
                </c:pt>
                <c:pt idx="457">
                  <c:v>100002.613500597</c:v>
                </c:pt>
                <c:pt idx="458">
                  <c:v>100002.613500597</c:v>
                </c:pt>
                <c:pt idx="459">
                  <c:v>100002.613500597</c:v>
                </c:pt>
                <c:pt idx="460">
                  <c:v>100002.613500597</c:v>
                </c:pt>
                <c:pt idx="461">
                  <c:v>100002.613500597</c:v>
                </c:pt>
                <c:pt idx="462">
                  <c:v>100002.613500597</c:v>
                </c:pt>
                <c:pt idx="463">
                  <c:v>100002.613500597</c:v>
                </c:pt>
                <c:pt idx="464">
                  <c:v>100002.613500597</c:v>
                </c:pt>
                <c:pt idx="465">
                  <c:v>100002.613500597</c:v>
                </c:pt>
                <c:pt idx="466">
                  <c:v>100002.613500597</c:v>
                </c:pt>
                <c:pt idx="467">
                  <c:v>100002.613500597</c:v>
                </c:pt>
                <c:pt idx="468">
                  <c:v>100002.613500597</c:v>
                </c:pt>
                <c:pt idx="469">
                  <c:v>100002.613500597</c:v>
                </c:pt>
                <c:pt idx="470">
                  <c:v>100002.613500597</c:v>
                </c:pt>
                <c:pt idx="471">
                  <c:v>100002.613500597</c:v>
                </c:pt>
                <c:pt idx="472">
                  <c:v>100002.613500597</c:v>
                </c:pt>
                <c:pt idx="473">
                  <c:v>100002.613500597</c:v>
                </c:pt>
                <c:pt idx="474">
                  <c:v>100002.613500597</c:v>
                </c:pt>
                <c:pt idx="475">
                  <c:v>100002.613500597</c:v>
                </c:pt>
                <c:pt idx="476">
                  <c:v>100002.613500597</c:v>
                </c:pt>
                <c:pt idx="477">
                  <c:v>100002.613500597</c:v>
                </c:pt>
                <c:pt idx="478">
                  <c:v>100002.613500597</c:v>
                </c:pt>
                <c:pt idx="479">
                  <c:v>100002.613500597</c:v>
                </c:pt>
                <c:pt idx="480">
                  <c:v>100002.613500597</c:v>
                </c:pt>
                <c:pt idx="481">
                  <c:v>100002.613500597</c:v>
                </c:pt>
                <c:pt idx="482">
                  <c:v>100002.613500597</c:v>
                </c:pt>
                <c:pt idx="483">
                  <c:v>100002.613500597</c:v>
                </c:pt>
                <c:pt idx="484">
                  <c:v>100002.613500597</c:v>
                </c:pt>
                <c:pt idx="485">
                  <c:v>100002.613500597</c:v>
                </c:pt>
                <c:pt idx="486">
                  <c:v>100002.613500597</c:v>
                </c:pt>
                <c:pt idx="487">
                  <c:v>100002.613500597</c:v>
                </c:pt>
                <c:pt idx="488">
                  <c:v>100002.613500597</c:v>
                </c:pt>
                <c:pt idx="489">
                  <c:v>100002.613500597</c:v>
                </c:pt>
                <c:pt idx="490">
                  <c:v>100002.613500597</c:v>
                </c:pt>
                <c:pt idx="491">
                  <c:v>100002.613500597</c:v>
                </c:pt>
                <c:pt idx="492">
                  <c:v>100002.613500597</c:v>
                </c:pt>
                <c:pt idx="493">
                  <c:v>100002.613500597</c:v>
                </c:pt>
                <c:pt idx="494">
                  <c:v>100002.613500597</c:v>
                </c:pt>
                <c:pt idx="495">
                  <c:v>100002.613500597</c:v>
                </c:pt>
                <c:pt idx="496">
                  <c:v>100002.613500597</c:v>
                </c:pt>
                <c:pt idx="497">
                  <c:v>100002.613500597</c:v>
                </c:pt>
                <c:pt idx="498">
                  <c:v>100002.613500597</c:v>
                </c:pt>
                <c:pt idx="499">
                  <c:v>100002.613500597</c:v>
                </c:pt>
                <c:pt idx="500">
                  <c:v>100002.613500597</c:v>
                </c:pt>
                <c:pt idx="501">
                  <c:v>100002.613500597</c:v>
                </c:pt>
                <c:pt idx="502">
                  <c:v>100002.613500597</c:v>
                </c:pt>
                <c:pt idx="503">
                  <c:v>100002.613500597</c:v>
                </c:pt>
                <c:pt idx="504">
                  <c:v>100002.613500597</c:v>
                </c:pt>
                <c:pt idx="505">
                  <c:v>100002.613500597</c:v>
                </c:pt>
                <c:pt idx="506">
                  <c:v>100002.613500597</c:v>
                </c:pt>
                <c:pt idx="507">
                  <c:v>100002.613500597</c:v>
                </c:pt>
                <c:pt idx="508">
                  <c:v>100002.613500597</c:v>
                </c:pt>
                <c:pt idx="509">
                  <c:v>100002.613500597</c:v>
                </c:pt>
                <c:pt idx="510">
                  <c:v>100002.613500597</c:v>
                </c:pt>
                <c:pt idx="511">
                  <c:v>100002.613500597</c:v>
                </c:pt>
                <c:pt idx="512">
                  <c:v>100002.613500597</c:v>
                </c:pt>
                <c:pt idx="513">
                  <c:v>100002.613500597</c:v>
                </c:pt>
                <c:pt idx="514">
                  <c:v>100002.613500597</c:v>
                </c:pt>
                <c:pt idx="515">
                  <c:v>100002.613500597</c:v>
                </c:pt>
                <c:pt idx="516">
                  <c:v>100002.613500597</c:v>
                </c:pt>
                <c:pt idx="517">
                  <c:v>100002.613500597</c:v>
                </c:pt>
                <c:pt idx="518">
                  <c:v>100002.613500597</c:v>
                </c:pt>
                <c:pt idx="519">
                  <c:v>100002.613500597</c:v>
                </c:pt>
                <c:pt idx="520">
                  <c:v>100002.613500597</c:v>
                </c:pt>
                <c:pt idx="521">
                  <c:v>100002.613500597</c:v>
                </c:pt>
                <c:pt idx="522">
                  <c:v>100002.613500597</c:v>
                </c:pt>
                <c:pt idx="523">
                  <c:v>100002.613500597</c:v>
                </c:pt>
                <c:pt idx="524">
                  <c:v>100002.613500597</c:v>
                </c:pt>
                <c:pt idx="525">
                  <c:v>100002.613500597</c:v>
                </c:pt>
                <c:pt idx="526">
                  <c:v>100002.613500597</c:v>
                </c:pt>
                <c:pt idx="527">
                  <c:v>100002.613500597</c:v>
                </c:pt>
                <c:pt idx="528">
                  <c:v>100002.613500597</c:v>
                </c:pt>
                <c:pt idx="529">
                  <c:v>100002.613500597</c:v>
                </c:pt>
                <c:pt idx="530">
                  <c:v>100002.613500597</c:v>
                </c:pt>
                <c:pt idx="531">
                  <c:v>100002.613500597</c:v>
                </c:pt>
                <c:pt idx="532">
                  <c:v>100002.613500597</c:v>
                </c:pt>
                <c:pt idx="533">
                  <c:v>100002.613500597</c:v>
                </c:pt>
                <c:pt idx="534">
                  <c:v>100002.613500597</c:v>
                </c:pt>
                <c:pt idx="535">
                  <c:v>100002.613500597</c:v>
                </c:pt>
                <c:pt idx="536">
                  <c:v>100002.613500597</c:v>
                </c:pt>
                <c:pt idx="537">
                  <c:v>100002.613500597</c:v>
                </c:pt>
                <c:pt idx="538">
                  <c:v>100002.613500597</c:v>
                </c:pt>
                <c:pt idx="539">
                  <c:v>100002.613500597</c:v>
                </c:pt>
                <c:pt idx="540">
                  <c:v>100002.613500597</c:v>
                </c:pt>
                <c:pt idx="541">
                  <c:v>100002.613500597</c:v>
                </c:pt>
                <c:pt idx="542">
                  <c:v>100002.613500597</c:v>
                </c:pt>
                <c:pt idx="543">
                  <c:v>100002.613500597</c:v>
                </c:pt>
                <c:pt idx="544">
                  <c:v>100002.613500597</c:v>
                </c:pt>
                <c:pt idx="545">
                  <c:v>100002.613500597</c:v>
                </c:pt>
                <c:pt idx="546">
                  <c:v>100002.613500597</c:v>
                </c:pt>
                <c:pt idx="547">
                  <c:v>100002.613500597</c:v>
                </c:pt>
                <c:pt idx="548">
                  <c:v>100002.613500597</c:v>
                </c:pt>
                <c:pt idx="549">
                  <c:v>100002.613500597</c:v>
                </c:pt>
                <c:pt idx="550">
                  <c:v>100002.613500597</c:v>
                </c:pt>
                <c:pt idx="551">
                  <c:v>100002.613500597</c:v>
                </c:pt>
                <c:pt idx="552">
                  <c:v>100002.613500597</c:v>
                </c:pt>
                <c:pt idx="553">
                  <c:v>100002.613500597</c:v>
                </c:pt>
                <c:pt idx="554">
                  <c:v>100002.613500597</c:v>
                </c:pt>
                <c:pt idx="555">
                  <c:v>100002.613500597</c:v>
                </c:pt>
                <c:pt idx="556">
                  <c:v>100002.613500597</c:v>
                </c:pt>
                <c:pt idx="557">
                  <c:v>100002.613500597</c:v>
                </c:pt>
                <c:pt idx="558">
                  <c:v>100002.613500597</c:v>
                </c:pt>
                <c:pt idx="559">
                  <c:v>100002.613500597</c:v>
                </c:pt>
                <c:pt idx="560">
                  <c:v>100002.613500597</c:v>
                </c:pt>
                <c:pt idx="561">
                  <c:v>100002.613500597</c:v>
                </c:pt>
                <c:pt idx="562">
                  <c:v>100002.613500597</c:v>
                </c:pt>
                <c:pt idx="563">
                  <c:v>100002.613500597</c:v>
                </c:pt>
                <c:pt idx="564">
                  <c:v>100002.613500597</c:v>
                </c:pt>
                <c:pt idx="565">
                  <c:v>100002.613500597</c:v>
                </c:pt>
                <c:pt idx="566">
                  <c:v>100002.613500597</c:v>
                </c:pt>
                <c:pt idx="567">
                  <c:v>100002.613500597</c:v>
                </c:pt>
                <c:pt idx="568">
                  <c:v>100002.613500597</c:v>
                </c:pt>
                <c:pt idx="569">
                  <c:v>100002.613500597</c:v>
                </c:pt>
                <c:pt idx="570">
                  <c:v>100002.613500597</c:v>
                </c:pt>
                <c:pt idx="571">
                  <c:v>100002.613500597</c:v>
                </c:pt>
                <c:pt idx="572">
                  <c:v>100002.613500597</c:v>
                </c:pt>
                <c:pt idx="573">
                  <c:v>100002.613500597</c:v>
                </c:pt>
                <c:pt idx="574">
                  <c:v>100002.613500597</c:v>
                </c:pt>
                <c:pt idx="575">
                  <c:v>100002.613500597</c:v>
                </c:pt>
                <c:pt idx="576">
                  <c:v>100002.613500597</c:v>
                </c:pt>
                <c:pt idx="577">
                  <c:v>100002.613500597</c:v>
                </c:pt>
                <c:pt idx="578">
                  <c:v>100002.613500597</c:v>
                </c:pt>
                <c:pt idx="579">
                  <c:v>100002.613500597</c:v>
                </c:pt>
                <c:pt idx="580">
                  <c:v>100002.613500597</c:v>
                </c:pt>
                <c:pt idx="581">
                  <c:v>100002.613500597</c:v>
                </c:pt>
                <c:pt idx="582">
                  <c:v>100002.613500597</c:v>
                </c:pt>
                <c:pt idx="583">
                  <c:v>100002.613500597</c:v>
                </c:pt>
                <c:pt idx="584">
                  <c:v>100002.613500597</c:v>
                </c:pt>
                <c:pt idx="585">
                  <c:v>100002.613500597</c:v>
                </c:pt>
                <c:pt idx="586">
                  <c:v>100002.613500597</c:v>
                </c:pt>
                <c:pt idx="587">
                  <c:v>100002.613500597</c:v>
                </c:pt>
                <c:pt idx="588">
                  <c:v>100002.613500597</c:v>
                </c:pt>
                <c:pt idx="589">
                  <c:v>100002.613500597</c:v>
                </c:pt>
                <c:pt idx="590">
                  <c:v>100002.613500597</c:v>
                </c:pt>
                <c:pt idx="591">
                  <c:v>100002.613500597</c:v>
                </c:pt>
                <c:pt idx="592">
                  <c:v>100002.613500597</c:v>
                </c:pt>
                <c:pt idx="593">
                  <c:v>100002.613500597</c:v>
                </c:pt>
                <c:pt idx="594">
                  <c:v>100002.613500597</c:v>
                </c:pt>
                <c:pt idx="595">
                  <c:v>100002.613500597</c:v>
                </c:pt>
                <c:pt idx="596">
                  <c:v>100002.613500597</c:v>
                </c:pt>
                <c:pt idx="597">
                  <c:v>100002.613500597</c:v>
                </c:pt>
                <c:pt idx="598">
                  <c:v>100002.613500597</c:v>
                </c:pt>
                <c:pt idx="599">
                  <c:v>100002.613500597</c:v>
                </c:pt>
                <c:pt idx="600">
                  <c:v>100002.613500597</c:v>
                </c:pt>
                <c:pt idx="601">
                  <c:v>100002.613500597</c:v>
                </c:pt>
                <c:pt idx="602">
                  <c:v>100002.613500597</c:v>
                </c:pt>
                <c:pt idx="603">
                  <c:v>100002.613500597</c:v>
                </c:pt>
                <c:pt idx="604">
                  <c:v>100002.613500597</c:v>
                </c:pt>
                <c:pt idx="605">
                  <c:v>100002.613500597</c:v>
                </c:pt>
                <c:pt idx="606">
                  <c:v>100002.613500597</c:v>
                </c:pt>
                <c:pt idx="607">
                  <c:v>100002.613500597</c:v>
                </c:pt>
                <c:pt idx="608">
                  <c:v>100002.613500597</c:v>
                </c:pt>
                <c:pt idx="609">
                  <c:v>100002.613500597</c:v>
                </c:pt>
                <c:pt idx="610">
                  <c:v>100002.613500597</c:v>
                </c:pt>
                <c:pt idx="611">
                  <c:v>100002.613500597</c:v>
                </c:pt>
                <c:pt idx="612">
                  <c:v>100002.613500597</c:v>
                </c:pt>
                <c:pt idx="613">
                  <c:v>100002.613500597</c:v>
                </c:pt>
                <c:pt idx="614">
                  <c:v>100002.613500597</c:v>
                </c:pt>
                <c:pt idx="615">
                  <c:v>100002.613500597</c:v>
                </c:pt>
                <c:pt idx="616">
                  <c:v>100002.613500597</c:v>
                </c:pt>
                <c:pt idx="617">
                  <c:v>100002.613500597</c:v>
                </c:pt>
                <c:pt idx="618">
                  <c:v>100002.613500597</c:v>
                </c:pt>
                <c:pt idx="619">
                  <c:v>100002.613500597</c:v>
                </c:pt>
                <c:pt idx="620">
                  <c:v>100002.613500597</c:v>
                </c:pt>
                <c:pt idx="621">
                  <c:v>100002.613500597</c:v>
                </c:pt>
                <c:pt idx="622">
                  <c:v>100002.613500597</c:v>
                </c:pt>
                <c:pt idx="623">
                  <c:v>100002.613500597</c:v>
                </c:pt>
                <c:pt idx="624">
                  <c:v>100002.613500597</c:v>
                </c:pt>
                <c:pt idx="625">
                  <c:v>100002.613500597</c:v>
                </c:pt>
                <c:pt idx="626">
                  <c:v>100002.613500597</c:v>
                </c:pt>
                <c:pt idx="627">
                  <c:v>100002.613500597</c:v>
                </c:pt>
                <c:pt idx="628">
                  <c:v>100002.613500597</c:v>
                </c:pt>
                <c:pt idx="629">
                  <c:v>100002.613500597</c:v>
                </c:pt>
                <c:pt idx="630">
                  <c:v>100002.613500597</c:v>
                </c:pt>
                <c:pt idx="631">
                  <c:v>100002.613500597</c:v>
                </c:pt>
                <c:pt idx="632">
                  <c:v>100002.613500597</c:v>
                </c:pt>
                <c:pt idx="633">
                  <c:v>100002.613500597</c:v>
                </c:pt>
                <c:pt idx="634">
                  <c:v>100002.613500597</c:v>
                </c:pt>
                <c:pt idx="635">
                  <c:v>100002.613500597</c:v>
                </c:pt>
                <c:pt idx="636">
                  <c:v>100002.613500597</c:v>
                </c:pt>
                <c:pt idx="637">
                  <c:v>100002.613500597</c:v>
                </c:pt>
                <c:pt idx="638">
                  <c:v>100002.613500597</c:v>
                </c:pt>
                <c:pt idx="639">
                  <c:v>100002.613500597</c:v>
                </c:pt>
                <c:pt idx="640">
                  <c:v>100002.613500597</c:v>
                </c:pt>
                <c:pt idx="641">
                  <c:v>100002.613500597</c:v>
                </c:pt>
                <c:pt idx="642">
                  <c:v>100002.613500597</c:v>
                </c:pt>
                <c:pt idx="643">
                  <c:v>100002.613500597</c:v>
                </c:pt>
                <c:pt idx="644">
                  <c:v>100002.613500597</c:v>
                </c:pt>
                <c:pt idx="645">
                  <c:v>100002.613500597</c:v>
                </c:pt>
                <c:pt idx="646">
                  <c:v>100002.613500597</c:v>
                </c:pt>
                <c:pt idx="647">
                  <c:v>100002.613500597</c:v>
                </c:pt>
                <c:pt idx="648">
                  <c:v>100002.613500597</c:v>
                </c:pt>
                <c:pt idx="649">
                  <c:v>100002.613500597</c:v>
                </c:pt>
                <c:pt idx="650">
                  <c:v>100002.613500597</c:v>
                </c:pt>
                <c:pt idx="651">
                  <c:v>100002.613500597</c:v>
                </c:pt>
                <c:pt idx="652">
                  <c:v>100002.613500597</c:v>
                </c:pt>
                <c:pt idx="653">
                  <c:v>100002.613500597</c:v>
                </c:pt>
                <c:pt idx="654">
                  <c:v>100002.613500597</c:v>
                </c:pt>
                <c:pt idx="655">
                  <c:v>100002.613500597</c:v>
                </c:pt>
                <c:pt idx="656">
                  <c:v>100002.613500597</c:v>
                </c:pt>
                <c:pt idx="657">
                  <c:v>100002.613500597</c:v>
                </c:pt>
                <c:pt idx="658">
                  <c:v>100002.613500597</c:v>
                </c:pt>
                <c:pt idx="659">
                  <c:v>100002.613500597</c:v>
                </c:pt>
                <c:pt idx="660">
                  <c:v>100002.613500597</c:v>
                </c:pt>
                <c:pt idx="661">
                  <c:v>100002.613500597</c:v>
                </c:pt>
                <c:pt idx="662">
                  <c:v>100002.613500597</c:v>
                </c:pt>
                <c:pt idx="663">
                  <c:v>100002.613500597</c:v>
                </c:pt>
                <c:pt idx="664">
                  <c:v>100002.613500597</c:v>
                </c:pt>
                <c:pt idx="665">
                  <c:v>100002.613500597</c:v>
                </c:pt>
                <c:pt idx="666">
                  <c:v>100002.613500597</c:v>
                </c:pt>
                <c:pt idx="667">
                  <c:v>100002.613500597</c:v>
                </c:pt>
                <c:pt idx="668">
                  <c:v>100002.613500597</c:v>
                </c:pt>
                <c:pt idx="669">
                  <c:v>100002.613500597</c:v>
                </c:pt>
                <c:pt idx="670">
                  <c:v>100002.613500597</c:v>
                </c:pt>
                <c:pt idx="671">
                  <c:v>100002.613500597</c:v>
                </c:pt>
                <c:pt idx="672">
                  <c:v>100002.613500597</c:v>
                </c:pt>
                <c:pt idx="673">
                  <c:v>100002.613500597</c:v>
                </c:pt>
                <c:pt idx="674">
                  <c:v>100002.613500597</c:v>
                </c:pt>
                <c:pt idx="675">
                  <c:v>100002.613500597</c:v>
                </c:pt>
                <c:pt idx="676">
                  <c:v>100002.613500597</c:v>
                </c:pt>
                <c:pt idx="677">
                  <c:v>100002.613500597</c:v>
                </c:pt>
                <c:pt idx="678">
                  <c:v>100002.613500597</c:v>
                </c:pt>
                <c:pt idx="679">
                  <c:v>100002.613500597</c:v>
                </c:pt>
                <c:pt idx="680">
                  <c:v>100002.613500597</c:v>
                </c:pt>
                <c:pt idx="681">
                  <c:v>100002.613500597</c:v>
                </c:pt>
                <c:pt idx="682">
                  <c:v>100002.613500597</c:v>
                </c:pt>
                <c:pt idx="683">
                  <c:v>100002.613500597</c:v>
                </c:pt>
                <c:pt idx="684">
                  <c:v>100002.613500597</c:v>
                </c:pt>
                <c:pt idx="685">
                  <c:v>100002.613500597</c:v>
                </c:pt>
                <c:pt idx="686">
                  <c:v>100002.613500597</c:v>
                </c:pt>
                <c:pt idx="687">
                  <c:v>100002.613500597</c:v>
                </c:pt>
                <c:pt idx="688">
                  <c:v>100002.613500597</c:v>
                </c:pt>
                <c:pt idx="689">
                  <c:v>100002.613500597</c:v>
                </c:pt>
                <c:pt idx="690">
                  <c:v>100002.613500597</c:v>
                </c:pt>
                <c:pt idx="691">
                  <c:v>100002.613500597</c:v>
                </c:pt>
                <c:pt idx="692">
                  <c:v>100002.613500597</c:v>
                </c:pt>
                <c:pt idx="693">
                  <c:v>100002.613500597</c:v>
                </c:pt>
                <c:pt idx="694">
                  <c:v>100002.613500597</c:v>
                </c:pt>
                <c:pt idx="695">
                  <c:v>100002.613500597</c:v>
                </c:pt>
                <c:pt idx="696">
                  <c:v>100002.613500597</c:v>
                </c:pt>
                <c:pt idx="697">
                  <c:v>100002.613500597</c:v>
                </c:pt>
                <c:pt idx="698">
                  <c:v>100002.613500597</c:v>
                </c:pt>
                <c:pt idx="699">
                  <c:v>100002.613500597</c:v>
                </c:pt>
                <c:pt idx="700">
                  <c:v>100002.613500597</c:v>
                </c:pt>
                <c:pt idx="701">
                  <c:v>100002.613500597</c:v>
                </c:pt>
                <c:pt idx="702">
                  <c:v>100002.613500597</c:v>
                </c:pt>
                <c:pt idx="703">
                  <c:v>100002.613500597</c:v>
                </c:pt>
                <c:pt idx="704">
                  <c:v>100002.613500597</c:v>
                </c:pt>
                <c:pt idx="705">
                  <c:v>100002.613500597</c:v>
                </c:pt>
                <c:pt idx="706">
                  <c:v>100002.613500597</c:v>
                </c:pt>
                <c:pt idx="707">
                  <c:v>100002.613500597</c:v>
                </c:pt>
                <c:pt idx="708">
                  <c:v>100002.613500597</c:v>
                </c:pt>
                <c:pt idx="709">
                  <c:v>100002.613500597</c:v>
                </c:pt>
                <c:pt idx="710">
                  <c:v>100002.613500597</c:v>
                </c:pt>
                <c:pt idx="711">
                  <c:v>100002.613500597</c:v>
                </c:pt>
                <c:pt idx="712">
                  <c:v>100002.613500597</c:v>
                </c:pt>
                <c:pt idx="713">
                  <c:v>100002.613500597</c:v>
                </c:pt>
                <c:pt idx="714">
                  <c:v>100002.613500597</c:v>
                </c:pt>
                <c:pt idx="715">
                  <c:v>100002.613500597</c:v>
                </c:pt>
                <c:pt idx="716">
                  <c:v>100002.613500597</c:v>
                </c:pt>
                <c:pt idx="717">
                  <c:v>100002.613500597</c:v>
                </c:pt>
                <c:pt idx="718">
                  <c:v>100002.613500597</c:v>
                </c:pt>
                <c:pt idx="719">
                  <c:v>100002.613500597</c:v>
                </c:pt>
                <c:pt idx="720">
                  <c:v>100002.613500597</c:v>
                </c:pt>
                <c:pt idx="721">
                  <c:v>100002.613500597</c:v>
                </c:pt>
                <c:pt idx="722">
                  <c:v>100002.613500597</c:v>
                </c:pt>
                <c:pt idx="723">
                  <c:v>100002.613500597</c:v>
                </c:pt>
                <c:pt idx="724">
                  <c:v>100002.613500597</c:v>
                </c:pt>
                <c:pt idx="725">
                  <c:v>100002.613500597</c:v>
                </c:pt>
                <c:pt idx="726">
                  <c:v>100002.613500597</c:v>
                </c:pt>
                <c:pt idx="727">
                  <c:v>100002.613500597</c:v>
                </c:pt>
                <c:pt idx="728">
                  <c:v>100002.613500597</c:v>
                </c:pt>
                <c:pt idx="729">
                  <c:v>100002.613500597</c:v>
                </c:pt>
                <c:pt idx="730">
                  <c:v>100002.613500597</c:v>
                </c:pt>
                <c:pt idx="731">
                  <c:v>100002.613500597</c:v>
                </c:pt>
                <c:pt idx="732">
                  <c:v>100002.613500597</c:v>
                </c:pt>
                <c:pt idx="733">
                  <c:v>395127.13936430297</c:v>
                </c:pt>
                <c:pt idx="734">
                  <c:v>395127.13936430297</c:v>
                </c:pt>
                <c:pt idx="735">
                  <c:v>395127.13936430297</c:v>
                </c:pt>
                <c:pt idx="736">
                  <c:v>395127.13936430297</c:v>
                </c:pt>
                <c:pt idx="737">
                  <c:v>395127.13936430297</c:v>
                </c:pt>
                <c:pt idx="738">
                  <c:v>395127.13936430297</c:v>
                </c:pt>
                <c:pt idx="739">
                  <c:v>395127.13936430297</c:v>
                </c:pt>
                <c:pt idx="740">
                  <c:v>395127.13936430297</c:v>
                </c:pt>
                <c:pt idx="741">
                  <c:v>395127.13936430297</c:v>
                </c:pt>
                <c:pt idx="742">
                  <c:v>395127.13936430297</c:v>
                </c:pt>
                <c:pt idx="743">
                  <c:v>395127.13936430297</c:v>
                </c:pt>
                <c:pt idx="744">
                  <c:v>77623.59</c:v>
                </c:pt>
                <c:pt idx="745">
                  <c:v>77623.59</c:v>
                </c:pt>
                <c:pt idx="746">
                  <c:v>77623.59</c:v>
                </c:pt>
                <c:pt idx="747">
                  <c:v>77623.59</c:v>
                </c:pt>
                <c:pt idx="748">
                  <c:v>77623.59</c:v>
                </c:pt>
                <c:pt idx="749">
                  <c:v>77623.59</c:v>
                </c:pt>
                <c:pt idx="750">
                  <c:v>77623.59</c:v>
                </c:pt>
                <c:pt idx="751">
                  <c:v>77623.59</c:v>
                </c:pt>
                <c:pt idx="752">
                  <c:v>77623.59</c:v>
                </c:pt>
                <c:pt idx="753">
                  <c:v>77623.59</c:v>
                </c:pt>
                <c:pt idx="754">
                  <c:v>77623.59</c:v>
                </c:pt>
                <c:pt idx="755">
                  <c:v>77623.59</c:v>
                </c:pt>
                <c:pt idx="756">
                  <c:v>77623.59</c:v>
                </c:pt>
                <c:pt idx="757">
                  <c:v>77623.59</c:v>
                </c:pt>
                <c:pt idx="758">
                  <c:v>77623.59</c:v>
                </c:pt>
                <c:pt idx="759">
                  <c:v>77623.59</c:v>
                </c:pt>
                <c:pt idx="760">
                  <c:v>77623.59</c:v>
                </c:pt>
                <c:pt idx="761">
                  <c:v>77623.59</c:v>
                </c:pt>
                <c:pt idx="762">
                  <c:v>77623.59</c:v>
                </c:pt>
                <c:pt idx="763">
                  <c:v>77623.59</c:v>
                </c:pt>
                <c:pt idx="764">
                  <c:v>77623.59</c:v>
                </c:pt>
                <c:pt idx="765">
                  <c:v>77623.59</c:v>
                </c:pt>
                <c:pt idx="766">
                  <c:v>77623.59</c:v>
                </c:pt>
                <c:pt idx="767">
                  <c:v>77623.59</c:v>
                </c:pt>
                <c:pt idx="768">
                  <c:v>77623.59</c:v>
                </c:pt>
                <c:pt idx="769">
                  <c:v>77623.59</c:v>
                </c:pt>
                <c:pt idx="770">
                  <c:v>77623.59</c:v>
                </c:pt>
                <c:pt idx="771">
                  <c:v>77623.59</c:v>
                </c:pt>
                <c:pt idx="772">
                  <c:v>77623.59</c:v>
                </c:pt>
                <c:pt idx="773">
                  <c:v>77623.59</c:v>
                </c:pt>
                <c:pt idx="774">
                  <c:v>77623.59</c:v>
                </c:pt>
                <c:pt idx="775">
                  <c:v>77623.59</c:v>
                </c:pt>
                <c:pt idx="776">
                  <c:v>77623.59</c:v>
                </c:pt>
                <c:pt idx="777">
                  <c:v>77623.59</c:v>
                </c:pt>
                <c:pt idx="778">
                  <c:v>77623.59</c:v>
                </c:pt>
                <c:pt idx="779">
                  <c:v>77623.59</c:v>
                </c:pt>
                <c:pt idx="780">
                  <c:v>77623.59</c:v>
                </c:pt>
                <c:pt idx="781">
                  <c:v>77623.59</c:v>
                </c:pt>
                <c:pt idx="782">
                  <c:v>77623.59</c:v>
                </c:pt>
                <c:pt idx="783">
                  <c:v>77623.59</c:v>
                </c:pt>
                <c:pt idx="784">
                  <c:v>77623.59</c:v>
                </c:pt>
                <c:pt idx="785">
                  <c:v>77623.59</c:v>
                </c:pt>
                <c:pt idx="786">
                  <c:v>77623.59</c:v>
                </c:pt>
                <c:pt idx="787">
                  <c:v>77623.59</c:v>
                </c:pt>
                <c:pt idx="788">
                  <c:v>77623.59</c:v>
                </c:pt>
                <c:pt idx="789">
                  <c:v>77623.59</c:v>
                </c:pt>
                <c:pt idx="790">
                  <c:v>77623.59</c:v>
                </c:pt>
                <c:pt idx="791">
                  <c:v>77623.59</c:v>
                </c:pt>
                <c:pt idx="792">
                  <c:v>77623.59</c:v>
                </c:pt>
                <c:pt idx="793">
                  <c:v>77623.59</c:v>
                </c:pt>
                <c:pt idx="794">
                  <c:v>77623.59</c:v>
                </c:pt>
                <c:pt idx="795">
                  <c:v>77623.59</c:v>
                </c:pt>
                <c:pt idx="796">
                  <c:v>77623.59</c:v>
                </c:pt>
                <c:pt idx="797">
                  <c:v>77623.59</c:v>
                </c:pt>
                <c:pt idx="798">
                  <c:v>77623.59</c:v>
                </c:pt>
                <c:pt idx="799">
                  <c:v>77623.59</c:v>
                </c:pt>
                <c:pt idx="800">
                  <c:v>77623.59</c:v>
                </c:pt>
                <c:pt idx="801">
                  <c:v>77623.59</c:v>
                </c:pt>
                <c:pt idx="802">
                  <c:v>77623.59</c:v>
                </c:pt>
                <c:pt idx="803">
                  <c:v>77623.59</c:v>
                </c:pt>
                <c:pt idx="804">
                  <c:v>77623.59</c:v>
                </c:pt>
                <c:pt idx="805">
                  <c:v>77623.59</c:v>
                </c:pt>
                <c:pt idx="806">
                  <c:v>77623.59</c:v>
                </c:pt>
                <c:pt idx="807">
                  <c:v>77623.59</c:v>
                </c:pt>
                <c:pt idx="808">
                  <c:v>77623.59</c:v>
                </c:pt>
                <c:pt idx="809">
                  <c:v>77623.59</c:v>
                </c:pt>
                <c:pt idx="810">
                  <c:v>77623.59</c:v>
                </c:pt>
                <c:pt idx="811">
                  <c:v>77623.59</c:v>
                </c:pt>
                <c:pt idx="812">
                  <c:v>77623.59</c:v>
                </c:pt>
                <c:pt idx="813">
                  <c:v>77623.59</c:v>
                </c:pt>
                <c:pt idx="814">
                  <c:v>77623.59</c:v>
                </c:pt>
                <c:pt idx="815">
                  <c:v>77623.59</c:v>
                </c:pt>
                <c:pt idx="816">
                  <c:v>77623.59</c:v>
                </c:pt>
                <c:pt idx="817">
                  <c:v>77623.59</c:v>
                </c:pt>
                <c:pt idx="818">
                  <c:v>77623.59</c:v>
                </c:pt>
                <c:pt idx="819">
                  <c:v>77623.59</c:v>
                </c:pt>
                <c:pt idx="820">
                  <c:v>77623.59</c:v>
                </c:pt>
                <c:pt idx="821">
                  <c:v>77623.59</c:v>
                </c:pt>
                <c:pt idx="822">
                  <c:v>77623.59</c:v>
                </c:pt>
                <c:pt idx="823">
                  <c:v>77623.59</c:v>
                </c:pt>
                <c:pt idx="824">
                  <c:v>77623.59</c:v>
                </c:pt>
                <c:pt idx="825">
                  <c:v>77623.59</c:v>
                </c:pt>
                <c:pt idx="826">
                  <c:v>77623.59</c:v>
                </c:pt>
                <c:pt idx="827">
                  <c:v>77623.59</c:v>
                </c:pt>
                <c:pt idx="828">
                  <c:v>77623.59</c:v>
                </c:pt>
                <c:pt idx="829">
                  <c:v>77623.59</c:v>
                </c:pt>
                <c:pt idx="830">
                  <c:v>77623.59</c:v>
                </c:pt>
                <c:pt idx="831">
                  <c:v>77623.59</c:v>
                </c:pt>
                <c:pt idx="832">
                  <c:v>77623.59</c:v>
                </c:pt>
                <c:pt idx="833">
                  <c:v>77623.59</c:v>
                </c:pt>
                <c:pt idx="834">
                  <c:v>77623.59</c:v>
                </c:pt>
                <c:pt idx="835">
                  <c:v>77623.59</c:v>
                </c:pt>
                <c:pt idx="836">
                  <c:v>77623.59</c:v>
                </c:pt>
                <c:pt idx="837">
                  <c:v>77623.59</c:v>
                </c:pt>
                <c:pt idx="838">
                  <c:v>77623.59</c:v>
                </c:pt>
                <c:pt idx="839">
                  <c:v>77623.59</c:v>
                </c:pt>
                <c:pt idx="840">
                  <c:v>77623.59</c:v>
                </c:pt>
                <c:pt idx="841">
                  <c:v>77623.59</c:v>
                </c:pt>
                <c:pt idx="842">
                  <c:v>77623.59</c:v>
                </c:pt>
                <c:pt idx="843">
                  <c:v>77623.59</c:v>
                </c:pt>
                <c:pt idx="844">
                  <c:v>77623.59</c:v>
                </c:pt>
                <c:pt idx="845">
                  <c:v>77623.59</c:v>
                </c:pt>
                <c:pt idx="846">
                  <c:v>77623.59</c:v>
                </c:pt>
                <c:pt idx="847">
                  <c:v>77623.59</c:v>
                </c:pt>
                <c:pt idx="848">
                  <c:v>77623.59</c:v>
                </c:pt>
                <c:pt idx="849">
                  <c:v>77623.59</c:v>
                </c:pt>
                <c:pt idx="850">
                  <c:v>77623.59</c:v>
                </c:pt>
                <c:pt idx="851">
                  <c:v>77623.59</c:v>
                </c:pt>
                <c:pt idx="852">
                  <c:v>77623.59</c:v>
                </c:pt>
                <c:pt idx="853">
                  <c:v>77623.59</c:v>
                </c:pt>
                <c:pt idx="854">
                  <c:v>77623.59</c:v>
                </c:pt>
                <c:pt idx="855">
                  <c:v>77623.59</c:v>
                </c:pt>
                <c:pt idx="856">
                  <c:v>77623.59</c:v>
                </c:pt>
                <c:pt idx="857">
                  <c:v>77623.59</c:v>
                </c:pt>
                <c:pt idx="858">
                  <c:v>77623.59</c:v>
                </c:pt>
                <c:pt idx="859">
                  <c:v>77623.59</c:v>
                </c:pt>
                <c:pt idx="860">
                  <c:v>77623.59</c:v>
                </c:pt>
                <c:pt idx="861">
                  <c:v>77623.59</c:v>
                </c:pt>
                <c:pt idx="862">
                  <c:v>77623.59</c:v>
                </c:pt>
                <c:pt idx="863">
                  <c:v>77623.59</c:v>
                </c:pt>
                <c:pt idx="864">
                  <c:v>77623.59</c:v>
                </c:pt>
                <c:pt idx="865">
                  <c:v>77623.59</c:v>
                </c:pt>
                <c:pt idx="866">
                  <c:v>77623.59</c:v>
                </c:pt>
                <c:pt idx="867">
                  <c:v>77623.59</c:v>
                </c:pt>
                <c:pt idx="868">
                  <c:v>77623.59</c:v>
                </c:pt>
                <c:pt idx="869">
                  <c:v>77623.59</c:v>
                </c:pt>
                <c:pt idx="870">
                  <c:v>77623.59</c:v>
                </c:pt>
                <c:pt idx="871">
                  <c:v>77623.59</c:v>
                </c:pt>
                <c:pt idx="872">
                  <c:v>77623.59</c:v>
                </c:pt>
                <c:pt idx="873">
                  <c:v>77623.59</c:v>
                </c:pt>
                <c:pt idx="874">
                  <c:v>77623.59</c:v>
                </c:pt>
                <c:pt idx="875">
                  <c:v>77623.59</c:v>
                </c:pt>
                <c:pt idx="876">
                  <c:v>77623.59</c:v>
                </c:pt>
                <c:pt idx="877">
                  <c:v>77623.59</c:v>
                </c:pt>
                <c:pt idx="878">
                  <c:v>77623.59</c:v>
                </c:pt>
                <c:pt idx="879">
                  <c:v>77623.59</c:v>
                </c:pt>
                <c:pt idx="880">
                  <c:v>77623.59</c:v>
                </c:pt>
                <c:pt idx="881">
                  <c:v>77623.59</c:v>
                </c:pt>
                <c:pt idx="882">
                  <c:v>77623.59</c:v>
                </c:pt>
                <c:pt idx="883">
                  <c:v>77623.59</c:v>
                </c:pt>
                <c:pt idx="884">
                  <c:v>77623.59</c:v>
                </c:pt>
                <c:pt idx="885">
                  <c:v>77623.59</c:v>
                </c:pt>
                <c:pt idx="886">
                  <c:v>77623.59</c:v>
                </c:pt>
                <c:pt idx="887">
                  <c:v>77623.59</c:v>
                </c:pt>
                <c:pt idx="888">
                  <c:v>77623.59</c:v>
                </c:pt>
                <c:pt idx="889">
                  <c:v>77623.59</c:v>
                </c:pt>
                <c:pt idx="890">
                  <c:v>77623.59</c:v>
                </c:pt>
                <c:pt idx="891">
                  <c:v>77623.59</c:v>
                </c:pt>
                <c:pt idx="892">
                  <c:v>77623.59</c:v>
                </c:pt>
                <c:pt idx="893">
                  <c:v>77623.59</c:v>
                </c:pt>
                <c:pt idx="894">
                  <c:v>77623.59</c:v>
                </c:pt>
                <c:pt idx="895">
                  <c:v>77623.59</c:v>
                </c:pt>
                <c:pt idx="896">
                  <c:v>77623.59</c:v>
                </c:pt>
                <c:pt idx="897">
                  <c:v>77623.59</c:v>
                </c:pt>
                <c:pt idx="898">
                  <c:v>77623.59</c:v>
                </c:pt>
                <c:pt idx="899">
                  <c:v>77623.59</c:v>
                </c:pt>
                <c:pt idx="900">
                  <c:v>77623.59</c:v>
                </c:pt>
                <c:pt idx="901">
                  <c:v>77623.59</c:v>
                </c:pt>
                <c:pt idx="902">
                  <c:v>77623.59</c:v>
                </c:pt>
                <c:pt idx="903">
                  <c:v>77623.59</c:v>
                </c:pt>
                <c:pt idx="904">
                  <c:v>77623.59</c:v>
                </c:pt>
                <c:pt idx="905">
                  <c:v>77623.59</c:v>
                </c:pt>
                <c:pt idx="906">
                  <c:v>77623.59</c:v>
                </c:pt>
                <c:pt idx="907">
                  <c:v>77623.59</c:v>
                </c:pt>
                <c:pt idx="908">
                  <c:v>77623.59</c:v>
                </c:pt>
                <c:pt idx="909">
                  <c:v>77623.59</c:v>
                </c:pt>
                <c:pt idx="910">
                  <c:v>77623.59</c:v>
                </c:pt>
                <c:pt idx="911">
                  <c:v>77623.59</c:v>
                </c:pt>
                <c:pt idx="912">
                  <c:v>77623.59</c:v>
                </c:pt>
                <c:pt idx="913">
                  <c:v>77623.59</c:v>
                </c:pt>
                <c:pt idx="914">
                  <c:v>77623.59</c:v>
                </c:pt>
                <c:pt idx="915">
                  <c:v>77623.59</c:v>
                </c:pt>
                <c:pt idx="916">
                  <c:v>77623.59</c:v>
                </c:pt>
                <c:pt idx="917">
                  <c:v>77623.59</c:v>
                </c:pt>
                <c:pt idx="918">
                  <c:v>77623.59</c:v>
                </c:pt>
                <c:pt idx="919">
                  <c:v>77623.59</c:v>
                </c:pt>
                <c:pt idx="920">
                  <c:v>77623.59</c:v>
                </c:pt>
                <c:pt idx="921">
                  <c:v>77623.59</c:v>
                </c:pt>
                <c:pt idx="922">
                  <c:v>77623.59</c:v>
                </c:pt>
                <c:pt idx="923">
                  <c:v>77623.59</c:v>
                </c:pt>
                <c:pt idx="924">
                  <c:v>77623.59</c:v>
                </c:pt>
                <c:pt idx="925">
                  <c:v>77623.59</c:v>
                </c:pt>
                <c:pt idx="926">
                  <c:v>77623.59</c:v>
                </c:pt>
                <c:pt idx="927">
                  <c:v>77623.59</c:v>
                </c:pt>
                <c:pt idx="928">
                  <c:v>77623.59</c:v>
                </c:pt>
                <c:pt idx="929">
                  <c:v>77623.59</c:v>
                </c:pt>
                <c:pt idx="930">
                  <c:v>77623.59</c:v>
                </c:pt>
                <c:pt idx="931">
                  <c:v>77623.59</c:v>
                </c:pt>
                <c:pt idx="932">
                  <c:v>77623.59</c:v>
                </c:pt>
                <c:pt idx="933">
                  <c:v>77623.59</c:v>
                </c:pt>
                <c:pt idx="934">
                  <c:v>77623.59</c:v>
                </c:pt>
                <c:pt idx="935">
                  <c:v>77623.59</c:v>
                </c:pt>
                <c:pt idx="936">
                  <c:v>77623.59</c:v>
                </c:pt>
                <c:pt idx="937">
                  <c:v>77623.59</c:v>
                </c:pt>
                <c:pt idx="938">
                  <c:v>77623.59</c:v>
                </c:pt>
                <c:pt idx="939">
                  <c:v>77623.59</c:v>
                </c:pt>
                <c:pt idx="940">
                  <c:v>77623.59</c:v>
                </c:pt>
                <c:pt idx="941">
                  <c:v>77623.59</c:v>
                </c:pt>
                <c:pt idx="942">
                  <c:v>77623.59</c:v>
                </c:pt>
                <c:pt idx="943">
                  <c:v>77623.59</c:v>
                </c:pt>
                <c:pt idx="944">
                  <c:v>77623.59</c:v>
                </c:pt>
                <c:pt idx="945">
                  <c:v>77623.59</c:v>
                </c:pt>
                <c:pt idx="946">
                  <c:v>77623.59</c:v>
                </c:pt>
                <c:pt idx="947">
                  <c:v>77623.59</c:v>
                </c:pt>
                <c:pt idx="948">
                  <c:v>77623.59</c:v>
                </c:pt>
                <c:pt idx="949">
                  <c:v>77623.59</c:v>
                </c:pt>
                <c:pt idx="950">
                  <c:v>77623.59</c:v>
                </c:pt>
                <c:pt idx="951">
                  <c:v>77623.59</c:v>
                </c:pt>
                <c:pt idx="952">
                  <c:v>77623.59</c:v>
                </c:pt>
                <c:pt idx="953">
                  <c:v>77623.59</c:v>
                </c:pt>
                <c:pt idx="954">
                  <c:v>77623.59</c:v>
                </c:pt>
                <c:pt idx="955">
                  <c:v>77623.59</c:v>
                </c:pt>
                <c:pt idx="956">
                  <c:v>77623.59</c:v>
                </c:pt>
                <c:pt idx="957">
                  <c:v>77623.59</c:v>
                </c:pt>
                <c:pt idx="958">
                  <c:v>77623.59</c:v>
                </c:pt>
                <c:pt idx="959">
                  <c:v>77623.59</c:v>
                </c:pt>
                <c:pt idx="960">
                  <c:v>77623.59</c:v>
                </c:pt>
                <c:pt idx="961">
                  <c:v>77623.59</c:v>
                </c:pt>
                <c:pt idx="962">
                  <c:v>77623.59</c:v>
                </c:pt>
                <c:pt idx="963">
                  <c:v>77623.59</c:v>
                </c:pt>
                <c:pt idx="964">
                  <c:v>77623.59</c:v>
                </c:pt>
                <c:pt idx="965">
                  <c:v>77623.59</c:v>
                </c:pt>
                <c:pt idx="966">
                  <c:v>77623.59</c:v>
                </c:pt>
                <c:pt idx="967">
                  <c:v>77623.59</c:v>
                </c:pt>
                <c:pt idx="968">
                  <c:v>77623.59</c:v>
                </c:pt>
                <c:pt idx="969">
                  <c:v>77623.59</c:v>
                </c:pt>
                <c:pt idx="970">
                  <c:v>77623.59</c:v>
                </c:pt>
                <c:pt idx="971">
                  <c:v>77623.59</c:v>
                </c:pt>
                <c:pt idx="972">
                  <c:v>77623.59</c:v>
                </c:pt>
                <c:pt idx="973">
                  <c:v>77623.59</c:v>
                </c:pt>
                <c:pt idx="974">
                  <c:v>77623.59</c:v>
                </c:pt>
                <c:pt idx="975">
                  <c:v>77623.59</c:v>
                </c:pt>
                <c:pt idx="976">
                  <c:v>77623.59</c:v>
                </c:pt>
                <c:pt idx="977">
                  <c:v>77623.59</c:v>
                </c:pt>
                <c:pt idx="978">
                  <c:v>77623.59</c:v>
                </c:pt>
                <c:pt idx="979">
                  <c:v>77623.59</c:v>
                </c:pt>
                <c:pt idx="980">
                  <c:v>77623.59</c:v>
                </c:pt>
                <c:pt idx="981">
                  <c:v>77623.59</c:v>
                </c:pt>
                <c:pt idx="982">
                  <c:v>77623.59</c:v>
                </c:pt>
                <c:pt idx="983">
                  <c:v>77623.59</c:v>
                </c:pt>
                <c:pt idx="984">
                  <c:v>77623.59</c:v>
                </c:pt>
                <c:pt idx="985">
                  <c:v>77623.59</c:v>
                </c:pt>
                <c:pt idx="986">
                  <c:v>77623.59</c:v>
                </c:pt>
                <c:pt idx="987">
                  <c:v>77623.59</c:v>
                </c:pt>
                <c:pt idx="988">
                  <c:v>77623.59</c:v>
                </c:pt>
                <c:pt idx="989">
                  <c:v>77623.59</c:v>
                </c:pt>
                <c:pt idx="990">
                  <c:v>77623.59</c:v>
                </c:pt>
                <c:pt idx="991">
                  <c:v>77623.59</c:v>
                </c:pt>
                <c:pt idx="992">
                  <c:v>77623.59</c:v>
                </c:pt>
                <c:pt idx="993">
                  <c:v>77623.59</c:v>
                </c:pt>
                <c:pt idx="994">
                  <c:v>77623.59</c:v>
                </c:pt>
                <c:pt idx="995">
                  <c:v>77623.59</c:v>
                </c:pt>
                <c:pt idx="996">
                  <c:v>77623.59</c:v>
                </c:pt>
                <c:pt idx="997">
                  <c:v>77623.59</c:v>
                </c:pt>
                <c:pt idx="998">
                  <c:v>77623.59</c:v>
                </c:pt>
                <c:pt idx="999">
                  <c:v>77623.59</c:v>
                </c:pt>
                <c:pt idx="1000">
                  <c:v>77623.59</c:v>
                </c:pt>
                <c:pt idx="1001">
                  <c:v>77623.59</c:v>
                </c:pt>
                <c:pt idx="1002">
                  <c:v>77623.59</c:v>
                </c:pt>
                <c:pt idx="1003">
                  <c:v>77623.59</c:v>
                </c:pt>
                <c:pt idx="1004">
                  <c:v>77623.59</c:v>
                </c:pt>
                <c:pt idx="1005">
                  <c:v>77623.59</c:v>
                </c:pt>
                <c:pt idx="1006">
                  <c:v>77623.59</c:v>
                </c:pt>
                <c:pt idx="1007">
                  <c:v>77623.59</c:v>
                </c:pt>
                <c:pt idx="1008">
                  <c:v>77623.59</c:v>
                </c:pt>
                <c:pt idx="1009">
                  <c:v>77623.59</c:v>
                </c:pt>
                <c:pt idx="1010">
                  <c:v>77623.59</c:v>
                </c:pt>
                <c:pt idx="1011">
                  <c:v>77623.59</c:v>
                </c:pt>
                <c:pt idx="1012">
                  <c:v>77623.59</c:v>
                </c:pt>
                <c:pt idx="1013">
                  <c:v>77623.59</c:v>
                </c:pt>
                <c:pt idx="1014">
                  <c:v>77623.59</c:v>
                </c:pt>
                <c:pt idx="1015">
                  <c:v>77623.59</c:v>
                </c:pt>
                <c:pt idx="1016">
                  <c:v>77623.59</c:v>
                </c:pt>
                <c:pt idx="1017">
                  <c:v>77623.59</c:v>
                </c:pt>
                <c:pt idx="1018">
                  <c:v>77623.59</c:v>
                </c:pt>
                <c:pt idx="1019">
                  <c:v>77623.59</c:v>
                </c:pt>
                <c:pt idx="1020">
                  <c:v>77623.59</c:v>
                </c:pt>
                <c:pt idx="1021">
                  <c:v>77623.59</c:v>
                </c:pt>
                <c:pt idx="1022">
                  <c:v>77623.59</c:v>
                </c:pt>
                <c:pt idx="1023">
                  <c:v>77623.59</c:v>
                </c:pt>
                <c:pt idx="1024">
                  <c:v>77623.59</c:v>
                </c:pt>
                <c:pt idx="1025">
                  <c:v>77623.59</c:v>
                </c:pt>
                <c:pt idx="1026">
                  <c:v>77623.59</c:v>
                </c:pt>
                <c:pt idx="1027">
                  <c:v>77623.59</c:v>
                </c:pt>
                <c:pt idx="1028">
                  <c:v>77623.59</c:v>
                </c:pt>
                <c:pt idx="1029">
                  <c:v>77623.59</c:v>
                </c:pt>
                <c:pt idx="1030">
                  <c:v>77623.59</c:v>
                </c:pt>
                <c:pt idx="1031">
                  <c:v>77623.59</c:v>
                </c:pt>
                <c:pt idx="1032">
                  <c:v>77623.59</c:v>
                </c:pt>
                <c:pt idx="1033">
                  <c:v>77623.59</c:v>
                </c:pt>
                <c:pt idx="1034">
                  <c:v>77623.59</c:v>
                </c:pt>
                <c:pt idx="1035">
                  <c:v>77623.59</c:v>
                </c:pt>
                <c:pt idx="1036">
                  <c:v>77623.59</c:v>
                </c:pt>
                <c:pt idx="1037">
                  <c:v>77623.59</c:v>
                </c:pt>
                <c:pt idx="1038">
                  <c:v>77623.59</c:v>
                </c:pt>
                <c:pt idx="1039">
                  <c:v>77623.59</c:v>
                </c:pt>
                <c:pt idx="1040">
                  <c:v>77623.59</c:v>
                </c:pt>
                <c:pt idx="1041">
                  <c:v>77623.59</c:v>
                </c:pt>
                <c:pt idx="1042">
                  <c:v>77623.59</c:v>
                </c:pt>
                <c:pt idx="1043">
                  <c:v>77623.59</c:v>
                </c:pt>
                <c:pt idx="1044">
                  <c:v>77623.59</c:v>
                </c:pt>
                <c:pt idx="1045">
                  <c:v>77623.59</c:v>
                </c:pt>
                <c:pt idx="1046">
                  <c:v>77623.59</c:v>
                </c:pt>
                <c:pt idx="1047">
                  <c:v>77623.59</c:v>
                </c:pt>
                <c:pt idx="1048">
                  <c:v>77623.59</c:v>
                </c:pt>
                <c:pt idx="1049">
                  <c:v>77623.59</c:v>
                </c:pt>
                <c:pt idx="1050">
                  <c:v>77623.59</c:v>
                </c:pt>
                <c:pt idx="1051">
                  <c:v>77623.59</c:v>
                </c:pt>
                <c:pt idx="1052">
                  <c:v>77623.59</c:v>
                </c:pt>
                <c:pt idx="1053">
                  <c:v>77623.59</c:v>
                </c:pt>
                <c:pt idx="1054">
                  <c:v>77623.59</c:v>
                </c:pt>
                <c:pt idx="1055">
                  <c:v>77623.59</c:v>
                </c:pt>
                <c:pt idx="1056">
                  <c:v>77623.59</c:v>
                </c:pt>
                <c:pt idx="1057">
                  <c:v>77623.59</c:v>
                </c:pt>
                <c:pt idx="1058">
                  <c:v>77623.59</c:v>
                </c:pt>
                <c:pt idx="1059">
                  <c:v>77623.59</c:v>
                </c:pt>
                <c:pt idx="1060">
                  <c:v>77623.59</c:v>
                </c:pt>
                <c:pt idx="1061">
                  <c:v>77623.59</c:v>
                </c:pt>
                <c:pt idx="1062">
                  <c:v>77623.59</c:v>
                </c:pt>
                <c:pt idx="1063">
                  <c:v>77623.59</c:v>
                </c:pt>
                <c:pt idx="1064">
                  <c:v>77623.59</c:v>
                </c:pt>
                <c:pt idx="1065">
                  <c:v>77623.59</c:v>
                </c:pt>
                <c:pt idx="1066">
                  <c:v>77623.59</c:v>
                </c:pt>
                <c:pt idx="1067">
                  <c:v>77623.59</c:v>
                </c:pt>
                <c:pt idx="1068">
                  <c:v>77623.59</c:v>
                </c:pt>
                <c:pt idx="1069">
                  <c:v>77623.59</c:v>
                </c:pt>
                <c:pt idx="1070">
                  <c:v>77623.59</c:v>
                </c:pt>
                <c:pt idx="1071">
                  <c:v>77623.59</c:v>
                </c:pt>
                <c:pt idx="1072">
                  <c:v>77623.59</c:v>
                </c:pt>
                <c:pt idx="1073">
                  <c:v>77623.59</c:v>
                </c:pt>
                <c:pt idx="1074">
                  <c:v>77623.59</c:v>
                </c:pt>
                <c:pt idx="1075">
                  <c:v>77623.59</c:v>
                </c:pt>
                <c:pt idx="1076">
                  <c:v>77623.59</c:v>
                </c:pt>
                <c:pt idx="1077">
                  <c:v>77623.59</c:v>
                </c:pt>
                <c:pt idx="1078">
                  <c:v>77623.59</c:v>
                </c:pt>
                <c:pt idx="1079">
                  <c:v>77623.59</c:v>
                </c:pt>
                <c:pt idx="1080">
                  <c:v>77623.59</c:v>
                </c:pt>
                <c:pt idx="1081">
                  <c:v>77623.59</c:v>
                </c:pt>
                <c:pt idx="1082">
                  <c:v>77623.59</c:v>
                </c:pt>
                <c:pt idx="1083">
                  <c:v>77623.59</c:v>
                </c:pt>
                <c:pt idx="1084">
                  <c:v>77623.59</c:v>
                </c:pt>
                <c:pt idx="1085">
                  <c:v>77623.59</c:v>
                </c:pt>
                <c:pt idx="1086">
                  <c:v>77623.59</c:v>
                </c:pt>
                <c:pt idx="1087">
                  <c:v>77623.59</c:v>
                </c:pt>
                <c:pt idx="1088">
                  <c:v>77623.59</c:v>
                </c:pt>
                <c:pt idx="1089">
                  <c:v>77623.59</c:v>
                </c:pt>
                <c:pt idx="1090">
                  <c:v>77623.59</c:v>
                </c:pt>
                <c:pt idx="1091">
                  <c:v>77623.59</c:v>
                </c:pt>
                <c:pt idx="1092">
                  <c:v>77623.59</c:v>
                </c:pt>
                <c:pt idx="1093">
                  <c:v>77623.59</c:v>
                </c:pt>
                <c:pt idx="1094">
                  <c:v>77623.59</c:v>
                </c:pt>
                <c:pt idx="1095">
                  <c:v>77623.59</c:v>
                </c:pt>
                <c:pt idx="1096">
                  <c:v>77623.59</c:v>
                </c:pt>
                <c:pt idx="1097">
                  <c:v>77623.59</c:v>
                </c:pt>
                <c:pt idx="1098">
                  <c:v>77623.59</c:v>
                </c:pt>
                <c:pt idx="1099">
                  <c:v>77623.59</c:v>
                </c:pt>
                <c:pt idx="1100">
                  <c:v>77623.59</c:v>
                </c:pt>
                <c:pt idx="1101">
                  <c:v>77623.59</c:v>
                </c:pt>
                <c:pt idx="1102">
                  <c:v>77623.59</c:v>
                </c:pt>
                <c:pt idx="1103">
                  <c:v>77623.59</c:v>
                </c:pt>
                <c:pt idx="1104">
                  <c:v>77623.59</c:v>
                </c:pt>
                <c:pt idx="1105">
                  <c:v>77623.59</c:v>
                </c:pt>
                <c:pt idx="1106">
                  <c:v>77623.59</c:v>
                </c:pt>
                <c:pt idx="1107">
                  <c:v>77623.59</c:v>
                </c:pt>
                <c:pt idx="1108">
                  <c:v>77623.59</c:v>
                </c:pt>
                <c:pt idx="1109">
                  <c:v>77623.59</c:v>
                </c:pt>
                <c:pt idx="1110">
                  <c:v>77623.59</c:v>
                </c:pt>
                <c:pt idx="1111">
                  <c:v>77623.59</c:v>
                </c:pt>
                <c:pt idx="1112">
                  <c:v>77623.59</c:v>
                </c:pt>
                <c:pt idx="1113">
                  <c:v>77623.59</c:v>
                </c:pt>
                <c:pt idx="1114">
                  <c:v>77623.59</c:v>
                </c:pt>
                <c:pt idx="1115">
                  <c:v>77623.59</c:v>
                </c:pt>
                <c:pt idx="1116">
                  <c:v>77623.59</c:v>
                </c:pt>
                <c:pt idx="1117">
                  <c:v>77623.59</c:v>
                </c:pt>
                <c:pt idx="1118">
                  <c:v>77623.59</c:v>
                </c:pt>
                <c:pt idx="1119">
                  <c:v>77623.59</c:v>
                </c:pt>
                <c:pt idx="1120">
                  <c:v>77623.59</c:v>
                </c:pt>
                <c:pt idx="1121">
                  <c:v>77623.59</c:v>
                </c:pt>
                <c:pt idx="1122">
                  <c:v>77623.59</c:v>
                </c:pt>
                <c:pt idx="1123">
                  <c:v>77623.59</c:v>
                </c:pt>
                <c:pt idx="1124">
                  <c:v>77623.59</c:v>
                </c:pt>
                <c:pt idx="1125">
                  <c:v>77623.59</c:v>
                </c:pt>
                <c:pt idx="1126">
                  <c:v>77623.59</c:v>
                </c:pt>
                <c:pt idx="1127">
                  <c:v>77623.59</c:v>
                </c:pt>
                <c:pt idx="1128">
                  <c:v>77623.59</c:v>
                </c:pt>
                <c:pt idx="1129">
                  <c:v>77623.59</c:v>
                </c:pt>
                <c:pt idx="1130">
                  <c:v>77623.59</c:v>
                </c:pt>
                <c:pt idx="1131">
                  <c:v>77623.59</c:v>
                </c:pt>
                <c:pt idx="1132">
                  <c:v>77623.59</c:v>
                </c:pt>
                <c:pt idx="1133">
                  <c:v>77623.59</c:v>
                </c:pt>
                <c:pt idx="1134">
                  <c:v>77623.59</c:v>
                </c:pt>
                <c:pt idx="1135">
                  <c:v>77623.59</c:v>
                </c:pt>
                <c:pt idx="1136">
                  <c:v>77623.59</c:v>
                </c:pt>
                <c:pt idx="1137">
                  <c:v>77623.59</c:v>
                </c:pt>
                <c:pt idx="1138">
                  <c:v>77623.59</c:v>
                </c:pt>
                <c:pt idx="1139">
                  <c:v>77623.59</c:v>
                </c:pt>
                <c:pt idx="1140">
                  <c:v>77623.59</c:v>
                </c:pt>
                <c:pt idx="1141">
                  <c:v>77623.59</c:v>
                </c:pt>
                <c:pt idx="1142">
                  <c:v>77623.59</c:v>
                </c:pt>
                <c:pt idx="1143">
                  <c:v>77623.59</c:v>
                </c:pt>
                <c:pt idx="1144">
                  <c:v>77623.59</c:v>
                </c:pt>
                <c:pt idx="1145">
                  <c:v>77623.59</c:v>
                </c:pt>
                <c:pt idx="1146">
                  <c:v>77623.59</c:v>
                </c:pt>
                <c:pt idx="1147">
                  <c:v>77623.59</c:v>
                </c:pt>
                <c:pt idx="1148">
                  <c:v>77623.59</c:v>
                </c:pt>
                <c:pt idx="1149">
                  <c:v>77623.59</c:v>
                </c:pt>
                <c:pt idx="1150">
                  <c:v>77623.59</c:v>
                </c:pt>
                <c:pt idx="1151">
                  <c:v>77623.59</c:v>
                </c:pt>
                <c:pt idx="1152">
                  <c:v>77623.59</c:v>
                </c:pt>
                <c:pt idx="1153">
                  <c:v>77623.59</c:v>
                </c:pt>
                <c:pt idx="1154">
                  <c:v>77623.59</c:v>
                </c:pt>
                <c:pt idx="1155">
                  <c:v>77623.59</c:v>
                </c:pt>
                <c:pt idx="1156">
                  <c:v>77623.59</c:v>
                </c:pt>
                <c:pt idx="1157">
                  <c:v>77623.59</c:v>
                </c:pt>
                <c:pt idx="1158">
                  <c:v>77623.59</c:v>
                </c:pt>
                <c:pt idx="1159">
                  <c:v>77623.59</c:v>
                </c:pt>
                <c:pt idx="1160">
                  <c:v>77623.59</c:v>
                </c:pt>
                <c:pt idx="1161">
                  <c:v>77623.59</c:v>
                </c:pt>
                <c:pt idx="1162">
                  <c:v>77623.59</c:v>
                </c:pt>
                <c:pt idx="1163">
                  <c:v>77623.59</c:v>
                </c:pt>
                <c:pt idx="1164">
                  <c:v>77623.59</c:v>
                </c:pt>
                <c:pt idx="1165">
                  <c:v>77623.59</c:v>
                </c:pt>
                <c:pt idx="1166">
                  <c:v>77623.59</c:v>
                </c:pt>
                <c:pt idx="1167">
                  <c:v>77623.59</c:v>
                </c:pt>
                <c:pt idx="1168">
                  <c:v>77623.59</c:v>
                </c:pt>
                <c:pt idx="1169">
                  <c:v>77623.59</c:v>
                </c:pt>
                <c:pt idx="1170">
                  <c:v>77623.59</c:v>
                </c:pt>
                <c:pt idx="1171">
                  <c:v>77623.59</c:v>
                </c:pt>
                <c:pt idx="1172">
                  <c:v>77623.59</c:v>
                </c:pt>
                <c:pt idx="1173">
                  <c:v>77623.59</c:v>
                </c:pt>
                <c:pt idx="1174">
                  <c:v>77623.59</c:v>
                </c:pt>
                <c:pt idx="1175">
                  <c:v>77623.59</c:v>
                </c:pt>
                <c:pt idx="1176">
                  <c:v>77623.59</c:v>
                </c:pt>
                <c:pt idx="1177">
                  <c:v>77623.59</c:v>
                </c:pt>
                <c:pt idx="1178">
                  <c:v>77623.59</c:v>
                </c:pt>
                <c:pt idx="1179">
                  <c:v>77623.59</c:v>
                </c:pt>
                <c:pt idx="1180">
                  <c:v>77623.59</c:v>
                </c:pt>
                <c:pt idx="1181">
                  <c:v>77623.59</c:v>
                </c:pt>
                <c:pt idx="1182">
                  <c:v>77623.59</c:v>
                </c:pt>
                <c:pt idx="1183">
                  <c:v>77623.59</c:v>
                </c:pt>
                <c:pt idx="1184">
                  <c:v>77623.59</c:v>
                </c:pt>
                <c:pt idx="1185">
                  <c:v>77623.59</c:v>
                </c:pt>
                <c:pt idx="1186">
                  <c:v>77623.59</c:v>
                </c:pt>
                <c:pt idx="1187">
                  <c:v>77623.59</c:v>
                </c:pt>
                <c:pt idx="1188">
                  <c:v>77623.59</c:v>
                </c:pt>
                <c:pt idx="1189">
                  <c:v>77623.59</c:v>
                </c:pt>
                <c:pt idx="1190">
                  <c:v>77623.59</c:v>
                </c:pt>
                <c:pt idx="1191">
                  <c:v>77623.59</c:v>
                </c:pt>
                <c:pt idx="1192">
                  <c:v>77623.59</c:v>
                </c:pt>
                <c:pt idx="1193">
                  <c:v>77623.59</c:v>
                </c:pt>
                <c:pt idx="1194">
                  <c:v>77623.59</c:v>
                </c:pt>
                <c:pt idx="1195">
                  <c:v>77623.59</c:v>
                </c:pt>
                <c:pt idx="1196">
                  <c:v>77623.59</c:v>
                </c:pt>
                <c:pt idx="1197">
                  <c:v>77623.59</c:v>
                </c:pt>
                <c:pt idx="1198">
                  <c:v>77623.59</c:v>
                </c:pt>
                <c:pt idx="1199">
                  <c:v>77623.59</c:v>
                </c:pt>
                <c:pt idx="1200">
                  <c:v>77623.59</c:v>
                </c:pt>
                <c:pt idx="1201">
                  <c:v>77623.59</c:v>
                </c:pt>
                <c:pt idx="1202">
                  <c:v>77623.59</c:v>
                </c:pt>
                <c:pt idx="1203">
                  <c:v>77623.59</c:v>
                </c:pt>
                <c:pt idx="1204">
                  <c:v>77623.59</c:v>
                </c:pt>
                <c:pt idx="1205">
                  <c:v>77623.59</c:v>
                </c:pt>
                <c:pt idx="1206">
                  <c:v>77623.59</c:v>
                </c:pt>
                <c:pt idx="1207">
                  <c:v>77623.59</c:v>
                </c:pt>
                <c:pt idx="1208">
                  <c:v>77623.59</c:v>
                </c:pt>
                <c:pt idx="1209">
                  <c:v>77623.59</c:v>
                </c:pt>
                <c:pt idx="1210">
                  <c:v>77623.59</c:v>
                </c:pt>
                <c:pt idx="1211">
                  <c:v>77623.59</c:v>
                </c:pt>
                <c:pt idx="1212">
                  <c:v>77623.59</c:v>
                </c:pt>
                <c:pt idx="1213">
                  <c:v>77623.59</c:v>
                </c:pt>
                <c:pt idx="1214">
                  <c:v>77623.59</c:v>
                </c:pt>
                <c:pt idx="1215">
                  <c:v>77623.59</c:v>
                </c:pt>
                <c:pt idx="1216">
                  <c:v>77623.59</c:v>
                </c:pt>
                <c:pt idx="1217">
                  <c:v>77623.59</c:v>
                </c:pt>
                <c:pt idx="1218">
                  <c:v>77623.59</c:v>
                </c:pt>
                <c:pt idx="1219">
                  <c:v>77623.59</c:v>
                </c:pt>
                <c:pt idx="1220">
                  <c:v>77623.59</c:v>
                </c:pt>
                <c:pt idx="1221">
                  <c:v>77623.59</c:v>
                </c:pt>
                <c:pt idx="1222">
                  <c:v>77623.59</c:v>
                </c:pt>
                <c:pt idx="1223">
                  <c:v>77623.59</c:v>
                </c:pt>
                <c:pt idx="1224">
                  <c:v>77623.59</c:v>
                </c:pt>
                <c:pt idx="1225">
                  <c:v>77623.59</c:v>
                </c:pt>
                <c:pt idx="1226">
                  <c:v>77623.59</c:v>
                </c:pt>
                <c:pt idx="1227">
                  <c:v>77623.59</c:v>
                </c:pt>
                <c:pt idx="1228">
                  <c:v>77623.59</c:v>
                </c:pt>
                <c:pt idx="1229">
                  <c:v>77623.59</c:v>
                </c:pt>
                <c:pt idx="1230">
                  <c:v>77623.59</c:v>
                </c:pt>
                <c:pt idx="1231">
                  <c:v>77623.59</c:v>
                </c:pt>
                <c:pt idx="1232">
                  <c:v>77623.59</c:v>
                </c:pt>
                <c:pt idx="1233">
                  <c:v>77623.59</c:v>
                </c:pt>
                <c:pt idx="1234">
                  <c:v>77623.59</c:v>
                </c:pt>
                <c:pt idx="1235">
                  <c:v>77623.59</c:v>
                </c:pt>
                <c:pt idx="1236">
                  <c:v>77623.59</c:v>
                </c:pt>
                <c:pt idx="1237">
                  <c:v>77623.59</c:v>
                </c:pt>
                <c:pt idx="1238">
                  <c:v>77623.59</c:v>
                </c:pt>
                <c:pt idx="1239">
                  <c:v>77623.59</c:v>
                </c:pt>
                <c:pt idx="1240">
                  <c:v>77623.59</c:v>
                </c:pt>
                <c:pt idx="1241">
                  <c:v>77623.59</c:v>
                </c:pt>
                <c:pt idx="1242">
                  <c:v>77623.59</c:v>
                </c:pt>
                <c:pt idx="1243">
                  <c:v>77623.59</c:v>
                </c:pt>
                <c:pt idx="1244">
                  <c:v>77623.59</c:v>
                </c:pt>
                <c:pt idx="1245">
                  <c:v>77623.59</c:v>
                </c:pt>
                <c:pt idx="1246">
                  <c:v>77623.59</c:v>
                </c:pt>
                <c:pt idx="1247">
                  <c:v>77623.59</c:v>
                </c:pt>
                <c:pt idx="1248">
                  <c:v>77623.59</c:v>
                </c:pt>
                <c:pt idx="1249">
                  <c:v>77623.59</c:v>
                </c:pt>
                <c:pt idx="1250">
                  <c:v>77623.59</c:v>
                </c:pt>
                <c:pt idx="1251">
                  <c:v>77623.59</c:v>
                </c:pt>
                <c:pt idx="1252">
                  <c:v>77623.59</c:v>
                </c:pt>
                <c:pt idx="1253">
                  <c:v>77623.59</c:v>
                </c:pt>
                <c:pt idx="1254">
                  <c:v>77623.59</c:v>
                </c:pt>
                <c:pt idx="1255">
                  <c:v>77623.59</c:v>
                </c:pt>
                <c:pt idx="1256">
                  <c:v>77623.59</c:v>
                </c:pt>
                <c:pt idx="1257">
                  <c:v>77623.59</c:v>
                </c:pt>
                <c:pt idx="1258">
                  <c:v>77623.59</c:v>
                </c:pt>
                <c:pt idx="1259">
                  <c:v>77623.59</c:v>
                </c:pt>
                <c:pt idx="1260">
                  <c:v>77623.59</c:v>
                </c:pt>
                <c:pt idx="1261">
                  <c:v>77623.59</c:v>
                </c:pt>
                <c:pt idx="1262">
                  <c:v>77623.59</c:v>
                </c:pt>
                <c:pt idx="1263">
                  <c:v>77623.59</c:v>
                </c:pt>
                <c:pt idx="1264">
                  <c:v>77623.59</c:v>
                </c:pt>
                <c:pt idx="1265">
                  <c:v>77623.59</c:v>
                </c:pt>
                <c:pt idx="1266">
                  <c:v>77623.59</c:v>
                </c:pt>
                <c:pt idx="1267">
                  <c:v>77623.59</c:v>
                </c:pt>
                <c:pt idx="1268">
                  <c:v>77623.59</c:v>
                </c:pt>
                <c:pt idx="1269">
                  <c:v>77623.59</c:v>
                </c:pt>
                <c:pt idx="1270">
                  <c:v>77623.59</c:v>
                </c:pt>
                <c:pt idx="1271">
                  <c:v>77623.59</c:v>
                </c:pt>
                <c:pt idx="1272">
                  <c:v>77623.59</c:v>
                </c:pt>
                <c:pt idx="1273">
                  <c:v>77623.59</c:v>
                </c:pt>
                <c:pt idx="1274">
                  <c:v>77623.59</c:v>
                </c:pt>
                <c:pt idx="1275">
                  <c:v>77623.59</c:v>
                </c:pt>
                <c:pt idx="1276">
                  <c:v>77623.59</c:v>
                </c:pt>
                <c:pt idx="1277">
                  <c:v>77623.59</c:v>
                </c:pt>
                <c:pt idx="1278">
                  <c:v>77623.59</c:v>
                </c:pt>
                <c:pt idx="1279">
                  <c:v>77623.59</c:v>
                </c:pt>
                <c:pt idx="1280">
                  <c:v>77623.59</c:v>
                </c:pt>
                <c:pt idx="1281">
                  <c:v>77623.59</c:v>
                </c:pt>
                <c:pt idx="1282">
                  <c:v>77623.59</c:v>
                </c:pt>
                <c:pt idx="1283">
                  <c:v>77623.59</c:v>
                </c:pt>
                <c:pt idx="1284">
                  <c:v>77623.59</c:v>
                </c:pt>
                <c:pt idx="1285">
                  <c:v>77623.59</c:v>
                </c:pt>
                <c:pt idx="1286">
                  <c:v>77623.59</c:v>
                </c:pt>
                <c:pt idx="1287">
                  <c:v>77623.59</c:v>
                </c:pt>
                <c:pt idx="1288">
                  <c:v>77623.59</c:v>
                </c:pt>
                <c:pt idx="1289">
                  <c:v>77623.59</c:v>
                </c:pt>
                <c:pt idx="1290">
                  <c:v>77623.59</c:v>
                </c:pt>
                <c:pt idx="1291">
                  <c:v>77623.59</c:v>
                </c:pt>
                <c:pt idx="1292">
                  <c:v>77623.59</c:v>
                </c:pt>
                <c:pt idx="1293">
                  <c:v>77623.59</c:v>
                </c:pt>
                <c:pt idx="1294">
                  <c:v>77623.59</c:v>
                </c:pt>
                <c:pt idx="1295">
                  <c:v>77623.59</c:v>
                </c:pt>
                <c:pt idx="1296">
                  <c:v>77623.59</c:v>
                </c:pt>
                <c:pt idx="1297">
                  <c:v>77623.59</c:v>
                </c:pt>
                <c:pt idx="1298">
                  <c:v>77623.59</c:v>
                </c:pt>
                <c:pt idx="1299">
                  <c:v>77623.59</c:v>
                </c:pt>
                <c:pt idx="1300">
                  <c:v>77623.59</c:v>
                </c:pt>
                <c:pt idx="1301">
                  <c:v>77623.59</c:v>
                </c:pt>
                <c:pt idx="1302">
                  <c:v>77623.59</c:v>
                </c:pt>
                <c:pt idx="1303">
                  <c:v>77623.59</c:v>
                </c:pt>
                <c:pt idx="1304">
                  <c:v>77623.59</c:v>
                </c:pt>
                <c:pt idx="1305">
                  <c:v>77623.59</c:v>
                </c:pt>
                <c:pt idx="1306">
                  <c:v>77623.59</c:v>
                </c:pt>
                <c:pt idx="1307">
                  <c:v>77623.59</c:v>
                </c:pt>
                <c:pt idx="1308">
                  <c:v>77623.59</c:v>
                </c:pt>
                <c:pt idx="1309">
                  <c:v>77623.59</c:v>
                </c:pt>
                <c:pt idx="1310">
                  <c:v>77623.59</c:v>
                </c:pt>
                <c:pt idx="1311">
                  <c:v>77623.59</c:v>
                </c:pt>
                <c:pt idx="1312">
                  <c:v>77623.59</c:v>
                </c:pt>
                <c:pt idx="1313">
                  <c:v>77623.59</c:v>
                </c:pt>
                <c:pt idx="1314">
                  <c:v>77623.59</c:v>
                </c:pt>
                <c:pt idx="1315">
                  <c:v>77623.59</c:v>
                </c:pt>
                <c:pt idx="1316">
                  <c:v>77623.59</c:v>
                </c:pt>
                <c:pt idx="1317">
                  <c:v>77623.59</c:v>
                </c:pt>
                <c:pt idx="1318">
                  <c:v>77623.59</c:v>
                </c:pt>
                <c:pt idx="1319">
                  <c:v>77623.59</c:v>
                </c:pt>
                <c:pt idx="1320">
                  <c:v>77623.59</c:v>
                </c:pt>
                <c:pt idx="1321">
                  <c:v>77623.59</c:v>
                </c:pt>
                <c:pt idx="1322">
                  <c:v>77623.59</c:v>
                </c:pt>
                <c:pt idx="1323">
                  <c:v>77623.59</c:v>
                </c:pt>
                <c:pt idx="1324">
                  <c:v>77623.59</c:v>
                </c:pt>
                <c:pt idx="1325">
                  <c:v>77623.59</c:v>
                </c:pt>
                <c:pt idx="1326">
                  <c:v>77623.59</c:v>
                </c:pt>
                <c:pt idx="1327">
                  <c:v>77623.59</c:v>
                </c:pt>
                <c:pt idx="1328">
                  <c:v>77623.59</c:v>
                </c:pt>
                <c:pt idx="1329">
                  <c:v>77623.59</c:v>
                </c:pt>
                <c:pt idx="1330">
                  <c:v>77623.59</c:v>
                </c:pt>
                <c:pt idx="1331">
                  <c:v>77623.59</c:v>
                </c:pt>
                <c:pt idx="1332">
                  <c:v>77623.59</c:v>
                </c:pt>
                <c:pt idx="1333">
                  <c:v>77623.59</c:v>
                </c:pt>
                <c:pt idx="1334">
                  <c:v>77623.59</c:v>
                </c:pt>
                <c:pt idx="1335">
                  <c:v>77623.59</c:v>
                </c:pt>
                <c:pt idx="1336">
                  <c:v>77623.59</c:v>
                </c:pt>
                <c:pt idx="1337">
                  <c:v>77623.59</c:v>
                </c:pt>
                <c:pt idx="1338">
                  <c:v>77623.59</c:v>
                </c:pt>
                <c:pt idx="1339">
                  <c:v>77623.59</c:v>
                </c:pt>
                <c:pt idx="1340">
                  <c:v>77623.59</c:v>
                </c:pt>
                <c:pt idx="1341">
                  <c:v>77623.59</c:v>
                </c:pt>
                <c:pt idx="1342">
                  <c:v>77623.59</c:v>
                </c:pt>
                <c:pt idx="1343">
                  <c:v>77623.59</c:v>
                </c:pt>
                <c:pt idx="1344">
                  <c:v>77623.59</c:v>
                </c:pt>
                <c:pt idx="1345">
                  <c:v>77623.59</c:v>
                </c:pt>
                <c:pt idx="1346">
                  <c:v>77623.59</c:v>
                </c:pt>
                <c:pt idx="1347">
                  <c:v>77623.59</c:v>
                </c:pt>
                <c:pt idx="1348">
                  <c:v>77623.59</c:v>
                </c:pt>
                <c:pt idx="1349">
                  <c:v>77623.59</c:v>
                </c:pt>
                <c:pt idx="1350">
                  <c:v>77623.59</c:v>
                </c:pt>
                <c:pt idx="1351">
                  <c:v>77623.59</c:v>
                </c:pt>
                <c:pt idx="1352">
                  <c:v>77623.59</c:v>
                </c:pt>
                <c:pt idx="1353">
                  <c:v>77623.59</c:v>
                </c:pt>
                <c:pt idx="1354">
                  <c:v>77623.59</c:v>
                </c:pt>
                <c:pt idx="1355">
                  <c:v>77623.59</c:v>
                </c:pt>
                <c:pt idx="1356">
                  <c:v>77623.59</c:v>
                </c:pt>
                <c:pt idx="1357">
                  <c:v>77623.59</c:v>
                </c:pt>
                <c:pt idx="1358">
                  <c:v>77623.59</c:v>
                </c:pt>
                <c:pt idx="1359">
                  <c:v>77623.59</c:v>
                </c:pt>
                <c:pt idx="1360">
                  <c:v>77623.59</c:v>
                </c:pt>
                <c:pt idx="1361">
                  <c:v>77623.59</c:v>
                </c:pt>
                <c:pt idx="1362">
                  <c:v>77623.59</c:v>
                </c:pt>
                <c:pt idx="1363">
                  <c:v>77623.59</c:v>
                </c:pt>
                <c:pt idx="1364">
                  <c:v>77623.59</c:v>
                </c:pt>
                <c:pt idx="1365">
                  <c:v>77623.59</c:v>
                </c:pt>
                <c:pt idx="1366">
                  <c:v>77623.59</c:v>
                </c:pt>
                <c:pt idx="1367">
                  <c:v>77623.59</c:v>
                </c:pt>
                <c:pt idx="1368">
                  <c:v>77623.59</c:v>
                </c:pt>
                <c:pt idx="1369">
                  <c:v>77623.59</c:v>
                </c:pt>
                <c:pt idx="1370">
                  <c:v>77623.59</c:v>
                </c:pt>
                <c:pt idx="1371">
                  <c:v>77623.59</c:v>
                </c:pt>
                <c:pt idx="1372">
                  <c:v>77623.59</c:v>
                </c:pt>
                <c:pt idx="1373">
                  <c:v>77623.59</c:v>
                </c:pt>
                <c:pt idx="1374">
                  <c:v>77623.59</c:v>
                </c:pt>
                <c:pt idx="1375">
                  <c:v>77623.59</c:v>
                </c:pt>
                <c:pt idx="1376">
                  <c:v>77623.59</c:v>
                </c:pt>
                <c:pt idx="1377">
                  <c:v>77623.59</c:v>
                </c:pt>
                <c:pt idx="1378">
                  <c:v>77623.59</c:v>
                </c:pt>
                <c:pt idx="1379">
                  <c:v>77623.59</c:v>
                </c:pt>
                <c:pt idx="1380">
                  <c:v>77623.59</c:v>
                </c:pt>
                <c:pt idx="1381">
                  <c:v>77623.59</c:v>
                </c:pt>
                <c:pt idx="1382">
                  <c:v>77623.59</c:v>
                </c:pt>
                <c:pt idx="1383">
                  <c:v>77623.59</c:v>
                </c:pt>
                <c:pt idx="1384">
                  <c:v>77623.59</c:v>
                </c:pt>
                <c:pt idx="1385">
                  <c:v>77623.59</c:v>
                </c:pt>
                <c:pt idx="1386">
                  <c:v>77623.59</c:v>
                </c:pt>
                <c:pt idx="1387">
                  <c:v>77623.59</c:v>
                </c:pt>
                <c:pt idx="1388">
                  <c:v>77623.59</c:v>
                </c:pt>
                <c:pt idx="1389">
                  <c:v>77623.59</c:v>
                </c:pt>
                <c:pt idx="1390">
                  <c:v>77623.59</c:v>
                </c:pt>
                <c:pt idx="1391">
                  <c:v>77623.59</c:v>
                </c:pt>
                <c:pt idx="1392">
                  <c:v>77623.59</c:v>
                </c:pt>
                <c:pt idx="1393">
                  <c:v>77623.59</c:v>
                </c:pt>
                <c:pt idx="1394">
                  <c:v>77623.59</c:v>
                </c:pt>
                <c:pt idx="1395">
                  <c:v>77623.59</c:v>
                </c:pt>
                <c:pt idx="1396">
                  <c:v>77623.59</c:v>
                </c:pt>
                <c:pt idx="1397">
                  <c:v>77623.59</c:v>
                </c:pt>
                <c:pt idx="1398">
                  <c:v>77623.59</c:v>
                </c:pt>
                <c:pt idx="1399">
                  <c:v>77623.59</c:v>
                </c:pt>
                <c:pt idx="1400">
                  <c:v>77623.59</c:v>
                </c:pt>
                <c:pt idx="1401">
                  <c:v>77623.59</c:v>
                </c:pt>
                <c:pt idx="1402">
                  <c:v>77623.59</c:v>
                </c:pt>
                <c:pt idx="1403">
                  <c:v>77623.59</c:v>
                </c:pt>
                <c:pt idx="1404">
                  <c:v>77623.59</c:v>
                </c:pt>
                <c:pt idx="1405">
                  <c:v>77623.59</c:v>
                </c:pt>
                <c:pt idx="1406">
                  <c:v>77623.59</c:v>
                </c:pt>
                <c:pt idx="1407">
                  <c:v>77623.59</c:v>
                </c:pt>
                <c:pt idx="1408">
                  <c:v>77623.59</c:v>
                </c:pt>
                <c:pt idx="1409">
                  <c:v>77623.59</c:v>
                </c:pt>
                <c:pt idx="1410">
                  <c:v>77623.59</c:v>
                </c:pt>
                <c:pt idx="1411">
                  <c:v>375484</c:v>
                </c:pt>
                <c:pt idx="1412">
                  <c:v>375484</c:v>
                </c:pt>
                <c:pt idx="1413">
                  <c:v>375484</c:v>
                </c:pt>
                <c:pt idx="1414">
                  <c:v>375484</c:v>
                </c:pt>
                <c:pt idx="1415">
                  <c:v>375484</c:v>
                </c:pt>
                <c:pt idx="1416">
                  <c:v>37793.83</c:v>
                </c:pt>
                <c:pt idx="1417">
                  <c:v>37793.83</c:v>
                </c:pt>
                <c:pt idx="1418">
                  <c:v>37793.83</c:v>
                </c:pt>
                <c:pt idx="1419">
                  <c:v>37793.83</c:v>
                </c:pt>
                <c:pt idx="1420">
                  <c:v>37793.83</c:v>
                </c:pt>
                <c:pt idx="1421">
                  <c:v>37793.83</c:v>
                </c:pt>
                <c:pt idx="1422">
                  <c:v>37793.83</c:v>
                </c:pt>
                <c:pt idx="1423">
                  <c:v>37793.83</c:v>
                </c:pt>
                <c:pt idx="1424">
                  <c:v>37793.83</c:v>
                </c:pt>
                <c:pt idx="1425">
                  <c:v>37793.83</c:v>
                </c:pt>
                <c:pt idx="1426">
                  <c:v>37793.83</c:v>
                </c:pt>
                <c:pt idx="1427">
                  <c:v>37793.83</c:v>
                </c:pt>
                <c:pt idx="1428">
                  <c:v>37793.83</c:v>
                </c:pt>
                <c:pt idx="1429">
                  <c:v>37793.83</c:v>
                </c:pt>
                <c:pt idx="1430">
                  <c:v>37793.83</c:v>
                </c:pt>
                <c:pt idx="1431">
                  <c:v>37793.83</c:v>
                </c:pt>
                <c:pt idx="1432">
                  <c:v>37793.83</c:v>
                </c:pt>
                <c:pt idx="1433">
                  <c:v>37793.83</c:v>
                </c:pt>
                <c:pt idx="1434">
                  <c:v>37793.83</c:v>
                </c:pt>
                <c:pt idx="1435">
                  <c:v>37793.83</c:v>
                </c:pt>
                <c:pt idx="1436">
                  <c:v>37793.83</c:v>
                </c:pt>
                <c:pt idx="1437">
                  <c:v>37793.83</c:v>
                </c:pt>
                <c:pt idx="1438">
                  <c:v>37793.83</c:v>
                </c:pt>
                <c:pt idx="1439">
                  <c:v>37793.83</c:v>
                </c:pt>
                <c:pt idx="1440">
                  <c:v>37793.83</c:v>
                </c:pt>
                <c:pt idx="1441">
                  <c:v>37793.83</c:v>
                </c:pt>
                <c:pt idx="1442">
                  <c:v>37793.83</c:v>
                </c:pt>
                <c:pt idx="1443">
                  <c:v>37793.83</c:v>
                </c:pt>
                <c:pt idx="1444">
                  <c:v>37793.83</c:v>
                </c:pt>
                <c:pt idx="1445">
                  <c:v>37793.83</c:v>
                </c:pt>
                <c:pt idx="1446">
                  <c:v>37793.83</c:v>
                </c:pt>
                <c:pt idx="1447">
                  <c:v>37793.83</c:v>
                </c:pt>
                <c:pt idx="1448">
                  <c:v>37793.83</c:v>
                </c:pt>
                <c:pt idx="1449">
                  <c:v>37793.83</c:v>
                </c:pt>
                <c:pt idx="1450">
                  <c:v>37793.83</c:v>
                </c:pt>
                <c:pt idx="1451">
                  <c:v>37793.83</c:v>
                </c:pt>
                <c:pt idx="1452">
                  <c:v>37793.83</c:v>
                </c:pt>
                <c:pt idx="1453">
                  <c:v>37793.83</c:v>
                </c:pt>
                <c:pt idx="1454">
                  <c:v>37793.83</c:v>
                </c:pt>
                <c:pt idx="1455">
                  <c:v>37793.83</c:v>
                </c:pt>
                <c:pt idx="1456">
                  <c:v>37793.83</c:v>
                </c:pt>
                <c:pt idx="1457">
                  <c:v>37793.83</c:v>
                </c:pt>
                <c:pt idx="1458">
                  <c:v>37793.83</c:v>
                </c:pt>
                <c:pt idx="1459">
                  <c:v>37793.83</c:v>
                </c:pt>
                <c:pt idx="1460">
                  <c:v>37793.83</c:v>
                </c:pt>
                <c:pt idx="1461">
                  <c:v>37793.83</c:v>
                </c:pt>
                <c:pt idx="1462">
                  <c:v>37793.83</c:v>
                </c:pt>
                <c:pt idx="1463">
                  <c:v>37793.83</c:v>
                </c:pt>
                <c:pt idx="1464">
                  <c:v>37793.83</c:v>
                </c:pt>
                <c:pt idx="1465">
                  <c:v>37793.83</c:v>
                </c:pt>
                <c:pt idx="1466">
                  <c:v>37793.83</c:v>
                </c:pt>
                <c:pt idx="1467">
                  <c:v>37793.83</c:v>
                </c:pt>
                <c:pt idx="1468">
                  <c:v>37793.83</c:v>
                </c:pt>
                <c:pt idx="1469">
                  <c:v>37793.83</c:v>
                </c:pt>
                <c:pt idx="1470">
                  <c:v>37793.83</c:v>
                </c:pt>
                <c:pt idx="1471">
                  <c:v>37793.83</c:v>
                </c:pt>
                <c:pt idx="1472">
                  <c:v>37793.83</c:v>
                </c:pt>
                <c:pt idx="1473">
                  <c:v>37793.83</c:v>
                </c:pt>
                <c:pt idx="1474">
                  <c:v>37793.83</c:v>
                </c:pt>
                <c:pt idx="1475">
                  <c:v>37793.83</c:v>
                </c:pt>
                <c:pt idx="1476">
                  <c:v>37793.83</c:v>
                </c:pt>
                <c:pt idx="1477">
                  <c:v>37793.83</c:v>
                </c:pt>
                <c:pt idx="1478">
                  <c:v>37793.83</c:v>
                </c:pt>
                <c:pt idx="1479">
                  <c:v>37793.83</c:v>
                </c:pt>
                <c:pt idx="1480">
                  <c:v>37793.83</c:v>
                </c:pt>
                <c:pt idx="1481">
                  <c:v>37793.83</c:v>
                </c:pt>
                <c:pt idx="1482">
                  <c:v>37793.83</c:v>
                </c:pt>
                <c:pt idx="1483">
                  <c:v>37793.83</c:v>
                </c:pt>
                <c:pt idx="1484">
                  <c:v>37793.83</c:v>
                </c:pt>
                <c:pt idx="1485">
                  <c:v>37793.83</c:v>
                </c:pt>
                <c:pt idx="1486">
                  <c:v>37793.83</c:v>
                </c:pt>
                <c:pt idx="1487">
                  <c:v>37793.83</c:v>
                </c:pt>
                <c:pt idx="1488">
                  <c:v>37793.83</c:v>
                </c:pt>
                <c:pt idx="1489">
                  <c:v>37793.83</c:v>
                </c:pt>
                <c:pt idx="1490">
                  <c:v>37793.83</c:v>
                </c:pt>
                <c:pt idx="1491">
                  <c:v>37793.83</c:v>
                </c:pt>
                <c:pt idx="1492">
                  <c:v>37793.83</c:v>
                </c:pt>
                <c:pt idx="1493">
                  <c:v>37793.83</c:v>
                </c:pt>
                <c:pt idx="1494">
                  <c:v>37793.83</c:v>
                </c:pt>
                <c:pt idx="1495">
                  <c:v>37793.83</c:v>
                </c:pt>
                <c:pt idx="1496">
                  <c:v>37793.83</c:v>
                </c:pt>
                <c:pt idx="1497">
                  <c:v>37793.83</c:v>
                </c:pt>
                <c:pt idx="1498">
                  <c:v>37793.83</c:v>
                </c:pt>
                <c:pt idx="1499">
                  <c:v>37793.83</c:v>
                </c:pt>
                <c:pt idx="1500">
                  <c:v>37793.83</c:v>
                </c:pt>
                <c:pt idx="1501">
                  <c:v>37793.83</c:v>
                </c:pt>
                <c:pt idx="1502">
                  <c:v>37793.83</c:v>
                </c:pt>
                <c:pt idx="1503">
                  <c:v>37793.83</c:v>
                </c:pt>
                <c:pt idx="1504">
                  <c:v>37793.83</c:v>
                </c:pt>
                <c:pt idx="1505">
                  <c:v>37793.83</c:v>
                </c:pt>
                <c:pt idx="1506">
                  <c:v>37793.83</c:v>
                </c:pt>
                <c:pt idx="1507">
                  <c:v>37793.83</c:v>
                </c:pt>
                <c:pt idx="1508">
                  <c:v>37793.83</c:v>
                </c:pt>
                <c:pt idx="1509">
                  <c:v>37793.83</c:v>
                </c:pt>
                <c:pt idx="1510">
                  <c:v>37793.83</c:v>
                </c:pt>
                <c:pt idx="1511">
                  <c:v>37793.83</c:v>
                </c:pt>
                <c:pt idx="1512">
                  <c:v>37793.83</c:v>
                </c:pt>
                <c:pt idx="1513">
                  <c:v>37793.83</c:v>
                </c:pt>
                <c:pt idx="1514">
                  <c:v>37793.83</c:v>
                </c:pt>
                <c:pt idx="1515">
                  <c:v>37793.83</c:v>
                </c:pt>
                <c:pt idx="1516">
                  <c:v>37793.83</c:v>
                </c:pt>
                <c:pt idx="1517">
                  <c:v>37793.83</c:v>
                </c:pt>
                <c:pt idx="1518">
                  <c:v>37793.83</c:v>
                </c:pt>
                <c:pt idx="1519">
                  <c:v>37793.83</c:v>
                </c:pt>
                <c:pt idx="1520">
                  <c:v>37793.83</c:v>
                </c:pt>
                <c:pt idx="1521">
                  <c:v>37793.83</c:v>
                </c:pt>
                <c:pt idx="1522">
                  <c:v>37793.83</c:v>
                </c:pt>
                <c:pt idx="1523">
                  <c:v>37793.83</c:v>
                </c:pt>
                <c:pt idx="1524">
                  <c:v>37793.83</c:v>
                </c:pt>
                <c:pt idx="1525">
                  <c:v>37793.83</c:v>
                </c:pt>
                <c:pt idx="1526">
                  <c:v>37793.83</c:v>
                </c:pt>
                <c:pt idx="1527">
                  <c:v>37793.83</c:v>
                </c:pt>
                <c:pt idx="1528">
                  <c:v>37793.83</c:v>
                </c:pt>
                <c:pt idx="1529">
                  <c:v>37793.83</c:v>
                </c:pt>
                <c:pt idx="1530">
                  <c:v>37793.83</c:v>
                </c:pt>
                <c:pt idx="1531">
                  <c:v>37793.83</c:v>
                </c:pt>
                <c:pt idx="1532">
                  <c:v>37793.83</c:v>
                </c:pt>
                <c:pt idx="1533">
                  <c:v>37793.83</c:v>
                </c:pt>
                <c:pt idx="1534">
                  <c:v>37793.83</c:v>
                </c:pt>
                <c:pt idx="1535">
                  <c:v>37793.83</c:v>
                </c:pt>
                <c:pt idx="1536">
                  <c:v>37793.83</c:v>
                </c:pt>
                <c:pt idx="1537">
                  <c:v>37793.83</c:v>
                </c:pt>
                <c:pt idx="1538">
                  <c:v>37793.83</c:v>
                </c:pt>
                <c:pt idx="1539">
                  <c:v>37793.83</c:v>
                </c:pt>
                <c:pt idx="1540">
                  <c:v>37793.83</c:v>
                </c:pt>
                <c:pt idx="1541">
                  <c:v>37793.83</c:v>
                </c:pt>
                <c:pt idx="1542">
                  <c:v>37793.83</c:v>
                </c:pt>
                <c:pt idx="1543">
                  <c:v>37793.83</c:v>
                </c:pt>
                <c:pt idx="1544">
                  <c:v>37793.83</c:v>
                </c:pt>
                <c:pt idx="1545">
                  <c:v>37793.83</c:v>
                </c:pt>
                <c:pt idx="1546">
                  <c:v>37793.83</c:v>
                </c:pt>
                <c:pt idx="1547">
                  <c:v>37793.83</c:v>
                </c:pt>
                <c:pt idx="1548">
                  <c:v>37793.83</c:v>
                </c:pt>
                <c:pt idx="1549">
                  <c:v>37793.83</c:v>
                </c:pt>
                <c:pt idx="1550">
                  <c:v>37793.83</c:v>
                </c:pt>
                <c:pt idx="1551">
                  <c:v>37793.83</c:v>
                </c:pt>
                <c:pt idx="1552">
                  <c:v>37793.83</c:v>
                </c:pt>
                <c:pt idx="1553">
                  <c:v>37793.83</c:v>
                </c:pt>
                <c:pt idx="1554">
                  <c:v>37793.83</c:v>
                </c:pt>
                <c:pt idx="1555">
                  <c:v>37793.83</c:v>
                </c:pt>
                <c:pt idx="1556">
                  <c:v>37793.83</c:v>
                </c:pt>
                <c:pt idx="1557">
                  <c:v>37793.83</c:v>
                </c:pt>
                <c:pt idx="1558">
                  <c:v>37793.83</c:v>
                </c:pt>
                <c:pt idx="1559">
                  <c:v>37793.83</c:v>
                </c:pt>
                <c:pt idx="1560">
                  <c:v>37793.83</c:v>
                </c:pt>
                <c:pt idx="1561">
                  <c:v>37793.83</c:v>
                </c:pt>
                <c:pt idx="1562">
                  <c:v>37793.83</c:v>
                </c:pt>
                <c:pt idx="1563">
                  <c:v>37793.83</c:v>
                </c:pt>
                <c:pt idx="1564">
                  <c:v>37793.83</c:v>
                </c:pt>
                <c:pt idx="1565">
                  <c:v>37793.83</c:v>
                </c:pt>
                <c:pt idx="1566">
                  <c:v>37793.83</c:v>
                </c:pt>
                <c:pt idx="1567">
                  <c:v>37793.83</c:v>
                </c:pt>
                <c:pt idx="1568">
                  <c:v>37793.83</c:v>
                </c:pt>
                <c:pt idx="1569">
                  <c:v>37793.83</c:v>
                </c:pt>
                <c:pt idx="1570">
                  <c:v>37793.83</c:v>
                </c:pt>
                <c:pt idx="1571">
                  <c:v>37793.83</c:v>
                </c:pt>
                <c:pt idx="1572">
                  <c:v>37793.83</c:v>
                </c:pt>
                <c:pt idx="1573">
                  <c:v>37793.83</c:v>
                </c:pt>
                <c:pt idx="1574">
                  <c:v>37793.83</c:v>
                </c:pt>
                <c:pt idx="1575">
                  <c:v>37793.83</c:v>
                </c:pt>
                <c:pt idx="1576">
                  <c:v>37793.83</c:v>
                </c:pt>
                <c:pt idx="1577">
                  <c:v>37793.83</c:v>
                </c:pt>
                <c:pt idx="1578">
                  <c:v>37793.83</c:v>
                </c:pt>
                <c:pt idx="1579">
                  <c:v>37793.83</c:v>
                </c:pt>
                <c:pt idx="1580">
                  <c:v>37793.83</c:v>
                </c:pt>
                <c:pt idx="1581">
                  <c:v>37793.83</c:v>
                </c:pt>
                <c:pt idx="1582">
                  <c:v>37793.83</c:v>
                </c:pt>
                <c:pt idx="1583">
                  <c:v>37793.83</c:v>
                </c:pt>
                <c:pt idx="1584">
                  <c:v>37793.83</c:v>
                </c:pt>
                <c:pt idx="1585">
                  <c:v>37793.83</c:v>
                </c:pt>
                <c:pt idx="1586">
                  <c:v>37793.83</c:v>
                </c:pt>
                <c:pt idx="1587">
                  <c:v>37793.83</c:v>
                </c:pt>
                <c:pt idx="1588">
                  <c:v>37793.83</c:v>
                </c:pt>
                <c:pt idx="1589">
                  <c:v>37793.83</c:v>
                </c:pt>
                <c:pt idx="1590">
                  <c:v>37793.83</c:v>
                </c:pt>
                <c:pt idx="1591">
                  <c:v>37793.83</c:v>
                </c:pt>
                <c:pt idx="1592">
                  <c:v>37793.83</c:v>
                </c:pt>
                <c:pt idx="1593">
                  <c:v>37793.83</c:v>
                </c:pt>
                <c:pt idx="1594">
                  <c:v>37793.83</c:v>
                </c:pt>
                <c:pt idx="1595">
                  <c:v>37793.83</c:v>
                </c:pt>
                <c:pt idx="1596">
                  <c:v>37793.83</c:v>
                </c:pt>
                <c:pt idx="1597">
                  <c:v>37793.83</c:v>
                </c:pt>
                <c:pt idx="1598">
                  <c:v>37793.83</c:v>
                </c:pt>
                <c:pt idx="1599">
                  <c:v>37793.83</c:v>
                </c:pt>
                <c:pt idx="1600">
                  <c:v>37793.83</c:v>
                </c:pt>
                <c:pt idx="1601">
                  <c:v>37793.83</c:v>
                </c:pt>
                <c:pt idx="1602">
                  <c:v>37793.83</c:v>
                </c:pt>
                <c:pt idx="1603">
                  <c:v>37793.83</c:v>
                </c:pt>
                <c:pt idx="1604">
                  <c:v>37793.83</c:v>
                </c:pt>
                <c:pt idx="1605">
                  <c:v>37793.83</c:v>
                </c:pt>
                <c:pt idx="1606">
                  <c:v>37793.83</c:v>
                </c:pt>
                <c:pt idx="1607">
                  <c:v>37793.83</c:v>
                </c:pt>
                <c:pt idx="1608">
                  <c:v>37793.83</c:v>
                </c:pt>
                <c:pt idx="1609">
                  <c:v>37793.83</c:v>
                </c:pt>
                <c:pt idx="1610">
                  <c:v>37793.83</c:v>
                </c:pt>
                <c:pt idx="1611">
                  <c:v>37793.83</c:v>
                </c:pt>
                <c:pt idx="1612">
                  <c:v>37793.83</c:v>
                </c:pt>
                <c:pt idx="1613">
                  <c:v>37793.83</c:v>
                </c:pt>
                <c:pt idx="1614">
                  <c:v>37793.83</c:v>
                </c:pt>
                <c:pt idx="1615">
                  <c:v>37793.83</c:v>
                </c:pt>
                <c:pt idx="1616">
                  <c:v>37793.83</c:v>
                </c:pt>
                <c:pt idx="1617">
                  <c:v>37793.83</c:v>
                </c:pt>
                <c:pt idx="1618">
                  <c:v>37793.83</c:v>
                </c:pt>
                <c:pt idx="1619">
                  <c:v>37793.83</c:v>
                </c:pt>
                <c:pt idx="1620">
                  <c:v>37793.83</c:v>
                </c:pt>
                <c:pt idx="1621">
                  <c:v>37793.83</c:v>
                </c:pt>
                <c:pt idx="1622">
                  <c:v>37793.83</c:v>
                </c:pt>
                <c:pt idx="1623">
                  <c:v>37793.83</c:v>
                </c:pt>
                <c:pt idx="1624">
                  <c:v>37793.83</c:v>
                </c:pt>
                <c:pt idx="1625">
                  <c:v>37793.83</c:v>
                </c:pt>
                <c:pt idx="1626">
                  <c:v>37793.83</c:v>
                </c:pt>
                <c:pt idx="1627">
                  <c:v>37793.83</c:v>
                </c:pt>
                <c:pt idx="1628">
                  <c:v>37793.83</c:v>
                </c:pt>
                <c:pt idx="1629">
                  <c:v>37793.83</c:v>
                </c:pt>
                <c:pt idx="1630">
                  <c:v>37793.83</c:v>
                </c:pt>
                <c:pt idx="1631">
                  <c:v>37793.83</c:v>
                </c:pt>
                <c:pt idx="1632">
                  <c:v>37793.83</c:v>
                </c:pt>
                <c:pt idx="1633">
                  <c:v>37793.83</c:v>
                </c:pt>
                <c:pt idx="1634">
                  <c:v>37793.83</c:v>
                </c:pt>
                <c:pt idx="1635">
                  <c:v>37793.83</c:v>
                </c:pt>
                <c:pt idx="1636">
                  <c:v>37793.83</c:v>
                </c:pt>
                <c:pt idx="1637">
                  <c:v>37793.83</c:v>
                </c:pt>
                <c:pt idx="1638">
                  <c:v>37793.83</c:v>
                </c:pt>
                <c:pt idx="1639">
                  <c:v>37793.83</c:v>
                </c:pt>
                <c:pt idx="1640">
                  <c:v>37793.83</c:v>
                </c:pt>
                <c:pt idx="1641">
                  <c:v>37793.83</c:v>
                </c:pt>
                <c:pt idx="1642">
                  <c:v>37793.83</c:v>
                </c:pt>
                <c:pt idx="1643">
                  <c:v>37793.83</c:v>
                </c:pt>
                <c:pt idx="1644">
                  <c:v>37793.83</c:v>
                </c:pt>
                <c:pt idx="1645">
                  <c:v>37793.83</c:v>
                </c:pt>
                <c:pt idx="1646">
                  <c:v>37793.83</c:v>
                </c:pt>
                <c:pt idx="1647">
                  <c:v>37793.83</c:v>
                </c:pt>
                <c:pt idx="1648">
                  <c:v>37793.83</c:v>
                </c:pt>
                <c:pt idx="1649">
                  <c:v>37793.83</c:v>
                </c:pt>
                <c:pt idx="1650">
                  <c:v>37793.83</c:v>
                </c:pt>
                <c:pt idx="1651">
                  <c:v>37793.83</c:v>
                </c:pt>
                <c:pt idx="1652">
                  <c:v>37793.83</c:v>
                </c:pt>
                <c:pt idx="1653">
                  <c:v>37793.83</c:v>
                </c:pt>
                <c:pt idx="1654">
                  <c:v>37793.83</c:v>
                </c:pt>
                <c:pt idx="1655">
                  <c:v>37793.83</c:v>
                </c:pt>
                <c:pt idx="1656">
                  <c:v>37793.83</c:v>
                </c:pt>
                <c:pt idx="1657">
                  <c:v>37793.83</c:v>
                </c:pt>
                <c:pt idx="1658">
                  <c:v>37793.83</c:v>
                </c:pt>
                <c:pt idx="1659">
                  <c:v>37793.83</c:v>
                </c:pt>
                <c:pt idx="1660">
                  <c:v>37793.83</c:v>
                </c:pt>
                <c:pt idx="1661">
                  <c:v>37793.83</c:v>
                </c:pt>
                <c:pt idx="1662">
                  <c:v>37793.83</c:v>
                </c:pt>
                <c:pt idx="1663">
                  <c:v>37793.83</c:v>
                </c:pt>
                <c:pt idx="1664">
                  <c:v>37793.83</c:v>
                </c:pt>
                <c:pt idx="1665">
                  <c:v>37793.83</c:v>
                </c:pt>
                <c:pt idx="1666">
                  <c:v>37793.83</c:v>
                </c:pt>
                <c:pt idx="1667">
                  <c:v>37793.83</c:v>
                </c:pt>
                <c:pt idx="1668">
                  <c:v>37793.83</c:v>
                </c:pt>
                <c:pt idx="1669">
                  <c:v>37793.83</c:v>
                </c:pt>
                <c:pt idx="1670">
                  <c:v>37793.83</c:v>
                </c:pt>
                <c:pt idx="1671">
                  <c:v>37793.83</c:v>
                </c:pt>
                <c:pt idx="1672">
                  <c:v>37793.83</c:v>
                </c:pt>
                <c:pt idx="1673">
                  <c:v>37793.83</c:v>
                </c:pt>
                <c:pt idx="1674">
                  <c:v>37793.83</c:v>
                </c:pt>
                <c:pt idx="1675">
                  <c:v>37793.83</c:v>
                </c:pt>
                <c:pt idx="1676">
                  <c:v>37793.83</c:v>
                </c:pt>
                <c:pt idx="1677">
                  <c:v>37793.83</c:v>
                </c:pt>
                <c:pt idx="1678">
                  <c:v>37793.83</c:v>
                </c:pt>
                <c:pt idx="1679">
                  <c:v>37793.83</c:v>
                </c:pt>
                <c:pt idx="1680">
                  <c:v>37793.83</c:v>
                </c:pt>
                <c:pt idx="1681">
                  <c:v>37793.83</c:v>
                </c:pt>
                <c:pt idx="1682">
                  <c:v>37793.83</c:v>
                </c:pt>
                <c:pt idx="1683">
                  <c:v>37793.83</c:v>
                </c:pt>
                <c:pt idx="1684">
                  <c:v>37793.83</c:v>
                </c:pt>
                <c:pt idx="1685">
                  <c:v>37793.83</c:v>
                </c:pt>
                <c:pt idx="1686">
                  <c:v>37793.83</c:v>
                </c:pt>
                <c:pt idx="1687">
                  <c:v>37793.83</c:v>
                </c:pt>
                <c:pt idx="1688">
                  <c:v>37793.83</c:v>
                </c:pt>
                <c:pt idx="1689">
                  <c:v>37793.83</c:v>
                </c:pt>
                <c:pt idx="1690">
                  <c:v>37793.83</c:v>
                </c:pt>
                <c:pt idx="1691">
                  <c:v>37793.83</c:v>
                </c:pt>
                <c:pt idx="1692">
                  <c:v>37793.83</c:v>
                </c:pt>
                <c:pt idx="1693">
                  <c:v>37793.83</c:v>
                </c:pt>
                <c:pt idx="1694">
                  <c:v>37793.83</c:v>
                </c:pt>
                <c:pt idx="1695">
                  <c:v>37793.83</c:v>
                </c:pt>
                <c:pt idx="1696">
                  <c:v>37793.83</c:v>
                </c:pt>
                <c:pt idx="1697">
                  <c:v>37793.83</c:v>
                </c:pt>
                <c:pt idx="1698">
                  <c:v>37793.83</c:v>
                </c:pt>
                <c:pt idx="1699">
                  <c:v>37793.83</c:v>
                </c:pt>
                <c:pt idx="1700">
                  <c:v>37793.83</c:v>
                </c:pt>
                <c:pt idx="1701">
                  <c:v>37793.83</c:v>
                </c:pt>
                <c:pt idx="1702">
                  <c:v>37793.83</c:v>
                </c:pt>
                <c:pt idx="1703">
                  <c:v>37793.83</c:v>
                </c:pt>
                <c:pt idx="1704">
                  <c:v>37793.83</c:v>
                </c:pt>
                <c:pt idx="1705">
                  <c:v>37793.83</c:v>
                </c:pt>
                <c:pt idx="1706">
                  <c:v>37793.83</c:v>
                </c:pt>
                <c:pt idx="1707">
                  <c:v>37793.83</c:v>
                </c:pt>
                <c:pt idx="1708">
                  <c:v>37793.83</c:v>
                </c:pt>
                <c:pt idx="1709">
                  <c:v>37793.83</c:v>
                </c:pt>
                <c:pt idx="1710">
                  <c:v>37793.83</c:v>
                </c:pt>
                <c:pt idx="1711">
                  <c:v>37793.83</c:v>
                </c:pt>
                <c:pt idx="1712">
                  <c:v>37793.83</c:v>
                </c:pt>
                <c:pt idx="1713">
                  <c:v>37793.83</c:v>
                </c:pt>
                <c:pt idx="1714">
                  <c:v>37793.83</c:v>
                </c:pt>
                <c:pt idx="1715">
                  <c:v>37793.83</c:v>
                </c:pt>
                <c:pt idx="1716">
                  <c:v>37793.83</c:v>
                </c:pt>
                <c:pt idx="1717">
                  <c:v>37793.83</c:v>
                </c:pt>
                <c:pt idx="1718">
                  <c:v>37793.83</c:v>
                </c:pt>
                <c:pt idx="1719">
                  <c:v>37793.83</c:v>
                </c:pt>
                <c:pt idx="1720">
                  <c:v>37793.83</c:v>
                </c:pt>
                <c:pt idx="1721">
                  <c:v>37793.83</c:v>
                </c:pt>
                <c:pt idx="1722">
                  <c:v>37793.83</c:v>
                </c:pt>
                <c:pt idx="1723">
                  <c:v>37793.83</c:v>
                </c:pt>
                <c:pt idx="1724">
                  <c:v>37793.83</c:v>
                </c:pt>
                <c:pt idx="1725">
                  <c:v>37793.83</c:v>
                </c:pt>
                <c:pt idx="1726">
                  <c:v>37793.83</c:v>
                </c:pt>
                <c:pt idx="1727">
                  <c:v>37793.83</c:v>
                </c:pt>
                <c:pt idx="1728">
                  <c:v>37793.83</c:v>
                </c:pt>
                <c:pt idx="1729">
                  <c:v>37793.83</c:v>
                </c:pt>
                <c:pt idx="1730">
                  <c:v>37793.83</c:v>
                </c:pt>
                <c:pt idx="1731">
                  <c:v>37793.83</c:v>
                </c:pt>
                <c:pt idx="1732">
                  <c:v>37793.83</c:v>
                </c:pt>
                <c:pt idx="1733">
                  <c:v>37793.83</c:v>
                </c:pt>
                <c:pt idx="1734">
                  <c:v>37793.83</c:v>
                </c:pt>
                <c:pt idx="1735">
                  <c:v>37793.83</c:v>
                </c:pt>
                <c:pt idx="1736">
                  <c:v>37793.83</c:v>
                </c:pt>
                <c:pt idx="1737">
                  <c:v>37793.83</c:v>
                </c:pt>
                <c:pt idx="1738">
                  <c:v>37793.83</c:v>
                </c:pt>
                <c:pt idx="1739">
                  <c:v>37793.83</c:v>
                </c:pt>
                <c:pt idx="1740">
                  <c:v>37793.83</c:v>
                </c:pt>
                <c:pt idx="1741">
                  <c:v>37793.83</c:v>
                </c:pt>
                <c:pt idx="1742">
                  <c:v>37793.83</c:v>
                </c:pt>
                <c:pt idx="1743">
                  <c:v>37793.83</c:v>
                </c:pt>
                <c:pt idx="1744">
                  <c:v>37793.83</c:v>
                </c:pt>
                <c:pt idx="1745">
                  <c:v>37793.83</c:v>
                </c:pt>
                <c:pt idx="1746">
                  <c:v>37793.83</c:v>
                </c:pt>
                <c:pt idx="1747">
                  <c:v>37793.83</c:v>
                </c:pt>
                <c:pt idx="1748">
                  <c:v>37793.83</c:v>
                </c:pt>
                <c:pt idx="1749">
                  <c:v>37793.83</c:v>
                </c:pt>
                <c:pt idx="1750">
                  <c:v>37793.83</c:v>
                </c:pt>
                <c:pt idx="1751">
                  <c:v>37793.83</c:v>
                </c:pt>
                <c:pt idx="1752">
                  <c:v>37793.83</c:v>
                </c:pt>
                <c:pt idx="1753">
                  <c:v>37793.83</c:v>
                </c:pt>
                <c:pt idx="1754">
                  <c:v>37793.83</c:v>
                </c:pt>
                <c:pt idx="1755">
                  <c:v>37793.83</c:v>
                </c:pt>
                <c:pt idx="1756">
                  <c:v>37793.83</c:v>
                </c:pt>
                <c:pt idx="1757">
                  <c:v>37793.83</c:v>
                </c:pt>
                <c:pt idx="1758">
                  <c:v>37793.83</c:v>
                </c:pt>
                <c:pt idx="1759">
                  <c:v>37793.83</c:v>
                </c:pt>
                <c:pt idx="1760">
                  <c:v>37793.83</c:v>
                </c:pt>
                <c:pt idx="1761">
                  <c:v>37793.83</c:v>
                </c:pt>
                <c:pt idx="1762">
                  <c:v>37793.83</c:v>
                </c:pt>
                <c:pt idx="1763">
                  <c:v>37793.83</c:v>
                </c:pt>
                <c:pt idx="1764">
                  <c:v>37793.83</c:v>
                </c:pt>
                <c:pt idx="1765">
                  <c:v>37793.83</c:v>
                </c:pt>
                <c:pt idx="1766">
                  <c:v>37793.83</c:v>
                </c:pt>
                <c:pt idx="1767">
                  <c:v>37793.83</c:v>
                </c:pt>
                <c:pt idx="1768">
                  <c:v>37793.83</c:v>
                </c:pt>
                <c:pt idx="1769">
                  <c:v>37793.83</c:v>
                </c:pt>
                <c:pt idx="1770">
                  <c:v>37793.83</c:v>
                </c:pt>
                <c:pt idx="1771">
                  <c:v>37793.83</c:v>
                </c:pt>
                <c:pt idx="1772">
                  <c:v>37793.83</c:v>
                </c:pt>
                <c:pt idx="1773">
                  <c:v>37793.83</c:v>
                </c:pt>
                <c:pt idx="1774">
                  <c:v>37793.83</c:v>
                </c:pt>
                <c:pt idx="1775">
                  <c:v>37793.83</c:v>
                </c:pt>
                <c:pt idx="1776">
                  <c:v>37793.83</c:v>
                </c:pt>
                <c:pt idx="1777">
                  <c:v>37793.83</c:v>
                </c:pt>
                <c:pt idx="1778">
                  <c:v>37793.83</c:v>
                </c:pt>
                <c:pt idx="1779">
                  <c:v>37793.83</c:v>
                </c:pt>
                <c:pt idx="1780">
                  <c:v>37793.83</c:v>
                </c:pt>
                <c:pt idx="1781">
                  <c:v>37793.83</c:v>
                </c:pt>
                <c:pt idx="1782">
                  <c:v>37793.83</c:v>
                </c:pt>
                <c:pt idx="1783">
                  <c:v>37793.83</c:v>
                </c:pt>
                <c:pt idx="1784">
                  <c:v>37793.83</c:v>
                </c:pt>
                <c:pt idx="1785">
                  <c:v>37793.83</c:v>
                </c:pt>
                <c:pt idx="1786">
                  <c:v>37793.83</c:v>
                </c:pt>
                <c:pt idx="1787">
                  <c:v>37793.83</c:v>
                </c:pt>
                <c:pt idx="1788">
                  <c:v>37793.83</c:v>
                </c:pt>
                <c:pt idx="1789">
                  <c:v>37793.83</c:v>
                </c:pt>
                <c:pt idx="1790">
                  <c:v>37793.83</c:v>
                </c:pt>
                <c:pt idx="1791">
                  <c:v>37793.83</c:v>
                </c:pt>
                <c:pt idx="1792">
                  <c:v>37793.83</c:v>
                </c:pt>
                <c:pt idx="1793">
                  <c:v>37793.83</c:v>
                </c:pt>
                <c:pt idx="1794">
                  <c:v>37793.83</c:v>
                </c:pt>
                <c:pt idx="1795">
                  <c:v>37793.83</c:v>
                </c:pt>
                <c:pt idx="1796">
                  <c:v>37793.83</c:v>
                </c:pt>
                <c:pt idx="1797">
                  <c:v>37793.83</c:v>
                </c:pt>
                <c:pt idx="1798">
                  <c:v>37793.83</c:v>
                </c:pt>
                <c:pt idx="1799">
                  <c:v>37793.83</c:v>
                </c:pt>
                <c:pt idx="1800">
                  <c:v>37793.83</c:v>
                </c:pt>
                <c:pt idx="1801">
                  <c:v>37793.83</c:v>
                </c:pt>
                <c:pt idx="1802">
                  <c:v>37793.83</c:v>
                </c:pt>
                <c:pt idx="1803">
                  <c:v>37793.83</c:v>
                </c:pt>
                <c:pt idx="1804">
                  <c:v>37793.83</c:v>
                </c:pt>
                <c:pt idx="1805">
                  <c:v>37793.83</c:v>
                </c:pt>
                <c:pt idx="1806">
                  <c:v>37793.83</c:v>
                </c:pt>
                <c:pt idx="1807">
                  <c:v>37793.83</c:v>
                </c:pt>
                <c:pt idx="1808">
                  <c:v>37793.83</c:v>
                </c:pt>
                <c:pt idx="1809">
                  <c:v>37793.83</c:v>
                </c:pt>
                <c:pt idx="1810">
                  <c:v>37793.83</c:v>
                </c:pt>
                <c:pt idx="1811">
                  <c:v>37793.83</c:v>
                </c:pt>
                <c:pt idx="1812">
                  <c:v>37793.83</c:v>
                </c:pt>
                <c:pt idx="1813">
                  <c:v>37793.83</c:v>
                </c:pt>
                <c:pt idx="1814">
                  <c:v>37793.83</c:v>
                </c:pt>
                <c:pt idx="1815">
                  <c:v>37793.83</c:v>
                </c:pt>
                <c:pt idx="1816">
                  <c:v>37793.83</c:v>
                </c:pt>
                <c:pt idx="1817">
                  <c:v>37793.83</c:v>
                </c:pt>
                <c:pt idx="1818">
                  <c:v>37793.83</c:v>
                </c:pt>
                <c:pt idx="1819">
                  <c:v>37793.83</c:v>
                </c:pt>
                <c:pt idx="1820">
                  <c:v>37793.83</c:v>
                </c:pt>
                <c:pt idx="1821">
                  <c:v>37793.83</c:v>
                </c:pt>
                <c:pt idx="1822">
                  <c:v>37793.83</c:v>
                </c:pt>
                <c:pt idx="1823">
                  <c:v>37793.83</c:v>
                </c:pt>
                <c:pt idx="1824">
                  <c:v>37793.83</c:v>
                </c:pt>
                <c:pt idx="1825">
                  <c:v>37793.83</c:v>
                </c:pt>
                <c:pt idx="1826">
                  <c:v>37793.83</c:v>
                </c:pt>
                <c:pt idx="1827">
                  <c:v>37793.83</c:v>
                </c:pt>
                <c:pt idx="1828">
                  <c:v>37793.83</c:v>
                </c:pt>
                <c:pt idx="1829">
                  <c:v>37793.83</c:v>
                </c:pt>
                <c:pt idx="1830">
                  <c:v>37793.83</c:v>
                </c:pt>
                <c:pt idx="1831">
                  <c:v>37793.83</c:v>
                </c:pt>
                <c:pt idx="1832">
                  <c:v>37793.83</c:v>
                </c:pt>
                <c:pt idx="1833">
                  <c:v>37793.83</c:v>
                </c:pt>
                <c:pt idx="1834">
                  <c:v>37793.83</c:v>
                </c:pt>
                <c:pt idx="1835">
                  <c:v>37793.83</c:v>
                </c:pt>
                <c:pt idx="1836">
                  <c:v>37793.83</c:v>
                </c:pt>
                <c:pt idx="1837">
                  <c:v>37793.83</c:v>
                </c:pt>
                <c:pt idx="1838">
                  <c:v>37793.83</c:v>
                </c:pt>
                <c:pt idx="1839">
                  <c:v>37793.83</c:v>
                </c:pt>
                <c:pt idx="1840">
                  <c:v>37793.83</c:v>
                </c:pt>
                <c:pt idx="1841">
                  <c:v>37793.83</c:v>
                </c:pt>
                <c:pt idx="1842">
                  <c:v>37793.83</c:v>
                </c:pt>
                <c:pt idx="1843">
                  <c:v>37793.83</c:v>
                </c:pt>
                <c:pt idx="1844">
                  <c:v>37793.83</c:v>
                </c:pt>
                <c:pt idx="1845">
                  <c:v>37793.83</c:v>
                </c:pt>
                <c:pt idx="1846">
                  <c:v>37793.83</c:v>
                </c:pt>
                <c:pt idx="1847">
                  <c:v>37793.83</c:v>
                </c:pt>
                <c:pt idx="1848">
                  <c:v>37793.83</c:v>
                </c:pt>
                <c:pt idx="1849">
                  <c:v>37793.83</c:v>
                </c:pt>
                <c:pt idx="1850">
                  <c:v>37793.83</c:v>
                </c:pt>
                <c:pt idx="1851">
                  <c:v>37793.83</c:v>
                </c:pt>
                <c:pt idx="1852">
                  <c:v>37793.83</c:v>
                </c:pt>
                <c:pt idx="1853">
                  <c:v>37793.83</c:v>
                </c:pt>
                <c:pt idx="1854">
                  <c:v>37793.83</c:v>
                </c:pt>
                <c:pt idx="1855">
                  <c:v>37793.83</c:v>
                </c:pt>
                <c:pt idx="1856">
                  <c:v>37793.83</c:v>
                </c:pt>
                <c:pt idx="1857">
                  <c:v>37793.83</c:v>
                </c:pt>
                <c:pt idx="1858">
                  <c:v>37793.83</c:v>
                </c:pt>
                <c:pt idx="1859">
                  <c:v>37793.83</c:v>
                </c:pt>
                <c:pt idx="1860">
                  <c:v>37793.83</c:v>
                </c:pt>
                <c:pt idx="1861">
                  <c:v>37793.83</c:v>
                </c:pt>
                <c:pt idx="1862">
                  <c:v>37793.83</c:v>
                </c:pt>
                <c:pt idx="1863">
                  <c:v>37793.83</c:v>
                </c:pt>
                <c:pt idx="1864">
                  <c:v>37793.83</c:v>
                </c:pt>
                <c:pt idx="1865">
                  <c:v>37793.83</c:v>
                </c:pt>
                <c:pt idx="1866">
                  <c:v>37793.83</c:v>
                </c:pt>
                <c:pt idx="1867">
                  <c:v>37793.83</c:v>
                </c:pt>
                <c:pt idx="1868">
                  <c:v>37793.83</c:v>
                </c:pt>
                <c:pt idx="1869">
                  <c:v>37793.83</c:v>
                </c:pt>
                <c:pt idx="1870">
                  <c:v>37793.83</c:v>
                </c:pt>
                <c:pt idx="1871">
                  <c:v>37793.83</c:v>
                </c:pt>
                <c:pt idx="1872">
                  <c:v>37793.83</c:v>
                </c:pt>
                <c:pt idx="1873">
                  <c:v>37793.83</c:v>
                </c:pt>
                <c:pt idx="1874">
                  <c:v>37793.83</c:v>
                </c:pt>
                <c:pt idx="1875">
                  <c:v>37793.83</c:v>
                </c:pt>
                <c:pt idx="1876">
                  <c:v>37793.83</c:v>
                </c:pt>
                <c:pt idx="1877">
                  <c:v>37793.83</c:v>
                </c:pt>
                <c:pt idx="1878">
                  <c:v>37793.83</c:v>
                </c:pt>
                <c:pt idx="1879">
                  <c:v>37793.83</c:v>
                </c:pt>
                <c:pt idx="1880">
                  <c:v>37793.83</c:v>
                </c:pt>
                <c:pt idx="1881">
                  <c:v>37793.83</c:v>
                </c:pt>
                <c:pt idx="1882">
                  <c:v>37793.83</c:v>
                </c:pt>
                <c:pt idx="1883">
                  <c:v>37793.83</c:v>
                </c:pt>
                <c:pt idx="1884">
                  <c:v>37793.83</c:v>
                </c:pt>
                <c:pt idx="1885">
                  <c:v>37793.83</c:v>
                </c:pt>
                <c:pt idx="1886">
                  <c:v>37793.83</c:v>
                </c:pt>
                <c:pt idx="1887">
                  <c:v>37793.83</c:v>
                </c:pt>
                <c:pt idx="1888">
                  <c:v>37793.83</c:v>
                </c:pt>
                <c:pt idx="1889">
                  <c:v>37793.83</c:v>
                </c:pt>
                <c:pt idx="1890">
                  <c:v>37793.83</c:v>
                </c:pt>
                <c:pt idx="1891">
                  <c:v>37793.83</c:v>
                </c:pt>
                <c:pt idx="1892">
                  <c:v>37793.83</c:v>
                </c:pt>
                <c:pt idx="1893">
                  <c:v>37793.83</c:v>
                </c:pt>
                <c:pt idx="1894">
                  <c:v>37793.83</c:v>
                </c:pt>
                <c:pt idx="1895">
                  <c:v>37793.83</c:v>
                </c:pt>
                <c:pt idx="1896">
                  <c:v>37793.83</c:v>
                </c:pt>
                <c:pt idx="1897">
                  <c:v>37793.83</c:v>
                </c:pt>
                <c:pt idx="1898">
                  <c:v>37793.83</c:v>
                </c:pt>
                <c:pt idx="1899">
                  <c:v>37793.83</c:v>
                </c:pt>
                <c:pt idx="1900">
                  <c:v>37793.83</c:v>
                </c:pt>
                <c:pt idx="1901">
                  <c:v>37793.83</c:v>
                </c:pt>
                <c:pt idx="1902">
                  <c:v>37793.83</c:v>
                </c:pt>
                <c:pt idx="1903">
                  <c:v>37793.83</c:v>
                </c:pt>
                <c:pt idx="1904">
                  <c:v>37793.83</c:v>
                </c:pt>
                <c:pt idx="1905">
                  <c:v>37793.83</c:v>
                </c:pt>
                <c:pt idx="1906">
                  <c:v>37793.83</c:v>
                </c:pt>
                <c:pt idx="1907">
                  <c:v>37793.83</c:v>
                </c:pt>
                <c:pt idx="1908">
                  <c:v>37793.83</c:v>
                </c:pt>
                <c:pt idx="1909">
                  <c:v>37793.83</c:v>
                </c:pt>
                <c:pt idx="1910">
                  <c:v>37793.83</c:v>
                </c:pt>
                <c:pt idx="1911">
                  <c:v>37793.83</c:v>
                </c:pt>
                <c:pt idx="1912">
                  <c:v>37793.83</c:v>
                </c:pt>
                <c:pt idx="1913">
                  <c:v>37793.83</c:v>
                </c:pt>
                <c:pt idx="1914">
                  <c:v>37793.83</c:v>
                </c:pt>
                <c:pt idx="1915">
                  <c:v>37793.83</c:v>
                </c:pt>
                <c:pt idx="1916">
                  <c:v>37793.83</c:v>
                </c:pt>
                <c:pt idx="1917">
                  <c:v>37793.83</c:v>
                </c:pt>
                <c:pt idx="1918">
                  <c:v>37793.83</c:v>
                </c:pt>
                <c:pt idx="1919">
                  <c:v>37793.83</c:v>
                </c:pt>
                <c:pt idx="1920">
                  <c:v>37793.83</c:v>
                </c:pt>
                <c:pt idx="1921">
                  <c:v>37793.83</c:v>
                </c:pt>
                <c:pt idx="1922">
                  <c:v>37793.83</c:v>
                </c:pt>
                <c:pt idx="1923">
                  <c:v>37793.83</c:v>
                </c:pt>
                <c:pt idx="1924">
                  <c:v>37793.83</c:v>
                </c:pt>
                <c:pt idx="1925">
                  <c:v>37793.83</c:v>
                </c:pt>
                <c:pt idx="1926">
                  <c:v>37793.83</c:v>
                </c:pt>
                <c:pt idx="1927">
                  <c:v>37793.83</c:v>
                </c:pt>
                <c:pt idx="1928">
                  <c:v>37793.83</c:v>
                </c:pt>
                <c:pt idx="1929">
                  <c:v>37793.83</c:v>
                </c:pt>
                <c:pt idx="1930">
                  <c:v>37793.83</c:v>
                </c:pt>
                <c:pt idx="1931">
                  <c:v>37793.83</c:v>
                </c:pt>
                <c:pt idx="1932">
                  <c:v>37793.83</c:v>
                </c:pt>
                <c:pt idx="1933">
                  <c:v>37793.83</c:v>
                </c:pt>
                <c:pt idx="1934">
                  <c:v>37793.83</c:v>
                </c:pt>
                <c:pt idx="1935">
                  <c:v>37793.83</c:v>
                </c:pt>
                <c:pt idx="1936">
                  <c:v>37793.83</c:v>
                </c:pt>
                <c:pt idx="1937">
                  <c:v>37793.83</c:v>
                </c:pt>
                <c:pt idx="1938">
                  <c:v>37793.83</c:v>
                </c:pt>
                <c:pt idx="1939">
                  <c:v>37793.83</c:v>
                </c:pt>
                <c:pt idx="1940">
                  <c:v>37793.83</c:v>
                </c:pt>
                <c:pt idx="1941">
                  <c:v>37793.83</c:v>
                </c:pt>
                <c:pt idx="1942">
                  <c:v>37793.83</c:v>
                </c:pt>
                <c:pt idx="1943">
                  <c:v>37793.83</c:v>
                </c:pt>
                <c:pt idx="1944">
                  <c:v>37793.83</c:v>
                </c:pt>
                <c:pt idx="1945">
                  <c:v>37793.83</c:v>
                </c:pt>
                <c:pt idx="1946">
                  <c:v>37793.83</c:v>
                </c:pt>
                <c:pt idx="1947">
                  <c:v>37793.83</c:v>
                </c:pt>
                <c:pt idx="1948">
                  <c:v>37793.83</c:v>
                </c:pt>
                <c:pt idx="1949">
                  <c:v>37793.83</c:v>
                </c:pt>
                <c:pt idx="1950">
                  <c:v>37793.83</c:v>
                </c:pt>
                <c:pt idx="1951">
                  <c:v>37793.83</c:v>
                </c:pt>
                <c:pt idx="1952">
                  <c:v>37793.83</c:v>
                </c:pt>
                <c:pt idx="1953">
                  <c:v>37793.83</c:v>
                </c:pt>
                <c:pt idx="1954">
                  <c:v>37793.83</c:v>
                </c:pt>
                <c:pt idx="1955">
                  <c:v>37793.83</c:v>
                </c:pt>
                <c:pt idx="1956">
                  <c:v>37793.83</c:v>
                </c:pt>
                <c:pt idx="1957">
                  <c:v>37793.83</c:v>
                </c:pt>
                <c:pt idx="1958">
                  <c:v>37793.83</c:v>
                </c:pt>
                <c:pt idx="1959">
                  <c:v>37793.83</c:v>
                </c:pt>
                <c:pt idx="1960">
                  <c:v>37793.83</c:v>
                </c:pt>
                <c:pt idx="1961">
                  <c:v>37793.83</c:v>
                </c:pt>
                <c:pt idx="1962">
                  <c:v>37793.83</c:v>
                </c:pt>
                <c:pt idx="1963">
                  <c:v>37793.83</c:v>
                </c:pt>
                <c:pt idx="1964">
                  <c:v>37793.83</c:v>
                </c:pt>
                <c:pt idx="1965">
                  <c:v>37793.83</c:v>
                </c:pt>
                <c:pt idx="1966">
                  <c:v>37793.83</c:v>
                </c:pt>
                <c:pt idx="1967">
                  <c:v>37793.83</c:v>
                </c:pt>
                <c:pt idx="1968">
                  <c:v>37793.83</c:v>
                </c:pt>
                <c:pt idx="1969">
                  <c:v>37793.83</c:v>
                </c:pt>
                <c:pt idx="1970">
                  <c:v>37793.83</c:v>
                </c:pt>
                <c:pt idx="1971">
                  <c:v>37793.83</c:v>
                </c:pt>
                <c:pt idx="1972">
                  <c:v>37793.83</c:v>
                </c:pt>
                <c:pt idx="1973">
                  <c:v>37793.83</c:v>
                </c:pt>
                <c:pt idx="1974">
                  <c:v>37793.83</c:v>
                </c:pt>
                <c:pt idx="1975">
                  <c:v>37793.83</c:v>
                </c:pt>
                <c:pt idx="1976">
                  <c:v>37793.83</c:v>
                </c:pt>
                <c:pt idx="1977">
                  <c:v>37793.83</c:v>
                </c:pt>
                <c:pt idx="1978">
                  <c:v>37793.83</c:v>
                </c:pt>
                <c:pt idx="1979">
                  <c:v>37793.83</c:v>
                </c:pt>
                <c:pt idx="1980">
                  <c:v>37793.83</c:v>
                </c:pt>
                <c:pt idx="1981">
                  <c:v>37793.83</c:v>
                </c:pt>
                <c:pt idx="1982">
                  <c:v>37793.83</c:v>
                </c:pt>
                <c:pt idx="1983">
                  <c:v>37793.83</c:v>
                </c:pt>
                <c:pt idx="1984">
                  <c:v>37793.83</c:v>
                </c:pt>
                <c:pt idx="1985">
                  <c:v>37793.83</c:v>
                </c:pt>
                <c:pt idx="1986">
                  <c:v>37793.83</c:v>
                </c:pt>
                <c:pt idx="1987">
                  <c:v>37793.83</c:v>
                </c:pt>
                <c:pt idx="1988">
                  <c:v>37793.83</c:v>
                </c:pt>
                <c:pt idx="1989">
                  <c:v>37793.83</c:v>
                </c:pt>
                <c:pt idx="1990">
                  <c:v>37793.83</c:v>
                </c:pt>
                <c:pt idx="1991">
                  <c:v>37793.83</c:v>
                </c:pt>
                <c:pt idx="1992">
                  <c:v>37793.83</c:v>
                </c:pt>
                <c:pt idx="1993">
                  <c:v>37793.83</c:v>
                </c:pt>
                <c:pt idx="1994">
                  <c:v>37793.83</c:v>
                </c:pt>
                <c:pt idx="1995">
                  <c:v>37793.83</c:v>
                </c:pt>
                <c:pt idx="1996">
                  <c:v>37793.83</c:v>
                </c:pt>
                <c:pt idx="1997">
                  <c:v>37793.83</c:v>
                </c:pt>
                <c:pt idx="1998">
                  <c:v>37793.83</c:v>
                </c:pt>
                <c:pt idx="1999">
                  <c:v>37793.83</c:v>
                </c:pt>
                <c:pt idx="2000">
                  <c:v>37793.83</c:v>
                </c:pt>
                <c:pt idx="2001">
                  <c:v>37793.83</c:v>
                </c:pt>
                <c:pt idx="2002">
                  <c:v>37793.83</c:v>
                </c:pt>
                <c:pt idx="2003">
                  <c:v>37793.83</c:v>
                </c:pt>
                <c:pt idx="2004">
                  <c:v>37793.83</c:v>
                </c:pt>
                <c:pt idx="2005">
                  <c:v>37793.83</c:v>
                </c:pt>
                <c:pt idx="2006">
                  <c:v>37793.83</c:v>
                </c:pt>
                <c:pt idx="2007">
                  <c:v>37793.83</c:v>
                </c:pt>
                <c:pt idx="2008">
                  <c:v>37793.83</c:v>
                </c:pt>
                <c:pt idx="2009">
                  <c:v>37793.83</c:v>
                </c:pt>
                <c:pt idx="2010">
                  <c:v>37793.83</c:v>
                </c:pt>
                <c:pt idx="2011">
                  <c:v>37793.83</c:v>
                </c:pt>
                <c:pt idx="2012">
                  <c:v>37793.83</c:v>
                </c:pt>
                <c:pt idx="2013">
                  <c:v>37793.83</c:v>
                </c:pt>
                <c:pt idx="2014">
                  <c:v>37793.83</c:v>
                </c:pt>
                <c:pt idx="2015">
                  <c:v>37793.83</c:v>
                </c:pt>
                <c:pt idx="2016">
                  <c:v>37793.83</c:v>
                </c:pt>
                <c:pt idx="2017">
                  <c:v>37793.83</c:v>
                </c:pt>
                <c:pt idx="2018">
                  <c:v>37793.83</c:v>
                </c:pt>
                <c:pt idx="2019">
                  <c:v>37793.83</c:v>
                </c:pt>
                <c:pt idx="2020">
                  <c:v>37793.83</c:v>
                </c:pt>
                <c:pt idx="2021">
                  <c:v>37793.83</c:v>
                </c:pt>
                <c:pt idx="2022">
                  <c:v>37793.83</c:v>
                </c:pt>
                <c:pt idx="2023">
                  <c:v>37793.83</c:v>
                </c:pt>
                <c:pt idx="2024">
                  <c:v>37793.83</c:v>
                </c:pt>
                <c:pt idx="2025">
                  <c:v>37793.83</c:v>
                </c:pt>
                <c:pt idx="2026">
                  <c:v>37793.83</c:v>
                </c:pt>
                <c:pt idx="2027">
                  <c:v>37793.83</c:v>
                </c:pt>
                <c:pt idx="2028">
                  <c:v>37793.83</c:v>
                </c:pt>
                <c:pt idx="2029">
                  <c:v>37793.83</c:v>
                </c:pt>
                <c:pt idx="2030">
                  <c:v>37793.83</c:v>
                </c:pt>
                <c:pt idx="2031">
                  <c:v>37793.83</c:v>
                </c:pt>
                <c:pt idx="2032">
                  <c:v>37793.83</c:v>
                </c:pt>
                <c:pt idx="2033">
                  <c:v>37793.83</c:v>
                </c:pt>
                <c:pt idx="2034">
                  <c:v>37793.83</c:v>
                </c:pt>
                <c:pt idx="2035">
                  <c:v>37793.83</c:v>
                </c:pt>
                <c:pt idx="2036">
                  <c:v>37793.83</c:v>
                </c:pt>
                <c:pt idx="2037">
                  <c:v>37793.83</c:v>
                </c:pt>
                <c:pt idx="2038">
                  <c:v>37793.83</c:v>
                </c:pt>
                <c:pt idx="2039">
                  <c:v>37793.83</c:v>
                </c:pt>
                <c:pt idx="2040">
                  <c:v>37793.83</c:v>
                </c:pt>
                <c:pt idx="2041">
                  <c:v>37793.83</c:v>
                </c:pt>
                <c:pt idx="2042">
                  <c:v>37793.83</c:v>
                </c:pt>
                <c:pt idx="2043">
                  <c:v>37793.83</c:v>
                </c:pt>
                <c:pt idx="2044">
                  <c:v>37793.83</c:v>
                </c:pt>
                <c:pt idx="2045">
                  <c:v>37793.83</c:v>
                </c:pt>
                <c:pt idx="2046">
                  <c:v>37793.83</c:v>
                </c:pt>
                <c:pt idx="2047">
                  <c:v>37793.83</c:v>
                </c:pt>
                <c:pt idx="2048">
                  <c:v>37793.83</c:v>
                </c:pt>
                <c:pt idx="2049">
                  <c:v>37793.83</c:v>
                </c:pt>
                <c:pt idx="2050">
                  <c:v>37793.83</c:v>
                </c:pt>
                <c:pt idx="2051">
                  <c:v>37793.83</c:v>
                </c:pt>
                <c:pt idx="2052">
                  <c:v>37793.83</c:v>
                </c:pt>
                <c:pt idx="2053">
                  <c:v>37793.83</c:v>
                </c:pt>
                <c:pt idx="2054">
                  <c:v>37793.83</c:v>
                </c:pt>
                <c:pt idx="2055">
                  <c:v>37793.83</c:v>
                </c:pt>
                <c:pt idx="2056">
                  <c:v>37793.83</c:v>
                </c:pt>
                <c:pt idx="2057">
                  <c:v>37793.83</c:v>
                </c:pt>
                <c:pt idx="2058">
                  <c:v>37793.83</c:v>
                </c:pt>
                <c:pt idx="2059">
                  <c:v>37793.83</c:v>
                </c:pt>
                <c:pt idx="2060">
                  <c:v>37793.83</c:v>
                </c:pt>
                <c:pt idx="2061">
                  <c:v>37793.83</c:v>
                </c:pt>
                <c:pt idx="2062">
                  <c:v>37793.83</c:v>
                </c:pt>
                <c:pt idx="2063">
                  <c:v>37793.83</c:v>
                </c:pt>
                <c:pt idx="2064">
                  <c:v>37793.83</c:v>
                </c:pt>
                <c:pt idx="2065">
                  <c:v>37793.83</c:v>
                </c:pt>
                <c:pt idx="2066">
                  <c:v>37793.83</c:v>
                </c:pt>
                <c:pt idx="2067">
                  <c:v>37793.83</c:v>
                </c:pt>
                <c:pt idx="2068">
                  <c:v>37793.83</c:v>
                </c:pt>
                <c:pt idx="2069">
                  <c:v>37793.83</c:v>
                </c:pt>
                <c:pt idx="2070">
                  <c:v>37793.83</c:v>
                </c:pt>
                <c:pt idx="2071">
                  <c:v>37793.83</c:v>
                </c:pt>
                <c:pt idx="2072">
                  <c:v>37793.83</c:v>
                </c:pt>
                <c:pt idx="2073">
                  <c:v>37793.83</c:v>
                </c:pt>
                <c:pt idx="2074">
                  <c:v>37793.83</c:v>
                </c:pt>
                <c:pt idx="2075">
                  <c:v>37793.83</c:v>
                </c:pt>
                <c:pt idx="2076">
                  <c:v>37793.83</c:v>
                </c:pt>
                <c:pt idx="2077">
                  <c:v>37793.83</c:v>
                </c:pt>
                <c:pt idx="2078">
                  <c:v>37793.83</c:v>
                </c:pt>
                <c:pt idx="2079">
                  <c:v>37793.83</c:v>
                </c:pt>
                <c:pt idx="2080">
                  <c:v>37793.83</c:v>
                </c:pt>
                <c:pt idx="2081">
                  <c:v>37793.83</c:v>
                </c:pt>
                <c:pt idx="2082">
                  <c:v>37793.83</c:v>
                </c:pt>
                <c:pt idx="2083">
                  <c:v>37793.83</c:v>
                </c:pt>
                <c:pt idx="2084">
                  <c:v>37793.83</c:v>
                </c:pt>
                <c:pt idx="2085">
                  <c:v>37793.83</c:v>
                </c:pt>
                <c:pt idx="2086">
                  <c:v>37793.83</c:v>
                </c:pt>
                <c:pt idx="2087">
                  <c:v>37793.83</c:v>
                </c:pt>
                <c:pt idx="2088">
                  <c:v>37793.83</c:v>
                </c:pt>
                <c:pt idx="2089">
                  <c:v>37793.83</c:v>
                </c:pt>
                <c:pt idx="2090">
                  <c:v>37793.83</c:v>
                </c:pt>
                <c:pt idx="2091">
                  <c:v>37793.83</c:v>
                </c:pt>
                <c:pt idx="2092">
                  <c:v>37793.83</c:v>
                </c:pt>
                <c:pt idx="2093">
                  <c:v>37793.83</c:v>
                </c:pt>
                <c:pt idx="2094">
                  <c:v>37793.83</c:v>
                </c:pt>
                <c:pt idx="2095">
                  <c:v>37793.83</c:v>
                </c:pt>
                <c:pt idx="2096">
                  <c:v>37793.83</c:v>
                </c:pt>
                <c:pt idx="2097">
                  <c:v>37793.83</c:v>
                </c:pt>
                <c:pt idx="2098">
                  <c:v>37793.83</c:v>
                </c:pt>
                <c:pt idx="2099">
                  <c:v>37793.83</c:v>
                </c:pt>
                <c:pt idx="2100">
                  <c:v>37793.83</c:v>
                </c:pt>
                <c:pt idx="2101">
                  <c:v>37793.83</c:v>
                </c:pt>
                <c:pt idx="2102">
                  <c:v>37793.83</c:v>
                </c:pt>
                <c:pt idx="2103">
                  <c:v>37793.83</c:v>
                </c:pt>
                <c:pt idx="2104">
                  <c:v>37793.83</c:v>
                </c:pt>
                <c:pt idx="2105">
                  <c:v>37793.83</c:v>
                </c:pt>
                <c:pt idx="2106">
                  <c:v>37793.83</c:v>
                </c:pt>
                <c:pt idx="2107">
                  <c:v>37793.83</c:v>
                </c:pt>
                <c:pt idx="2108">
                  <c:v>37793.83</c:v>
                </c:pt>
                <c:pt idx="2109">
                  <c:v>37793.83</c:v>
                </c:pt>
                <c:pt idx="2110">
                  <c:v>37793.83</c:v>
                </c:pt>
                <c:pt idx="2111">
                  <c:v>37793.83</c:v>
                </c:pt>
                <c:pt idx="2112">
                  <c:v>37793.83</c:v>
                </c:pt>
                <c:pt idx="2113">
                  <c:v>37793.83</c:v>
                </c:pt>
                <c:pt idx="2114">
                  <c:v>37793.83</c:v>
                </c:pt>
                <c:pt idx="2115">
                  <c:v>37793.83</c:v>
                </c:pt>
                <c:pt idx="2116">
                  <c:v>37793.83</c:v>
                </c:pt>
                <c:pt idx="2117">
                  <c:v>37793.83</c:v>
                </c:pt>
                <c:pt idx="2118">
                  <c:v>37793.83</c:v>
                </c:pt>
                <c:pt idx="2119">
                  <c:v>37793.83</c:v>
                </c:pt>
                <c:pt idx="2120">
                  <c:v>37793.83</c:v>
                </c:pt>
                <c:pt idx="2121">
                  <c:v>37793.83</c:v>
                </c:pt>
                <c:pt idx="2122">
                  <c:v>37793.83</c:v>
                </c:pt>
                <c:pt idx="2123">
                  <c:v>37793.83</c:v>
                </c:pt>
                <c:pt idx="2124">
                  <c:v>37793.83</c:v>
                </c:pt>
                <c:pt idx="2125">
                  <c:v>37793.83</c:v>
                </c:pt>
                <c:pt idx="2126">
                  <c:v>37793.83</c:v>
                </c:pt>
                <c:pt idx="2127">
                  <c:v>37793.83</c:v>
                </c:pt>
                <c:pt idx="2128">
                  <c:v>37793.83</c:v>
                </c:pt>
                <c:pt idx="2129">
                  <c:v>37793.83</c:v>
                </c:pt>
                <c:pt idx="2130">
                  <c:v>37793.83</c:v>
                </c:pt>
                <c:pt idx="2131">
                  <c:v>37793.83</c:v>
                </c:pt>
                <c:pt idx="2132">
                  <c:v>37793.83</c:v>
                </c:pt>
                <c:pt idx="2133">
                  <c:v>37793.83</c:v>
                </c:pt>
                <c:pt idx="2134">
                  <c:v>37793.83</c:v>
                </c:pt>
                <c:pt idx="2135">
                  <c:v>37793.83</c:v>
                </c:pt>
                <c:pt idx="2136">
                  <c:v>37793.83</c:v>
                </c:pt>
                <c:pt idx="2137">
                  <c:v>37793.83</c:v>
                </c:pt>
                <c:pt idx="2138">
                  <c:v>37793.83</c:v>
                </c:pt>
                <c:pt idx="2139">
                  <c:v>37793.83</c:v>
                </c:pt>
                <c:pt idx="2140">
                  <c:v>37793.83</c:v>
                </c:pt>
                <c:pt idx="2141">
                  <c:v>37793.83</c:v>
                </c:pt>
                <c:pt idx="2142">
                  <c:v>37793.83</c:v>
                </c:pt>
                <c:pt idx="2143">
                  <c:v>37793.83</c:v>
                </c:pt>
                <c:pt idx="2144">
                  <c:v>37793.83</c:v>
                </c:pt>
                <c:pt idx="2145">
                  <c:v>37793.83</c:v>
                </c:pt>
                <c:pt idx="2146">
                  <c:v>37793.83</c:v>
                </c:pt>
                <c:pt idx="2147">
                  <c:v>37793.83</c:v>
                </c:pt>
                <c:pt idx="2148">
                  <c:v>37793.83</c:v>
                </c:pt>
                <c:pt idx="2149">
                  <c:v>37793.83</c:v>
                </c:pt>
                <c:pt idx="2150">
                  <c:v>37793.83</c:v>
                </c:pt>
                <c:pt idx="2151">
                  <c:v>37793.83</c:v>
                </c:pt>
                <c:pt idx="2152">
                  <c:v>37793.83</c:v>
                </c:pt>
                <c:pt idx="2153">
                  <c:v>37793.83</c:v>
                </c:pt>
                <c:pt idx="2154">
                  <c:v>37793.83</c:v>
                </c:pt>
                <c:pt idx="2155">
                  <c:v>37793.83</c:v>
                </c:pt>
                <c:pt idx="2156">
                  <c:v>37793.83</c:v>
                </c:pt>
                <c:pt idx="2157">
                  <c:v>37793.83</c:v>
                </c:pt>
                <c:pt idx="2158">
                  <c:v>374729</c:v>
                </c:pt>
                <c:pt idx="2159">
                  <c:v>374729</c:v>
                </c:pt>
                <c:pt idx="2160">
                  <c:v>9704.86</c:v>
                </c:pt>
                <c:pt idx="2161">
                  <c:v>9704.86</c:v>
                </c:pt>
                <c:pt idx="2162">
                  <c:v>9704.86</c:v>
                </c:pt>
                <c:pt idx="2163">
                  <c:v>9704.86</c:v>
                </c:pt>
                <c:pt idx="2164">
                  <c:v>9704.86</c:v>
                </c:pt>
                <c:pt idx="2165">
                  <c:v>9704.86</c:v>
                </c:pt>
                <c:pt idx="2166">
                  <c:v>9704.86</c:v>
                </c:pt>
                <c:pt idx="2167">
                  <c:v>9704.86</c:v>
                </c:pt>
                <c:pt idx="2168">
                  <c:v>9704.86</c:v>
                </c:pt>
                <c:pt idx="2169">
                  <c:v>9704.86</c:v>
                </c:pt>
                <c:pt idx="2170">
                  <c:v>9704.86</c:v>
                </c:pt>
                <c:pt idx="2171">
                  <c:v>9704.86</c:v>
                </c:pt>
                <c:pt idx="2172">
                  <c:v>9704.86</c:v>
                </c:pt>
                <c:pt idx="2173">
                  <c:v>9704.86</c:v>
                </c:pt>
                <c:pt idx="2174">
                  <c:v>9704.86</c:v>
                </c:pt>
                <c:pt idx="2175">
                  <c:v>9704.86</c:v>
                </c:pt>
                <c:pt idx="2176">
                  <c:v>9704.86</c:v>
                </c:pt>
                <c:pt idx="2177">
                  <c:v>9704.86</c:v>
                </c:pt>
                <c:pt idx="2178">
                  <c:v>9704.86</c:v>
                </c:pt>
                <c:pt idx="2179">
                  <c:v>9704.86</c:v>
                </c:pt>
                <c:pt idx="2180">
                  <c:v>9704.86</c:v>
                </c:pt>
                <c:pt idx="2181">
                  <c:v>9704.86</c:v>
                </c:pt>
                <c:pt idx="2182">
                  <c:v>9704.86</c:v>
                </c:pt>
                <c:pt idx="2183">
                  <c:v>9704.86</c:v>
                </c:pt>
                <c:pt idx="2184">
                  <c:v>9704.86</c:v>
                </c:pt>
                <c:pt idx="2185">
                  <c:v>9704.86</c:v>
                </c:pt>
                <c:pt idx="2186">
                  <c:v>9704.86</c:v>
                </c:pt>
                <c:pt idx="2187">
                  <c:v>9704.86</c:v>
                </c:pt>
                <c:pt idx="2188">
                  <c:v>9704.86</c:v>
                </c:pt>
                <c:pt idx="2189">
                  <c:v>9704.86</c:v>
                </c:pt>
                <c:pt idx="2190">
                  <c:v>9704.86</c:v>
                </c:pt>
                <c:pt idx="2191">
                  <c:v>9704.86</c:v>
                </c:pt>
                <c:pt idx="2192">
                  <c:v>9704.86</c:v>
                </c:pt>
                <c:pt idx="2193">
                  <c:v>9704.86</c:v>
                </c:pt>
                <c:pt idx="2194">
                  <c:v>9704.86</c:v>
                </c:pt>
                <c:pt idx="2195">
                  <c:v>9704.86</c:v>
                </c:pt>
                <c:pt idx="2196">
                  <c:v>9704.86</c:v>
                </c:pt>
                <c:pt idx="2197">
                  <c:v>9704.86</c:v>
                </c:pt>
                <c:pt idx="2198">
                  <c:v>9704.86</c:v>
                </c:pt>
                <c:pt idx="2199">
                  <c:v>9704.86</c:v>
                </c:pt>
                <c:pt idx="2200">
                  <c:v>9704.86</c:v>
                </c:pt>
                <c:pt idx="2201">
                  <c:v>9704.86</c:v>
                </c:pt>
                <c:pt idx="2202">
                  <c:v>9704.86</c:v>
                </c:pt>
                <c:pt idx="2203">
                  <c:v>9704.86</c:v>
                </c:pt>
                <c:pt idx="2204">
                  <c:v>9704.86</c:v>
                </c:pt>
                <c:pt idx="2205">
                  <c:v>9704.86</c:v>
                </c:pt>
                <c:pt idx="2206">
                  <c:v>9704.86</c:v>
                </c:pt>
                <c:pt idx="2207">
                  <c:v>9704.86</c:v>
                </c:pt>
                <c:pt idx="2208">
                  <c:v>9704.86</c:v>
                </c:pt>
                <c:pt idx="2209">
                  <c:v>9704.86</c:v>
                </c:pt>
                <c:pt idx="2210">
                  <c:v>9704.86</c:v>
                </c:pt>
                <c:pt idx="2211">
                  <c:v>9704.86</c:v>
                </c:pt>
                <c:pt idx="2212">
                  <c:v>9704.86</c:v>
                </c:pt>
                <c:pt idx="2213">
                  <c:v>9704.86</c:v>
                </c:pt>
                <c:pt idx="2214">
                  <c:v>9704.86</c:v>
                </c:pt>
                <c:pt idx="2215">
                  <c:v>9704.86</c:v>
                </c:pt>
                <c:pt idx="2216">
                  <c:v>9704.86</c:v>
                </c:pt>
                <c:pt idx="2217">
                  <c:v>9704.86</c:v>
                </c:pt>
                <c:pt idx="2218">
                  <c:v>9704.86</c:v>
                </c:pt>
                <c:pt idx="2219">
                  <c:v>9704.86</c:v>
                </c:pt>
                <c:pt idx="2220">
                  <c:v>9704.86</c:v>
                </c:pt>
                <c:pt idx="2221">
                  <c:v>9704.86</c:v>
                </c:pt>
                <c:pt idx="2222">
                  <c:v>9704.86</c:v>
                </c:pt>
                <c:pt idx="2223">
                  <c:v>9704.86</c:v>
                </c:pt>
                <c:pt idx="2224">
                  <c:v>9704.86</c:v>
                </c:pt>
                <c:pt idx="2225">
                  <c:v>9704.86</c:v>
                </c:pt>
                <c:pt idx="2226">
                  <c:v>9704.86</c:v>
                </c:pt>
                <c:pt idx="2227">
                  <c:v>9704.86</c:v>
                </c:pt>
                <c:pt idx="2228">
                  <c:v>9704.86</c:v>
                </c:pt>
                <c:pt idx="2229">
                  <c:v>9704.86</c:v>
                </c:pt>
                <c:pt idx="2230">
                  <c:v>9704.86</c:v>
                </c:pt>
                <c:pt idx="2231">
                  <c:v>9704.86</c:v>
                </c:pt>
                <c:pt idx="2232">
                  <c:v>9704.86</c:v>
                </c:pt>
                <c:pt idx="2233">
                  <c:v>9704.86</c:v>
                </c:pt>
                <c:pt idx="2234">
                  <c:v>9704.86</c:v>
                </c:pt>
                <c:pt idx="2235">
                  <c:v>9704.86</c:v>
                </c:pt>
                <c:pt idx="2236">
                  <c:v>9704.86</c:v>
                </c:pt>
                <c:pt idx="2237">
                  <c:v>9704.86</c:v>
                </c:pt>
                <c:pt idx="2238">
                  <c:v>9704.86</c:v>
                </c:pt>
                <c:pt idx="2239">
                  <c:v>9704.86</c:v>
                </c:pt>
                <c:pt idx="2240">
                  <c:v>9704.86</c:v>
                </c:pt>
                <c:pt idx="2241">
                  <c:v>9704.86</c:v>
                </c:pt>
                <c:pt idx="2242">
                  <c:v>9704.86</c:v>
                </c:pt>
                <c:pt idx="2243">
                  <c:v>9704.86</c:v>
                </c:pt>
                <c:pt idx="2244">
                  <c:v>9704.86</c:v>
                </c:pt>
                <c:pt idx="2245">
                  <c:v>9704.86</c:v>
                </c:pt>
                <c:pt idx="2246">
                  <c:v>9704.86</c:v>
                </c:pt>
                <c:pt idx="2247">
                  <c:v>9704.86</c:v>
                </c:pt>
                <c:pt idx="2248">
                  <c:v>9704.86</c:v>
                </c:pt>
                <c:pt idx="2249">
                  <c:v>9704.86</c:v>
                </c:pt>
                <c:pt idx="2250">
                  <c:v>9704.86</c:v>
                </c:pt>
                <c:pt idx="2251">
                  <c:v>9704.86</c:v>
                </c:pt>
                <c:pt idx="2252">
                  <c:v>9704.86</c:v>
                </c:pt>
                <c:pt idx="2253">
                  <c:v>9704.86</c:v>
                </c:pt>
                <c:pt idx="2254">
                  <c:v>9704.86</c:v>
                </c:pt>
                <c:pt idx="2255">
                  <c:v>9704.86</c:v>
                </c:pt>
                <c:pt idx="2256">
                  <c:v>9704.86</c:v>
                </c:pt>
                <c:pt idx="2257">
                  <c:v>9704.86</c:v>
                </c:pt>
                <c:pt idx="2258">
                  <c:v>9704.86</c:v>
                </c:pt>
                <c:pt idx="2259">
                  <c:v>9704.86</c:v>
                </c:pt>
                <c:pt idx="2260">
                  <c:v>9704.86</c:v>
                </c:pt>
                <c:pt idx="2261">
                  <c:v>9704.86</c:v>
                </c:pt>
                <c:pt idx="2262">
                  <c:v>9704.86</c:v>
                </c:pt>
                <c:pt idx="2263">
                  <c:v>9704.86</c:v>
                </c:pt>
                <c:pt idx="2264">
                  <c:v>9704.86</c:v>
                </c:pt>
                <c:pt idx="2265">
                  <c:v>9704.86</c:v>
                </c:pt>
                <c:pt idx="2266">
                  <c:v>9704.86</c:v>
                </c:pt>
                <c:pt idx="2267">
                  <c:v>9704.86</c:v>
                </c:pt>
                <c:pt idx="2268">
                  <c:v>9704.86</c:v>
                </c:pt>
                <c:pt idx="2269">
                  <c:v>9704.86</c:v>
                </c:pt>
                <c:pt idx="2270">
                  <c:v>9704.86</c:v>
                </c:pt>
                <c:pt idx="2271">
                  <c:v>9704.86</c:v>
                </c:pt>
                <c:pt idx="2272">
                  <c:v>9704.86</c:v>
                </c:pt>
                <c:pt idx="2273">
                  <c:v>9704.86</c:v>
                </c:pt>
                <c:pt idx="2274">
                  <c:v>9704.86</c:v>
                </c:pt>
                <c:pt idx="2275">
                  <c:v>9704.86</c:v>
                </c:pt>
                <c:pt idx="2276">
                  <c:v>9704.86</c:v>
                </c:pt>
                <c:pt idx="2277">
                  <c:v>9704.86</c:v>
                </c:pt>
                <c:pt idx="2278">
                  <c:v>9704.86</c:v>
                </c:pt>
                <c:pt idx="2279">
                  <c:v>9704.86</c:v>
                </c:pt>
                <c:pt idx="2280">
                  <c:v>9704.86</c:v>
                </c:pt>
                <c:pt idx="2281">
                  <c:v>9704.86</c:v>
                </c:pt>
                <c:pt idx="2282">
                  <c:v>9704.86</c:v>
                </c:pt>
                <c:pt idx="2283">
                  <c:v>9704.86</c:v>
                </c:pt>
                <c:pt idx="2284">
                  <c:v>9704.86</c:v>
                </c:pt>
                <c:pt idx="2285">
                  <c:v>9704.86</c:v>
                </c:pt>
                <c:pt idx="2286">
                  <c:v>9704.86</c:v>
                </c:pt>
                <c:pt idx="2287">
                  <c:v>9704.86</c:v>
                </c:pt>
                <c:pt idx="2288">
                  <c:v>9704.86</c:v>
                </c:pt>
                <c:pt idx="2289">
                  <c:v>9704.86</c:v>
                </c:pt>
                <c:pt idx="2290">
                  <c:v>9704.86</c:v>
                </c:pt>
                <c:pt idx="2291">
                  <c:v>9704.86</c:v>
                </c:pt>
                <c:pt idx="2292">
                  <c:v>9704.86</c:v>
                </c:pt>
                <c:pt idx="2293">
                  <c:v>9704.86</c:v>
                </c:pt>
                <c:pt idx="2294">
                  <c:v>9704.86</c:v>
                </c:pt>
                <c:pt idx="2295">
                  <c:v>9704.86</c:v>
                </c:pt>
                <c:pt idx="2296">
                  <c:v>9704.86</c:v>
                </c:pt>
                <c:pt idx="2297">
                  <c:v>9704.86</c:v>
                </c:pt>
                <c:pt idx="2298">
                  <c:v>9704.86</c:v>
                </c:pt>
                <c:pt idx="2299">
                  <c:v>9704.86</c:v>
                </c:pt>
                <c:pt idx="2300">
                  <c:v>9704.86</c:v>
                </c:pt>
                <c:pt idx="2301">
                  <c:v>9704.86</c:v>
                </c:pt>
                <c:pt idx="2302">
                  <c:v>9704.86</c:v>
                </c:pt>
                <c:pt idx="2303">
                  <c:v>9704.86</c:v>
                </c:pt>
                <c:pt idx="2304">
                  <c:v>9704.86</c:v>
                </c:pt>
                <c:pt idx="2305">
                  <c:v>9704.86</c:v>
                </c:pt>
                <c:pt idx="2306">
                  <c:v>9704.86</c:v>
                </c:pt>
                <c:pt idx="2307">
                  <c:v>9704.86</c:v>
                </c:pt>
                <c:pt idx="2308">
                  <c:v>9704.86</c:v>
                </c:pt>
                <c:pt idx="2309">
                  <c:v>9704.86</c:v>
                </c:pt>
                <c:pt idx="2310">
                  <c:v>9704.86</c:v>
                </c:pt>
                <c:pt idx="2311">
                  <c:v>9704.86</c:v>
                </c:pt>
                <c:pt idx="2312">
                  <c:v>9704.86</c:v>
                </c:pt>
                <c:pt idx="2313">
                  <c:v>9704.86</c:v>
                </c:pt>
                <c:pt idx="2314">
                  <c:v>9704.86</c:v>
                </c:pt>
                <c:pt idx="2315">
                  <c:v>9704.86</c:v>
                </c:pt>
                <c:pt idx="2316">
                  <c:v>9704.86</c:v>
                </c:pt>
                <c:pt idx="2317">
                  <c:v>9704.86</c:v>
                </c:pt>
                <c:pt idx="2318">
                  <c:v>9704.86</c:v>
                </c:pt>
                <c:pt idx="2319">
                  <c:v>9704.86</c:v>
                </c:pt>
                <c:pt idx="2320">
                  <c:v>9704.86</c:v>
                </c:pt>
                <c:pt idx="2321">
                  <c:v>9704.86</c:v>
                </c:pt>
                <c:pt idx="2322">
                  <c:v>9704.86</c:v>
                </c:pt>
                <c:pt idx="2323">
                  <c:v>9704.86</c:v>
                </c:pt>
                <c:pt idx="2324">
                  <c:v>9704.86</c:v>
                </c:pt>
                <c:pt idx="2325">
                  <c:v>9704.86</c:v>
                </c:pt>
                <c:pt idx="2326">
                  <c:v>9704.86</c:v>
                </c:pt>
                <c:pt idx="2327">
                  <c:v>9704.86</c:v>
                </c:pt>
                <c:pt idx="2328">
                  <c:v>9704.86</c:v>
                </c:pt>
                <c:pt idx="2329">
                  <c:v>9704.86</c:v>
                </c:pt>
                <c:pt idx="2330">
                  <c:v>9704.86</c:v>
                </c:pt>
                <c:pt idx="2331">
                  <c:v>9704.86</c:v>
                </c:pt>
                <c:pt idx="2332">
                  <c:v>9704.86</c:v>
                </c:pt>
                <c:pt idx="2333">
                  <c:v>9704.86</c:v>
                </c:pt>
                <c:pt idx="2334">
                  <c:v>9704.86</c:v>
                </c:pt>
                <c:pt idx="2335">
                  <c:v>9704.86</c:v>
                </c:pt>
                <c:pt idx="2336">
                  <c:v>9704.86</c:v>
                </c:pt>
                <c:pt idx="2337">
                  <c:v>9704.86</c:v>
                </c:pt>
                <c:pt idx="2338">
                  <c:v>9704.86</c:v>
                </c:pt>
                <c:pt idx="2339">
                  <c:v>9704.86</c:v>
                </c:pt>
                <c:pt idx="2340">
                  <c:v>9704.86</c:v>
                </c:pt>
                <c:pt idx="2341">
                  <c:v>9704.86</c:v>
                </c:pt>
                <c:pt idx="2342">
                  <c:v>9704.86</c:v>
                </c:pt>
                <c:pt idx="2343">
                  <c:v>9704.86</c:v>
                </c:pt>
                <c:pt idx="2344">
                  <c:v>9704.86</c:v>
                </c:pt>
                <c:pt idx="2345">
                  <c:v>9704.86</c:v>
                </c:pt>
                <c:pt idx="2346">
                  <c:v>9704.86</c:v>
                </c:pt>
                <c:pt idx="2347">
                  <c:v>9704.86</c:v>
                </c:pt>
                <c:pt idx="2348">
                  <c:v>9704.86</c:v>
                </c:pt>
                <c:pt idx="2349">
                  <c:v>9704.86</c:v>
                </c:pt>
                <c:pt idx="2350">
                  <c:v>9704.86</c:v>
                </c:pt>
                <c:pt idx="2351">
                  <c:v>9704.86</c:v>
                </c:pt>
                <c:pt idx="2352">
                  <c:v>9704.86</c:v>
                </c:pt>
                <c:pt idx="2353">
                  <c:v>9704.86</c:v>
                </c:pt>
                <c:pt idx="2354">
                  <c:v>9704.86</c:v>
                </c:pt>
                <c:pt idx="2355">
                  <c:v>9704.86</c:v>
                </c:pt>
                <c:pt idx="2356">
                  <c:v>9704.86</c:v>
                </c:pt>
                <c:pt idx="2357">
                  <c:v>9704.86</c:v>
                </c:pt>
                <c:pt idx="2358">
                  <c:v>9704.86</c:v>
                </c:pt>
                <c:pt idx="2359">
                  <c:v>9704.86</c:v>
                </c:pt>
                <c:pt idx="2360">
                  <c:v>9704.86</c:v>
                </c:pt>
                <c:pt idx="2361">
                  <c:v>9704.86</c:v>
                </c:pt>
                <c:pt idx="2362">
                  <c:v>9704.86</c:v>
                </c:pt>
                <c:pt idx="2363">
                  <c:v>9704.86</c:v>
                </c:pt>
                <c:pt idx="2364">
                  <c:v>9704.86</c:v>
                </c:pt>
                <c:pt idx="2365">
                  <c:v>9704.86</c:v>
                </c:pt>
                <c:pt idx="2366">
                  <c:v>9704.86</c:v>
                </c:pt>
                <c:pt idx="2367">
                  <c:v>9704.86</c:v>
                </c:pt>
                <c:pt idx="2368">
                  <c:v>9704.86</c:v>
                </c:pt>
                <c:pt idx="2369">
                  <c:v>9704.86</c:v>
                </c:pt>
                <c:pt idx="2370">
                  <c:v>9704.86</c:v>
                </c:pt>
                <c:pt idx="2371">
                  <c:v>9704.86</c:v>
                </c:pt>
                <c:pt idx="2372">
                  <c:v>9704.86</c:v>
                </c:pt>
                <c:pt idx="2373">
                  <c:v>9704.86</c:v>
                </c:pt>
                <c:pt idx="2374">
                  <c:v>9704.86</c:v>
                </c:pt>
                <c:pt idx="2375">
                  <c:v>9704.86</c:v>
                </c:pt>
                <c:pt idx="2376">
                  <c:v>9704.86</c:v>
                </c:pt>
                <c:pt idx="2377">
                  <c:v>9704.86</c:v>
                </c:pt>
                <c:pt idx="2378">
                  <c:v>9704.86</c:v>
                </c:pt>
                <c:pt idx="2379">
                  <c:v>9704.86</c:v>
                </c:pt>
                <c:pt idx="2380">
                  <c:v>9704.86</c:v>
                </c:pt>
                <c:pt idx="2381">
                  <c:v>9704.86</c:v>
                </c:pt>
                <c:pt idx="2382">
                  <c:v>9704.86</c:v>
                </c:pt>
                <c:pt idx="2383">
                  <c:v>9704.86</c:v>
                </c:pt>
                <c:pt idx="2384">
                  <c:v>9704.86</c:v>
                </c:pt>
                <c:pt idx="2385">
                  <c:v>9704.86</c:v>
                </c:pt>
                <c:pt idx="2386">
                  <c:v>9704.86</c:v>
                </c:pt>
                <c:pt idx="2387">
                  <c:v>9704.86</c:v>
                </c:pt>
                <c:pt idx="2388">
                  <c:v>9704.86</c:v>
                </c:pt>
                <c:pt idx="2389">
                  <c:v>9704.86</c:v>
                </c:pt>
                <c:pt idx="2390">
                  <c:v>9704.86</c:v>
                </c:pt>
                <c:pt idx="2391">
                  <c:v>9704.86</c:v>
                </c:pt>
                <c:pt idx="2392">
                  <c:v>9704.86</c:v>
                </c:pt>
                <c:pt idx="2393">
                  <c:v>9704.86</c:v>
                </c:pt>
                <c:pt idx="2394">
                  <c:v>9704.86</c:v>
                </c:pt>
                <c:pt idx="2395">
                  <c:v>9704.86</c:v>
                </c:pt>
                <c:pt idx="2396">
                  <c:v>9704.86</c:v>
                </c:pt>
                <c:pt idx="2397">
                  <c:v>9704.86</c:v>
                </c:pt>
                <c:pt idx="2398">
                  <c:v>9704.86</c:v>
                </c:pt>
                <c:pt idx="2399">
                  <c:v>9704.86</c:v>
                </c:pt>
                <c:pt idx="2400">
                  <c:v>9704.86</c:v>
                </c:pt>
                <c:pt idx="2401">
                  <c:v>9704.86</c:v>
                </c:pt>
                <c:pt idx="2402">
                  <c:v>9704.86</c:v>
                </c:pt>
                <c:pt idx="2403">
                  <c:v>9704.86</c:v>
                </c:pt>
                <c:pt idx="2404">
                  <c:v>9704.86</c:v>
                </c:pt>
                <c:pt idx="2405">
                  <c:v>9704.86</c:v>
                </c:pt>
                <c:pt idx="2406">
                  <c:v>9704.86</c:v>
                </c:pt>
                <c:pt idx="2407">
                  <c:v>9704.86</c:v>
                </c:pt>
                <c:pt idx="2408">
                  <c:v>9704.86</c:v>
                </c:pt>
                <c:pt idx="2409">
                  <c:v>9704.86</c:v>
                </c:pt>
                <c:pt idx="2410">
                  <c:v>9704.86</c:v>
                </c:pt>
                <c:pt idx="2411">
                  <c:v>9704.86</c:v>
                </c:pt>
                <c:pt idx="2412">
                  <c:v>9704.86</c:v>
                </c:pt>
                <c:pt idx="2413">
                  <c:v>9704.86</c:v>
                </c:pt>
                <c:pt idx="2414">
                  <c:v>9704.86</c:v>
                </c:pt>
                <c:pt idx="2415">
                  <c:v>9704.86</c:v>
                </c:pt>
                <c:pt idx="2416">
                  <c:v>9704.86</c:v>
                </c:pt>
                <c:pt idx="2417">
                  <c:v>9704.86</c:v>
                </c:pt>
                <c:pt idx="2418">
                  <c:v>9704.86</c:v>
                </c:pt>
                <c:pt idx="2419">
                  <c:v>9704.86</c:v>
                </c:pt>
                <c:pt idx="2420">
                  <c:v>9704.86</c:v>
                </c:pt>
                <c:pt idx="2421">
                  <c:v>9704.86</c:v>
                </c:pt>
                <c:pt idx="2422">
                  <c:v>9704.86</c:v>
                </c:pt>
                <c:pt idx="2423">
                  <c:v>9704.86</c:v>
                </c:pt>
                <c:pt idx="2424">
                  <c:v>9704.86</c:v>
                </c:pt>
                <c:pt idx="2425">
                  <c:v>9704.86</c:v>
                </c:pt>
                <c:pt idx="2426">
                  <c:v>9704.86</c:v>
                </c:pt>
                <c:pt idx="2427">
                  <c:v>9704.86</c:v>
                </c:pt>
                <c:pt idx="2428">
                  <c:v>9704.86</c:v>
                </c:pt>
                <c:pt idx="2429">
                  <c:v>9704.86</c:v>
                </c:pt>
                <c:pt idx="2430">
                  <c:v>9704.86</c:v>
                </c:pt>
                <c:pt idx="2431">
                  <c:v>9704.86</c:v>
                </c:pt>
                <c:pt idx="2432">
                  <c:v>9704.86</c:v>
                </c:pt>
                <c:pt idx="2433">
                  <c:v>9704.86</c:v>
                </c:pt>
                <c:pt idx="2434">
                  <c:v>9704.86</c:v>
                </c:pt>
                <c:pt idx="2435">
                  <c:v>9704.86</c:v>
                </c:pt>
                <c:pt idx="2436">
                  <c:v>9704.86</c:v>
                </c:pt>
                <c:pt idx="2437">
                  <c:v>9704.86</c:v>
                </c:pt>
                <c:pt idx="2438">
                  <c:v>9704.86</c:v>
                </c:pt>
                <c:pt idx="2439">
                  <c:v>9704.86</c:v>
                </c:pt>
                <c:pt idx="2440">
                  <c:v>9704.86</c:v>
                </c:pt>
                <c:pt idx="2441">
                  <c:v>9704.86</c:v>
                </c:pt>
                <c:pt idx="2442">
                  <c:v>9704.86</c:v>
                </c:pt>
                <c:pt idx="2443">
                  <c:v>9704.86</c:v>
                </c:pt>
                <c:pt idx="2444">
                  <c:v>9704.86</c:v>
                </c:pt>
                <c:pt idx="2445">
                  <c:v>9704.86</c:v>
                </c:pt>
                <c:pt idx="2446">
                  <c:v>9704.86</c:v>
                </c:pt>
                <c:pt idx="2447">
                  <c:v>9704.86</c:v>
                </c:pt>
                <c:pt idx="2448">
                  <c:v>9704.86</c:v>
                </c:pt>
                <c:pt idx="2449">
                  <c:v>9704.86</c:v>
                </c:pt>
                <c:pt idx="2450">
                  <c:v>9704.86</c:v>
                </c:pt>
                <c:pt idx="2451">
                  <c:v>9704.86</c:v>
                </c:pt>
                <c:pt idx="2452">
                  <c:v>9704.86</c:v>
                </c:pt>
                <c:pt idx="2453">
                  <c:v>9704.86</c:v>
                </c:pt>
                <c:pt idx="2454">
                  <c:v>9704.86</c:v>
                </c:pt>
                <c:pt idx="2455">
                  <c:v>9704.86</c:v>
                </c:pt>
                <c:pt idx="2456">
                  <c:v>9704.86</c:v>
                </c:pt>
                <c:pt idx="2457">
                  <c:v>9704.86</c:v>
                </c:pt>
                <c:pt idx="2458">
                  <c:v>9704.86</c:v>
                </c:pt>
                <c:pt idx="2459">
                  <c:v>9704.86</c:v>
                </c:pt>
                <c:pt idx="2460">
                  <c:v>9704.86</c:v>
                </c:pt>
                <c:pt idx="2461">
                  <c:v>9704.86</c:v>
                </c:pt>
                <c:pt idx="2462">
                  <c:v>9704.86</c:v>
                </c:pt>
                <c:pt idx="2463">
                  <c:v>9704.86</c:v>
                </c:pt>
                <c:pt idx="2464">
                  <c:v>9704.86</c:v>
                </c:pt>
                <c:pt idx="2465">
                  <c:v>9704.86</c:v>
                </c:pt>
                <c:pt idx="2466">
                  <c:v>9704.86</c:v>
                </c:pt>
                <c:pt idx="2467">
                  <c:v>9704.86</c:v>
                </c:pt>
                <c:pt idx="2468">
                  <c:v>9704.86</c:v>
                </c:pt>
                <c:pt idx="2469">
                  <c:v>9704.86</c:v>
                </c:pt>
                <c:pt idx="2470">
                  <c:v>9704.86</c:v>
                </c:pt>
                <c:pt idx="2471">
                  <c:v>9704.86</c:v>
                </c:pt>
                <c:pt idx="2472">
                  <c:v>9704.86</c:v>
                </c:pt>
                <c:pt idx="2473">
                  <c:v>9704.86</c:v>
                </c:pt>
                <c:pt idx="2474">
                  <c:v>9704.86</c:v>
                </c:pt>
                <c:pt idx="2475">
                  <c:v>9704.86</c:v>
                </c:pt>
                <c:pt idx="2476">
                  <c:v>9704.86</c:v>
                </c:pt>
                <c:pt idx="2477">
                  <c:v>9704.86</c:v>
                </c:pt>
                <c:pt idx="2478">
                  <c:v>9704.86</c:v>
                </c:pt>
                <c:pt idx="2479">
                  <c:v>9704.86</c:v>
                </c:pt>
                <c:pt idx="2480">
                  <c:v>9704.86</c:v>
                </c:pt>
                <c:pt idx="2481">
                  <c:v>9704.86</c:v>
                </c:pt>
                <c:pt idx="2482">
                  <c:v>9704.86</c:v>
                </c:pt>
                <c:pt idx="2483">
                  <c:v>9704.86</c:v>
                </c:pt>
                <c:pt idx="2484">
                  <c:v>9704.86</c:v>
                </c:pt>
                <c:pt idx="2485">
                  <c:v>9704.86</c:v>
                </c:pt>
                <c:pt idx="2486">
                  <c:v>9704.86</c:v>
                </c:pt>
                <c:pt idx="2487">
                  <c:v>9704.86</c:v>
                </c:pt>
                <c:pt idx="2488">
                  <c:v>9704.86</c:v>
                </c:pt>
                <c:pt idx="2489">
                  <c:v>9704.86</c:v>
                </c:pt>
                <c:pt idx="2490">
                  <c:v>9704.86</c:v>
                </c:pt>
                <c:pt idx="2491">
                  <c:v>9704.86</c:v>
                </c:pt>
                <c:pt idx="2492">
                  <c:v>9704.86</c:v>
                </c:pt>
                <c:pt idx="2493">
                  <c:v>9704.86</c:v>
                </c:pt>
                <c:pt idx="2494">
                  <c:v>9704.86</c:v>
                </c:pt>
                <c:pt idx="2495">
                  <c:v>9704.86</c:v>
                </c:pt>
                <c:pt idx="2496">
                  <c:v>9704.86</c:v>
                </c:pt>
                <c:pt idx="2497">
                  <c:v>9704.86</c:v>
                </c:pt>
                <c:pt idx="2498">
                  <c:v>9704.86</c:v>
                </c:pt>
                <c:pt idx="2499">
                  <c:v>9704.86</c:v>
                </c:pt>
                <c:pt idx="2500">
                  <c:v>9704.86</c:v>
                </c:pt>
                <c:pt idx="2501">
                  <c:v>9704.86</c:v>
                </c:pt>
                <c:pt idx="2502">
                  <c:v>9704.86</c:v>
                </c:pt>
                <c:pt idx="2503">
                  <c:v>9704.86</c:v>
                </c:pt>
                <c:pt idx="2504">
                  <c:v>9704.86</c:v>
                </c:pt>
                <c:pt idx="2505">
                  <c:v>9704.86</c:v>
                </c:pt>
                <c:pt idx="2506">
                  <c:v>9704.86</c:v>
                </c:pt>
                <c:pt idx="2507">
                  <c:v>9704.86</c:v>
                </c:pt>
                <c:pt idx="2508">
                  <c:v>9704.86</c:v>
                </c:pt>
                <c:pt idx="2509">
                  <c:v>9704.86</c:v>
                </c:pt>
                <c:pt idx="2510">
                  <c:v>9704.86</c:v>
                </c:pt>
                <c:pt idx="2511">
                  <c:v>9704.86</c:v>
                </c:pt>
                <c:pt idx="2512">
                  <c:v>9704.86</c:v>
                </c:pt>
                <c:pt idx="2513">
                  <c:v>9704.86</c:v>
                </c:pt>
                <c:pt idx="2514">
                  <c:v>9704.86</c:v>
                </c:pt>
                <c:pt idx="2515">
                  <c:v>9704.86</c:v>
                </c:pt>
                <c:pt idx="2516">
                  <c:v>9704.86</c:v>
                </c:pt>
                <c:pt idx="2517">
                  <c:v>9704.86</c:v>
                </c:pt>
                <c:pt idx="2518">
                  <c:v>9704.86</c:v>
                </c:pt>
                <c:pt idx="2519">
                  <c:v>9704.86</c:v>
                </c:pt>
                <c:pt idx="2520">
                  <c:v>9704.86</c:v>
                </c:pt>
                <c:pt idx="2521">
                  <c:v>9704.86</c:v>
                </c:pt>
                <c:pt idx="2522">
                  <c:v>9704.86</c:v>
                </c:pt>
                <c:pt idx="2523">
                  <c:v>9704.86</c:v>
                </c:pt>
                <c:pt idx="2524">
                  <c:v>9704.86</c:v>
                </c:pt>
                <c:pt idx="2525">
                  <c:v>9704.86</c:v>
                </c:pt>
                <c:pt idx="2526">
                  <c:v>9704.86</c:v>
                </c:pt>
                <c:pt idx="2527">
                  <c:v>9704.86</c:v>
                </c:pt>
                <c:pt idx="2528">
                  <c:v>9704.86</c:v>
                </c:pt>
                <c:pt idx="2529">
                  <c:v>9704.86</c:v>
                </c:pt>
                <c:pt idx="2530">
                  <c:v>9704.86</c:v>
                </c:pt>
                <c:pt idx="2531">
                  <c:v>9704.86</c:v>
                </c:pt>
                <c:pt idx="2532">
                  <c:v>9704.86</c:v>
                </c:pt>
                <c:pt idx="2533">
                  <c:v>9704.86</c:v>
                </c:pt>
                <c:pt idx="2534">
                  <c:v>9704.86</c:v>
                </c:pt>
                <c:pt idx="2535">
                  <c:v>9704.86</c:v>
                </c:pt>
                <c:pt idx="2536">
                  <c:v>9704.86</c:v>
                </c:pt>
                <c:pt idx="2537">
                  <c:v>9704.86</c:v>
                </c:pt>
                <c:pt idx="2538">
                  <c:v>9704.86</c:v>
                </c:pt>
                <c:pt idx="2539">
                  <c:v>9704.86</c:v>
                </c:pt>
                <c:pt idx="2540">
                  <c:v>9704.86</c:v>
                </c:pt>
                <c:pt idx="2541">
                  <c:v>9704.86</c:v>
                </c:pt>
                <c:pt idx="2542">
                  <c:v>9704.86</c:v>
                </c:pt>
                <c:pt idx="2543">
                  <c:v>9704.86</c:v>
                </c:pt>
                <c:pt idx="2544">
                  <c:v>9704.86</c:v>
                </c:pt>
                <c:pt idx="2545">
                  <c:v>9704.86</c:v>
                </c:pt>
                <c:pt idx="2546">
                  <c:v>9704.86</c:v>
                </c:pt>
                <c:pt idx="2547">
                  <c:v>9704.86</c:v>
                </c:pt>
                <c:pt idx="2548">
                  <c:v>9704.86</c:v>
                </c:pt>
                <c:pt idx="2549">
                  <c:v>9704.86</c:v>
                </c:pt>
                <c:pt idx="2550">
                  <c:v>9704.86</c:v>
                </c:pt>
                <c:pt idx="2551">
                  <c:v>9704.86</c:v>
                </c:pt>
                <c:pt idx="2552">
                  <c:v>9704.86</c:v>
                </c:pt>
                <c:pt idx="2553">
                  <c:v>9704.86</c:v>
                </c:pt>
                <c:pt idx="2554">
                  <c:v>9704.86</c:v>
                </c:pt>
                <c:pt idx="2555">
                  <c:v>9704.86</c:v>
                </c:pt>
                <c:pt idx="2556">
                  <c:v>9704.86</c:v>
                </c:pt>
                <c:pt idx="2557">
                  <c:v>9704.86</c:v>
                </c:pt>
                <c:pt idx="2558">
                  <c:v>9704.86</c:v>
                </c:pt>
                <c:pt idx="2559">
                  <c:v>9704.86</c:v>
                </c:pt>
                <c:pt idx="2560">
                  <c:v>9704.86</c:v>
                </c:pt>
                <c:pt idx="2561">
                  <c:v>9704.86</c:v>
                </c:pt>
                <c:pt idx="2562">
                  <c:v>9704.86</c:v>
                </c:pt>
                <c:pt idx="2563">
                  <c:v>9704.86</c:v>
                </c:pt>
                <c:pt idx="2564">
                  <c:v>9704.86</c:v>
                </c:pt>
                <c:pt idx="2565">
                  <c:v>9704.86</c:v>
                </c:pt>
                <c:pt idx="2566">
                  <c:v>9704.86</c:v>
                </c:pt>
                <c:pt idx="2567">
                  <c:v>9704.86</c:v>
                </c:pt>
                <c:pt idx="2568">
                  <c:v>9704.86</c:v>
                </c:pt>
                <c:pt idx="2569">
                  <c:v>9704.86</c:v>
                </c:pt>
                <c:pt idx="2570">
                  <c:v>9704.86</c:v>
                </c:pt>
                <c:pt idx="2571">
                  <c:v>9704.86</c:v>
                </c:pt>
                <c:pt idx="2572">
                  <c:v>9704.86</c:v>
                </c:pt>
                <c:pt idx="2573">
                  <c:v>9704.86</c:v>
                </c:pt>
                <c:pt idx="2574">
                  <c:v>9704.86</c:v>
                </c:pt>
                <c:pt idx="2575">
                  <c:v>9704.86</c:v>
                </c:pt>
                <c:pt idx="2576">
                  <c:v>9704.86</c:v>
                </c:pt>
                <c:pt idx="2577">
                  <c:v>9704.86</c:v>
                </c:pt>
                <c:pt idx="2578">
                  <c:v>9704.86</c:v>
                </c:pt>
                <c:pt idx="2579">
                  <c:v>9704.86</c:v>
                </c:pt>
                <c:pt idx="2580">
                  <c:v>9704.86</c:v>
                </c:pt>
                <c:pt idx="2581">
                  <c:v>9704.86</c:v>
                </c:pt>
                <c:pt idx="2582">
                  <c:v>9704.86</c:v>
                </c:pt>
                <c:pt idx="2583">
                  <c:v>9704.86</c:v>
                </c:pt>
                <c:pt idx="2584">
                  <c:v>9704.86</c:v>
                </c:pt>
                <c:pt idx="2585">
                  <c:v>9704.86</c:v>
                </c:pt>
                <c:pt idx="2586">
                  <c:v>9704.86</c:v>
                </c:pt>
                <c:pt idx="2587">
                  <c:v>9704.86</c:v>
                </c:pt>
                <c:pt idx="2588">
                  <c:v>9704.86</c:v>
                </c:pt>
                <c:pt idx="2589">
                  <c:v>9704.86</c:v>
                </c:pt>
                <c:pt idx="2590">
                  <c:v>9704.86</c:v>
                </c:pt>
                <c:pt idx="2591">
                  <c:v>9704.86</c:v>
                </c:pt>
                <c:pt idx="2592">
                  <c:v>9704.86</c:v>
                </c:pt>
                <c:pt idx="2593">
                  <c:v>9704.86</c:v>
                </c:pt>
                <c:pt idx="2594">
                  <c:v>9704.86</c:v>
                </c:pt>
                <c:pt idx="2595">
                  <c:v>9704.86</c:v>
                </c:pt>
                <c:pt idx="2596">
                  <c:v>9704.86</c:v>
                </c:pt>
                <c:pt idx="2597">
                  <c:v>9704.86</c:v>
                </c:pt>
                <c:pt idx="2598">
                  <c:v>9704.86</c:v>
                </c:pt>
                <c:pt idx="2599">
                  <c:v>9704.86</c:v>
                </c:pt>
                <c:pt idx="2600">
                  <c:v>9704.86</c:v>
                </c:pt>
                <c:pt idx="2601">
                  <c:v>9704.86</c:v>
                </c:pt>
                <c:pt idx="2602">
                  <c:v>9704.86</c:v>
                </c:pt>
                <c:pt idx="2603">
                  <c:v>9704.86</c:v>
                </c:pt>
                <c:pt idx="2604">
                  <c:v>9704.86</c:v>
                </c:pt>
                <c:pt idx="2605">
                  <c:v>9704.86</c:v>
                </c:pt>
                <c:pt idx="2606">
                  <c:v>9704.86</c:v>
                </c:pt>
                <c:pt idx="2607">
                  <c:v>9704.86</c:v>
                </c:pt>
                <c:pt idx="2608">
                  <c:v>9704.86</c:v>
                </c:pt>
                <c:pt idx="2609">
                  <c:v>9704.86</c:v>
                </c:pt>
                <c:pt idx="2610">
                  <c:v>9704.86</c:v>
                </c:pt>
                <c:pt idx="2611">
                  <c:v>9704.86</c:v>
                </c:pt>
                <c:pt idx="2612">
                  <c:v>9704.86</c:v>
                </c:pt>
                <c:pt idx="2613">
                  <c:v>9704.86</c:v>
                </c:pt>
                <c:pt idx="2614">
                  <c:v>9704.86</c:v>
                </c:pt>
                <c:pt idx="2615">
                  <c:v>9704.86</c:v>
                </c:pt>
                <c:pt idx="2616">
                  <c:v>9704.86</c:v>
                </c:pt>
                <c:pt idx="2617">
                  <c:v>9704.86</c:v>
                </c:pt>
                <c:pt idx="2618">
                  <c:v>9704.86</c:v>
                </c:pt>
                <c:pt idx="2619">
                  <c:v>9704.86</c:v>
                </c:pt>
                <c:pt idx="2620">
                  <c:v>9704.86</c:v>
                </c:pt>
                <c:pt idx="2621">
                  <c:v>9704.86</c:v>
                </c:pt>
                <c:pt idx="2622">
                  <c:v>9704.86</c:v>
                </c:pt>
                <c:pt idx="2623">
                  <c:v>9704.86</c:v>
                </c:pt>
                <c:pt idx="2624">
                  <c:v>9704.86</c:v>
                </c:pt>
                <c:pt idx="2625">
                  <c:v>9704.86</c:v>
                </c:pt>
                <c:pt idx="2626">
                  <c:v>9704.86</c:v>
                </c:pt>
                <c:pt idx="2627">
                  <c:v>9704.86</c:v>
                </c:pt>
                <c:pt idx="2628">
                  <c:v>9704.86</c:v>
                </c:pt>
                <c:pt idx="2629">
                  <c:v>9704.86</c:v>
                </c:pt>
                <c:pt idx="2630">
                  <c:v>9704.86</c:v>
                </c:pt>
                <c:pt idx="2631">
                  <c:v>9704.86</c:v>
                </c:pt>
                <c:pt idx="2632">
                  <c:v>9704.86</c:v>
                </c:pt>
                <c:pt idx="2633">
                  <c:v>9704.86</c:v>
                </c:pt>
                <c:pt idx="2634">
                  <c:v>9704.86</c:v>
                </c:pt>
                <c:pt idx="2635">
                  <c:v>9704.86</c:v>
                </c:pt>
                <c:pt idx="2636">
                  <c:v>9704.86</c:v>
                </c:pt>
                <c:pt idx="2637">
                  <c:v>9704.86</c:v>
                </c:pt>
                <c:pt idx="2638">
                  <c:v>9704.86</c:v>
                </c:pt>
                <c:pt idx="2639">
                  <c:v>9704.86</c:v>
                </c:pt>
                <c:pt idx="2640">
                  <c:v>9704.86</c:v>
                </c:pt>
                <c:pt idx="2641">
                  <c:v>9704.86</c:v>
                </c:pt>
                <c:pt idx="2642">
                  <c:v>9704.86</c:v>
                </c:pt>
                <c:pt idx="2643">
                  <c:v>9704.86</c:v>
                </c:pt>
                <c:pt idx="2644">
                  <c:v>9704.86</c:v>
                </c:pt>
                <c:pt idx="2645">
                  <c:v>9704.86</c:v>
                </c:pt>
                <c:pt idx="2646">
                  <c:v>9704.86</c:v>
                </c:pt>
                <c:pt idx="2647">
                  <c:v>9704.86</c:v>
                </c:pt>
                <c:pt idx="2648">
                  <c:v>9704.86</c:v>
                </c:pt>
                <c:pt idx="2649">
                  <c:v>9704.86</c:v>
                </c:pt>
                <c:pt idx="2650">
                  <c:v>9704.86</c:v>
                </c:pt>
                <c:pt idx="2651">
                  <c:v>9704.86</c:v>
                </c:pt>
                <c:pt idx="2652">
                  <c:v>9704.86</c:v>
                </c:pt>
                <c:pt idx="2653">
                  <c:v>9704.86</c:v>
                </c:pt>
                <c:pt idx="2654">
                  <c:v>9704.86</c:v>
                </c:pt>
                <c:pt idx="2655">
                  <c:v>9704.86</c:v>
                </c:pt>
                <c:pt idx="2656">
                  <c:v>9704.86</c:v>
                </c:pt>
                <c:pt idx="2657">
                  <c:v>9704.86</c:v>
                </c:pt>
                <c:pt idx="2658">
                  <c:v>9704.86</c:v>
                </c:pt>
                <c:pt idx="2659">
                  <c:v>9704.86</c:v>
                </c:pt>
                <c:pt idx="2660">
                  <c:v>9704.86</c:v>
                </c:pt>
                <c:pt idx="2661">
                  <c:v>9704.86</c:v>
                </c:pt>
                <c:pt idx="2662">
                  <c:v>9704.86</c:v>
                </c:pt>
                <c:pt idx="2663">
                  <c:v>9704.86</c:v>
                </c:pt>
                <c:pt idx="2664">
                  <c:v>9704.86</c:v>
                </c:pt>
                <c:pt idx="2665">
                  <c:v>9704.86</c:v>
                </c:pt>
                <c:pt idx="2666">
                  <c:v>9704.86</c:v>
                </c:pt>
                <c:pt idx="2667">
                  <c:v>9704.86</c:v>
                </c:pt>
                <c:pt idx="2668">
                  <c:v>9704.86</c:v>
                </c:pt>
                <c:pt idx="2669">
                  <c:v>9704.86</c:v>
                </c:pt>
                <c:pt idx="2670">
                  <c:v>9704.86</c:v>
                </c:pt>
                <c:pt idx="2671">
                  <c:v>9704.86</c:v>
                </c:pt>
                <c:pt idx="2672">
                  <c:v>9704.86</c:v>
                </c:pt>
                <c:pt idx="2673">
                  <c:v>9704.86</c:v>
                </c:pt>
                <c:pt idx="2674">
                  <c:v>9704.86</c:v>
                </c:pt>
                <c:pt idx="2675">
                  <c:v>9704.86</c:v>
                </c:pt>
                <c:pt idx="2676">
                  <c:v>9704.86</c:v>
                </c:pt>
                <c:pt idx="2677">
                  <c:v>9704.86</c:v>
                </c:pt>
                <c:pt idx="2678">
                  <c:v>9704.86</c:v>
                </c:pt>
                <c:pt idx="2679">
                  <c:v>9704.86</c:v>
                </c:pt>
                <c:pt idx="2680">
                  <c:v>9704.86</c:v>
                </c:pt>
                <c:pt idx="2681">
                  <c:v>9704.86</c:v>
                </c:pt>
                <c:pt idx="2682">
                  <c:v>9704.86</c:v>
                </c:pt>
                <c:pt idx="2683">
                  <c:v>9704.86</c:v>
                </c:pt>
                <c:pt idx="2684">
                  <c:v>9704.86</c:v>
                </c:pt>
                <c:pt idx="2685">
                  <c:v>9704.86</c:v>
                </c:pt>
                <c:pt idx="2686">
                  <c:v>9704.86</c:v>
                </c:pt>
                <c:pt idx="2687">
                  <c:v>9704.86</c:v>
                </c:pt>
                <c:pt idx="2688">
                  <c:v>9704.86</c:v>
                </c:pt>
                <c:pt idx="2689">
                  <c:v>9704.86</c:v>
                </c:pt>
                <c:pt idx="2690">
                  <c:v>9704.86</c:v>
                </c:pt>
                <c:pt idx="2691">
                  <c:v>9704.86</c:v>
                </c:pt>
                <c:pt idx="2692">
                  <c:v>9704.86</c:v>
                </c:pt>
                <c:pt idx="2693">
                  <c:v>9704.86</c:v>
                </c:pt>
                <c:pt idx="2694">
                  <c:v>9704.86</c:v>
                </c:pt>
                <c:pt idx="2695">
                  <c:v>9704.86</c:v>
                </c:pt>
                <c:pt idx="2696">
                  <c:v>9704.86</c:v>
                </c:pt>
                <c:pt idx="2697">
                  <c:v>9704.86</c:v>
                </c:pt>
                <c:pt idx="2698">
                  <c:v>9704.86</c:v>
                </c:pt>
                <c:pt idx="2699">
                  <c:v>9704.86</c:v>
                </c:pt>
                <c:pt idx="2700">
                  <c:v>9704.86</c:v>
                </c:pt>
                <c:pt idx="2701">
                  <c:v>9704.86</c:v>
                </c:pt>
                <c:pt idx="2702">
                  <c:v>9704.86</c:v>
                </c:pt>
                <c:pt idx="2703">
                  <c:v>9704.86</c:v>
                </c:pt>
                <c:pt idx="2704">
                  <c:v>9704.86</c:v>
                </c:pt>
                <c:pt idx="2705">
                  <c:v>9704.86</c:v>
                </c:pt>
                <c:pt idx="2706">
                  <c:v>9704.86</c:v>
                </c:pt>
                <c:pt idx="2707">
                  <c:v>9704.86</c:v>
                </c:pt>
                <c:pt idx="2708">
                  <c:v>9704.86</c:v>
                </c:pt>
                <c:pt idx="2709">
                  <c:v>9704.86</c:v>
                </c:pt>
                <c:pt idx="2710">
                  <c:v>9704.86</c:v>
                </c:pt>
                <c:pt idx="2711">
                  <c:v>9704.86</c:v>
                </c:pt>
                <c:pt idx="2712">
                  <c:v>9704.86</c:v>
                </c:pt>
                <c:pt idx="2713">
                  <c:v>9704.86</c:v>
                </c:pt>
                <c:pt idx="2714">
                  <c:v>9704.86</c:v>
                </c:pt>
                <c:pt idx="2715">
                  <c:v>9704.86</c:v>
                </c:pt>
                <c:pt idx="2716">
                  <c:v>9704.86</c:v>
                </c:pt>
                <c:pt idx="2717">
                  <c:v>9704.86</c:v>
                </c:pt>
                <c:pt idx="2718">
                  <c:v>9704.86</c:v>
                </c:pt>
                <c:pt idx="2719">
                  <c:v>9704.86</c:v>
                </c:pt>
                <c:pt idx="2720">
                  <c:v>9704.86</c:v>
                </c:pt>
                <c:pt idx="2721">
                  <c:v>9704.86</c:v>
                </c:pt>
                <c:pt idx="2722">
                  <c:v>9704.86</c:v>
                </c:pt>
                <c:pt idx="2723">
                  <c:v>9704.86</c:v>
                </c:pt>
                <c:pt idx="2724">
                  <c:v>9704.86</c:v>
                </c:pt>
                <c:pt idx="2725">
                  <c:v>9704.86</c:v>
                </c:pt>
                <c:pt idx="2726">
                  <c:v>9704.86</c:v>
                </c:pt>
                <c:pt idx="2727">
                  <c:v>9704.86</c:v>
                </c:pt>
                <c:pt idx="2728">
                  <c:v>9704.86</c:v>
                </c:pt>
                <c:pt idx="2729">
                  <c:v>9704.86</c:v>
                </c:pt>
                <c:pt idx="2730">
                  <c:v>9704.86</c:v>
                </c:pt>
                <c:pt idx="2731">
                  <c:v>9704.86</c:v>
                </c:pt>
                <c:pt idx="2732">
                  <c:v>9704.86</c:v>
                </c:pt>
                <c:pt idx="2733">
                  <c:v>9704.86</c:v>
                </c:pt>
                <c:pt idx="2734">
                  <c:v>9704.86</c:v>
                </c:pt>
                <c:pt idx="2735">
                  <c:v>9704.86</c:v>
                </c:pt>
                <c:pt idx="2736">
                  <c:v>9704.86</c:v>
                </c:pt>
                <c:pt idx="2737">
                  <c:v>9704.86</c:v>
                </c:pt>
                <c:pt idx="2738">
                  <c:v>9704.86</c:v>
                </c:pt>
                <c:pt idx="2739">
                  <c:v>9704.86</c:v>
                </c:pt>
                <c:pt idx="2740">
                  <c:v>9704.86</c:v>
                </c:pt>
                <c:pt idx="2741">
                  <c:v>9704.86</c:v>
                </c:pt>
                <c:pt idx="2742">
                  <c:v>9704.86</c:v>
                </c:pt>
                <c:pt idx="2743">
                  <c:v>9704.86</c:v>
                </c:pt>
                <c:pt idx="2744">
                  <c:v>9704.86</c:v>
                </c:pt>
                <c:pt idx="2745">
                  <c:v>9704.86</c:v>
                </c:pt>
                <c:pt idx="2746">
                  <c:v>9704.86</c:v>
                </c:pt>
                <c:pt idx="2747">
                  <c:v>9704.86</c:v>
                </c:pt>
                <c:pt idx="2748">
                  <c:v>9704.86</c:v>
                </c:pt>
                <c:pt idx="2749">
                  <c:v>9704.86</c:v>
                </c:pt>
                <c:pt idx="2750">
                  <c:v>9704.86</c:v>
                </c:pt>
                <c:pt idx="2751">
                  <c:v>9704.86</c:v>
                </c:pt>
                <c:pt idx="2752">
                  <c:v>9704.86</c:v>
                </c:pt>
                <c:pt idx="2753">
                  <c:v>9704.86</c:v>
                </c:pt>
                <c:pt idx="2754">
                  <c:v>9704.86</c:v>
                </c:pt>
                <c:pt idx="2755">
                  <c:v>9704.86</c:v>
                </c:pt>
                <c:pt idx="2756">
                  <c:v>9704.86</c:v>
                </c:pt>
                <c:pt idx="2757">
                  <c:v>9704.86</c:v>
                </c:pt>
                <c:pt idx="2758">
                  <c:v>9704.86</c:v>
                </c:pt>
                <c:pt idx="2759">
                  <c:v>9704.86</c:v>
                </c:pt>
                <c:pt idx="2760">
                  <c:v>9704.86</c:v>
                </c:pt>
                <c:pt idx="2761">
                  <c:v>9704.86</c:v>
                </c:pt>
                <c:pt idx="2762">
                  <c:v>9704.86</c:v>
                </c:pt>
                <c:pt idx="2763">
                  <c:v>9704.86</c:v>
                </c:pt>
                <c:pt idx="2764">
                  <c:v>9704.86</c:v>
                </c:pt>
                <c:pt idx="2765">
                  <c:v>9704.86</c:v>
                </c:pt>
                <c:pt idx="2766">
                  <c:v>9704.86</c:v>
                </c:pt>
                <c:pt idx="2767">
                  <c:v>9704.86</c:v>
                </c:pt>
                <c:pt idx="2768">
                  <c:v>9704.86</c:v>
                </c:pt>
                <c:pt idx="2769">
                  <c:v>9704.86</c:v>
                </c:pt>
                <c:pt idx="2770">
                  <c:v>9704.86</c:v>
                </c:pt>
                <c:pt idx="2771">
                  <c:v>9704.86</c:v>
                </c:pt>
                <c:pt idx="2772">
                  <c:v>9704.86</c:v>
                </c:pt>
                <c:pt idx="2773">
                  <c:v>9704.86</c:v>
                </c:pt>
                <c:pt idx="2774">
                  <c:v>9704.86</c:v>
                </c:pt>
                <c:pt idx="2775">
                  <c:v>9704.86</c:v>
                </c:pt>
                <c:pt idx="2776">
                  <c:v>9704.86</c:v>
                </c:pt>
                <c:pt idx="2777">
                  <c:v>9704.86</c:v>
                </c:pt>
                <c:pt idx="2778">
                  <c:v>9704.86</c:v>
                </c:pt>
                <c:pt idx="2779">
                  <c:v>9704.86</c:v>
                </c:pt>
                <c:pt idx="2780">
                  <c:v>9704.86</c:v>
                </c:pt>
                <c:pt idx="2781">
                  <c:v>9704.86</c:v>
                </c:pt>
                <c:pt idx="2782">
                  <c:v>9704.86</c:v>
                </c:pt>
                <c:pt idx="2783">
                  <c:v>9704.86</c:v>
                </c:pt>
                <c:pt idx="2784">
                  <c:v>9704.86</c:v>
                </c:pt>
                <c:pt idx="2785">
                  <c:v>9704.86</c:v>
                </c:pt>
                <c:pt idx="2786">
                  <c:v>9704.86</c:v>
                </c:pt>
                <c:pt idx="2787">
                  <c:v>9704.86</c:v>
                </c:pt>
                <c:pt idx="2788">
                  <c:v>9704.86</c:v>
                </c:pt>
                <c:pt idx="2789">
                  <c:v>9704.86</c:v>
                </c:pt>
                <c:pt idx="2790">
                  <c:v>9704.86</c:v>
                </c:pt>
                <c:pt idx="2791">
                  <c:v>9704.86</c:v>
                </c:pt>
                <c:pt idx="2792">
                  <c:v>9704.86</c:v>
                </c:pt>
                <c:pt idx="2793">
                  <c:v>9704.86</c:v>
                </c:pt>
                <c:pt idx="2794">
                  <c:v>9704.86</c:v>
                </c:pt>
                <c:pt idx="2795">
                  <c:v>9704.86</c:v>
                </c:pt>
                <c:pt idx="2796">
                  <c:v>9704.86</c:v>
                </c:pt>
                <c:pt idx="2797">
                  <c:v>9704.86</c:v>
                </c:pt>
                <c:pt idx="2798">
                  <c:v>9704.86</c:v>
                </c:pt>
                <c:pt idx="2799">
                  <c:v>9704.86</c:v>
                </c:pt>
                <c:pt idx="2800">
                  <c:v>9704.86</c:v>
                </c:pt>
                <c:pt idx="2801">
                  <c:v>9704.86</c:v>
                </c:pt>
                <c:pt idx="2802">
                  <c:v>9704.86</c:v>
                </c:pt>
                <c:pt idx="2803">
                  <c:v>9704.86</c:v>
                </c:pt>
                <c:pt idx="2804">
                  <c:v>9704.86</c:v>
                </c:pt>
                <c:pt idx="2805">
                  <c:v>9704.86</c:v>
                </c:pt>
                <c:pt idx="2806">
                  <c:v>9704.86</c:v>
                </c:pt>
                <c:pt idx="2807">
                  <c:v>9704.86</c:v>
                </c:pt>
                <c:pt idx="2808">
                  <c:v>9704.86</c:v>
                </c:pt>
                <c:pt idx="2809">
                  <c:v>9704.86</c:v>
                </c:pt>
                <c:pt idx="2810">
                  <c:v>9704.86</c:v>
                </c:pt>
                <c:pt idx="2811">
                  <c:v>9704.86</c:v>
                </c:pt>
                <c:pt idx="2812">
                  <c:v>9704.86</c:v>
                </c:pt>
                <c:pt idx="2813">
                  <c:v>9704.86</c:v>
                </c:pt>
                <c:pt idx="2814">
                  <c:v>9704.86</c:v>
                </c:pt>
                <c:pt idx="2815">
                  <c:v>9704.86</c:v>
                </c:pt>
                <c:pt idx="2816">
                  <c:v>9704.86</c:v>
                </c:pt>
                <c:pt idx="2817">
                  <c:v>9704.86</c:v>
                </c:pt>
                <c:pt idx="2818">
                  <c:v>9704.86</c:v>
                </c:pt>
                <c:pt idx="2819">
                  <c:v>9704.86</c:v>
                </c:pt>
                <c:pt idx="2820">
                  <c:v>9704.86</c:v>
                </c:pt>
                <c:pt idx="2821">
                  <c:v>9704.86</c:v>
                </c:pt>
                <c:pt idx="2822">
                  <c:v>9704.86</c:v>
                </c:pt>
                <c:pt idx="2823">
                  <c:v>9704.86</c:v>
                </c:pt>
                <c:pt idx="2824">
                  <c:v>9704.86</c:v>
                </c:pt>
                <c:pt idx="2825">
                  <c:v>9704.86</c:v>
                </c:pt>
                <c:pt idx="2826">
                  <c:v>9704.86</c:v>
                </c:pt>
                <c:pt idx="2827">
                  <c:v>9704.86</c:v>
                </c:pt>
                <c:pt idx="2828">
                  <c:v>9704.86</c:v>
                </c:pt>
                <c:pt idx="2829">
                  <c:v>9704.86</c:v>
                </c:pt>
                <c:pt idx="2830">
                  <c:v>9704.86</c:v>
                </c:pt>
                <c:pt idx="2831">
                  <c:v>9704.86</c:v>
                </c:pt>
                <c:pt idx="2832">
                  <c:v>9704.86</c:v>
                </c:pt>
                <c:pt idx="2833">
                  <c:v>9704.86</c:v>
                </c:pt>
                <c:pt idx="2834">
                  <c:v>9704.86</c:v>
                </c:pt>
                <c:pt idx="2835">
                  <c:v>9704.86</c:v>
                </c:pt>
                <c:pt idx="2836">
                  <c:v>9704.86</c:v>
                </c:pt>
                <c:pt idx="2837">
                  <c:v>9704.86</c:v>
                </c:pt>
                <c:pt idx="2838">
                  <c:v>9704.86</c:v>
                </c:pt>
                <c:pt idx="2839">
                  <c:v>9704.86</c:v>
                </c:pt>
                <c:pt idx="2840">
                  <c:v>9704.86</c:v>
                </c:pt>
                <c:pt idx="2841">
                  <c:v>9704.86</c:v>
                </c:pt>
                <c:pt idx="2842">
                  <c:v>9704.86</c:v>
                </c:pt>
                <c:pt idx="2843">
                  <c:v>9704.86</c:v>
                </c:pt>
                <c:pt idx="2844">
                  <c:v>9704.86</c:v>
                </c:pt>
                <c:pt idx="2845">
                  <c:v>9704.86</c:v>
                </c:pt>
                <c:pt idx="2846">
                  <c:v>9704.86</c:v>
                </c:pt>
                <c:pt idx="2847">
                  <c:v>9704.86</c:v>
                </c:pt>
                <c:pt idx="2848">
                  <c:v>9704.86</c:v>
                </c:pt>
                <c:pt idx="2849">
                  <c:v>9704.86</c:v>
                </c:pt>
                <c:pt idx="2850">
                  <c:v>9704.86</c:v>
                </c:pt>
                <c:pt idx="2851">
                  <c:v>9704.86</c:v>
                </c:pt>
                <c:pt idx="2852">
                  <c:v>9704.86</c:v>
                </c:pt>
                <c:pt idx="2853">
                  <c:v>9704.86</c:v>
                </c:pt>
                <c:pt idx="2854">
                  <c:v>9704.86</c:v>
                </c:pt>
                <c:pt idx="2855">
                  <c:v>9704.86</c:v>
                </c:pt>
                <c:pt idx="2856">
                  <c:v>9704.86</c:v>
                </c:pt>
                <c:pt idx="2857">
                  <c:v>9704.86</c:v>
                </c:pt>
                <c:pt idx="2858">
                  <c:v>9704.86</c:v>
                </c:pt>
                <c:pt idx="2859">
                  <c:v>9704.86</c:v>
                </c:pt>
                <c:pt idx="2860">
                  <c:v>9704.86</c:v>
                </c:pt>
                <c:pt idx="2861">
                  <c:v>9704.86</c:v>
                </c:pt>
                <c:pt idx="2862">
                  <c:v>9704.86</c:v>
                </c:pt>
                <c:pt idx="2863">
                  <c:v>9704.86</c:v>
                </c:pt>
                <c:pt idx="2864">
                  <c:v>9704.86</c:v>
                </c:pt>
                <c:pt idx="2865">
                  <c:v>9704.86</c:v>
                </c:pt>
                <c:pt idx="2866">
                  <c:v>9704.86</c:v>
                </c:pt>
                <c:pt idx="2867">
                  <c:v>9704.86</c:v>
                </c:pt>
                <c:pt idx="2868">
                  <c:v>9704.86</c:v>
                </c:pt>
                <c:pt idx="2869">
                  <c:v>9704.86</c:v>
                </c:pt>
                <c:pt idx="2870">
                  <c:v>9704.86</c:v>
                </c:pt>
                <c:pt idx="2871">
                  <c:v>9704.86</c:v>
                </c:pt>
                <c:pt idx="2872">
                  <c:v>9704.86</c:v>
                </c:pt>
                <c:pt idx="2873">
                  <c:v>9704.86</c:v>
                </c:pt>
                <c:pt idx="2874">
                  <c:v>9704.86</c:v>
                </c:pt>
                <c:pt idx="2875">
                  <c:v>9704.86</c:v>
                </c:pt>
                <c:pt idx="2876">
                  <c:v>9704.86</c:v>
                </c:pt>
                <c:pt idx="2877">
                  <c:v>200208</c:v>
                </c:pt>
                <c:pt idx="2878">
                  <c:v>200208</c:v>
                </c:pt>
                <c:pt idx="2879">
                  <c:v>200208</c:v>
                </c:pt>
                <c:pt idx="2880">
                  <c:v>-35160.92</c:v>
                </c:pt>
                <c:pt idx="2881">
                  <c:v>-35160.92</c:v>
                </c:pt>
                <c:pt idx="2882">
                  <c:v>-35160.92</c:v>
                </c:pt>
                <c:pt idx="2883">
                  <c:v>-35160.92</c:v>
                </c:pt>
                <c:pt idx="2884">
                  <c:v>-35160.92</c:v>
                </c:pt>
                <c:pt idx="2885">
                  <c:v>-35160.92</c:v>
                </c:pt>
                <c:pt idx="2886">
                  <c:v>-35160.92</c:v>
                </c:pt>
                <c:pt idx="2887">
                  <c:v>-35160.92</c:v>
                </c:pt>
                <c:pt idx="2888">
                  <c:v>-35160.92</c:v>
                </c:pt>
                <c:pt idx="2889">
                  <c:v>-35160.92</c:v>
                </c:pt>
                <c:pt idx="2890">
                  <c:v>-35160.92</c:v>
                </c:pt>
                <c:pt idx="2891">
                  <c:v>-35160.92</c:v>
                </c:pt>
                <c:pt idx="2892">
                  <c:v>-35160.92</c:v>
                </c:pt>
                <c:pt idx="2893">
                  <c:v>-35160.92</c:v>
                </c:pt>
                <c:pt idx="2894">
                  <c:v>-35160.92</c:v>
                </c:pt>
                <c:pt idx="2895">
                  <c:v>-35160.92</c:v>
                </c:pt>
                <c:pt idx="2896">
                  <c:v>-35160.92</c:v>
                </c:pt>
                <c:pt idx="2897">
                  <c:v>-35160.92</c:v>
                </c:pt>
                <c:pt idx="2898">
                  <c:v>-35160.92</c:v>
                </c:pt>
                <c:pt idx="2899">
                  <c:v>-35160.92</c:v>
                </c:pt>
                <c:pt idx="2900">
                  <c:v>-35160.92</c:v>
                </c:pt>
                <c:pt idx="2901">
                  <c:v>-35160.92</c:v>
                </c:pt>
                <c:pt idx="2902">
                  <c:v>-35160.92</c:v>
                </c:pt>
                <c:pt idx="2903">
                  <c:v>-35160.92</c:v>
                </c:pt>
                <c:pt idx="2904">
                  <c:v>-35160.92</c:v>
                </c:pt>
                <c:pt idx="2905">
                  <c:v>-35160.92</c:v>
                </c:pt>
                <c:pt idx="2906">
                  <c:v>-35160.92</c:v>
                </c:pt>
                <c:pt idx="2907">
                  <c:v>-35160.92</c:v>
                </c:pt>
                <c:pt idx="2908">
                  <c:v>-35160.92</c:v>
                </c:pt>
                <c:pt idx="2909">
                  <c:v>-35160.92</c:v>
                </c:pt>
                <c:pt idx="2910">
                  <c:v>-35160.92</c:v>
                </c:pt>
                <c:pt idx="2911">
                  <c:v>-35160.92</c:v>
                </c:pt>
                <c:pt idx="2912">
                  <c:v>-35160.92</c:v>
                </c:pt>
                <c:pt idx="2913">
                  <c:v>-35160.92</c:v>
                </c:pt>
                <c:pt idx="2914">
                  <c:v>-35160.92</c:v>
                </c:pt>
                <c:pt idx="2915">
                  <c:v>-35160.92</c:v>
                </c:pt>
                <c:pt idx="2916">
                  <c:v>-35160.92</c:v>
                </c:pt>
                <c:pt idx="2917">
                  <c:v>-35160.92</c:v>
                </c:pt>
                <c:pt idx="2918">
                  <c:v>-35160.92</c:v>
                </c:pt>
                <c:pt idx="2919">
                  <c:v>-35160.92</c:v>
                </c:pt>
                <c:pt idx="2920">
                  <c:v>-35160.92</c:v>
                </c:pt>
                <c:pt idx="2921">
                  <c:v>-35160.92</c:v>
                </c:pt>
                <c:pt idx="2922">
                  <c:v>-35160.92</c:v>
                </c:pt>
                <c:pt idx="2923">
                  <c:v>-35160.92</c:v>
                </c:pt>
                <c:pt idx="2924">
                  <c:v>-35160.92</c:v>
                </c:pt>
                <c:pt idx="2925">
                  <c:v>-35160.92</c:v>
                </c:pt>
                <c:pt idx="2926">
                  <c:v>-35160.92</c:v>
                </c:pt>
                <c:pt idx="2927">
                  <c:v>-35160.92</c:v>
                </c:pt>
                <c:pt idx="2928">
                  <c:v>-35160.92</c:v>
                </c:pt>
                <c:pt idx="2929">
                  <c:v>-35160.92</c:v>
                </c:pt>
                <c:pt idx="2930">
                  <c:v>-35160.92</c:v>
                </c:pt>
                <c:pt idx="2931">
                  <c:v>-35160.92</c:v>
                </c:pt>
                <c:pt idx="2932">
                  <c:v>-35160.92</c:v>
                </c:pt>
                <c:pt idx="2933">
                  <c:v>-35160.92</c:v>
                </c:pt>
                <c:pt idx="2934">
                  <c:v>-35160.92</c:v>
                </c:pt>
                <c:pt idx="2935">
                  <c:v>-35160.92</c:v>
                </c:pt>
                <c:pt idx="2936">
                  <c:v>-35160.92</c:v>
                </c:pt>
                <c:pt idx="2937">
                  <c:v>-35160.92</c:v>
                </c:pt>
                <c:pt idx="2938">
                  <c:v>-35160.92</c:v>
                </c:pt>
                <c:pt idx="2939">
                  <c:v>-35160.92</c:v>
                </c:pt>
                <c:pt idx="2940">
                  <c:v>-35160.92</c:v>
                </c:pt>
                <c:pt idx="2941">
                  <c:v>-35160.92</c:v>
                </c:pt>
                <c:pt idx="2942">
                  <c:v>-35160.92</c:v>
                </c:pt>
                <c:pt idx="2943">
                  <c:v>-35160.92</c:v>
                </c:pt>
                <c:pt idx="2944">
                  <c:v>-35160.92</c:v>
                </c:pt>
                <c:pt idx="2945">
                  <c:v>-35160.92</c:v>
                </c:pt>
                <c:pt idx="2946">
                  <c:v>-35160.92</c:v>
                </c:pt>
                <c:pt idx="2947">
                  <c:v>-35160.92</c:v>
                </c:pt>
                <c:pt idx="2948">
                  <c:v>-35160.92</c:v>
                </c:pt>
                <c:pt idx="2949">
                  <c:v>-35160.92</c:v>
                </c:pt>
                <c:pt idx="2950">
                  <c:v>-35160.92</c:v>
                </c:pt>
                <c:pt idx="2951">
                  <c:v>-35160.92</c:v>
                </c:pt>
                <c:pt idx="2952">
                  <c:v>-35160.92</c:v>
                </c:pt>
                <c:pt idx="2953">
                  <c:v>-35160.92</c:v>
                </c:pt>
                <c:pt idx="2954">
                  <c:v>-35160.92</c:v>
                </c:pt>
                <c:pt idx="2955">
                  <c:v>-35160.92</c:v>
                </c:pt>
                <c:pt idx="2956">
                  <c:v>-35160.92</c:v>
                </c:pt>
                <c:pt idx="2957">
                  <c:v>-35160.92</c:v>
                </c:pt>
                <c:pt idx="2958">
                  <c:v>-35160.92</c:v>
                </c:pt>
                <c:pt idx="2959">
                  <c:v>-35160.92</c:v>
                </c:pt>
                <c:pt idx="2960">
                  <c:v>-35160.92</c:v>
                </c:pt>
                <c:pt idx="2961">
                  <c:v>-35160.92</c:v>
                </c:pt>
                <c:pt idx="2962">
                  <c:v>-35160.92</c:v>
                </c:pt>
                <c:pt idx="2963">
                  <c:v>-35160.92</c:v>
                </c:pt>
                <c:pt idx="2964">
                  <c:v>-35160.92</c:v>
                </c:pt>
                <c:pt idx="2965">
                  <c:v>-35160.92</c:v>
                </c:pt>
                <c:pt idx="2966">
                  <c:v>-35160.92</c:v>
                </c:pt>
                <c:pt idx="2967">
                  <c:v>-35160.92</c:v>
                </c:pt>
                <c:pt idx="2968">
                  <c:v>-35160.92</c:v>
                </c:pt>
                <c:pt idx="2969">
                  <c:v>-35160.92</c:v>
                </c:pt>
                <c:pt idx="2970">
                  <c:v>-35160.92</c:v>
                </c:pt>
                <c:pt idx="2971">
                  <c:v>-35160.92</c:v>
                </c:pt>
                <c:pt idx="2972">
                  <c:v>-35160.92</c:v>
                </c:pt>
                <c:pt idx="2973">
                  <c:v>-35160.92</c:v>
                </c:pt>
                <c:pt idx="2974">
                  <c:v>-35160.92</c:v>
                </c:pt>
                <c:pt idx="2975">
                  <c:v>-35160.92</c:v>
                </c:pt>
                <c:pt idx="2976">
                  <c:v>-35160.92</c:v>
                </c:pt>
                <c:pt idx="2977">
                  <c:v>-35160.92</c:v>
                </c:pt>
                <c:pt idx="2978">
                  <c:v>-35160.92</c:v>
                </c:pt>
                <c:pt idx="2979">
                  <c:v>-35160.92</c:v>
                </c:pt>
                <c:pt idx="2980">
                  <c:v>-35160.92</c:v>
                </c:pt>
                <c:pt idx="2981">
                  <c:v>-35160.92</c:v>
                </c:pt>
                <c:pt idx="2982">
                  <c:v>-35160.92</c:v>
                </c:pt>
                <c:pt idx="2983">
                  <c:v>-35160.92</c:v>
                </c:pt>
                <c:pt idx="2984">
                  <c:v>-35160.92</c:v>
                </c:pt>
                <c:pt idx="2985">
                  <c:v>-35160.92</c:v>
                </c:pt>
                <c:pt idx="2986">
                  <c:v>-35160.92</c:v>
                </c:pt>
                <c:pt idx="2987">
                  <c:v>-35160.92</c:v>
                </c:pt>
                <c:pt idx="2988">
                  <c:v>-35160.92</c:v>
                </c:pt>
                <c:pt idx="2989">
                  <c:v>-35160.92</c:v>
                </c:pt>
                <c:pt idx="2990">
                  <c:v>-35160.92</c:v>
                </c:pt>
                <c:pt idx="2991">
                  <c:v>-35160.92</c:v>
                </c:pt>
                <c:pt idx="2992">
                  <c:v>-35160.92</c:v>
                </c:pt>
                <c:pt idx="2993">
                  <c:v>-35160.92</c:v>
                </c:pt>
                <c:pt idx="2994">
                  <c:v>-35160.92</c:v>
                </c:pt>
                <c:pt idx="2995">
                  <c:v>-35160.92</c:v>
                </c:pt>
                <c:pt idx="2996">
                  <c:v>-35160.92</c:v>
                </c:pt>
                <c:pt idx="2997">
                  <c:v>-35160.92</c:v>
                </c:pt>
                <c:pt idx="2998">
                  <c:v>-35160.92</c:v>
                </c:pt>
                <c:pt idx="2999">
                  <c:v>-35160.92</c:v>
                </c:pt>
                <c:pt idx="3000">
                  <c:v>-35160.92</c:v>
                </c:pt>
                <c:pt idx="3001">
                  <c:v>-35160.92</c:v>
                </c:pt>
                <c:pt idx="3002">
                  <c:v>-35160.92</c:v>
                </c:pt>
                <c:pt idx="3003">
                  <c:v>-35160.92</c:v>
                </c:pt>
                <c:pt idx="3004">
                  <c:v>-35160.92</c:v>
                </c:pt>
                <c:pt idx="3005">
                  <c:v>-35160.92</c:v>
                </c:pt>
                <c:pt idx="3006">
                  <c:v>-35160.92</c:v>
                </c:pt>
                <c:pt idx="3007">
                  <c:v>-35160.92</c:v>
                </c:pt>
                <c:pt idx="3008">
                  <c:v>-35160.92</c:v>
                </c:pt>
                <c:pt idx="3009">
                  <c:v>-35160.92</c:v>
                </c:pt>
                <c:pt idx="3010">
                  <c:v>-35160.92</c:v>
                </c:pt>
                <c:pt idx="3011">
                  <c:v>-35160.92</c:v>
                </c:pt>
                <c:pt idx="3012">
                  <c:v>-35160.92</c:v>
                </c:pt>
                <c:pt idx="3013">
                  <c:v>-35160.92</c:v>
                </c:pt>
                <c:pt idx="3014">
                  <c:v>-35160.92</c:v>
                </c:pt>
                <c:pt idx="3015">
                  <c:v>-35160.92</c:v>
                </c:pt>
                <c:pt idx="3016">
                  <c:v>-35160.92</c:v>
                </c:pt>
                <c:pt idx="3017">
                  <c:v>-35160.92</c:v>
                </c:pt>
                <c:pt idx="3018">
                  <c:v>-35160.92</c:v>
                </c:pt>
                <c:pt idx="3019">
                  <c:v>-35160.92</c:v>
                </c:pt>
                <c:pt idx="3020">
                  <c:v>-35160.92</c:v>
                </c:pt>
                <c:pt idx="3021">
                  <c:v>-35160.92</c:v>
                </c:pt>
                <c:pt idx="3022">
                  <c:v>-35160.92</c:v>
                </c:pt>
                <c:pt idx="3023">
                  <c:v>-35160.92</c:v>
                </c:pt>
                <c:pt idx="3024">
                  <c:v>-35160.92</c:v>
                </c:pt>
                <c:pt idx="3025">
                  <c:v>-35160.92</c:v>
                </c:pt>
                <c:pt idx="3026">
                  <c:v>-35160.92</c:v>
                </c:pt>
                <c:pt idx="3027">
                  <c:v>-35160.92</c:v>
                </c:pt>
                <c:pt idx="3028">
                  <c:v>-35160.92</c:v>
                </c:pt>
                <c:pt idx="3029">
                  <c:v>-35160.92</c:v>
                </c:pt>
                <c:pt idx="3030">
                  <c:v>-35160.92</c:v>
                </c:pt>
                <c:pt idx="3031">
                  <c:v>-35160.92</c:v>
                </c:pt>
                <c:pt idx="3032">
                  <c:v>-35160.92</c:v>
                </c:pt>
                <c:pt idx="3033">
                  <c:v>-35160.92</c:v>
                </c:pt>
                <c:pt idx="3034">
                  <c:v>-35160.92</c:v>
                </c:pt>
                <c:pt idx="3035">
                  <c:v>-35160.92</c:v>
                </c:pt>
                <c:pt idx="3036">
                  <c:v>-35160.92</c:v>
                </c:pt>
                <c:pt idx="3037">
                  <c:v>-35160.92</c:v>
                </c:pt>
                <c:pt idx="3038">
                  <c:v>-35160.92</c:v>
                </c:pt>
                <c:pt idx="3039">
                  <c:v>-35160.92</c:v>
                </c:pt>
                <c:pt idx="3040">
                  <c:v>-35160.92</c:v>
                </c:pt>
                <c:pt idx="3041">
                  <c:v>-35160.92</c:v>
                </c:pt>
                <c:pt idx="3042">
                  <c:v>-35160.92</c:v>
                </c:pt>
                <c:pt idx="3043">
                  <c:v>-35160.92</c:v>
                </c:pt>
                <c:pt idx="3044">
                  <c:v>-35160.92</c:v>
                </c:pt>
                <c:pt idx="3045">
                  <c:v>-35160.92</c:v>
                </c:pt>
                <c:pt idx="3046">
                  <c:v>-35160.92</c:v>
                </c:pt>
                <c:pt idx="3047">
                  <c:v>-35160.92</c:v>
                </c:pt>
                <c:pt idx="3048">
                  <c:v>-35160.92</c:v>
                </c:pt>
                <c:pt idx="3049">
                  <c:v>-35160.92</c:v>
                </c:pt>
                <c:pt idx="3050">
                  <c:v>-35160.92</c:v>
                </c:pt>
                <c:pt idx="3051">
                  <c:v>-35160.92</c:v>
                </c:pt>
                <c:pt idx="3052">
                  <c:v>-35160.92</c:v>
                </c:pt>
                <c:pt idx="3053">
                  <c:v>-35160.92</c:v>
                </c:pt>
                <c:pt idx="3054">
                  <c:v>-35160.92</c:v>
                </c:pt>
                <c:pt idx="3055">
                  <c:v>-35160.92</c:v>
                </c:pt>
                <c:pt idx="3056">
                  <c:v>-35160.92</c:v>
                </c:pt>
                <c:pt idx="3057">
                  <c:v>-35160.92</c:v>
                </c:pt>
                <c:pt idx="3058">
                  <c:v>-35160.92</c:v>
                </c:pt>
                <c:pt idx="3059">
                  <c:v>-35160.92</c:v>
                </c:pt>
                <c:pt idx="3060">
                  <c:v>-35160.92</c:v>
                </c:pt>
                <c:pt idx="3061">
                  <c:v>-35160.92</c:v>
                </c:pt>
                <c:pt idx="3062">
                  <c:v>-35160.92</c:v>
                </c:pt>
                <c:pt idx="3063">
                  <c:v>-35160.92</c:v>
                </c:pt>
                <c:pt idx="3064">
                  <c:v>-35160.92</c:v>
                </c:pt>
                <c:pt idx="3065">
                  <c:v>-35160.92</c:v>
                </c:pt>
                <c:pt idx="3066">
                  <c:v>-35160.92</c:v>
                </c:pt>
                <c:pt idx="3067">
                  <c:v>-35160.92</c:v>
                </c:pt>
                <c:pt idx="3068">
                  <c:v>-35160.92</c:v>
                </c:pt>
                <c:pt idx="3069">
                  <c:v>-35160.92</c:v>
                </c:pt>
                <c:pt idx="3070">
                  <c:v>-35160.92</c:v>
                </c:pt>
                <c:pt idx="3071">
                  <c:v>-35160.92</c:v>
                </c:pt>
                <c:pt idx="3072">
                  <c:v>-35160.92</c:v>
                </c:pt>
                <c:pt idx="3073">
                  <c:v>-35160.92</c:v>
                </c:pt>
                <c:pt idx="3074">
                  <c:v>-35160.92</c:v>
                </c:pt>
                <c:pt idx="3075">
                  <c:v>-35160.92</c:v>
                </c:pt>
                <c:pt idx="3076">
                  <c:v>-35160.92</c:v>
                </c:pt>
                <c:pt idx="3077">
                  <c:v>-35160.92</c:v>
                </c:pt>
                <c:pt idx="3078">
                  <c:v>-35160.92</c:v>
                </c:pt>
                <c:pt idx="3079">
                  <c:v>-35160.92</c:v>
                </c:pt>
                <c:pt idx="3080">
                  <c:v>-35160.92</c:v>
                </c:pt>
                <c:pt idx="3081">
                  <c:v>-35160.92</c:v>
                </c:pt>
                <c:pt idx="3082">
                  <c:v>-35160.92</c:v>
                </c:pt>
                <c:pt idx="3083">
                  <c:v>-35160.92</c:v>
                </c:pt>
                <c:pt idx="3084">
                  <c:v>-35160.92</c:v>
                </c:pt>
                <c:pt idx="3085">
                  <c:v>-35160.92</c:v>
                </c:pt>
                <c:pt idx="3086">
                  <c:v>-35160.92</c:v>
                </c:pt>
                <c:pt idx="3087">
                  <c:v>-35160.92</c:v>
                </c:pt>
                <c:pt idx="3088">
                  <c:v>-35160.92</c:v>
                </c:pt>
                <c:pt idx="3089">
                  <c:v>-35160.92</c:v>
                </c:pt>
                <c:pt idx="3090">
                  <c:v>-35160.92</c:v>
                </c:pt>
                <c:pt idx="3091">
                  <c:v>-35160.92</c:v>
                </c:pt>
                <c:pt idx="3092">
                  <c:v>-35160.92</c:v>
                </c:pt>
                <c:pt idx="3093">
                  <c:v>-35160.92</c:v>
                </c:pt>
                <c:pt idx="3094">
                  <c:v>-35160.92</c:v>
                </c:pt>
                <c:pt idx="3095">
                  <c:v>-35160.92</c:v>
                </c:pt>
                <c:pt idx="3096">
                  <c:v>-35160.92</c:v>
                </c:pt>
                <c:pt idx="3097">
                  <c:v>-35160.92</c:v>
                </c:pt>
                <c:pt idx="3098">
                  <c:v>-35160.92</c:v>
                </c:pt>
                <c:pt idx="3099">
                  <c:v>-35160.92</c:v>
                </c:pt>
                <c:pt idx="3100">
                  <c:v>-35160.92</c:v>
                </c:pt>
                <c:pt idx="3101">
                  <c:v>-35160.92</c:v>
                </c:pt>
                <c:pt idx="3102">
                  <c:v>-35160.92</c:v>
                </c:pt>
                <c:pt idx="3103">
                  <c:v>-35160.92</c:v>
                </c:pt>
                <c:pt idx="3104">
                  <c:v>-35160.92</c:v>
                </c:pt>
                <c:pt idx="3105">
                  <c:v>-35160.92</c:v>
                </c:pt>
                <c:pt idx="3106">
                  <c:v>-35160.92</c:v>
                </c:pt>
                <c:pt idx="3107">
                  <c:v>-35160.92</c:v>
                </c:pt>
                <c:pt idx="3108">
                  <c:v>-35160.92</c:v>
                </c:pt>
                <c:pt idx="3109">
                  <c:v>-35160.92</c:v>
                </c:pt>
                <c:pt idx="3110">
                  <c:v>-35160.92</c:v>
                </c:pt>
                <c:pt idx="3111">
                  <c:v>-35160.92</c:v>
                </c:pt>
                <c:pt idx="3112">
                  <c:v>-35160.92</c:v>
                </c:pt>
                <c:pt idx="3113">
                  <c:v>-35160.92</c:v>
                </c:pt>
                <c:pt idx="3114">
                  <c:v>-35160.92</c:v>
                </c:pt>
                <c:pt idx="3115">
                  <c:v>-35160.92</c:v>
                </c:pt>
                <c:pt idx="3116">
                  <c:v>-35160.92</c:v>
                </c:pt>
                <c:pt idx="3117">
                  <c:v>-35160.92</c:v>
                </c:pt>
                <c:pt idx="3118">
                  <c:v>-35160.92</c:v>
                </c:pt>
                <c:pt idx="3119">
                  <c:v>-35160.92</c:v>
                </c:pt>
                <c:pt idx="3120">
                  <c:v>-35160.92</c:v>
                </c:pt>
                <c:pt idx="3121">
                  <c:v>-35160.92</c:v>
                </c:pt>
                <c:pt idx="3122">
                  <c:v>-35160.92</c:v>
                </c:pt>
                <c:pt idx="3123">
                  <c:v>-35160.92</c:v>
                </c:pt>
                <c:pt idx="3124">
                  <c:v>-35160.92</c:v>
                </c:pt>
                <c:pt idx="3125">
                  <c:v>-35160.92</c:v>
                </c:pt>
                <c:pt idx="3126">
                  <c:v>-35160.92</c:v>
                </c:pt>
                <c:pt idx="3127">
                  <c:v>-35160.92</c:v>
                </c:pt>
                <c:pt idx="3128">
                  <c:v>-35160.92</c:v>
                </c:pt>
                <c:pt idx="3129">
                  <c:v>-35160.92</c:v>
                </c:pt>
                <c:pt idx="3130">
                  <c:v>-35160.92</c:v>
                </c:pt>
                <c:pt idx="3131">
                  <c:v>-35160.92</c:v>
                </c:pt>
                <c:pt idx="3132">
                  <c:v>-35160.92</c:v>
                </c:pt>
                <c:pt idx="3133">
                  <c:v>-35160.92</c:v>
                </c:pt>
                <c:pt idx="3134">
                  <c:v>-35160.92</c:v>
                </c:pt>
                <c:pt idx="3135">
                  <c:v>-35160.92</c:v>
                </c:pt>
                <c:pt idx="3136">
                  <c:v>-35160.92</c:v>
                </c:pt>
                <c:pt idx="3137">
                  <c:v>-35160.92</c:v>
                </c:pt>
                <c:pt idx="3138">
                  <c:v>-35160.92</c:v>
                </c:pt>
                <c:pt idx="3139">
                  <c:v>-35160.92</c:v>
                </c:pt>
                <c:pt idx="3140">
                  <c:v>-35160.92</c:v>
                </c:pt>
                <c:pt idx="3141">
                  <c:v>-35160.92</c:v>
                </c:pt>
                <c:pt idx="3142">
                  <c:v>-35160.92</c:v>
                </c:pt>
                <c:pt idx="3143">
                  <c:v>-35160.92</c:v>
                </c:pt>
                <c:pt idx="3144">
                  <c:v>-35160.92</c:v>
                </c:pt>
                <c:pt idx="3145">
                  <c:v>-35160.92</c:v>
                </c:pt>
                <c:pt idx="3146">
                  <c:v>-35160.92</c:v>
                </c:pt>
                <c:pt idx="3147">
                  <c:v>-35160.92</c:v>
                </c:pt>
                <c:pt idx="3148">
                  <c:v>-35160.92</c:v>
                </c:pt>
                <c:pt idx="3149">
                  <c:v>-35160.92</c:v>
                </c:pt>
                <c:pt idx="3150">
                  <c:v>-35160.92</c:v>
                </c:pt>
                <c:pt idx="3151">
                  <c:v>-35160.92</c:v>
                </c:pt>
                <c:pt idx="3152">
                  <c:v>-35160.92</c:v>
                </c:pt>
                <c:pt idx="3153">
                  <c:v>-35160.92</c:v>
                </c:pt>
                <c:pt idx="3154">
                  <c:v>-35160.92</c:v>
                </c:pt>
                <c:pt idx="3155">
                  <c:v>-35160.92</c:v>
                </c:pt>
                <c:pt idx="3156">
                  <c:v>-35160.92</c:v>
                </c:pt>
                <c:pt idx="3157">
                  <c:v>-35160.92</c:v>
                </c:pt>
                <c:pt idx="3158">
                  <c:v>-35160.92</c:v>
                </c:pt>
                <c:pt idx="3159">
                  <c:v>-35160.92</c:v>
                </c:pt>
                <c:pt idx="3160">
                  <c:v>-35160.92</c:v>
                </c:pt>
                <c:pt idx="3161">
                  <c:v>-35160.92</c:v>
                </c:pt>
                <c:pt idx="3162">
                  <c:v>-35160.92</c:v>
                </c:pt>
                <c:pt idx="3163">
                  <c:v>-35160.92</c:v>
                </c:pt>
                <c:pt idx="3164">
                  <c:v>-35160.92</c:v>
                </c:pt>
                <c:pt idx="3165">
                  <c:v>-35160.92</c:v>
                </c:pt>
                <c:pt idx="3166">
                  <c:v>-35160.92</c:v>
                </c:pt>
                <c:pt idx="3167">
                  <c:v>-35160.92</c:v>
                </c:pt>
                <c:pt idx="3168">
                  <c:v>-35160.92</c:v>
                </c:pt>
                <c:pt idx="3169">
                  <c:v>-35160.92</c:v>
                </c:pt>
                <c:pt idx="3170">
                  <c:v>-35160.92</c:v>
                </c:pt>
                <c:pt idx="3171">
                  <c:v>-35160.92</c:v>
                </c:pt>
                <c:pt idx="3172">
                  <c:v>-35160.92</c:v>
                </c:pt>
                <c:pt idx="3173">
                  <c:v>-35160.92</c:v>
                </c:pt>
                <c:pt idx="3174">
                  <c:v>-35160.92</c:v>
                </c:pt>
                <c:pt idx="3175">
                  <c:v>-35160.92</c:v>
                </c:pt>
                <c:pt idx="3176">
                  <c:v>-35160.92</c:v>
                </c:pt>
                <c:pt idx="3177">
                  <c:v>-35160.92</c:v>
                </c:pt>
                <c:pt idx="3178">
                  <c:v>-35160.92</c:v>
                </c:pt>
                <c:pt idx="3179">
                  <c:v>-35160.92</c:v>
                </c:pt>
                <c:pt idx="3180">
                  <c:v>-35160.92</c:v>
                </c:pt>
                <c:pt idx="3181">
                  <c:v>-35160.92</c:v>
                </c:pt>
                <c:pt idx="3182">
                  <c:v>-35160.92</c:v>
                </c:pt>
                <c:pt idx="3183">
                  <c:v>-35160.92</c:v>
                </c:pt>
                <c:pt idx="3184">
                  <c:v>-35160.92</c:v>
                </c:pt>
                <c:pt idx="3185">
                  <c:v>-35160.92</c:v>
                </c:pt>
                <c:pt idx="3186">
                  <c:v>-35160.92</c:v>
                </c:pt>
                <c:pt idx="3187">
                  <c:v>-35160.92</c:v>
                </c:pt>
                <c:pt idx="3188">
                  <c:v>-35160.92</c:v>
                </c:pt>
                <c:pt idx="3189">
                  <c:v>-35160.92</c:v>
                </c:pt>
                <c:pt idx="3190">
                  <c:v>-35160.92</c:v>
                </c:pt>
                <c:pt idx="3191">
                  <c:v>-35160.92</c:v>
                </c:pt>
                <c:pt idx="3192">
                  <c:v>-35160.92</c:v>
                </c:pt>
                <c:pt idx="3193">
                  <c:v>-35160.92</c:v>
                </c:pt>
                <c:pt idx="3194">
                  <c:v>-35160.92</c:v>
                </c:pt>
                <c:pt idx="3195">
                  <c:v>-35160.92</c:v>
                </c:pt>
                <c:pt idx="3196">
                  <c:v>-35160.92</c:v>
                </c:pt>
                <c:pt idx="3197">
                  <c:v>-35160.92</c:v>
                </c:pt>
                <c:pt idx="3198">
                  <c:v>-35160.92</c:v>
                </c:pt>
                <c:pt idx="3199">
                  <c:v>-35160.92</c:v>
                </c:pt>
                <c:pt idx="3200">
                  <c:v>-35160.92</c:v>
                </c:pt>
                <c:pt idx="3201">
                  <c:v>-35160.92</c:v>
                </c:pt>
                <c:pt idx="3202">
                  <c:v>-35160.92</c:v>
                </c:pt>
                <c:pt idx="3203">
                  <c:v>-35160.92</c:v>
                </c:pt>
                <c:pt idx="3204">
                  <c:v>-35160.92</c:v>
                </c:pt>
                <c:pt idx="3205">
                  <c:v>-35160.92</c:v>
                </c:pt>
                <c:pt idx="3206">
                  <c:v>-35160.92</c:v>
                </c:pt>
                <c:pt idx="3207">
                  <c:v>-35160.92</c:v>
                </c:pt>
                <c:pt idx="3208">
                  <c:v>-35160.92</c:v>
                </c:pt>
                <c:pt idx="3209">
                  <c:v>-35160.92</c:v>
                </c:pt>
                <c:pt idx="3210">
                  <c:v>-35160.92</c:v>
                </c:pt>
                <c:pt idx="3211">
                  <c:v>-35160.92</c:v>
                </c:pt>
                <c:pt idx="3212">
                  <c:v>-35160.92</c:v>
                </c:pt>
                <c:pt idx="3213">
                  <c:v>-35160.92</c:v>
                </c:pt>
                <c:pt idx="3214">
                  <c:v>-35160.92</c:v>
                </c:pt>
                <c:pt idx="3215">
                  <c:v>-35160.92</c:v>
                </c:pt>
                <c:pt idx="3216">
                  <c:v>-35160.92</c:v>
                </c:pt>
                <c:pt idx="3217">
                  <c:v>-35160.92</c:v>
                </c:pt>
                <c:pt idx="3218">
                  <c:v>-35160.92</c:v>
                </c:pt>
                <c:pt idx="3219">
                  <c:v>-35160.92</c:v>
                </c:pt>
                <c:pt idx="3220">
                  <c:v>-35160.92</c:v>
                </c:pt>
                <c:pt idx="3221">
                  <c:v>-35160.92</c:v>
                </c:pt>
                <c:pt idx="3222">
                  <c:v>-35160.92</c:v>
                </c:pt>
                <c:pt idx="3223">
                  <c:v>-35160.92</c:v>
                </c:pt>
                <c:pt idx="3224">
                  <c:v>-35160.92</c:v>
                </c:pt>
                <c:pt idx="3225">
                  <c:v>-35160.92</c:v>
                </c:pt>
                <c:pt idx="3226">
                  <c:v>-35160.92</c:v>
                </c:pt>
                <c:pt idx="3227">
                  <c:v>-35160.92</c:v>
                </c:pt>
                <c:pt idx="3228">
                  <c:v>-35160.92</c:v>
                </c:pt>
                <c:pt idx="3229">
                  <c:v>-35160.92</c:v>
                </c:pt>
                <c:pt idx="3230">
                  <c:v>-35160.92</c:v>
                </c:pt>
                <c:pt idx="3231">
                  <c:v>-35160.92</c:v>
                </c:pt>
                <c:pt idx="3232">
                  <c:v>-35160.92</c:v>
                </c:pt>
                <c:pt idx="3233">
                  <c:v>-35160.92</c:v>
                </c:pt>
                <c:pt idx="3234">
                  <c:v>-35160.92</c:v>
                </c:pt>
                <c:pt idx="3235">
                  <c:v>-35160.92</c:v>
                </c:pt>
                <c:pt idx="3236">
                  <c:v>-35160.92</c:v>
                </c:pt>
                <c:pt idx="3237">
                  <c:v>-35160.92</c:v>
                </c:pt>
                <c:pt idx="3238">
                  <c:v>-35160.92</c:v>
                </c:pt>
                <c:pt idx="3239">
                  <c:v>-35160.92</c:v>
                </c:pt>
                <c:pt idx="3240">
                  <c:v>-35160.92</c:v>
                </c:pt>
                <c:pt idx="3241">
                  <c:v>-35160.92</c:v>
                </c:pt>
                <c:pt idx="3242">
                  <c:v>-35160.92</c:v>
                </c:pt>
                <c:pt idx="3243">
                  <c:v>-35160.92</c:v>
                </c:pt>
                <c:pt idx="3244">
                  <c:v>-35160.92</c:v>
                </c:pt>
                <c:pt idx="3245">
                  <c:v>-35160.92</c:v>
                </c:pt>
                <c:pt idx="3246">
                  <c:v>-35160.92</c:v>
                </c:pt>
                <c:pt idx="3247">
                  <c:v>-35160.92</c:v>
                </c:pt>
                <c:pt idx="3248">
                  <c:v>-35160.92</c:v>
                </c:pt>
                <c:pt idx="3249">
                  <c:v>-35160.92</c:v>
                </c:pt>
                <c:pt idx="3250">
                  <c:v>-35160.92</c:v>
                </c:pt>
                <c:pt idx="3251">
                  <c:v>-35160.92</c:v>
                </c:pt>
                <c:pt idx="3252">
                  <c:v>-35160.92</c:v>
                </c:pt>
                <c:pt idx="3253">
                  <c:v>-35160.92</c:v>
                </c:pt>
                <c:pt idx="3254">
                  <c:v>-35160.92</c:v>
                </c:pt>
                <c:pt idx="3255">
                  <c:v>-35160.92</c:v>
                </c:pt>
                <c:pt idx="3256">
                  <c:v>-35160.92</c:v>
                </c:pt>
                <c:pt idx="3257">
                  <c:v>-35160.92</c:v>
                </c:pt>
                <c:pt idx="3258">
                  <c:v>-35160.92</c:v>
                </c:pt>
                <c:pt idx="3259">
                  <c:v>-35160.92</c:v>
                </c:pt>
                <c:pt idx="3260">
                  <c:v>-35160.92</c:v>
                </c:pt>
                <c:pt idx="3261">
                  <c:v>-35160.92</c:v>
                </c:pt>
                <c:pt idx="3262">
                  <c:v>-35160.92</c:v>
                </c:pt>
                <c:pt idx="3263">
                  <c:v>-35160.92</c:v>
                </c:pt>
                <c:pt idx="3264">
                  <c:v>-35160.92</c:v>
                </c:pt>
                <c:pt idx="3265">
                  <c:v>-35160.92</c:v>
                </c:pt>
                <c:pt idx="3266">
                  <c:v>-35160.92</c:v>
                </c:pt>
                <c:pt idx="3267">
                  <c:v>-35160.92</c:v>
                </c:pt>
                <c:pt idx="3268">
                  <c:v>-35160.92</c:v>
                </c:pt>
                <c:pt idx="3269">
                  <c:v>-35160.92</c:v>
                </c:pt>
                <c:pt idx="3270">
                  <c:v>-35160.92</c:v>
                </c:pt>
                <c:pt idx="3271">
                  <c:v>-35160.92</c:v>
                </c:pt>
                <c:pt idx="3272">
                  <c:v>-35160.92</c:v>
                </c:pt>
                <c:pt idx="3273">
                  <c:v>-35160.92</c:v>
                </c:pt>
                <c:pt idx="3274">
                  <c:v>-35160.92</c:v>
                </c:pt>
                <c:pt idx="3275">
                  <c:v>-35160.92</c:v>
                </c:pt>
                <c:pt idx="3276">
                  <c:v>-35160.92</c:v>
                </c:pt>
                <c:pt idx="3277">
                  <c:v>-35160.92</c:v>
                </c:pt>
                <c:pt idx="3278">
                  <c:v>-35160.92</c:v>
                </c:pt>
                <c:pt idx="3279">
                  <c:v>-35160.92</c:v>
                </c:pt>
                <c:pt idx="3280">
                  <c:v>-35160.92</c:v>
                </c:pt>
                <c:pt idx="3281">
                  <c:v>-35160.92</c:v>
                </c:pt>
                <c:pt idx="3282">
                  <c:v>-35160.92</c:v>
                </c:pt>
                <c:pt idx="3283">
                  <c:v>-35160.92</c:v>
                </c:pt>
                <c:pt idx="3284">
                  <c:v>-35160.92</c:v>
                </c:pt>
                <c:pt idx="3285">
                  <c:v>-35160.92</c:v>
                </c:pt>
                <c:pt idx="3286">
                  <c:v>-35160.92</c:v>
                </c:pt>
                <c:pt idx="3287">
                  <c:v>-35160.92</c:v>
                </c:pt>
                <c:pt idx="3288">
                  <c:v>-35160.92</c:v>
                </c:pt>
                <c:pt idx="3289">
                  <c:v>-35160.92</c:v>
                </c:pt>
                <c:pt idx="3290">
                  <c:v>-35160.92</c:v>
                </c:pt>
                <c:pt idx="3291">
                  <c:v>-35160.92</c:v>
                </c:pt>
                <c:pt idx="3292">
                  <c:v>-35160.92</c:v>
                </c:pt>
                <c:pt idx="3293">
                  <c:v>-35160.92</c:v>
                </c:pt>
                <c:pt idx="3294">
                  <c:v>-35160.92</c:v>
                </c:pt>
                <c:pt idx="3295">
                  <c:v>-35160.92</c:v>
                </c:pt>
                <c:pt idx="3296">
                  <c:v>-35160.92</c:v>
                </c:pt>
                <c:pt idx="3297">
                  <c:v>-35160.92</c:v>
                </c:pt>
                <c:pt idx="3298">
                  <c:v>-35160.92</c:v>
                </c:pt>
                <c:pt idx="3299">
                  <c:v>-35160.92</c:v>
                </c:pt>
                <c:pt idx="3300">
                  <c:v>-35160.92</c:v>
                </c:pt>
                <c:pt idx="3301">
                  <c:v>-35160.92</c:v>
                </c:pt>
                <c:pt idx="3302">
                  <c:v>-35160.92</c:v>
                </c:pt>
                <c:pt idx="3303">
                  <c:v>-35160.92</c:v>
                </c:pt>
                <c:pt idx="3304">
                  <c:v>-35160.92</c:v>
                </c:pt>
                <c:pt idx="3305">
                  <c:v>-35160.92</c:v>
                </c:pt>
                <c:pt idx="3306">
                  <c:v>-35160.92</c:v>
                </c:pt>
                <c:pt idx="3307">
                  <c:v>-35160.92</c:v>
                </c:pt>
                <c:pt idx="3308">
                  <c:v>-35160.92</c:v>
                </c:pt>
                <c:pt idx="3309">
                  <c:v>-35160.92</c:v>
                </c:pt>
                <c:pt idx="3310">
                  <c:v>-35160.92</c:v>
                </c:pt>
                <c:pt idx="3311">
                  <c:v>-35160.92</c:v>
                </c:pt>
                <c:pt idx="3312">
                  <c:v>-35160.92</c:v>
                </c:pt>
                <c:pt idx="3313">
                  <c:v>-35160.92</c:v>
                </c:pt>
                <c:pt idx="3314">
                  <c:v>-35160.92</c:v>
                </c:pt>
                <c:pt idx="3315">
                  <c:v>-35160.92</c:v>
                </c:pt>
                <c:pt idx="3316">
                  <c:v>-35160.92</c:v>
                </c:pt>
                <c:pt idx="3317">
                  <c:v>-35160.92</c:v>
                </c:pt>
                <c:pt idx="3318">
                  <c:v>-35160.92</c:v>
                </c:pt>
                <c:pt idx="3319">
                  <c:v>-35160.92</c:v>
                </c:pt>
                <c:pt idx="3320">
                  <c:v>-35160.92</c:v>
                </c:pt>
                <c:pt idx="3321">
                  <c:v>-35160.92</c:v>
                </c:pt>
                <c:pt idx="3322">
                  <c:v>-35160.92</c:v>
                </c:pt>
                <c:pt idx="3323">
                  <c:v>-35160.92</c:v>
                </c:pt>
                <c:pt idx="3324">
                  <c:v>-35160.92</c:v>
                </c:pt>
                <c:pt idx="3325">
                  <c:v>-35160.92</c:v>
                </c:pt>
                <c:pt idx="3326">
                  <c:v>-35160.92</c:v>
                </c:pt>
                <c:pt idx="3327">
                  <c:v>-35160.92</c:v>
                </c:pt>
                <c:pt idx="3328">
                  <c:v>-35160.92</c:v>
                </c:pt>
                <c:pt idx="3329">
                  <c:v>-35160.92</c:v>
                </c:pt>
                <c:pt idx="3330">
                  <c:v>-35160.92</c:v>
                </c:pt>
                <c:pt idx="3331">
                  <c:v>-35160.92</c:v>
                </c:pt>
                <c:pt idx="3332">
                  <c:v>-35160.92</c:v>
                </c:pt>
                <c:pt idx="3333">
                  <c:v>-35160.92</c:v>
                </c:pt>
                <c:pt idx="3334">
                  <c:v>-35160.92</c:v>
                </c:pt>
                <c:pt idx="3335">
                  <c:v>-35160.92</c:v>
                </c:pt>
                <c:pt idx="3336">
                  <c:v>-35160.92</c:v>
                </c:pt>
                <c:pt idx="3337">
                  <c:v>-35160.92</c:v>
                </c:pt>
                <c:pt idx="3338">
                  <c:v>-35160.92</c:v>
                </c:pt>
                <c:pt idx="3339">
                  <c:v>-35160.92</c:v>
                </c:pt>
                <c:pt idx="3340">
                  <c:v>-35160.92</c:v>
                </c:pt>
                <c:pt idx="3341">
                  <c:v>-35160.92</c:v>
                </c:pt>
                <c:pt idx="3342">
                  <c:v>-35160.92</c:v>
                </c:pt>
                <c:pt idx="3343">
                  <c:v>-35160.92</c:v>
                </c:pt>
                <c:pt idx="3344">
                  <c:v>-35160.92</c:v>
                </c:pt>
                <c:pt idx="3345">
                  <c:v>-35160.92</c:v>
                </c:pt>
                <c:pt idx="3346">
                  <c:v>-35160.92</c:v>
                </c:pt>
                <c:pt idx="3347">
                  <c:v>-35160.92</c:v>
                </c:pt>
                <c:pt idx="3348">
                  <c:v>-35160.92</c:v>
                </c:pt>
                <c:pt idx="3349">
                  <c:v>-35160.92</c:v>
                </c:pt>
                <c:pt idx="3350">
                  <c:v>-35160.92</c:v>
                </c:pt>
                <c:pt idx="3351">
                  <c:v>-35160.92</c:v>
                </c:pt>
                <c:pt idx="3352">
                  <c:v>-35160.92</c:v>
                </c:pt>
                <c:pt idx="3353">
                  <c:v>-35160.92</c:v>
                </c:pt>
                <c:pt idx="3354">
                  <c:v>-35160.92</c:v>
                </c:pt>
                <c:pt idx="3355">
                  <c:v>-35160.92</c:v>
                </c:pt>
                <c:pt idx="3356">
                  <c:v>-35160.92</c:v>
                </c:pt>
                <c:pt idx="3357">
                  <c:v>-35160.92</c:v>
                </c:pt>
                <c:pt idx="3358">
                  <c:v>-35160.92</c:v>
                </c:pt>
                <c:pt idx="3359">
                  <c:v>-35160.92</c:v>
                </c:pt>
                <c:pt idx="3360">
                  <c:v>-35160.92</c:v>
                </c:pt>
                <c:pt idx="3361">
                  <c:v>-35160.92</c:v>
                </c:pt>
                <c:pt idx="3362">
                  <c:v>-35160.92</c:v>
                </c:pt>
                <c:pt idx="3363">
                  <c:v>-35160.92</c:v>
                </c:pt>
                <c:pt idx="3364">
                  <c:v>-35160.92</c:v>
                </c:pt>
                <c:pt idx="3365">
                  <c:v>-35160.92</c:v>
                </c:pt>
                <c:pt idx="3366">
                  <c:v>-35160.92</c:v>
                </c:pt>
                <c:pt idx="3367">
                  <c:v>-35160.92</c:v>
                </c:pt>
                <c:pt idx="3368">
                  <c:v>-35160.92</c:v>
                </c:pt>
                <c:pt idx="3369">
                  <c:v>-35160.92</c:v>
                </c:pt>
                <c:pt idx="3370">
                  <c:v>-35160.92</c:v>
                </c:pt>
                <c:pt idx="3371">
                  <c:v>-35160.92</c:v>
                </c:pt>
                <c:pt idx="3372">
                  <c:v>-35160.92</c:v>
                </c:pt>
                <c:pt idx="3373">
                  <c:v>-35160.92</c:v>
                </c:pt>
                <c:pt idx="3374">
                  <c:v>-35160.92</c:v>
                </c:pt>
                <c:pt idx="3375">
                  <c:v>-35160.92</c:v>
                </c:pt>
                <c:pt idx="3376">
                  <c:v>-35160.92</c:v>
                </c:pt>
                <c:pt idx="3377">
                  <c:v>-35160.92</c:v>
                </c:pt>
                <c:pt idx="3378">
                  <c:v>-35160.92</c:v>
                </c:pt>
                <c:pt idx="3379">
                  <c:v>-35160.92</c:v>
                </c:pt>
                <c:pt idx="3380">
                  <c:v>-35160.92</c:v>
                </c:pt>
                <c:pt idx="3381">
                  <c:v>-35160.92</c:v>
                </c:pt>
                <c:pt idx="3382">
                  <c:v>-35160.92</c:v>
                </c:pt>
                <c:pt idx="3383">
                  <c:v>-35160.92</c:v>
                </c:pt>
                <c:pt idx="3384">
                  <c:v>-35160.92</c:v>
                </c:pt>
                <c:pt idx="3385">
                  <c:v>-35160.92</c:v>
                </c:pt>
                <c:pt idx="3386">
                  <c:v>-35160.92</c:v>
                </c:pt>
                <c:pt idx="3387">
                  <c:v>-35160.92</c:v>
                </c:pt>
                <c:pt idx="3388">
                  <c:v>-35160.92</c:v>
                </c:pt>
                <c:pt idx="3389">
                  <c:v>-35160.92</c:v>
                </c:pt>
                <c:pt idx="3390">
                  <c:v>-35160.92</c:v>
                </c:pt>
                <c:pt idx="3391">
                  <c:v>-35160.92</c:v>
                </c:pt>
                <c:pt idx="3392">
                  <c:v>-35160.92</c:v>
                </c:pt>
                <c:pt idx="3393">
                  <c:v>-35160.92</c:v>
                </c:pt>
                <c:pt idx="3394">
                  <c:v>-35160.92</c:v>
                </c:pt>
                <c:pt idx="3395">
                  <c:v>-35160.92</c:v>
                </c:pt>
                <c:pt idx="3396">
                  <c:v>-35160.92</c:v>
                </c:pt>
                <c:pt idx="3397">
                  <c:v>-35160.92</c:v>
                </c:pt>
                <c:pt idx="3398">
                  <c:v>-35160.92</c:v>
                </c:pt>
                <c:pt idx="3399">
                  <c:v>-35160.92</c:v>
                </c:pt>
                <c:pt idx="3400">
                  <c:v>-35160.92</c:v>
                </c:pt>
                <c:pt idx="3401">
                  <c:v>-35160.92</c:v>
                </c:pt>
                <c:pt idx="3402">
                  <c:v>-35160.92</c:v>
                </c:pt>
                <c:pt idx="3403">
                  <c:v>-35160.92</c:v>
                </c:pt>
                <c:pt idx="3404">
                  <c:v>-35160.92</c:v>
                </c:pt>
                <c:pt idx="3405">
                  <c:v>-35160.92</c:v>
                </c:pt>
                <c:pt idx="3406">
                  <c:v>-35160.92</c:v>
                </c:pt>
                <c:pt idx="3407">
                  <c:v>-35160.92</c:v>
                </c:pt>
                <c:pt idx="3408">
                  <c:v>-35160.92</c:v>
                </c:pt>
                <c:pt idx="3409">
                  <c:v>-35160.92</c:v>
                </c:pt>
                <c:pt idx="3410">
                  <c:v>-35160.92</c:v>
                </c:pt>
                <c:pt idx="3411">
                  <c:v>-35160.92</c:v>
                </c:pt>
                <c:pt idx="3412">
                  <c:v>-35160.92</c:v>
                </c:pt>
                <c:pt idx="3413">
                  <c:v>-35160.92</c:v>
                </c:pt>
                <c:pt idx="3414">
                  <c:v>-35160.92</c:v>
                </c:pt>
                <c:pt idx="3415">
                  <c:v>-35160.92</c:v>
                </c:pt>
                <c:pt idx="3416">
                  <c:v>-35160.92</c:v>
                </c:pt>
                <c:pt idx="3417">
                  <c:v>-35160.92</c:v>
                </c:pt>
                <c:pt idx="3418">
                  <c:v>-35160.92</c:v>
                </c:pt>
                <c:pt idx="3419">
                  <c:v>-35160.92</c:v>
                </c:pt>
                <c:pt idx="3420">
                  <c:v>-35160.92</c:v>
                </c:pt>
                <c:pt idx="3421">
                  <c:v>-35160.92</c:v>
                </c:pt>
                <c:pt idx="3422">
                  <c:v>-35160.92</c:v>
                </c:pt>
                <c:pt idx="3423">
                  <c:v>-35160.92</c:v>
                </c:pt>
                <c:pt idx="3424">
                  <c:v>-35160.92</c:v>
                </c:pt>
                <c:pt idx="3425">
                  <c:v>-35160.92</c:v>
                </c:pt>
                <c:pt idx="3426">
                  <c:v>-35160.92</c:v>
                </c:pt>
                <c:pt idx="3427">
                  <c:v>-35160.92</c:v>
                </c:pt>
                <c:pt idx="3428">
                  <c:v>-35160.92</c:v>
                </c:pt>
                <c:pt idx="3429">
                  <c:v>-35160.92</c:v>
                </c:pt>
                <c:pt idx="3430">
                  <c:v>-35160.92</c:v>
                </c:pt>
                <c:pt idx="3431">
                  <c:v>-35160.92</c:v>
                </c:pt>
                <c:pt idx="3432">
                  <c:v>-35160.92</c:v>
                </c:pt>
                <c:pt idx="3433">
                  <c:v>-35160.92</c:v>
                </c:pt>
                <c:pt idx="3434">
                  <c:v>-35160.92</c:v>
                </c:pt>
                <c:pt idx="3435">
                  <c:v>-35160.92</c:v>
                </c:pt>
                <c:pt idx="3436">
                  <c:v>-35160.92</c:v>
                </c:pt>
                <c:pt idx="3437">
                  <c:v>-35160.92</c:v>
                </c:pt>
                <c:pt idx="3438">
                  <c:v>-35160.92</c:v>
                </c:pt>
                <c:pt idx="3439">
                  <c:v>-35160.92</c:v>
                </c:pt>
                <c:pt idx="3440">
                  <c:v>-35160.92</c:v>
                </c:pt>
                <c:pt idx="3441">
                  <c:v>-35160.92</c:v>
                </c:pt>
                <c:pt idx="3442">
                  <c:v>-35160.92</c:v>
                </c:pt>
                <c:pt idx="3443">
                  <c:v>-35160.92</c:v>
                </c:pt>
                <c:pt idx="3444">
                  <c:v>-35160.92</c:v>
                </c:pt>
                <c:pt idx="3445">
                  <c:v>-35160.92</c:v>
                </c:pt>
                <c:pt idx="3446">
                  <c:v>-35160.92</c:v>
                </c:pt>
                <c:pt idx="3447">
                  <c:v>-35160.92</c:v>
                </c:pt>
                <c:pt idx="3448">
                  <c:v>-35160.92</c:v>
                </c:pt>
                <c:pt idx="3449">
                  <c:v>-35160.92</c:v>
                </c:pt>
                <c:pt idx="3450">
                  <c:v>-35160.92</c:v>
                </c:pt>
                <c:pt idx="3451">
                  <c:v>-35160.92</c:v>
                </c:pt>
                <c:pt idx="3452">
                  <c:v>-35160.92</c:v>
                </c:pt>
                <c:pt idx="3453">
                  <c:v>-35160.92</c:v>
                </c:pt>
                <c:pt idx="3454">
                  <c:v>-35160.92</c:v>
                </c:pt>
                <c:pt idx="3455">
                  <c:v>-35160.92</c:v>
                </c:pt>
                <c:pt idx="3456">
                  <c:v>-35160.92</c:v>
                </c:pt>
                <c:pt idx="3457">
                  <c:v>-35160.92</c:v>
                </c:pt>
                <c:pt idx="3458">
                  <c:v>-35160.92</c:v>
                </c:pt>
                <c:pt idx="3459">
                  <c:v>-35160.92</c:v>
                </c:pt>
                <c:pt idx="3460">
                  <c:v>-35160.92</c:v>
                </c:pt>
                <c:pt idx="3461">
                  <c:v>-35160.92</c:v>
                </c:pt>
                <c:pt idx="3462">
                  <c:v>-35160.92</c:v>
                </c:pt>
                <c:pt idx="3463">
                  <c:v>-35160.92</c:v>
                </c:pt>
                <c:pt idx="3464">
                  <c:v>-35160.92</c:v>
                </c:pt>
                <c:pt idx="3465">
                  <c:v>-35160.92</c:v>
                </c:pt>
                <c:pt idx="3466">
                  <c:v>-35160.92</c:v>
                </c:pt>
                <c:pt idx="3467">
                  <c:v>-35160.92</c:v>
                </c:pt>
                <c:pt idx="3468">
                  <c:v>-35160.92</c:v>
                </c:pt>
                <c:pt idx="3469">
                  <c:v>-35160.92</c:v>
                </c:pt>
                <c:pt idx="3470">
                  <c:v>-35160.92</c:v>
                </c:pt>
                <c:pt idx="3471">
                  <c:v>-35160.92</c:v>
                </c:pt>
                <c:pt idx="3472">
                  <c:v>-35160.92</c:v>
                </c:pt>
                <c:pt idx="3473">
                  <c:v>-35160.92</c:v>
                </c:pt>
                <c:pt idx="3474">
                  <c:v>-35160.92</c:v>
                </c:pt>
                <c:pt idx="3475">
                  <c:v>-35160.92</c:v>
                </c:pt>
                <c:pt idx="3476">
                  <c:v>-35160.92</c:v>
                </c:pt>
                <c:pt idx="3477">
                  <c:v>-35160.92</c:v>
                </c:pt>
                <c:pt idx="3478">
                  <c:v>-35160.92</c:v>
                </c:pt>
                <c:pt idx="3479">
                  <c:v>-35160.92</c:v>
                </c:pt>
                <c:pt idx="3480">
                  <c:v>-35160.92</c:v>
                </c:pt>
                <c:pt idx="3481">
                  <c:v>-35160.92</c:v>
                </c:pt>
                <c:pt idx="3482">
                  <c:v>-35160.92</c:v>
                </c:pt>
                <c:pt idx="3483">
                  <c:v>-35160.92</c:v>
                </c:pt>
                <c:pt idx="3484">
                  <c:v>-35160.92</c:v>
                </c:pt>
                <c:pt idx="3485">
                  <c:v>-35160.92</c:v>
                </c:pt>
                <c:pt idx="3486">
                  <c:v>-35160.92</c:v>
                </c:pt>
                <c:pt idx="3487">
                  <c:v>-35160.92</c:v>
                </c:pt>
                <c:pt idx="3488">
                  <c:v>-35160.92</c:v>
                </c:pt>
                <c:pt idx="3489">
                  <c:v>-35160.92</c:v>
                </c:pt>
                <c:pt idx="3490">
                  <c:v>-35160.92</c:v>
                </c:pt>
                <c:pt idx="3491">
                  <c:v>-35160.92</c:v>
                </c:pt>
                <c:pt idx="3492">
                  <c:v>-35160.92</c:v>
                </c:pt>
                <c:pt idx="3493">
                  <c:v>-35160.92</c:v>
                </c:pt>
                <c:pt idx="3494">
                  <c:v>-35160.92</c:v>
                </c:pt>
                <c:pt idx="3495">
                  <c:v>-35160.92</c:v>
                </c:pt>
                <c:pt idx="3496">
                  <c:v>-35160.92</c:v>
                </c:pt>
                <c:pt idx="3497">
                  <c:v>-35160.92</c:v>
                </c:pt>
                <c:pt idx="3498">
                  <c:v>-35160.92</c:v>
                </c:pt>
                <c:pt idx="3499">
                  <c:v>-35160.92</c:v>
                </c:pt>
                <c:pt idx="3500">
                  <c:v>-35160.92</c:v>
                </c:pt>
                <c:pt idx="3501">
                  <c:v>-35160.92</c:v>
                </c:pt>
                <c:pt idx="3502">
                  <c:v>-35160.92</c:v>
                </c:pt>
                <c:pt idx="3503">
                  <c:v>-35160.92</c:v>
                </c:pt>
                <c:pt idx="3504">
                  <c:v>-35160.92</c:v>
                </c:pt>
                <c:pt idx="3505">
                  <c:v>-35160.92</c:v>
                </c:pt>
                <c:pt idx="3506">
                  <c:v>-35160.92</c:v>
                </c:pt>
                <c:pt idx="3507">
                  <c:v>-35160.92</c:v>
                </c:pt>
                <c:pt idx="3508">
                  <c:v>-35160.92</c:v>
                </c:pt>
                <c:pt idx="3509">
                  <c:v>-35160.92</c:v>
                </c:pt>
                <c:pt idx="3510">
                  <c:v>-35160.92</c:v>
                </c:pt>
                <c:pt idx="3511">
                  <c:v>-35160.92</c:v>
                </c:pt>
                <c:pt idx="3512">
                  <c:v>-35160.92</c:v>
                </c:pt>
                <c:pt idx="3513">
                  <c:v>-35160.92</c:v>
                </c:pt>
                <c:pt idx="3514">
                  <c:v>-35160.92</c:v>
                </c:pt>
                <c:pt idx="3515">
                  <c:v>-35160.92</c:v>
                </c:pt>
                <c:pt idx="3516">
                  <c:v>-35160.92</c:v>
                </c:pt>
                <c:pt idx="3517">
                  <c:v>-35160.92</c:v>
                </c:pt>
                <c:pt idx="3518">
                  <c:v>-35160.92</c:v>
                </c:pt>
                <c:pt idx="3519">
                  <c:v>-35160.92</c:v>
                </c:pt>
                <c:pt idx="3520">
                  <c:v>-35160.92</c:v>
                </c:pt>
                <c:pt idx="3521">
                  <c:v>-35160.92</c:v>
                </c:pt>
                <c:pt idx="3522">
                  <c:v>-35160.92</c:v>
                </c:pt>
                <c:pt idx="3523">
                  <c:v>-35160.92</c:v>
                </c:pt>
                <c:pt idx="3524">
                  <c:v>-35160.92</c:v>
                </c:pt>
                <c:pt idx="3525">
                  <c:v>-35160.92</c:v>
                </c:pt>
                <c:pt idx="3526">
                  <c:v>-35160.92</c:v>
                </c:pt>
                <c:pt idx="3527">
                  <c:v>-35160.92</c:v>
                </c:pt>
                <c:pt idx="3528">
                  <c:v>-35160.92</c:v>
                </c:pt>
                <c:pt idx="3529">
                  <c:v>-35160.92</c:v>
                </c:pt>
                <c:pt idx="3530">
                  <c:v>-35160.92</c:v>
                </c:pt>
                <c:pt idx="3531">
                  <c:v>-35160.92</c:v>
                </c:pt>
                <c:pt idx="3532">
                  <c:v>-35160.92</c:v>
                </c:pt>
                <c:pt idx="3533">
                  <c:v>-35160.92</c:v>
                </c:pt>
                <c:pt idx="3534">
                  <c:v>-35160.92</c:v>
                </c:pt>
                <c:pt idx="3535">
                  <c:v>-35160.92</c:v>
                </c:pt>
                <c:pt idx="3536">
                  <c:v>-35160.92</c:v>
                </c:pt>
                <c:pt idx="3537">
                  <c:v>-35160.92</c:v>
                </c:pt>
                <c:pt idx="3538">
                  <c:v>-35160.92</c:v>
                </c:pt>
                <c:pt idx="3539">
                  <c:v>-35160.92</c:v>
                </c:pt>
                <c:pt idx="3540">
                  <c:v>-35160.92</c:v>
                </c:pt>
                <c:pt idx="3541">
                  <c:v>-35160.92</c:v>
                </c:pt>
                <c:pt idx="3542">
                  <c:v>-35160.92</c:v>
                </c:pt>
                <c:pt idx="3543">
                  <c:v>-35160.92</c:v>
                </c:pt>
                <c:pt idx="3544">
                  <c:v>-35160.92</c:v>
                </c:pt>
                <c:pt idx="3545">
                  <c:v>-35160.92</c:v>
                </c:pt>
                <c:pt idx="3546">
                  <c:v>-35160.92</c:v>
                </c:pt>
                <c:pt idx="3547">
                  <c:v>-35160.92</c:v>
                </c:pt>
                <c:pt idx="3548">
                  <c:v>-35160.92</c:v>
                </c:pt>
                <c:pt idx="3549">
                  <c:v>-35160.92</c:v>
                </c:pt>
                <c:pt idx="3550">
                  <c:v>-35160.92</c:v>
                </c:pt>
                <c:pt idx="3551">
                  <c:v>-35160.92</c:v>
                </c:pt>
                <c:pt idx="3552">
                  <c:v>-35160.92</c:v>
                </c:pt>
                <c:pt idx="3553">
                  <c:v>-35160.92</c:v>
                </c:pt>
                <c:pt idx="3554">
                  <c:v>-35160.92</c:v>
                </c:pt>
                <c:pt idx="3555">
                  <c:v>-35160.92</c:v>
                </c:pt>
                <c:pt idx="3556">
                  <c:v>-35160.92</c:v>
                </c:pt>
                <c:pt idx="3557">
                  <c:v>-35160.92</c:v>
                </c:pt>
                <c:pt idx="3558">
                  <c:v>-35160.92</c:v>
                </c:pt>
                <c:pt idx="3559">
                  <c:v>-35160.92</c:v>
                </c:pt>
                <c:pt idx="3560">
                  <c:v>-35160.92</c:v>
                </c:pt>
                <c:pt idx="3561">
                  <c:v>-35160.92</c:v>
                </c:pt>
                <c:pt idx="3562">
                  <c:v>-35160.92</c:v>
                </c:pt>
                <c:pt idx="3563">
                  <c:v>-35160.92</c:v>
                </c:pt>
                <c:pt idx="3564">
                  <c:v>-35160.92</c:v>
                </c:pt>
                <c:pt idx="3565">
                  <c:v>-35160.92</c:v>
                </c:pt>
                <c:pt idx="3566">
                  <c:v>-35160.92</c:v>
                </c:pt>
                <c:pt idx="3567">
                  <c:v>-35160.92</c:v>
                </c:pt>
                <c:pt idx="3568">
                  <c:v>-35160.92</c:v>
                </c:pt>
                <c:pt idx="3569">
                  <c:v>-35160.92</c:v>
                </c:pt>
                <c:pt idx="3570">
                  <c:v>-35160.92</c:v>
                </c:pt>
                <c:pt idx="3571">
                  <c:v>-35160.92</c:v>
                </c:pt>
                <c:pt idx="3572">
                  <c:v>-35160.92</c:v>
                </c:pt>
                <c:pt idx="3573">
                  <c:v>-35160.92</c:v>
                </c:pt>
                <c:pt idx="3574">
                  <c:v>-35160.92</c:v>
                </c:pt>
                <c:pt idx="3575">
                  <c:v>-35160.92</c:v>
                </c:pt>
                <c:pt idx="3576">
                  <c:v>-35160.92</c:v>
                </c:pt>
                <c:pt idx="3577">
                  <c:v>-35160.92</c:v>
                </c:pt>
                <c:pt idx="3578">
                  <c:v>-35160.92</c:v>
                </c:pt>
                <c:pt idx="3579">
                  <c:v>-35160.92</c:v>
                </c:pt>
                <c:pt idx="3580">
                  <c:v>-35160.92</c:v>
                </c:pt>
                <c:pt idx="3581">
                  <c:v>-35160.92</c:v>
                </c:pt>
                <c:pt idx="3582">
                  <c:v>-35160.92</c:v>
                </c:pt>
                <c:pt idx="3583">
                  <c:v>-35160.92</c:v>
                </c:pt>
                <c:pt idx="3584">
                  <c:v>-35160.92</c:v>
                </c:pt>
                <c:pt idx="3585">
                  <c:v>-35160.92</c:v>
                </c:pt>
                <c:pt idx="3586">
                  <c:v>-35160.92</c:v>
                </c:pt>
                <c:pt idx="3587">
                  <c:v>-35160.92</c:v>
                </c:pt>
                <c:pt idx="3588">
                  <c:v>-35160.92</c:v>
                </c:pt>
                <c:pt idx="3589">
                  <c:v>-35160.92</c:v>
                </c:pt>
                <c:pt idx="3590">
                  <c:v>-35160.92</c:v>
                </c:pt>
                <c:pt idx="3591">
                  <c:v>-35160.92</c:v>
                </c:pt>
                <c:pt idx="3592">
                  <c:v>-35160.92</c:v>
                </c:pt>
                <c:pt idx="3593">
                  <c:v>-35160.92</c:v>
                </c:pt>
                <c:pt idx="3594">
                  <c:v>-35160.92</c:v>
                </c:pt>
                <c:pt idx="3595">
                  <c:v>-35160.92</c:v>
                </c:pt>
                <c:pt idx="3596">
                  <c:v>-35160.92</c:v>
                </c:pt>
                <c:pt idx="3597">
                  <c:v>-35160.92</c:v>
                </c:pt>
                <c:pt idx="3598">
                  <c:v>-35160.92</c:v>
                </c:pt>
                <c:pt idx="3599">
                  <c:v>-35160.92</c:v>
                </c:pt>
                <c:pt idx="3600">
                  <c:v>-35160.92</c:v>
                </c:pt>
                <c:pt idx="3601">
                  <c:v>-35160.92</c:v>
                </c:pt>
                <c:pt idx="3602">
                  <c:v>-35160.92</c:v>
                </c:pt>
                <c:pt idx="3603">
                  <c:v>-35160.92</c:v>
                </c:pt>
                <c:pt idx="3604">
                  <c:v>-35160.92</c:v>
                </c:pt>
                <c:pt idx="3605">
                  <c:v>-35160.92</c:v>
                </c:pt>
                <c:pt idx="3606">
                  <c:v>-35160.92</c:v>
                </c:pt>
                <c:pt idx="3607">
                  <c:v>-35160.92</c:v>
                </c:pt>
                <c:pt idx="3608">
                  <c:v>-35160.92</c:v>
                </c:pt>
                <c:pt idx="3609">
                  <c:v>-35160.92</c:v>
                </c:pt>
                <c:pt idx="3610">
                  <c:v>-35160.92</c:v>
                </c:pt>
                <c:pt idx="3611">
                  <c:v>-35160.92</c:v>
                </c:pt>
                <c:pt idx="3612">
                  <c:v>-35160.92</c:v>
                </c:pt>
                <c:pt idx="3613">
                  <c:v>-35160.92</c:v>
                </c:pt>
                <c:pt idx="3614">
                  <c:v>-35160.92</c:v>
                </c:pt>
                <c:pt idx="3615">
                  <c:v>-35160.92</c:v>
                </c:pt>
                <c:pt idx="3616">
                  <c:v>-35160.92</c:v>
                </c:pt>
                <c:pt idx="3617">
                  <c:v>-35160.92</c:v>
                </c:pt>
                <c:pt idx="3618">
                  <c:v>-35160.92</c:v>
                </c:pt>
                <c:pt idx="3619">
                  <c:v>-35160.92</c:v>
                </c:pt>
                <c:pt idx="3620">
                  <c:v>-35160.92</c:v>
                </c:pt>
                <c:pt idx="3621">
                  <c:v>-35160.92</c:v>
                </c:pt>
                <c:pt idx="3622">
                  <c:v>-351762</c:v>
                </c:pt>
                <c:pt idx="3623">
                  <c:v>-351762</c:v>
                </c:pt>
                <c:pt idx="3624">
                  <c:v>-81055.94</c:v>
                </c:pt>
                <c:pt idx="3625">
                  <c:v>-81055.94</c:v>
                </c:pt>
                <c:pt idx="3626">
                  <c:v>-81055.94</c:v>
                </c:pt>
                <c:pt idx="3627">
                  <c:v>-81055.94</c:v>
                </c:pt>
                <c:pt idx="3628">
                  <c:v>-81055.94</c:v>
                </c:pt>
                <c:pt idx="3629">
                  <c:v>-81055.94</c:v>
                </c:pt>
                <c:pt idx="3630">
                  <c:v>-81055.94</c:v>
                </c:pt>
                <c:pt idx="3631">
                  <c:v>-81055.94</c:v>
                </c:pt>
                <c:pt idx="3632">
                  <c:v>-81055.94</c:v>
                </c:pt>
                <c:pt idx="3633">
                  <c:v>-81055.94</c:v>
                </c:pt>
                <c:pt idx="3634">
                  <c:v>-81055.94</c:v>
                </c:pt>
                <c:pt idx="3635">
                  <c:v>-81055.94</c:v>
                </c:pt>
                <c:pt idx="3636">
                  <c:v>-81055.94</c:v>
                </c:pt>
                <c:pt idx="3637">
                  <c:v>-81055.94</c:v>
                </c:pt>
                <c:pt idx="3638">
                  <c:v>-81055.94</c:v>
                </c:pt>
                <c:pt idx="3639">
                  <c:v>-81055.94</c:v>
                </c:pt>
                <c:pt idx="3640">
                  <c:v>-81055.94</c:v>
                </c:pt>
                <c:pt idx="3641">
                  <c:v>-81055.94</c:v>
                </c:pt>
                <c:pt idx="3642">
                  <c:v>-81055.94</c:v>
                </c:pt>
                <c:pt idx="3643">
                  <c:v>-81055.94</c:v>
                </c:pt>
                <c:pt idx="3644">
                  <c:v>-81055.94</c:v>
                </c:pt>
                <c:pt idx="3645">
                  <c:v>-81055.94</c:v>
                </c:pt>
                <c:pt idx="3646">
                  <c:v>-81055.94</c:v>
                </c:pt>
                <c:pt idx="3647">
                  <c:v>-81055.94</c:v>
                </c:pt>
                <c:pt idx="3648">
                  <c:v>-81055.94</c:v>
                </c:pt>
                <c:pt idx="3649">
                  <c:v>-81055.94</c:v>
                </c:pt>
                <c:pt idx="3650">
                  <c:v>-81055.94</c:v>
                </c:pt>
                <c:pt idx="3651">
                  <c:v>-81055.94</c:v>
                </c:pt>
                <c:pt idx="3652">
                  <c:v>-81055.94</c:v>
                </c:pt>
                <c:pt idx="3653">
                  <c:v>-81055.94</c:v>
                </c:pt>
                <c:pt idx="3654">
                  <c:v>-81055.94</c:v>
                </c:pt>
                <c:pt idx="3655">
                  <c:v>-81055.94</c:v>
                </c:pt>
                <c:pt idx="3656">
                  <c:v>-81055.94</c:v>
                </c:pt>
                <c:pt idx="3657">
                  <c:v>-81055.94</c:v>
                </c:pt>
                <c:pt idx="3658">
                  <c:v>-81055.94</c:v>
                </c:pt>
                <c:pt idx="3659">
                  <c:v>-81055.94</c:v>
                </c:pt>
                <c:pt idx="3660">
                  <c:v>-81055.94</c:v>
                </c:pt>
                <c:pt idx="3661">
                  <c:v>-81055.94</c:v>
                </c:pt>
                <c:pt idx="3662">
                  <c:v>-81055.94</c:v>
                </c:pt>
                <c:pt idx="3663">
                  <c:v>-81055.94</c:v>
                </c:pt>
                <c:pt idx="3664">
                  <c:v>-81055.94</c:v>
                </c:pt>
                <c:pt idx="3665">
                  <c:v>-81055.94</c:v>
                </c:pt>
                <c:pt idx="3666">
                  <c:v>-81055.94</c:v>
                </c:pt>
                <c:pt idx="3667">
                  <c:v>-81055.94</c:v>
                </c:pt>
                <c:pt idx="3668">
                  <c:v>-81055.94</c:v>
                </c:pt>
                <c:pt idx="3669">
                  <c:v>-81055.94</c:v>
                </c:pt>
                <c:pt idx="3670">
                  <c:v>-81055.94</c:v>
                </c:pt>
                <c:pt idx="3671">
                  <c:v>-81055.94</c:v>
                </c:pt>
                <c:pt idx="3672">
                  <c:v>-81055.94</c:v>
                </c:pt>
                <c:pt idx="3673">
                  <c:v>-81055.94</c:v>
                </c:pt>
                <c:pt idx="3674">
                  <c:v>-81055.94</c:v>
                </c:pt>
                <c:pt idx="3675">
                  <c:v>-81055.94</c:v>
                </c:pt>
                <c:pt idx="3676">
                  <c:v>-81055.94</c:v>
                </c:pt>
                <c:pt idx="3677">
                  <c:v>-81055.94</c:v>
                </c:pt>
                <c:pt idx="3678">
                  <c:v>-81055.94</c:v>
                </c:pt>
                <c:pt idx="3679">
                  <c:v>-81055.94</c:v>
                </c:pt>
                <c:pt idx="3680">
                  <c:v>-81055.94</c:v>
                </c:pt>
                <c:pt idx="3681">
                  <c:v>-81055.94</c:v>
                </c:pt>
                <c:pt idx="3682">
                  <c:v>-81055.94</c:v>
                </c:pt>
                <c:pt idx="3683">
                  <c:v>-81055.94</c:v>
                </c:pt>
                <c:pt idx="3684">
                  <c:v>-81055.94</c:v>
                </c:pt>
                <c:pt idx="3685">
                  <c:v>-81055.94</c:v>
                </c:pt>
                <c:pt idx="3686">
                  <c:v>-81055.94</c:v>
                </c:pt>
                <c:pt idx="3687">
                  <c:v>-81055.94</c:v>
                </c:pt>
                <c:pt idx="3688">
                  <c:v>-81055.94</c:v>
                </c:pt>
                <c:pt idx="3689">
                  <c:v>-81055.94</c:v>
                </c:pt>
                <c:pt idx="3690">
                  <c:v>-81055.94</c:v>
                </c:pt>
                <c:pt idx="3691">
                  <c:v>-81055.94</c:v>
                </c:pt>
                <c:pt idx="3692">
                  <c:v>-81055.94</c:v>
                </c:pt>
                <c:pt idx="3693">
                  <c:v>-81055.94</c:v>
                </c:pt>
                <c:pt idx="3694">
                  <c:v>-81055.94</c:v>
                </c:pt>
                <c:pt idx="3695">
                  <c:v>-81055.94</c:v>
                </c:pt>
                <c:pt idx="3696">
                  <c:v>-81055.94</c:v>
                </c:pt>
                <c:pt idx="3697">
                  <c:v>-81055.94</c:v>
                </c:pt>
                <c:pt idx="3698">
                  <c:v>-81055.94</c:v>
                </c:pt>
                <c:pt idx="3699">
                  <c:v>-81055.94</c:v>
                </c:pt>
                <c:pt idx="3700">
                  <c:v>-81055.94</c:v>
                </c:pt>
                <c:pt idx="3701">
                  <c:v>-81055.94</c:v>
                </c:pt>
                <c:pt idx="3702">
                  <c:v>-81055.94</c:v>
                </c:pt>
                <c:pt idx="3703">
                  <c:v>-81055.94</c:v>
                </c:pt>
                <c:pt idx="3704">
                  <c:v>-81055.94</c:v>
                </c:pt>
                <c:pt idx="3705">
                  <c:v>-81055.94</c:v>
                </c:pt>
                <c:pt idx="3706">
                  <c:v>-81055.94</c:v>
                </c:pt>
                <c:pt idx="3707">
                  <c:v>-81055.94</c:v>
                </c:pt>
                <c:pt idx="3708">
                  <c:v>-81055.94</c:v>
                </c:pt>
                <c:pt idx="3709">
                  <c:v>-81055.94</c:v>
                </c:pt>
                <c:pt idx="3710">
                  <c:v>-81055.94</c:v>
                </c:pt>
                <c:pt idx="3711">
                  <c:v>-81055.94</c:v>
                </c:pt>
                <c:pt idx="3712">
                  <c:v>-81055.94</c:v>
                </c:pt>
                <c:pt idx="3713">
                  <c:v>-81055.94</c:v>
                </c:pt>
                <c:pt idx="3714">
                  <c:v>-81055.94</c:v>
                </c:pt>
                <c:pt idx="3715">
                  <c:v>-81055.94</c:v>
                </c:pt>
                <c:pt idx="3716">
                  <c:v>-81055.94</c:v>
                </c:pt>
                <c:pt idx="3717">
                  <c:v>-81055.94</c:v>
                </c:pt>
                <c:pt idx="3718">
                  <c:v>-81055.94</c:v>
                </c:pt>
                <c:pt idx="3719">
                  <c:v>-81055.94</c:v>
                </c:pt>
                <c:pt idx="3720">
                  <c:v>-81055.94</c:v>
                </c:pt>
                <c:pt idx="3721">
                  <c:v>-81055.94</c:v>
                </c:pt>
                <c:pt idx="3722">
                  <c:v>-81055.94</c:v>
                </c:pt>
                <c:pt idx="3723">
                  <c:v>-81055.94</c:v>
                </c:pt>
                <c:pt idx="3724">
                  <c:v>-81055.94</c:v>
                </c:pt>
                <c:pt idx="3725">
                  <c:v>-81055.94</c:v>
                </c:pt>
                <c:pt idx="3726">
                  <c:v>-81055.94</c:v>
                </c:pt>
                <c:pt idx="3727">
                  <c:v>-81055.94</c:v>
                </c:pt>
                <c:pt idx="3728">
                  <c:v>-81055.94</c:v>
                </c:pt>
                <c:pt idx="3729">
                  <c:v>-81055.94</c:v>
                </c:pt>
                <c:pt idx="3730">
                  <c:v>-81055.94</c:v>
                </c:pt>
                <c:pt idx="3731">
                  <c:v>-81055.94</c:v>
                </c:pt>
                <c:pt idx="3732">
                  <c:v>-81055.94</c:v>
                </c:pt>
                <c:pt idx="3733">
                  <c:v>-81055.94</c:v>
                </c:pt>
                <c:pt idx="3734">
                  <c:v>-81055.94</c:v>
                </c:pt>
                <c:pt idx="3735">
                  <c:v>-81055.94</c:v>
                </c:pt>
                <c:pt idx="3736">
                  <c:v>-81055.94</c:v>
                </c:pt>
                <c:pt idx="3737">
                  <c:v>-81055.94</c:v>
                </c:pt>
                <c:pt idx="3738">
                  <c:v>-81055.94</c:v>
                </c:pt>
                <c:pt idx="3739">
                  <c:v>-81055.94</c:v>
                </c:pt>
                <c:pt idx="3740">
                  <c:v>-81055.94</c:v>
                </c:pt>
                <c:pt idx="3741">
                  <c:v>-81055.94</c:v>
                </c:pt>
                <c:pt idx="3742">
                  <c:v>-81055.94</c:v>
                </c:pt>
                <c:pt idx="3743">
                  <c:v>-81055.94</c:v>
                </c:pt>
                <c:pt idx="3744">
                  <c:v>-81055.94</c:v>
                </c:pt>
                <c:pt idx="3745">
                  <c:v>-81055.94</c:v>
                </c:pt>
                <c:pt idx="3746">
                  <c:v>-81055.94</c:v>
                </c:pt>
                <c:pt idx="3747">
                  <c:v>-81055.94</c:v>
                </c:pt>
                <c:pt idx="3748">
                  <c:v>-81055.94</c:v>
                </c:pt>
                <c:pt idx="3749">
                  <c:v>-81055.94</c:v>
                </c:pt>
                <c:pt idx="3750">
                  <c:v>-81055.94</c:v>
                </c:pt>
                <c:pt idx="3751">
                  <c:v>-81055.94</c:v>
                </c:pt>
                <c:pt idx="3752">
                  <c:v>-81055.94</c:v>
                </c:pt>
                <c:pt idx="3753">
                  <c:v>-81055.94</c:v>
                </c:pt>
                <c:pt idx="3754">
                  <c:v>-81055.94</c:v>
                </c:pt>
                <c:pt idx="3755">
                  <c:v>-81055.94</c:v>
                </c:pt>
                <c:pt idx="3756">
                  <c:v>-81055.94</c:v>
                </c:pt>
                <c:pt idx="3757">
                  <c:v>-81055.94</c:v>
                </c:pt>
                <c:pt idx="3758">
                  <c:v>-81055.94</c:v>
                </c:pt>
                <c:pt idx="3759">
                  <c:v>-81055.94</c:v>
                </c:pt>
                <c:pt idx="3760">
                  <c:v>-81055.94</c:v>
                </c:pt>
                <c:pt idx="3761">
                  <c:v>-81055.94</c:v>
                </c:pt>
                <c:pt idx="3762">
                  <c:v>-81055.94</c:v>
                </c:pt>
                <c:pt idx="3763">
                  <c:v>-81055.94</c:v>
                </c:pt>
                <c:pt idx="3764">
                  <c:v>-81055.94</c:v>
                </c:pt>
                <c:pt idx="3765">
                  <c:v>-81055.94</c:v>
                </c:pt>
                <c:pt idx="3766">
                  <c:v>-81055.94</c:v>
                </c:pt>
                <c:pt idx="3767">
                  <c:v>-81055.94</c:v>
                </c:pt>
                <c:pt idx="3768">
                  <c:v>-81055.94</c:v>
                </c:pt>
                <c:pt idx="3769">
                  <c:v>-81055.94</c:v>
                </c:pt>
                <c:pt idx="3770">
                  <c:v>-81055.94</c:v>
                </c:pt>
                <c:pt idx="3771">
                  <c:v>-81055.94</c:v>
                </c:pt>
                <c:pt idx="3772">
                  <c:v>-81055.94</c:v>
                </c:pt>
                <c:pt idx="3773">
                  <c:v>-81055.94</c:v>
                </c:pt>
                <c:pt idx="3774">
                  <c:v>-81055.94</c:v>
                </c:pt>
                <c:pt idx="3775">
                  <c:v>-81055.94</c:v>
                </c:pt>
                <c:pt idx="3776">
                  <c:v>-81055.94</c:v>
                </c:pt>
                <c:pt idx="3777">
                  <c:v>-81055.94</c:v>
                </c:pt>
                <c:pt idx="3778">
                  <c:v>-81055.94</c:v>
                </c:pt>
                <c:pt idx="3779">
                  <c:v>-81055.94</c:v>
                </c:pt>
                <c:pt idx="3780">
                  <c:v>-81055.94</c:v>
                </c:pt>
                <c:pt idx="3781">
                  <c:v>-81055.94</c:v>
                </c:pt>
                <c:pt idx="3782">
                  <c:v>-81055.94</c:v>
                </c:pt>
                <c:pt idx="3783">
                  <c:v>-81055.94</c:v>
                </c:pt>
                <c:pt idx="3784">
                  <c:v>-81055.94</c:v>
                </c:pt>
                <c:pt idx="3785">
                  <c:v>-81055.94</c:v>
                </c:pt>
                <c:pt idx="3786">
                  <c:v>-81055.94</c:v>
                </c:pt>
                <c:pt idx="3787">
                  <c:v>-81055.94</c:v>
                </c:pt>
                <c:pt idx="3788">
                  <c:v>-81055.94</c:v>
                </c:pt>
                <c:pt idx="3789">
                  <c:v>-81055.94</c:v>
                </c:pt>
                <c:pt idx="3790">
                  <c:v>-81055.94</c:v>
                </c:pt>
                <c:pt idx="3791">
                  <c:v>-81055.94</c:v>
                </c:pt>
                <c:pt idx="3792">
                  <c:v>-81055.94</c:v>
                </c:pt>
                <c:pt idx="3793">
                  <c:v>-81055.94</c:v>
                </c:pt>
                <c:pt idx="3794">
                  <c:v>-81055.94</c:v>
                </c:pt>
                <c:pt idx="3795">
                  <c:v>-81055.94</c:v>
                </c:pt>
                <c:pt idx="3796">
                  <c:v>-81055.94</c:v>
                </c:pt>
                <c:pt idx="3797">
                  <c:v>-81055.94</c:v>
                </c:pt>
                <c:pt idx="3798">
                  <c:v>-81055.94</c:v>
                </c:pt>
                <c:pt idx="3799">
                  <c:v>-81055.94</c:v>
                </c:pt>
                <c:pt idx="3800">
                  <c:v>-81055.94</c:v>
                </c:pt>
                <c:pt idx="3801">
                  <c:v>-81055.94</c:v>
                </c:pt>
                <c:pt idx="3802">
                  <c:v>-81055.94</c:v>
                </c:pt>
                <c:pt idx="3803">
                  <c:v>-81055.94</c:v>
                </c:pt>
                <c:pt idx="3804">
                  <c:v>-81055.94</c:v>
                </c:pt>
                <c:pt idx="3805">
                  <c:v>-81055.94</c:v>
                </c:pt>
                <c:pt idx="3806">
                  <c:v>-81055.94</c:v>
                </c:pt>
                <c:pt idx="3807">
                  <c:v>-81055.94</c:v>
                </c:pt>
                <c:pt idx="3808">
                  <c:v>-81055.94</c:v>
                </c:pt>
                <c:pt idx="3809">
                  <c:v>-81055.94</c:v>
                </c:pt>
                <c:pt idx="3810">
                  <c:v>-81055.94</c:v>
                </c:pt>
                <c:pt idx="3811">
                  <c:v>-81055.94</c:v>
                </c:pt>
                <c:pt idx="3812">
                  <c:v>-81055.94</c:v>
                </c:pt>
                <c:pt idx="3813">
                  <c:v>-81055.94</c:v>
                </c:pt>
                <c:pt idx="3814">
                  <c:v>-81055.94</c:v>
                </c:pt>
                <c:pt idx="3815">
                  <c:v>-81055.94</c:v>
                </c:pt>
                <c:pt idx="3816">
                  <c:v>-81055.94</c:v>
                </c:pt>
                <c:pt idx="3817">
                  <c:v>-81055.94</c:v>
                </c:pt>
                <c:pt idx="3818">
                  <c:v>-81055.94</c:v>
                </c:pt>
                <c:pt idx="3819">
                  <c:v>-81055.94</c:v>
                </c:pt>
                <c:pt idx="3820">
                  <c:v>-81055.94</c:v>
                </c:pt>
                <c:pt idx="3821">
                  <c:v>-81055.94</c:v>
                </c:pt>
                <c:pt idx="3822">
                  <c:v>-81055.94</c:v>
                </c:pt>
                <c:pt idx="3823">
                  <c:v>-81055.94</c:v>
                </c:pt>
                <c:pt idx="3824">
                  <c:v>-81055.94</c:v>
                </c:pt>
                <c:pt idx="3825">
                  <c:v>-81055.94</c:v>
                </c:pt>
                <c:pt idx="3826">
                  <c:v>-81055.94</c:v>
                </c:pt>
                <c:pt idx="3827">
                  <c:v>-81055.94</c:v>
                </c:pt>
                <c:pt idx="3828">
                  <c:v>-81055.94</c:v>
                </c:pt>
                <c:pt idx="3829">
                  <c:v>-81055.94</c:v>
                </c:pt>
                <c:pt idx="3830">
                  <c:v>-81055.94</c:v>
                </c:pt>
                <c:pt idx="3831">
                  <c:v>-81055.94</c:v>
                </c:pt>
                <c:pt idx="3832">
                  <c:v>-81055.94</c:v>
                </c:pt>
                <c:pt idx="3833">
                  <c:v>-81055.94</c:v>
                </c:pt>
                <c:pt idx="3834">
                  <c:v>-81055.94</c:v>
                </c:pt>
                <c:pt idx="3835">
                  <c:v>-81055.94</c:v>
                </c:pt>
                <c:pt idx="3836">
                  <c:v>-81055.94</c:v>
                </c:pt>
                <c:pt idx="3837">
                  <c:v>-81055.94</c:v>
                </c:pt>
                <c:pt idx="3838">
                  <c:v>-81055.94</c:v>
                </c:pt>
                <c:pt idx="3839">
                  <c:v>-81055.94</c:v>
                </c:pt>
                <c:pt idx="3840">
                  <c:v>-81055.94</c:v>
                </c:pt>
                <c:pt idx="3841">
                  <c:v>-81055.94</c:v>
                </c:pt>
                <c:pt idx="3842">
                  <c:v>-81055.94</c:v>
                </c:pt>
                <c:pt idx="3843">
                  <c:v>-81055.94</c:v>
                </c:pt>
                <c:pt idx="3844">
                  <c:v>-81055.94</c:v>
                </c:pt>
                <c:pt idx="3845">
                  <c:v>-81055.94</c:v>
                </c:pt>
                <c:pt idx="3846">
                  <c:v>-81055.94</c:v>
                </c:pt>
                <c:pt idx="3847">
                  <c:v>-81055.94</c:v>
                </c:pt>
                <c:pt idx="3848">
                  <c:v>-81055.94</c:v>
                </c:pt>
                <c:pt idx="3849">
                  <c:v>-81055.94</c:v>
                </c:pt>
                <c:pt idx="3850">
                  <c:v>-81055.94</c:v>
                </c:pt>
                <c:pt idx="3851">
                  <c:v>-81055.94</c:v>
                </c:pt>
                <c:pt idx="3852">
                  <c:v>-81055.94</c:v>
                </c:pt>
                <c:pt idx="3853">
                  <c:v>-81055.94</c:v>
                </c:pt>
                <c:pt idx="3854">
                  <c:v>-81055.94</c:v>
                </c:pt>
                <c:pt idx="3855">
                  <c:v>-81055.94</c:v>
                </c:pt>
                <c:pt idx="3856">
                  <c:v>-81055.94</c:v>
                </c:pt>
                <c:pt idx="3857">
                  <c:v>-81055.94</c:v>
                </c:pt>
                <c:pt idx="3858">
                  <c:v>-81055.94</c:v>
                </c:pt>
                <c:pt idx="3859">
                  <c:v>-81055.94</c:v>
                </c:pt>
                <c:pt idx="3860">
                  <c:v>-81055.94</c:v>
                </c:pt>
                <c:pt idx="3861">
                  <c:v>-81055.94</c:v>
                </c:pt>
                <c:pt idx="3862">
                  <c:v>-81055.94</c:v>
                </c:pt>
                <c:pt idx="3863">
                  <c:v>-81055.94</c:v>
                </c:pt>
                <c:pt idx="3864">
                  <c:v>-81055.94</c:v>
                </c:pt>
                <c:pt idx="3865">
                  <c:v>-81055.94</c:v>
                </c:pt>
                <c:pt idx="3866">
                  <c:v>-81055.94</c:v>
                </c:pt>
                <c:pt idx="3867">
                  <c:v>-81055.94</c:v>
                </c:pt>
                <c:pt idx="3868">
                  <c:v>-81055.94</c:v>
                </c:pt>
                <c:pt idx="3869">
                  <c:v>-81055.94</c:v>
                </c:pt>
                <c:pt idx="3870">
                  <c:v>-81055.94</c:v>
                </c:pt>
                <c:pt idx="3871">
                  <c:v>-81055.94</c:v>
                </c:pt>
                <c:pt idx="3872">
                  <c:v>-81055.94</c:v>
                </c:pt>
                <c:pt idx="3873">
                  <c:v>-81055.94</c:v>
                </c:pt>
                <c:pt idx="3874">
                  <c:v>-81055.94</c:v>
                </c:pt>
                <c:pt idx="3875">
                  <c:v>-81055.94</c:v>
                </c:pt>
                <c:pt idx="3876">
                  <c:v>-81055.94</c:v>
                </c:pt>
                <c:pt idx="3877">
                  <c:v>-81055.94</c:v>
                </c:pt>
                <c:pt idx="3878">
                  <c:v>-81055.94</c:v>
                </c:pt>
                <c:pt idx="3879">
                  <c:v>-81055.94</c:v>
                </c:pt>
                <c:pt idx="3880">
                  <c:v>-81055.94</c:v>
                </c:pt>
                <c:pt idx="3881">
                  <c:v>-81055.94</c:v>
                </c:pt>
                <c:pt idx="3882">
                  <c:v>-81055.94</c:v>
                </c:pt>
                <c:pt idx="3883">
                  <c:v>-81055.94</c:v>
                </c:pt>
                <c:pt idx="3884">
                  <c:v>-81055.94</c:v>
                </c:pt>
                <c:pt idx="3885">
                  <c:v>-81055.94</c:v>
                </c:pt>
                <c:pt idx="3886">
                  <c:v>-81055.94</c:v>
                </c:pt>
                <c:pt idx="3887">
                  <c:v>-81055.94</c:v>
                </c:pt>
                <c:pt idx="3888">
                  <c:v>-81055.94</c:v>
                </c:pt>
                <c:pt idx="3889">
                  <c:v>-81055.94</c:v>
                </c:pt>
                <c:pt idx="3890">
                  <c:v>-81055.94</c:v>
                </c:pt>
                <c:pt idx="3891">
                  <c:v>-81055.94</c:v>
                </c:pt>
                <c:pt idx="3892">
                  <c:v>-81055.94</c:v>
                </c:pt>
                <c:pt idx="3893">
                  <c:v>-81055.94</c:v>
                </c:pt>
                <c:pt idx="3894">
                  <c:v>-81055.94</c:v>
                </c:pt>
                <c:pt idx="3895">
                  <c:v>-81055.94</c:v>
                </c:pt>
                <c:pt idx="3896">
                  <c:v>-81055.94</c:v>
                </c:pt>
                <c:pt idx="3897">
                  <c:v>-81055.94</c:v>
                </c:pt>
                <c:pt idx="3898">
                  <c:v>-81055.94</c:v>
                </c:pt>
                <c:pt idx="3899">
                  <c:v>-81055.94</c:v>
                </c:pt>
                <c:pt idx="3900">
                  <c:v>-81055.94</c:v>
                </c:pt>
                <c:pt idx="3901">
                  <c:v>-81055.94</c:v>
                </c:pt>
                <c:pt idx="3902">
                  <c:v>-81055.94</c:v>
                </c:pt>
                <c:pt idx="3903">
                  <c:v>-81055.94</c:v>
                </c:pt>
                <c:pt idx="3904">
                  <c:v>-81055.94</c:v>
                </c:pt>
                <c:pt idx="3905">
                  <c:v>-81055.94</c:v>
                </c:pt>
                <c:pt idx="3906">
                  <c:v>-81055.94</c:v>
                </c:pt>
                <c:pt idx="3907">
                  <c:v>-81055.94</c:v>
                </c:pt>
                <c:pt idx="3908">
                  <c:v>-81055.94</c:v>
                </c:pt>
                <c:pt idx="3909">
                  <c:v>-81055.94</c:v>
                </c:pt>
                <c:pt idx="3910">
                  <c:v>-81055.94</c:v>
                </c:pt>
                <c:pt idx="3911">
                  <c:v>-81055.94</c:v>
                </c:pt>
                <c:pt idx="3912">
                  <c:v>-81055.94</c:v>
                </c:pt>
                <c:pt idx="3913">
                  <c:v>-81055.94</c:v>
                </c:pt>
                <c:pt idx="3914">
                  <c:v>-81055.94</c:v>
                </c:pt>
                <c:pt idx="3915">
                  <c:v>-81055.94</c:v>
                </c:pt>
                <c:pt idx="3916">
                  <c:v>-81055.94</c:v>
                </c:pt>
                <c:pt idx="3917">
                  <c:v>-81055.94</c:v>
                </c:pt>
                <c:pt idx="3918">
                  <c:v>-81055.94</c:v>
                </c:pt>
                <c:pt idx="3919">
                  <c:v>-81055.94</c:v>
                </c:pt>
                <c:pt idx="3920">
                  <c:v>-81055.94</c:v>
                </c:pt>
                <c:pt idx="3921">
                  <c:v>-81055.94</c:v>
                </c:pt>
                <c:pt idx="3922">
                  <c:v>-81055.94</c:v>
                </c:pt>
                <c:pt idx="3923">
                  <c:v>-81055.94</c:v>
                </c:pt>
                <c:pt idx="3924">
                  <c:v>-81055.94</c:v>
                </c:pt>
                <c:pt idx="3925">
                  <c:v>-81055.94</c:v>
                </c:pt>
                <c:pt idx="3926">
                  <c:v>-81055.94</c:v>
                </c:pt>
                <c:pt idx="3927">
                  <c:v>-81055.94</c:v>
                </c:pt>
                <c:pt idx="3928">
                  <c:v>-81055.94</c:v>
                </c:pt>
                <c:pt idx="3929">
                  <c:v>-81055.94</c:v>
                </c:pt>
                <c:pt idx="3930">
                  <c:v>-81055.94</c:v>
                </c:pt>
                <c:pt idx="3931">
                  <c:v>-81055.94</c:v>
                </c:pt>
                <c:pt idx="3932">
                  <c:v>-81055.94</c:v>
                </c:pt>
                <c:pt idx="3933">
                  <c:v>-81055.94</c:v>
                </c:pt>
                <c:pt idx="3934">
                  <c:v>-81055.94</c:v>
                </c:pt>
                <c:pt idx="3935">
                  <c:v>-81055.94</c:v>
                </c:pt>
                <c:pt idx="3936">
                  <c:v>-81055.94</c:v>
                </c:pt>
                <c:pt idx="3937">
                  <c:v>-81055.94</c:v>
                </c:pt>
                <c:pt idx="3938">
                  <c:v>-81055.94</c:v>
                </c:pt>
                <c:pt idx="3939">
                  <c:v>-81055.94</c:v>
                </c:pt>
                <c:pt idx="3940">
                  <c:v>-81055.94</c:v>
                </c:pt>
                <c:pt idx="3941">
                  <c:v>-81055.94</c:v>
                </c:pt>
                <c:pt idx="3942">
                  <c:v>-81055.94</c:v>
                </c:pt>
                <c:pt idx="3943">
                  <c:v>-81055.94</c:v>
                </c:pt>
                <c:pt idx="3944">
                  <c:v>-81055.94</c:v>
                </c:pt>
                <c:pt idx="3945">
                  <c:v>-81055.94</c:v>
                </c:pt>
                <c:pt idx="3946">
                  <c:v>-81055.94</c:v>
                </c:pt>
                <c:pt idx="3947">
                  <c:v>-81055.94</c:v>
                </c:pt>
                <c:pt idx="3948">
                  <c:v>-81055.94</c:v>
                </c:pt>
                <c:pt idx="3949">
                  <c:v>-81055.94</c:v>
                </c:pt>
                <c:pt idx="3950">
                  <c:v>-81055.94</c:v>
                </c:pt>
                <c:pt idx="3951">
                  <c:v>-81055.94</c:v>
                </c:pt>
                <c:pt idx="3952">
                  <c:v>-81055.94</c:v>
                </c:pt>
                <c:pt idx="3953">
                  <c:v>-81055.94</c:v>
                </c:pt>
                <c:pt idx="3954">
                  <c:v>-81055.94</c:v>
                </c:pt>
                <c:pt idx="3955">
                  <c:v>-81055.94</c:v>
                </c:pt>
                <c:pt idx="3956">
                  <c:v>-81055.94</c:v>
                </c:pt>
                <c:pt idx="3957">
                  <c:v>-81055.94</c:v>
                </c:pt>
                <c:pt idx="3958">
                  <c:v>-81055.94</c:v>
                </c:pt>
                <c:pt idx="3959">
                  <c:v>-81055.94</c:v>
                </c:pt>
                <c:pt idx="3960">
                  <c:v>-81055.94</c:v>
                </c:pt>
                <c:pt idx="3961">
                  <c:v>-81055.94</c:v>
                </c:pt>
                <c:pt idx="3962">
                  <c:v>-81055.94</c:v>
                </c:pt>
                <c:pt idx="3963">
                  <c:v>-81055.94</c:v>
                </c:pt>
                <c:pt idx="3964">
                  <c:v>-81055.94</c:v>
                </c:pt>
                <c:pt idx="3965">
                  <c:v>-81055.94</c:v>
                </c:pt>
                <c:pt idx="3966">
                  <c:v>-81055.94</c:v>
                </c:pt>
                <c:pt idx="3967">
                  <c:v>-81055.94</c:v>
                </c:pt>
                <c:pt idx="3968">
                  <c:v>-81055.94</c:v>
                </c:pt>
                <c:pt idx="3969">
                  <c:v>-81055.94</c:v>
                </c:pt>
                <c:pt idx="3970">
                  <c:v>-81055.94</c:v>
                </c:pt>
                <c:pt idx="3971">
                  <c:v>-81055.94</c:v>
                </c:pt>
                <c:pt idx="3972">
                  <c:v>-81055.94</c:v>
                </c:pt>
                <c:pt idx="3973">
                  <c:v>-81055.94</c:v>
                </c:pt>
                <c:pt idx="3974">
                  <c:v>-81055.94</c:v>
                </c:pt>
                <c:pt idx="3975">
                  <c:v>-81055.94</c:v>
                </c:pt>
                <c:pt idx="3976">
                  <c:v>-81055.94</c:v>
                </c:pt>
                <c:pt idx="3977">
                  <c:v>-81055.94</c:v>
                </c:pt>
                <c:pt idx="3978">
                  <c:v>-81055.94</c:v>
                </c:pt>
                <c:pt idx="3979">
                  <c:v>-81055.94</c:v>
                </c:pt>
                <c:pt idx="3980">
                  <c:v>-81055.94</c:v>
                </c:pt>
                <c:pt idx="3981">
                  <c:v>-81055.94</c:v>
                </c:pt>
                <c:pt idx="3982">
                  <c:v>-81055.94</c:v>
                </c:pt>
                <c:pt idx="3983">
                  <c:v>-81055.94</c:v>
                </c:pt>
                <c:pt idx="3984">
                  <c:v>-81055.94</c:v>
                </c:pt>
                <c:pt idx="3985">
                  <c:v>-81055.94</c:v>
                </c:pt>
                <c:pt idx="3986">
                  <c:v>-81055.94</c:v>
                </c:pt>
                <c:pt idx="3987">
                  <c:v>-81055.94</c:v>
                </c:pt>
                <c:pt idx="3988">
                  <c:v>-81055.94</c:v>
                </c:pt>
                <c:pt idx="3989">
                  <c:v>-81055.94</c:v>
                </c:pt>
                <c:pt idx="3990">
                  <c:v>-81055.94</c:v>
                </c:pt>
                <c:pt idx="3991">
                  <c:v>-81055.94</c:v>
                </c:pt>
                <c:pt idx="3992">
                  <c:v>-81055.94</c:v>
                </c:pt>
                <c:pt idx="3993">
                  <c:v>-81055.94</c:v>
                </c:pt>
                <c:pt idx="3994">
                  <c:v>-81055.94</c:v>
                </c:pt>
                <c:pt idx="3995">
                  <c:v>-81055.94</c:v>
                </c:pt>
                <c:pt idx="3996">
                  <c:v>-81055.94</c:v>
                </c:pt>
                <c:pt idx="3997">
                  <c:v>-81055.94</c:v>
                </c:pt>
                <c:pt idx="3998">
                  <c:v>-81055.94</c:v>
                </c:pt>
                <c:pt idx="3999">
                  <c:v>-81055.94</c:v>
                </c:pt>
                <c:pt idx="4000">
                  <c:v>-81055.94</c:v>
                </c:pt>
                <c:pt idx="4001">
                  <c:v>-81055.94</c:v>
                </c:pt>
                <c:pt idx="4002">
                  <c:v>-81055.94</c:v>
                </c:pt>
                <c:pt idx="4003">
                  <c:v>-81055.94</c:v>
                </c:pt>
                <c:pt idx="4004">
                  <c:v>-81055.94</c:v>
                </c:pt>
                <c:pt idx="4005">
                  <c:v>-81055.94</c:v>
                </c:pt>
                <c:pt idx="4006">
                  <c:v>-81055.94</c:v>
                </c:pt>
                <c:pt idx="4007">
                  <c:v>-81055.94</c:v>
                </c:pt>
                <c:pt idx="4008">
                  <c:v>-81055.94</c:v>
                </c:pt>
                <c:pt idx="4009">
                  <c:v>-81055.94</c:v>
                </c:pt>
                <c:pt idx="4010">
                  <c:v>-81055.94</c:v>
                </c:pt>
                <c:pt idx="4011">
                  <c:v>-81055.94</c:v>
                </c:pt>
                <c:pt idx="4012">
                  <c:v>-81055.94</c:v>
                </c:pt>
                <c:pt idx="4013">
                  <c:v>-81055.94</c:v>
                </c:pt>
                <c:pt idx="4014">
                  <c:v>-81055.94</c:v>
                </c:pt>
                <c:pt idx="4015">
                  <c:v>-81055.94</c:v>
                </c:pt>
                <c:pt idx="4016">
                  <c:v>-81055.94</c:v>
                </c:pt>
                <c:pt idx="4017">
                  <c:v>-81055.94</c:v>
                </c:pt>
                <c:pt idx="4018">
                  <c:v>-81055.94</c:v>
                </c:pt>
                <c:pt idx="4019">
                  <c:v>-81055.94</c:v>
                </c:pt>
                <c:pt idx="4020">
                  <c:v>-81055.94</c:v>
                </c:pt>
                <c:pt idx="4021">
                  <c:v>-81055.94</c:v>
                </c:pt>
                <c:pt idx="4022">
                  <c:v>-81055.94</c:v>
                </c:pt>
                <c:pt idx="4023">
                  <c:v>-81055.94</c:v>
                </c:pt>
                <c:pt idx="4024">
                  <c:v>-81055.94</c:v>
                </c:pt>
                <c:pt idx="4025">
                  <c:v>-81055.94</c:v>
                </c:pt>
                <c:pt idx="4026">
                  <c:v>-81055.94</c:v>
                </c:pt>
                <c:pt idx="4027">
                  <c:v>-81055.94</c:v>
                </c:pt>
                <c:pt idx="4028">
                  <c:v>-81055.94</c:v>
                </c:pt>
                <c:pt idx="4029">
                  <c:v>-81055.94</c:v>
                </c:pt>
                <c:pt idx="4030">
                  <c:v>-81055.94</c:v>
                </c:pt>
                <c:pt idx="4031">
                  <c:v>-81055.94</c:v>
                </c:pt>
                <c:pt idx="4032">
                  <c:v>-81055.94</c:v>
                </c:pt>
                <c:pt idx="4033">
                  <c:v>-81055.94</c:v>
                </c:pt>
                <c:pt idx="4034">
                  <c:v>-81055.94</c:v>
                </c:pt>
                <c:pt idx="4035">
                  <c:v>-81055.94</c:v>
                </c:pt>
                <c:pt idx="4036">
                  <c:v>-81055.94</c:v>
                </c:pt>
                <c:pt idx="4037">
                  <c:v>-81055.94</c:v>
                </c:pt>
                <c:pt idx="4038">
                  <c:v>-81055.94</c:v>
                </c:pt>
                <c:pt idx="4039">
                  <c:v>-81055.94</c:v>
                </c:pt>
                <c:pt idx="4040">
                  <c:v>-81055.94</c:v>
                </c:pt>
                <c:pt idx="4041">
                  <c:v>-81055.94</c:v>
                </c:pt>
                <c:pt idx="4042">
                  <c:v>-81055.94</c:v>
                </c:pt>
                <c:pt idx="4043">
                  <c:v>-81055.94</c:v>
                </c:pt>
                <c:pt idx="4044">
                  <c:v>-81055.94</c:v>
                </c:pt>
                <c:pt idx="4045">
                  <c:v>-81055.94</c:v>
                </c:pt>
                <c:pt idx="4046">
                  <c:v>-81055.94</c:v>
                </c:pt>
                <c:pt idx="4047">
                  <c:v>-81055.94</c:v>
                </c:pt>
                <c:pt idx="4048">
                  <c:v>-81055.94</c:v>
                </c:pt>
                <c:pt idx="4049">
                  <c:v>-81055.94</c:v>
                </c:pt>
                <c:pt idx="4050">
                  <c:v>-81055.94</c:v>
                </c:pt>
                <c:pt idx="4051">
                  <c:v>-81055.94</c:v>
                </c:pt>
                <c:pt idx="4052">
                  <c:v>-81055.94</c:v>
                </c:pt>
                <c:pt idx="4053">
                  <c:v>-81055.94</c:v>
                </c:pt>
                <c:pt idx="4054">
                  <c:v>-81055.94</c:v>
                </c:pt>
                <c:pt idx="4055">
                  <c:v>-81055.94</c:v>
                </c:pt>
                <c:pt idx="4056">
                  <c:v>-81055.94</c:v>
                </c:pt>
                <c:pt idx="4057">
                  <c:v>-81055.94</c:v>
                </c:pt>
                <c:pt idx="4058">
                  <c:v>-81055.94</c:v>
                </c:pt>
                <c:pt idx="4059">
                  <c:v>-81055.94</c:v>
                </c:pt>
                <c:pt idx="4060">
                  <c:v>-81055.94</c:v>
                </c:pt>
                <c:pt idx="4061">
                  <c:v>-81055.94</c:v>
                </c:pt>
                <c:pt idx="4062">
                  <c:v>-81055.94</c:v>
                </c:pt>
                <c:pt idx="4063">
                  <c:v>-81055.94</c:v>
                </c:pt>
                <c:pt idx="4064">
                  <c:v>-81055.94</c:v>
                </c:pt>
                <c:pt idx="4065">
                  <c:v>-81055.94</c:v>
                </c:pt>
                <c:pt idx="4066">
                  <c:v>-81055.94</c:v>
                </c:pt>
                <c:pt idx="4067">
                  <c:v>-81055.94</c:v>
                </c:pt>
                <c:pt idx="4068">
                  <c:v>-81055.94</c:v>
                </c:pt>
                <c:pt idx="4069">
                  <c:v>-81055.94</c:v>
                </c:pt>
                <c:pt idx="4070">
                  <c:v>-81055.94</c:v>
                </c:pt>
                <c:pt idx="4071">
                  <c:v>-81055.94</c:v>
                </c:pt>
                <c:pt idx="4072">
                  <c:v>-81055.94</c:v>
                </c:pt>
                <c:pt idx="4073">
                  <c:v>-81055.94</c:v>
                </c:pt>
                <c:pt idx="4074">
                  <c:v>-81055.94</c:v>
                </c:pt>
                <c:pt idx="4075">
                  <c:v>-81055.94</c:v>
                </c:pt>
                <c:pt idx="4076">
                  <c:v>-81055.94</c:v>
                </c:pt>
                <c:pt idx="4077">
                  <c:v>-81055.94</c:v>
                </c:pt>
                <c:pt idx="4078">
                  <c:v>-81055.94</c:v>
                </c:pt>
                <c:pt idx="4079">
                  <c:v>-81055.94</c:v>
                </c:pt>
                <c:pt idx="4080">
                  <c:v>-81055.94</c:v>
                </c:pt>
                <c:pt idx="4081">
                  <c:v>-81055.94</c:v>
                </c:pt>
                <c:pt idx="4082">
                  <c:v>-81055.94</c:v>
                </c:pt>
                <c:pt idx="4083">
                  <c:v>-81055.94</c:v>
                </c:pt>
                <c:pt idx="4084">
                  <c:v>-81055.94</c:v>
                </c:pt>
                <c:pt idx="4085">
                  <c:v>-81055.94</c:v>
                </c:pt>
                <c:pt idx="4086">
                  <c:v>-81055.94</c:v>
                </c:pt>
                <c:pt idx="4087">
                  <c:v>-81055.94</c:v>
                </c:pt>
                <c:pt idx="4088">
                  <c:v>-81055.94</c:v>
                </c:pt>
                <c:pt idx="4089">
                  <c:v>-81055.94</c:v>
                </c:pt>
                <c:pt idx="4090">
                  <c:v>-81055.94</c:v>
                </c:pt>
                <c:pt idx="4091">
                  <c:v>-81055.94</c:v>
                </c:pt>
                <c:pt idx="4092">
                  <c:v>-81055.94</c:v>
                </c:pt>
                <c:pt idx="4093">
                  <c:v>-81055.94</c:v>
                </c:pt>
                <c:pt idx="4094">
                  <c:v>-81055.94</c:v>
                </c:pt>
                <c:pt idx="4095">
                  <c:v>-81055.94</c:v>
                </c:pt>
                <c:pt idx="4096">
                  <c:v>-81055.94</c:v>
                </c:pt>
                <c:pt idx="4097">
                  <c:v>-81055.94</c:v>
                </c:pt>
                <c:pt idx="4098">
                  <c:v>-81055.94</c:v>
                </c:pt>
                <c:pt idx="4099">
                  <c:v>-81055.94</c:v>
                </c:pt>
                <c:pt idx="4100">
                  <c:v>-81055.94</c:v>
                </c:pt>
                <c:pt idx="4101">
                  <c:v>-81055.94</c:v>
                </c:pt>
                <c:pt idx="4102">
                  <c:v>-81055.94</c:v>
                </c:pt>
                <c:pt idx="4103">
                  <c:v>-81055.94</c:v>
                </c:pt>
                <c:pt idx="4104">
                  <c:v>-81055.94</c:v>
                </c:pt>
                <c:pt idx="4105">
                  <c:v>-81055.94</c:v>
                </c:pt>
                <c:pt idx="4106">
                  <c:v>-81055.94</c:v>
                </c:pt>
                <c:pt idx="4107">
                  <c:v>-81055.94</c:v>
                </c:pt>
                <c:pt idx="4108">
                  <c:v>-81055.94</c:v>
                </c:pt>
                <c:pt idx="4109">
                  <c:v>-81055.94</c:v>
                </c:pt>
                <c:pt idx="4110">
                  <c:v>-81055.94</c:v>
                </c:pt>
                <c:pt idx="4111">
                  <c:v>-81055.94</c:v>
                </c:pt>
                <c:pt idx="4112">
                  <c:v>-81055.94</c:v>
                </c:pt>
                <c:pt idx="4113">
                  <c:v>-81055.94</c:v>
                </c:pt>
                <c:pt idx="4114">
                  <c:v>-81055.94</c:v>
                </c:pt>
                <c:pt idx="4115">
                  <c:v>-81055.94</c:v>
                </c:pt>
                <c:pt idx="4116">
                  <c:v>-81055.94</c:v>
                </c:pt>
                <c:pt idx="4117">
                  <c:v>-81055.94</c:v>
                </c:pt>
                <c:pt idx="4118">
                  <c:v>-81055.94</c:v>
                </c:pt>
                <c:pt idx="4119">
                  <c:v>-81055.94</c:v>
                </c:pt>
                <c:pt idx="4120">
                  <c:v>-81055.94</c:v>
                </c:pt>
                <c:pt idx="4121">
                  <c:v>-81055.94</c:v>
                </c:pt>
                <c:pt idx="4122">
                  <c:v>-81055.94</c:v>
                </c:pt>
                <c:pt idx="4123">
                  <c:v>-81055.94</c:v>
                </c:pt>
                <c:pt idx="4124">
                  <c:v>-81055.94</c:v>
                </c:pt>
                <c:pt idx="4125">
                  <c:v>-81055.94</c:v>
                </c:pt>
                <c:pt idx="4126">
                  <c:v>-81055.94</c:v>
                </c:pt>
                <c:pt idx="4127">
                  <c:v>-81055.94</c:v>
                </c:pt>
                <c:pt idx="4128">
                  <c:v>-81055.94</c:v>
                </c:pt>
                <c:pt idx="4129">
                  <c:v>-81055.94</c:v>
                </c:pt>
                <c:pt idx="4130">
                  <c:v>-81055.94</c:v>
                </c:pt>
                <c:pt idx="4131">
                  <c:v>-81055.94</c:v>
                </c:pt>
                <c:pt idx="4132">
                  <c:v>-81055.94</c:v>
                </c:pt>
                <c:pt idx="4133">
                  <c:v>-81055.94</c:v>
                </c:pt>
                <c:pt idx="4134">
                  <c:v>-81055.94</c:v>
                </c:pt>
                <c:pt idx="4135">
                  <c:v>-81055.94</c:v>
                </c:pt>
                <c:pt idx="4136">
                  <c:v>-81055.94</c:v>
                </c:pt>
                <c:pt idx="4137">
                  <c:v>-81055.94</c:v>
                </c:pt>
                <c:pt idx="4138">
                  <c:v>-81055.94</c:v>
                </c:pt>
                <c:pt idx="4139">
                  <c:v>-81055.94</c:v>
                </c:pt>
                <c:pt idx="4140">
                  <c:v>-81055.94</c:v>
                </c:pt>
                <c:pt idx="4141">
                  <c:v>-81055.94</c:v>
                </c:pt>
                <c:pt idx="4142">
                  <c:v>-81055.94</c:v>
                </c:pt>
                <c:pt idx="4143">
                  <c:v>-81055.94</c:v>
                </c:pt>
                <c:pt idx="4144">
                  <c:v>-81055.94</c:v>
                </c:pt>
                <c:pt idx="4145">
                  <c:v>-81055.94</c:v>
                </c:pt>
                <c:pt idx="4146">
                  <c:v>-81055.94</c:v>
                </c:pt>
                <c:pt idx="4147">
                  <c:v>-81055.94</c:v>
                </c:pt>
                <c:pt idx="4148">
                  <c:v>-81055.94</c:v>
                </c:pt>
                <c:pt idx="4149">
                  <c:v>-81055.94</c:v>
                </c:pt>
                <c:pt idx="4150">
                  <c:v>-81055.94</c:v>
                </c:pt>
                <c:pt idx="4151">
                  <c:v>-81055.94</c:v>
                </c:pt>
                <c:pt idx="4152">
                  <c:v>-81055.94</c:v>
                </c:pt>
                <c:pt idx="4153">
                  <c:v>-81055.94</c:v>
                </c:pt>
                <c:pt idx="4154">
                  <c:v>-81055.94</c:v>
                </c:pt>
                <c:pt idx="4155">
                  <c:v>-81055.94</c:v>
                </c:pt>
                <c:pt idx="4156">
                  <c:v>-81055.94</c:v>
                </c:pt>
                <c:pt idx="4157">
                  <c:v>-81055.94</c:v>
                </c:pt>
                <c:pt idx="4158">
                  <c:v>-81055.94</c:v>
                </c:pt>
                <c:pt idx="4159">
                  <c:v>-81055.94</c:v>
                </c:pt>
                <c:pt idx="4160">
                  <c:v>-81055.94</c:v>
                </c:pt>
                <c:pt idx="4161">
                  <c:v>-81055.94</c:v>
                </c:pt>
                <c:pt idx="4162">
                  <c:v>-81055.94</c:v>
                </c:pt>
                <c:pt idx="4163">
                  <c:v>-81055.94</c:v>
                </c:pt>
                <c:pt idx="4164">
                  <c:v>-81055.94</c:v>
                </c:pt>
                <c:pt idx="4165">
                  <c:v>-81055.94</c:v>
                </c:pt>
                <c:pt idx="4166">
                  <c:v>-81055.94</c:v>
                </c:pt>
                <c:pt idx="4167">
                  <c:v>-81055.94</c:v>
                </c:pt>
                <c:pt idx="4168">
                  <c:v>-81055.94</c:v>
                </c:pt>
                <c:pt idx="4169">
                  <c:v>-81055.94</c:v>
                </c:pt>
                <c:pt idx="4170">
                  <c:v>-81055.94</c:v>
                </c:pt>
                <c:pt idx="4171">
                  <c:v>-81055.94</c:v>
                </c:pt>
                <c:pt idx="4172">
                  <c:v>-81055.94</c:v>
                </c:pt>
                <c:pt idx="4173">
                  <c:v>-81055.94</c:v>
                </c:pt>
                <c:pt idx="4174">
                  <c:v>-81055.94</c:v>
                </c:pt>
                <c:pt idx="4175">
                  <c:v>-81055.94</c:v>
                </c:pt>
                <c:pt idx="4176">
                  <c:v>-81055.94</c:v>
                </c:pt>
                <c:pt idx="4177">
                  <c:v>-81055.94</c:v>
                </c:pt>
                <c:pt idx="4178">
                  <c:v>-81055.94</c:v>
                </c:pt>
                <c:pt idx="4179">
                  <c:v>-81055.94</c:v>
                </c:pt>
                <c:pt idx="4180">
                  <c:v>-81055.94</c:v>
                </c:pt>
                <c:pt idx="4181">
                  <c:v>-81055.94</c:v>
                </c:pt>
                <c:pt idx="4182">
                  <c:v>-81055.94</c:v>
                </c:pt>
                <c:pt idx="4183">
                  <c:v>-81055.94</c:v>
                </c:pt>
                <c:pt idx="4184">
                  <c:v>-81055.94</c:v>
                </c:pt>
                <c:pt idx="4185">
                  <c:v>-81055.94</c:v>
                </c:pt>
                <c:pt idx="4186">
                  <c:v>-81055.94</c:v>
                </c:pt>
                <c:pt idx="4187">
                  <c:v>-81055.94</c:v>
                </c:pt>
                <c:pt idx="4188">
                  <c:v>-81055.94</c:v>
                </c:pt>
                <c:pt idx="4189">
                  <c:v>-81055.94</c:v>
                </c:pt>
                <c:pt idx="4190">
                  <c:v>-81055.94</c:v>
                </c:pt>
                <c:pt idx="4191">
                  <c:v>-81055.94</c:v>
                </c:pt>
                <c:pt idx="4192">
                  <c:v>-81055.94</c:v>
                </c:pt>
                <c:pt idx="4193">
                  <c:v>-81055.94</c:v>
                </c:pt>
                <c:pt idx="4194">
                  <c:v>-81055.94</c:v>
                </c:pt>
                <c:pt idx="4195">
                  <c:v>-81055.94</c:v>
                </c:pt>
                <c:pt idx="4196">
                  <c:v>-81055.94</c:v>
                </c:pt>
                <c:pt idx="4197">
                  <c:v>-81055.94</c:v>
                </c:pt>
                <c:pt idx="4198">
                  <c:v>-81055.94</c:v>
                </c:pt>
                <c:pt idx="4199">
                  <c:v>-81055.94</c:v>
                </c:pt>
                <c:pt idx="4200">
                  <c:v>-81055.94</c:v>
                </c:pt>
                <c:pt idx="4201">
                  <c:v>-81055.94</c:v>
                </c:pt>
                <c:pt idx="4202">
                  <c:v>-81055.94</c:v>
                </c:pt>
                <c:pt idx="4203">
                  <c:v>-81055.94</c:v>
                </c:pt>
                <c:pt idx="4204">
                  <c:v>-81055.94</c:v>
                </c:pt>
                <c:pt idx="4205">
                  <c:v>-81055.94</c:v>
                </c:pt>
                <c:pt idx="4206">
                  <c:v>-81055.94</c:v>
                </c:pt>
                <c:pt idx="4207">
                  <c:v>-81055.94</c:v>
                </c:pt>
                <c:pt idx="4208">
                  <c:v>-81055.94</c:v>
                </c:pt>
                <c:pt idx="4209">
                  <c:v>-81055.94</c:v>
                </c:pt>
                <c:pt idx="4210">
                  <c:v>-81055.94</c:v>
                </c:pt>
                <c:pt idx="4211">
                  <c:v>-81055.94</c:v>
                </c:pt>
                <c:pt idx="4212">
                  <c:v>-81055.94</c:v>
                </c:pt>
                <c:pt idx="4213">
                  <c:v>-81055.94</c:v>
                </c:pt>
                <c:pt idx="4214">
                  <c:v>-81055.94</c:v>
                </c:pt>
                <c:pt idx="4215">
                  <c:v>-81055.94</c:v>
                </c:pt>
                <c:pt idx="4216">
                  <c:v>-81055.94</c:v>
                </c:pt>
                <c:pt idx="4217">
                  <c:v>-81055.94</c:v>
                </c:pt>
                <c:pt idx="4218">
                  <c:v>-81055.94</c:v>
                </c:pt>
                <c:pt idx="4219">
                  <c:v>-81055.94</c:v>
                </c:pt>
                <c:pt idx="4220">
                  <c:v>-81055.94</c:v>
                </c:pt>
                <c:pt idx="4221">
                  <c:v>-81055.94</c:v>
                </c:pt>
                <c:pt idx="4222">
                  <c:v>-81055.94</c:v>
                </c:pt>
                <c:pt idx="4223">
                  <c:v>-81055.94</c:v>
                </c:pt>
                <c:pt idx="4224">
                  <c:v>-81055.94</c:v>
                </c:pt>
                <c:pt idx="4225">
                  <c:v>-81055.94</c:v>
                </c:pt>
                <c:pt idx="4226">
                  <c:v>-81055.94</c:v>
                </c:pt>
                <c:pt idx="4227">
                  <c:v>-81055.94</c:v>
                </c:pt>
                <c:pt idx="4228">
                  <c:v>-81055.94</c:v>
                </c:pt>
                <c:pt idx="4229">
                  <c:v>-81055.94</c:v>
                </c:pt>
                <c:pt idx="4230">
                  <c:v>-81055.94</c:v>
                </c:pt>
                <c:pt idx="4231">
                  <c:v>-81055.94</c:v>
                </c:pt>
                <c:pt idx="4232">
                  <c:v>-81055.94</c:v>
                </c:pt>
                <c:pt idx="4233">
                  <c:v>-81055.94</c:v>
                </c:pt>
                <c:pt idx="4234">
                  <c:v>-81055.94</c:v>
                </c:pt>
                <c:pt idx="4235">
                  <c:v>-81055.94</c:v>
                </c:pt>
                <c:pt idx="4236">
                  <c:v>-81055.94</c:v>
                </c:pt>
                <c:pt idx="4237">
                  <c:v>-81055.94</c:v>
                </c:pt>
                <c:pt idx="4238">
                  <c:v>-81055.94</c:v>
                </c:pt>
                <c:pt idx="4239">
                  <c:v>-81055.94</c:v>
                </c:pt>
                <c:pt idx="4240">
                  <c:v>-81055.94</c:v>
                </c:pt>
                <c:pt idx="4241">
                  <c:v>-81055.94</c:v>
                </c:pt>
                <c:pt idx="4242">
                  <c:v>-81055.94</c:v>
                </c:pt>
                <c:pt idx="4243">
                  <c:v>-81055.94</c:v>
                </c:pt>
                <c:pt idx="4244">
                  <c:v>-81055.94</c:v>
                </c:pt>
                <c:pt idx="4245">
                  <c:v>-81055.94</c:v>
                </c:pt>
                <c:pt idx="4246">
                  <c:v>-81055.94</c:v>
                </c:pt>
                <c:pt idx="4247">
                  <c:v>-81055.94</c:v>
                </c:pt>
                <c:pt idx="4248">
                  <c:v>-81055.94</c:v>
                </c:pt>
                <c:pt idx="4249">
                  <c:v>-81055.94</c:v>
                </c:pt>
                <c:pt idx="4250">
                  <c:v>-81055.94</c:v>
                </c:pt>
                <c:pt idx="4251">
                  <c:v>-81055.94</c:v>
                </c:pt>
                <c:pt idx="4252">
                  <c:v>-81055.94</c:v>
                </c:pt>
                <c:pt idx="4253">
                  <c:v>-81055.94</c:v>
                </c:pt>
                <c:pt idx="4254">
                  <c:v>-81055.94</c:v>
                </c:pt>
                <c:pt idx="4255">
                  <c:v>-81055.94</c:v>
                </c:pt>
                <c:pt idx="4256">
                  <c:v>-81055.94</c:v>
                </c:pt>
                <c:pt idx="4257">
                  <c:v>-81055.94</c:v>
                </c:pt>
                <c:pt idx="4258">
                  <c:v>-81055.94</c:v>
                </c:pt>
                <c:pt idx="4259">
                  <c:v>-81055.94</c:v>
                </c:pt>
                <c:pt idx="4260">
                  <c:v>-81055.94</c:v>
                </c:pt>
                <c:pt idx="4261">
                  <c:v>-81055.94</c:v>
                </c:pt>
                <c:pt idx="4262">
                  <c:v>-81055.94</c:v>
                </c:pt>
                <c:pt idx="4263">
                  <c:v>-81055.94</c:v>
                </c:pt>
                <c:pt idx="4264">
                  <c:v>-81055.94</c:v>
                </c:pt>
                <c:pt idx="4265">
                  <c:v>-81055.94</c:v>
                </c:pt>
                <c:pt idx="4266">
                  <c:v>-81055.94</c:v>
                </c:pt>
                <c:pt idx="4267">
                  <c:v>-81055.94</c:v>
                </c:pt>
                <c:pt idx="4268">
                  <c:v>-81055.94</c:v>
                </c:pt>
                <c:pt idx="4269">
                  <c:v>-81055.94</c:v>
                </c:pt>
                <c:pt idx="4270">
                  <c:v>-81055.94</c:v>
                </c:pt>
                <c:pt idx="4271">
                  <c:v>-81055.94</c:v>
                </c:pt>
                <c:pt idx="4272">
                  <c:v>-81055.94</c:v>
                </c:pt>
                <c:pt idx="4273">
                  <c:v>-81055.94</c:v>
                </c:pt>
                <c:pt idx="4274">
                  <c:v>-81055.94</c:v>
                </c:pt>
                <c:pt idx="4275">
                  <c:v>-81055.94</c:v>
                </c:pt>
                <c:pt idx="4276">
                  <c:v>-81055.94</c:v>
                </c:pt>
                <c:pt idx="4277">
                  <c:v>-81055.94</c:v>
                </c:pt>
                <c:pt idx="4278">
                  <c:v>-81055.94</c:v>
                </c:pt>
                <c:pt idx="4279">
                  <c:v>-81055.94</c:v>
                </c:pt>
                <c:pt idx="4280">
                  <c:v>-81055.94</c:v>
                </c:pt>
                <c:pt idx="4281">
                  <c:v>-81055.94</c:v>
                </c:pt>
                <c:pt idx="4282">
                  <c:v>-81055.94</c:v>
                </c:pt>
                <c:pt idx="4283">
                  <c:v>-81055.94</c:v>
                </c:pt>
                <c:pt idx="4284">
                  <c:v>-81055.94</c:v>
                </c:pt>
                <c:pt idx="4285">
                  <c:v>-81055.94</c:v>
                </c:pt>
                <c:pt idx="4286">
                  <c:v>-81055.94</c:v>
                </c:pt>
                <c:pt idx="4287">
                  <c:v>-81055.94</c:v>
                </c:pt>
                <c:pt idx="4288">
                  <c:v>-81055.94</c:v>
                </c:pt>
                <c:pt idx="4289">
                  <c:v>-81055.94</c:v>
                </c:pt>
                <c:pt idx="4290">
                  <c:v>-81055.94</c:v>
                </c:pt>
                <c:pt idx="4291">
                  <c:v>-81055.94</c:v>
                </c:pt>
                <c:pt idx="4292">
                  <c:v>-81055.94</c:v>
                </c:pt>
                <c:pt idx="4293">
                  <c:v>-81055.94</c:v>
                </c:pt>
                <c:pt idx="4294">
                  <c:v>-81055.94</c:v>
                </c:pt>
                <c:pt idx="4295">
                  <c:v>-81055.94</c:v>
                </c:pt>
                <c:pt idx="4296">
                  <c:v>-81055.94</c:v>
                </c:pt>
                <c:pt idx="4297">
                  <c:v>-81055.94</c:v>
                </c:pt>
                <c:pt idx="4298">
                  <c:v>-81055.94</c:v>
                </c:pt>
                <c:pt idx="4299">
                  <c:v>-81055.94</c:v>
                </c:pt>
                <c:pt idx="4300">
                  <c:v>-81055.94</c:v>
                </c:pt>
                <c:pt idx="4301">
                  <c:v>-81055.94</c:v>
                </c:pt>
                <c:pt idx="4302">
                  <c:v>-81055.94</c:v>
                </c:pt>
                <c:pt idx="4303">
                  <c:v>-81055.94</c:v>
                </c:pt>
                <c:pt idx="4304">
                  <c:v>-81055.94</c:v>
                </c:pt>
                <c:pt idx="4305">
                  <c:v>-81055.94</c:v>
                </c:pt>
                <c:pt idx="4306">
                  <c:v>-81055.94</c:v>
                </c:pt>
                <c:pt idx="4307">
                  <c:v>-81055.94</c:v>
                </c:pt>
                <c:pt idx="4308">
                  <c:v>-81055.94</c:v>
                </c:pt>
                <c:pt idx="4309">
                  <c:v>-81055.94</c:v>
                </c:pt>
                <c:pt idx="4310">
                  <c:v>-81055.94</c:v>
                </c:pt>
                <c:pt idx="4311">
                  <c:v>-81055.94</c:v>
                </c:pt>
                <c:pt idx="4312">
                  <c:v>-81055.94</c:v>
                </c:pt>
                <c:pt idx="4313">
                  <c:v>-81055.94</c:v>
                </c:pt>
                <c:pt idx="4314">
                  <c:v>-81055.94</c:v>
                </c:pt>
                <c:pt idx="4315">
                  <c:v>-81055.94</c:v>
                </c:pt>
                <c:pt idx="4316">
                  <c:v>-81055.94</c:v>
                </c:pt>
                <c:pt idx="4317">
                  <c:v>-81055.94</c:v>
                </c:pt>
                <c:pt idx="4318">
                  <c:v>-81055.94</c:v>
                </c:pt>
                <c:pt idx="4319">
                  <c:v>-81055.94</c:v>
                </c:pt>
                <c:pt idx="4320">
                  <c:v>-81055.94</c:v>
                </c:pt>
                <c:pt idx="4321">
                  <c:v>-81055.94</c:v>
                </c:pt>
                <c:pt idx="4322">
                  <c:v>-81055.94</c:v>
                </c:pt>
                <c:pt idx="4323">
                  <c:v>-81055.94</c:v>
                </c:pt>
                <c:pt idx="4324">
                  <c:v>-81055.94</c:v>
                </c:pt>
                <c:pt idx="4325">
                  <c:v>-81055.94</c:v>
                </c:pt>
                <c:pt idx="4326">
                  <c:v>-81055.94</c:v>
                </c:pt>
                <c:pt idx="4327">
                  <c:v>-81055.94</c:v>
                </c:pt>
                <c:pt idx="4328">
                  <c:v>-81055.94</c:v>
                </c:pt>
                <c:pt idx="4329">
                  <c:v>-81055.94</c:v>
                </c:pt>
                <c:pt idx="4330">
                  <c:v>-81055.94</c:v>
                </c:pt>
                <c:pt idx="4331">
                  <c:v>-81055.94</c:v>
                </c:pt>
                <c:pt idx="4332">
                  <c:v>-81055.94</c:v>
                </c:pt>
                <c:pt idx="4333">
                  <c:v>-81055.94</c:v>
                </c:pt>
                <c:pt idx="4334">
                  <c:v>-81055.94</c:v>
                </c:pt>
                <c:pt idx="4335">
                  <c:v>-81055.94</c:v>
                </c:pt>
                <c:pt idx="4336">
                  <c:v>-81055.94</c:v>
                </c:pt>
                <c:pt idx="4337">
                  <c:v>-81055.94</c:v>
                </c:pt>
                <c:pt idx="4338">
                  <c:v>-81055.94</c:v>
                </c:pt>
                <c:pt idx="4339">
                  <c:v>-81055.94</c:v>
                </c:pt>
                <c:pt idx="4340">
                  <c:v>-81055.94</c:v>
                </c:pt>
                <c:pt idx="4341">
                  <c:v>-563329</c:v>
                </c:pt>
                <c:pt idx="4342">
                  <c:v>-563329</c:v>
                </c:pt>
                <c:pt idx="4343">
                  <c:v>-563329</c:v>
                </c:pt>
                <c:pt idx="4344">
                  <c:v>-105100.81</c:v>
                </c:pt>
                <c:pt idx="4345">
                  <c:v>-105100.81</c:v>
                </c:pt>
                <c:pt idx="4346">
                  <c:v>-105100.81</c:v>
                </c:pt>
                <c:pt idx="4347">
                  <c:v>-105100.81</c:v>
                </c:pt>
                <c:pt idx="4348">
                  <c:v>-105100.81</c:v>
                </c:pt>
                <c:pt idx="4349">
                  <c:v>-105100.81</c:v>
                </c:pt>
                <c:pt idx="4350">
                  <c:v>-105100.81</c:v>
                </c:pt>
                <c:pt idx="4351">
                  <c:v>-105100.81</c:v>
                </c:pt>
                <c:pt idx="4352">
                  <c:v>-105100.81</c:v>
                </c:pt>
                <c:pt idx="4353">
                  <c:v>-105100.81</c:v>
                </c:pt>
                <c:pt idx="4354">
                  <c:v>-105100.81</c:v>
                </c:pt>
                <c:pt idx="4355">
                  <c:v>-105100.81</c:v>
                </c:pt>
                <c:pt idx="4356">
                  <c:v>-105100.81</c:v>
                </c:pt>
                <c:pt idx="4357">
                  <c:v>-105100.81</c:v>
                </c:pt>
                <c:pt idx="4358">
                  <c:v>-105100.81</c:v>
                </c:pt>
                <c:pt idx="4359">
                  <c:v>-105100.81</c:v>
                </c:pt>
                <c:pt idx="4360">
                  <c:v>-105100.81</c:v>
                </c:pt>
                <c:pt idx="4361">
                  <c:v>-105100.81</c:v>
                </c:pt>
                <c:pt idx="4362">
                  <c:v>-105100.81</c:v>
                </c:pt>
                <c:pt idx="4363">
                  <c:v>-105100.81</c:v>
                </c:pt>
                <c:pt idx="4364">
                  <c:v>-105100.81</c:v>
                </c:pt>
                <c:pt idx="4365">
                  <c:v>-105100.81</c:v>
                </c:pt>
                <c:pt idx="4366">
                  <c:v>-105100.81</c:v>
                </c:pt>
                <c:pt idx="4367">
                  <c:v>-105100.81</c:v>
                </c:pt>
                <c:pt idx="4368">
                  <c:v>-105100.81</c:v>
                </c:pt>
                <c:pt idx="4369">
                  <c:v>-105100.81</c:v>
                </c:pt>
                <c:pt idx="4370">
                  <c:v>-105100.81</c:v>
                </c:pt>
                <c:pt idx="4371">
                  <c:v>-105100.81</c:v>
                </c:pt>
                <c:pt idx="4372">
                  <c:v>-105100.81</c:v>
                </c:pt>
                <c:pt idx="4373">
                  <c:v>-105100.81</c:v>
                </c:pt>
                <c:pt idx="4374">
                  <c:v>-105100.81</c:v>
                </c:pt>
                <c:pt idx="4375">
                  <c:v>-105100.81</c:v>
                </c:pt>
                <c:pt idx="4376">
                  <c:v>-105100.81</c:v>
                </c:pt>
                <c:pt idx="4377">
                  <c:v>-105100.81</c:v>
                </c:pt>
                <c:pt idx="4378">
                  <c:v>-105100.81</c:v>
                </c:pt>
                <c:pt idx="4379">
                  <c:v>-105100.81</c:v>
                </c:pt>
                <c:pt idx="4380">
                  <c:v>-105100.81</c:v>
                </c:pt>
                <c:pt idx="4381">
                  <c:v>-105100.81</c:v>
                </c:pt>
                <c:pt idx="4382">
                  <c:v>-105100.81</c:v>
                </c:pt>
                <c:pt idx="4383">
                  <c:v>-105100.81</c:v>
                </c:pt>
                <c:pt idx="4384">
                  <c:v>-105100.81</c:v>
                </c:pt>
                <c:pt idx="4385">
                  <c:v>-105100.81</c:v>
                </c:pt>
                <c:pt idx="4386">
                  <c:v>-105100.81</c:v>
                </c:pt>
                <c:pt idx="4387">
                  <c:v>-105100.81</c:v>
                </c:pt>
                <c:pt idx="4388">
                  <c:v>-105100.81</c:v>
                </c:pt>
                <c:pt idx="4389">
                  <c:v>-105100.81</c:v>
                </c:pt>
                <c:pt idx="4390">
                  <c:v>-105100.81</c:v>
                </c:pt>
                <c:pt idx="4391">
                  <c:v>-105100.81</c:v>
                </c:pt>
                <c:pt idx="4392">
                  <c:v>-105100.81</c:v>
                </c:pt>
                <c:pt idx="4393">
                  <c:v>-105100.81</c:v>
                </c:pt>
                <c:pt idx="4394">
                  <c:v>-105100.81</c:v>
                </c:pt>
                <c:pt idx="4395">
                  <c:v>-105100.81</c:v>
                </c:pt>
                <c:pt idx="4396">
                  <c:v>-105100.81</c:v>
                </c:pt>
                <c:pt idx="4397">
                  <c:v>-105100.81</c:v>
                </c:pt>
                <c:pt idx="4398">
                  <c:v>-105100.81</c:v>
                </c:pt>
                <c:pt idx="4399">
                  <c:v>-105100.81</c:v>
                </c:pt>
                <c:pt idx="4400">
                  <c:v>-105100.81</c:v>
                </c:pt>
                <c:pt idx="4401">
                  <c:v>-105100.81</c:v>
                </c:pt>
                <c:pt idx="4402">
                  <c:v>-105100.81</c:v>
                </c:pt>
                <c:pt idx="4403">
                  <c:v>-105100.81</c:v>
                </c:pt>
                <c:pt idx="4404">
                  <c:v>-105100.81</c:v>
                </c:pt>
                <c:pt idx="4405">
                  <c:v>-105100.81</c:v>
                </c:pt>
                <c:pt idx="4406">
                  <c:v>-105100.81</c:v>
                </c:pt>
                <c:pt idx="4407">
                  <c:v>-105100.81</c:v>
                </c:pt>
                <c:pt idx="4408">
                  <c:v>-105100.81</c:v>
                </c:pt>
                <c:pt idx="4409">
                  <c:v>-105100.81</c:v>
                </c:pt>
                <c:pt idx="4410">
                  <c:v>-105100.81</c:v>
                </c:pt>
                <c:pt idx="4411">
                  <c:v>-105100.81</c:v>
                </c:pt>
                <c:pt idx="4412">
                  <c:v>-105100.81</c:v>
                </c:pt>
                <c:pt idx="4413">
                  <c:v>-105100.81</c:v>
                </c:pt>
                <c:pt idx="4414">
                  <c:v>-105100.81</c:v>
                </c:pt>
                <c:pt idx="4415">
                  <c:v>-105100.81</c:v>
                </c:pt>
                <c:pt idx="4416">
                  <c:v>-105100.81</c:v>
                </c:pt>
                <c:pt idx="4417">
                  <c:v>-105100.81</c:v>
                </c:pt>
                <c:pt idx="4418">
                  <c:v>-105100.81</c:v>
                </c:pt>
                <c:pt idx="4419">
                  <c:v>-105100.81</c:v>
                </c:pt>
                <c:pt idx="4420">
                  <c:v>-105100.81</c:v>
                </c:pt>
                <c:pt idx="4421">
                  <c:v>-105100.81</c:v>
                </c:pt>
                <c:pt idx="4422">
                  <c:v>-105100.81</c:v>
                </c:pt>
                <c:pt idx="4423">
                  <c:v>-105100.81</c:v>
                </c:pt>
                <c:pt idx="4424">
                  <c:v>-105100.81</c:v>
                </c:pt>
                <c:pt idx="4425">
                  <c:v>-105100.81</c:v>
                </c:pt>
                <c:pt idx="4426">
                  <c:v>-105100.81</c:v>
                </c:pt>
                <c:pt idx="4427">
                  <c:v>-105100.81</c:v>
                </c:pt>
                <c:pt idx="4428">
                  <c:v>-105100.81</c:v>
                </c:pt>
                <c:pt idx="4429">
                  <c:v>-105100.81</c:v>
                </c:pt>
                <c:pt idx="4430">
                  <c:v>-105100.81</c:v>
                </c:pt>
                <c:pt idx="4431">
                  <c:v>-105100.81</c:v>
                </c:pt>
                <c:pt idx="4432">
                  <c:v>-105100.81</c:v>
                </c:pt>
                <c:pt idx="4433">
                  <c:v>-105100.81</c:v>
                </c:pt>
                <c:pt idx="4434">
                  <c:v>-105100.81</c:v>
                </c:pt>
                <c:pt idx="4435">
                  <c:v>-105100.81</c:v>
                </c:pt>
                <c:pt idx="4436">
                  <c:v>-105100.81</c:v>
                </c:pt>
                <c:pt idx="4437">
                  <c:v>-105100.81</c:v>
                </c:pt>
                <c:pt idx="4438">
                  <c:v>-105100.81</c:v>
                </c:pt>
                <c:pt idx="4439">
                  <c:v>-105100.81</c:v>
                </c:pt>
                <c:pt idx="4440">
                  <c:v>-105100.81</c:v>
                </c:pt>
                <c:pt idx="4441">
                  <c:v>-105100.81</c:v>
                </c:pt>
                <c:pt idx="4442">
                  <c:v>-105100.81</c:v>
                </c:pt>
                <c:pt idx="4443">
                  <c:v>-105100.81</c:v>
                </c:pt>
                <c:pt idx="4444">
                  <c:v>-105100.81</c:v>
                </c:pt>
                <c:pt idx="4445">
                  <c:v>-105100.81</c:v>
                </c:pt>
                <c:pt idx="4446">
                  <c:v>-105100.81</c:v>
                </c:pt>
                <c:pt idx="4447">
                  <c:v>-105100.81</c:v>
                </c:pt>
                <c:pt idx="4448">
                  <c:v>-105100.81</c:v>
                </c:pt>
                <c:pt idx="4449">
                  <c:v>-105100.81</c:v>
                </c:pt>
                <c:pt idx="4450">
                  <c:v>-105100.81</c:v>
                </c:pt>
                <c:pt idx="4451">
                  <c:v>-105100.81</c:v>
                </c:pt>
                <c:pt idx="4452">
                  <c:v>-105100.81</c:v>
                </c:pt>
                <c:pt idx="4453">
                  <c:v>-105100.81</c:v>
                </c:pt>
                <c:pt idx="4454">
                  <c:v>-105100.81</c:v>
                </c:pt>
                <c:pt idx="4455">
                  <c:v>-105100.81</c:v>
                </c:pt>
                <c:pt idx="4456">
                  <c:v>-105100.81</c:v>
                </c:pt>
                <c:pt idx="4457">
                  <c:v>-105100.81</c:v>
                </c:pt>
                <c:pt idx="4458">
                  <c:v>-105100.81</c:v>
                </c:pt>
                <c:pt idx="4459">
                  <c:v>-105100.81</c:v>
                </c:pt>
                <c:pt idx="4460">
                  <c:v>-105100.81</c:v>
                </c:pt>
                <c:pt idx="4461">
                  <c:v>-105100.81</c:v>
                </c:pt>
                <c:pt idx="4462">
                  <c:v>-105100.81</c:v>
                </c:pt>
                <c:pt idx="4463">
                  <c:v>-105100.81</c:v>
                </c:pt>
                <c:pt idx="4464">
                  <c:v>-105100.81</c:v>
                </c:pt>
                <c:pt idx="4465">
                  <c:v>-105100.81</c:v>
                </c:pt>
                <c:pt idx="4466">
                  <c:v>-105100.81</c:v>
                </c:pt>
                <c:pt idx="4467">
                  <c:v>-105100.81</c:v>
                </c:pt>
                <c:pt idx="4468">
                  <c:v>-105100.81</c:v>
                </c:pt>
                <c:pt idx="4469">
                  <c:v>-105100.81</c:v>
                </c:pt>
                <c:pt idx="4470">
                  <c:v>-105100.81</c:v>
                </c:pt>
                <c:pt idx="4471">
                  <c:v>-105100.81</c:v>
                </c:pt>
                <c:pt idx="4472">
                  <c:v>-105100.81</c:v>
                </c:pt>
                <c:pt idx="4473">
                  <c:v>-105100.81</c:v>
                </c:pt>
                <c:pt idx="4474">
                  <c:v>-105100.81</c:v>
                </c:pt>
                <c:pt idx="4475">
                  <c:v>-105100.81</c:v>
                </c:pt>
                <c:pt idx="4476">
                  <c:v>-105100.81</c:v>
                </c:pt>
                <c:pt idx="4477">
                  <c:v>-105100.81</c:v>
                </c:pt>
                <c:pt idx="4478">
                  <c:v>-105100.81</c:v>
                </c:pt>
                <c:pt idx="4479">
                  <c:v>-105100.81</c:v>
                </c:pt>
                <c:pt idx="4480">
                  <c:v>-105100.81</c:v>
                </c:pt>
                <c:pt idx="4481">
                  <c:v>-105100.81</c:v>
                </c:pt>
                <c:pt idx="4482">
                  <c:v>-105100.81</c:v>
                </c:pt>
                <c:pt idx="4483">
                  <c:v>-105100.81</c:v>
                </c:pt>
                <c:pt idx="4484">
                  <c:v>-105100.81</c:v>
                </c:pt>
                <c:pt idx="4485">
                  <c:v>-105100.81</c:v>
                </c:pt>
                <c:pt idx="4486">
                  <c:v>-105100.81</c:v>
                </c:pt>
                <c:pt idx="4487">
                  <c:v>-105100.81</c:v>
                </c:pt>
                <c:pt idx="4488">
                  <c:v>-105100.81</c:v>
                </c:pt>
                <c:pt idx="4489">
                  <c:v>-105100.81</c:v>
                </c:pt>
                <c:pt idx="4490">
                  <c:v>-105100.81</c:v>
                </c:pt>
                <c:pt idx="4491">
                  <c:v>-105100.81</c:v>
                </c:pt>
                <c:pt idx="4492">
                  <c:v>-105100.81</c:v>
                </c:pt>
                <c:pt idx="4493">
                  <c:v>-105100.81</c:v>
                </c:pt>
                <c:pt idx="4494">
                  <c:v>-105100.81</c:v>
                </c:pt>
                <c:pt idx="4495">
                  <c:v>-105100.81</c:v>
                </c:pt>
                <c:pt idx="4496">
                  <c:v>-105100.81</c:v>
                </c:pt>
                <c:pt idx="4497">
                  <c:v>-105100.81</c:v>
                </c:pt>
                <c:pt idx="4498">
                  <c:v>-105100.81</c:v>
                </c:pt>
                <c:pt idx="4499">
                  <c:v>-105100.81</c:v>
                </c:pt>
                <c:pt idx="4500">
                  <c:v>-105100.81</c:v>
                </c:pt>
                <c:pt idx="4501">
                  <c:v>-105100.81</c:v>
                </c:pt>
                <c:pt idx="4502">
                  <c:v>-105100.81</c:v>
                </c:pt>
                <c:pt idx="4503">
                  <c:v>-105100.81</c:v>
                </c:pt>
                <c:pt idx="4504">
                  <c:v>-105100.81</c:v>
                </c:pt>
                <c:pt idx="4505">
                  <c:v>-105100.81</c:v>
                </c:pt>
                <c:pt idx="4506">
                  <c:v>-105100.81</c:v>
                </c:pt>
                <c:pt idx="4507">
                  <c:v>-105100.81</c:v>
                </c:pt>
                <c:pt idx="4508">
                  <c:v>-105100.81</c:v>
                </c:pt>
                <c:pt idx="4509">
                  <c:v>-105100.81</c:v>
                </c:pt>
                <c:pt idx="4510">
                  <c:v>-105100.81</c:v>
                </c:pt>
                <c:pt idx="4511">
                  <c:v>-105100.81</c:v>
                </c:pt>
                <c:pt idx="4512">
                  <c:v>-105100.81</c:v>
                </c:pt>
                <c:pt idx="4513">
                  <c:v>-105100.81</c:v>
                </c:pt>
                <c:pt idx="4514">
                  <c:v>-105100.81</c:v>
                </c:pt>
                <c:pt idx="4515">
                  <c:v>-105100.81</c:v>
                </c:pt>
                <c:pt idx="4516">
                  <c:v>-105100.81</c:v>
                </c:pt>
                <c:pt idx="4517">
                  <c:v>-105100.81</c:v>
                </c:pt>
                <c:pt idx="4518">
                  <c:v>-105100.81</c:v>
                </c:pt>
                <c:pt idx="4519">
                  <c:v>-105100.81</c:v>
                </c:pt>
                <c:pt idx="4520">
                  <c:v>-105100.81</c:v>
                </c:pt>
                <c:pt idx="4521">
                  <c:v>-105100.81</c:v>
                </c:pt>
                <c:pt idx="4522">
                  <c:v>-105100.81</c:v>
                </c:pt>
                <c:pt idx="4523">
                  <c:v>-105100.81</c:v>
                </c:pt>
                <c:pt idx="4524">
                  <c:v>-105100.81</c:v>
                </c:pt>
                <c:pt idx="4525">
                  <c:v>-105100.81</c:v>
                </c:pt>
                <c:pt idx="4526">
                  <c:v>-105100.81</c:v>
                </c:pt>
                <c:pt idx="4527">
                  <c:v>-105100.81</c:v>
                </c:pt>
                <c:pt idx="4528">
                  <c:v>-105100.81</c:v>
                </c:pt>
                <c:pt idx="4529">
                  <c:v>-105100.81</c:v>
                </c:pt>
                <c:pt idx="4530">
                  <c:v>-105100.81</c:v>
                </c:pt>
                <c:pt idx="4531">
                  <c:v>-105100.81</c:v>
                </c:pt>
                <c:pt idx="4532">
                  <c:v>-105100.81</c:v>
                </c:pt>
                <c:pt idx="4533">
                  <c:v>-105100.81</c:v>
                </c:pt>
                <c:pt idx="4534">
                  <c:v>-105100.81</c:v>
                </c:pt>
                <c:pt idx="4535">
                  <c:v>-105100.81</c:v>
                </c:pt>
                <c:pt idx="4536">
                  <c:v>-105100.81</c:v>
                </c:pt>
                <c:pt idx="4537">
                  <c:v>-105100.81</c:v>
                </c:pt>
                <c:pt idx="4538">
                  <c:v>-105100.81</c:v>
                </c:pt>
                <c:pt idx="4539">
                  <c:v>-105100.81</c:v>
                </c:pt>
                <c:pt idx="4540">
                  <c:v>-105100.81</c:v>
                </c:pt>
                <c:pt idx="4541">
                  <c:v>-105100.81</c:v>
                </c:pt>
                <c:pt idx="4542">
                  <c:v>-105100.81</c:v>
                </c:pt>
                <c:pt idx="4543">
                  <c:v>-105100.81</c:v>
                </c:pt>
                <c:pt idx="4544">
                  <c:v>-105100.81</c:v>
                </c:pt>
                <c:pt idx="4545">
                  <c:v>-105100.81</c:v>
                </c:pt>
                <c:pt idx="4546">
                  <c:v>-105100.81</c:v>
                </c:pt>
                <c:pt idx="4547">
                  <c:v>-105100.81</c:v>
                </c:pt>
                <c:pt idx="4548">
                  <c:v>-105100.81</c:v>
                </c:pt>
                <c:pt idx="4549">
                  <c:v>-105100.81</c:v>
                </c:pt>
                <c:pt idx="4550">
                  <c:v>-105100.81</c:v>
                </c:pt>
                <c:pt idx="4551">
                  <c:v>-105100.81</c:v>
                </c:pt>
                <c:pt idx="4552">
                  <c:v>-105100.81</c:v>
                </c:pt>
                <c:pt idx="4553">
                  <c:v>-105100.81</c:v>
                </c:pt>
                <c:pt idx="4554">
                  <c:v>-105100.81</c:v>
                </c:pt>
                <c:pt idx="4555">
                  <c:v>-105100.81</c:v>
                </c:pt>
                <c:pt idx="4556">
                  <c:v>-105100.81</c:v>
                </c:pt>
                <c:pt idx="4557">
                  <c:v>-105100.81</c:v>
                </c:pt>
                <c:pt idx="4558">
                  <c:v>-105100.81</c:v>
                </c:pt>
                <c:pt idx="4559">
                  <c:v>-105100.81</c:v>
                </c:pt>
                <c:pt idx="4560">
                  <c:v>-105100.81</c:v>
                </c:pt>
                <c:pt idx="4561">
                  <c:v>-105100.81</c:v>
                </c:pt>
                <c:pt idx="4562">
                  <c:v>-105100.81</c:v>
                </c:pt>
                <c:pt idx="4563">
                  <c:v>-105100.81</c:v>
                </c:pt>
                <c:pt idx="4564">
                  <c:v>-105100.81</c:v>
                </c:pt>
                <c:pt idx="4565">
                  <c:v>-105100.81</c:v>
                </c:pt>
                <c:pt idx="4566">
                  <c:v>-105100.81</c:v>
                </c:pt>
                <c:pt idx="4567">
                  <c:v>-105100.81</c:v>
                </c:pt>
                <c:pt idx="4568">
                  <c:v>-105100.81</c:v>
                </c:pt>
                <c:pt idx="4569">
                  <c:v>-105100.81</c:v>
                </c:pt>
                <c:pt idx="4570">
                  <c:v>-105100.81</c:v>
                </c:pt>
                <c:pt idx="4571">
                  <c:v>-105100.81</c:v>
                </c:pt>
                <c:pt idx="4572">
                  <c:v>-105100.81</c:v>
                </c:pt>
                <c:pt idx="4573">
                  <c:v>-105100.81</c:v>
                </c:pt>
                <c:pt idx="4574">
                  <c:v>-105100.81</c:v>
                </c:pt>
                <c:pt idx="4575">
                  <c:v>-105100.81</c:v>
                </c:pt>
                <c:pt idx="4576">
                  <c:v>-105100.81</c:v>
                </c:pt>
                <c:pt idx="4577">
                  <c:v>-105100.81</c:v>
                </c:pt>
                <c:pt idx="4578">
                  <c:v>-105100.81</c:v>
                </c:pt>
                <c:pt idx="4579">
                  <c:v>-105100.81</c:v>
                </c:pt>
                <c:pt idx="4580">
                  <c:v>-105100.81</c:v>
                </c:pt>
                <c:pt idx="4581">
                  <c:v>-105100.81</c:v>
                </c:pt>
                <c:pt idx="4582">
                  <c:v>-105100.81</c:v>
                </c:pt>
                <c:pt idx="4583">
                  <c:v>-105100.81</c:v>
                </c:pt>
                <c:pt idx="4584">
                  <c:v>-105100.81</c:v>
                </c:pt>
                <c:pt idx="4585">
                  <c:v>-105100.81</c:v>
                </c:pt>
                <c:pt idx="4586">
                  <c:v>-105100.81</c:v>
                </c:pt>
                <c:pt idx="4587">
                  <c:v>-105100.81</c:v>
                </c:pt>
                <c:pt idx="4588">
                  <c:v>-105100.81</c:v>
                </c:pt>
                <c:pt idx="4589">
                  <c:v>-105100.81</c:v>
                </c:pt>
                <c:pt idx="4590">
                  <c:v>-105100.81</c:v>
                </c:pt>
                <c:pt idx="4591">
                  <c:v>-105100.81</c:v>
                </c:pt>
                <c:pt idx="4592">
                  <c:v>-105100.81</c:v>
                </c:pt>
                <c:pt idx="4593">
                  <c:v>-105100.81</c:v>
                </c:pt>
                <c:pt idx="4594">
                  <c:v>-105100.81</c:v>
                </c:pt>
                <c:pt idx="4595">
                  <c:v>-105100.81</c:v>
                </c:pt>
                <c:pt idx="4596">
                  <c:v>-105100.81</c:v>
                </c:pt>
                <c:pt idx="4597">
                  <c:v>-105100.81</c:v>
                </c:pt>
                <c:pt idx="4598">
                  <c:v>-105100.81</c:v>
                </c:pt>
                <c:pt idx="4599">
                  <c:v>-105100.81</c:v>
                </c:pt>
                <c:pt idx="4600">
                  <c:v>-105100.81</c:v>
                </c:pt>
                <c:pt idx="4601">
                  <c:v>-105100.81</c:v>
                </c:pt>
                <c:pt idx="4602">
                  <c:v>-105100.81</c:v>
                </c:pt>
                <c:pt idx="4603">
                  <c:v>-105100.81</c:v>
                </c:pt>
                <c:pt idx="4604">
                  <c:v>-105100.81</c:v>
                </c:pt>
                <c:pt idx="4605">
                  <c:v>-105100.81</c:v>
                </c:pt>
                <c:pt idx="4606">
                  <c:v>-105100.81</c:v>
                </c:pt>
                <c:pt idx="4607">
                  <c:v>-105100.81</c:v>
                </c:pt>
                <c:pt idx="4608">
                  <c:v>-105100.81</c:v>
                </c:pt>
                <c:pt idx="4609">
                  <c:v>-105100.81</c:v>
                </c:pt>
                <c:pt idx="4610">
                  <c:v>-105100.81</c:v>
                </c:pt>
                <c:pt idx="4611">
                  <c:v>-105100.81</c:v>
                </c:pt>
                <c:pt idx="4612">
                  <c:v>-105100.81</c:v>
                </c:pt>
                <c:pt idx="4613">
                  <c:v>-105100.81</c:v>
                </c:pt>
                <c:pt idx="4614">
                  <c:v>-105100.81</c:v>
                </c:pt>
                <c:pt idx="4615">
                  <c:v>-105100.81</c:v>
                </c:pt>
                <c:pt idx="4616">
                  <c:v>-105100.81</c:v>
                </c:pt>
                <c:pt idx="4617">
                  <c:v>-105100.81</c:v>
                </c:pt>
                <c:pt idx="4618">
                  <c:v>-105100.81</c:v>
                </c:pt>
                <c:pt idx="4619">
                  <c:v>-105100.81</c:v>
                </c:pt>
                <c:pt idx="4620">
                  <c:v>-105100.81</c:v>
                </c:pt>
                <c:pt idx="4621">
                  <c:v>-105100.81</c:v>
                </c:pt>
                <c:pt idx="4622">
                  <c:v>-105100.81</c:v>
                </c:pt>
                <c:pt idx="4623">
                  <c:v>-105100.81</c:v>
                </c:pt>
                <c:pt idx="4624">
                  <c:v>-105100.81</c:v>
                </c:pt>
                <c:pt idx="4625">
                  <c:v>-105100.81</c:v>
                </c:pt>
                <c:pt idx="4626">
                  <c:v>-105100.81</c:v>
                </c:pt>
                <c:pt idx="4627">
                  <c:v>-105100.81</c:v>
                </c:pt>
                <c:pt idx="4628">
                  <c:v>-105100.81</c:v>
                </c:pt>
                <c:pt idx="4629">
                  <c:v>-105100.81</c:v>
                </c:pt>
                <c:pt idx="4630">
                  <c:v>-105100.81</c:v>
                </c:pt>
                <c:pt idx="4631">
                  <c:v>-105100.81</c:v>
                </c:pt>
                <c:pt idx="4632">
                  <c:v>-105100.81</c:v>
                </c:pt>
                <c:pt idx="4633">
                  <c:v>-105100.81</c:v>
                </c:pt>
                <c:pt idx="4634">
                  <c:v>-105100.81</c:v>
                </c:pt>
                <c:pt idx="4635">
                  <c:v>-105100.81</c:v>
                </c:pt>
                <c:pt idx="4636">
                  <c:v>-105100.81</c:v>
                </c:pt>
                <c:pt idx="4637">
                  <c:v>-105100.81</c:v>
                </c:pt>
                <c:pt idx="4638">
                  <c:v>-105100.81</c:v>
                </c:pt>
                <c:pt idx="4639">
                  <c:v>-105100.81</c:v>
                </c:pt>
                <c:pt idx="4640">
                  <c:v>-105100.81</c:v>
                </c:pt>
                <c:pt idx="4641">
                  <c:v>-105100.81</c:v>
                </c:pt>
                <c:pt idx="4642">
                  <c:v>-105100.81</c:v>
                </c:pt>
                <c:pt idx="4643">
                  <c:v>-105100.81</c:v>
                </c:pt>
                <c:pt idx="4644">
                  <c:v>-105100.81</c:v>
                </c:pt>
                <c:pt idx="4645">
                  <c:v>-105100.81</c:v>
                </c:pt>
                <c:pt idx="4646">
                  <c:v>-105100.81</c:v>
                </c:pt>
                <c:pt idx="4647">
                  <c:v>-105100.81</c:v>
                </c:pt>
                <c:pt idx="4648">
                  <c:v>-105100.81</c:v>
                </c:pt>
                <c:pt idx="4649">
                  <c:v>-105100.81</c:v>
                </c:pt>
                <c:pt idx="4650">
                  <c:v>-105100.81</c:v>
                </c:pt>
                <c:pt idx="4651">
                  <c:v>-105100.81</c:v>
                </c:pt>
                <c:pt idx="4652">
                  <c:v>-105100.81</c:v>
                </c:pt>
                <c:pt idx="4653">
                  <c:v>-105100.81</c:v>
                </c:pt>
                <c:pt idx="4654">
                  <c:v>-105100.81</c:v>
                </c:pt>
                <c:pt idx="4655">
                  <c:v>-105100.81</c:v>
                </c:pt>
                <c:pt idx="4656">
                  <c:v>-105100.81</c:v>
                </c:pt>
                <c:pt idx="4657">
                  <c:v>-105100.81</c:v>
                </c:pt>
                <c:pt idx="4658">
                  <c:v>-105100.81</c:v>
                </c:pt>
                <c:pt idx="4659">
                  <c:v>-105100.81</c:v>
                </c:pt>
                <c:pt idx="4660">
                  <c:v>-105100.81</c:v>
                </c:pt>
                <c:pt idx="4661">
                  <c:v>-105100.81</c:v>
                </c:pt>
                <c:pt idx="4662">
                  <c:v>-105100.81</c:v>
                </c:pt>
                <c:pt idx="4663">
                  <c:v>-105100.81</c:v>
                </c:pt>
                <c:pt idx="4664">
                  <c:v>-105100.81</c:v>
                </c:pt>
                <c:pt idx="4665">
                  <c:v>-105100.81</c:v>
                </c:pt>
                <c:pt idx="4666">
                  <c:v>-105100.81</c:v>
                </c:pt>
                <c:pt idx="4667">
                  <c:v>-105100.81</c:v>
                </c:pt>
                <c:pt idx="4668">
                  <c:v>-105100.81</c:v>
                </c:pt>
                <c:pt idx="4669">
                  <c:v>-105100.81</c:v>
                </c:pt>
                <c:pt idx="4670">
                  <c:v>-105100.81</c:v>
                </c:pt>
                <c:pt idx="4671">
                  <c:v>-105100.81</c:v>
                </c:pt>
                <c:pt idx="4672">
                  <c:v>-105100.81</c:v>
                </c:pt>
                <c:pt idx="4673">
                  <c:v>-105100.81</c:v>
                </c:pt>
                <c:pt idx="4674">
                  <c:v>-105100.81</c:v>
                </c:pt>
                <c:pt idx="4675">
                  <c:v>-105100.81</c:v>
                </c:pt>
                <c:pt idx="4676">
                  <c:v>-105100.81</c:v>
                </c:pt>
                <c:pt idx="4677">
                  <c:v>-105100.81</c:v>
                </c:pt>
                <c:pt idx="4678">
                  <c:v>-105100.81</c:v>
                </c:pt>
                <c:pt idx="4679">
                  <c:v>-105100.81</c:v>
                </c:pt>
                <c:pt idx="4680">
                  <c:v>-105100.81</c:v>
                </c:pt>
                <c:pt idx="4681">
                  <c:v>-105100.81</c:v>
                </c:pt>
                <c:pt idx="4682">
                  <c:v>-105100.81</c:v>
                </c:pt>
                <c:pt idx="4683">
                  <c:v>-105100.81</c:v>
                </c:pt>
                <c:pt idx="4684">
                  <c:v>-105100.81</c:v>
                </c:pt>
                <c:pt idx="4685">
                  <c:v>-105100.81</c:v>
                </c:pt>
                <c:pt idx="4686">
                  <c:v>-105100.81</c:v>
                </c:pt>
                <c:pt idx="4687">
                  <c:v>-105100.81</c:v>
                </c:pt>
                <c:pt idx="4688">
                  <c:v>-105100.81</c:v>
                </c:pt>
                <c:pt idx="4689">
                  <c:v>-105100.81</c:v>
                </c:pt>
                <c:pt idx="4690">
                  <c:v>-105100.81</c:v>
                </c:pt>
                <c:pt idx="4691">
                  <c:v>-105100.81</c:v>
                </c:pt>
                <c:pt idx="4692">
                  <c:v>-105100.81</c:v>
                </c:pt>
                <c:pt idx="4693">
                  <c:v>-105100.81</c:v>
                </c:pt>
                <c:pt idx="4694">
                  <c:v>-105100.81</c:v>
                </c:pt>
                <c:pt idx="4695">
                  <c:v>-105100.81</c:v>
                </c:pt>
                <c:pt idx="4696">
                  <c:v>-105100.81</c:v>
                </c:pt>
                <c:pt idx="4697">
                  <c:v>-105100.81</c:v>
                </c:pt>
                <c:pt idx="4698">
                  <c:v>-105100.81</c:v>
                </c:pt>
                <c:pt idx="4699">
                  <c:v>-105100.81</c:v>
                </c:pt>
                <c:pt idx="4700">
                  <c:v>-105100.81</c:v>
                </c:pt>
                <c:pt idx="4701">
                  <c:v>-105100.81</c:v>
                </c:pt>
                <c:pt idx="4702">
                  <c:v>-105100.81</c:v>
                </c:pt>
                <c:pt idx="4703">
                  <c:v>-105100.81</c:v>
                </c:pt>
                <c:pt idx="4704">
                  <c:v>-105100.81</c:v>
                </c:pt>
                <c:pt idx="4705">
                  <c:v>-105100.81</c:v>
                </c:pt>
                <c:pt idx="4706">
                  <c:v>-105100.81</c:v>
                </c:pt>
                <c:pt idx="4707">
                  <c:v>-105100.81</c:v>
                </c:pt>
                <c:pt idx="4708">
                  <c:v>-105100.81</c:v>
                </c:pt>
                <c:pt idx="4709">
                  <c:v>-105100.81</c:v>
                </c:pt>
                <c:pt idx="4710">
                  <c:v>-105100.81</c:v>
                </c:pt>
                <c:pt idx="4711">
                  <c:v>-105100.81</c:v>
                </c:pt>
                <c:pt idx="4712">
                  <c:v>-105100.81</c:v>
                </c:pt>
                <c:pt idx="4713">
                  <c:v>-105100.81</c:v>
                </c:pt>
                <c:pt idx="4714">
                  <c:v>-105100.81</c:v>
                </c:pt>
                <c:pt idx="4715">
                  <c:v>-105100.81</c:v>
                </c:pt>
                <c:pt idx="4716">
                  <c:v>-105100.81</c:v>
                </c:pt>
                <c:pt idx="4717">
                  <c:v>-105100.81</c:v>
                </c:pt>
                <c:pt idx="4718">
                  <c:v>-105100.81</c:v>
                </c:pt>
                <c:pt idx="4719">
                  <c:v>-105100.81</c:v>
                </c:pt>
                <c:pt idx="4720">
                  <c:v>-105100.81</c:v>
                </c:pt>
                <c:pt idx="4721">
                  <c:v>-105100.81</c:v>
                </c:pt>
                <c:pt idx="4722">
                  <c:v>-105100.81</c:v>
                </c:pt>
                <c:pt idx="4723">
                  <c:v>-105100.81</c:v>
                </c:pt>
                <c:pt idx="4724">
                  <c:v>-105100.81</c:v>
                </c:pt>
                <c:pt idx="4725">
                  <c:v>-105100.81</c:v>
                </c:pt>
                <c:pt idx="4726">
                  <c:v>-105100.81</c:v>
                </c:pt>
                <c:pt idx="4727">
                  <c:v>-105100.81</c:v>
                </c:pt>
                <c:pt idx="4728">
                  <c:v>-105100.81</c:v>
                </c:pt>
                <c:pt idx="4729">
                  <c:v>-105100.81</c:v>
                </c:pt>
                <c:pt idx="4730">
                  <c:v>-105100.81</c:v>
                </c:pt>
                <c:pt idx="4731">
                  <c:v>-105100.81</c:v>
                </c:pt>
                <c:pt idx="4732">
                  <c:v>-105100.81</c:v>
                </c:pt>
                <c:pt idx="4733">
                  <c:v>-105100.81</c:v>
                </c:pt>
                <c:pt idx="4734">
                  <c:v>-105100.81</c:v>
                </c:pt>
                <c:pt idx="4735">
                  <c:v>-105100.81</c:v>
                </c:pt>
                <c:pt idx="4736">
                  <c:v>-105100.81</c:v>
                </c:pt>
                <c:pt idx="4737">
                  <c:v>-105100.81</c:v>
                </c:pt>
                <c:pt idx="4738">
                  <c:v>-105100.81</c:v>
                </c:pt>
                <c:pt idx="4739">
                  <c:v>-105100.81</c:v>
                </c:pt>
                <c:pt idx="4740">
                  <c:v>-105100.81</c:v>
                </c:pt>
                <c:pt idx="4741">
                  <c:v>-105100.81</c:v>
                </c:pt>
                <c:pt idx="4742">
                  <c:v>-105100.81</c:v>
                </c:pt>
                <c:pt idx="4743">
                  <c:v>-105100.81</c:v>
                </c:pt>
                <c:pt idx="4744">
                  <c:v>-105100.81</c:v>
                </c:pt>
                <c:pt idx="4745">
                  <c:v>-105100.81</c:v>
                </c:pt>
                <c:pt idx="4746">
                  <c:v>-105100.81</c:v>
                </c:pt>
                <c:pt idx="4747">
                  <c:v>-105100.81</c:v>
                </c:pt>
                <c:pt idx="4748">
                  <c:v>-105100.81</c:v>
                </c:pt>
                <c:pt idx="4749">
                  <c:v>-105100.81</c:v>
                </c:pt>
                <c:pt idx="4750">
                  <c:v>-105100.81</c:v>
                </c:pt>
                <c:pt idx="4751">
                  <c:v>-105100.81</c:v>
                </c:pt>
                <c:pt idx="4752">
                  <c:v>-105100.81</c:v>
                </c:pt>
                <c:pt idx="4753">
                  <c:v>-105100.81</c:v>
                </c:pt>
                <c:pt idx="4754">
                  <c:v>-105100.81</c:v>
                </c:pt>
                <c:pt idx="4755">
                  <c:v>-105100.81</c:v>
                </c:pt>
                <c:pt idx="4756">
                  <c:v>-105100.81</c:v>
                </c:pt>
                <c:pt idx="4757">
                  <c:v>-105100.81</c:v>
                </c:pt>
                <c:pt idx="4758">
                  <c:v>-105100.81</c:v>
                </c:pt>
                <c:pt idx="4759">
                  <c:v>-105100.81</c:v>
                </c:pt>
                <c:pt idx="4760">
                  <c:v>-105100.81</c:v>
                </c:pt>
                <c:pt idx="4761">
                  <c:v>-105100.81</c:v>
                </c:pt>
                <c:pt idx="4762">
                  <c:v>-105100.81</c:v>
                </c:pt>
                <c:pt idx="4763">
                  <c:v>-105100.81</c:v>
                </c:pt>
                <c:pt idx="4764">
                  <c:v>-105100.81</c:v>
                </c:pt>
                <c:pt idx="4765">
                  <c:v>-105100.81</c:v>
                </c:pt>
                <c:pt idx="4766">
                  <c:v>-105100.81</c:v>
                </c:pt>
                <c:pt idx="4767">
                  <c:v>-105100.81</c:v>
                </c:pt>
                <c:pt idx="4768">
                  <c:v>-105100.81</c:v>
                </c:pt>
                <c:pt idx="4769">
                  <c:v>-105100.81</c:v>
                </c:pt>
                <c:pt idx="4770">
                  <c:v>-105100.81</c:v>
                </c:pt>
                <c:pt idx="4771">
                  <c:v>-105100.81</c:v>
                </c:pt>
                <c:pt idx="4772">
                  <c:v>-105100.81</c:v>
                </c:pt>
                <c:pt idx="4773">
                  <c:v>-105100.81</c:v>
                </c:pt>
                <c:pt idx="4774">
                  <c:v>-105100.81</c:v>
                </c:pt>
                <c:pt idx="4775">
                  <c:v>-105100.81</c:v>
                </c:pt>
                <c:pt idx="4776">
                  <c:v>-105100.81</c:v>
                </c:pt>
                <c:pt idx="4777">
                  <c:v>-105100.81</c:v>
                </c:pt>
                <c:pt idx="4778">
                  <c:v>-105100.81</c:v>
                </c:pt>
                <c:pt idx="4779">
                  <c:v>-105100.81</c:v>
                </c:pt>
                <c:pt idx="4780">
                  <c:v>-105100.81</c:v>
                </c:pt>
                <c:pt idx="4781">
                  <c:v>-105100.81</c:v>
                </c:pt>
                <c:pt idx="4782">
                  <c:v>-105100.81</c:v>
                </c:pt>
                <c:pt idx="4783">
                  <c:v>-105100.81</c:v>
                </c:pt>
                <c:pt idx="4784">
                  <c:v>-105100.81</c:v>
                </c:pt>
                <c:pt idx="4785">
                  <c:v>-105100.81</c:v>
                </c:pt>
                <c:pt idx="4786">
                  <c:v>-105100.81</c:v>
                </c:pt>
                <c:pt idx="4787">
                  <c:v>-105100.81</c:v>
                </c:pt>
                <c:pt idx="4788">
                  <c:v>-105100.81</c:v>
                </c:pt>
                <c:pt idx="4789">
                  <c:v>-105100.81</c:v>
                </c:pt>
                <c:pt idx="4790">
                  <c:v>-105100.81</c:v>
                </c:pt>
                <c:pt idx="4791">
                  <c:v>-105100.81</c:v>
                </c:pt>
                <c:pt idx="4792">
                  <c:v>-105100.81</c:v>
                </c:pt>
                <c:pt idx="4793">
                  <c:v>-105100.81</c:v>
                </c:pt>
                <c:pt idx="4794">
                  <c:v>-105100.81</c:v>
                </c:pt>
                <c:pt idx="4795">
                  <c:v>-105100.81</c:v>
                </c:pt>
                <c:pt idx="4796">
                  <c:v>-105100.81</c:v>
                </c:pt>
                <c:pt idx="4797">
                  <c:v>-105100.81</c:v>
                </c:pt>
                <c:pt idx="4798">
                  <c:v>-105100.81</c:v>
                </c:pt>
                <c:pt idx="4799">
                  <c:v>-105100.81</c:v>
                </c:pt>
                <c:pt idx="4800">
                  <c:v>-105100.81</c:v>
                </c:pt>
                <c:pt idx="4801">
                  <c:v>-105100.81</c:v>
                </c:pt>
                <c:pt idx="4802">
                  <c:v>-105100.81</c:v>
                </c:pt>
                <c:pt idx="4803">
                  <c:v>-105100.81</c:v>
                </c:pt>
                <c:pt idx="4804">
                  <c:v>-105100.81</c:v>
                </c:pt>
                <c:pt idx="4805">
                  <c:v>-105100.81</c:v>
                </c:pt>
                <c:pt idx="4806">
                  <c:v>-105100.81</c:v>
                </c:pt>
                <c:pt idx="4807">
                  <c:v>-105100.81</c:v>
                </c:pt>
                <c:pt idx="4808">
                  <c:v>-105100.81</c:v>
                </c:pt>
                <c:pt idx="4809">
                  <c:v>-105100.81</c:v>
                </c:pt>
                <c:pt idx="4810">
                  <c:v>-105100.81</c:v>
                </c:pt>
                <c:pt idx="4811">
                  <c:v>-105100.81</c:v>
                </c:pt>
                <c:pt idx="4812">
                  <c:v>-105100.81</c:v>
                </c:pt>
                <c:pt idx="4813">
                  <c:v>-105100.81</c:v>
                </c:pt>
                <c:pt idx="4814">
                  <c:v>-105100.81</c:v>
                </c:pt>
                <c:pt idx="4815">
                  <c:v>-105100.81</c:v>
                </c:pt>
                <c:pt idx="4816">
                  <c:v>-105100.81</c:v>
                </c:pt>
                <c:pt idx="4817">
                  <c:v>-105100.81</c:v>
                </c:pt>
                <c:pt idx="4818">
                  <c:v>-105100.81</c:v>
                </c:pt>
                <c:pt idx="4819">
                  <c:v>-105100.81</c:v>
                </c:pt>
                <c:pt idx="4820">
                  <c:v>-105100.81</c:v>
                </c:pt>
                <c:pt idx="4821">
                  <c:v>-105100.81</c:v>
                </c:pt>
                <c:pt idx="4822">
                  <c:v>-105100.81</c:v>
                </c:pt>
                <c:pt idx="4823">
                  <c:v>-105100.81</c:v>
                </c:pt>
                <c:pt idx="4824">
                  <c:v>-105100.81</c:v>
                </c:pt>
                <c:pt idx="4825">
                  <c:v>-105100.81</c:v>
                </c:pt>
                <c:pt idx="4826">
                  <c:v>-105100.81</c:v>
                </c:pt>
                <c:pt idx="4827">
                  <c:v>-105100.81</c:v>
                </c:pt>
                <c:pt idx="4828">
                  <c:v>-105100.81</c:v>
                </c:pt>
                <c:pt idx="4829">
                  <c:v>-105100.81</c:v>
                </c:pt>
                <c:pt idx="4830">
                  <c:v>-105100.81</c:v>
                </c:pt>
                <c:pt idx="4831">
                  <c:v>-105100.81</c:v>
                </c:pt>
                <c:pt idx="4832">
                  <c:v>-105100.81</c:v>
                </c:pt>
                <c:pt idx="4833">
                  <c:v>-105100.81</c:v>
                </c:pt>
                <c:pt idx="4834">
                  <c:v>-105100.81</c:v>
                </c:pt>
                <c:pt idx="4835">
                  <c:v>-105100.81</c:v>
                </c:pt>
                <c:pt idx="4836">
                  <c:v>-105100.81</c:v>
                </c:pt>
                <c:pt idx="4837">
                  <c:v>-105100.81</c:v>
                </c:pt>
                <c:pt idx="4838">
                  <c:v>-105100.81</c:v>
                </c:pt>
                <c:pt idx="4839">
                  <c:v>-105100.81</c:v>
                </c:pt>
                <c:pt idx="4840">
                  <c:v>-105100.81</c:v>
                </c:pt>
                <c:pt idx="4841">
                  <c:v>-105100.81</c:v>
                </c:pt>
                <c:pt idx="4842">
                  <c:v>-105100.81</c:v>
                </c:pt>
                <c:pt idx="4843">
                  <c:v>-105100.81</c:v>
                </c:pt>
                <c:pt idx="4844">
                  <c:v>-105100.81</c:v>
                </c:pt>
                <c:pt idx="4845">
                  <c:v>-105100.81</c:v>
                </c:pt>
                <c:pt idx="4846">
                  <c:v>-105100.81</c:v>
                </c:pt>
                <c:pt idx="4847">
                  <c:v>-105100.81</c:v>
                </c:pt>
                <c:pt idx="4848">
                  <c:v>-105100.81</c:v>
                </c:pt>
                <c:pt idx="4849">
                  <c:v>-105100.81</c:v>
                </c:pt>
                <c:pt idx="4850">
                  <c:v>-105100.81</c:v>
                </c:pt>
                <c:pt idx="4851">
                  <c:v>-105100.81</c:v>
                </c:pt>
                <c:pt idx="4852">
                  <c:v>-105100.81</c:v>
                </c:pt>
                <c:pt idx="4853">
                  <c:v>-105100.81</c:v>
                </c:pt>
                <c:pt idx="4854">
                  <c:v>-105100.81</c:v>
                </c:pt>
                <c:pt idx="4855">
                  <c:v>-105100.81</c:v>
                </c:pt>
                <c:pt idx="4856">
                  <c:v>-105100.81</c:v>
                </c:pt>
                <c:pt idx="4857">
                  <c:v>-105100.81</c:v>
                </c:pt>
                <c:pt idx="4858">
                  <c:v>-105100.81</c:v>
                </c:pt>
                <c:pt idx="4859">
                  <c:v>-105100.81</c:v>
                </c:pt>
                <c:pt idx="4860">
                  <c:v>-105100.81</c:v>
                </c:pt>
                <c:pt idx="4861">
                  <c:v>-105100.81</c:v>
                </c:pt>
                <c:pt idx="4862">
                  <c:v>-105100.81</c:v>
                </c:pt>
                <c:pt idx="4863">
                  <c:v>-105100.81</c:v>
                </c:pt>
                <c:pt idx="4864">
                  <c:v>-105100.81</c:v>
                </c:pt>
                <c:pt idx="4865">
                  <c:v>-105100.81</c:v>
                </c:pt>
                <c:pt idx="4866">
                  <c:v>-105100.81</c:v>
                </c:pt>
                <c:pt idx="4867">
                  <c:v>-105100.81</c:v>
                </c:pt>
                <c:pt idx="4868">
                  <c:v>-105100.81</c:v>
                </c:pt>
                <c:pt idx="4869">
                  <c:v>-105100.81</c:v>
                </c:pt>
                <c:pt idx="4870">
                  <c:v>-105100.81</c:v>
                </c:pt>
                <c:pt idx="4871">
                  <c:v>-105100.81</c:v>
                </c:pt>
                <c:pt idx="4872">
                  <c:v>-105100.81</c:v>
                </c:pt>
                <c:pt idx="4873">
                  <c:v>-105100.81</c:v>
                </c:pt>
                <c:pt idx="4874">
                  <c:v>-105100.81</c:v>
                </c:pt>
                <c:pt idx="4875">
                  <c:v>-105100.81</c:v>
                </c:pt>
                <c:pt idx="4876">
                  <c:v>-105100.81</c:v>
                </c:pt>
                <c:pt idx="4877">
                  <c:v>-105100.81</c:v>
                </c:pt>
                <c:pt idx="4878">
                  <c:v>-105100.81</c:v>
                </c:pt>
                <c:pt idx="4879">
                  <c:v>-105100.81</c:v>
                </c:pt>
                <c:pt idx="4880">
                  <c:v>-105100.81</c:v>
                </c:pt>
                <c:pt idx="4881">
                  <c:v>-105100.81</c:v>
                </c:pt>
                <c:pt idx="4882">
                  <c:v>-105100.81</c:v>
                </c:pt>
                <c:pt idx="4883">
                  <c:v>-105100.81</c:v>
                </c:pt>
                <c:pt idx="4884">
                  <c:v>-105100.81</c:v>
                </c:pt>
                <c:pt idx="4885">
                  <c:v>-105100.81</c:v>
                </c:pt>
                <c:pt idx="4886">
                  <c:v>-105100.81</c:v>
                </c:pt>
                <c:pt idx="4887">
                  <c:v>-105100.81</c:v>
                </c:pt>
                <c:pt idx="4888">
                  <c:v>-105100.81</c:v>
                </c:pt>
                <c:pt idx="4889">
                  <c:v>-105100.81</c:v>
                </c:pt>
                <c:pt idx="4890">
                  <c:v>-105100.81</c:v>
                </c:pt>
                <c:pt idx="4891">
                  <c:v>-105100.81</c:v>
                </c:pt>
                <c:pt idx="4892">
                  <c:v>-105100.81</c:v>
                </c:pt>
                <c:pt idx="4893">
                  <c:v>-105100.81</c:v>
                </c:pt>
                <c:pt idx="4894">
                  <c:v>-105100.81</c:v>
                </c:pt>
                <c:pt idx="4895">
                  <c:v>-105100.81</c:v>
                </c:pt>
                <c:pt idx="4896">
                  <c:v>-105100.81</c:v>
                </c:pt>
                <c:pt idx="4897">
                  <c:v>-105100.81</c:v>
                </c:pt>
                <c:pt idx="4898">
                  <c:v>-105100.81</c:v>
                </c:pt>
                <c:pt idx="4899">
                  <c:v>-105100.81</c:v>
                </c:pt>
                <c:pt idx="4900">
                  <c:v>-105100.81</c:v>
                </c:pt>
                <c:pt idx="4901">
                  <c:v>-105100.81</c:v>
                </c:pt>
                <c:pt idx="4902">
                  <c:v>-105100.81</c:v>
                </c:pt>
                <c:pt idx="4903">
                  <c:v>-105100.81</c:v>
                </c:pt>
                <c:pt idx="4904">
                  <c:v>-105100.81</c:v>
                </c:pt>
                <c:pt idx="4905">
                  <c:v>-105100.81</c:v>
                </c:pt>
                <c:pt idx="4906">
                  <c:v>-105100.81</c:v>
                </c:pt>
                <c:pt idx="4907">
                  <c:v>-105100.81</c:v>
                </c:pt>
                <c:pt idx="4908">
                  <c:v>-105100.81</c:v>
                </c:pt>
                <c:pt idx="4909">
                  <c:v>-105100.81</c:v>
                </c:pt>
                <c:pt idx="4910">
                  <c:v>-105100.81</c:v>
                </c:pt>
                <c:pt idx="4911">
                  <c:v>-105100.81</c:v>
                </c:pt>
                <c:pt idx="4912">
                  <c:v>-105100.81</c:v>
                </c:pt>
                <c:pt idx="4913">
                  <c:v>-105100.81</c:v>
                </c:pt>
                <c:pt idx="4914">
                  <c:v>-105100.81</c:v>
                </c:pt>
                <c:pt idx="4915">
                  <c:v>-105100.81</c:v>
                </c:pt>
                <c:pt idx="4916">
                  <c:v>-105100.81</c:v>
                </c:pt>
                <c:pt idx="4917">
                  <c:v>-105100.81</c:v>
                </c:pt>
                <c:pt idx="4918">
                  <c:v>-105100.81</c:v>
                </c:pt>
                <c:pt idx="4919">
                  <c:v>-105100.81</c:v>
                </c:pt>
                <c:pt idx="4920">
                  <c:v>-105100.81</c:v>
                </c:pt>
                <c:pt idx="4921">
                  <c:v>-105100.81</c:v>
                </c:pt>
                <c:pt idx="4922">
                  <c:v>-105100.81</c:v>
                </c:pt>
                <c:pt idx="4923">
                  <c:v>-105100.81</c:v>
                </c:pt>
                <c:pt idx="4924">
                  <c:v>-105100.81</c:v>
                </c:pt>
                <c:pt idx="4925">
                  <c:v>-105100.81</c:v>
                </c:pt>
                <c:pt idx="4926">
                  <c:v>-105100.81</c:v>
                </c:pt>
                <c:pt idx="4927">
                  <c:v>-105100.81</c:v>
                </c:pt>
                <c:pt idx="4928">
                  <c:v>-105100.81</c:v>
                </c:pt>
                <c:pt idx="4929">
                  <c:v>-105100.81</c:v>
                </c:pt>
                <c:pt idx="4930">
                  <c:v>-105100.81</c:v>
                </c:pt>
                <c:pt idx="4931">
                  <c:v>-105100.81</c:v>
                </c:pt>
                <c:pt idx="4932">
                  <c:v>-105100.81</c:v>
                </c:pt>
                <c:pt idx="4933">
                  <c:v>-105100.81</c:v>
                </c:pt>
                <c:pt idx="4934">
                  <c:v>-105100.81</c:v>
                </c:pt>
                <c:pt idx="4935">
                  <c:v>-105100.81</c:v>
                </c:pt>
                <c:pt idx="4936">
                  <c:v>-105100.81</c:v>
                </c:pt>
                <c:pt idx="4937">
                  <c:v>-105100.81</c:v>
                </c:pt>
                <c:pt idx="4938">
                  <c:v>-105100.81</c:v>
                </c:pt>
                <c:pt idx="4939">
                  <c:v>-105100.81</c:v>
                </c:pt>
                <c:pt idx="4940">
                  <c:v>-105100.81</c:v>
                </c:pt>
                <c:pt idx="4941">
                  <c:v>-105100.81</c:v>
                </c:pt>
                <c:pt idx="4942">
                  <c:v>-105100.81</c:v>
                </c:pt>
                <c:pt idx="4943">
                  <c:v>-105100.81</c:v>
                </c:pt>
                <c:pt idx="4944">
                  <c:v>-105100.81</c:v>
                </c:pt>
                <c:pt idx="4945">
                  <c:v>-105100.81</c:v>
                </c:pt>
                <c:pt idx="4946">
                  <c:v>-105100.81</c:v>
                </c:pt>
                <c:pt idx="4947">
                  <c:v>-105100.81</c:v>
                </c:pt>
                <c:pt idx="4948">
                  <c:v>-105100.81</c:v>
                </c:pt>
                <c:pt idx="4949">
                  <c:v>-105100.81</c:v>
                </c:pt>
                <c:pt idx="4950">
                  <c:v>-105100.81</c:v>
                </c:pt>
                <c:pt idx="4951">
                  <c:v>-105100.81</c:v>
                </c:pt>
                <c:pt idx="4952">
                  <c:v>-105100.81</c:v>
                </c:pt>
                <c:pt idx="4953">
                  <c:v>-105100.81</c:v>
                </c:pt>
                <c:pt idx="4954">
                  <c:v>-105100.81</c:v>
                </c:pt>
                <c:pt idx="4955">
                  <c:v>-105100.81</c:v>
                </c:pt>
                <c:pt idx="4956">
                  <c:v>-105100.81</c:v>
                </c:pt>
                <c:pt idx="4957">
                  <c:v>-105100.81</c:v>
                </c:pt>
                <c:pt idx="4958">
                  <c:v>-105100.81</c:v>
                </c:pt>
                <c:pt idx="4959">
                  <c:v>-105100.81</c:v>
                </c:pt>
                <c:pt idx="4960">
                  <c:v>-105100.81</c:v>
                </c:pt>
                <c:pt idx="4961">
                  <c:v>-105100.81</c:v>
                </c:pt>
                <c:pt idx="4962">
                  <c:v>-105100.81</c:v>
                </c:pt>
                <c:pt idx="4963">
                  <c:v>-105100.81</c:v>
                </c:pt>
                <c:pt idx="4964">
                  <c:v>-105100.81</c:v>
                </c:pt>
                <c:pt idx="4965">
                  <c:v>-105100.81</c:v>
                </c:pt>
                <c:pt idx="4966">
                  <c:v>-105100.81</c:v>
                </c:pt>
                <c:pt idx="4967">
                  <c:v>-105100.81</c:v>
                </c:pt>
                <c:pt idx="4968">
                  <c:v>-105100.81</c:v>
                </c:pt>
                <c:pt idx="4969">
                  <c:v>-105100.81</c:v>
                </c:pt>
                <c:pt idx="4970">
                  <c:v>-105100.81</c:v>
                </c:pt>
                <c:pt idx="4971">
                  <c:v>-105100.81</c:v>
                </c:pt>
                <c:pt idx="4972">
                  <c:v>-105100.81</c:v>
                </c:pt>
                <c:pt idx="4973">
                  <c:v>-105100.81</c:v>
                </c:pt>
                <c:pt idx="4974">
                  <c:v>-105100.81</c:v>
                </c:pt>
                <c:pt idx="4975">
                  <c:v>-105100.81</c:v>
                </c:pt>
                <c:pt idx="4976">
                  <c:v>-105100.81</c:v>
                </c:pt>
                <c:pt idx="4977">
                  <c:v>-105100.81</c:v>
                </c:pt>
                <c:pt idx="4978">
                  <c:v>-105100.81</c:v>
                </c:pt>
                <c:pt idx="4979">
                  <c:v>-105100.81</c:v>
                </c:pt>
                <c:pt idx="4980">
                  <c:v>-105100.81</c:v>
                </c:pt>
                <c:pt idx="4981">
                  <c:v>-105100.81</c:v>
                </c:pt>
                <c:pt idx="4982">
                  <c:v>-105100.81</c:v>
                </c:pt>
                <c:pt idx="4983">
                  <c:v>-105100.81</c:v>
                </c:pt>
                <c:pt idx="4984">
                  <c:v>-105100.81</c:v>
                </c:pt>
                <c:pt idx="4985">
                  <c:v>-105100.81</c:v>
                </c:pt>
                <c:pt idx="4986">
                  <c:v>-105100.81</c:v>
                </c:pt>
                <c:pt idx="4987">
                  <c:v>-105100.81</c:v>
                </c:pt>
                <c:pt idx="4988">
                  <c:v>-105100.81</c:v>
                </c:pt>
                <c:pt idx="4989">
                  <c:v>-105100.81</c:v>
                </c:pt>
                <c:pt idx="4990">
                  <c:v>-105100.81</c:v>
                </c:pt>
                <c:pt idx="4991">
                  <c:v>-105100.81</c:v>
                </c:pt>
                <c:pt idx="4992">
                  <c:v>-105100.81</c:v>
                </c:pt>
                <c:pt idx="4993">
                  <c:v>-105100.81</c:v>
                </c:pt>
                <c:pt idx="4994">
                  <c:v>-105100.81</c:v>
                </c:pt>
                <c:pt idx="4995">
                  <c:v>-105100.81</c:v>
                </c:pt>
                <c:pt idx="4996">
                  <c:v>-105100.81</c:v>
                </c:pt>
                <c:pt idx="4997">
                  <c:v>-105100.81</c:v>
                </c:pt>
                <c:pt idx="4998">
                  <c:v>-105100.81</c:v>
                </c:pt>
                <c:pt idx="4999">
                  <c:v>-105100.81</c:v>
                </c:pt>
                <c:pt idx="5000">
                  <c:v>-105100.81</c:v>
                </c:pt>
                <c:pt idx="5001">
                  <c:v>-105100.81</c:v>
                </c:pt>
                <c:pt idx="5002">
                  <c:v>-105100.81</c:v>
                </c:pt>
                <c:pt idx="5003">
                  <c:v>-105100.81</c:v>
                </c:pt>
                <c:pt idx="5004">
                  <c:v>-105100.81</c:v>
                </c:pt>
                <c:pt idx="5005">
                  <c:v>-105100.81</c:v>
                </c:pt>
                <c:pt idx="5006">
                  <c:v>-105100.81</c:v>
                </c:pt>
                <c:pt idx="5007">
                  <c:v>-105100.81</c:v>
                </c:pt>
                <c:pt idx="5008">
                  <c:v>-105100.81</c:v>
                </c:pt>
                <c:pt idx="5009">
                  <c:v>-105100.81</c:v>
                </c:pt>
                <c:pt idx="5010">
                  <c:v>-105100.81</c:v>
                </c:pt>
                <c:pt idx="5011">
                  <c:v>-105100.81</c:v>
                </c:pt>
                <c:pt idx="5012">
                  <c:v>-105100.81</c:v>
                </c:pt>
                <c:pt idx="5013">
                  <c:v>-105100.81</c:v>
                </c:pt>
                <c:pt idx="5014">
                  <c:v>-105100.81</c:v>
                </c:pt>
                <c:pt idx="5015">
                  <c:v>-105100.81</c:v>
                </c:pt>
                <c:pt idx="5016">
                  <c:v>-105100.81</c:v>
                </c:pt>
                <c:pt idx="5017">
                  <c:v>-105100.81</c:v>
                </c:pt>
                <c:pt idx="5018">
                  <c:v>-105100.81</c:v>
                </c:pt>
                <c:pt idx="5019">
                  <c:v>-105100.81</c:v>
                </c:pt>
                <c:pt idx="5020">
                  <c:v>-105100.81</c:v>
                </c:pt>
                <c:pt idx="5021">
                  <c:v>-105100.81</c:v>
                </c:pt>
                <c:pt idx="5022">
                  <c:v>-105100.81</c:v>
                </c:pt>
                <c:pt idx="5023">
                  <c:v>-105100.81</c:v>
                </c:pt>
                <c:pt idx="5024">
                  <c:v>-105100.81</c:v>
                </c:pt>
                <c:pt idx="5025">
                  <c:v>-105100.81</c:v>
                </c:pt>
                <c:pt idx="5026">
                  <c:v>-105100.81</c:v>
                </c:pt>
                <c:pt idx="5027">
                  <c:v>-105100.81</c:v>
                </c:pt>
                <c:pt idx="5028">
                  <c:v>-105100.81</c:v>
                </c:pt>
                <c:pt idx="5029">
                  <c:v>-105100.81</c:v>
                </c:pt>
                <c:pt idx="5030">
                  <c:v>-105100.81</c:v>
                </c:pt>
                <c:pt idx="5031">
                  <c:v>-105100.81</c:v>
                </c:pt>
                <c:pt idx="5032">
                  <c:v>-105100.81</c:v>
                </c:pt>
                <c:pt idx="5033">
                  <c:v>-105100.81</c:v>
                </c:pt>
                <c:pt idx="5034">
                  <c:v>-105100.81</c:v>
                </c:pt>
                <c:pt idx="5035">
                  <c:v>-105100.81</c:v>
                </c:pt>
                <c:pt idx="5036">
                  <c:v>-105100.81</c:v>
                </c:pt>
                <c:pt idx="5037">
                  <c:v>-105100.81</c:v>
                </c:pt>
                <c:pt idx="5038">
                  <c:v>-105100.81</c:v>
                </c:pt>
                <c:pt idx="5039">
                  <c:v>-105100.81</c:v>
                </c:pt>
                <c:pt idx="5040">
                  <c:v>-105100.81</c:v>
                </c:pt>
                <c:pt idx="5041">
                  <c:v>-105100.81</c:v>
                </c:pt>
                <c:pt idx="5042">
                  <c:v>-105100.81</c:v>
                </c:pt>
                <c:pt idx="5043">
                  <c:v>-105100.81</c:v>
                </c:pt>
                <c:pt idx="5044">
                  <c:v>-105100.81</c:v>
                </c:pt>
                <c:pt idx="5045">
                  <c:v>-105100.81</c:v>
                </c:pt>
                <c:pt idx="5046">
                  <c:v>-105100.81</c:v>
                </c:pt>
                <c:pt idx="5047">
                  <c:v>-105100.81</c:v>
                </c:pt>
                <c:pt idx="5048">
                  <c:v>-105100.81</c:v>
                </c:pt>
                <c:pt idx="5049">
                  <c:v>-105100.81</c:v>
                </c:pt>
                <c:pt idx="5050">
                  <c:v>-105100.81</c:v>
                </c:pt>
                <c:pt idx="5051">
                  <c:v>-105100.81</c:v>
                </c:pt>
                <c:pt idx="5052">
                  <c:v>-105100.81</c:v>
                </c:pt>
                <c:pt idx="5053">
                  <c:v>-105100.81</c:v>
                </c:pt>
                <c:pt idx="5054">
                  <c:v>-105100.81</c:v>
                </c:pt>
                <c:pt idx="5055">
                  <c:v>-105100.81</c:v>
                </c:pt>
                <c:pt idx="5056">
                  <c:v>-105100.81</c:v>
                </c:pt>
                <c:pt idx="5057">
                  <c:v>-105100.81</c:v>
                </c:pt>
                <c:pt idx="5058">
                  <c:v>-105100.81</c:v>
                </c:pt>
                <c:pt idx="5059">
                  <c:v>-105100.81</c:v>
                </c:pt>
                <c:pt idx="5060">
                  <c:v>-105100.81</c:v>
                </c:pt>
                <c:pt idx="5061">
                  <c:v>-105100.81</c:v>
                </c:pt>
                <c:pt idx="5062">
                  <c:v>-105100.81</c:v>
                </c:pt>
                <c:pt idx="5063">
                  <c:v>-105100.81</c:v>
                </c:pt>
                <c:pt idx="5064">
                  <c:v>-105100.81</c:v>
                </c:pt>
                <c:pt idx="5065">
                  <c:v>-105100.81</c:v>
                </c:pt>
                <c:pt idx="5066">
                  <c:v>-105100.81</c:v>
                </c:pt>
                <c:pt idx="5067">
                  <c:v>-105100.81</c:v>
                </c:pt>
                <c:pt idx="5068">
                  <c:v>-105100.81</c:v>
                </c:pt>
                <c:pt idx="5069">
                  <c:v>-105100.81</c:v>
                </c:pt>
                <c:pt idx="5070">
                  <c:v>-105100.81</c:v>
                </c:pt>
                <c:pt idx="5071">
                  <c:v>-105100.81</c:v>
                </c:pt>
                <c:pt idx="5072">
                  <c:v>-105100.81</c:v>
                </c:pt>
                <c:pt idx="5073">
                  <c:v>-105100.81</c:v>
                </c:pt>
                <c:pt idx="5074">
                  <c:v>-105100.81</c:v>
                </c:pt>
                <c:pt idx="5075">
                  <c:v>-105100.81</c:v>
                </c:pt>
                <c:pt idx="5076">
                  <c:v>-105100.81</c:v>
                </c:pt>
                <c:pt idx="5077">
                  <c:v>-105100.81</c:v>
                </c:pt>
                <c:pt idx="5078">
                  <c:v>-105100.81</c:v>
                </c:pt>
                <c:pt idx="5079">
                  <c:v>-105100.81</c:v>
                </c:pt>
                <c:pt idx="5080">
                  <c:v>-105100.81</c:v>
                </c:pt>
                <c:pt idx="5081">
                  <c:v>-105100.81</c:v>
                </c:pt>
                <c:pt idx="5082">
                  <c:v>-105100.81</c:v>
                </c:pt>
                <c:pt idx="5083">
                  <c:v>-535290</c:v>
                </c:pt>
                <c:pt idx="5084">
                  <c:v>-535290</c:v>
                </c:pt>
                <c:pt idx="5085">
                  <c:v>-535290</c:v>
                </c:pt>
                <c:pt idx="5086">
                  <c:v>-535290</c:v>
                </c:pt>
                <c:pt idx="5087">
                  <c:v>-535290</c:v>
                </c:pt>
                <c:pt idx="5088">
                  <c:v>-108985.59</c:v>
                </c:pt>
                <c:pt idx="5089">
                  <c:v>-108985.59</c:v>
                </c:pt>
                <c:pt idx="5090">
                  <c:v>-108985.59</c:v>
                </c:pt>
                <c:pt idx="5091">
                  <c:v>-108985.59</c:v>
                </c:pt>
                <c:pt idx="5092">
                  <c:v>-108985.59</c:v>
                </c:pt>
                <c:pt idx="5093">
                  <c:v>-108985.59</c:v>
                </c:pt>
                <c:pt idx="5094">
                  <c:v>-108985.59</c:v>
                </c:pt>
                <c:pt idx="5095">
                  <c:v>-108985.59</c:v>
                </c:pt>
                <c:pt idx="5096">
                  <c:v>-108985.59</c:v>
                </c:pt>
                <c:pt idx="5097">
                  <c:v>-108985.59</c:v>
                </c:pt>
                <c:pt idx="5098">
                  <c:v>-108985.59</c:v>
                </c:pt>
                <c:pt idx="5099">
                  <c:v>-108985.59</c:v>
                </c:pt>
                <c:pt idx="5100">
                  <c:v>-108985.59</c:v>
                </c:pt>
                <c:pt idx="5101">
                  <c:v>-108985.59</c:v>
                </c:pt>
                <c:pt idx="5102">
                  <c:v>-108985.59</c:v>
                </c:pt>
                <c:pt idx="5103">
                  <c:v>-108985.59</c:v>
                </c:pt>
                <c:pt idx="5104">
                  <c:v>-108985.59</c:v>
                </c:pt>
                <c:pt idx="5105">
                  <c:v>-108985.59</c:v>
                </c:pt>
                <c:pt idx="5106">
                  <c:v>-108985.59</c:v>
                </c:pt>
                <c:pt idx="5107">
                  <c:v>-108985.59</c:v>
                </c:pt>
                <c:pt idx="5108">
                  <c:v>-108985.59</c:v>
                </c:pt>
                <c:pt idx="5109">
                  <c:v>-108985.59</c:v>
                </c:pt>
                <c:pt idx="5110">
                  <c:v>-108985.59</c:v>
                </c:pt>
                <c:pt idx="5111">
                  <c:v>-108985.59</c:v>
                </c:pt>
                <c:pt idx="5112">
                  <c:v>-108985.59</c:v>
                </c:pt>
                <c:pt idx="5113">
                  <c:v>-108985.59</c:v>
                </c:pt>
                <c:pt idx="5114">
                  <c:v>-108985.59</c:v>
                </c:pt>
                <c:pt idx="5115">
                  <c:v>-108985.59</c:v>
                </c:pt>
                <c:pt idx="5116">
                  <c:v>-108985.59</c:v>
                </c:pt>
                <c:pt idx="5117">
                  <c:v>-108985.59</c:v>
                </c:pt>
                <c:pt idx="5118">
                  <c:v>-108985.59</c:v>
                </c:pt>
                <c:pt idx="5119">
                  <c:v>-108985.59</c:v>
                </c:pt>
                <c:pt idx="5120">
                  <c:v>-108985.59</c:v>
                </c:pt>
                <c:pt idx="5121">
                  <c:v>-108985.59</c:v>
                </c:pt>
                <c:pt idx="5122">
                  <c:v>-108985.59</c:v>
                </c:pt>
                <c:pt idx="5123">
                  <c:v>-108985.59</c:v>
                </c:pt>
                <c:pt idx="5124">
                  <c:v>-108985.59</c:v>
                </c:pt>
                <c:pt idx="5125">
                  <c:v>-108985.59</c:v>
                </c:pt>
                <c:pt idx="5126">
                  <c:v>-108985.59</c:v>
                </c:pt>
                <c:pt idx="5127">
                  <c:v>-108985.59</c:v>
                </c:pt>
                <c:pt idx="5128">
                  <c:v>-108985.59</c:v>
                </c:pt>
                <c:pt idx="5129">
                  <c:v>-108985.59</c:v>
                </c:pt>
                <c:pt idx="5130">
                  <c:v>-108985.59</c:v>
                </c:pt>
                <c:pt idx="5131">
                  <c:v>-108985.59</c:v>
                </c:pt>
                <c:pt idx="5132">
                  <c:v>-108985.59</c:v>
                </c:pt>
                <c:pt idx="5133">
                  <c:v>-108985.59</c:v>
                </c:pt>
                <c:pt idx="5134">
                  <c:v>-108985.59</c:v>
                </c:pt>
                <c:pt idx="5135">
                  <c:v>-108985.59</c:v>
                </c:pt>
                <c:pt idx="5136">
                  <c:v>-108985.59</c:v>
                </c:pt>
                <c:pt idx="5137">
                  <c:v>-108985.59</c:v>
                </c:pt>
                <c:pt idx="5138">
                  <c:v>-108985.59</c:v>
                </c:pt>
                <c:pt idx="5139">
                  <c:v>-108985.59</c:v>
                </c:pt>
                <c:pt idx="5140">
                  <c:v>-108985.59</c:v>
                </c:pt>
                <c:pt idx="5141">
                  <c:v>-108985.59</c:v>
                </c:pt>
                <c:pt idx="5142">
                  <c:v>-108985.59</c:v>
                </c:pt>
                <c:pt idx="5143">
                  <c:v>-108985.59</c:v>
                </c:pt>
                <c:pt idx="5144">
                  <c:v>-108985.59</c:v>
                </c:pt>
                <c:pt idx="5145">
                  <c:v>-108985.59</c:v>
                </c:pt>
                <c:pt idx="5146">
                  <c:v>-108985.59</c:v>
                </c:pt>
                <c:pt idx="5147">
                  <c:v>-108985.59</c:v>
                </c:pt>
                <c:pt idx="5148">
                  <c:v>-108985.59</c:v>
                </c:pt>
                <c:pt idx="5149">
                  <c:v>-108985.59</c:v>
                </c:pt>
                <c:pt idx="5150">
                  <c:v>-108985.59</c:v>
                </c:pt>
                <c:pt idx="5151">
                  <c:v>-108985.59</c:v>
                </c:pt>
                <c:pt idx="5152">
                  <c:v>-108985.59</c:v>
                </c:pt>
                <c:pt idx="5153">
                  <c:v>-108985.59</c:v>
                </c:pt>
                <c:pt idx="5154">
                  <c:v>-108985.59</c:v>
                </c:pt>
                <c:pt idx="5155">
                  <c:v>-108985.59</c:v>
                </c:pt>
                <c:pt idx="5156">
                  <c:v>-108985.59</c:v>
                </c:pt>
                <c:pt idx="5157">
                  <c:v>-108985.59</c:v>
                </c:pt>
                <c:pt idx="5158">
                  <c:v>-108985.59</c:v>
                </c:pt>
                <c:pt idx="5159">
                  <c:v>-108985.59</c:v>
                </c:pt>
                <c:pt idx="5160">
                  <c:v>-108985.59</c:v>
                </c:pt>
                <c:pt idx="5161">
                  <c:v>-108985.59</c:v>
                </c:pt>
                <c:pt idx="5162">
                  <c:v>-108985.59</c:v>
                </c:pt>
                <c:pt idx="5163">
                  <c:v>-108985.59</c:v>
                </c:pt>
                <c:pt idx="5164">
                  <c:v>-108985.59</c:v>
                </c:pt>
                <c:pt idx="5165">
                  <c:v>-108985.59</c:v>
                </c:pt>
                <c:pt idx="5166">
                  <c:v>-108985.59</c:v>
                </c:pt>
                <c:pt idx="5167">
                  <c:v>-108985.59</c:v>
                </c:pt>
                <c:pt idx="5168">
                  <c:v>-108985.59</c:v>
                </c:pt>
                <c:pt idx="5169">
                  <c:v>-108985.59</c:v>
                </c:pt>
                <c:pt idx="5170">
                  <c:v>-108985.59</c:v>
                </c:pt>
                <c:pt idx="5171">
                  <c:v>-108985.59</c:v>
                </c:pt>
                <c:pt idx="5172">
                  <c:v>-108985.59</c:v>
                </c:pt>
                <c:pt idx="5173">
                  <c:v>-108985.59</c:v>
                </c:pt>
                <c:pt idx="5174">
                  <c:v>-108985.59</c:v>
                </c:pt>
                <c:pt idx="5175">
                  <c:v>-108985.59</c:v>
                </c:pt>
                <c:pt idx="5176">
                  <c:v>-108985.59</c:v>
                </c:pt>
                <c:pt idx="5177">
                  <c:v>-108985.59</c:v>
                </c:pt>
                <c:pt idx="5178">
                  <c:v>-108985.59</c:v>
                </c:pt>
                <c:pt idx="5179">
                  <c:v>-108985.59</c:v>
                </c:pt>
                <c:pt idx="5180">
                  <c:v>-108985.59</c:v>
                </c:pt>
                <c:pt idx="5181">
                  <c:v>-108985.59</c:v>
                </c:pt>
                <c:pt idx="5182">
                  <c:v>-108985.59</c:v>
                </c:pt>
                <c:pt idx="5183">
                  <c:v>-108985.59</c:v>
                </c:pt>
                <c:pt idx="5184">
                  <c:v>-108985.59</c:v>
                </c:pt>
                <c:pt idx="5185">
                  <c:v>-108985.59</c:v>
                </c:pt>
                <c:pt idx="5186">
                  <c:v>-108985.59</c:v>
                </c:pt>
                <c:pt idx="5187">
                  <c:v>-108985.59</c:v>
                </c:pt>
                <c:pt idx="5188">
                  <c:v>-108985.59</c:v>
                </c:pt>
                <c:pt idx="5189">
                  <c:v>-108985.59</c:v>
                </c:pt>
                <c:pt idx="5190">
                  <c:v>-108985.59</c:v>
                </c:pt>
                <c:pt idx="5191">
                  <c:v>-108985.59</c:v>
                </c:pt>
                <c:pt idx="5192">
                  <c:v>-108985.59</c:v>
                </c:pt>
                <c:pt idx="5193">
                  <c:v>-108985.59</c:v>
                </c:pt>
                <c:pt idx="5194">
                  <c:v>-108985.59</c:v>
                </c:pt>
                <c:pt idx="5195">
                  <c:v>-108985.59</c:v>
                </c:pt>
                <c:pt idx="5196">
                  <c:v>-108985.59</c:v>
                </c:pt>
                <c:pt idx="5197">
                  <c:v>-108985.59</c:v>
                </c:pt>
                <c:pt idx="5198">
                  <c:v>-108985.59</c:v>
                </c:pt>
                <c:pt idx="5199">
                  <c:v>-108985.59</c:v>
                </c:pt>
                <c:pt idx="5200">
                  <c:v>-108985.59</c:v>
                </c:pt>
                <c:pt idx="5201">
                  <c:v>-108985.59</c:v>
                </c:pt>
                <c:pt idx="5202">
                  <c:v>-108985.59</c:v>
                </c:pt>
                <c:pt idx="5203">
                  <c:v>-108985.59</c:v>
                </c:pt>
                <c:pt idx="5204">
                  <c:v>-108985.59</c:v>
                </c:pt>
                <c:pt idx="5205">
                  <c:v>-108985.59</c:v>
                </c:pt>
                <c:pt idx="5206">
                  <c:v>-108985.59</c:v>
                </c:pt>
                <c:pt idx="5207">
                  <c:v>-108985.59</c:v>
                </c:pt>
                <c:pt idx="5208">
                  <c:v>-108985.59</c:v>
                </c:pt>
                <c:pt idx="5209">
                  <c:v>-108985.59</c:v>
                </c:pt>
                <c:pt idx="5210">
                  <c:v>-108985.59</c:v>
                </c:pt>
                <c:pt idx="5211">
                  <c:v>-108985.59</c:v>
                </c:pt>
                <c:pt idx="5212">
                  <c:v>-108985.59</c:v>
                </c:pt>
                <c:pt idx="5213">
                  <c:v>-108985.59</c:v>
                </c:pt>
                <c:pt idx="5214">
                  <c:v>-108985.59</c:v>
                </c:pt>
                <c:pt idx="5215">
                  <c:v>-108985.59</c:v>
                </c:pt>
                <c:pt idx="5216">
                  <c:v>-108985.59</c:v>
                </c:pt>
                <c:pt idx="5217">
                  <c:v>-108985.59</c:v>
                </c:pt>
                <c:pt idx="5218">
                  <c:v>-108985.59</c:v>
                </c:pt>
                <c:pt idx="5219">
                  <c:v>-108985.59</c:v>
                </c:pt>
                <c:pt idx="5220">
                  <c:v>-108985.59</c:v>
                </c:pt>
                <c:pt idx="5221">
                  <c:v>-108985.59</c:v>
                </c:pt>
                <c:pt idx="5222">
                  <c:v>-108985.59</c:v>
                </c:pt>
                <c:pt idx="5223">
                  <c:v>-108985.59</c:v>
                </c:pt>
                <c:pt idx="5224">
                  <c:v>-108985.59</c:v>
                </c:pt>
                <c:pt idx="5225">
                  <c:v>-108985.59</c:v>
                </c:pt>
                <c:pt idx="5226">
                  <c:v>-108985.59</c:v>
                </c:pt>
                <c:pt idx="5227">
                  <c:v>-108985.59</c:v>
                </c:pt>
                <c:pt idx="5228">
                  <c:v>-108985.59</c:v>
                </c:pt>
                <c:pt idx="5229">
                  <c:v>-108985.59</c:v>
                </c:pt>
                <c:pt idx="5230">
                  <c:v>-108985.59</c:v>
                </c:pt>
                <c:pt idx="5231">
                  <c:v>-108985.59</c:v>
                </c:pt>
                <c:pt idx="5232">
                  <c:v>-108985.59</c:v>
                </c:pt>
                <c:pt idx="5233">
                  <c:v>-108985.59</c:v>
                </c:pt>
                <c:pt idx="5234">
                  <c:v>-108985.59</c:v>
                </c:pt>
                <c:pt idx="5235">
                  <c:v>-108985.59</c:v>
                </c:pt>
                <c:pt idx="5236">
                  <c:v>-108985.59</c:v>
                </c:pt>
                <c:pt idx="5237">
                  <c:v>-108985.59</c:v>
                </c:pt>
                <c:pt idx="5238">
                  <c:v>-108985.59</c:v>
                </c:pt>
                <c:pt idx="5239">
                  <c:v>-108985.59</c:v>
                </c:pt>
                <c:pt idx="5240">
                  <c:v>-108985.59</c:v>
                </c:pt>
                <c:pt idx="5241">
                  <c:v>-108985.59</c:v>
                </c:pt>
                <c:pt idx="5242">
                  <c:v>-108985.59</c:v>
                </c:pt>
                <c:pt idx="5243">
                  <c:v>-108985.59</c:v>
                </c:pt>
                <c:pt idx="5244">
                  <c:v>-108985.59</c:v>
                </c:pt>
                <c:pt idx="5245">
                  <c:v>-108985.59</c:v>
                </c:pt>
                <c:pt idx="5246">
                  <c:v>-108985.59</c:v>
                </c:pt>
                <c:pt idx="5247">
                  <c:v>-108985.59</c:v>
                </c:pt>
                <c:pt idx="5248">
                  <c:v>-108985.59</c:v>
                </c:pt>
                <c:pt idx="5249">
                  <c:v>-108985.59</c:v>
                </c:pt>
                <c:pt idx="5250">
                  <c:v>-108985.59</c:v>
                </c:pt>
                <c:pt idx="5251">
                  <c:v>-108985.59</c:v>
                </c:pt>
                <c:pt idx="5252">
                  <c:v>-108985.59</c:v>
                </c:pt>
                <c:pt idx="5253">
                  <c:v>-108985.59</c:v>
                </c:pt>
                <c:pt idx="5254">
                  <c:v>-108985.59</c:v>
                </c:pt>
                <c:pt idx="5255">
                  <c:v>-108985.59</c:v>
                </c:pt>
                <c:pt idx="5256">
                  <c:v>-108985.59</c:v>
                </c:pt>
                <c:pt idx="5257">
                  <c:v>-108985.59</c:v>
                </c:pt>
                <c:pt idx="5258">
                  <c:v>-108985.59</c:v>
                </c:pt>
                <c:pt idx="5259">
                  <c:v>-108985.59</c:v>
                </c:pt>
                <c:pt idx="5260">
                  <c:v>-108985.59</c:v>
                </c:pt>
                <c:pt idx="5261">
                  <c:v>-108985.59</c:v>
                </c:pt>
                <c:pt idx="5262">
                  <c:v>-108985.59</c:v>
                </c:pt>
                <c:pt idx="5263">
                  <c:v>-108985.59</c:v>
                </c:pt>
                <c:pt idx="5264">
                  <c:v>-108985.59</c:v>
                </c:pt>
                <c:pt idx="5265">
                  <c:v>-108985.59</c:v>
                </c:pt>
                <c:pt idx="5266">
                  <c:v>-108985.59</c:v>
                </c:pt>
                <c:pt idx="5267">
                  <c:v>-108985.59</c:v>
                </c:pt>
                <c:pt idx="5268">
                  <c:v>-108985.59</c:v>
                </c:pt>
                <c:pt idx="5269">
                  <c:v>-108985.59</c:v>
                </c:pt>
                <c:pt idx="5270">
                  <c:v>-108985.59</c:v>
                </c:pt>
                <c:pt idx="5271">
                  <c:v>-108985.59</c:v>
                </c:pt>
                <c:pt idx="5272">
                  <c:v>-108985.59</c:v>
                </c:pt>
                <c:pt idx="5273">
                  <c:v>-108985.59</c:v>
                </c:pt>
                <c:pt idx="5274">
                  <c:v>-108985.59</c:v>
                </c:pt>
                <c:pt idx="5275">
                  <c:v>-108985.59</c:v>
                </c:pt>
                <c:pt idx="5276">
                  <c:v>-108985.59</c:v>
                </c:pt>
                <c:pt idx="5277">
                  <c:v>-108985.59</c:v>
                </c:pt>
                <c:pt idx="5278">
                  <c:v>-108985.59</c:v>
                </c:pt>
                <c:pt idx="5279">
                  <c:v>-108985.59</c:v>
                </c:pt>
                <c:pt idx="5280">
                  <c:v>-108985.59</c:v>
                </c:pt>
                <c:pt idx="5281">
                  <c:v>-108985.59</c:v>
                </c:pt>
                <c:pt idx="5282">
                  <c:v>-108985.59</c:v>
                </c:pt>
                <c:pt idx="5283">
                  <c:v>-108985.59</c:v>
                </c:pt>
                <c:pt idx="5284">
                  <c:v>-108985.59</c:v>
                </c:pt>
                <c:pt idx="5285">
                  <c:v>-108985.59</c:v>
                </c:pt>
                <c:pt idx="5286">
                  <c:v>-108985.59</c:v>
                </c:pt>
                <c:pt idx="5287">
                  <c:v>-108985.59</c:v>
                </c:pt>
                <c:pt idx="5288">
                  <c:v>-108985.59</c:v>
                </c:pt>
                <c:pt idx="5289">
                  <c:v>-108985.59</c:v>
                </c:pt>
                <c:pt idx="5290">
                  <c:v>-108985.59</c:v>
                </c:pt>
                <c:pt idx="5291">
                  <c:v>-108985.59</c:v>
                </c:pt>
                <c:pt idx="5292">
                  <c:v>-108985.59</c:v>
                </c:pt>
                <c:pt idx="5293">
                  <c:v>-108985.59</c:v>
                </c:pt>
                <c:pt idx="5294">
                  <c:v>-108985.59</c:v>
                </c:pt>
                <c:pt idx="5295">
                  <c:v>-108985.59</c:v>
                </c:pt>
                <c:pt idx="5296">
                  <c:v>-108985.59</c:v>
                </c:pt>
                <c:pt idx="5297">
                  <c:v>-108985.59</c:v>
                </c:pt>
                <c:pt idx="5298">
                  <c:v>-108985.59</c:v>
                </c:pt>
                <c:pt idx="5299">
                  <c:v>-108985.59</c:v>
                </c:pt>
                <c:pt idx="5300">
                  <c:v>-108985.59</c:v>
                </c:pt>
                <c:pt idx="5301">
                  <c:v>-108985.59</c:v>
                </c:pt>
                <c:pt idx="5302">
                  <c:v>-108985.59</c:v>
                </c:pt>
                <c:pt idx="5303">
                  <c:v>-108985.59</c:v>
                </c:pt>
                <c:pt idx="5304">
                  <c:v>-108985.59</c:v>
                </c:pt>
                <c:pt idx="5305">
                  <c:v>-108985.59</c:v>
                </c:pt>
                <c:pt idx="5306">
                  <c:v>-108985.59</c:v>
                </c:pt>
                <c:pt idx="5307">
                  <c:v>-108985.59</c:v>
                </c:pt>
                <c:pt idx="5308">
                  <c:v>-108985.59</c:v>
                </c:pt>
                <c:pt idx="5309">
                  <c:v>-108985.59</c:v>
                </c:pt>
                <c:pt idx="5310">
                  <c:v>-108985.59</c:v>
                </c:pt>
                <c:pt idx="5311">
                  <c:v>-108985.59</c:v>
                </c:pt>
                <c:pt idx="5312">
                  <c:v>-108985.59</c:v>
                </c:pt>
                <c:pt idx="5313">
                  <c:v>-108985.59</c:v>
                </c:pt>
                <c:pt idx="5314">
                  <c:v>-108985.59</c:v>
                </c:pt>
                <c:pt idx="5315">
                  <c:v>-108985.59</c:v>
                </c:pt>
                <c:pt idx="5316">
                  <c:v>-108985.59</c:v>
                </c:pt>
                <c:pt idx="5317">
                  <c:v>-108985.59</c:v>
                </c:pt>
                <c:pt idx="5318">
                  <c:v>-108985.59</c:v>
                </c:pt>
                <c:pt idx="5319">
                  <c:v>-108985.59</c:v>
                </c:pt>
                <c:pt idx="5320">
                  <c:v>-108985.59</c:v>
                </c:pt>
                <c:pt idx="5321">
                  <c:v>-108985.59</c:v>
                </c:pt>
                <c:pt idx="5322">
                  <c:v>-108985.59</c:v>
                </c:pt>
                <c:pt idx="5323">
                  <c:v>-108985.59</c:v>
                </c:pt>
                <c:pt idx="5324">
                  <c:v>-108985.59</c:v>
                </c:pt>
                <c:pt idx="5325">
                  <c:v>-108985.59</c:v>
                </c:pt>
                <c:pt idx="5326">
                  <c:v>-108985.59</c:v>
                </c:pt>
                <c:pt idx="5327">
                  <c:v>-108985.59</c:v>
                </c:pt>
                <c:pt idx="5328">
                  <c:v>-108985.59</c:v>
                </c:pt>
                <c:pt idx="5329">
                  <c:v>-108985.59</c:v>
                </c:pt>
                <c:pt idx="5330">
                  <c:v>-108985.59</c:v>
                </c:pt>
                <c:pt idx="5331">
                  <c:v>-108985.59</c:v>
                </c:pt>
                <c:pt idx="5332">
                  <c:v>-108985.59</c:v>
                </c:pt>
                <c:pt idx="5333">
                  <c:v>-108985.59</c:v>
                </c:pt>
                <c:pt idx="5334">
                  <c:v>-108985.59</c:v>
                </c:pt>
                <c:pt idx="5335">
                  <c:v>-108985.59</c:v>
                </c:pt>
                <c:pt idx="5336">
                  <c:v>-108985.59</c:v>
                </c:pt>
                <c:pt idx="5337">
                  <c:v>-108985.59</c:v>
                </c:pt>
                <c:pt idx="5338">
                  <c:v>-108985.59</c:v>
                </c:pt>
                <c:pt idx="5339">
                  <c:v>-108985.59</c:v>
                </c:pt>
                <c:pt idx="5340">
                  <c:v>-108985.59</c:v>
                </c:pt>
                <c:pt idx="5341">
                  <c:v>-108985.59</c:v>
                </c:pt>
                <c:pt idx="5342">
                  <c:v>-108985.59</c:v>
                </c:pt>
                <c:pt idx="5343">
                  <c:v>-108985.59</c:v>
                </c:pt>
                <c:pt idx="5344">
                  <c:v>-108985.59</c:v>
                </c:pt>
                <c:pt idx="5345">
                  <c:v>-108985.59</c:v>
                </c:pt>
                <c:pt idx="5346">
                  <c:v>-108985.59</c:v>
                </c:pt>
                <c:pt idx="5347">
                  <c:v>-108985.59</c:v>
                </c:pt>
                <c:pt idx="5348">
                  <c:v>-108985.59</c:v>
                </c:pt>
                <c:pt idx="5349">
                  <c:v>-108985.59</c:v>
                </c:pt>
                <c:pt idx="5350">
                  <c:v>-108985.59</c:v>
                </c:pt>
                <c:pt idx="5351">
                  <c:v>-108985.59</c:v>
                </c:pt>
                <c:pt idx="5352">
                  <c:v>-108985.59</c:v>
                </c:pt>
                <c:pt idx="5353">
                  <c:v>-108985.59</c:v>
                </c:pt>
                <c:pt idx="5354">
                  <c:v>-108985.59</c:v>
                </c:pt>
                <c:pt idx="5355">
                  <c:v>-108985.59</c:v>
                </c:pt>
                <c:pt idx="5356">
                  <c:v>-108985.59</c:v>
                </c:pt>
                <c:pt idx="5357">
                  <c:v>-108985.59</c:v>
                </c:pt>
                <c:pt idx="5358">
                  <c:v>-108985.59</c:v>
                </c:pt>
                <c:pt idx="5359">
                  <c:v>-108985.59</c:v>
                </c:pt>
                <c:pt idx="5360">
                  <c:v>-108985.59</c:v>
                </c:pt>
                <c:pt idx="5361">
                  <c:v>-108985.59</c:v>
                </c:pt>
                <c:pt idx="5362">
                  <c:v>-108985.59</c:v>
                </c:pt>
                <c:pt idx="5363">
                  <c:v>-108985.59</c:v>
                </c:pt>
                <c:pt idx="5364">
                  <c:v>-108985.59</c:v>
                </c:pt>
                <c:pt idx="5365">
                  <c:v>-108985.59</c:v>
                </c:pt>
                <c:pt idx="5366">
                  <c:v>-108985.59</c:v>
                </c:pt>
                <c:pt idx="5367">
                  <c:v>-108985.59</c:v>
                </c:pt>
                <c:pt idx="5368">
                  <c:v>-108985.59</c:v>
                </c:pt>
                <c:pt idx="5369">
                  <c:v>-108985.59</c:v>
                </c:pt>
                <c:pt idx="5370">
                  <c:v>-108985.59</c:v>
                </c:pt>
                <c:pt idx="5371">
                  <c:v>-108985.59</c:v>
                </c:pt>
                <c:pt idx="5372">
                  <c:v>-108985.59</c:v>
                </c:pt>
                <c:pt idx="5373">
                  <c:v>-108985.59</c:v>
                </c:pt>
                <c:pt idx="5374">
                  <c:v>-108985.59</c:v>
                </c:pt>
                <c:pt idx="5375">
                  <c:v>-108985.59</c:v>
                </c:pt>
                <c:pt idx="5376">
                  <c:v>-108985.59</c:v>
                </c:pt>
                <c:pt idx="5377">
                  <c:v>-108985.59</c:v>
                </c:pt>
                <c:pt idx="5378">
                  <c:v>-108985.59</c:v>
                </c:pt>
                <c:pt idx="5379">
                  <c:v>-108985.59</c:v>
                </c:pt>
                <c:pt idx="5380">
                  <c:v>-108985.59</c:v>
                </c:pt>
                <c:pt idx="5381">
                  <c:v>-108985.59</c:v>
                </c:pt>
                <c:pt idx="5382">
                  <c:v>-108985.59</c:v>
                </c:pt>
                <c:pt idx="5383">
                  <c:v>-108985.59</c:v>
                </c:pt>
                <c:pt idx="5384">
                  <c:v>-108985.59</c:v>
                </c:pt>
                <c:pt idx="5385">
                  <c:v>-108985.59</c:v>
                </c:pt>
                <c:pt idx="5386">
                  <c:v>-108985.59</c:v>
                </c:pt>
                <c:pt idx="5387">
                  <c:v>-108985.59</c:v>
                </c:pt>
                <c:pt idx="5388">
                  <c:v>-108985.59</c:v>
                </c:pt>
                <c:pt idx="5389">
                  <c:v>-108985.59</c:v>
                </c:pt>
                <c:pt idx="5390">
                  <c:v>-108985.59</c:v>
                </c:pt>
                <c:pt idx="5391">
                  <c:v>-108985.59</c:v>
                </c:pt>
                <c:pt idx="5392">
                  <c:v>-108985.59</c:v>
                </c:pt>
                <c:pt idx="5393">
                  <c:v>-108985.59</c:v>
                </c:pt>
                <c:pt idx="5394">
                  <c:v>-108985.59</c:v>
                </c:pt>
                <c:pt idx="5395">
                  <c:v>-108985.59</c:v>
                </c:pt>
                <c:pt idx="5396">
                  <c:v>-108985.59</c:v>
                </c:pt>
                <c:pt idx="5397">
                  <c:v>-108985.59</c:v>
                </c:pt>
                <c:pt idx="5398">
                  <c:v>-108985.59</c:v>
                </c:pt>
                <c:pt idx="5399">
                  <c:v>-108985.59</c:v>
                </c:pt>
                <c:pt idx="5400">
                  <c:v>-108985.59</c:v>
                </c:pt>
                <c:pt idx="5401">
                  <c:v>-108985.59</c:v>
                </c:pt>
                <c:pt idx="5402">
                  <c:v>-108985.59</c:v>
                </c:pt>
                <c:pt idx="5403">
                  <c:v>-108985.59</c:v>
                </c:pt>
                <c:pt idx="5404">
                  <c:v>-108985.59</c:v>
                </c:pt>
                <c:pt idx="5405">
                  <c:v>-108985.59</c:v>
                </c:pt>
                <c:pt idx="5406">
                  <c:v>-108985.59</c:v>
                </c:pt>
                <c:pt idx="5407">
                  <c:v>-108985.59</c:v>
                </c:pt>
                <c:pt idx="5408">
                  <c:v>-108985.59</c:v>
                </c:pt>
                <c:pt idx="5409">
                  <c:v>-108985.59</c:v>
                </c:pt>
                <c:pt idx="5410">
                  <c:v>-108985.59</c:v>
                </c:pt>
                <c:pt idx="5411">
                  <c:v>-108985.59</c:v>
                </c:pt>
                <c:pt idx="5412">
                  <c:v>-108985.59</c:v>
                </c:pt>
                <c:pt idx="5413">
                  <c:v>-108985.59</c:v>
                </c:pt>
                <c:pt idx="5414">
                  <c:v>-108985.59</c:v>
                </c:pt>
                <c:pt idx="5415">
                  <c:v>-108985.59</c:v>
                </c:pt>
                <c:pt idx="5416">
                  <c:v>-108985.59</c:v>
                </c:pt>
                <c:pt idx="5417">
                  <c:v>-108985.59</c:v>
                </c:pt>
                <c:pt idx="5418">
                  <c:v>-108985.59</c:v>
                </c:pt>
                <c:pt idx="5419">
                  <c:v>-108985.59</c:v>
                </c:pt>
                <c:pt idx="5420">
                  <c:v>-108985.59</c:v>
                </c:pt>
                <c:pt idx="5421">
                  <c:v>-108985.59</c:v>
                </c:pt>
                <c:pt idx="5422">
                  <c:v>-108985.59</c:v>
                </c:pt>
                <c:pt idx="5423">
                  <c:v>-108985.59</c:v>
                </c:pt>
                <c:pt idx="5424">
                  <c:v>-108985.59</c:v>
                </c:pt>
                <c:pt idx="5425">
                  <c:v>-108985.59</c:v>
                </c:pt>
                <c:pt idx="5426">
                  <c:v>-108985.59</c:v>
                </c:pt>
                <c:pt idx="5427">
                  <c:v>-108985.59</c:v>
                </c:pt>
                <c:pt idx="5428">
                  <c:v>-108985.59</c:v>
                </c:pt>
                <c:pt idx="5429">
                  <c:v>-108985.59</c:v>
                </c:pt>
                <c:pt idx="5430">
                  <c:v>-108985.59</c:v>
                </c:pt>
                <c:pt idx="5431">
                  <c:v>-108985.59</c:v>
                </c:pt>
                <c:pt idx="5432">
                  <c:v>-108985.59</c:v>
                </c:pt>
                <c:pt idx="5433">
                  <c:v>-108985.59</c:v>
                </c:pt>
                <c:pt idx="5434">
                  <c:v>-108985.59</c:v>
                </c:pt>
                <c:pt idx="5435">
                  <c:v>-108985.59</c:v>
                </c:pt>
                <c:pt idx="5436">
                  <c:v>-108985.59</c:v>
                </c:pt>
                <c:pt idx="5437">
                  <c:v>-108985.59</c:v>
                </c:pt>
                <c:pt idx="5438">
                  <c:v>-108985.59</c:v>
                </c:pt>
                <c:pt idx="5439">
                  <c:v>-108985.59</c:v>
                </c:pt>
                <c:pt idx="5440">
                  <c:v>-108985.59</c:v>
                </c:pt>
                <c:pt idx="5441">
                  <c:v>-108985.59</c:v>
                </c:pt>
                <c:pt idx="5442">
                  <c:v>-108985.59</c:v>
                </c:pt>
                <c:pt idx="5443">
                  <c:v>-108985.59</c:v>
                </c:pt>
                <c:pt idx="5444">
                  <c:v>-108985.59</c:v>
                </c:pt>
                <c:pt idx="5445">
                  <c:v>-108985.59</c:v>
                </c:pt>
                <c:pt idx="5446">
                  <c:v>-108985.59</c:v>
                </c:pt>
                <c:pt idx="5447">
                  <c:v>-108985.59</c:v>
                </c:pt>
                <c:pt idx="5448">
                  <c:v>-108985.59</c:v>
                </c:pt>
                <c:pt idx="5449">
                  <c:v>-108985.59</c:v>
                </c:pt>
                <c:pt idx="5450">
                  <c:v>-108985.59</c:v>
                </c:pt>
                <c:pt idx="5451">
                  <c:v>-108985.59</c:v>
                </c:pt>
                <c:pt idx="5452">
                  <c:v>-108985.59</c:v>
                </c:pt>
                <c:pt idx="5453">
                  <c:v>-108985.59</c:v>
                </c:pt>
                <c:pt idx="5454">
                  <c:v>-108985.59</c:v>
                </c:pt>
                <c:pt idx="5455">
                  <c:v>-108985.59</c:v>
                </c:pt>
                <c:pt idx="5456">
                  <c:v>-108985.59</c:v>
                </c:pt>
                <c:pt idx="5457">
                  <c:v>-108985.59</c:v>
                </c:pt>
                <c:pt idx="5458">
                  <c:v>-108985.59</c:v>
                </c:pt>
                <c:pt idx="5459">
                  <c:v>-108985.59</c:v>
                </c:pt>
                <c:pt idx="5460">
                  <c:v>-108985.59</c:v>
                </c:pt>
                <c:pt idx="5461">
                  <c:v>-108985.59</c:v>
                </c:pt>
                <c:pt idx="5462">
                  <c:v>-108985.59</c:v>
                </c:pt>
                <c:pt idx="5463">
                  <c:v>-108985.59</c:v>
                </c:pt>
                <c:pt idx="5464">
                  <c:v>-108985.59</c:v>
                </c:pt>
                <c:pt idx="5465">
                  <c:v>-108985.59</c:v>
                </c:pt>
                <c:pt idx="5466">
                  <c:v>-108985.59</c:v>
                </c:pt>
                <c:pt idx="5467">
                  <c:v>-108985.59</c:v>
                </c:pt>
                <c:pt idx="5468">
                  <c:v>-108985.59</c:v>
                </c:pt>
                <c:pt idx="5469">
                  <c:v>-108985.59</c:v>
                </c:pt>
                <c:pt idx="5470">
                  <c:v>-108985.59</c:v>
                </c:pt>
                <c:pt idx="5471">
                  <c:v>-108985.59</c:v>
                </c:pt>
                <c:pt idx="5472">
                  <c:v>-108985.59</c:v>
                </c:pt>
                <c:pt idx="5473">
                  <c:v>-108985.59</c:v>
                </c:pt>
                <c:pt idx="5474">
                  <c:v>-108985.59</c:v>
                </c:pt>
                <c:pt idx="5475">
                  <c:v>-108985.59</c:v>
                </c:pt>
                <c:pt idx="5476">
                  <c:v>-108985.59</c:v>
                </c:pt>
                <c:pt idx="5477">
                  <c:v>-108985.59</c:v>
                </c:pt>
                <c:pt idx="5478">
                  <c:v>-108985.59</c:v>
                </c:pt>
                <c:pt idx="5479">
                  <c:v>-108985.59</c:v>
                </c:pt>
                <c:pt idx="5480">
                  <c:v>-108985.59</c:v>
                </c:pt>
                <c:pt idx="5481">
                  <c:v>-108985.59</c:v>
                </c:pt>
                <c:pt idx="5482">
                  <c:v>-108985.59</c:v>
                </c:pt>
                <c:pt idx="5483">
                  <c:v>-108985.59</c:v>
                </c:pt>
                <c:pt idx="5484">
                  <c:v>-108985.59</c:v>
                </c:pt>
                <c:pt idx="5485">
                  <c:v>-108985.59</c:v>
                </c:pt>
                <c:pt idx="5486">
                  <c:v>-108985.59</c:v>
                </c:pt>
                <c:pt idx="5487">
                  <c:v>-108985.59</c:v>
                </c:pt>
                <c:pt idx="5488">
                  <c:v>-108985.59</c:v>
                </c:pt>
                <c:pt idx="5489">
                  <c:v>-108985.59</c:v>
                </c:pt>
                <c:pt idx="5490">
                  <c:v>-108985.59</c:v>
                </c:pt>
                <c:pt idx="5491">
                  <c:v>-108985.59</c:v>
                </c:pt>
                <c:pt idx="5492">
                  <c:v>-108985.59</c:v>
                </c:pt>
                <c:pt idx="5493">
                  <c:v>-108985.59</c:v>
                </c:pt>
                <c:pt idx="5494">
                  <c:v>-108985.59</c:v>
                </c:pt>
                <c:pt idx="5495">
                  <c:v>-108985.59</c:v>
                </c:pt>
                <c:pt idx="5496">
                  <c:v>-108985.59</c:v>
                </c:pt>
                <c:pt idx="5497">
                  <c:v>-108985.59</c:v>
                </c:pt>
                <c:pt idx="5498">
                  <c:v>-108985.59</c:v>
                </c:pt>
                <c:pt idx="5499">
                  <c:v>-108985.59</c:v>
                </c:pt>
                <c:pt idx="5500">
                  <c:v>-108985.59</c:v>
                </c:pt>
                <c:pt idx="5501">
                  <c:v>-108985.59</c:v>
                </c:pt>
                <c:pt idx="5502">
                  <c:v>-108985.59</c:v>
                </c:pt>
                <c:pt idx="5503">
                  <c:v>-108985.59</c:v>
                </c:pt>
                <c:pt idx="5504">
                  <c:v>-108985.59</c:v>
                </c:pt>
                <c:pt idx="5505">
                  <c:v>-108985.59</c:v>
                </c:pt>
                <c:pt idx="5506">
                  <c:v>-108985.59</c:v>
                </c:pt>
                <c:pt idx="5507">
                  <c:v>-108985.59</c:v>
                </c:pt>
                <c:pt idx="5508">
                  <c:v>-108985.59</c:v>
                </c:pt>
                <c:pt idx="5509">
                  <c:v>-108985.59</c:v>
                </c:pt>
                <c:pt idx="5510">
                  <c:v>-108985.59</c:v>
                </c:pt>
                <c:pt idx="5511">
                  <c:v>-108985.59</c:v>
                </c:pt>
                <c:pt idx="5512">
                  <c:v>-108985.59</c:v>
                </c:pt>
                <c:pt idx="5513">
                  <c:v>-108985.59</c:v>
                </c:pt>
                <c:pt idx="5514">
                  <c:v>-108985.59</c:v>
                </c:pt>
                <c:pt idx="5515">
                  <c:v>-108985.59</c:v>
                </c:pt>
                <c:pt idx="5516">
                  <c:v>-108985.59</c:v>
                </c:pt>
                <c:pt idx="5517">
                  <c:v>-108985.59</c:v>
                </c:pt>
                <c:pt idx="5518">
                  <c:v>-108985.59</c:v>
                </c:pt>
                <c:pt idx="5519">
                  <c:v>-108985.59</c:v>
                </c:pt>
                <c:pt idx="5520">
                  <c:v>-108985.59</c:v>
                </c:pt>
                <c:pt idx="5521">
                  <c:v>-108985.59</c:v>
                </c:pt>
                <c:pt idx="5522">
                  <c:v>-108985.59</c:v>
                </c:pt>
                <c:pt idx="5523">
                  <c:v>-108985.59</c:v>
                </c:pt>
                <c:pt idx="5524">
                  <c:v>-108985.59</c:v>
                </c:pt>
                <c:pt idx="5525">
                  <c:v>-108985.59</c:v>
                </c:pt>
                <c:pt idx="5526">
                  <c:v>-108985.59</c:v>
                </c:pt>
                <c:pt idx="5527">
                  <c:v>-108985.59</c:v>
                </c:pt>
                <c:pt idx="5528">
                  <c:v>-108985.59</c:v>
                </c:pt>
                <c:pt idx="5529">
                  <c:v>-108985.59</c:v>
                </c:pt>
                <c:pt idx="5530">
                  <c:v>-108985.59</c:v>
                </c:pt>
                <c:pt idx="5531">
                  <c:v>-108985.59</c:v>
                </c:pt>
                <c:pt idx="5532">
                  <c:v>-108985.59</c:v>
                </c:pt>
                <c:pt idx="5533">
                  <c:v>-108985.59</c:v>
                </c:pt>
                <c:pt idx="5534">
                  <c:v>-108985.59</c:v>
                </c:pt>
                <c:pt idx="5535">
                  <c:v>-108985.59</c:v>
                </c:pt>
                <c:pt idx="5536">
                  <c:v>-108985.59</c:v>
                </c:pt>
                <c:pt idx="5537">
                  <c:v>-108985.59</c:v>
                </c:pt>
                <c:pt idx="5538">
                  <c:v>-108985.59</c:v>
                </c:pt>
                <c:pt idx="5539">
                  <c:v>-108985.59</c:v>
                </c:pt>
                <c:pt idx="5540">
                  <c:v>-108985.59</c:v>
                </c:pt>
                <c:pt idx="5541">
                  <c:v>-108985.59</c:v>
                </c:pt>
                <c:pt idx="5542">
                  <c:v>-108985.59</c:v>
                </c:pt>
                <c:pt idx="5543">
                  <c:v>-108985.59</c:v>
                </c:pt>
                <c:pt idx="5544">
                  <c:v>-108985.59</c:v>
                </c:pt>
                <c:pt idx="5545">
                  <c:v>-108985.59</c:v>
                </c:pt>
                <c:pt idx="5546">
                  <c:v>-108985.59</c:v>
                </c:pt>
                <c:pt idx="5547">
                  <c:v>-108985.59</c:v>
                </c:pt>
                <c:pt idx="5548">
                  <c:v>-108985.59</c:v>
                </c:pt>
                <c:pt idx="5549">
                  <c:v>-108985.59</c:v>
                </c:pt>
                <c:pt idx="5550">
                  <c:v>-108985.59</c:v>
                </c:pt>
                <c:pt idx="5551">
                  <c:v>-108985.59</c:v>
                </c:pt>
                <c:pt idx="5552">
                  <c:v>-108985.59</c:v>
                </c:pt>
                <c:pt idx="5553">
                  <c:v>-108985.59</c:v>
                </c:pt>
                <c:pt idx="5554">
                  <c:v>-108985.59</c:v>
                </c:pt>
                <c:pt idx="5555">
                  <c:v>-108985.59</c:v>
                </c:pt>
                <c:pt idx="5556">
                  <c:v>-108985.59</c:v>
                </c:pt>
                <c:pt idx="5557">
                  <c:v>-108985.59</c:v>
                </c:pt>
                <c:pt idx="5558">
                  <c:v>-108985.59</c:v>
                </c:pt>
                <c:pt idx="5559">
                  <c:v>-108985.59</c:v>
                </c:pt>
                <c:pt idx="5560">
                  <c:v>-108985.59</c:v>
                </c:pt>
                <c:pt idx="5561">
                  <c:v>-108985.59</c:v>
                </c:pt>
                <c:pt idx="5562">
                  <c:v>-108985.59</c:v>
                </c:pt>
                <c:pt idx="5563">
                  <c:v>-108985.59</c:v>
                </c:pt>
                <c:pt idx="5564">
                  <c:v>-108985.59</c:v>
                </c:pt>
                <c:pt idx="5565">
                  <c:v>-108985.59</c:v>
                </c:pt>
                <c:pt idx="5566">
                  <c:v>-108985.59</c:v>
                </c:pt>
                <c:pt idx="5567">
                  <c:v>-108985.59</c:v>
                </c:pt>
                <c:pt idx="5568">
                  <c:v>-108985.59</c:v>
                </c:pt>
                <c:pt idx="5569">
                  <c:v>-108985.59</c:v>
                </c:pt>
                <c:pt idx="5570">
                  <c:v>-108985.59</c:v>
                </c:pt>
                <c:pt idx="5571">
                  <c:v>-108985.59</c:v>
                </c:pt>
                <c:pt idx="5572">
                  <c:v>-108985.59</c:v>
                </c:pt>
                <c:pt idx="5573">
                  <c:v>-108985.59</c:v>
                </c:pt>
                <c:pt idx="5574">
                  <c:v>-108985.59</c:v>
                </c:pt>
                <c:pt idx="5575">
                  <c:v>-108985.59</c:v>
                </c:pt>
                <c:pt idx="5576">
                  <c:v>-108985.59</c:v>
                </c:pt>
                <c:pt idx="5577">
                  <c:v>-108985.59</c:v>
                </c:pt>
                <c:pt idx="5578">
                  <c:v>-108985.59</c:v>
                </c:pt>
                <c:pt idx="5579">
                  <c:v>-108985.59</c:v>
                </c:pt>
                <c:pt idx="5580">
                  <c:v>-108985.59</c:v>
                </c:pt>
                <c:pt idx="5581">
                  <c:v>-108985.59</c:v>
                </c:pt>
                <c:pt idx="5582">
                  <c:v>-108985.59</c:v>
                </c:pt>
                <c:pt idx="5583">
                  <c:v>-108985.59</c:v>
                </c:pt>
                <c:pt idx="5584">
                  <c:v>-108985.59</c:v>
                </c:pt>
                <c:pt idx="5585">
                  <c:v>-108985.59</c:v>
                </c:pt>
                <c:pt idx="5586">
                  <c:v>-108985.59</c:v>
                </c:pt>
                <c:pt idx="5587">
                  <c:v>-108985.59</c:v>
                </c:pt>
                <c:pt idx="5588">
                  <c:v>-108985.59</c:v>
                </c:pt>
                <c:pt idx="5589">
                  <c:v>-108985.59</c:v>
                </c:pt>
                <c:pt idx="5590">
                  <c:v>-108985.59</c:v>
                </c:pt>
                <c:pt idx="5591">
                  <c:v>-108985.59</c:v>
                </c:pt>
                <c:pt idx="5592">
                  <c:v>-108985.59</c:v>
                </c:pt>
                <c:pt idx="5593">
                  <c:v>-108985.59</c:v>
                </c:pt>
                <c:pt idx="5594">
                  <c:v>-108985.59</c:v>
                </c:pt>
                <c:pt idx="5595">
                  <c:v>-108985.59</c:v>
                </c:pt>
                <c:pt idx="5596">
                  <c:v>-108985.59</c:v>
                </c:pt>
                <c:pt idx="5597">
                  <c:v>-108985.59</c:v>
                </c:pt>
                <c:pt idx="5598">
                  <c:v>-108985.59</c:v>
                </c:pt>
                <c:pt idx="5599">
                  <c:v>-108985.59</c:v>
                </c:pt>
                <c:pt idx="5600">
                  <c:v>-108985.59</c:v>
                </c:pt>
                <c:pt idx="5601">
                  <c:v>-108985.59</c:v>
                </c:pt>
                <c:pt idx="5602">
                  <c:v>-108985.59</c:v>
                </c:pt>
                <c:pt idx="5603">
                  <c:v>-108985.59</c:v>
                </c:pt>
                <c:pt idx="5604">
                  <c:v>-108985.59</c:v>
                </c:pt>
                <c:pt idx="5605">
                  <c:v>-108985.59</c:v>
                </c:pt>
                <c:pt idx="5606">
                  <c:v>-108985.59</c:v>
                </c:pt>
                <c:pt idx="5607">
                  <c:v>-108985.59</c:v>
                </c:pt>
                <c:pt idx="5608">
                  <c:v>-108985.59</c:v>
                </c:pt>
                <c:pt idx="5609">
                  <c:v>-108985.59</c:v>
                </c:pt>
                <c:pt idx="5610">
                  <c:v>-108985.59</c:v>
                </c:pt>
                <c:pt idx="5611">
                  <c:v>-108985.59</c:v>
                </c:pt>
                <c:pt idx="5612">
                  <c:v>-108985.59</c:v>
                </c:pt>
                <c:pt idx="5613">
                  <c:v>-108985.59</c:v>
                </c:pt>
                <c:pt idx="5614">
                  <c:v>-108985.59</c:v>
                </c:pt>
                <c:pt idx="5615">
                  <c:v>-108985.59</c:v>
                </c:pt>
                <c:pt idx="5616">
                  <c:v>-108985.59</c:v>
                </c:pt>
                <c:pt idx="5617">
                  <c:v>-108985.59</c:v>
                </c:pt>
                <c:pt idx="5618">
                  <c:v>-108985.59</c:v>
                </c:pt>
                <c:pt idx="5619">
                  <c:v>-108985.59</c:v>
                </c:pt>
                <c:pt idx="5620">
                  <c:v>-108985.59</c:v>
                </c:pt>
                <c:pt idx="5621">
                  <c:v>-108985.59</c:v>
                </c:pt>
                <c:pt idx="5622">
                  <c:v>-108985.59</c:v>
                </c:pt>
                <c:pt idx="5623">
                  <c:v>-108985.59</c:v>
                </c:pt>
                <c:pt idx="5624">
                  <c:v>-108985.59</c:v>
                </c:pt>
                <c:pt idx="5625">
                  <c:v>-108985.59</c:v>
                </c:pt>
                <c:pt idx="5626">
                  <c:v>-108985.59</c:v>
                </c:pt>
                <c:pt idx="5627">
                  <c:v>-108985.59</c:v>
                </c:pt>
                <c:pt idx="5628">
                  <c:v>-108985.59</c:v>
                </c:pt>
                <c:pt idx="5629">
                  <c:v>-108985.59</c:v>
                </c:pt>
                <c:pt idx="5630">
                  <c:v>-108985.59</c:v>
                </c:pt>
                <c:pt idx="5631">
                  <c:v>-108985.59</c:v>
                </c:pt>
                <c:pt idx="5632">
                  <c:v>-108985.59</c:v>
                </c:pt>
                <c:pt idx="5633">
                  <c:v>-108985.59</c:v>
                </c:pt>
                <c:pt idx="5634">
                  <c:v>-108985.59</c:v>
                </c:pt>
                <c:pt idx="5635">
                  <c:v>-108985.59</c:v>
                </c:pt>
                <c:pt idx="5636">
                  <c:v>-108985.59</c:v>
                </c:pt>
                <c:pt idx="5637">
                  <c:v>-108985.59</c:v>
                </c:pt>
                <c:pt idx="5638">
                  <c:v>-108985.59</c:v>
                </c:pt>
                <c:pt idx="5639">
                  <c:v>-108985.59</c:v>
                </c:pt>
                <c:pt idx="5640">
                  <c:v>-108985.59</c:v>
                </c:pt>
                <c:pt idx="5641">
                  <c:v>-108985.59</c:v>
                </c:pt>
                <c:pt idx="5642">
                  <c:v>-108985.59</c:v>
                </c:pt>
                <c:pt idx="5643">
                  <c:v>-108985.59</c:v>
                </c:pt>
                <c:pt idx="5644">
                  <c:v>-108985.59</c:v>
                </c:pt>
                <c:pt idx="5645">
                  <c:v>-108985.59</c:v>
                </c:pt>
                <c:pt idx="5646">
                  <c:v>-108985.59</c:v>
                </c:pt>
                <c:pt idx="5647">
                  <c:v>-108985.59</c:v>
                </c:pt>
                <c:pt idx="5648">
                  <c:v>-108985.59</c:v>
                </c:pt>
                <c:pt idx="5649">
                  <c:v>-108985.59</c:v>
                </c:pt>
                <c:pt idx="5650">
                  <c:v>-108985.59</c:v>
                </c:pt>
                <c:pt idx="5651">
                  <c:v>-108985.59</c:v>
                </c:pt>
                <c:pt idx="5652">
                  <c:v>-108985.59</c:v>
                </c:pt>
                <c:pt idx="5653">
                  <c:v>-108985.59</c:v>
                </c:pt>
                <c:pt idx="5654">
                  <c:v>-108985.59</c:v>
                </c:pt>
                <c:pt idx="5655">
                  <c:v>-108985.59</c:v>
                </c:pt>
                <c:pt idx="5656">
                  <c:v>-108985.59</c:v>
                </c:pt>
                <c:pt idx="5657">
                  <c:v>-108985.59</c:v>
                </c:pt>
                <c:pt idx="5658">
                  <c:v>-108985.59</c:v>
                </c:pt>
                <c:pt idx="5659">
                  <c:v>-108985.59</c:v>
                </c:pt>
                <c:pt idx="5660">
                  <c:v>-108985.59</c:v>
                </c:pt>
                <c:pt idx="5661">
                  <c:v>-108985.59</c:v>
                </c:pt>
                <c:pt idx="5662">
                  <c:v>-108985.59</c:v>
                </c:pt>
                <c:pt idx="5663">
                  <c:v>-108985.59</c:v>
                </c:pt>
                <c:pt idx="5664">
                  <c:v>-108985.59</c:v>
                </c:pt>
                <c:pt idx="5665">
                  <c:v>-108985.59</c:v>
                </c:pt>
                <c:pt idx="5666">
                  <c:v>-108985.59</c:v>
                </c:pt>
                <c:pt idx="5667">
                  <c:v>-108985.59</c:v>
                </c:pt>
                <c:pt idx="5668">
                  <c:v>-108985.59</c:v>
                </c:pt>
                <c:pt idx="5669">
                  <c:v>-108985.59</c:v>
                </c:pt>
                <c:pt idx="5670">
                  <c:v>-108985.59</c:v>
                </c:pt>
                <c:pt idx="5671">
                  <c:v>-108985.59</c:v>
                </c:pt>
                <c:pt idx="5672">
                  <c:v>-108985.59</c:v>
                </c:pt>
                <c:pt idx="5673">
                  <c:v>-108985.59</c:v>
                </c:pt>
                <c:pt idx="5674">
                  <c:v>-108985.59</c:v>
                </c:pt>
                <c:pt idx="5675">
                  <c:v>-108985.59</c:v>
                </c:pt>
                <c:pt idx="5676">
                  <c:v>-108985.59</c:v>
                </c:pt>
                <c:pt idx="5677">
                  <c:v>-108985.59</c:v>
                </c:pt>
                <c:pt idx="5678">
                  <c:v>-108985.59</c:v>
                </c:pt>
                <c:pt idx="5679">
                  <c:v>-108985.59</c:v>
                </c:pt>
                <c:pt idx="5680">
                  <c:v>-108985.59</c:v>
                </c:pt>
                <c:pt idx="5681">
                  <c:v>-108985.59</c:v>
                </c:pt>
                <c:pt idx="5682">
                  <c:v>-108985.59</c:v>
                </c:pt>
                <c:pt idx="5683">
                  <c:v>-108985.59</c:v>
                </c:pt>
                <c:pt idx="5684">
                  <c:v>-108985.59</c:v>
                </c:pt>
                <c:pt idx="5685">
                  <c:v>-108985.59</c:v>
                </c:pt>
                <c:pt idx="5686">
                  <c:v>-108985.59</c:v>
                </c:pt>
                <c:pt idx="5687">
                  <c:v>-108985.59</c:v>
                </c:pt>
                <c:pt idx="5688">
                  <c:v>-108985.59</c:v>
                </c:pt>
                <c:pt idx="5689">
                  <c:v>-108985.59</c:v>
                </c:pt>
                <c:pt idx="5690">
                  <c:v>-108985.59</c:v>
                </c:pt>
                <c:pt idx="5691">
                  <c:v>-108985.59</c:v>
                </c:pt>
                <c:pt idx="5692">
                  <c:v>-108985.59</c:v>
                </c:pt>
                <c:pt idx="5693">
                  <c:v>-108985.59</c:v>
                </c:pt>
                <c:pt idx="5694">
                  <c:v>-108985.59</c:v>
                </c:pt>
                <c:pt idx="5695">
                  <c:v>-108985.59</c:v>
                </c:pt>
                <c:pt idx="5696">
                  <c:v>-108985.59</c:v>
                </c:pt>
                <c:pt idx="5697">
                  <c:v>-108985.59</c:v>
                </c:pt>
                <c:pt idx="5698">
                  <c:v>-108985.59</c:v>
                </c:pt>
                <c:pt idx="5699">
                  <c:v>-108985.59</c:v>
                </c:pt>
                <c:pt idx="5700">
                  <c:v>-108985.59</c:v>
                </c:pt>
                <c:pt idx="5701">
                  <c:v>-108985.59</c:v>
                </c:pt>
                <c:pt idx="5702">
                  <c:v>-108985.59</c:v>
                </c:pt>
                <c:pt idx="5703">
                  <c:v>-108985.59</c:v>
                </c:pt>
                <c:pt idx="5704">
                  <c:v>-108985.59</c:v>
                </c:pt>
                <c:pt idx="5705">
                  <c:v>-108985.59</c:v>
                </c:pt>
                <c:pt idx="5706">
                  <c:v>-108985.59</c:v>
                </c:pt>
                <c:pt idx="5707">
                  <c:v>-108985.59</c:v>
                </c:pt>
                <c:pt idx="5708">
                  <c:v>-108985.59</c:v>
                </c:pt>
                <c:pt idx="5709">
                  <c:v>-108985.59</c:v>
                </c:pt>
                <c:pt idx="5710">
                  <c:v>-108985.59</c:v>
                </c:pt>
                <c:pt idx="5711">
                  <c:v>-108985.59</c:v>
                </c:pt>
                <c:pt idx="5712">
                  <c:v>-108985.59</c:v>
                </c:pt>
                <c:pt idx="5713">
                  <c:v>-108985.59</c:v>
                </c:pt>
                <c:pt idx="5714">
                  <c:v>-108985.59</c:v>
                </c:pt>
                <c:pt idx="5715">
                  <c:v>-108985.59</c:v>
                </c:pt>
                <c:pt idx="5716">
                  <c:v>-108985.59</c:v>
                </c:pt>
                <c:pt idx="5717">
                  <c:v>-108985.59</c:v>
                </c:pt>
                <c:pt idx="5718">
                  <c:v>-108985.59</c:v>
                </c:pt>
                <c:pt idx="5719">
                  <c:v>-108985.59</c:v>
                </c:pt>
                <c:pt idx="5720">
                  <c:v>-108985.59</c:v>
                </c:pt>
                <c:pt idx="5721">
                  <c:v>-108985.59</c:v>
                </c:pt>
                <c:pt idx="5722">
                  <c:v>-108985.59</c:v>
                </c:pt>
                <c:pt idx="5723">
                  <c:v>-108985.59</c:v>
                </c:pt>
                <c:pt idx="5724">
                  <c:v>-108985.59</c:v>
                </c:pt>
                <c:pt idx="5725">
                  <c:v>-108985.59</c:v>
                </c:pt>
                <c:pt idx="5726">
                  <c:v>-108985.59</c:v>
                </c:pt>
                <c:pt idx="5727">
                  <c:v>-108985.59</c:v>
                </c:pt>
                <c:pt idx="5728">
                  <c:v>-108985.59</c:v>
                </c:pt>
                <c:pt idx="5729">
                  <c:v>-108985.59</c:v>
                </c:pt>
                <c:pt idx="5730">
                  <c:v>-108985.59</c:v>
                </c:pt>
                <c:pt idx="5731">
                  <c:v>-108985.59</c:v>
                </c:pt>
                <c:pt idx="5732">
                  <c:v>-108985.59</c:v>
                </c:pt>
                <c:pt idx="5733">
                  <c:v>-108985.59</c:v>
                </c:pt>
                <c:pt idx="5734">
                  <c:v>-108985.59</c:v>
                </c:pt>
                <c:pt idx="5735">
                  <c:v>-108985.59</c:v>
                </c:pt>
                <c:pt idx="5736">
                  <c:v>-108985.59</c:v>
                </c:pt>
                <c:pt idx="5737">
                  <c:v>-108985.59</c:v>
                </c:pt>
                <c:pt idx="5738">
                  <c:v>-108985.59</c:v>
                </c:pt>
                <c:pt idx="5739">
                  <c:v>-108985.59</c:v>
                </c:pt>
                <c:pt idx="5740">
                  <c:v>-108985.59</c:v>
                </c:pt>
                <c:pt idx="5741">
                  <c:v>-108985.59</c:v>
                </c:pt>
                <c:pt idx="5742">
                  <c:v>-108985.59</c:v>
                </c:pt>
                <c:pt idx="5743">
                  <c:v>-108985.59</c:v>
                </c:pt>
                <c:pt idx="5744">
                  <c:v>-108985.59</c:v>
                </c:pt>
                <c:pt idx="5745">
                  <c:v>-108985.59</c:v>
                </c:pt>
                <c:pt idx="5746">
                  <c:v>-108985.59</c:v>
                </c:pt>
                <c:pt idx="5747">
                  <c:v>-108985.59</c:v>
                </c:pt>
                <c:pt idx="5748">
                  <c:v>-108985.59</c:v>
                </c:pt>
                <c:pt idx="5749">
                  <c:v>-108985.59</c:v>
                </c:pt>
                <c:pt idx="5750">
                  <c:v>-108985.59</c:v>
                </c:pt>
                <c:pt idx="5751">
                  <c:v>-108985.59</c:v>
                </c:pt>
                <c:pt idx="5752">
                  <c:v>-108985.59</c:v>
                </c:pt>
                <c:pt idx="5753">
                  <c:v>-108985.59</c:v>
                </c:pt>
                <c:pt idx="5754">
                  <c:v>-108985.59</c:v>
                </c:pt>
                <c:pt idx="5755">
                  <c:v>-108985.59</c:v>
                </c:pt>
                <c:pt idx="5756">
                  <c:v>-108985.59</c:v>
                </c:pt>
                <c:pt idx="5757">
                  <c:v>-108985.59</c:v>
                </c:pt>
                <c:pt idx="5758">
                  <c:v>-108985.59</c:v>
                </c:pt>
                <c:pt idx="5759">
                  <c:v>-108985.59</c:v>
                </c:pt>
                <c:pt idx="5760">
                  <c:v>-108985.59</c:v>
                </c:pt>
                <c:pt idx="5761">
                  <c:v>-108985.59</c:v>
                </c:pt>
                <c:pt idx="5762">
                  <c:v>-108985.59</c:v>
                </c:pt>
                <c:pt idx="5763">
                  <c:v>-108985.59</c:v>
                </c:pt>
                <c:pt idx="5764">
                  <c:v>-108985.59</c:v>
                </c:pt>
                <c:pt idx="5765">
                  <c:v>-108985.59</c:v>
                </c:pt>
                <c:pt idx="5766">
                  <c:v>-108985.59</c:v>
                </c:pt>
                <c:pt idx="5767">
                  <c:v>-108985.59</c:v>
                </c:pt>
                <c:pt idx="5768">
                  <c:v>-108985.59</c:v>
                </c:pt>
                <c:pt idx="5769">
                  <c:v>-108985.59</c:v>
                </c:pt>
                <c:pt idx="5770">
                  <c:v>-108985.59</c:v>
                </c:pt>
                <c:pt idx="5771">
                  <c:v>-108985.59</c:v>
                </c:pt>
                <c:pt idx="5772">
                  <c:v>-108985.59</c:v>
                </c:pt>
                <c:pt idx="5773">
                  <c:v>-108985.59</c:v>
                </c:pt>
                <c:pt idx="5774">
                  <c:v>-108985.59</c:v>
                </c:pt>
                <c:pt idx="5775">
                  <c:v>-108985.59</c:v>
                </c:pt>
                <c:pt idx="5776">
                  <c:v>-108985.59</c:v>
                </c:pt>
                <c:pt idx="5777">
                  <c:v>-108985.59</c:v>
                </c:pt>
                <c:pt idx="5778">
                  <c:v>-108985.59</c:v>
                </c:pt>
                <c:pt idx="5779">
                  <c:v>-108985.59</c:v>
                </c:pt>
                <c:pt idx="5780">
                  <c:v>-108985.59</c:v>
                </c:pt>
                <c:pt idx="5781">
                  <c:v>-108985.59</c:v>
                </c:pt>
                <c:pt idx="5782">
                  <c:v>-108985.59</c:v>
                </c:pt>
                <c:pt idx="5783">
                  <c:v>-108985.59</c:v>
                </c:pt>
                <c:pt idx="5784">
                  <c:v>-108985.59</c:v>
                </c:pt>
                <c:pt idx="5785">
                  <c:v>-108985.59</c:v>
                </c:pt>
                <c:pt idx="5786">
                  <c:v>-108985.59</c:v>
                </c:pt>
                <c:pt idx="5787">
                  <c:v>-108985.59</c:v>
                </c:pt>
                <c:pt idx="5788">
                  <c:v>-108985.59</c:v>
                </c:pt>
                <c:pt idx="5789">
                  <c:v>-108985.59</c:v>
                </c:pt>
                <c:pt idx="5790">
                  <c:v>-108985.59</c:v>
                </c:pt>
                <c:pt idx="5791">
                  <c:v>-108985.59</c:v>
                </c:pt>
                <c:pt idx="5792">
                  <c:v>-108985.59</c:v>
                </c:pt>
                <c:pt idx="5793">
                  <c:v>-108985.59</c:v>
                </c:pt>
                <c:pt idx="5794">
                  <c:v>-108985.59</c:v>
                </c:pt>
                <c:pt idx="5795">
                  <c:v>-108985.59</c:v>
                </c:pt>
                <c:pt idx="5796">
                  <c:v>-108985.59</c:v>
                </c:pt>
                <c:pt idx="5797">
                  <c:v>-108985.59</c:v>
                </c:pt>
                <c:pt idx="5798">
                  <c:v>-108985.59</c:v>
                </c:pt>
                <c:pt idx="5799">
                  <c:v>-108985.59</c:v>
                </c:pt>
                <c:pt idx="5800">
                  <c:v>-108985.59</c:v>
                </c:pt>
                <c:pt idx="5801">
                  <c:v>-108985.59</c:v>
                </c:pt>
                <c:pt idx="5802">
                  <c:v>-108985.59</c:v>
                </c:pt>
                <c:pt idx="5803">
                  <c:v>-108985.59</c:v>
                </c:pt>
                <c:pt idx="5804">
                  <c:v>-108985.59</c:v>
                </c:pt>
                <c:pt idx="5805">
                  <c:v>-108985.59</c:v>
                </c:pt>
                <c:pt idx="5806">
                  <c:v>-108985.59</c:v>
                </c:pt>
                <c:pt idx="5807">
                  <c:v>-108985.59</c:v>
                </c:pt>
                <c:pt idx="5808">
                  <c:v>-108985.59</c:v>
                </c:pt>
                <c:pt idx="5809">
                  <c:v>-108985.59</c:v>
                </c:pt>
                <c:pt idx="5810">
                  <c:v>-108985.59</c:v>
                </c:pt>
                <c:pt idx="5811">
                  <c:v>-108985.59</c:v>
                </c:pt>
                <c:pt idx="5812">
                  <c:v>-108985.59</c:v>
                </c:pt>
                <c:pt idx="5813">
                  <c:v>-108985.59</c:v>
                </c:pt>
                <c:pt idx="5814">
                  <c:v>-108985.59</c:v>
                </c:pt>
                <c:pt idx="5815">
                  <c:v>-108985.59</c:v>
                </c:pt>
                <c:pt idx="5816">
                  <c:v>-108985.59</c:v>
                </c:pt>
                <c:pt idx="5817">
                  <c:v>-108985.59</c:v>
                </c:pt>
                <c:pt idx="5818">
                  <c:v>-108985.59</c:v>
                </c:pt>
                <c:pt idx="5819">
                  <c:v>-108985.59</c:v>
                </c:pt>
                <c:pt idx="5820">
                  <c:v>-108985.59</c:v>
                </c:pt>
                <c:pt idx="5821">
                  <c:v>-108985.59</c:v>
                </c:pt>
                <c:pt idx="5822">
                  <c:v>-108985.59</c:v>
                </c:pt>
                <c:pt idx="5823">
                  <c:v>-108985.59</c:v>
                </c:pt>
                <c:pt idx="5824">
                  <c:v>-108985.59</c:v>
                </c:pt>
                <c:pt idx="5825">
                  <c:v>-556956</c:v>
                </c:pt>
                <c:pt idx="5826">
                  <c:v>-556956</c:v>
                </c:pt>
                <c:pt idx="5827">
                  <c:v>-556956</c:v>
                </c:pt>
                <c:pt idx="5828">
                  <c:v>-556956</c:v>
                </c:pt>
                <c:pt idx="5829">
                  <c:v>-556956</c:v>
                </c:pt>
                <c:pt idx="5830">
                  <c:v>-556956</c:v>
                </c:pt>
                <c:pt idx="5831">
                  <c:v>-556956</c:v>
                </c:pt>
                <c:pt idx="5832">
                  <c:v>-36243.83</c:v>
                </c:pt>
                <c:pt idx="5833">
                  <c:v>-36243.83</c:v>
                </c:pt>
                <c:pt idx="5834">
                  <c:v>-36243.83</c:v>
                </c:pt>
                <c:pt idx="5835">
                  <c:v>-36243.83</c:v>
                </c:pt>
                <c:pt idx="5836">
                  <c:v>-36243.83</c:v>
                </c:pt>
                <c:pt idx="5837">
                  <c:v>-36243.83</c:v>
                </c:pt>
                <c:pt idx="5838">
                  <c:v>-36243.83</c:v>
                </c:pt>
                <c:pt idx="5839">
                  <c:v>-36243.83</c:v>
                </c:pt>
                <c:pt idx="5840">
                  <c:v>-36243.83</c:v>
                </c:pt>
                <c:pt idx="5841">
                  <c:v>-36243.83</c:v>
                </c:pt>
                <c:pt idx="5842">
                  <c:v>-36243.83</c:v>
                </c:pt>
                <c:pt idx="5843">
                  <c:v>-36243.83</c:v>
                </c:pt>
                <c:pt idx="5844">
                  <c:v>-36243.83</c:v>
                </c:pt>
                <c:pt idx="5845">
                  <c:v>-36243.83</c:v>
                </c:pt>
                <c:pt idx="5846">
                  <c:v>-36243.83</c:v>
                </c:pt>
                <c:pt idx="5847">
                  <c:v>-36243.83</c:v>
                </c:pt>
                <c:pt idx="5848">
                  <c:v>-36243.83</c:v>
                </c:pt>
                <c:pt idx="5849">
                  <c:v>-36243.83</c:v>
                </c:pt>
                <c:pt idx="5850">
                  <c:v>-36243.83</c:v>
                </c:pt>
                <c:pt idx="5851">
                  <c:v>-36243.83</c:v>
                </c:pt>
                <c:pt idx="5852">
                  <c:v>-36243.83</c:v>
                </c:pt>
                <c:pt idx="5853">
                  <c:v>-36243.83</c:v>
                </c:pt>
                <c:pt idx="5854">
                  <c:v>-36243.83</c:v>
                </c:pt>
                <c:pt idx="5855">
                  <c:v>-36243.83</c:v>
                </c:pt>
                <c:pt idx="5856">
                  <c:v>-36243.83</c:v>
                </c:pt>
                <c:pt idx="5857">
                  <c:v>-36243.83</c:v>
                </c:pt>
                <c:pt idx="5858">
                  <c:v>-36243.83</c:v>
                </c:pt>
                <c:pt idx="5859">
                  <c:v>-36243.83</c:v>
                </c:pt>
                <c:pt idx="5860">
                  <c:v>-36243.83</c:v>
                </c:pt>
                <c:pt idx="5861">
                  <c:v>-36243.83</c:v>
                </c:pt>
                <c:pt idx="5862">
                  <c:v>-36243.83</c:v>
                </c:pt>
                <c:pt idx="5863">
                  <c:v>-36243.83</c:v>
                </c:pt>
                <c:pt idx="5864">
                  <c:v>-36243.83</c:v>
                </c:pt>
                <c:pt idx="5865">
                  <c:v>-36243.83</c:v>
                </c:pt>
                <c:pt idx="5866">
                  <c:v>-36243.83</c:v>
                </c:pt>
                <c:pt idx="5867">
                  <c:v>-36243.83</c:v>
                </c:pt>
                <c:pt idx="5868">
                  <c:v>-36243.83</c:v>
                </c:pt>
                <c:pt idx="5869">
                  <c:v>-36243.83</c:v>
                </c:pt>
                <c:pt idx="5870">
                  <c:v>-36243.83</c:v>
                </c:pt>
                <c:pt idx="5871">
                  <c:v>-36243.83</c:v>
                </c:pt>
                <c:pt idx="5872">
                  <c:v>-36243.83</c:v>
                </c:pt>
                <c:pt idx="5873">
                  <c:v>-36243.83</c:v>
                </c:pt>
                <c:pt idx="5874">
                  <c:v>-36243.83</c:v>
                </c:pt>
                <c:pt idx="5875">
                  <c:v>-36243.83</c:v>
                </c:pt>
                <c:pt idx="5876">
                  <c:v>-36243.83</c:v>
                </c:pt>
                <c:pt idx="5877">
                  <c:v>-36243.83</c:v>
                </c:pt>
                <c:pt idx="5878">
                  <c:v>-36243.83</c:v>
                </c:pt>
                <c:pt idx="5879">
                  <c:v>-36243.83</c:v>
                </c:pt>
                <c:pt idx="5880">
                  <c:v>-36243.83</c:v>
                </c:pt>
                <c:pt idx="5881">
                  <c:v>-36243.83</c:v>
                </c:pt>
                <c:pt idx="5882">
                  <c:v>-36243.83</c:v>
                </c:pt>
                <c:pt idx="5883">
                  <c:v>-36243.83</c:v>
                </c:pt>
                <c:pt idx="5884">
                  <c:v>-36243.83</c:v>
                </c:pt>
                <c:pt idx="5885">
                  <c:v>-36243.83</c:v>
                </c:pt>
                <c:pt idx="5886">
                  <c:v>-36243.83</c:v>
                </c:pt>
                <c:pt idx="5887">
                  <c:v>-36243.83</c:v>
                </c:pt>
                <c:pt idx="5888">
                  <c:v>-36243.83</c:v>
                </c:pt>
                <c:pt idx="5889">
                  <c:v>-36243.83</c:v>
                </c:pt>
                <c:pt idx="5890">
                  <c:v>-36243.83</c:v>
                </c:pt>
                <c:pt idx="5891">
                  <c:v>-36243.83</c:v>
                </c:pt>
                <c:pt idx="5892">
                  <c:v>-36243.83</c:v>
                </c:pt>
                <c:pt idx="5893">
                  <c:v>-36243.83</c:v>
                </c:pt>
                <c:pt idx="5894">
                  <c:v>-36243.83</c:v>
                </c:pt>
                <c:pt idx="5895">
                  <c:v>-36243.83</c:v>
                </c:pt>
                <c:pt idx="5896">
                  <c:v>-36243.83</c:v>
                </c:pt>
                <c:pt idx="5897">
                  <c:v>-36243.83</c:v>
                </c:pt>
                <c:pt idx="5898">
                  <c:v>-36243.83</c:v>
                </c:pt>
                <c:pt idx="5899">
                  <c:v>-36243.83</c:v>
                </c:pt>
                <c:pt idx="5900">
                  <c:v>-36243.83</c:v>
                </c:pt>
                <c:pt idx="5901">
                  <c:v>-36243.83</c:v>
                </c:pt>
                <c:pt idx="5902">
                  <c:v>-36243.83</c:v>
                </c:pt>
                <c:pt idx="5903">
                  <c:v>-36243.83</c:v>
                </c:pt>
                <c:pt idx="5904">
                  <c:v>-36243.83</c:v>
                </c:pt>
                <c:pt idx="5905">
                  <c:v>-36243.83</c:v>
                </c:pt>
                <c:pt idx="5906">
                  <c:v>-36243.83</c:v>
                </c:pt>
                <c:pt idx="5907">
                  <c:v>-36243.83</c:v>
                </c:pt>
                <c:pt idx="5908">
                  <c:v>-36243.83</c:v>
                </c:pt>
                <c:pt idx="5909">
                  <c:v>-36243.83</c:v>
                </c:pt>
                <c:pt idx="5910">
                  <c:v>-36243.83</c:v>
                </c:pt>
                <c:pt idx="5911">
                  <c:v>-36243.83</c:v>
                </c:pt>
                <c:pt idx="5912">
                  <c:v>-36243.83</c:v>
                </c:pt>
                <c:pt idx="5913">
                  <c:v>-36243.83</c:v>
                </c:pt>
                <c:pt idx="5914">
                  <c:v>-36243.83</c:v>
                </c:pt>
                <c:pt idx="5915">
                  <c:v>-36243.83</c:v>
                </c:pt>
                <c:pt idx="5916">
                  <c:v>-36243.83</c:v>
                </c:pt>
                <c:pt idx="5917">
                  <c:v>-36243.83</c:v>
                </c:pt>
                <c:pt idx="5918">
                  <c:v>-36243.83</c:v>
                </c:pt>
                <c:pt idx="5919">
                  <c:v>-36243.83</c:v>
                </c:pt>
                <c:pt idx="5920">
                  <c:v>-36243.83</c:v>
                </c:pt>
                <c:pt idx="5921">
                  <c:v>-36243.83</c:v>
                </c:pt>
                <c:pt idx="5922">
                  <c:v>-36243.83</c:v>
                </c:pt>
                <c:pt idx="5923">
                  <c:v>-36243.83</c:v>
                </c:pt>
                <c:pt idx="5924">
                  <c:v>-36243.83</c:v>
                </c:pt>
                <c:pt idx="5925">
                  <c:v>-36243.83</c:v>
                </c:pt>
                <c:pt idx="5926">
                  <c:v>-36243.83</c:v>
                </c:pt>
                <c:pt idx="5927">
                  <c:v>-36243.83</c:v>
                </c:pt>
                <c:pt idx="5928">
                  <c:v>-36243.83</c:v>
                </c:pt>
                <c:pt idx="5929">
                  <c:v>-36243.83</c:v>
                </c:pt>
                <c:pt idx="5930">
                  <c:v>-36243.83</c:v>
                </c:pt>
                <c:pt idx="5931">
                  <c:v>-36243.83</c:v>
                </c:pt>
                <c:pt idx="5932">
                  <c:v>-36243.83</c:v>
                </c:pt>
                <c:pt idx="5933">
                  <c:v>-36243.83</c:v>
                </c:pt>
                <c:pt idx="5934">
                  <c:v>-36243.83</c:v>
                </c:pt>
                <c:pt idx="5935">
                  <c:v>-36243.83</c:v>
                </c:pt>
                <c:pt idx="5936">
                  <c:v>-36243.83</c:v>
                </c:pt>
                <c:pt idx="5937">
                  <c:v>-36243.83</c:v>
                </c:pt>
                <c:pt idx="5938">
                  <c:v>-36243.83</c:v>
                </c:pt>
                <c:pt idx="5939">
                  <c:v>-36243.83</c:v>
                </c:pt>
                <c:pt idx="5940">
                  <c:v>-36243.83</c:v>
                </c:pt>
                <c:pt idx="5941">
                  <c:v>-36243.83</c:v>
                </c:pt>
                <c:pt idx="5942">
                  <c:v>-36243.83</c:v>
                </c:pt>
                <c:pt idx="5943">
                  <c:v>-36243.83</c:v>
                </c:pt>
                <c:pt idx="5944">
                  <c:v>-36243.83</c:v>
                </c:pt>
                <c:pt idx="5945">
                  <c:v>-36243.83</c:v>
                </c:pt>
                <c:pt idx="5946">
                  <c:v>-36243.83</c:v>
                </c:pt>
                <c:pt idx="5947">
                  <c:v>-36243.83</c:v>
                </c:pt>
                <c:pt idx="5948">
                  <c:v>-36243.83</c:v>
                </c:pt>
                <c:pt idx="5949">
                  <c:v>-36243.83</c:v>
                </c:pt>
                <c:pt idx="5950">
                  <c:v>-36243.83</c:v>
                </c:pt>
                <c:pt idx="5951">
                  <c:v>-36243.83</c:v>
                </c:pt>
                <c:pt idx="5952">
                  <c:v>-36243.83</c:v>
                </c:pt>
                <c:pt idx="5953">
                  <c:v>-36243.83</c:v>
                </c:pt>
                <c:pt idx="5954">
                  <c:v>-36243.83</c:v>
                </c:pt>
                <c:pt idx="5955">
                  <c:v>-36243.83</c:v>
                </c:pt>
                <c:pt idx="5956">
                  <c:v>-36243.83</c:v>
                </c:pt>
                <c:pt idx="5957">
                  <c:v>-36243.83</c:v>
                </c:pt>
                <c:pt idx="5958">
                  <c:v>-36243.83</c:v>
                </c:pt>
                <c:pt idx="5959">
                  <c:v>-36243.83</c:v>
                </c:pt>
                <c:pt idx="5960">
                  <c:v>-36243.83</c:v>
                </c:pt>
                <c:pt idx="5961">
                  <c:v>-36243.83</c:v>
                </c:pt>
                <c:pt idx="5962">
                  <c:v>-36243.83</c:v>
                </c:pt>
                <c:pt idx="5963">
                  <c:v>-36243.83</c:v>
                </c:pt>
                <c:pt idx="5964">
                  <c:v>-36243.83</c:v>
                </c:pt>
                <c:pt idx="5965">
                  <c:v>-36243.83</c:v>
                </c:pt>
                <c:pt idx="5966">
                  <c:v>-36243.83</c:v>
                </c:pt>
                <c:pt idx="5967">
                  <c:v>-36243.83</c:v>
                </c:pt>
                <c:pt idx="5968">
                  <c:v>-36243.83</c:v>
                </c:pt>
                <c:pt idx="5969">
                  <c:v>-36243.83</c:v>
                </c:pt>
                <c:pt idx="5970">
                  <c:v>-36243.83</c:v>
                </c:pt>
                <c:pt idx="5971">
                  <c:v>-36243.83</c:v>
                </c:pt>
                <c:pt idx="5972">
                  <c:v>-36243.83</c:v>
                </c:pt>
                <c:pt idx="5973">
                  <c:v>-36243.83</c:v>
                </c:pt>
                <c:pt idx="5974">
                  <c:v>-36243.83</c:v>
                </c:pt>
                <c:pt idx="5975">
                  <c:v>-36243.83</c:v>
                </c:pt>
                <c:pt idx="5976">
                  <c:v>-36243.83</c:v>
                </c:pt>
                <c:pt idx="5977">
                  <c:v>-36243.83</c:v>
                </c:pt>
                <c:pt idx="5978">
                  <c:v>-36243.83</c:v>
                </c:pt>
                <c:pt idx="5979">
                  <c:v>-36243.83</c:v>
                </c:pt>
                <c:pt idx="5980">
                  <c:v>-36243.83</c:v>
                </c:pt>
                <c:pt idx="5981">
                  <c:v>-36243.83</c:v>
                </c:pt>
                <c:pt idx="5982">
                  <c:v>-36243.83</c:v>
                </c:pt>
                <c:pt idx="5983">
                  <c:v>-36243.83</c:v>
                </c:pt>
                <c:pt idx="5984">
                  <c:v>-36243.83</c:v>
                </c:pt>
                <c:pt idx="5985">
                  <c:v>-36243.83</c:v>
                </c:pt>
                <c:pt idx="5986">
                  <c:v>-36243.83</c:v>
                </c:pt>
                <c:pt idx="5987">
                  <c:v>-36243.83</c:v>
                </c:pt>
                <c:pt idx="5988">
                  <c:v>-36243.83</c:v>
                </c:pt>
                <c:pt idx="5989">
                  <c:v>-36243.83</c:v>
                </c:pt>
                <c:pt idx="5990">
                  <c:v>-36243.83</c:v>
                </c:pt>
                <c:pt idx="5991">
                  <c:v>-36243.83</c:v>
                </c:pt>
                <c:pt idx="5992">
                  <c:v>-36243.83</c:v>
                </c:pt>
                <c:pt idx="5993">
                  <c:v>-36243.83</c:v>
                </c:pt>
                <c:pt idx="5994">
                  <c:v>-36243.83</c:v>
                </c:pt>
                <c:pt idx="5995">
                  <c:v>-36243.83</c:v>
                </c:pt>
                <c:pt idx="5996">
                  <c:v>-36243.83</c:v>
                </c:pt>
                <c:pt idx="5997">
                  <c:v>-36243.83</c:v>
                </c:pt>
                <c:pt idx="5998">
                  <c:v>-36243.83</c:v>
                </c:pt>
                <c:pt idx="5999">
                  <c:v>-36243.83</c:v>
                </c:pt>
                <c:pt idx="6000">
                  <c:v>-36243.83</c:v>
                </c:pt>
                <c:pt idx="6001">
                  <c:v>-36243.83</c:v>
                </c:pt>
                <c:pt idx="6002">
                  <c:v>-36243.83</c:v>
                </c:pt>
                <c:pt idx="6003">
                  <c:v>-36243.83</c:v>
                </c:pt>
                <c:pt idx="6004">
                  <c:v>-36243.83</c:v>
                </c:pt>
                <c:pt idx="6005">
                  <c:v>-36243.83</c:v>
                </c:pt>
                <c:pt idx="6006">
                  <c:v>-36243.83</c:v>
                </c:pt>
                <c:pt idx="6007">
                  <c:v>-36243.83</c:v>
                </c:pt>
                <c:pt idx="6008">
                  <c:v>-36243.83</c:v>
                </c:pt>
                <c:pt idx="6009">
                  <c:v>-36243.83</c:v>
                </c:pt>
                <c:pt idx="6010">
                  <c:v>-36243.83</c:v>
                </c:pt>
                <c:pt idx="6011">
                  <c:v>-36243.83</c:v>
                </c:pt>
                <c:pt idx="6012">
                  <c:v>-36243.83</c:v>
                </c:pt>
                <c:pt idx="6013">
                  <c:v>-36243.83</c:v>
                </c:pt>
                <c:pt idx="6014">
                  <c:v>-36243.83</c:v>
                </c:pt>
                <c:pt idx="6015">
                  <c:v>-36243.83</c:v>
                </c:pt>
                <c:pt idx="6016">
                  <c:v>-36243.83</c:v>
                </c:pt>
                <c:pt idx="6017">
                  <c:v>-36243.83</c:v>
                </c:pt>
                <c:pt idx="6018">
                  <c:v>-36243.83</c:v>
                </c:pt>
                <c:pt idx="6019">
                  <c:v>-36243.83</c:v>
                </c:pt>
                <c:pt idx="6020">
                  <c:v>-36243.83</c:v>
                </c:pt>
                <c:pt idx="6021">
                  <c:v>-36243.83</c:v>
                </c:pt>
                <c:pt idx="6022">
                  <c:v>-36243.83</c:v>
                </c:pt>
                <c:pt idx="6023">
                  <c:v>-36243.83</c:v>
                </c:pt>
                <c:pt idx="6024">
                  <c:v>-36243.83</c:v>
                </c:pt>
                <c:pt idx="6025">
                  <c:v>-36243.83</c:v>
                </c:pt>
                <c:pt idx="6026">
                  <c:v>-36243.83</c:v>
                </c:pt>
                <c:pt idx="6027">
                  <c:v>-36243.83</c:v>
                </c:pt>
                <c:pt idx="6028">
                  <c:v>-36243.83</c:v>
                </c:pt>
                <c:pt idx="6029">
                  <c:v>-36243.83</c:v>
                </c:pt>
                <c:pt idx="6030">
                  <c:v>-36243.83</c:v>
                </c:pt>
                <c:pt idx="6031">
                  <c:v>-36243.83</c:v>
                </c:pt>
                <c:pt idx="6032">
                  <c:v>-36243.83</c:v>
                </c:pt>
                <c:pt idx="6033">
                  <c:v>-36243.83</c:v>
                </c:pt>
                <c:pt idx="6034">
                  <c:v>-36243.83</c:v>
                </c:pt>
                <c:pt idx="6035">
                  <c:v>-36243.83</c:v>
                </c:pt>
                <c:pt idx="6036">
                  <c:v>-36243.83</c:v>
                </c:pt>
                <c:pt idx="6037">
                  <c:v>-36243.83</c:v>
                </c:pt>
                <c:pt idx="6038">
                  <c:v>-36243.83</c:v>
                </c:pt>
                <c:pt idx="6039">
                  <c:v>-36243.83</c:v>
                </c:pt>
                <c:pt idx="6040">
                  <c:v>-36243.83</c:v>
                </c:pt>
                <c:pt idx="6041">
                  <c:v>-36243.83</c:v>
                </c:pt>
                <c:pt idx="6042">
                  <c:v>-36243.83</c:v>
                </c:pt>
                <c:pt idx="6043">
                  <c:v>-36243.83</c:v>
                </c:pt>
                <c:pt idx="6044">
                  <c:v>-36243.83</c:v>
                </c:pt>
                <c:pt idx="6045">
                  <c:v>-36243.83</c:v>
                </c:pt>
                <c:pt idx="6046">
                  <c:v>-36243.83</c:v>
                </c:pt>
                <c:pt idx="6047">
                  <c:v>-36243.83</c:v>
                </c:pt>
                <c:pt idx="6048">
                  <c:v>-36243.83</c:v>
                </c:pt>
                <c:pt idx="6049">
                  <c:v>-36243.83</c:v>
                </c:pt>
                <c:pt idx="6050">
                  <c:v>-36243.83</c:v>
                </c:pt>
                <c:pt idx="6051">
                  <c:v>-36243.83</c:v>
                </c:pt>
                <c:pt idx="6052">
                  <c:v>-36243.83</c:v>
                </c:pt>
                <c:pt idx="6053">
                  <c:v>-36243.83</c:v>
                </c:pt>
                <c:pt idx="6054">
                  <c:v>-36243.83</c:v>
                </c:pt>
                <c:pt idx="6055">
                  <c:v>-36243.83</c:v>
                </c:pt>
                <c:pt idx="6056">
                  <c:v>-36243.83</c:v>
                </c:pt>
                <c:pt idx="6057">
                  <c:v>-36243.83</c:v>
                </c:pt>
                <c:pt idx="6058">
                  <c:v>-36243.83</c:v>
                </c:pt>
                <c:pt idx="6059">
                  <c:v>-36243.83</c:v>
                </c:pt>
                <c:pt idx="6060">
                  <c:v>-36243.83</c:v>
                </c:pt>
                <c:pt idx="6061">
                  <c:v>-36243.83</c:v>
                </c:pt>
                <c:pt idx="6062">
                  <c:v>-36243.83</c:v>
                </c:pt>
                <c:pt idx="6063">
                  <c:v>-36243.83</c:v>
                </c:pt>
                <c:pt idx="6064">
                  <c:v>-36243.83</c:v>
                </c:pt>
                <c:pt idx="6065">
                  <c:v>-36243.83</c:v>
                </c:pt>
                <c:pt idx="6066">
                  <c:v>-36243.83</c:v>
                </c:pt>
                <c:pt idx="6067">
                  <c:v>-36243.83</c:v>
                </c:pt>
                <c:pt idx="6068">
                  <c:v>-36243.83</c:v>
                </c:pt>
                <c:pt idx="6069">
                  <c:v>-36243.83</c:v>
                </c:pt>
                <c:pt idx="6070">
                  <c:v>-36243.83</c:v>
                </c:pt>
                <c:pt idx="6071">
                  <c:v>-36243.83</c:v>
                </c:pt>
                <c:pt idx="6072">
                  <c:v>-36243.83</c:v>
                </c:pt>
                <c:pt idx="6073">
                  <c:v>-36243.83</c:v>
                </c:pt>
                <c:pt idx="6074">
                  <c:v>-36243.83</c:v>
                </c:pt>
                <c:pt idx="6075">
                  <c:v>-36243.83</c:v>
                </c:pt>
                <c:pt idx="6076">
                  <c:v>-36243.83</c:v>
                </c:pt>
                <c:pt idx="6077">
                  <c:v>-36243.83</c:v>
                </c:pt>
                <c:pt idx="6078">
                  <c:v>-36243.83</c:v>
                </c:pt>
                <c:pt idx="6079">
                  <c:v>-36243.83</c:v>
                </c:pt>
                <c:pt idx="6080">
                  <c:v>-36243.83</c:v>
                </c:pt>
                <c:pt idx="6081">
                  <c:v>-36243.83</c:v>
                </c:pt>
                <c:pt idx="6082">
                  <c:v>-36243.83</c:v>
                </c:pt>
                <c:pt idx="6083">
                  <c:v>-36243.83</c:v>
                </c:pt>
                <c:pt idx="6084">
                  <c:v>-36243.83</c:v>
                </c:pt>
                <c:pt idx="6085">
                  <c:v>-36243.83</c:v>
                </c:pt>
                <c:pt idx="6086">
                  <c:v>-36243.83</c:v>
                </c:pt>
                <c:pt idx="6087">
                  <c:v>-36243.83</c:v>
                </c:pt>
                <c:pt idx="6088">
                  <c:v>-36243.83</c:v>
                </c:pt>
                <c:pt idx="6089">
                  <c:v>-36243.83</c:v>
                </c:pt>
                <c:pt idx="6090">
                  <c:v>-36243.83</c:v>
                </c:pt>
                <c:pt idx="6091">
                  <c:v>-36243.83</c:v>
                </c:pt>
                <c:pt idx="6092">
                  <c:v>-36243.83</c:v>
                </c:pt>
                <c:pt idx="6093">
                  <c:v>-36243.83</c:v>
                </c:pt>
                <c:pt idx="6094">
                  <c:v>-36243.83</c:v>
                </c:pt>
                <c:pt idx="6095">
                  <c:v>-36243.83</c:v>
                </c:pt>
                <c:pt idx="6096">
                  <c:v>-36243.83</c:v>
                </c:pt>
                <c:pt idx="6097">
                  <c:v>-36243.83</c:v>
                </c:pt>
                <c:pt idx="6098">
                  <c:v>-36243.83</c:v>
                </c:pt>
                <c:pt idx="6099">
                  <c:v>-36243.83</c:v>
                </c:pt>
                <c:pt idx="6100">
                  <c:v>-36243.83</c:v>
                </c:pt>
                <c:pt idx="6101">
                  <c:v>-36243.83</c:v>
                </c:pt>
                <c:pt idx="6102">
                  <c:v>-36243.83</c:v>
                </c:pt>
                <c:pt idx="6103">
                  <c:v>-36243.83</c:v>
                </c:pt>
                <c:pt idx="6104">
                  <c:v>-36243.83</c:v>
                </c:pt>
                <c:pt idx="6105">
                  <c:v>-36243.83</c:v>
                </c:pt>
                <c:pt idx="6106">
                  <c:v>-36243.83</c:v>
                </c:pt>
                <c:pt idx="6107">
                  <c:v>-36243.83</c:v>
                </c:pt>
                <c:pt idx="6108">
                  <c:v>-36243.83</c:v>
                </c:pt>
                <c:pt idx="6109">
                  <c:v>-36243.83</c:v>
                </c:pt>
                <c:pt idx="6110">
                  <c:v>-36243.83</c:v>
                </c:pt>
                <c:pt idx="6111">
                  <c:v>-36243.83</c:v>
                </c:pt>
                <c:pt idx="6112">
                  <c:v>-36243.83</c:v>
                </c:pt>
                <c:pt idx="6113">
                  <c:v>-36243.83</c:v>
                </c:pt>
                <c:pt idx="6114">
                  <c:v>-36243.83</c:v>
                </c:pt>
                <c:pt idx="6115">
                  <c:v>-36243.83</c:v>
                </c:pt>
                <c:pt idx="6116">
                  <c:v>-36243.83</c:v>
                </c:pt>
                <c:pt idx="6117">
                  <c:v>-36243.83</c:v>
                </c:pt>
                <c:pt idx="6118">
                  <c:v>-36243.83</c:v>
                </c:pt>
                <c:pt idx="6119">
                  <c:v>-36243.83</c:v>
                </c:pt>
                <c:pt idx="6120">
                  <c:v>-36243.83</c:v>
                </c:pt>
                <c:pt idx="6121">
                  <c:v>-36243.83</c:v>
                </c:pt>
                <c:pt idx="6122">
                  <c:v>-36243.83</c:v>
                </c:pt>
                <c:pt idx="6123">
                  <c:v>-36243.83</c:v>
                </c:pt>
                <c:pt idx="6124">
                  <c:v>-36243.83</c:v>
                </c:pt>
                <c:pt idx="6125">
                  <c:v>-36243.83</c:v>
                </c:pt>
                <c:pt idx="6126">
                  <c:v>-36243.83</c:v>
                </c:pt>
                <c:pt idx="6127">
                  <c:v>-36243.83</c:v>
                </c:pt>
                <c:pt idx="6128">
                  <c:v>-36243.83</c:v>
                </c:pt>
                <c:pt idx="6129">
                  <c:v>-36243.83</c:v>
                </c:pt>
                <c:pt idx="6130">
                  <c:v>-36243.83</c:v>
                </c:pt>
                <c:pt idx="6131">
                  <c:v>-36243.83</c:v>
                </c:pt>
                <c:pt idx="6132">
                  <c:v>-36243.83</c:v>
                </c:pt>
                <c:pt idx="6133">
                  <c:v>-36243.83</c:v>
                </c:pt>
                <c:pt idx="6134">
                  <c:v>-36243.83</c:v>
                </c:pt>
                <c:pt idx="6135">
                  <c:v>-36243.83</c:v>
                </c:pt>
                <c:pt idx="6136">
                  <c:v>-36243.83</c:v>
                </c:pt>
                <c:pt idx="6137">
                  <c:v>-36243.83</c:v>
                </c:pt>
                <c:pt idx="6138">
                  <c:v>-36243.83</c:v>
                </c:pt>
                <c:pt idx="6139">
                  <c:v>-36243.83</c:v>
                </c:pt>
                <c:pt idx="6140">
                  <c:v>-36243.83</c:v>
                </c:pt>
                <c:pt idx="6141">
                  <c:v>-36243.83</c:v>
                </c:pt>
                <c:pt idx="6142">
                  <c:v>-36243.83</c:v>
                </c:pt>
                <c:pt idx="6143">
                  <c:v>-36243.83</c:v>
                </c:pt>
                <c:pt idx="6144">
                  <c:v>-36243.83</c:v>
                </c:pt>
                <c:pt idx="6145">
                  <c:v>-36243.83</c:v>
                </c:pt>
                <c:pt idx="6146">
                  <c:v>-36243.83</c:v>
                </c:pt>
                <c:pt idx="6147">
                  <c:v>-36243.83</c:v>
                </c:pt>
                <c:pt idx="6148">
                  <c:v>-36243.83</c:v>
                </c:pt>
                <c:pt idx="6149">
                  <c:v>-36243.83</c:v>
                </c:pt>
                <c:pt idx="6150">
                  <c:v>-36243.83</c:v>
                </c:pt>
                <c:pt idx="6151">
                  <c:v>-36243.83</c:v>
                </c:pt>
                <c:pt idx="6152">
                  <c:v>-36243.83</c:v>
                </c:pt>
                <c:pt idx="6153">
                  <c:v>-36243.83</c:v>
                </c:pt>
                <c:pt idx="6154">
                  <c:v>-36243.83</c:v>
                </c:pt>
                <c:pt idx="6155">
                  <c:v>-36243.83</c:v>
                </c:pt>
                <c:pt idx="6156">
                  <c:v>-36243.83</c:v>
                </c:pt>
                <c:pt idx="6157">
                  <c:v>-36243.83</c:v>
                </c:pt>
                <c:pt idx="6158">
                  <c:v>-36243.83</c:v>
                </c:pt>
                <c:pt idx="6159">
                  <c:v>-36243.83</c:v>
                </c:pt>
                <c:pt idx="6160">
                  <c:v>-36243.83</c:v>
                </c:pt>
                <c:pt idx="6161">
                  <c:v>-36243.83</c:v>
                </c:pt>
                <c:pt idx="6162">
                  <c:v>-36243.83</c:v>
                </c:pt>
                <c:pt idx="6163">
                  <c:v>-36243.83</c:v>
                </c:pt>
                <c:pt idx="6164">
                  <c:v>-36243.83</c:v>
                </c:pt>
                <c:pt idx="6165">
                  <c:v>-36243.83</c:v>
                </c:pt>
                <c:pt idx="6166">
                  <c:v>-36243.83</c:v>
                </c:pt>
                <c:pt idx="6167">
                  <c:v>-36243.83</c:v>
                </c:pt>
                <c:pt idx="6168">
                  <c:v>-36243.83</c:v>
                </c:pt>
                <c:pt idx="6169">
                  <c:v>-36243.83</c:v>
                </c:pt>
                <c:pt idx="6170">
                  <c:v>-36243.83</c:v>
                </c:pt>
                <c:pt idx="6171">
                  <c:v>-36243.83</c:v>
                </c:pt>
                <c:pt idx="6172">
                  <c:v>-36243.83</c:v>
                </c:pt>
                <c:pt idx="6173">
                  <c:v>-36243.83</c:v>
                </c:pt>
                <c:pt idx="6174">
                  <c:v>-36243.83</c:v>
                </c:pt>
                <c:pt idx="6175">
                  <c:v>-36243.83</c:v>
                </c:pt>
                <c:pt idx="6176">
                  <c:v>-36243.83</c:v>
                </c:pt>
                <c:pt idx="6177">
                  <c:v>-36243.83</c:v>
                </c:pt>
                <c:pt idx="6178">
                  <c:v>-36243.83</c:v>
                </c:pt>
                <c:pt idx="6179">
                  <c:v>-36243.83</c:v>
                </c:pt>
                <c:pt idx="6180">
                  <c:v>-36243.83</c:v>
                </c:pt>
                <c:pt idx="6181">
                  <c:v>-36243.83</c:v>
                </c:pt>
                <c:pt idx="6182">
                  <c:v>-36243.83</c:v>
                </c:pt>
                <c:pt idx="6183">
                  <c:v>-36243.83</c:v>
                </c:pt>
                <c:pt idx="6184">
                  <c:v>-36243.83</c:v>
                </c:pt>
                <c:pt idx="6185">
                  <c:v>-36243.83</c:v>
                </c:pt>
                <c:pt idx="6186">
                  <c:v>-36243.83</c:v>
                </c:pt>
                <c:pt idx="6187">
                  <c:v>-36243.83</c:v>
                </c:pt>
                <c:pt idx="6188">
                  <c:v>-36243.83</c:v>
                </c:pt>
                <c:pt idx="6189">
                  <c:v>-36243.83</c:v>
                </c:pt>
                <c:pt idx="6190">
                  <c:v>-36243.83</c:v>
                </c:pt>
                <c:pt idx="6191">
                  <c:v>-36243.83</c:v>
                </c:pt>
                <c:pt idx="6192">
                  <c:v>-36243.83</c:v>
                </c:pt>
                <c:pt idx="6193">
                  <c:v>-36243.83</c:v>
                </c:pt>
                <c:pt idx="6194">
                  <c:v>-36243.83</c:v>
                </c:pt>
                <c:pt idx="6195">
                  <c:v>-36243.83</c:v>
                </c:pt>
                <c:pt idx="6196">
                  <c:v>-36243.83</c:v>
                </c:pt>
                <c:pt idx="6197">
                  <c:v>-36243.83</c:v>
                </c:pt>
                <c:pt idx="6198">
                  <c:v>-36243.83</c:v>
                </c:pt>
                <c:pt idx="6199">
                  <c:v>-36243.83</c:v>
                </c:pt>
                <c:pt idx="6200">
                  <c:v>-36243.83</c:v>
                </c:pt>
                <c:pt idx="6201">
                  <c:v>-36243.83</c:v>
                </c:pt>
                <c:pt idx="6202">
                  <c:v>-36243.83</c:v>
                </c:pt>
                <c:pt idx="6203">
                  <c:v>-36243.83</c:v>
                </c:pt>
                <c:pt idx="6204">
                  <c:v>-36243.83</c:v>
                </c:pt>
                <c:pt idx="6205">
                  <c:v>-36243.83</c:v>
                </c:pt>
                <c:pt idx="6206">
                  <c:v>-36243.83</c:v>
                </c:pt>
                <c:pt idx="6207">
                  <c:v>-36243.83</c:v>
                </c:pt>
                <c:pt idx="6208">
                  <c:v>-36243.83</c:v>
                </c:pt>
                <c:pt idx="6209">
                  <c:v>-36243.83</c:v>
                </c:pt>
                <c:pt idx="6210">
                  <c:v>-36243.83</c:v>
                </c:pt>
                <c:pt idx="6211">
                  <c:v>-36243.83</c:v>
                </c:pt>
                <c:pt idx="6212">
                  <c:v>-36243.83</c:v>
                </c:pt>
                <c:pt idx="6213">
                  <c:v>-36243.83</c:v>
                </c:pt>
                <c:pt idx="6214">
                  <c:v>-36243.83</c:v>
                </c:pt>
                <c:pt idx="6215">
                  <c:v>-36243.83</c:v>
                </c:pt>
                <c:pt idx="6216">
                  <c:v>-36243.83</c:v>
                </c:pt>
                <c:pt idx="6217">
                  <c:v>-36243.83</c:v>
                </c:pt>
                <c:pt idx="6218">
                  <c:v>-36243.83</c:v>
                </c:pt>
                <c:pt idx="6219">
                  <c:v>-36243.83</c:v>
                </c:pt>
                <c:pt idx="6220">
                  <c:v>-36243.83</c:v>
                </c:pt>
                <c:pt idx="6221">
                  <c:v>-36243.83</c:v>
                </c:pt>
                <c:pt idx="6222">
                  <c:v>-36243.83</c:v>
                </c:pt>
                <c:pt idx="6223">
                  <c:v>-36243.83</c:v>
                </c:pt>
                <c:pt idx="6224">
                  <c:v>-36243.83</c:v>
                </c:pt>
                <c:pt idx="6225">
                  <c:v>-36243.83</c:v>
                </c:pt>
                <c:pt idx="6226">
                  <c:v>-36243.83</c:v>
                </c:pt>
                <c:pt idx="6227">
                  <c:v>-36243.83</c:v>
                </c:pt>
                <c:pt idx="6228">
                  <c:v>-36243.83</c:v>
                </c:pt>
                <c:pt idx="6229">
                  <c:v>-36243.83</c:v>
                </c:pt>
                <c:pt idx="6230">
                  <c:v>-36243.83</c:v>
                </c:pt>
                <c:pt idx="6231">
                  <c:v>-36243.83</c:v>
                </c:pt>
                <c:pt idx="6232">
                  <c:v>-36243.83</c:v>
                </c:pt>
                <c:pt idx="6233">
                  <c:v>-36243.83</c:v>
                </c:pt>
                <c:pt idx="6234">
                  <c:v>-36243.83</c:v>
                </c:pt>
                <c:pt idx="6235">
                  <c:v>-36243.83</c:v>
                </c:pt>
                <c:pt idx="6236">
                  <c:v>-36243.83</c:v>
                </c:pt>
                <c:pt idx="6237">
                  <c:v>-36243.83</c:v>
                </c:pt>
                <c:pt idx="6238">
                  <c:v>-36243.83</c:v>
                </c:pt>
                <c:pt idx="6239">
                  <c:v>-36243.83</c:v>
                </c:pt>
                <c:pt idx="6240">
                  <c:v>-36243.83</c:v>
                </c:pt>
                <c:pt idx="6241">
                  <c:v>-36243.83</c:v>
                </c:pt>
                <c:pt idx="6242">
                  <c:v>-36243.83</c:v>
                </c:pt>
                <c:pt idx="6243">
                  <c:v>-36243.83</c:v>
                </c:pt>
                <c:pt idx="6244">
                  <c:v>-36243.83</c:v>
                </c:pt>
                <c:pt idx="6245">
                  <c:v>-36243.83</c:v>
                </c:pt>
                <c:pt idx="6246">
                  <c:v>-36243.83</c:v>
                </c:pt>
                <c:pt idx="6247">
                  <c:v>-36243.83</c:v>
                </c:pt>
                <c:pt idx="6248">
                  <c:v>-36243.83</c:v>
                </c:pt>
                <c:pt idx="6249">
                  <c:v>-36243.83</c:v>
                </c:pt>
                <c:pt idx="6250">
                  <c:v>-36243.83</c:v>
                </c:pt>
                <c:pt idx="6251">
                  <c:v>-36243.83</c:v>
                </c:pt>
                <c:pt idx="6252">
                  <c:v>-36243.83</c:v>
                </c:pt>
                <c:pt idx="6253">
                  <c:v>-36243.83</c:v>
                </c:pt>
                <c:pt idx="6254">
                  <c:v>-36243.83</c:v>
                </c:pt>
                <c:pt idx="6255">
                  <c:v>-36243.83</c:v>
                </c:pt>
                <c:pt idx="6256">
                  <c:v>-36243.83</c:v>
                </c:pt>
                <c:pt idx="6257">
                  <c:v>-36243.83</c:v>
                </c:pt>
                <c:pt idx="6258">
                  <c:v>-36243.83</c:v>
                </c:pt>
                <c:pt idx="6259">
                  <c:v>-36243.83</c:v>
                </c:pt>
                <c:pt idx="6260">
                  <c:v>-36243.83</c:v>
                </c:pt>
                <c:pt idx="6261">
                  <c:v>-36243.83</c:v>
                </c:pt>
                <c:pt idx="6262">
                  <c:v>-36243.83</c:v>
                </c:pt>
                <c:pt idx="6263">
                  <c:v>-36243.83</c:v>
                </c:pt>
                <c:pt idx="6264">
                  <c:v>-36243.83</c:v>
                </c:pt>
                <c:pt idx="6265">
                  <c:v>-36243.83</c:v>
                </c:pt>
                <c:pt idx="6266">
                  <c:v>-36243.83</c:v>
                </c:pt>
                <c:pt idx="6267">
                  <c:v>-36243.83</c:v>
                </c:pt>
                <c:pt idx="6268">
                  <c:v>-36243.83</c:v>
                </c:pt>
                <c:pt idx="6269">
                  <c:v>-36243.83</c:v>
                </c:pt>
                <c:pt idx="6270">
                  <c:v>-36243.83</c:v>
                </c:pt>
                <c:pt idx="6271">
                  <c:v>-36243.83</c:v>
                </c:pt>
                <c:pt idx="6272">
                  <c:v>-36243.83</c:v>
                </c:pt>
                <c:pt idx="6273">
                  <c:v>-36243.83</c:v>
                </c:pt>
                <c:pt idx="6274">
                  <c:v>-36243.83</c:v>
                </c:pt>
                <c:pt idx="6275">
                  <c:v>-36243.83</c:v>
                </c:pt>
                <c:pt idx="6276">
                  <c:v>-36243.83</c:v>
                </c:pt>
                <c:pt idx="6277">
                  <c:v>-36243.83</c:v>
                </c:pt>
                <c:pt idx="6278">
                  <c:v>-36243.83</c:v>
                </c:pt>
                <c:pt idx="6279">
                  <c:v>-36243.83</c:v>
                </c:pt>
                <c:pt idx="6280">
                  <c:v>-36243.83</c:v>
                </c:pt>
                <c:pt idx="6281">
                  <c:v>-36243.83</c:v>
                </c:pt>
                <c:pt idx="6282">
                  <c:v>-36243.83</c:v>
                </c:pt>
                <c:pt idx="6283">
                  <c:v>-36243.83</c:v>
                </c:pt>
                <c:pt idx="6284">
                  <c:v>-36243.83</c:v>
                </c:pt>
                <c:pt idx="6285">
                  <c:v>-36243.83</c:v>
                </c:pt>
                <c:pt idx="6286">
                  <c:v>-36243.83</c:v>
                </c:pt>
                <c:pt idx="6287">
                  <c:v>-36243.83</c:v>
                </c:pt>
                <c:pt idx="6288">
                  <c:v>-36243.83</c:v>
                </c:pt>
                <c:pt idx="6289">
                  <c:v>-36243.83</c:v>
                </c:pt>
                <c:pt idx="6290">
                  <c:v>-36243.83</c:v>
                </c:pt>
                <c:pt idx="6291">
                  <c:v>-36243.83</c:v>
                </c:pt>
                <c:pt idx="6292">
                  <c:v>-36243.83</c:v>
                </c:pt>
                <c:pt idx="6293">
                  <c:v>-36243.83</c:v>
                </c:pt>
                <c:pt idx="6294">
                  <c:v>-36243.83</c:v>
                </c:pt>
                <c:pt idx="6295">
                  <c:v>-36243.83</c:v>
                </c:pt>
                <c:pt idx="6296">
                  <c:v>-36243.83</c:v>
                </c:pt>
                <c:pt idx="6297">
                  <c:v>-36243.83</c:v>
                </c:pt>
                <c:pt idx="6298">
                  <c:v>-36243.83</c:v>
                </c:pt>
                <c:pt idx="6299">
                  <c:v>-36243.83</c:v>
                </c:pt>
                <c:pt idx="6300">
                  <c:v>-36243.83</c:v>
                </c:pt>
                <c:pt idx="6301">
                  <c:v>-36243.83</c:v>
                </c:pt>
                <c:pt idx="6302">
                  <c:v>-36243.83</c:v>
                </c:pt>
                <c:pt idx="6303">
                  <c:v>-36243.83</c:v>
                </c:pt>
                <c:pt idx="6304">
                  <c:v>-36243.83</c:v>
                </c:pt>
                <c:pt idx="6305">
                  <c:v>-36243.83</c:v>
                </c:pt>
                <c:pt idx="6306">
                  <c:v>-36243.83</c:v>
                </c:pt>
                <c:pt idx="6307">
                  <c:v>-36243.83</c:v>
                </c:pt>
                <c:pt idx="6308">
                  <c:v>-36243.83</c:v>
                </c:pt>
                <c:pt idx="6309">
                  <c:v>-36243.83</c:v>
                </c:pt>
                <c:pt idx="6310">
                  <c:v>-36243.83</c:v>
                </c:pt>
                <c:pt idx="6311">
                  <c:v>-36243.83</c:v>
                </c:pt>
                <c:pt idx="6312">
                  <c:v>-36243.83</c:v>
                </c:pt>
                <c:pt idx="6313">
                  <c:v>-36243.83</c:v>
                </c:pt>
                <c:pt idx="6314">
                  <c:v>-36243.83</c:v>
                </c:pt>
                <c:pt idx="6315">
                  <c:v>-36243.83</c:v>
                </c:pt>
                <c:pt idx="6316">
                  <c:v>-36243.83</c:v>
                </c:pt>
                <c:pt idx="6317">
                  <c:v>-36243.83</c:v>
                </c:pt>
                <c:pt idx="6318">
                  <c:v>-36243.83</c:v>
                </c:pt>
                <c:pt idx="6319">
                  <c:v>-36243.83</c:v>
                </c:pt>
                <c:pt idx="6320">
                  <c:v>-36243.83</c:v>
                </c:pt>
                <c:pt idx="6321">
                  <c:v>-36243.83</c:v>
                </c:pt>
                <c:pt idx="6322">
                  <c:v>-36243.83</c:v>
                </c:pt>
                <c:pt idx="6323">
                  <c:v>-36243.83</c:v>
                </c:pt>
                <c:pt idx="6324">
                  <c:v>-36243.83</c:v>
                </c:pt>
                <c:pt idx="6325">
                  <c:v>-36243.83</c:v>
                </c:pt>
                <c:pt idx="6326">
                  <c:v>-36243.83</c:v>
                </c:pt>
                <c:pt idx="6327">
                  <c:v>-36243.83</c:v>
                </c:pt>
                <c:pt idx="6328">
                  <c:v>-36243.83</c:v>
                </c:pt>
                <c:pt idx="6329">
                  <c:v>-36243.83</c:v>
                </c:pt>
                <c:pt idx="6330">
                  <c:v>-36243.83</c:v>
                </c:pt>
                <c:pt idx="6331">
                  <c:v>-36243.83</c:v>
                </c:pt>
                <c:pt idx="6332">
                  <c:v>-36243.83</c:v>
                </c:pt>
                <c:pt idx="6333">
                  <c:v>-36243.83</c:v>
                </c:pt>
                <c:pt idx="6334">
                  <c:v>-36243.83</c:v>
                </c:pt>
                <c:pt idx="6335">
                  <c:v>-36243.83</c:v>
                </c:pt>
                <c:pt idx="6336">
                  <c:v>-36243.83</c:v>
                </c:pt>
                <c:pt idx="6337">
                  <c:v>-36243.83</c:v>
                </c:pt>
                <c:pt idx="6338">
                  <c:v>-36243.83</c:v>
                </c:pt>
                <c:pt idx="6339">
                  <c:v>-36243.83</c:v>
                </c:pt>
                <c:pt idx="6340">
                  <c:v>-36243.83</c:v>
                </c:pt>
                <c:pt idx="6341">
                  <c:v>-36243.83</c:v>
                </c:pt>
                <c:pt idx="6342">
                  <c:v>-36243.83</c:v>
                </c:pt>
                <c:pt idx="6343">
                  <c:v>-36243.83</c:v>
                </c:pt>
                <c:pt idx="6344">
                  <c:v>-36243.83</c:v>
                </c:pt>
                <c:pt idx="6345">
                  <c:v>-36243.83</c:v>
                </c:pt>
                <c:pt idx="6346">
                  <c:v>-36243.83</c:v>
                </c:pt>
                <c:pt idx="6347">
                  <c:v>-36243.83</c:v>
                </c:pt>
                <c:pt idx="6348">
                  <c:v>-36243.83</c:v>
                </c:pt>
                <c:pt idx="6349">
                  <c:v>-36243.83</c:v>
                </c:pt>
                <c:pt idx="6350">
                  <c:v>-36243.83</c:v>
                </c:pt>
                <c:pt idx="6351">
                  <c:v>-36243.83</c:v>
                </c:pt>
                <c:pt idx="6352">
                  <c:v>-36243.83</c:v>
                </c:pt>
                <c:pt idx="6353">
                  <c:v>-36243.83</c:v>
                </c:pt>
                <c:pt idx="6354">
                  <c:v>-36243.83</c:v>
                </c:pt>
                <c:pt idx="6355">
                  <c:v>-36243.83</c:v>
                </c:pt>
                <c:pt idx="6356">
                  <c:v>-36243.83</c:v>
                </c:pt>
                <c:pt idx="6357">
                  <c:v>-36243.83</c:v>
                </c:pt>
                <c:pt idx="6358">
                  <c:v>-36243.83</c:v>
                </c:pt>
                <c:pt idx="6359">
                  <c:v>-36243.83</c:v>
                </c:pt>
                <c:pt idx="6360">
                  <c:v>-36243.83</c:v>
                </c:pt>
                <c:pt idx="6361">
                  <c:v>-36243.83</c:v>
                </c:pt>
                <c:pt idx="6362">
                  <c:v>-36243.83</c:v>
                </c:pt>
                <c:pt idx="6363">
                  <c:v>-36243.83</c:v>
                </c:pt>
                <c:pt idx="6364">
                  <c:v>-36243.83</c:v>
                </c:pt>
                <c:pt idx="6365">
                  <c:v>-36243.83</c:v>
                </c:pt>
                <c:pt idx="6366">
                  <c:v>-36243.83</c:v>
                </c:pt>
                <c:pt idx="6367">
                  <c:v>-36243.83</c:v>
                </c:pt>
                <c:pt idx="6368">
                  <c:v>-36243.83</c:v>
                </c:pt>
                <c:pt idx="6369">
                  <c:v>-36243.83</c:v>
                </c:pt>
                <c:pt idx="6370">
                  <c:v>-36243.83</c:v>
                </c:pt>
                <c:pt idx="6371">
                  <c:v>-36243.83</c:v>
                </c:pt>
                <c:pt idx="6372">
                  <c:v>-36243.83</c:v>
                </c:pt>
                <c:pt idx="6373">
                  <c:v>-36243.83</c:v>
                </c:pt>
                <c:pt idx="6374">
                  <c:v>-36243.83</c:v>
                </c:pt>
                <c:pt idx="6375">
                  <c:v>-36243.83</c:v>
                </c:pt>
                <c:pt idx="6376">
                  <c:v>-36243.83</c:v>
                </c:pt>
                <c:pt idx="6377">
                  <c:v>-36243.83</c:v>
                </c:pt>
                <c:pt idx="6378">
                  <c:v>-36243.83</c:v>
                </c:pt>
                <c:pt idx="6379">
                  <c:v>-36243.83</c:v>
                </c:pt>
                <c:pt idx="6380">
                  <c:v>-36243.83</c:v>
                </c:pt>
                <c:pt idx="6381">
                  <c:v>-36243.83</c:v>
                </c:pt>
                <c:pt idx="6382">
                  <c:v>-36243.83</c:v>
                </c:pt>
                <c:pt idx="6383">
                  <c:v>-36243.83</c:v>
                </c:pt>
                <c:pt idx="6384">
                  <c:v>-36243.83</c:v>
                </c:pt>
                <c:pt idx="6385">
                  <c:v>-36243.83</c:v>
                </c:pt>
                <c:pt idx="6386">
                  <c:v>-36243.83</c:v>
                </c:pt>
                <c:pt idx="6387">
                  <c:v>-36243.83</c:v>
                </c:pt>
                <c:pt idx="6388">
                  <c:v>-36243.83</c:v>
                </c:pt>
                <c:pt idx="6389">
                  <c:v>-36243.83</c:v>
                </c:pt>
                <c:pt idx="6390">
                  <c:v>-36243.83</c:v>
                </c:pt>
                <c:pt idx="6391">
                  <c:v>-36243.83</c:v>
                </c:pt>
                <c:pt idx="6392">
                  <c:v>-36243.83</c:v>
                </c:pt>
                <c:pt idx="6393">
                  <c:v>-36243.83</c:v>
                </c:pt>
                <c:pt idx="6394">
                  <c:v>-36243.83</c:v>
                </c:pt>
                <c:pt idx="6395">
                  <c:v>-36243.83</c:v>
                </c:pt>
                <c:pt idx="6396">
                  <c:v>-36243.83</c:v>
                </c:pt>
                <c:pt idx="6397">
                  <c:v>-36243.83</c:v>
                </c:pt>
                <c:pt idx="6398">
                  <c:v>-36243.83</c:v>
                </c:pt>
                <c:pt idx="6399">
                  <c:v>-36243.83</c:v>
                </c:pt>
                <c:pt idx="6400">
                  <c:v>-36243.83</c:v>
                </c:pt>
                <c:pt idx="6401">
                  <c:v>-36243.83</c:v>
                </c:pt>
                <c:pt idx="6402">
                  <c:v>-36243.83</c:v>
                </c:pt>
                <c:pt idx="6403">
                  <c:v>-36243.83</c:v>
                </c:pt>
                <c:pt idx="6404">
                  <c:v>-36243.83</c:v>
                </c:pt>
                <c:pt idx="6405">
                  <c:v>-36243.83</c:v>
                </c:pt>
                <c:pt idx="6406">
                  <c:v>-36243.83</c:v>
                </c:pt>
                <c:pt idx="6407">
                  <c:v>-36243.83</c:v>
                </c:pt>
                <c:pt idx="6408">
                  <c:v>-36243.83</c:v>
                </c:pt>
                <c:pt idx="6409">
                  <c:v>-36243.83</c:v>
                </c:pt>
                <c:pt idx="6410">
                  <c:v>-36243.83</c:v>
                </c:pt>
                <c:pt idx="6411">
                  <c:v>-36243.83</c:v>
                </c:pt>
                <c:pt idx="6412">
                  <c:v>-36243.83</c:v>
                </c:pt>
                <c:pt idx="6413">
                  <c:v>-36243.83</c:v>
                </c:pt>
                <c:pt idx="6414">
                  <c:v>-36243.83</c:v>
                </c:pt>
                <c:pt idx="6415">
                  <c:v>-36243.83</c:v>
                </c:pt>
                <c:pt idx="6416">
                  <c:v>-36243.83</c:v>
                </c:pt>
                <c:pt idx="6417">
                  <c:v>-36243.83</c:v>
                </c:pt>
                <c:pt idx="6418">
                  <c:v>-36243.83</c:v>
                </c:pt>
                <c:pt idx="6419">
                  <c:v>-36243.83</c:v>
                </c:pt>
                <c:pt idx="6420">
                  <c:v>-36243.83</c:v>
                </c:pt>
                <c:pt idx="6421">
                  <c:v>-36243.83</c:v>
                </c:pt>
                <c:pt idx="6422">
                  <c:v>-36243.83</c:v>
                </c:pt>
                <c:pt idx="6423">
                  <c:v>-36243.83</c:v>
                </c:pt>
                <c:pt idx="6424">
                  <c:v>-36243.83</c:v>
                </c:pt>
                <c:pt idx="6425">
                  <c:v>-36243.83</c:v>
                </c:pt>
                <c:pt idx="6426">
                  <c:v>-36243.83</c:v>
                </c:pt>
                <c:pt idx="6427">
                  <c:v>-36243.83</c:v>
                </c:pt>
                <c:pt idx="6428">
                  <c:v>-36243.83</c:v>
                </c:pt>
                <c:pt idx="6429">
                  <c:v>-36243.83</c:v>
                </c:pt>
                <c:pt idx="6430">
                  <c:v>-36243.83</c:v>
                </c:pt>
                <c:pt idx="6431">
                  <c:v>-36243.83</c:v>
                </c:pt>
                <c:pt idx="6432">
                  <c:v>-36243.83</c:v>
                </c:pt>
                <c:pt idx="6433">
                  <c:v>-36243.83</c:v>
                </c:pt>
                <c:pt idx="6434">
                  <c:v>-36243.83</c:v>
                </c:pt>
                <c:pt idx="6435">
                  <c:v>-36243.83</c:v>
                </c:pt>
                <c:pt idx="6436">
                  <c:v>-36243.83</c:v>
                </c:pt>
                <c:pt idx="6437">
                  <c:v>-36243.83</c:v>
                </c:pt>
                <c:pt idx="6438">
                  <c:v>-36243.83</c:v>
                </c:pt>
                <c:pt idx="6439">
                  <c:v>-36243.83</c:v>
                </c:pt>
                <c:pt idx="6440">
                  <c:v>-36243.83</c:v>
                </c:pt>
                <c:pt idx="6441">
                  <c:v>-36243.83</c:v>
                </c:pt>
                <c:pt idx="6442">
                  <c:v>-36243.83</c:v>
                </c:pt>
                <c:pt idx="6443">
                  <c:v>-36243.83</c:v>
                </c:pt>
                <c:pt idx="6444">
                  <c:v>-36243.83</c:v>
                </c:pt>
                <c:pt idx="6445">
                  <c:v>-36243.83</c:v>
                </c:pt>
                <c:pt idx="6446">
                  <c:v>-36243.83</c:v>
                </c:pt>
                <c:pt idx="6447">
                  <c:v>-36243.83</c:v>
                </c:pt>
                <c:pt idx="6448">
                  <c:v>-36243.83</c:v>
                </c:pt>
                <c:pt idx="6449">
                  <c:v>-36243.83</c:v>
                </c:pt>
                <c:pt idx="6450">
                  <c:v>-36243.83</c:v>
                </c:pt>
                <c:pt idx="6451">
                  <c:v>-36243.83</c:v>
                </c:pt>
                <c:pt idx="6452">
                  <c:v>-36243.83</c:v>
                </c:pt>
                <c:pt idx="6453">
                  <c:v>-36243.83</c:v>
                </c:pt>
                <c:pt idx="6454">
                  <c:v>-36243.83</c:v>
                </c:pt>
                <c:pt idx="6455">
                  <c:v>-36243.83</c:v>
                </c:pt>
                <c:pt idx="6456">
                  <c:v>-36243.83</c:v>
                </c:pt>
                <c:pt idx="6457">
                  <c:v>-36243.83</c:v>
                </c:pt>
                <c:pt idx="6458">
                  <c:v>-36243.83</c:v>
                </c:pt>
                <c:pt idx="6459">
                  <c:v>-36243.83</c:v>
                </c:pt>
                <c:pt idx="6460">
                  <c:v>-36243.83</c:v>
                </c:pt>
                <c:pt idx="6461">
                  <c:v>-36243.83</c:v>
                </c:pt>
                <c:pt idx="6462">
                  <c:v>-36243.83</c:v>
                </c:pt>
                <c:pt idx="6463">
                  <c:v>-36243.83</c:v>
                </c:pt>
                <c:pt idx="6464">
                  <c:v>-36243.83</c:v>
                </c:pt>
                <c:pt idx="6465">
                  <c:v>-36243.83</c:v>
                </c:pt>
                <c:pt idx="6466">
                  <c:v>-36243.83</c:v>
                </c:pt>
                <c:pt idx="6467">
                  <c:v>-36243.83</c:v>
                </c:pt>
                <c:pt idx="6468">
                  <c:v>-36243.83</c:v>
                </c:pt>
                <c:pt idx="6469">
                  <c:v>-36243.83</c:v>
                </c:pt>
                <c:pt idx="6470">
                  <c:v>-36243.83</c:v>
                </c:pt>
                <c:pt idx="6471">
                  <c:v>-36243.83</c:v>
                </c:pt>
                <c:pt idx="6472">
                  <c:v>-36243.83</c:v>
                </c:pt>
                <c:pt idx="6473">
                  <c:v>-36243.83</c:v>
                </c:pt>
                <c:pt idx="6474">
                  <c:v>-36243.83</c:v>
                </c:pt>
                <c:pt idx="6475">
                  <c:v>-36243.83</c:v>
                </c:pt>
                <c:pt idx="6476">
                  <c:v>-36243.83</c:v>
                </c:pt>
                <c:pt idx="6477">
                  <c:v>-36243.83</c:v>
                </c:pt>
                <c:pt idx="6478">
                  <c:v>-36243.83</c:v>
                </c:pt>
                <c:pt idx="6479">
                  <c:v>-36243.83</c:v>
                </c:pt>
                <c:pt idx="6480">
                  <c:v>-36243.83</c:v>
                </c:pt>
                <c:pt idx="6481">
                  <c:v>-36243.83</c:v>
                </c:pt>
                <c:pt idx="6482">
                  <c:v>-36243.83</c:v>
                </c:pt>
                <c:pt idx="6483">
                  <c:v>-36243.83</c:v>
                </c:pt>
                <c:pt idx="6484">
                  <c:v>-36243.83</c:v>
                </c:pt>
                <c:pt idx="6485">
                  <c:v>-36243.83</c:v>
                </c:pt>
                <c:pt idx="6486">
                  <c:v>-36243.83</c:v>
                </c:pt>
                <c:pt idx="6487">
                  <c:v>-36243.83</c:v>
                </c:pt>
                <c:pt idx="6488">
                  <c:v>-36243.83</c:v>
                </c:pt>
                <c:pt idx="6489">
                  <c:v>-36243.83</c:v>
                </c:pt>
                <c:pt idx="6490">
                  <c:v>-36243.83</c:v>
                </c:pt>
                <c:pt idx="6491">
                  <c:v>-36243.83</c:v>
                </c:pt>
                <c:pt idx="6492">
                  <c:v>-36243.83</c:v>
                </c:pt>
                <c:pt idx="6493">
                  <c:v>-36243.83</c:v>
                </c:pt>
                <c:pt idx="6494">
                  <c:v>-36243.83</c:v>
                </c:pt>
                <c:pt idx="6495">
                  <c:v>-36243.83</c:v>
                </c:pt>
                <c:pt idx="6496">
                  <c:v>-36243.83</c:v>
                </c:pt>
                <c:pt idx="6497">
                  <c:v>-36243.83</c:v>
                </c:pt>
                <c:pt idx="6498">
                  <c:v>-36243.83</c:v>
                </c:pt>
                <c:pt idx="6499">
                  <c:v>-36243.83</c:v>
                </c:pt>
                <c:pt idx="6500">
                  <c:v>-36243.83</c:v>
                </c:pt>
                <c:pt idx="6501">
                  <c:v>-36243.83</c:v>
                </c:pt>
                <c:pt idx="6502">
                  <c:v>-36243.83</c:v>
                </c:pt>
                <c:pt idx="6503">
                  <c:v>-36243.83</c:v>
                </c:pt>
                <c:pt idx="6504">
                  <c:v>-36243.83</c:v>
                </c:pt>
                <c:pt idx="6505">
                  <c:v>-36243.83</c:v>
                </c:pt>
                <c:pt idx="6506">
                  <c:v>-36243.83</c:v>
                </c:pt>
                <c:pt idx="6507">
                  <c:v>-36243.83</c:v>
                </c:pt>
                <c:pt idx="6508">
                  <c:v>-36243.83</c:v>
                </c:pt>
                <c:pt idx="6509">
                  <c:v>-36243.83</c:v>
                </c:pt>
                <c:pt idx="6510">
                  <c:v>-36243.83</c:v>
                </c:pt>
                <c:pt idx="6511">
                  <c:v>-36243.83</c:v>
                </c:pt>
                <c:pt idx="6512">
                  <c:v>-36243.83</c:v>
                </c:pt>
                <c:pt idx="6513">
                  <c:v>-36243.83</c:v>
                </c:pt>
                <c:pt idx="6514">
                  <c:v>-36243.83</c:v>
                </c:pt>
                <c:pt idx="6515">
                  <c:v>-36243.83</c:v>
                </c:pt>
                <c:pt idx="6516">
                  <c:v>-36243.83</c:v>
                </c:pt>
                <c:pt idx="6517">
                  <c:v>-36243.83</c:v>
                </c:pt>
                <c:pt idx="6518">
                  <c:v>-36243.83</c:v>
                </c:pt>
                <c:pt idx="6519">
                  <c:v>-36243.83</c:v>
                </c:pt>
                <c:pt idx="6520">
                  <c:v>-36243.83</c:v>
                </c:pt>
                <c:pt idx="6521">
                  <c:v>-36243.83</c:v>
                </c:pt>
                <c:pt idx="6522">
                  <c:v>-36243.83</c:v>
                </c:pt>
                <c:pt idx="6523">
                  <c:v>-36243.83</c:v>
                </c:pt>
                <c:pt idx="6524">
                  <c:v>-36243.83</c:v>
                </c:pt>
                <c:pt idx="6525">
                  <c:v>-36243.83</c:v>
                </c:pt>
                <c:pt idx="6526">
                  <c:v>-36243.83</c:v>
                </c:pt>
                <c:pt idx="6527">
                  <c:v>-36243.83</c:v>
                </c:pt>
                <c:pt idx="6528">
                  <c:v>-36243.83</c:v>
                </c:pt>
                <c:pt idx="6529">
                  <c:v>-36243.83</c:v>
                </c:pt>
                <c:pt idx="6530">
                  <c:v>-36243.83</c:v>
                </c:pt>
                <c:pt idx="6531">
                  <c:v>-36243.83</c:v>
                </c:pt>
                <c:pt idx="6532">
                  <c:v>-36243.83</c:v>
                </c:pt>
                <c:pt idx="6533">
                  <c:v>-36243.83</c:v>
                </c:pt>
                <c:pt idx="6534">
                  <c:v>-36243.83</c:v>
                </c:pt>
                <c:pt idx="6535">
                  <c:v>-36243.83</c:v>
                </c:pt>
                <c:pt idx="6536">
                  <c:v>-36243.83</c:v>
                </c:pt>
                <c:pt idx="6537">
                  <c:v>-36243.83</c:v>
                </c:pt>
                <c:pt idx="6538">
                  <c:v>-36243.83</c:v>
                </c:pt>
                <c:pt idx="6539">
                  <c:v>-36243.83</c:v>
                </c:pt>
                <c:pt idx="6540">
                  <c:v>-36243.83</c:v>
                </c:pt>
                <c:pt idx="6541">
                  <c:v>-36243.83</c:v>
                </c:pt>
                <c:pt idx="6542">
                  <c:v>-36243.83</c:v>
                </c:pt>
                <c:pt idx="6543">
                  <c:v>-36243.83</c:v>
                </c:pt>
                <c:pt idx="6544">
                  <c:v>-36243.83</c:v>
                </c:pt>
                <c:pt idx="6545">
                  <c:v>-36243.83</c:v>
                </c:pt>
                <c:pt idx="6546">
                  <c:v>-36243.83</c:v>
                </c:pt>
                <c:pt idx="6547">
                  <c:v>-36243.83</c:v>
                </c:pt>
                <c:pt idx="6548">
                  <c:v>-36243.83</c:v>
                </c:pt>
                <c:pt idx="6549">
                  <c:v>-36243.83</c:v>
                </c:pt>
                <c:pt idx="6550">
                  <c:v>-322448</c:v>
                </c:pt>
                <c:pt idx="6551">
                  <c:v>-322448</c:v>
                </c:pt>
                <c:pt idx="6552">
                  <c:v>-2861.41</c:v>
                </c:pt>
                <c:pt idx="6553">
                  <c:v>-2861.41</c:v>
                </c:pt>
                <c:pt idx="6554">
                  <c:v>-2861.41</c:v>
                </c:pt>
                <c:pt idx="6555">
                  <c:v>-2861.41</c:v>
                </c:pt>
                <c:pt idx="6556">
                  <c:v>-2861.41</c:v>
                </c:pt>
                <c:pt idx="6557">
                  <c:v>-2861.41</c:v>
                </c:pt>
                <c:pt idx="6558">
                  <c:v>-2861.41</c:v>
                </c:pt>
                <c:pt idx="6559">
                  <c:v>-2861.41</c:v>
                </c:pt>
                <c:pt idx="6560">
                  <c:v>-2861.41</c:v>
                </c:pt>
                <c:pt idx="6561">
                  <c:v>-2861.41</c:v>
                </c:pt>
                <c:pt idx="6562">
                  <c:v>-2861.41</c:v>
                </c:pt>
                <c:pt idx="6563">
                  <c:v>-2861.41</c:v>
                </c:pt>
                <c:pt idx="6564">
                  <c:v>-2861.41</c:v>
                </c:pt>
                <c:pt idx="6565">
                  <c:v>-2861.41</c:v>
                </c:pt>
                <c:pt idx="6566">
                  <c:v>-2861.41</c:v>
                </c:pt>
                <c:pt idx="6567">
                  <c:v>-2861.41</c:v>
                </c:pt>
                <c:pt idx="6568">
                  <c:v>-2861.41</c:v>
                </c:pt>
                <c:pt idx="6569">
                  <c:v>-2861.41</c:v>
                </c:pt>
                <c:pt idx="6570">
                  <c:v>-2861.41</c:v>
                </c:pt>
                <c:pt idx="6571">
                  <c:v>-2861.41</c:v>
                </c:pt>
                <c:pt idx="6572">
                  <c:v>-2861.41</c:v>
                </c:pt>
                <c:pt idx="6573">
                  <c:v>-2861.41</c:v>
                </c:pt>
                <c:pt idx="6574">
                  <c:v>-2861.41</c:v>
                </c:pt>
                <c:pt idx="6575">
                  <c:v>-2861.41</c:v>
                </c:pt>
                <c:pt idx="6576">
                  <c:v>-2861.41</c:v>
                </c:pt>
                <c:pt idx="6577">
                  <c:v>-2861.41</c:v>
                </c:pt>
                <c:pt idx="6578">
                  <c:v>-2861.41</c:v>
                </c:pt>
                <c:pt idx="6579">
                  <c:v>-2861.41</c:v>
                </c:pt>
                <c:pt idx="6580">
                  <c:v>-2861.41</c:v>
                </c:pt>
                <c:pt idx="6581">
                  <c:v>-2861.41</c:v>
                </c:pt>
                <c:pt idx="6582">
                  <c:v>-2861.41</c:v>
                </c:pt>
                <c:pt idx="6583">
                  <c:v>-2861.41</c:v>
                </c:pt>
                <c:pt idx="6584">
                  <c:v>-2861.41</c:v>
                </c:pt>
                <c:pt idx="6585">
                  <c:v>-2861.41</c:v>
                </c:pt>
                <c:pt idx="6586">
                  <c:v>-2861.41</c:v>
                </c:pt>
                <c:pt idx="6587">
                  <c:v>-2861.41</c:v>
                </c:pt>
                <c:pt idx="6588">
                  <c:v>-2861.41</c:v>
                </c:pt>
                <c:pt idx="6589">
                  <c:v>-2861.41</c:v>
                </c:pt>
                <c:pt idx="6590">
                  <c:v>-2861.41</c:v>
                </c:pt>
                <c:pt idx="6591">
                  <c:v>-2861.41</c:v>
                </c:pt>
                <c:pt idx="6592">
                  <c:v>-2861.41</c:v>
                </c:pt>
                <c:pt idx="6593">
                  <c:v>-2861.41</c:v>
                </c:pt>
                <c:pt idx="6594">
                  <c:v>-2861.41</c:v>
                </c:pt>
                <c:pt idx="6595">
                  <c:v>-2861.41</c:v>
                </c:pt>
                <c:pt idx="6596">
                  <c:v>-2861.41</c:v>
                </c:pt>
                <c:pt idx="6597">
                  <c:v>-2861.41</c:v>
                </c:pt>
                <c:pt idx="6598">
                  <c:v>-2861.41</c:v>
                </c:pt>
                <c:pt idx="6599">
                  <c:v>-2861.41</c:v>
                </c:pt>
                <c:pt idx="6600">
                  <c:v>-2861.41</c:v>
                </c:pt>
                <c:pt idx="6601">
                  <c:v>-2861.41</c:v>
                </c:pt>
                <c:pt idx="6602">
                  <c:v>-2861.41</c:v>
                </c:pt>
                <c:pt idx="6603">
                  <c:v>-2861.41</c:v>
                </c:pt>
                <c:pt idx="6604">
                  <c:v>-2861.41</c:v>
                </c:pt>
                <c:pt idx="6605">
                  <c:v>-2861.41</c:v>
                </c:pt>
                <c:pt idx="6606">
                  <c:v>-2861.41</c:v>
                </c:pt>
                <c:pt idx="6607">
                  <c:v>-2861.41</c:v>
                </c:pt>
                <c:pt idx="6608">
                  <c:v>-2861.41</c:v>
                </c:pt>
                <c:pt idx="6609">
                  <c:v>-2861.41</c:v>
                </c:pt>
                <c:pt idx="6610">
                  <c:v>-2861.41</c:v>
                </c:pt>
                <c:pt idx="6611">
                  <c:v>-2861.41</c:v>
                </c:pt>
                <c:pt idx="6612">
                  <c:v>-2861.41</c:v>
                </c:pt>
                <c:pt idx="6613">
                  <c:v>-2861.41</c:v>
                </c:pt>
                <c:pt idx="6614">
                  <c:v>-2861.41</c:v>
                </c:pt>
                <c:pt idx="6615">
                  <c:v>-2861.41</c:v>
                </c:pt>
                <c:pt idx="6616">
                  <c:v>-2861.41</c:v>
                </c:pt>
                <c:pt idx="6617">
                  <c:v>-2861.41</c:v>
                </c:pt>
                <c:pt idx="6618">
                  <c:v>-2861.41</c:v>
                </c:pt>
                <c:pt idx="6619">
                  <c:v>-2861.41</c:v>
                </c:pt>
                <c:pt idx="6620">
                  <c:v>-2861.41</c:v>
                </c:pt>
                <c:pt idx="6621">
                  <c:v>-2861.41</c:v>
                </c:pt>
                <c:pt idx="6622">
                  <c:v>-2861.41</c:v>
                </c:pt>
                <c:pt idx="6623">
                  <c:v>-2861.41</c:v>
                </c:pt>
                <c:pt idx="6624">
                  <c:v>-2861.41</c:v>
                </c:pt>
                <c:pt idx="6625">
                  <c:v>-2861.41</c:v>
                </c:pt>
                <c:pt idx="6626">
                  <c:v>-2861.41</c:v>
                </c:pt>
                <c:pt idx="6627">
                  <c:v>-2861.41</c:v>
                </c:pt>
                <c:pt idx="6628">
                  <c:v>-2861.41</c:v>
                </c:pt>
                <c:pt idx="6629">
                  <c:v>-2861.41</c:v>
                </c:pt>
                <c:pt idx="6630">
                  <c:v>-2861.41</c:v>
                </c:pt>
                <c:pt idx="6631">
                  <c:v>-2861.41</c:v>
                </c:pt>
                <c:pt idx="6632">
                  <c:v>-2861.41</c:v>
                </c:pt>
                <c:pt idx="6633">
                  <c:v>-2861.41</c:v>
                </c:pt>
                <c:pt idx="6634">
                  <c:v>-2861.41</c:v>
                </c:pt>
                <c:pt idx="6635">
                  <c:v>-2861.41</c:v>
                </c:pt>
                <c:pt idx="6636">
                  <c:v>-2861.41</c:v>
                </c:pt>
                <c:pt idx="6637">
                  <c:v>-2861.41</c:v>
                </c:pt>
                <c:pt idx="6638">
                  <c:v>-2861.41</c:v>
                </c:pt>
                <c:pt idx="6639">
                  <c:v>-2861.41</c:v>
                </c:pt>
                <c:pt idx="6640">
                  <c:v>-2861.41</c:v>
                </c:pt>
                <c:pt idx="6641">
                  <c:v>-2861.41</c:v>
                </c:pt>
                <c:pt idx="6642">
                  <c:v>-2861.41</c:v>
                </c:pt>
                <c:pt idx="6643">
                  <c:v>-2861.41</c:v>
                </c:pt>
                <c:pt idx="6644">
                  <c:v>-2861.41</c:v>
                </c:pt>
                <c:pt idx="6645">
                  <c:v>-2861.41</c:v>
                </c:pt>
                <c:pt idx="6646">
                  <c:v>-2861.41</c:v>
                </c:pt>
                <c:pt idx="6647">
                  <c:v>-2861.41</c:v>
                </c:pt>
                <c:pt idx="6648">
                  <c:v>-2861.41</c:v>
                </c:pt>
                <c:pt idx="6649">
                  <c:v>-2861.41</c:v>
                </c:pt>
                <c:pt idx="6650">
                  <c:v>-2861.41</c:v>
                </c:pt>
                <c:pt idx="6651">
                  <c:v>-2861.41</c:v>
                </c:pt>
                <c:pt idx="6652">
                  <c:v>-2861.41</c:v>
                </c:pt>
                <c:pt idx="6653">
                  <c:v>-2861.41</c:v>
                </c:pt>
                <c:pt idx="6654">
                  <c:v>-2861.41</c:v>
                </c:pt>
                <c:pt idx="6655">
                  <c:v>-2861.41</c:v>
                </c:pt>
                <c:pt idx="6656">
                  <c:v>-2861.41</c:v>
                </c:pt>
                <c:pt idx="6657">
                  <c:v>-2861.41</c:v>
                </c:pt>
                <c:pt idx="6658">
                  <c:v>-2861.41</c:v>
                </c:pt>
                <c:pt idx="6659">
                  <c:v>-2861.41</c:v>
                </c:pt>
                <c:pt idx="6660">
                  <c:v>-2861.41</c:v>
                </c:pt>
                <c:pt idx="6661">
                  <c:v>-2861.41</c:v>
                </c:pt>
                <c:pt idx="6662">
                  <c:v>-2861.41</c:v>
                </c:pt>
                <c:pt idx="6663">
                  <c:v>-2861.41</c:v>
                </c:pt>
                <c:pt idx="6664">
                  <c:v>-2861.41</c:v>
                </c:pt>
                <c:pt idx="6665">
                  <c:v>-2861.41</c:v>
                </c:pt>
                <c:pt idx="6666">
                  <c:v>-2861.41</c:v>
                </c:pt>
                <c:pt idx="6667">
                  <c:v>-2861.41</c:v>
                </c:pt>
                <c:pt idx="6668">
                  <c:v>-2861.41</c:v>
                </c:pt>
                <c:pt idx="6669">
                  <c:v>-2861.41</c:v>
                </c:pt>
                <c:pt idx="6670">
                  <c:v>-2861.41</c:v>
                </c:pt>
                <c:pt idx="6671">
                  <c:v>-2861.41</c:v>
                </c:pt>
                <c:pt idx="6672">
                  <c:v>-2861.41</c:v>
                </c:pt>
                <c:pt idx="6673">
                  <c:v>-2861.41</c:v>
                </c:pt>
                <c:pt idx="6674">
                  <c:v>-2861.41</c:v>
                </c:pt>
                <c:pt idx="6675">
                  <c:v>-2861.41</c:v>
                </c:pt>
                <c:pt idx="6676">
                  <c:v>-2861.41</c:v>
                </c:pt>
                <c:pt idx="6677">
                  <c:v>-2861.41</c:v>
                </c:pt>
                <c:pt idx="6678">
                  <c:v>-2861.41</c:v>
                </c:pt>
                <c:pt idx="6679">
                  <c:v>-2861.41</c:v>
                </c:pt>
                <c:pt idx="6680">
                  <c:v>-2861.41</c:v>
                </c:pt>
                <c:pt idx="6681">
                  <c:v>-2861.41</c:v>
                </c:pt>
                <c:pt idx="6682">
                  <c:v>-2861.41</c:v>
                </c:pt>
                <c:pt idx="6683">
                  <c:v>-2861.41</c:v>
                </c:pt>
                <c:pt idx="6684">
                  <c:v>-2861.41</c:v>
                </c:pt>
                <c:pt idx="6685">
                  <c:v>-2861.41</c:v>
                </c:pt>
                <c:pt idx="6686">
                  <c:v>-2861.41</c:v>
                </c:pt>
                <c:pt idx="6687">
                  <c:v>-2861.41</c:v>
                </c:pt>
                <c:pt idx="6688">
                  <c:v>-2861.41</c:v>
                </c:pt>
                <c:pt idx="6689">
                  <c:v>-2861.41</c:v>
                </c:pt>
                <c:pt idx="6690">
                  <c:v>-2861.41</c:v>
                </c:pt>
                <c:pt idx="6691">
                  <c:v>-2861.41</c:v>
                </c:pt>
                <c:pt idx="6692">
                  <c:v>-2861.41</c:v>
                </c:pt>
                <c:pt idx="6693">
                  <c:v>-2861.41</c:v>
                </c:pt>
                <c:pt idx="6694">
                  <c:v>-2861.41</c:v>
                </c:pt>
                <c:pt idx="6695">
                  <c:v>-2861.41</c:v>
                </c:pt>
                <c:pt idx="6696">
                  <c:v>-2861.41</c:v>
                </c:pt>
                <c:pt idx="6697">
                  <c:v>-2861.41</c:v>
                </c:pt>
                <c:pt idx="6698">
                  <c:v>-2861.41</c:v>
                </c:pt>
                <c:pt idx="6699">
                  <c:v>-2861.41</c:v>
                </c:pt>
                <c:pt idx="6700">
                  <c:v>-2861.41</c:v>
                </c:pt>
                <c:pt idx="6701">
                  <c:v>-2861.41</c:v>
                </c:pt>
                <c:pt idx="6702">
                  <c:v>-2861.41</c:v>
                </c:pt>
                <c:pt idx="6703">
                  <c:v>-2861.41</c:v>
                </c:pt>
                <c:pt idx="6704">
                  <c:v>-2861.41</c:v>
                </c:pt>
                <c:pt idx="6705">
                  <c:v>-2861.41</c:v>
                </c:pt>
                <c:pt idx="6706">
                  <c:v>-2861.41</c:v>
                </c:pt>
                <c:pt idx="6707">
                  <c:v>-2861.41</c:v>
                </c:pt>
                <c:pt idx="6708">
                  <c:v>-2861.41</c:v>
                </c:pt>
                <c:pt idx="6709">
                  <c:v>-2861.41</c:v>
                </c:pt>
                <c:pt idx="6710">
                  <c:v>-2861.41</c:v>
                </c:pt>
                <c:pt idx="6711">
                  <c:v>-2861.41</c:v>
                </c:pt>
                <c:pt idx="6712">
                  <c:v>-2861.41</c:v>
                </c:pt>
                <c:pt idx="6713">
                  <c:v>-2861.41</c:v>
                </c:pt>
                <c:pt idx="6714">
                  <c:v>-2861.41</c:v>
                </c:pt>
                <c:pt idx="6715">
                  <c:v>-2861.41</c:v>
                </c:pt>
                <c:pt idx="6716">
                  <c:v>-2861.41</c:v>
                </c:pt>
                <c:pt idx="6717">
                  <c:v>-2861.41</c:v>
                </c:pt>
                <c:pt idx="6718">
                  <c:v>-2861.41</c:v>
                </c:pt>
                <c:pt idx="6719">
                  <c:v>-2861.41</c:v>
                </c:pt>
                <c:pt idx="6720">
                  <c:v>-2861.41</c:v>
                </c:pt>
                <c:pt idx="6721">
                  <c:v>-2861.41</c:v>
                </c:pt>
                <c:pt idx="6722">
                  <c:v>-2861.41</c:v>
                </c:pt>
                <c:pt idx="6723">
                  <c:v>-2861.41</c:v>
                </c:pt>
                <c:pt idx="6724">
                  <c:v>-2861.41</c:v>
                </c:pt>
                <c:pt idx="6725">
                  <c:v>-2861.41</c:v>
                </c:pt>
                <c:pt idx="6726">
                  <c:v>-2861.41</c:v>
                </c:pt>
                <c:pt idx="6727">
                  <c:v>-2861.41</c:v>
                </c:pt>
                <c:pt idx="6728">
                  <c:v>-2861.41</c:v>
                </c:pt>
                <c:pt idx="6729">
                  <c:v>-2861.41</c:v>
                </c:pt>
                <c:pt idx="6730">
                  <c:v>-2861.41</c:v>
                </c:pt>
                <c:pt idx="6731">
                  <c:v>-2861.41</c:v>
                </c:pt>
                <c:pt idx="6732">
                  <c:v>-2861.41</c:v>
                </c:pt>
                <c:pt idx="6733">
                  <c:v>-2861.41</c:v>
                </c:pt>
                <c:pt idx="6734">
                  <c:v>-2861.41</c:v>
                </c:pt>
                <c:pt idx="6735">
                  <c:v>-2861.41</c:v>
                </c:pt>
                <c:pt idx="6736">
                  <c:v>-2861.41</c:v>
                </c:pt>
                <c:pt idx="6737">
                  <c:v>-2861.41</c:v>
                </c:pt>
                <c:pt idx="6738">
                  <c:v>-2861.41</c:v>
                </c:pt>
                <c:pt idx="6739">
                  <c:v>-2861.41</c:v>
                </c:pt>
                <c:pt idx="6740">
                  <c:v>-2861.41</c:v>
                </c:pt>
                <c:pt idx="6741">
                  <c:v>-2861.41</c:v>
                </c:pt>
                <c:pt idx="6742">
                  <c:v>-2861.41</c:v>
                </c:pt>
                <c:pt idx="6743">
                  <c:v>-2861.41</c:v>
                </c:pt>
                <c:pt idx="6744">
                  <c:v>-2861.41</c:v>
                </c:pt>
                <c:pt idx="6745">
                  <c:v>-2861.41</c:v>
                </c:pt>
                <c:pt idx="6746">
                  <c:v>-2861.41</c:v>
                </c:pt>
                <c:pt idx="6747">
                  <c:v>-2861.41</c:v>
                </c:pt>
                <c:pt idx="6748">
                  <c:v>-2861.41</c:v>
                </c:pt>
                <c:pt idx="6749">
                  <c:v>-2861.41</c:v>
                </c:pt>
                <c:pt idx="6750">
                  <c:v>-2861.41</c:v>
                </c:pt>
                <c:pt idx="6751">
                  <c:v>-2861.41</c:v>
                </c:pt>
                <c:pt idx="6752">
                  <c:v>-2861.41</c:v>
                </c:pt>
                <c:pt idx="6753">
                  <c:v>-2861.41</c:v>
                </c:pt>
                <c:pt idx="6754">
                  <c:v>-2861.41</c:v>
                </c:pt>
                <c:pt idx="6755">
                  <c:v>-2861.41</c:v>
                </c:pt>
                <c:pt idx="6756">
                  <c:v>-2861.41</c:v>
                </c:pt>
                <c:pt idx="6757">
                  <c:v>-2861.41</c:v>
                </c:pt>
                <c:pt idx="6758">
                  <c:v>-2861.41</c:v>
                </c:pt>
                <c:pt idx="6759">
                  <c:v>-2861.41</c:v>
                </c:pt>
                <c:pt idx="6760">
                  <c:v>-2861.41</c:v>
                </c:pt>
                <c:pt idx="6761">
                  <c:v>-2861.41</c:v>
                </c:pt>
                <c:pt idx="6762">
                  <c:v>-2861.41</c:v>
                </c:pt>
                <c:pt idx="6763">
                  <c:v>-2861.41</c:v>
                </c:pt>
                <c:pt idx="6764">
                  <c:v>-2861.41</c:v>
                </c:pt>
                <c:pt idx="6765">
                  <c:v>-2861.41</c:v>
                </c:pt>
                <c:pt idx="6766">
                  <c:v>-2861.41</c:v>
                </c:pt>
                <c:pt idx="6767">
                  <c:v>-2861.41</c:v>
                </c:pt>
                <c:pt idx="6768">
                  <c:v>-2861.41</c:v>
                </c:pt>
                <c:pt idx="6769">
                  <c:v>-2861.41</c:v>
                </c:pt>
                <c:pt idx="6770">
                  <c:v>-2861.41</c:v>
                </c:pt>
                <c:pt idx="6771">
                  <c:v>-2861.41</c:v>
                </c:pt>
                <c:pt idx="6772">
                  <c:v>-2861.41</c:v>
                </c:pt>
                <c:pt idx="6773">
                  <c:v>-2861.41</c:v>
                </c:pt>
                <c:pt idx="6774">
                  <c:v>-2861.41</c:v>
                </c:pt>
                <c:pt idx="6775">
                  <c:v>-2861.41</c:v>
                </c:pt>
                <c:pt idx="6776">
                  <c:v>-2861.41</c:v>
                </c:pt>
                <c:pt idx="6777">
                  <c:v>-2861.41</c:v>
                </c:pt>
                <c:pt idx="6778">
                  <c:v>-2861.41</c:v>
                </c:pt>
                <c:pt idx="6779">
                  <c:v>-2861.41</c:v>
                </c:pt>
                <c:pt idx="6780">
                  <c:v>-2861.41</c:v>
                </c:pt>
                <c:pt idx="6781">
                  <c:v>-2861.41</c:v>
                </c:pt>
                <c:pt idx="6782">
                  <c:v>-2861.41</c:v>
                </c:pt>
                <c:pt idx="6783">
                  <c:v>-2861.41</c:v>
                </c:pt>
                <c:pt idx="6784">
                  <c:v>-2861.41</c:v>
                </c:pt>
                <c:pt idx="6785">
                  <c:v>-2861.41</c:v>
                </c:pt>
                <c:pt idx="6786">
                  <c:v>-2861.41</c:v>
                </c:pt>
                <c:pt idx="6787">
                  <c:v>-2861.41</c:v>
                </c:pt>
                <c:pt idx="6788">
                  <c:v>-2861.41</c:v>
                </c:pt>
                <c:pt idx="6789">
                  <c:v>-2861.41</c:v>
                </c:pt>
                <c:pt idx="6790">
                  <c:v>-2861.41</c:v>
                </c:pt>
                <c:pt idx="6791">
                  <c:v>-2861.41</c:v>
                </c:pt>
                <c:pt idx="6792">
                  <c:v>-2861.41</c:v>
                </c:pt>
                <c:pt idx="6793">
                  <c:v>-2861.41</c:v>
                </c:pt>
                <c:pt idx="6794">
                  <c:v>-2861.41</c:v>
                </c:pt>
                <c:pt idx="6795">
                  <c:v>-2861.41</c:v>
                </c:pt>
                <c:pt idx="6796">
                  <c:v>-2861.41</c:v>
                </c:pt>
                <c:pt idx="6797">
                  <c:v>-2861.41</c:v>
                </c:pt>
                <c:pt idx="6798">
                  <c:v>-2861.41</c:v>
                </c:pt>
                <c:pt idx="6799">
                  <c:v>-2861.41</c:v>
                </c:pt>
                <c:pt idx="6800">
                  <c:v>-2861.41</c:v>
                </c:pt>
                <c:pt idx="6801">
                  <c:v>-2861.41</c:v>
                </c:pt>
                <c:pt idx="6802">
                  <c:v>-2861.41</c:v>
                </c:pt>
                <c:pt idx="6803">
                  <c:v>-2861.41</c:v>
                </c:pt>
                <c:pt idx="6804">
                  <c:v>-2861.41</c:v>
                </c:pt>
                <c:pt idx="6805">
                  <c:v>-2861.41</c:v>
                </c:pt>
                <c:pt idx="6806">
                  <c:v>-2861.41</c:v>
                </c:pt>
                <c:pt idx="6807">
                  <c:v>-2861.41</c:v>
                </c:pt>
                <c:pt idx="6808">
                  <c:v>-2861.41</c:v>
                </c:pt>
                <c:pt idx="6809">
                  <c:v>-2861.41</c:v>
                </c:pt>
                <c:pt idx="6810">
                  <c:v>-2861.41</c:v>
                </c:pt>
                <c:pt idx="6811">
                  <c:v>-2861.41</c:v>
                </c:pt>
                <c:pt idx="6812">
                  <c:v>-2861.41</c:v>
                </c:pt>
                <c:pt idx="6813">
                  <c:v>-2861.41</c:v>
                </c:pt>
                <c:pt idx="6814">
                  <c:v>-2861.41</c:v>
                </c:pt>
                <c:pt idx="6815">
                  <c:v>-2861.41</c:v>
                </c:pt>
                <c:pt idx="6816">
                  <c:v>-2861.41</c:v>
                </c:pt>
                <c:pt idx="6817">
                  <c:v>-2861.41</c:v>
                </c:pt>
                <c:pt idx="6818">
                  <c:v>-2861.41</c:v>
                </c:pt>
                <c:pt idx="6819">
                  <c:v>-2861.41</c:v>
                </c:pt>
                <c:pt idx="6820">
                  <c:v>-2861.41</c:v>
                </c:pt>
                <c:pt idx="6821">
                  <c:v>-2861.41</c:v>
                </c:pt>
                <c:pt idx="6822">
                  <c:v>-2861.41</c:v>
                </c:pt>
                <c:pt idx="6823">
                  <c:v>-2861.41</c:v>
                </c:pt>
                <c:pt idx="6824">
                  <c:v>-2861.41</c:v>
                </c:pt>
                <c:pt idx="6825">
                  <c:v>-2861.41</c:v>
                </c:pt>
                <c:pt idx="6826">
                  <c:v>-2861.41</c:v>
                </c:pt>
                <c:pt idx="6827">
                  <c:v>-2861.41</c:v>
                </c:pt>
                <c:pt idx="6828">
                  <c:v>-2861.41</c:v>
                </c:pt>
                <c:pt idx="6829">
                  <c:v>-2861.41</c:v>
                </c:pt>
                <c:pt idx="6830">
                  <c:v>-2861.41</c:v>
                </c:pt>
                <c:pt idx="6831">
                  <c:v>-2861.41</c:v>
                </c:pt>
                <c:pt idx="6832">
                  <c:v>-2861.41</c:v>
                </c:pt>
                <c:pt idx="6833">
                  <c:v>-2861.41</c:v>
                </c:pt>
                <c:pt idx="6834">
                  <c:v>-2861.41</c:v>
                </c:pt>
                <c:pt idx="6835">
                  <c:v>-2861.41</c:v>
                </c:pt>
                <c:pt idx="6836">
                  <c:v>-2861.41</c:v>
                </c:pt>
                <c:pt idx="6837">
                  <c:v>-2861.41</c:v>
                </c:pt>
                <c:pt idx="6838">
                  <c:v>-2861.41</c:v>
                </c:pt>
                <c:pt idx="6839">
                  <c:v>-2861.41</c:v>
                </c:pt>
                <c:pt idx="6840">
                  <c:v>-2861.41</c:v>
                </c:pt>
                <c:pt idx="6841">
                  <c:v>-2861.41</c:v>
                </c:pt>
                <c:pt idx="6842">
                  <c:v>-2861.41</c:v>
                </c:pt>
                <c:pt idx="6843">
                  <c:v>-2861.41</c:v>
                </c:pt>
                <c:pt idx="6844">
                  <c:v>-2861.41</c:v>
                </c:pt>
                <c:pt idx="6845">
                  <c:v>-2861.41</c:v>
                </c:pt>
                <c:pt idx="6846">
                  <c:v>-2861.41</c:v>
                </c:pt>
                <c:pt idx="6847">
                  <c:v>-2861.41</c:v>
                </c:pt>
                <c:pt idx="6848">
                  <c:v>-2861.41</c:v>
                </c:pt>
                <c:pt idx="6849">
                  <c:v>-2861.41</c:v>
                </c:pt>
                <c:pt idx="6850">
                  <c:v>-2861.41</c:v>
                </c:pt>
                <c:pt idx="6851">
                  <c:v>-2861.41</c:v>
                </c:pt>
                <c:pt idx="6852">
                  <c:v>-2861.41</c:v>
                </c:pt>
                <c:pt idx="6853">
                  <c:v>-2861.41</c:v>
                </c:pt>
                <c:pt idx="6854">
                  <c:v>-2861.41</c:v>
                </c:pt>
                <c:pt idx="6855">
                  <c:v>-2861.41</c:v>
                </c:pt>
                <c:pt idx="6856">
                  <c:v>-2861.41</c:v>
                </c:pt>
                <c:pt idx="6857">
                  <c:v>-2861.41</c:v>
                </c:pt>
                <c:pt idx="6858">
                  <c:v>-2861.41</c:v>
                </c:pt>
                <c:pt idx="6859">
                  <c:v>-2861.41</c:v>
                </c:pt>
                <c:pt idx="6860">
                  <c:v>-2861.41</c:v>
                </c:pt>
                <c:pt idx="6861">
                  <c:v>-2861.41</c:v>
                </c:pt>
                <c:pt idx="6862">
                  <c:v>-2861.41</c:v>
                </c:pt>
                <c:pt idx="6863">
                  <c:v>-2861.41</c:v>
                </c:pt>
                <c:pt idx="6864">
                  <c:v>-2861.41</c:v>
                </c:pt>
                <c:pt idx="6865">
                  <c:v>-2861.41</c:v>
                </c:pt>
                <c:pt idx="6866">
                  <c:v>-2861.41</c:v>
                </c:pt>
                <c:pt idx="6867">
                  <c:v>-2861.41</c:v>
                </c:pt>
                <c:pt idx="6868">
                  <c:v>-2861.41</c:v>
                </c:pt>
                <c:pt idx="6869">
                  <c:v>-2861.41</c:v>
                </c:pt>
                <c:pt idx="6870">
                  <c:v>-2861.41</c:v>
                </c:pt>
                <c:pt idx="6871">
                  <c:v>-2861.41</c:v>
                </c:pt>
                <c:pt idx="6872">
                  <c:v>-2861.41</c:v>
                </c:pt>
                <c:pt idx="6873">
                  <c:v>-2861.41</c:v>
                </c:pt>
                <c:pt idx="6874">
                  <c:v>-2861.41</c:v>
                </c:pt>
                <c:pt idx="6875">
                  <c:v>-2861.41</c:v>
                </c:pt>
                <c:pt idx="6876">
                  <c:v>-2861.41</c:v>
                </c:pt>
                <c:pt idx="6877">
                  <c:v>-2861.41</c:v>
                </c:pt>
                <c:pt idx="6878">
                  <c:v>-2861.41</c:v>
                </c:pt>
                <c:pt idx="6879">
                  <c:v>-2861.41</c:v>
                </c:pt>
                <c:pt idx="6880">
                  <c:v>-2861.41</c:v>
                </c:pt>
                <c:pt idx="6881">
                  <c:v>-2861.41</c:v>
                </c:pt>
                <c:pt idx="6882">
                  <c:v>-2861.41</c:v>
                </c:pt>
                <c:pt idx="6883">
                  <c:v>-2861.41</c:v>
                </c:pt>
                <c:pt idx="6884">
                  <c:v>-2861.41</c:v>
                </c:pt>
                <c:pt idx="6885">
                  <c:v>-2861.41</c:v>
                </c:pt>
                <c:pt idx="6886">
                  <c:v>-2861.41</c:v>
                </c:pt>
                <c:pt idx="6887">
                  <c:v>-2861.41</c:v>
                </c:pt>
                <c:pt idx="6888">
                  <c:v>-2861.41</c:v>
                </c:pt>
                <c:pt idx="6889">
                  <c:v>-2861.41</c:v>
                </c:pt>
                <c:pt idx="6890">
                  <c:v>-2861.41</c:v>
                </c:pt>
                <c:pt idx="6891">
                  <c:v>-2861.41</c:v>
                </c:pt>
                <c:pt idx="6892">
                  <c:v>-2861.41</c:v>
                </c:pt>
                <c:pt idx="6893">
                  <c:v>-2861.41</c:v>
                </c:pt>
                <c:pt idx="6894">
                  <c:v>-2861.41</c:v>
                </c:pt>
                <c:pt idx="6895">
                  <c:v>-2861.41</c:v>
                </c:pt>
                <c:pt idx="6896">
                  <c:v>-2861.41</c:v>
                </c:pt>
                <c:pt idx="6897">
                  <c:v>-2861.41</c:v>
                </c:pt>
                <c:pt idx="6898">
                  <c:v>-2861.41</c:v>
                </c:pt>
                <c:pt idx="6899">
                  <c:v>-2861.41</c:v>
                </c:pt>
                <c:pt idx="6900">
                  <c:v>-2861.41</c:v>
                </c:pt>
                <c:pt idx="6901">
                  <c:v>-2861.41</c:v>
                </c:pt>
                <c:pt idx="6902">
                  <c:v>-2861.41</c:v>
                </c:pt>
                <c:pt idx="6903">
                  <c:v>-2861.41</c:v>
                </c:pt>
                <c:pt idx="6904">
                  <c:v>-2861.41</c:v>
                </c:pt>
                <c:pt idx="6905">
                  <c:v>-2861.41</c:v>
                </c:pt>
                <c:pt idx="6906">
                  <c:v>-2861.41</c:v>
                </c:pt>
                <c:pt idx="6907">
                  <c:v>-2861.41</c:v>
                </c:pt>
                <c:pt idx="6908">
                  <c:v>-2861.41</c:v>
                </c:pt>
                <c:pt idx="6909">
                  <c:v>-2861.41</c:v>
                </c:pt>
                <c:pt idx="6910">
                  <c:v>-2861.41</c:v>
                </c:pt>
                <c:pt idx="6911">
                  <c:v>-2861.41</c:v>
                </c:pt>
                <c:pt idx="6912">
                  <c:v>-2861.41</c:v>
                </c:pt>
                <c:pt idx="6913">
                  <c:v>-2861.41</c:v>
                </c:pt>
                <c:pt idx="6914">
                  <c:v>-2861.41</c:v>
                </c:pt>
                <c:pt idx="6915">
                  <c:v>-2861.41</c:v>
                </c:pt>
                <c:pt idx="6916">
                  <c:v>-2861.41</c:v>
                </c:pt>
                <c:pt idx="6917">
                  <c:v>-2861.41</c:v>
                </c:pt>
                <c:pt idx="6918">
                  <c:v>-2861.41</c:v>
                </c:pt>
                <c:pt idx="6919">
                  <c:v>-2861.41</c:v>
                </c:pt>
                <c:pt idx="6920">
                  <c:v>-2861.41</c:v>
                </c:pt>
                <c:pt idx="6921">
                  <c:v>-2861.41</c:v>
                </c:pt>
                <c:pt idx="6922">
                  <c:v>-2861.41</c:v>
                </c:pt>
                <c:pt idx="6923">
                  <c:v>-2861.41</c:v>
                </c:pt>
                <c:pt idx="6924">
                  <c:v>-2861.41</c:v>
                </c:pt>
                <c:pt idx="6925">
                  <c:v>-2861.41</c:v>
                </c:pt>
                <c:pt idx="6926">
                  <c:v>-2861.41</c:v>
                </c:pt>
                <c:pt idx="6927">
                  <c:v>-2861.41</c:v>
                </c:pt>
                <c:pt idx="6928">
                  <c:v>-2861.41</c:v>
                </c:pt>
                <c:pt idx="6929">
                  <c:v>-2861.41</c:v>
                </c:pt>
                <c:pt idx="6930">
                  <c:v>-2861.41</c:v>
                </c:pt>
                <c:pt idx="6931">
                  <c:v>-2861.41</c:v>
                </c:pt>
                <c:pt idx="6932">
                  <c:v>-2861.41</c:v>
                </c:pt>
                <c:pt idx="6933">
                  <c:v>-2861.41</c:v>
                </c:pt>
                <c:pt idx="6934">
                  <c:v>-2861.41</c:v>
                </c:pt>
                <c:pt idx="6935">
                  <c:v>-2861.41</c:v>
                </c:pt>
                <c:pt idx="6936">
                  <c:v>-2861.41</c:v>
                </c:pt>
                <c:pt idx="6937">
                  <c:v>-2861.41</c:v>
                </c:pt>
                <c:pt idx="6938">
                  <c:v>-2861.41</c:v>
                </c:pt>
                <c:pt idx="6939">
                  <c:v>-2861.41</c:v>
                </c:pt>
                <c:pt idx="6940">
                  <c:v>-2861.41</c:v>
                </c:pt>
                <c:pt idx="6941">
                  <c:v>-2861.41</c:v>
                </c:pt>
                <c:pt idx="6942">
                  <c:v>-2861.41</c:v>
                </c:pt>
                <c:pt idx="6943">
                  <c:v>-2861.41</c:v>
                </c:pt>
                <c:pt idx="6944">
                  <c:v>-2861.41</c:v>
                </c:pt>
                <c:pt idx="6945">
                  <c:v>-2861.41</c:v>
                </c:pt>
                <c:pt idx="6946">
                  <c:v>-2861.41</c:v>
                </c:pt>
                <c:pt idx="6947">
                  <c:v>-2861.41</c:v>
                </c:pt>
                <c:pt idx="6948">
                  <c:v>-2861.41</c:v>
                </c:pt>
                <c:pt idx="6949">
                  <c:v>-2861.41</c:v>
                </c:pt>
                <c:pt idx="6950">
                  <c:v>-2861.41</c:v>
                </c:pt>
                <c:pt idx="6951">
                  <c:v>-2861.41</c:v>
                </c:pt>
                <c:pt idx="6952">
                  <c:v>-2861.41</c:v>
                </c:pt>
                <c:pt idx="6953">
                  <c:v>-2861.41</c:v>
                </c:pt>
                <c:pt idx="6954">
                  <c:v>-2861.41</c:v>
                </c:pt>
                <c:pt idx="6955">
                  <c:v>-2861.41</c:v>
                </c:pt>
                <c:pt idx="6956">
                  <c:v>-2861.41</c:v>
                </c:pt>
                <c:pt idx="6957">
                  <c:v>-2861.41</c:v>
                </c:pt>
                <c:pt idx="6958">
                  <c:v>-2861.41</c:v>
                </c:pt>
                <c:pt idx="6959">
                  <c:v>-2861.41</c:v>
                </c:pt>
                <c:pt idx="6960">
                  <c:v>-2861.41</c:v>
                </c:pt>
                <c:pt idx="6961">
                  <c:v>-2861.41</c:v>
                </c:pt>
                <c:pt idx="6962">
                  <c:v>-2861.41</c:v>
                </c:pt>
                <c:pt idx="6963">
                  <c:v>-2861.41</c:v>
                </c:pt>
                <c:pt idx="6964">
                  <c:v>-2861.41</c:v>
                </c:pt>
                <c:pt idx="6965">
                  <c:v>-2861.41</c:v>
                </c:pt>
                <c:pt idx="6966">
                  <c:v>-2861.41</c:v>
                </c:pt>
                <c:pt idx="6967">
                  <c:v>-2861.41</c:v>
                </c:pt>
                <c:pt idx="6968">
                  <c:v>-2861.41</c:v>
                </c:pt>
                <c:pt idx="6969">
                  <c:v>-2861.41</c:v>
                </c:pt>
                <c:pt idx="6970">
                  <c:v>-2861.41</c:v>
                </c:pt>
                <c:pt idx="6971">
                  <c:v>-2861.41</c:v>
                </c:pt>
                <c:pt idx="6972">
                  <c:v>-2861.41</c:v>
                </c:pt>
                <c:pt idx="6973">
                  <c:v>-2861.41</c:v>
                </c:pt>
                <c:pt idx="6974">
                  <c:v>-2861.41</c:v>
                </c:pt>
                <c:pt idx="6975">
                  <c:v>-2861.41</c:v>
                </c:pt>
                <c:pt idx="6976">
                  <c:v>-2861.41</c:v>
                </c:pt>
                <c:pt idx="6977">
                  <c:v>-2861.41</c:v>
                </c:pt>
                <c:pt idx="6978">
                  <c:v>-2861.41</c:v>
                </c:pt>
                <c:pt idx="6979">
                  <c:v>-2861.41</c:v>
                </c:pt>
                <c:pt idx="6980">
                  <c:v>-2861.41</c:v>
                </c:pt>
                <c:pt idx="6981">
                  <c:v>-2861.41</c:v>
                </c:pt>
                <c:pt idx="6982">
                  <c:v>-2861.41</c:v>
                </c:pt>
                <c:pt idx="6983">
                  <c:v>-2861.41</c:v>
                </c:pt>
                <c:pt idx="6984">
                  <c:v>-2861.41</c:v>
                </c:pt>
                <c:pt idx="6985">
                  <c:v>-2861.41</c:v>
                </c:pt>
                <c:pt idx="6986">
                  <c:v>-2861.41</c:v>
                </c:pt>
                <c:pt idx="6987">
                  <c:v>-2861.41</c:v>
                </c:pt>
                <c:pt idx="6988">
                  <c:v>-2861.41</c:v>
                </c:pt>
                <c:pt idx="6989">
                  <c:v>-2861.41</c:v>
                </c:pt>
                <c:pt idx="6990">
                  <c:v>-2861.41</c:v>
                </c:pt>
                <c:pt idx="6991">
                  <c:v>-2861.41</c:v>
                </c:pt>
                <c:pt idx="6992">
                  <c:v>-2861.41</c:v>
                </c:pt>
                <c:pt idx="6993">
                  <c:v>-2861.41</c:v>
                </c:pt>
                <c:pt idx="6994">
                  <c:v>-2861.41</c:v>
                </c:pt>
                <c:pt idx="6995">
                  <c:v>-2861.41</c:v>
                </c:pt>
                <c:pt idx="6996">
                  <c:v>-2861.41</c:v>
                </c:pt>
                <c:pt idx="6997">
                  <c:v>-2861.41</c:v>
                </c:pt>
                <c:pt idx="6998">
                  <c:v>-2861.41</c:v>
                </c:pt>
                <c:pt idx="6999">
                  <c:v>-2861.41</c:v>
                </c:pt>
                <c:pt idx="7000">
                  <c:v>-2861.41</c:v>
                </c:pt>
                <c:pt idx="7001">
                  <c:v>-2861.41</c:v>
                </c:pt>
                <c:pt idx="7002">
                  <c:v>-2861.41</c:v>
                </c:pt>
                <c:pt idx="7003">
                  <c:v>-2861.41</c:v>
                </c:pt>
                <c:pt idx="7004">
                  <c:v>-2861.41</c:v>
                </c:pt>
                <c:pt idx="7005">
                  <c:v>-2861.41</c:v>
                </c:pt>
                <c:pt idx="7006">
                  <c:v>-2861.41</c:v>
                </c:pt>
                <c:pt idx="7007">
                  <c:v>-2861.41</c:v>
                </c:pt>
                <c:pt idx="7008">
                  <c:v>-2861.41</c:v>
                </c:pt>
                <c:pt idx="7009">
                  <c:v>-2861.41</c:v>
                </c:pt>
                <c:pt idx="7010">
                  <c:v>-2861.41</c:v>
                </c:pt>
                <c:pt idx="7011">
                  <c:v>-2861.41</c:v>
                </c:pt>
                <c:pt idx="7012">
                  <c:v>-2861.41</c:v>
                </c:pt>
                <c:pt idx="7013">
                  <c:v>-2861.41</c:v>
                </c:pt>
                <c:pt idx="7014">
                  <c:v>-2861.41</c:v>
                </c:pt>
                <c:pt idx="7015">
                  <c:v>-2861.41</c:v>
                </c:pt>
                <c:pt idx="7016">
                  <c:v>-2861.41</c:v>
                </c:pt>
                <c:pt idx="7017">
                  <c:v>-2861.41</c:v>
                </c:pt>
                <c:pt idx="7018">
                  <c:v>-2861.41</c:v>
                </c:pt>
                <c:pt idx="7019">
                  <c:v>-2861.41</c:v>
                </c:pt>
                <c:pt idx="7020">
                  <c:v>-2861.41</c:v>
                </c:pt>
                <c:pt idx="7021">
                  <c:v>-2861.41</c:v>
                </c:pt>
                <c:pt idx="7022">
                  <c:v>-2861.41</c:v>
                </c:pt>
                <c:pt idx="7023">
                  <c:v>-2861.41</c:v>
                </c:pt>
                <c:pt idx="7024">
                  <c:v>-2861.41</c:v>
                </c:pt>
                <c:pt idx="7025">
                  <c:v>-2861.41</c:v>
                </c:pt>
                <c:pt idx="7026">
                  <c:v>-2861.41</c:v>
                </c:pt>
                <c:pt idx="7027">
                  <c:v>-2861.41</c:v>
                </c:pt>
                <c:pt idx="7028">
                  <c:v>-2861.41</c:v>
                </c:pt>
                <c:pt idx="7029">
                  <c:v>-2861.41</c:v>
                </c:pt>
                <c:pt idx="7030">
                  <c:v>-2861.41</c:v>
                </c:pt>
                <c:pt idx="7031">
                  <c:v>-2861.41</c:v>
                </c:pt>
                <c:pt idx="7032">
                  <c:v>-2861.41</c:v>
                </c:pt>
                <c:pt idx="7033">
                  <c:v>-2861.41</c:v>
                </c:pt>
                <c:pt idx="7034">
                  <c:v>-2861.41</c:v>
                </c:pt>
                <c:pt idx="7035">
                  <c:v>-2861.41</c:v>
                </c:pt>
                <c:pt idx="7036">
                  <c:v>-2861.41</c:v>
                </c:pt>
                <c:pt idx="7037">
                  <c:v>-2861.41</c:v>
                </c:pt>
                <c:pt idx="7038">
                  <c:v>-2861.41</c:v>
                </c:pt>
                <c:pt idx="7039">
                  <c:v>-2861.41</c:v>
                </c:pt>
                <c:pt idx="7040">
                  <c:v>-2861.41</c:v>
                </c:pt>
                <c:pt idx="7041">
                  <c:v>-2861.41</c:v>
                </c:pt>
                <c:pt idx="7042">
                  <c:v>-2861.41</c:v>
                </c:pt>
                <c:pt idx="7043">
                  <c:v>-2861.41</c:v>
                </c:pt>
                <c:pt idx="7044">
                  <c:v>-2861.41</c:v>
                </c:pt>
                <c:pt idx="7045">
                  <c:v>-2861.41</c:v>
                </c:pt>
                <c:pt idx="7046">
                  <c:v>-2861.41</c:v>
                </c:pt>
                <c:pt idx="7047">
                  <c:v>-2861.41</c:v>
                </c:pt>
                <c:pt idx="7048">
                  <c:v>-2861.41</c:v>
                </c:pt>
                <c:pt idx="7049">
                  <c:v>-2861.41</c:v>
                </c:pt>
                <c:pt idx="7050">
                  <c:v>-2861.41</c:v>
                </c:pt>
                <c:pt idx="7051">
                  <c:v>-2861.41</c:v>
                </c:pt>
                <c:pt idx="7052">
                  <c:v>-2861.41</c:v>
                </c:pt>
                <c:pt idx="7053">
                  <c:v>-2861.41</c:v>
                </c:pt>
                <c:pt idx="7054">
                  <c:v>-2861.41</c:v>
                </c:pt>
                <c:pt idx="7055">
                  <c:v>-2861.41</c:v>
                </c:pt>
                <c:pt idx="7056">
                  <c:v>-2861.41</c:v>
                </c:pt>
                <c:pt idx="7057">
                  <c:v>-2861.41</c:v>
                </c:pt>
                <c:pt idx="7058">
                  <c:v>-2861.41</c:v>
                </c:pt>
                <c:pt idx="7059">
                  <c:v>-2861.41</c:v>
                </c:pt>
                <c:pt idx="7060">
                  <c:v>-2861.41</c:v>
                </c:pt>
                <c:pt idx="7061">
                  <c:v>-2861.41</c:v>
                </c:pt>
                <c:pt idx="7062">
                  <c:v>-2861.41</c:v>
                </c:pt>
                <c:pt idx="7063">
                  <c:v>-2861.41</c:v>
                </c:pt>
                <c:pt idx="7064">
                  <c:v>-2861.41</c:v>
                </c:pt>
                <c:pt idx="7065">
                  <c:v>-2861.41</c:v>
                </c:pt>
                <c:pt idx="7066">
                  <c:v>-2861.41</c:v>
                </c:pt>
                <c:pt idx="7067">
                  <c:v>-2861.41</c:v>
                </c:pt>
                <c:pt idx="7068">
                  <c:v>-2861.41</c:v>
                </c:pt>
                <c:pt idx="7069">
                  <c:v>-2861.41</c:v>
                </c:pt>
                <c:pt idx="7070">
                  <c:v>-2861.41</c:v>
                </c:pt>
                <c:pt idx="7071">
                  <c:v>-2861.41</c:v>
                </c:pt>
                <c:pt idx="7072">
                  <c:v>-2861.41</c:v>
                </c:pt>
                <c:pt idx="7073">
                  <c:v>-2861.41</c:v>
                </c:pt>
                <c:pt idx="7074">
                  <c:v>-2861.41</c:v>
                </c:pt>
                <c:pt idx="7075">
                  <c:v>-2861.41</c:v>
                </c:pt>
                <c:pt idx="7076">
                  <c:v>-2861.41</c:v>
                </c:pt>
                <c:pt idx="7077">
                  <c:v>-2861.41</c:v>
                </c:pt>
                <c:pt idx="7078">
                  <c:v>-2861.41</c:v>
                </c:pt>
                <c:pt idx="7079">
                  <c:v>-2861.41</c:v>
                </c:pt>
                <c:pt idx="7080">
                  <c:v>-2861.41</c:v>
                </c:pt>
                <c:pt idx="7081">
                  <c:v>-2861.41</c:v>
                </c:pt>
                <c:pt idx="7082">
                  <c:v>-2861.41</c:v>
                </c:pt>
                <c:pt idx="7083">
                  <c:v>-2861.41</c:v>
                </c:pt>
                <c:pt idx="7084">
                  <c:v>-2861.41</c:v>
                </c:pt>
                <c:pt idx="7085">
                  <c:v>-2861.41</c:v>
                </c:pt>
                <c:pt idx="7086">
                  <c:v>-2861.41</c:v>
                </c:pt>
                <c:pt idx="7087">
                  <c:v>-2861.41</c:v>
                </c:pt>
                <c:pt idx="7088">
                  <c:v>-2861.41</c:v>
                </c:pt>
                <c:pt idx="7089">
                  <c:v>-2861.41</c:v>
                </c:pt>
                <c:pt idx="7090">
                  <c:v>-2861.41</c:v>
                </c:pt>
                <c:pt idx="7091">
                  <c:v>-2861.41</c:v>
                </c:pt>
                <c:pt idx="7092">
                  <c:v>-2861.41</c:v>
                </c:pt>
                <c:pt idx="7093">
                  <c:v>-2861.41</c:v>
                </c:pt>
                <c:pt idx="7094">
                  <c:v>-2861.41</c:v>
                </c:pt>
                <c:pt idx="7095">
                  <c:v>-2861.41</c:v>
                </c:pt>
                <c:pt idx="7096">
                  <c:v>-2861.41</c:v>
                </c:pt>
                <c:pt idx="7097">
                  <c:v>-2861.41</c:v>
                </c:pt>
                <c:pt idx="7098">
                  <c:v>-2861.41</c:v>
                </c:pt>
                <c:pt idx="7099">
                  <c:v>-2861.41</c:v>
                </c:pt>
                <c:pt idx="7100">
                  <c:v>-2861.41</c:v>
                </c:pt>
                <c:pt idx="7101">
                  <c:v>-2861.41</c:v>
                </c:pt>
                <c:pt idx="7102">
                  <c:v>-2861.41</c:v>
                </c:pt>
                <c:pt idx="7103">
                  <c:v>-2861.41</c:v>
                </c:pt>
                <c:pt idx="7104">
                  <c:v>-2861.41</c:v>
                </c:pt>
                <c:pt idx="7105">
                  <c:v>-2861.41</c:v>
                </c:pt>
                <c:pt idx="7106">
                  <c:v>-2861.41</c:v>
                </c:pt>
                <c:pt idx="7107">
                  <c:v>-2861.41</c:v>
                </c:pt>
                <c:pt idx="7108">
                  <c:v>-2861.41</c:v>
                </c:pt>
                <c:pt idx="7109">
                  <c:v>-2861.41</c:v>
                </c:pt>
                <c:pt idx="7110">
                  <c:v>-2861.41</c:v>
                </c:pt>
                <c:pt idx="7111">
                  <c:v>-2861.41</c:v>
                </c:pt>
                <c:pt idx="7112">
                  <c:v>-2861.41</c:v>
                </c:pt>
                <c:pt idx="7113">
                  <c:v>-2861.41</c:v>
                </c:pt>
                <c:pt idx="7114">
                  <c:v>-2861.41</c:v>
                </c:pt>
                <c:pt idx="7115">
                  <c:v>-2861.41</c:v>
                </c:pt>
                <c:pt idx="7116">
                  <c:v>-2861.41</c:v>
                </c:pt>
                <c:pt idx="7117">
                  <c:v>-2861.41</c:v>
                </c:pt>
                <c:pt idx="7118">
                  <c:v>-2861.41</c:v>
                </c:pt>
                <c:pt idx="7119">
                  <c:v>-2861.41</c:v>
                </c:pt>
                <c:pt idx="7120">
                  <c:v>-2861.41</c:v>
                </c:pt>
                <c:pt idx="7121">
                  <c:v>-2861.41</c:v>
                </c:pt>
                <c:pt idx="7122">
                  <c:v>-2861.41</c:v>
                </c:pt>
                <c:pt idx="7123">
                  <c:v>-2861.41</c:v>
                </c:pt>
                <c:pt idx="7124">
                  <c:v>-2861.41</c:v>
                </c:pt>
                <c:pt idx="7125">
                  <c:v>-2861.41</c:v>
                </c:pt>
                <c:pt idx="7126">
                  <c:v>-2861.41</c:v>
                </c:pt>
                <c:pt idx="7127">
                  <c:v>-2861.41</c:v>
                </c:pt>
                <c:pt idx="7128">
                  <c:v>-2861.41</c:v>
                </c:pt>
                <c:pt idx="7129">
                  <c:v>-2861.41</c:v>
                </c:pt>
                <c:pt idx="7130">
                  <c:v>-2861.41</c:v>
                </c:pt>
                <c:pt idx="7131">
                  <c:v>-2861.41</c:v>
                </c:pt>
                <c:pt idx="7132">
                  <c:v>-2861.41</c:v>
                </c:pt>
                <c:pt idx="7133">
                  <c:v>-2861.41</c:v>
                </c:pt>
                <c:pt idx="7134">
                  <c:v>-2861.41</c:v>
                </c:pt>
                <c:pt idx="7135">
                  <c:v>-2861.41</c:v>
                </c:pt>
                <c:pt idx="7136">
                  <c:v>-2861.41</c:v>
                </c:pt>
                <c:pt idx="7137">
                  <c:v>-2861.41</c:v>
                </c:pt>
                <c:pt idx="7138">
                  <c:v>-2861.41</c:v>
                </c:pt>
                <c:pt idx="7139">
                  <c:v>-2861.41</c:v>
                </c:pt>
                <c:pt idx="7140">
                  <c:v>-2861.41</c:v>
                </c:pt>
                <c:pt idx="7141">
                  <c:v>-2861.41</c:v>
                </c:pt>
                <c:pt idx="7142">
                  <c:v>-2861.41</c:v>
                </c:pt>
                <c:pt idx="7143">
                  <c:v>-2861.41</c:v>
                </c:pt>
                <c:pt idx="7144">
                  <c:v>-2861.41</c:v>
                </c:pt>
                <c:pt idx="7145">
                  <c:v>-2861.41</c:v>
                </c:pt>
                <c:pt idx="7146">
                  <c:v>-2861.41</c:v>
                </c:pt>
                <c:pt idx="7147">
                  <c:v>-2861.41</c:v>
                </c:pt>
                <c:pt idx="7148">
                  <c:v>-2861.41</c:v>
                </c:pt>
                <c:pt idx="7149">
                  <c:v>-2861.41</c:v>
                </c:pt>
                <c:pt idx="7150">
                  <c:v>-2861.41</c:v>
                </c:pt>
                <c:pt idx="7151">
                  <c:v>-2861.41</c:v>
                </c:pt>
                <c:pt idx="7152">
                  <c:v>-2861.41</c:v>
                </c:pt>
                <c:pt idx="7153">
                  <c:v>-2861.41</c:v>
                </c:pt>
                <c:pt idx="7154">
                  <c:v>-2861.41</c:v>
                </c:pt>
                <c:pt idx="7155">
                  <c:v>-2861.41</c:v>
                </c:pt>
                <c:pt idx="7156">
                  <c:v>-2861.41</c:v>
                </c:pt>
                <c:pt idx="7157">
                  <c:v>-2861.41</c:v>
                </c:pt>
                <c:pt idx="7158">
                  <c:v>-2861.41</c:v>
                </c:pt>
                <c:pt idx="7159">
                  <c:v>-2861.41</c:v>
                </c:pt>
                <c:pt idx="7160">
                  <c:v>-2861.41</c:v>
                </c:pt>
                <c:pt idx="7161">
                  <c:v>-2861.41</c:v>
                </c:pt>
                <c:pt idx="7162">
                  <c:v>-2861.41</c:v>
                </c:pt>
                <c:pt idx="7163">
                  <c:v>-2861.41</c:v>
                </c:pt>
                <c:pt idx="7164">
                  <c:v>-2861.41</c:v>
                </c:pt>
                <c:pt idx="7165">
                  <c:v>-2861.41</c:v>
                </c:pt>
                <c:pt idx="7166">
                  <c:v>-2861.41</c:v>
                </c:pt>
                <c:pt idx="7167">
                  <c:v>-2861.41</c:v>
                </c:pt>
                <c:pt idx="7168">
                  <c:v>-2861.41</c:v>
                </c:pt>
                <c:pt idx="7169">
                  <c:v>-2861.41</c:v>
                </c:pt>
                <c:pt idx="7170">
                  <c:v>-2861.41</c:v>
                </c:pt>
                <c:pt idx="7171">
                  <c:v>-2861.41</c:v>
                </c:pt>
                <c:pt idx="7172">
                  <c:v>-2861.41</c:v>
                </c:pt>
                <c:pt idx="7173">
                  <c:v>-2861.41</c:v>
                </c:pt>
                <c:pt idx="7174">
                  <c:v>-2861.41</c:v>
                </c:pt>
                <c:pt idx="7175">
                  <c:v>-2861.41</c:v>
                </c:pt>
                <c:pt idx="7176">
                  <c:v>-2861.41</c:v>
                </c:pt>
                <c:pt idx="7177">
                  <c:v>-2861.41</c:v>
                </c:pt>
                <c:pt idx="7178">
                  <c:v>-2861.41</c:v>
                </c:pt>
                <c:pt idx="7179">
                  <c:v>-2861.41</c:v>
                </c:pt>
                <c:pt idx="7180">
                  <c:v>-2861.41</c:v>
                </c:pt>
                <c:pt idx="7181">
                  <c:v>-2861.41</c:v>
                </c:pt>
                <c:pt idx="7182">
                  <c:v>-2861.41</c:v>
                </c:pt>
                <c:pt idx="7183">
                  <c:v>-2861.41</c:v>
                </c:pt>
                <c:pt idx="7184">
                  <c:v>-2861.41</c:v>
                </c:pt>
                <c:pt idx="7185">
                  <c:v>-2861.41</c:v>
                </c:pt>
                <c:pt idx="7186">
                  <c:v>-2861.41</c:v>
                </c:pt>
                <c:pt idx="7187">
                  <c:v>-2861.41</c:v>
                </c:pt>
                <c:pt idx="7188">
                  <c:v>-2861.41</c:v>
                </c:pt>
                <c:pt idx="7189">
                  <c:v>-2861.41</c:v>
                </c:pt>
                <c:pt idx="7190">
                  <c:v>-2861.41</c:v>
                </c:pt>
                <c:pt idx="7191">
                  <c:v>-2861.41</c:v>
                </c:pt>
                <c:pt idx="7192">
                  <c:v>-2861.41</c:v>
                </c:pt>
                <c:pt idx="7193">
                  <c:v>-2861.41</c:v>
                </c:pt>
                <c:pt idx="7194">
                  <c:v>-2861.41</c:v>
                </c:pt>
                <c:pt idx="7195">
                  <c:v>-2861.41</c:v>
                </c:pt>
                <c:pt idx="7196">
                  <c:v>-2861.41</c:v>
                </c:pt>
                <c:pt idx="7197">
                  <c:v>-2861.41</c:v>
                </c:pt>
                <c:pt idx="7198">
                  <c:v>-2861.41</c:v>
                </c:pt>
                <c:pt idx="7199">
                  <c:v>-2861.41</c:v>
                </c:pt>
                <c:pt idx="7200">
                  <c:v>-2861.41</c:v>
                </c:pt>
                <c:pt idx="7201">
                  <c:v>-2861.41</c:v>
                </c:pt>
                <c:pt idx="7202">
                  <c:v>-2861.41</c:v>
                </c:pt>
                <c:pt idx="7203">
                  <c:v>-2861.41</c:v>
                </c:pt>
                <c:pt idx="7204">
                  <c:v>-2861.41</c:v>
                </c:pt>
                <c:pt idx="7205">
                  <c:v>-2861.41</c:v>
                </c:pt>
                <c:pt idx="7206">
                  <c:v>-2861.41</c:v>
                </c:pt>
                <c:pt idx="7207">
                  <c:v>-2861.41</c:v>
                </c:pt>
                <c:pt idx="7208">
                  <c:v>-2861.41</c:v>
                </c:pt>
                <c:pt idx="7209">
                  <c:v>-2861.41</c:v>
                </c:pt>
                <c:pt idx="7210">
                  <c:v>-2861.41</c:v>
                </c:pt>
                <c:pt idx="7211">
                  <c:v>-2861.41</c:v>
                </c:pt>
                <c:pt idx="7212">
                  <c:v>-2861.41</c:v>
                </c:pt>
                <c:pt idx="7213">
                  <c:v>-2861.41</c:v>
                </c:pt>
                <c:pt idx="7214">
                  <c:v>-2861.41</c:v>
                </c:pt>
                <c:pt idx="7215">
                  <c:v>-2861.41</c:v>
                </c:pt>
                <c:pt idx="7216">
                  <c:v>-2861.41</c:v>
                </c:pt>
                <c:pt idx="7217">
                  <c:v>-2861.41</c:v>
                </c:pt>
                <c:pt idx="7218">
                  <c:v>-2861.41</c:v>
                </c:pt>
                <c:pt idx="7219">
                  <c:v>-2861.41</c:v>
                </c:pt>
                <c:pt idx="7220">
                  <c:v>-2861.41</c:v>
                </c:pt>
                <c:pt idx="7221">
                  <c:v>-2861.41</c:v>
                </c:pt>
                <c:pt idx="7222">
                  <c:v>-2861.41</c:v>
                </c:pt>
                <c:pt idx="7223">
                  <c:v>-2861.41</c:v>
                </c:pt>
                <c:pt idx="7224">
                  <c:v>-2861.41</c:v>
                </c:pt>
                <c:pt idx="7225">
                  <c:v>-2861.41</c:v>
                </c:pt>
                <c:pt idx="7226">
                  <c:v>-2861.41</c:v>
                </c:pt>
                <c:pt idx="7227">
                  <c:v>-2861.41</c:v>
                </c:pt>
                <c:pt idx="7228">
                  <c:v>-2861.41</c:v>
                </c:pt>
                <c:pt idx="7229">
                  <c:v>-2861.41</c:v>
                </c:pt>
                <c:pt idx="7230">
                  <c:v>-2861.41</c:v>
                </c:pt>
                <c:pt idx="7231">
                  <c:v>-2861.41</c:v>
                </c:pt>
                <c:pt idx="7232">
                  <c:v>-2861.41</c:v>
                </c:pt>
                <c:pt idx="7233">
                  <c:v>-2861.41</c:v>
                </c:pt>
                <c:pt idx="7234">
                  <c:v>-2861.41</c:v>
                </c:pt>
                <c:pt idx="7235">
                  <c:v>-2861.41</c:v>
                </c:pt>
                <c:pt idx="7236">
                  <c:v>-2861.41</c:v>
                </c:pt>
                <c:pt idx="7237">
                  <c:v>-2861.41</c:v>
                </c:pt>
                <c:pt idx="7238">
                  <c:v>-2861.41</c:v>
                </c:pt>
                <c:pt idx="7239">
                  <c:v>-2861.41</c:v>
                </c:pt>
                <c:pt idx="7240">
                  <c:v>-2861.41</c:v>
                </c:pt>
                <c:pt idx="7241">
                  <c:v>-2861.41</c:v>
                </c:pt>
                <c:pt idx="7242">
                  <c:v>-2861.41</c:v>
                </c:pt>
                <c:pt idx="7243">
                  <c:v>-2861.41</c:v>
                </c:pt>
                <c:pt idx="7244">
                  <c:v>-2861.41</c:v>
                </c:pt>
                <c:pt idx="7245">
                  <c:v>-2861.41</c:v>
                </c:pt>
                <c:pt idx="7246">
                  <c:v>-2861.41</c:v>
                </c:pt>
                <c:pt idx="7247">
                  <c:v>-2861.41</c:v>
                </c:pt>
                <c:pt idx="7248">
                  <c:v>-2861.41</c:v>
                </c:pt>
                <c:pt idx="7249">
                  <c:v>-2861.41</c:v>
                </c:pt>
                <c:pt idx="7250">
                  <c:v>-2861.41</c:v>
                </c:pt>
                <c:pt idx="7251">
                  <c:v>-2861.41</c:v>
                </c:pt>
                <c:pt idx="7252">
                  <c:v>-2861.41</c:v>
                </c:pt>
                <c:pt idx="7253">
                  <c:v>-2861.41</c:v>
                </c:pt>
                <c:pt idx="7254">
                  <c:v>-2861.41</c:v>
                </c:pt>
                <c:pt idx="7255">
                  <c:v>-2861.41</c:v>
                </c:pt>
                <c:pt idx="7256">
                  <c:v>-2861.41</c:v>
                </c:pt>
                <c:pt idx="7257">
                  <c:v>-2861.41</c:v>
                </c:pt>
                <c:pt idx="7258">
                  <c:v>-2861.41</c:v>
                </c:pt>
                <c:pt idx="7259">
                  <c:v>-2861.41</c:v>
                </c:pt>
                <c:pt idx="7260">
                  <c:v>-2861.41</c:v>
                </c:pt>
                <c:pt idx="7261">
                  <c:v>-2861.41</c:v>
                </c:pt>
                <c:pt idx="7262">
                  <c:v>-2861.41</c:v>
                </c:pt>
                <c:pt idx="7263">
                  <c:v>-2861.41</c:v>
                </c:pt>
                <c:pt idx="7264">
                  <c:v>-2861.41</c:v>
                </c:pt>
                <c:pt idx="7265">
                  <c:v>-2861.41</c:v>
                </c:pt>
                <c:pt idx="7266">
                  <c:v>-2861.41</c:v>
                </c:pt>
                <c:pt idx="7267">
                  <c:v>-2861.41</c:v>
                </c:pt>
                <c:pt idx="7268">
                  <c:v>-2861.41</c:v>
                </c:pt>
                <c:pt idx="7269">
                  <c:v>-2861.41</c:v>
                </c:pt>
                <c:pt idx="7270">
                  <c:v>-2861.41</c:v>
                </c:pt>
                <c:pt idx="7271">
                  <c:v>-2861.41</c:v>
                </c:pt>
                <c:pt idx="7272">
                  <c:v>-2861.41</c:v>
                </c:pt>
                <c:pt idx="7273">
                  <c:v>-2861.41</c:v>
                </c:pt>
                <c:pt idx="7274">
                  <c:v>-2861.41</c:v>
                </c:pt>
                <c:pt idx="7275">
                  <c:v>-2861.41</c:v>
                </c:pt>
                <c:pt idx="7276">
                  <c:v>-2861.41</c:v>
                </c:pt>
                <c:pt idx="7277">
                  <c:v>-2861.41</c:v>
                </c:pt>
                <c:pt idx="7278">
                  <c:v>-2861.41</c:v>
                </c:pt>
                <c:pt idx="7279">
                  <c:v>-2861.41</c:v>
                </c:pt>
                <c:pt idx="7280">
                  <c:v>-2861.41</c:v>
                </c:pt>
                <c:pt idx="7281">
                  <c:v>-2861.41</c:v>
                </c:pt>
                <c:pt idx="7282">
                  <c:v>-2861.41</c:v>
                </c:pt>
                <c:pt idx="7283">
                  <c:v>-2861.41</c:v>
                </c:pt>
                <c:pt idx="7284">
                  <c:v>-2861.41</c:v>
                </c:pt>
                <c:pt idx="7285">
                  <c:v>-2861.41</c:v>
                </c:pt>
                <c:pt idx="7286">
                  <c:v>-2861.41</c:v>
                </c:pt>
                <c:pt idx="7287">
                  <c:v>-2861.41</c:v>
                </c:pt>
                <c:pt idx="7288">
                  <c:v>-2861.41</c:v>
                </c:pt>
                <c:pt idx="7289">
                  <c:v>-2861.41</c:v>
                </c:pt>
                <c:pt idx="7290">
                  <c:v>-2861.41</c:v>
                </c:pt>
                <c:pt idx="7291">
                  <c:v>-2861.41</c:v>
                </c:pt>
                <c:pt idx="7292">
                  <c:v>-2861.41</c:v>
                </c:pt>
                <c:pt idx="7293">
                  <c:v>-411663</c:v>
                </c:pt>
                <c:pt idx="7294">
                  <c:v>-411663</c:v>
                </c:pt>
                <c:pt idx="7295">
                  <c:v>-411663</c:v>
                </c:pt>
                <c:pt idx="7296">
                  <c:v>59615.35</c:v>
                </c:pt>
                <c:pt idx="7297">
                  <c:v>59615.35</c:v>
                </c:pt>
                <c:pt idx="7298">
                  <c:v>59615.35</c:v>
                </c:pt>
                <c:pt idx="7299">
                  <c:v>59615.35</c:v>
                </c:pt>
                <c:pt idx="7300">
                  <c:v>59615.35</c:v>
                </c:pt>
                <c:pt idx="7301">
                  <c:v>59615.35</c:v>
                </c:pt>
                <c:pt idx="7302">
                  <c:v>59615.35</c:v>
                </c:pt>
                <c:pt idx="7303">
                  <c:v>59615.35</c:v>
                </c:pt>
                <c:pt idx="7304">
                  <c:v>59615.35</c:v>
                </c:pt>
                <c:pt idx="7305">
                  <c:v>59615.35</c:v>
                </c:pt>
                <c:pt idx="7306">
                  <c:v>59615.35</c:v>
                </c:pt>
                <c:pt idx="7307">
                  <c:v>59615.35</c:v>
                </c:pt>
                <c:pt idx="7308">
                  <c:v>59615.35</c:v>
                </c:pt>
                <c:pt idx="7309">
                  <c:v>59615.35</c:v>
                </c:pt>
                <c:pt idx="7310">
                  <c:v>59615.35</c:v>
                </c:pt>
                <c:pt idx="7311">
                  <c:v>59615.35</c:v>
                </c:pt>
                <c:pt idx="7312">
                  <c:v>59615.35</c:v>
                </c:pt>
                <c:pt idx="7313">
                  <c:v>59615.35</c:v>
                </c:pt>
                <c:pt idx="7314">
                  <c:v>59615.35</c:v>
                </c:pt>
                <c:pt idx="7315">
                  <c:v>59615.35</c:v>
                </c:pt>
                <c:pt idx="7316">
                  <c:v>59615.35</c:v>
                </c:pt>
                <c:pt idx="7317">
                  <c:v>59615.35</c:v>
                </c:pt>
                <c:pt idx="7318">
                  <c:v>59615.35</c:v>
                </c:pt>
                <c:pt idx="7319">
                  <c:v>59615.35</c:v>
                </c:pt>
                <c:pt idx="7320">
                  <c:v>59615.35</c:v>
                </c:pt>
                <c:pt idx="7321">
                  <c:v>59615.35</c:v>
                </c:pt>
                <c:pt idx="7322">
                  <c:v>59615.35</c:v>
                </c:pt>
                <c:pt idx="7323">
                  <c:v>59615.35</c:v>
                </c:pt>
                <c:pt idx="7324">
                  <c:v>59615.35</c:v>
                </c:pt>
                <c:pt idx="7325">
                  <c:v>59615.35</c:v>
                </c:pt>
                <c:pt idx="7326">
                  <c:v>59615.35</c:v>
                </c:pt>
                <c:pt idx="7327">
                  <c:v>59615.35</c:v>
                </c:pt>
                <c:pt idx="7328">
                  <c:v>59615.35</c:v>
                </c:pt>
                <c:pt idx="7329">
                  <c:v>59615.35</c:v>
                </c:pt>
                <c:pt idx="7330">
                  <c:v>59615.35</c:v>
                </c:pt>
                <c:pt idx="7331">
                  <c:v>59615.35</c:v>
                </c:pt>
                <c:pt idx="7332">
                  <c:v>59615.35</c:v>
                </c:pt>
                <c:pt idx="7333">
                  <c:v>59615.35</c:v>
                </c:pt>
                <c:pt idx="7334">
                  <c:v>59615.35</c:v>
                </c:pt>
                <c:pt idx="7335">
                  <c:v>59615.35</c:v>
                </c:pt>
                <c:pt idx="7336">
                  <c:v>59615.35</c:v>
                </c:pt>
                <c:pt idx="7337">
                  <c:v>59615.35</c:v>
                </c:pt>
                <c:pt idx="7338">
                  <c:v>59615.35</c:v>
                </c:pt>
                <c:pt idx="7339">
                  <c:v>59615.35</c:v>
                </c:pt>
                <c:pt idx="7340">
                  <c:v>59615.35</c:v>
                </c:pt>
                <c:pt idx="7341">
                  <c:v>59615.35</c:v>
                </c:pt>
                <c:pt idx="7342">
                  <c:v>59615.35</c:v>
                </c:pt>
                <c:pt idx="7343">
                  <c:v>59615.35</c:v>
                </c:pt>
                <c:pt idx="7344">
                  <c:v>59615.35</c:v>
                </c:pt>
                <c:pt idx="7345">
                  <c:v>59615.35</c:v>
                </c:pt>
                <c:pt idx="7346">
                  <c:v>59615.35</c:v>
                </c:pt>
                <c:pt idx="7347">
                  <c:v>59615.35</c:v>
                </c:pt>
                <c:pt idx="7348">
                  <c:v>59615.35</c:v>
                </c:pt>
                <c:pt idx="7349">
                  <c:v>59615.35</c:v>
                </c:pt>
                <c:pt idx="7350">
                  <c:v>59615.35</c:v>
                </c:pt>
                <c:pt idx="7351">
                  <c:v>59615.35</c:v>
                </c:pt>
                <c:pt idx="7352">
                  <c:v>59615.35</c:v>
                </c:pt>
                <c:pt idx="7353">
                  <c:v>59615.35</c:v>
                </c:pt>
                <c:pt idx="7354">
                  <c:v>59615.35</c:v>
                </c:pt>
                <c:pt idx="7355">
                  <c:v>59615.35</c:v>
                </c:pt>
                <c:pt idx="7356">
                  <c:v>59615.35</c:v>
                </c:pt>
                <c:pt idx="7357">
                  <c:v>59615.35</c:v>
                </c:pt>
                <c:pt idx="7358">
                  <c:v>59615.35</c:v>
                </c:pt>
                <c:pt idx="7359">
                  <c:v>59615.35</c:v>
                </c:pt>
                <c:pt idx="7360">
                  <c:v>59615.35</c:v>
                </c:pt>
                <c:pt idx="7361">
                  <c:v>59615.35</c:v>
                </c:pt>
                <c:pt idx="7362">
                  <c:v>59615.35</c:v>
                </c:pt>
                <c:pt idx="7363">
                  <c:v>59615.35</c:v>
                </c:pt>
                <c:pt idx="7364">
                  <c:v>59615.35</c:v>
                </c:pt>
                <c:pt idx="7365">
                  <c:v>59615.35</c:v>
                </c:pt>
                <c:pt idx="7366">
                  <c:v>59615.35</c:v>
                </c:pt>
                <c:pt idx="7367">
                  <c:v>59615.35</c:v>
                </c:pt>
                <c:pt idx="7368">
                  <c:v>59615.35</c:v>
                </c:pt>
                <c:pt idx="7369">
                  <c:v>59615.35</c:v>
                </c:pt>
                <c:pt idx="7370">
                  <c:v>59615.35</c:v>
                </c:pt>
                <c:pt idx="7371">
                  <c:v>59615.35</c:v>
                </c:pt>
                <c:pt idx="7372">
                  <c:v>59615.35</c:v>
                </c:pt>
                <c:pt idx="7373">
                  <c:v>59615.35</c:v>
                </c:pt>
                <c:pt idx="7374">
                  <c:v>59615.35</c:v>
                </c:pt>
                <c:pt idx="7375">
                  <c:v>59615.35</c:v>
                </c:pt>
                <c:pt idx="7376">
                  <c:v>59615.35</c:v>
                </c:pt>
                <c:pt idx="7377">
                  <c:v>59615.35</c:v>
                </c:pt>
                <c:pt idx="7378">
                  <c:v>59615.35</c:v>
                </c:pt>
                <c:pt idx="7379">
                  <c:v>59615.35</c:v>
                </c:pt>
                <c:pt idx="7380">
                  <c:v>59615.35</c:v>
                </c:pt>
                <c:pt idx="7381">
                  <c:v>59615.35</c:v>
                </c:pt>
                <c:pt idx="7382">
                  <c:v>59615.35</c:v>
                </c:pt>
                <c:pt idx="7383">
                  <c:v>59615.35</c:v>
                </c:pt>
                <c:pt idx="7384">
                  <c:v>59615.35</c:v>
                </c:pt>
                <c:pt idx="7385">
                  <c:v>59615.35</c:v>
                </c:pt>
                <c:pt idx="7386">
                  <c:v>59615.35</c:v>
                </c:pt>
                <c:pt idx="7387">
                  <c:v>59615.35</c:v>
                </c:pt>
                <c:pt idx="7388">
                  <c:v>59615.35</c:v>
                </c:pt>
                <c:pt idx="7389">
                  <c:v>59615.35</c:v>
                </c:pt>
                <c:pt idx="7390">
                  <c:v>59615.35</c:v>
                </c:pt>
                <c:pt idx="7391">
                  <c:v>59615.35</c:v>
                </c:pt>
                <c:pt idx="7392">
                  <c:v>59615.35</c:v>
                </c:pt>
                <c:pt idx="7393">
                  <c:v>59615.35</c:v>
                </c:pt>
                <c:pt idx="7394">
                  <c:v>59615.35</c:v>
                </c:pt>
                <c:pt idx="7395">
                  <c:v>59615.35</c:v>
                </c:pt>
                <c:pt idx="7396">
                  <c:v>59615.35</c:v>
                </c:pt>
                <c:pt idx="7397">
                  <c:v>59615.35</c:v>
                </c:pt>
                <c:pt idx="7398">
                  <c:v>59615.35</c:v>
                </c:pt>
                <c:pt idx="7399">
                  <c:v>59615.35</c:v>
                </c:pt>
                <c:pt idx="7400">
                  <c:v>59615.35</c:v>
                </c:pt>
                <c:pt idx="7401">
                  <c:v>59615.35</c:v>
                </c:pt>
                <c:pt idx="7402">
                  <c:v>59615.35</c:v>
                </c:pt>
                <c:pt idx="7403">
                  <c:v>59615.35</c:v>
                </c:pt>
                <c:pt idx="7404">
                  <c:v>59615.35</c:v>
                </c:pt>
                <c:pt idx="7405">
                  <c:v>59615.35</c:v>
                </c:pt>
                <c:pt idx="7406">
                  <c:v>59615.35</c:v>
                </c:pt>
                <c:pt idx="7407">
                  <c:v>59615.35</c:v>
                </c:pt>
                <c:pt idx="7408">
                  <c:v>59615.35</c:v>
                </c:pt>
                <c:pt idx="7409">
                  <c:v>59615.35</c:v>
                </c:pt>
                <c:pt idx="7410">
                  <c:v>59615.35</c:v>
                </c:pt>
                <c:pt idx="7411">
                  <c:v>59615.35</c:v>
                </c:pt>
                <c:pt idx="7412">
                  <c:v>59615.35</c:v>
                </c:pt>
                <c:pt idx="7413">
                  <c:v>59615.35</c:v>
                </c:pt>
                <c:pt idx="7414">
                  <c:v>59615.35</c:v>
                </c:pt>
                <c:pt idx="7415">
                  <c:v>59615.35</c:v>
                </c:pt>
                <c:pt idx="7416">
                  <c:v>59615.35</c:v>
                </c:pt>
                <c:pt idx="7417">
                  <c:v>59615.35</c:v>
                </c:pt>
                <c:pt idx="7418">
                  <c:v>59615.35</c:v>
                </c:pt>
                <c:pt idx="7419">
                  <c:v>59615.35</c:v>
                </c:pt>
                <c:pt idx="7420">
                  <c:v>59615.35</c:v>
                </c:pt>
                <c:pt idx="7421">
                  <c:v>59615.35</c:v>
                </c:pt>
                <c:pt idx="7422">
                  <c:v>59615.35</c:v>
                </c:pt>
                <c:pt idx="7423">
                  <c:v>59615.35</c:v>
                </c:pt>
                <c:pt idx="7424">
                  <c:v>59615.35</c:v>
                </c:pt>
                <c:pt idx="7425">
                  <c:v>59615.35</c:v>
                </c:pt>
                <c:pt idx="7426">
                  <c:v>59615.35</c:v>
                </c:pt>
                <c:pt idx="7427">
                  <c:v>59615.35</c:v>
                </c:pt>
                <c:pt idx="7428">
                  <c:v>59615.35</c:v>
                </c:pt>
                <c:pt idx="7429">
                  <c:v>59615.35</c:v>
                </c:pt>
                <c:pt idx="7430">
                  <c:v>59615.35</c:v>
                </c:pt>
                <c:pt idx="7431">
                  <c:v>59615.35</c:v>
                </c:pt>
                <c:pt idx="7432">
                  <c:v>59615.35</c:v>
                </c:pt>
                <c:pt idx="7433">
                  <c:v>59615.35</c:v>
                </c:pt>
                <c:pt idx="7434">
                  <c:v>59615.35</c:v>
                </c:pt>
                <c:pt idx="7435">
                  <c:v>59615.35</c:v>
                </c:pt>
                <c:pt idx="7436">
                  <c:v>59615.35</c:v>
                </c:pt>
                <c:pt idx="7437">
                  <c:v>59615.35</c:v>
                </c:pt>
                <c:pt idx="7438">
                  <c:v>59615.35</c:v>
                </c:pt>
                <c:pt idx="7439">
                  <c:v>59615.35</c:v>
                </c:pt>
                <c:pt idx="7440">
                  <c:v>59615.35</c:v>
                </c:pt>
                <c:pt idx="7441">
                  <c:v>59615.35</c:v>
                </c:pt>
                <c:pt idx="7442">
                  <c:v>59615.35</c:v>
                </c:pt>
                <c:pt idx="7443">
                  <c:v>59615.35</c:v>
                </c:pt>
                <c:pt idx="7444">
                  <c:v>59615.35</c:v>
                </c:pt>
                <c:pt idx="7445">
                  <c:v>59615.35</c:v>
                </c:pt>
                <c:pt idx="7446">
                  <c:v>59615.35</c:v>
                </c:pt>
                <c:pt idx="7447">
                  <c:v>59615.35</c:v>
                </c:pt>
                <c:pt idx="7448">
                  <c:v>59615.35</c:v>
                </c:pt>
                <c:pt idx="7449">
                  <c:v>59615.35</c:v>
                </c:pt>
                <c:pt idx="7450">
                  <c:v>59615.35</c:v>
                </c:pt>
                <c:pt idx="7451">
                  <c:v>59615.35</c:v>
                </c:pt>
                <c:pt idx="7452">
                  <c:v>59615.35</c:v>
                </c:pt>
                <c:pt idx="7453">
                  <c:v>59615.35</c:v>
                </c:pt>
                <c:pt idx="7454">
                  <c:v>59615.35</c:v>
                </c:pt>
                <c:pt idx="7455">
                  <c:v>59615.35</c:v>
                </c:pt>
                <c:pt idx="7456">
                  <c:v>59615.35</c:v>
                </c:pt>
                <c:pt idx="7457">
                  <c:v>59615.35</c:v>
                </c:pt>
                <c:pt idx="7458">
                  <c:v>59615.35</c:v>
                </c:pt>
                <c:pt idx="7459">
                  <c:v>59615.35</c:v>
                </c:pt>
                <c:pt idx="7460">
                  <c:v>59615.35</c:v>
                </c:pt>
                <c:pt idx="7461">
                  <c:v>59615.35</c:v>
                </c:pt>
                <c:pt idx="7462">
                  <c:v>59615.35</c:v>
                </c:pt>
                <c:pt idx="7463">
                  <c:v>59615.35</c:v>
                </c:pt>
                <c:pt idx="7464">
                  <c:v>59615.35</c:v>
                </c:pt>
                <c:pt idx="7465">
                  <c:v>59615.35</c:v>
                </c:pt>
                <c:pt idx="7466">
                  <c:v>59615.35</c:v>
                </c:pt>
                <c:pt idx="7467">
                  <c:v>59615.35</c:v>
                </c:pt>
                <c:pt idx="7468">
                  <c:v>59615.35</c:v>
                </c:pt>
                <c:pt idx="7469">
                  <c:v>59615.35</c:v>
                </c:pt>
                <c:pt idx="7470">
                  <c:v>59615.35</c:v>
                </c:pt>
                <c:pt idx="7471">
                  <c:v>59615.35</c:v>
                </c:pt>
                <c:pt idx="7472">
                  <c:v>59615.35</c:v>
                </c:pt>
                <c:pt idx="7473">
                  <c:v>59615.35</c:v>
                </c:pt>
                <c:pt idx="7474">
                  <c:v>59615.35</c:v>
                </c:pt>
                <c:pt idx="7475">
                  <c:v>59615.35</c:v>
                </c:pt>
                <c:pt idx="7476">
                  <c:v>59615.35</c:v>
                </c:pt>
                <c:pt idx="7477">
                  <c:v>59615.35</c:v>
                </c:pt>
                <c:pt idx="7478">
                  <c:v>59615.35</c:v>
                </c:pt>
                <c:pt idx="7479">
                  <c:v>59615.35</c:v>
                </c:pt>
                <c:pt idx="7480">
                  <c:v>59615.35</c:v>
                </c:pt>
                <c:pt idx="7481">
                  <c:v>59615.35</c:v>
                </c:pt>
                <c:pt idx="7482">
                  <c:v>59615.35</c:v>
                </c:pt>
                <c:pt idx="7483">
                  <c:v>59615.35</c:v>
                </c:pt>
                <c:pt idx="7484">
                  <c:v>59615.35</c:v>
                </c:pt>
                <c:pt idx="7485">
                  <c:v>59615.35</c:v>
                </c:pt>
                <c:pt idx="7486">
                  <c:v>59615.35</c:v>
                </c:pt>
                <c:pt idx="7487">
                  <c:v>59615.35</c:v>
                </c:pt>
                <c:pt idx="7488">
                  <c:v>59615.35</c:v>
                </c:pt>
                <c:pt idx="7489">
                  <c:v>59615.35</c:v>
                </c:pt>
                <c:pt idx="7490">
                  <c:v>59615.35</c:v>
                </c:pt>
                <c:pt idx="7491">
                  <c:v>59615.35</c:v>
                </c:pt>
                <c:pt idx="7492">
                  <c:v>59615.35</c:v>
                </c:pt>
                <c:pt idx="7493">
                  <c:v>59615.35</c:v>
                </c:pt>
                <c:pt idx="7494">
                  <c:v>59615.35</c:v>
                </c:pt>
                <c:pt idx="7495">
                  <c:v>59615.35</c:v>
                </c:pt>
                <c:pt idx="7496">
                  <c:v>59615.35</c:v>
                </c:pt>
                <c:pt idx="7497">
                  <c:v>59615.35</c:v>
                </c:pt>
                <c:pt idx="7498">
                  <c:v>59615.35</c:v>
                </c:pt>
                <c:pt idx="7499">
                  <c:v>59615.35</c:v>
                </c:pt>
                <c:pt idx="7500">
                  <c:v>59615.35</c:v>
                </c:pt>
                <c:pt idx="7501">
                  <c:v>59615.35</c:v>
                </c:pt>
                <c:pt idx="7502">
                  <c:v>59615.35</c:v>
                </c:pt>
                <c:pt idx="7503">
                  <c:v>59615.35</c:v>
                </c:pt>
                <c:pt idx="7504">
                  <c:v>59615.35</c:v>
                </c:pt>
                <c:pt idx="7505">
                  <c:v>59615.35</c:v>
                </c:pt>
                <c:pt idx="7506">
                  <c:v>59615.35</c:v>
                </c:pt>
                <c:pt idx="7507">
                  <c:v>59615.35</c:v>
                </c:pt>
                <c:pt idx="7508">
                  <c:v>59615.35</c:v>
                </c:pt>
                <c:pt idx="7509">
                  <c:v>59615.35</c:v>
                </c:pt>
                <c:pt idx="7510">
                  <c:v>59615.35</c:v>
                </c:pt>
                <c:pt idx="7511">
                  <c:v>59615.35</c:v>
                </c:pt>
                <c:pt idx="7512">
                  <c:v>59615.35</c:v>
                </c:pt>
                <c:pt idx="7513">
                  <c:v>59615.35</c:v>
                </c:pt>
                <c:pt idx="7514">
                  <c:v>59615.35</c:v>
                </c:pt>
                <c:pt idx="7515">
                  <c:v>59615.35</c:v>
                </c:pt>
                <c:pt idx="7516">
                  <c:v>59615.35</c:v>
                </c:pt>
                <c:pt idx="7517">
                  <c:v>59615.35</c:v>
                </c:pt>
                <c:pt idx="7518">
                  <c:v>59615.35</c:v>
                </c:pt>
                <c:pt idx="7519">
                  <c:v>59615.35</c:v>
                </c:pt>
                <c:pt idx="7520">
                  <c:v>59615.35</c:v>
                </c:pt>
                <c:pt idx="7521">
                  <c:v>59615.35</c:v>
                </c:pt>
                <c:pt idx="7522">
                  <c:v>59615.35</c:v>
                </c:pt>
                <c:pt idx="7523">
                  <c:v>59615.35</c:v>
                </c:pt>
                <c:pt idx="7524">
                  <c:v>59615.35</c:v>
                </c:pt>
                <c:pt idx="7525">
                  <c:v>59615.35</c:v>
                </c:pt>
                <c:pt idx="7526">
                  <c:v>59615.35</c:v>
                </c:pt>
                <c:pt idx="7527">
                  <c:v>59615.35</c:v>
                </c:pt>
                <c:pt idx="7528">
                  <c:v>59615.35</c:v>
                </c:pt>
                <c:pt idx="7529">
                  <c:v>59615.35</c:v>
                </c:pt>
                <c:pt idx="7530">
                  <c:v>59615.35</c:v>
                </c:pt>
                <c:pt idx="7531">
                  <c:v>59615.35</c:v>
                </c:pt>
                <c:pt idx="7532">
                  <c:v>59615.35</c:v>
                </c:pt>
                <c:pt idx="7533">
                  <c:v>59615.35</c:v>
                </c:pt>
                <c:pt idx="7534">
                  <c:v>59615.35</c:v>
                </c:pt>
                <c:pt idx="7535">
                  <c:v>59615.35</c:v>
                </c:pt>
                <c:pt idx="7536">
                  <c:v>59615.35</c:v>
                </c:pt>
                <c:pt idx="7537">
                  <c:v>59615.35</c:v>
                </c:pt>
                <c:pt idx="7538">
                  <c:v>59615.35</c:v>
                </c:pt>
                <c:pt idx="7539">
                  <c:v>59615.35</c:v>
                </c:pt>
                <c:pt idx="7540">
                  <c:v>59615.35</c:v>
                </c:pt>
                <c:pt idx="7541">
                  <c:v>59615.35</c:v>
                </c:pt>
                <c:pt idx="7542">
                  <c:v>59615.35</c:v>
                </c:pt>
                <c:pt idx="7543">
                  <c:v>59615.35</c:v>
                </c:pt>
                <c:pt idx="7544">
                  <c:v>59615.35</c:v>
                </c:pt>
                <c:pt idx="7545">
                  <c:v>59615.35</c:v>
                </c:pt>
                <c:pt idx="7546">
                  <c:v>59615.35</c:v>
                </c:pt>
                <c:pt idx="7547">
                  <c:v>59615.35</c:v>
                </c:pt>
                <c:pt idx="7548">
                  <c:v>59615.35</c:v>
                </c:pt>
                <c:pt idx="7549">
                  <c:v>59615.35</c:v>
                </c:pt>
                <c:pt idx="7550">
                  <c:v>59615.35</c:v>
                </c:pt>
                <c:pt idx="7551">
                  <c:v>59615.35</c:v>
                </c:pt>
                <c:pt idx="7552">
                  <c:v>59615.35</c:v>
                </c:pt>
                <c:pt idx="7553">
                  <c:v>59615.35</c:v>
                </c:pt>
                <c:pt idx="7554">
                  <c:v>59615.35</c:v>
                </c:pt>
                <c:pt idx="7555">
                  <c:v>59615.35</c:v>
                </c:pt>
                <c:pt idx="7556">
                  <c:v>59615.35</c:v>
                </c:pt>
                <c:pt idx="7557">
                  <c:v>59615.35</c:v>
                </c:pt>
                <c:pt idx="7558">
                  <c:v>59615.35</c:v>
                </c:pt>
                <c:pt idx="7559">
                  <c:v>59615.35</c:v>
                </c:pt>
                <c:pt idx="7560">
                  <c:v>59615.35</c:v>
                </c:pt>
                <c:pt idx="7561">
                  <c:v>59615.35</c:v>
                </c:pt>
                <c:pt idx="7562">
                  <c:v>59615.35</c:v>
                </c:pt>
                <c:pt idx="7563">
                  <c:v>59615.35</c:v>
                </c:pt>
                <c:pt idx="7564">
                  <c:v>59615.35</c:v>
                </c:pt>
                <c:pt idx="7565">
                  <c:v>59615.35</c:v>
                </c:pt>
                <c:pt idx="7566">
                  <c:v>59615.35</c:v>
                </c:pt>
                <c:pt idx="7567">
                  <c:v>59615.35</c:v>
                </c:pt>
                <c:pt idx="7568">
                  <c:v>59615.35</c:v>
                </c:pt>
                <c:pt idx="7569">
                  <c:v>59615.35</c:v>
                </c:pt>
                <c:pt idx="7570">
                  <c:v>59615.35</c:v>
                </c:pt>
                <c:pt idx="7571">
                  <c:v>59615.35</c:v>
                </c:pt>
                <c:pt idx="7572">
                  <c:v>59615.35</c:v>
                </c:pt>
                <c:pt idx="7573">
                  <c:v>59615.35</c:v>
                </c:pt>
                <c:pt idx="7574">
                  <c:v>59615.35</c:v>
                </c:pt>
                <c:pt idx="7575">
                  <c:v>59615.35</c:v>
                </c:pt>
                <c:pt idx="7576">
                  <c:v>59615.35</c:v>
                </c:pt>
                <c:pt idx="7577">
                  <c:v>59615.35</c:v>
                </c:pt>
                <c:pt idx="7578">
                  <c:v>59615.35</c:v>
                </c:pt>
                <c:pt idx="7579">
                  <c:v>59615.35</c:v>
                </c:pt>
                <c:pt idx="7580">
                  <c:v>59615.35</c:v>
                </c:pt>
                <c:pt idx="7581">
                  <c:v>59615.35</c:v>
                </c:pt>
                <c:pt idx="7582">
                  <c:v>59615.35</c:v>
                </c:pt>
                <c:pt idx="7583">
                  <c:v>59615.35</c:v>
                </c:pt>
                <c:pt idx="7584">
                  <c:v>59615.35</c:v>
                </c:pt>
                <c:pt idx="7585">
                  <c:v>59615.35</c:v>
                </c:pt>
                <c:pt idx="7586">
                  <c:v>59615.35</c:v>
                </c:pt>
                <c:pt idx="7587">
                  <c:v>59615.35</c:v>
                </c:pt>
                <c:pt idx="7588">
                  <c:v>59615.35</c:v>
                </c:pt>
                <c:pt idx="7589">
                  <c:v>59615.35</c:v>
                </c:pt>
                <c:pt idx="7590">
                  <c:v>59615.35</c:v>
                </c:pt>
                <c:pt idx="7591">
                  <c:v>59615.35</c:v>
                </c:pt>
                <c:pt idx="7592">
                  <c:v>59615.35</c:v>
                </c:pt>
                <c:pt idx="7593">
                  <c:v>59615.35</c:v>
                </c:pt>
                <c:pt idx="7594">
                  <c:v>59615.35</c:v>
                </c:pt>
                <c:pt idx="7595">
                  <c:v>59615.35</c:v>
                </c:pt>
                <c:pt idx="7596">
                  <c:v>59615.35</c:v>
                </c:pt>
                <c:pt idx="7597">
                  <c:v>59615.35</c:v>
                </c:pt>
                <c:pt idx="7598">
                  <c:v>59615.35</c:v>
                </c:pt>
                <c:pt idx="7599">
                  <c:v>59615.35</c:v>
                </c:pt>
                <c:pt idx="7600">
                  <c:v>59615.35</c:v>
                </c:pt>
                <c:pt idx="7601">
                  <c:v>59615.35</c:v>
                </c:pt>
                <c:pt idx="7602">
                  <c:v>59615.35</c:v>
                </c:pt>
                <c:pt idx="7603">
                  <c:v>59615.35</c:v>
                </c:pt>
                <c:pt idx="7604">
                  <c:v>59615.35</c:v>
                </c:pt>
                <c:pt idx="7605">
                  <c:v>59615.35</c:v>
                </c:pt>
                <c:pt idx="7606">
                  <c:v>59615.35</c:v>
                </c:pt>
                <c:pt idx="7607">
                  <c:v>59615.35</c:v>
                </c:pt>
                <c:pt idx="7608">
                  <c:v>59615.35</c:v>
                </c:pt>
                <c:pt idx="7609">
                  <c:v>59615.35</c:v>
                </c:pt>
                <c:pt idx="7610">
                  <c:v>59615.35</c:v>
                </c:pt>
                <c:pt idx="7611">
                  <c:v>59615.35</c:v>
                </c:pt>
                <c:pt idx="7612">
                  <c:v>59615.35</c:v>
                </c:pt>
                <c:pt idx="7613">
                  <c:v>59615.35</c:v>
                </c:pt>
                <c:pt idx="7614">
                  <c:v>59615.35</c:v>
                </c:pt>
                <c:pt idx="7615">
                  <c:v>59615.35</c:v>
                </c:pt>
                <c:pt idx="7616">
                  <c:v>59615.35</c:v>
                </c:pt>
                <c:pt idx="7617">
                  <c:v>59615.35</c:v>
                </c:pt>
                <c:pt idx="7618">
                  <c:v>59615.35</c:v>
                </c:pt>
                <c:pt idx="7619">
                  <c:v>59615.35</c:v>
                </c:pt>
                <c:pt idx="7620">
                  <c:v>59615.35</c:v>
                </c:pt>
                <c:pt idx="7621">
                  <c:v>59615.35</c:v>
                </c:pt>
                <c:pt idx="7622">
                  <c:v>59615.35</c:v>
                </c:pt>
                <c:pt idx="7623">
                  <c:v>59615.35</c:v>
                </c:pt>
                <c:pt idx="7624">
                  <c:v>59615.35</c:v>
                </c:pt>
                <c:pt idx="7625">
                  <c:v>59615.35</c:v>
                </c:pt>
                <c:pt idx="7626">
                  <c:v>59615.35</c:v>
                </c:pt>
                <c:pt idx="7627">
                  <c:v>59615.35</c:v>
                </c:pt>
                <c:pt idx="7628">
                  <c:v>59615.35</c:v>
                </c:pt>
                <c:pt idx="7629">
                  <c:v>59615.35</c:v>
                </c:pt>
                <c:pt idx="7630">
                  <c:v>59615.35</c:v>
                </c:pt>
                <c:pt idx="7631">
                  <c:v>59615.35</c:v>
                </c:pt>
                <c:pt idx="7632">
                  <c:v>59615.35</c:v>
                </c:pt>
                <c:pt idx="7633">
                  <c:v>59615.35</c:v>
                </c:pt>
                <c:pt idx="7634">
                  <c:v>59615.35</c:v>
                </c:pt>
                <c:pt idx="7635">
                  <c:v>59615.35</c:v>
                </c:pt>
                <c:pt idx="7636">
                  <c:v>59615.35</c:v>
                </c:pt>
                <c:pt idx="7637">
                  <c:v>59615.35</c:v>
                </c:pt>
                <c:pt idx="7638">
                  <c:v>59615.35</c:v>
                </c:pt>
                <c:pt idx="7639">
                  <c:v>59615.35</c:v>
                </c:pt>
                <c:pt idx="7640">
                  <c:v>59615.35</c:v>
                </c:pt>
                <c:pt idx="7641">
                  <c:v>59615.35</c:v>
                </c:pt>
                <c:pt idx="7642">
                  <c:v>59615.35</c:v>
                </c:pt>
                <c:pt idx="7643">
                  <c:v>59615.35</c:v>
                </c:pt>
                <c:pt idx="7644">
                  <c:v>59615.35</c:v>
                </c:pt>
                <c:pt idx="7645">
                  <c:v>59615.35</c:v>
                </c:pt>
                <c:pt idx="7646">
                  <c:v>59615.35</c:v>
                </c:pt>
                <c:pt idx="7647">
                  <c:v>59615.35</c:v>
                </c:pt>
                <c:pt idx="7648">
                  <c:v>59615.35</c:v>
                </c:pt>
                <c:pt idx="7649">
                  <c:v>59615.35</c:v>
                </c:pt>
                <c:pt idx="7650">
                  <c:v>59615.35</c:v>
                </c:pt>
                <c:pt idx="7651">
                  <c:v>59615.35</c:v>
                </c:pt>
                <c:pt idx="7652">
                  <c:v>59615.35</c:v>
                </c:pt>
                <c:pt idx="7653">
                  <c:v>59615.35</c:v>
                </c:pt>
                <c:pt idx="7654">
                  <c:v>59615.35</c:v>
                </c:pt>
                <c:pt idx="7655">
                  <c:v>59615.35</c:v>
                </c:pt>
                <c:pt idx="7656">
                  <c:v>59615.35</c:v>
                </c:pt>
                <c:pt idx="7657">
                  <c:v>59615.35</c:v>
                </c:pt>
                <c:pt idx="7658">
                  <c:v>59615.35</c:v>
                </c:pt>
                <c:pt idx="7659">
                  <c:v>59615.35</c:v>
                </c:pt>
                <c:pt idx="7660">
                  <c:v>59615.35</c:v>
                </c:pt>
                <c:pt idx="7661">
                  <c:v>59615.35</c:v>
                </c:pt>
                <c:pt idx="7662">
                  <c:v>59615.35</c:v>
                </c:pt>
                <c:pt idx="7663">
                  <c:v>59615.35</c:v>
                </c:pt>
                <c:pt idx="7664">
                  <c:v>59615.35</c:v>
                </c:pt>
                <c:pt idx="7665">
                  <c:v>59615.35</c:v>
                </c:pt>
                <c:pt idx="7666">
                  <c:v>59615.35</c:v>
                </c:pt>
                <c:pt idx="7667">
                  <c:v>59615.35</c:v>
                </c:pt>
                <c:pt idx="7668">
                  <c:v>59615.35</c:v>
                </c:pt>
                <c:pt idx="7669">
                  <c:v>59615.35</c:v>
                </c:pt>
                <c:pt idx="7670">
                  <c:v>59615.35</c:v>
                </c:pt>
                <c:pt idx="7671">
                  <c:v>59615.35</c:v>
                </c:pt>
                <c:pt idx="7672">
                  <c:v>59615.35</c:v>
                </c:pt>
                <c:pt idx="7673">
                  <c:v>59615.35</c:v>
                </c:pt>
                <c:pt idx="7674">
                  <c:v>59615.35</c:v>
                </c:pt>
                <c:pt idx="7675">
                  <c:v>59615.35</c:v>
                </c:pt>
                <c:pt idx="7676">
                  <c:v>59615.35</c:v>
                </c:pt>
                <c:pt idx="7677">
                  <c:v>59615.35</c:v>
                </c:pt>
                <c:pt idx="7678">
                  <c:v>59615.35</c:v>
                </c:pt>
                <c:pt idx="7679">
                  <c:v>59615.35</c:v>
                </c:pt>
                <c:pt idx="7680">
                  <c:v>59615.35</c:v>
                </c:pt>
                <c:pt idx="7681">
                  <c:v>59615.35</c:v>
                </c:pt>
                <c:pt idx="7682">
                  <c:v>59615.35</c:v>
                </c:pt>
                <c:pt idx="7683">
                  <c:v>59615.35</c:v>
                </c:pt>
                <c:pt idx="7684">
                  <c:v>59615.35</c:v>
                </c:pt>
                <c:pt idx="7685">
                  <c:v>59615.35</c:v>
                </c:pt>
                <c:pt idx="7686">
                  <c:v>59615.35</c:v>
                </c:pt>
                <c:pt idx="7687">
                  <c:v>59615.35</c:v>
                </c:pt>
                <c:pt idx="7688">
                  <c:v>59615.35</c:v>
                </c:pt>
                <c:pt idx="7689">
                  <c:v>59615.35</c:v>
                </c:pt>
                <c:pt idx="7690">
                  <c:v>59615.35</c:v>
                </c:pt>
                <c:pt idx="7691">
                  <c:v>59615.35</c:v>
                </c:pt>
                <c:pt idx="7692">
                  <c:v>59615.35</c:v>
                </c:pt>
                <c:pt idx="7693">
                  <c:v>59615.35</c:v>
                </c:pt>
                <c:pt idx="7694">
                  <c:v>59615.35</c:v>
                </c:pt>
                <c:pt idx="7695">
                  <c:v>59615.35</c:v>
                </c:pt>
                <c:pt idx="7696">
                  <c:v>59615.35</c:v>
                </c:pt>
                <c:pt idx="7697">
                  <c:v>59615.35</c:v>
                </c:pt>
                <c:pt idx="7698">
                  <c:v>59615.35</c:v>
                </c:pt>
                <c:pt idx="7699">
                  <c:v>59615.35</c:v>
                </c:pt>
                <c:pt idx="7700">
                  <c:v>59615.35</c:v>
                </c:pt>
                <c:pt idx="7701">
                  <c:v>59615.35</c:v>
                </c:pt>
                <c:pt idx="7702">
                  <c:v>59615.35</c:v>
                </c:pt>
                <c:pt idx="7703">
                  <c:v>59615.35</c:v>
                </c:pt>
                <c:pt idx="7704">
                  <c:v>59615.35</c:v>
                </c:pt>
                <c:pt idx="7705">
                  <c:v>59615.35</c:v>
                </c:pt>
                <c:pt idx="7706">
                  <c:v>59615.35</c:v>
                </c:pt>
                <c:pt idx="7707">
                  <c:v>59615.35</c:v>
                </c:pt>
                <c:pt idx="7708">
                  <c:v>59615.35</c:v>
                </c:pt>
                <c:pt idx="7709">
                  <c:v>59615.35</c:v>
                </c:pt>
                <c:pt idx="7710">
                  <c:v>59615.35</c:v>
                </c:pt>
                <c:pt idx="7711">
                  <c:v>59615.35</c:v>
                </c:pt>
                <c:pt idx="7712">
                  <c:v>59615.35</c:v>
                </c:pt>
                <c:pt idx="7713">
                  <c:v>59615.35</c:v>
                </c:pt>
                <c:pt idx="7714">
                  <c:v>59615.35</c:v>
                </c:pt>
                <c:pt idx="7715">
                  <c:v>59615.35</c:v>
                </c:pt>
                <c:pt idx="7716">
                  <c:v>59615.35</c:v>
                </c:pt>
                <c:pt idx="7717">
                  <c:v>59615.35</c:v>
                </c:pt>
                <c:pt idx="7718">
                  <c:v>59615.35</c:v>
                </c:pt>
                <c:pt idx="7719">
                  <c:v>59615.35</c:v>
                </c:pt>
                <c:pt idx="7720">
                  <c:v>59615.35</c:v>
                </c:pt>
                <c:pt idx="7721">
                  <c:v>59615.35</c:v>
                </c:pt>
                <c:pt idx="7722">
                  <c:v>59615.35</c:v>
                </c:pt>
                <c:pt idx="7723">
                  <c:v>59615.35</c:v>
                </c:pt>
                <c:pt idx="7724">
                  <c:v>59615.35</c:v>
                </c:pt>
                <c:pt idx="7725">
                  <c:v>59615.35</c:v>
                </c:pt>
                <c:pt idx="7726">
                  <c:v>59615.35</c:v>
                </c:pt>
                <c:pt idx="7727">
                  <c:v>59615.35</c:v>
                </c:pt>
                <c:pt idx="7728">
                  <c:v>59615.35</c:v>
                </c:pt>
                <c:pt idx="7729">
                  <c:v>59615.35</c:v>
                </c:pt>
                <c:pt idx="7730">
                  <c:v>59615.35</c:v>
                </c:pt>
                <c:pt idx="7731">
                  <c:v>59615.35</c:v>
                </c:pt>
                <c:pt idx="7732">
                  <c:v>59615.35</c:v>
                </c:pt>
                <c:pt idx="7733">
                  <c:v>59615.35</c:v>
                </c:pt>
                <c:pt idx="7734">
                  <c:v>59615.35</c:v>
                </c:pt>
                <c:pt idx="7735">
                  <c:v>59615.35</c:v>
                </c:pt>
                <c:pt idx="7736">
                  <c:v>59615.35</c:v>
                </c:pt>
                <c:pt idx="7737">
                  <c:v>59615.35</c:v>
                </c:pt>
                <c:pt idx="7738">
                  <c:v>59615.35</c:v>
                </c:pt>
                <c:pt idx="7739">
                  <c:v>59615.35</c:v>
                </c:pt>
                <c:pt idx="7740">
                  <c:v>59615.35</c:v>
                </c:pt>
                <c:pt idx="7741">
                  <c:v>59615.35</c:v>
                </c:pt>
                <c:pt idx="7742">
                  <c:v>59615.35</c:v>
                </c:pt>
                <c:pt idx="7743">
                  <c:v>59615.35</c:v>
                </c:pt>
                <c:pt idx="7744">
                  <c:v>59615.35</c:v>
                </c:pt>
                <c:pt idx="7745">
                  <c:v>59615.35</c:v>
                </c:pt>
                <c:pt idx="7746">
                  <c:v>59615.35</c:v>
                </c:pt>
                <c:pt idx="7747">
                  <c:v>59615.35</c:v>
                </c:pt>
                <c:pt idx="7748">
                  <c:v>59615.35</c:v>
                </c:pt>
                <c:pt idx="7749">
                  <c:v>59615.35</c:v>
                </c:pt>
                <c:pt idx="7750">
                  <c:v>59615.35</c:v>
                </c:pt>
                <c:pt idx="7751">
                  <c:v>59615.35</c:v>
                </c:pt>
                <c:pt idx="7752">
                  <c:v>59615.35</c:v>
                </c:pt>
                <c:pt idx="7753">
                  <c:v>59615.35</c:v>
                </c:pt>
                <c:pt idx="7754">
                  <c:v>59615.35</c:v>
                </c:pt>
                <c:pt idx="7755">
                  <c:v>59615.35</c:v>
                </c:pt>
                <c:pt idx="7756">
                  <c:v>59615.35</c:v>
                </c:pt>
                <c:pt idx="7757">
                  <c:v>59615.35</c:v>
                </c:pt>
                <c:pt idx="7758">
                  <c:v>59615.35</c:v>
                </c:pt>
                <c:pt idx="7759">
                  <c:v>59615.35</c:v>
                </c:pt>
                <c:pt idx="7760">
                  <c:v>59615.35</c:v>
                </c:pt>
                <c:pt idx="7761">
                  <c:v>59615.35</c:v>
                </c:pt>
                <c:pt idx="7762">
                  <c:v>59615.35</c:v>
                </c:pt>
                <c:pt idx="7763">
                  <c:v>59615.35</c:v>
                </c:pt>
                <c:pt idx="7764">
                  <c:v>59615.35</c:v>
                </c:pt>
                <c:pt idx="7765">
                  <c:v>59615.35</c:v>
                </c:pt>
                <c:pt idx="7766">
                  <c:v>59615.35</c:v>
                </c:pt>
                <c:pt idx="7767">
                  <c:v>59615.35</c:v>
                </c:pt>
                <c:pt idx="7768">
                  <c:v>59615.35</c:v>
                </c:pt>
                <c:pt idx="7769">
                  <c:v>59615.35</c:v>
                </c:pt>
                <c:pt idx="7770">
                  <c:v>59615.35</c:v>
                </c:pt>
                <c:pt idx="7771">
                  <c:v>59615.35</c:v>
                </c:pt>
                <c:pt idx="7772">
                  <c:v>59615.35</c:v>
                </c:pt>
                <c:pt idx="7773">
                  <c:v>59615.35</c:v>
                </c:pt>
                <c:pt idx="7774">
                  <c:v>59615.35</c:v>
                </c:pt>
                <c:pt idx="7775">
                  <c:v>59615.35</c:v>
                </c:pt>
                <c:pt idx="7776">
                  <c:v>59615.35</c:v>
                </c:pt>
                <c:pt idx="7777">
                  <c:v>59615.35</c:v>
                </c:pt>
                <c:pt idx="7778">
                  <c:v>59615.35</c:v>
                </c:pt>
                <c:pt idx="7779">
                  <c:v>59615.35</c:v>
                </c:pt>
                <c:pt idx="7780">
                  <c:v>59615.35</c:v>
                </c:pt>
                <c:pt idx="7781">
                  <c:v>59615.35</c:v>
                </c:pt>
                <c:pt idx="7782">
                  <c:v>59615.35</c:v>
                </c:pt>
                <c:pt idx="7783">
                  <c:v>59615.35</c:v>
                </c:pt>
                <c:pt idx="7784">
                  <c:v>59615.35</c:v>
                </c:pt>
                <c:pt idx="7785">
                  <c:v>59615.35</c:v>
                </c:pt>
                <c:pt idx="7786">
                  <c:v>59615.35</c:v>
                </c:pt>
                <c:pt idx="7787">
                  <c:v>59615.35</c:v>
                </c:pt>
                <c:pt idx="7788">
                  <c:v>59615.35</c:v>
                </c:pt>
                <c:pt idx="7789">
                  <c:v>59615.35</c:v>
                </c:pt>
                <c:pt idx="7790">
                  <c:v>59615.35</c:v>
                </c:pt>
                <c:pt idx="7791">
                  <c:v>59615.35</c:v>
                </c:pt>
                <c:pt idx="7792">
                  <c:v>59615.35</c:v>
                </c:pt>
                <c:pt idx="7793">
                  <c:v>59615.35</c:v>
                </c:pt>
                <c:pt idx="7794">
                  <c:v>59615.35</c:v>
                </c:pt>
                <c:pt idx="7795">
                  <c:v>59615.35</c:v>
                </c:pt>
                <c:pt idx="7796">
                  <c:v>59615.35</c:v>
                </c:pt>
                <c:pt idx="7797">
                  <c:v>59615.35</c:v>
                </c:pt>
                <c:pt idx="7798">
                  <c:v>59615.35</c:v>
                </c:pt>
                <c:pt idx="7799">
                  <c:v>59615.35</c:v>
                </c:pt>
                <c:pt idx="7800">
                  <c:v>59615.35</c:v>
                </c:pt>
                <c:pt idx="7801">
                  <c:v>59615.35</c:v>
                </c:pt>
                <c:pt idx="7802">
                  <c:v>59615.35</c:v>
                </c:pt>
                <c:pt idx="7803">
                  <c:v>59615.35</c:v>
                </c:pt>
                <c:pt idx="7804">
                  <c:v>59615.35</c:v>
                </c:pt>
                <c:pt idx="7805">
                  <c:v>59615.35</c:v>
                </c:pt>
                <c:pt idx="7806">
                  <c:v>59615.35</c:v>
                </c:pt>
                <c:pt idx="7807">
                  <c:v>59615.35</c:v>
                </c:pt>
                <c:pt idx="7808">
                  <c:v>59615.35</c:v>
                </c:pt>
                <c:pt idx="7809">
                  <c:v>59615.35</c:v>
                </c:pt>
                <c:pt idx="7810">
                  <c:v>59615.35</c:v>
                </c:pt>
                <c:pt idx="7811">
                  <c:v>59615.35</c:v>
                </c:pt>
                <c:pt idx="7812">
                  <c:v>59615.35</c:v>
                </c:pt>
                <c:pt idx="7813">
                  <c:v>59615.35</c:v>
                </c:pt>
                <c:pt idx="7814">
                  <c:v>59615.35</c:v>
                </c:pt>
                <c:pt idx="7815">
                  <c:v>59615.35</c:v>
                </c:pt>
                <c:pt idx="7816">
                  <c:v>59615.35</c:v>
                </c:pt>
                <c:pt idx="7817">
                  <c:v>59615.35</c:v>
                </c:pt>
                <c:pt idx="7818">
                  <c:v>59615.35</c:v>
                </c:pt>
                <c:pt idx="7819">
                  <c:v>59615.35</c:v>
                </c:pt>
                <c:pt idx="7820">
                  <c:v>59615.35</c:v>
                </c:pt>
                <c:pt idx="7821">
                  <c:v>59615.35</c:v>
                </c:pt>
                <c:pt idx="7822">
                  <c:v>59615.35</c:v>
                </c:pt>
                <c:pt idx="7823">
                  <c:v>59615.35</c:v>
                </c:pt>
                <c:pt idx="7824">
                  <c:v>59615.35</c:v>
                </c:pt>
                <c:pt idx="7825">
                  <c:v>59615.35</c:v>
                </c:pt>
                <c:pt idx="7826">
                  <c:v>59615.35</c:v>
                </c:pt>
                <c:pt idx="7827">
                  <c:v>59615.35</c:v>
                </c:pt>
                <c:pt idx="7828">
                  <c:v>59615.35</c:v>
                </c:pt>
                <c:pt idx="7829">
                  <c:v>59615.35</c:v>
                </c:pt>
                <c:pt idx="7830">
                  <c:v>59615.35</c:v>
                </c:pt>
                <c:pt idx="7831">
                  <c:v>59615.35</c:v>
                </c:pt>
                <c:pt idx="7832">
                  <c:v>59615.35</c:v>
                </c:pt>
                <c:pt idx="7833">
                  <c:v>59615.35</c:v>
                </c:pt>
                <c:pt idx="7834">
                  <c:v>59615.35</c:v>
                </c:pt>
                <c:pt idx="7835">
                  <c:v>59615.35</c:v>
                </c:pt>
                <c:pt idx="7836">
                  <c:v>59615.35</c:v>
                </c:pt>
                <c:pt idx="7837">
                  <c:v>59615.35</c:v>
                </c:pt>
                <c:pt idx="7838">
                  <c:v>59615.35</c:v>
                </c:pt>
                <c:pt idx="7839">
                  <c:v>59615.35</c:v>
                </c:pt>
                <c:pt idx="7840">
                  <c:v>59615.35</c:v>
                </c:pt>
                <c:pt idx="7841">
                  <c:v>59615.35</c:v>
                </c:pt>
                <c:pt idx="7842">
                  <c:v>59615.35</c:v>
                </c:pt>
                <c:pt idx="7843">
                  <c:v>59615.35</c:v>
                </c:pt>
                <c:pt idx="7844">
                  <c:v>59615.35</c:v>
                </c:pt>
                <c:pt idx="7845">
                  <c:v>59615.35</c:v>
                </c:pt>
                <c:pt idx="7846">
                  <c:v>59615.35</c:v>
                </c:pt>
                <c:pt idx="7847">
                  <c:v>59615.35</c:v>
                </c:pt>
                <c:pt idx="7848">
                  <c:v>59615.35</c:v>
                </c:pt>
                <c:pt idx="7849">
                  <c:v>59615.35</c:v>
                </c:pt>
                <c:pt idx="7850">
                  <c:v>59615.35</c:v>
                </c:pt>
                <c:pt idx="7851">
                  <c:v>59615.35</c:v>
                </c:pt>
                <c:pt idx="7852">
                  <c:v>59615.35</c:v>
                </c:pt>
                <c:pt idx="7853">
                  <c:v>59615.35</c:v>
                </c:pt>
                <c:pt idx="7854">
                  <c:v>59615.35</c:v>
                </c:pt>
                <c:pt idx="7855">
                  <c:v>59615.35</c:v>
                </c:pt>
                <c:pt idx="7856">
                  <c:v>59615.35</c:v>
                </c:pt>
                <c:pt idx="7857">
                  <c:v>59615.35</c:v>
                </c:pt>
                <c:pt idx="7858">
                  <c:v>59615.35</c:v>
                </c:pt>
                <c:pt idx="7859">
                  <c:v>59615.35</c:v>
                </c:pt>
                <c:pt idx="7860">
                  <c:v>59615.35</c:v>
                </c:pt>
                <c:pt idx="7861">
                  <c:v>59615.35</c:v>
                </c:pt>
                <c:pt idx="7862">
                  <c:v>59615.35</c:v>
                </c:pt>
                <c:pt idx="7863">
                  <c:v>59615.35</c:v>
                </c:pt>
                <c:pt idx="7864">
                  <c:v>59615.35</c:v>
                </c:pt>
                <c:pt idx="7865">
                  <c:v>59615.35</c:v>
                </c:pt>
                <c:pt idx="7866">
                  <c:v>59615.35</c:v>
                </c:pt>
                <c:pt idx="7867">
                  <c:v>59615.35</c:v>
                </c:pt>
                <c:pt idx="7868">
                  <c:v>59615.35</c:v>
                </c:pt>
                <c:pt idx="7869">
                  <c:v>59615.35</c:v>
                </c:pt>
                <c:pt idx="7870">
                  <c:v>59615.35</c:v>
                </c:pt>
                <c:pt idx="7871">
                  <c:v>59615.35</c:v>
                </c:pt>
                <c:pt idx="7872">
                  <c:v>59615.35</c:v>
                </c:pt>
                <c:pt idx="7873">
                  <c:v>59615.35</c:v>
                </c:pt>
                <c:pt idx="7874">
                  <c:v>59615.35</c:v>
                </c:pt>
                <c:pt idx="7875">
                  <c:v>59615.35</c:v>
                </c:pt>
                <c:pt idx="7876">
                  <c:v>59615.35</c:v>
                </c:pt>
                <c:pt idx="7877">
                  <c:v>59615.35</c:v>
                </c:pt>
                <c:pt idx="7878">
                  <c:v>59615.35</c:v>
                </c:pt>
                <c:pt idx="7879">
                  <c:v>59615.35</c:v>
                </c:pt>
                <c:pt idx="7880">
                  <c:v>59615.35</c:v>
                </c:pt>
                <c:pt idx="7881">
                  <c:v>59615.35</c:v>
                </c:pt>
                <c:pt idx="7882">
                  <c:v>59615.35</c:v>
                </c:pt>
                <c:pt idx="7883">
                  <c:v>59615.35</c:v>
                </c:pt>
                <c:pt idx="7884">
                  <c:v>59615.35</c:v>
                </c:pt>
                <c:pt idx="7885">
                  <c:v>59615.35</c:v>
                </c:pt>
                <c:pt idx="7886">
                  <c:v>59615.35</c:v>
                </c:pt>
                <c:pt idx="7887">
                  <c:v>59615.35</c:v>
                </c:pt>
                <c:pt idx="7888">
                  <c:v>59615.35</c:v>
                </c:pt>
                <c:pt idx="7889">
                  <c:v>59615.35</c:v>
                </c:pt>
                <c:pt idx="7890">
                  <c:v>59615.35</c:v>
                </c:pt>
                <c:pt idx="7891">
                  <c:v>59615.35</c:v>
                </c:pt>
                <c:pt idx="7892">
                  <c:v>59615.35</c:v>
                </c:pt>
                <c:pt idx="7893">
                  <c:v>59615.35</c:v>
                </c:pt>
                <c:pt idx="7894">
                  <c:v>59615.35</c:v>
                </c:pt>
                <c:pt idx="7895">
                  <c:v>59615.35</c:v>
                </c:pt>
                <c:pt idx="7896">
                  <c:v>59615.35</c:v>
                </c:pt>
                <c:pt idx="7897">
                  <c:v>59615.35</c:v>
                </c:pt>
                <c:pt idx="7898">
                  <c:v>59615.35</c:v>
                </c:pt>
                <c:pt idx="7899">
                  <c:v>59615.35</c:v>
                </c:pt>
                <c:pt idx="7900">
                  <c:v>59615.35</c:v>
                </c:pt>
                <c:pt idx="7901">
                  <c:v>59615.35</c:v>
                </c:pt>
                <c:pt idx="7902">
                  <c:v>59615.35</c:v>
                </c:pt>
                <c:pt idx="7903">
                  <c:v>59615.35</c:v>
                </c:pt>
                <c:pt idx="7904">
                  <c:v>59615.35</c:v>
                </c:pt>
                <c:pt idx="7905">
                  <c:v>59615.35</c:v>
                </c:pt>
                <c:pt idx="7906">
                  <c:v>59615.35</c:v>
                </c:pt>
                <c:pt idx="7907">
                  <c:v>59615.35</c:v>
                </c:pt>
                <c:pt idx="7908">
                  <c:v>59615.35</c:v>
                </c:pt>
                <c:pt idx="7909">
                  <c:v>59615.35</c:v>
                </c:pt>
                <c:pt idx="7910">
                  <c:v>59615.35</c:v>
                </c:pt>
                <c:pt idx="7911">
                  <c:v>59615.35</c:v>
                </c:pt>
                <c:pt idx="7912">
                  <c:v>59615.35</c:v>
                </c:pt>
                <c:pt idx="7913">
                  <c:v>59615.35</c:v>
                </c:pt>
                <c:pt idx="7914">
                  <c:v>59615.35</c:v>
                </c:pt>
                <c:pt idx="7915">
                  <c:v>59615.35</c:v>
                </c:pt>
                <c:pt idx="7916">
                  <c:v>59615.35</c:v>
                </c:pt>
                <c:pt idx="7917">
                  <c:v>59615.35</c:v>
                </c:pt>
                <c:pt idx="7918">
                  <c:v>59615.35</c:v>
                </c:pt>
                <c:pt idx="7919">
                  <c:v>59615.35</c:v>
                </c:pt>
                <c:pt idx="7920">
                  <c:v>59615.35</c:v>
                </c:pt>
                <c:pt idx="7921">
                  <c:v>59615.35</c:v>
                </c:pt>
                <c:pt idx="7922">
                  <c:v>59615.35</c:v>
                </c:pt>
                <c:pt idx="7923">
                  <c:v>59615.35</c:v>
                </c:pt>
                <c:pt idx="7924">
                  <c:v>59615.35</c:v>
                </c:pt>
                <c:pt idx="7925">
                  <c:v>59615.35</c:v>
                </c:pt>
                <c:pt idx="7926">
                  <c:v>59615.35</c:v>
                </c:pt>
                <c:pt idx="7927">
                  <c:v>59615.35</c:v>
                </c:pt>
                <c:pt idx="7928">
                  <c:v>59615.35</c:v>
                </c:pt>
                <c:pt idx="7929">
                  <c:v>59615.35</c:v>
                </c:pt>
                <c:pt idx="7930">
                  <c:v>59615.35</c:v>
                </c:pt>
                <c:pt idx="7931">
                  <c:v>59615.35</c:v>
                </c:pt>
                <c:pt idx="7932">
                  <c:v>59615.35</c:v>
                </c:pt>
                <c:pt idx="7933">
                  <c:v>59615.35</c:v>
                </c:pt>
                <c:pt idx="7934">
                  <c:v>59615.35</c:v>
                </c:pt>
                <c:pt idx="7935">
                  <c:v>59615.35</c:v>
                </c:pt>
                <c:pt idx="7936">
                  <c:v>59615.35</c:v>
                </c:pt>
                <c:pt idx="7937">
                  <c:v>59615.35</c:v>
                </c:pt>
                <c:pt idx="7938">
                  <c:v>59615.35</c:v>
                </c:pt>
                <c:pt idx="7939">
                  <c:v>59615.35</c:v>
                </c:pt>
                <c:pt idx="7940">
                  <c:v>59615.35</c:v>
                </c:pt>
                <c:pt idx="7941">
                  <c:v>59615.35</c:v>
                </c:pt>
                <c:pt idx="7942">
                  <c:v>59615.35</c:v>
                </c:pt>
                <c:pt idx="7943">
                  <c:v>59615.35</c:v>
                </c:pt>
                <c:pt idx="7944">
                  <c:v>59615.35</c:v>
                </c:pt>
                <c:pt idx="7945">
                  <c:v>59615.35</c:v>
                </c:pt>
                <c:pt idx="7946">
                  <c:v>59615.35</c:v>
                </c:pt>
                <c:pt idx="7947">
                  <c:v>59615.35</c:v>
                </c:pt>
                <c:pt idx="7948">
                  <c:v>59615.35</c:v>
                </c:pt>
                <c:pt idx="7949">
                  <c:v>59615.35</c:v>
                </c:pt>
                <c:pt idx="7950">
                  <c:v>59615.35</c:v>
                </c:pt>
                <c:pt idx="7951">
                  <c:v>59615.35</c:v>
                </c:pt>
                <c:pt idx="7952">
                  <c:v>59615.35</c:v>
                </c:pt>
                <c:pt idx="7953">
                  <c:v>59615.35</c:v>
                </c:pt>
                <c:pt idx="7954">
                  <c:v>59615.35</c:v>
                </c:pt>
                <c:pt idx="7955">
                  <c:v>59615.35</c:v>
                </c:pt>
                <c:pt idx="7956">
                  <c:v>59615.35</c:v>
                </c:pt>
                <c:pt idx="7957">
                  <c:v>59615.35</c:v>
                </c:pt>
                <c:pt idx="7958">
                  <c:v>59615.35</c:v>
                </c:pt>
                <c:pt idx="7959">
                  <c:v>59615.35</c:v>
                </c:pt>
                <c:pt idx="7960">
                  <c:v>59615.35</c:v>
                </c:pt>
                <c:pt idx="7961">
                  <c:v>59615.35</c:v>
                </c:pt>
                <c:pt idx="7962">
                  <c:v>59615.35</c:v>
                </c:pt>
                <c:pt idx="7963">
                  <c:v>59615.35</c:v>
                </c:pt>
                <c:pt idx="7964">
                  <c:v>59615.35</c:v>
                </c:pt>
                <c:pt idx="7965">
                  <c:v>59615.35</c:v>
                </c:pt>
                <c:pt idx="7966">
                  <c:v>59615.35</c:v>
                </c:pt>
                <c:pt idx="7967">
                  <c:v>59615.35</c:v>
                </c:pt>
                <c:pt idx="7968">
                  <c:v>59615.35</c:v>
                </c:pt>
                <c:pt idx="7969">
                  <c:v>59615.35</c:v>
                </c:pt>
                <c:pt idx="7970">
                  <c:v>59615.35</c:v>
                </c:pt>
                <c:pt idx="7971">
                  <c:v>59615.35</c:v>
                </c:pt>
                <c:pt idx="7972">
                  <c:v>59615.35</c:v>
                </c:pt>
                <c:pt idx="7973">
                  <c:v>59615.35</c:v>
                </c:pt>
                <c:pt idx="7974">
                  <c:v>59615.35</c:v>
                </c:pt>
                <c:pt idx="7975">
                  <c:v>59615.35</c:v>
                </c:pt>
                <c:pt idx="7976">
                  <c:v>59615.35</c:v>
                </c:pt>
                <c:pt idx="7977">
                  <c:v>59615.35</c:v>
                </c:pt>
                <c:pt idx="7978">
                  <c:v>59615.35</c:v>
                </c:pt>
                <c:pt idx="7979">
                  <c:v>59615.35</c:v>
                </c:pt>
                <c:pt idx="7980">
                  <c:v>59615.35</c:v>
                </c:pt>
                <c:pt idx="7981">
                  <c:v>59615.35</c:v>
                </c:pt>
                <c:pt idx="7982">
                  <c:v>59615.35</c:v>
                </c:pt>
                <c:pt idx="7983">
                  <c:v>59615.35</c:v>
                </c:pt>
                <c:pt idx="7984">
                  <c:v>59615.35</c:v>
                </c:pt>
                <c:pt idx="7985">
                  <c:v>59615.35</c:v>
                </c:pt>
                <c:pt idx="7986">
                  <c:v>59615.35</c:v>
                </c:pt>
                <c:pt idx="7987">
                  <c:v>59615.35</c:v>
                </c:pt>
                <c:pt idx="7988">
                  <c:v>59615.35</c:v>
                </c:pt>
                <c:pt idx="7989">
                  <c:v>59615.35</c:v>
                </c:pt>
                <c:pt idx="7990">
                  <c:v>59615.35</c:v>
                </c:pt>
                <c:pt idx="7991">
                  <c:v>59615.35</c:v>
                </c:pt>
                <c:pt idx="7992">
                  <c:v>59615.35</c:v>
                </c:pt>
                <c:pt idx="7993">
                  <c:v>59615.35</c:v>
                </c:pt>
                <c:pt idx="7994">
                  <c:v>59615.35</c:v>
                </c:pt>
                <c:pt idx="7995">
                  <c:v>59615.35</c:v>
                </c:pt>
                <c:pt idx="7996">
                  <c:v>59615.35</c:v>
                </c:pt>
                <c:pt idx="7997">
                  <c:v>59615.35</c:v>
                </c:pt>
                <c:pt idx="7998">
                  <c:v>59615.35</c:v>
                </c:pt>
                <c:pt idx="7999">
                  <c:v>59615.35</c:v>
                </c:pt>
                <c:pt idx="8000">
                  <c:v>59615.35</c:v>
                </c:pt>
                <c:pt idx="8001">
                  <c:v>59615.35</c:v>
                </c:pt>
                <c:pt idx="8002">
                  <c:v>59615.35</c:v>
                </c:pt>
                <c:pt idx="8003">
                  <c:v>59615.35</c:v>
                </c:pt>
                <c:pt idx="8004">
                  <c:v>59615.35</c:v>
                </c:pt>
                <c:pt idx="8005">
                  <c:v>59615.35</c:v>
                </c:pt>
                <c:pt idx="8006">
                  <c:v>59615.35</c:v>
                </c:pt>
                <c:pt idx="8007">
                  <c:v>59615.35</c:v>
                </c:pt>
                <c:pt idx="8008">
                  <c:v>59615.35</c:v>
                </c:pt>
                <c:pt idx="8009">
                  <c:v>59615.35</c:v>
                </c:pt>
                <c:pt idx="8010">
                  <c:v>59615.35</c:v>
                </c:pt>
                <c:pt idx="8011">
                  <c:v>59615.35</c:v>
                </c:pt>
                <c:pt idx="8012">
                  <c:v>59615.35</c:v>
                </c:pt>
                <c:pt idx="8013">
                  <c:v>59615.35</c:v>
                </c:pt>
                <c:pt idx="8014">
                  <c:v>243271</c:v>
                </c:pt>
                <c:pt idx="8015">
                  <c:v>243271</c:v>
                </c:pt>
                <c:pt idx="8016">
                  <c:v>111391.5</c:v>
                </c:pt>
                <c:pt idx="8017">
                  <c:v>111391.5</c:v>
                </c:pt>
                <c:pt idx="8018">
                  <c:v>111391.5</c:v>
                </c:pt>
                <c:pt idx="8019">
                  <c:v>111391.5</c:v>
                </c:pt>
                <c:pt idx="8020">
                  <c:v>111391.5</c:v>
                </c:pt>
                <c:pt idx="8021">
                  <c:v>111391.5</c:v>
                </c:pt>
                <c:pt idx="8022">
                  <c:v>111391.5</c:v>
                </c:pt>
                <c:pt idx="8023">
                  <c:v>111391.5</c:v>
                </c:pt>
                <c:pt idx="8024">
                  <c:v>111391.5</c:v>
                </c:pt>
                <c:pt idx="8025">
                  <c:v>111391.5</c:v>
                </c:pt>
                <c:pt idx="8026">
                  <c:v>111391.5</c:v>
                </c:pt>
                <c:pt idx="8027">
                  <c:v>111391.5</c:v>
                </c:pt>
                <c:pt idx="8028">
                  <c:v>111391.5</c:v>
                </c:pt>
                <c:pt idx="8029">
                  <c:v>111391.5</c:v>
                </c:pt>
                <c:pt idx="8030">
                  <c:v>111391.5</c:v>
                </c:pt>
                <c:pt idx="8031">
                  <c:v>111391.5</c:v>
                </c:pt>
                <c:pt idx="8032">
                  <c:v>111391.5</c:v>
                </c:pt>
                <c:pt idx="8033">
                  <c:v>111391.5</c:v>
                </c:pt>
                <c:pt idx="8034">
                  <c:v>111391.5</c:v>
                </c:pt>
                <c:pt idx="8035">
                  <c:v>111391.5</c:v>
                </c:pt>
                <c:pt idx="8036">
                  <c:v>111391.5</c:v>
                </c:pt>
                <c:pt idx="8037">
                  <c:v>111391.5</c:v>
                </c:pt>
                <c:pt idx="8038">
                  <c:v>111391.5</c:v>
                </c:pt>
                <c:pt idx="8039">
                  <c:v>111391.5</c:v>
                </c:pt>
                <c:pt idx="8040">
                  <c:v>111391.5</c:v>
                </c:pt>
                <c:pt idx="8041">
                  <c:v>111391.5</c:v>
                </c:pt>
                <c:pt idx="8042">
                  <c:v>111391.5</c:v>
                </c:pt>
                <c:pt idx="8043">
                  <c:v>111391.5</c:v>
                </c:pt>
                <c:pt idx="8044">
                  <c:v>111391.5</c:v>
                </c:pt>
                <c:pt idx="8045">
                  <c:v>111391.5</c:v>
                </c:pt>
                <c:pt idx="8046">
                  <c:v>111391.5</c:v>
                </c:pt>
                <c:pt idx="8047">
                  <c:v>111391.5</c:v>
                </c:pt>
                <c:pt idx="8048">
                  <c:v>111391.5</c:v>
                </c:pt>
                <c:pt idx="8049">
                  <c:v>111391.5</c:v>
                </c:pt>
                <c:pt idx="8050">
                  <c:v>111391.5</c:v>
                </c:pt>
                <c:pt idx="8051">
                  <c:v>111391.5</c:v>
                </c:pt>
                <c:pt idx="8052">
                  <c:v>111391.5</c:v>
                </c:pt>
                <c:pt idx="8053">
                  <c:v>111391.5</c:v>
                </c:pt>
                <c:pt idx="8054">
                  <c:v>111391.5</c:v>
                </c:pt>
                <c:pt idx="8055">
                  <c:v>111391.5</c:v>
                </c:pt>
                <c:pt idx="8056">
                  <c:v>111391.5</c:v>
                </c:pt>
                <c:pt idx="8057">
                  <c:v>111391.5</c:v>
                </c:pt>
                <c:pt idx="8058">
                  <c:v>111391.5</c:v>
                </c:pt>
                <c:pt idx="8059">
                  <c:v>111391.5</c:v>
                </c:pt>
                <c:pt idx="8060">
                  <c:v>111391.5</c:v>
                </c:pt>
                <c:pt idx="8061">
                  <c:v>111391.5</c:v>
                </c:pt>
                <c:pt idx="8062">
                  <c:v>111391.5</c:v>
                </c:pt>
                <c:pt idx="8063">
                  <c:v>111391.5</c:v>
                </c:pt>
                <c:pt idx="8064">
                  <c:v>111391.5</c:v>
                </c:pt>
                <c:pt idx="8065">
                  <c:v>111391.5</c:v>
                </c:pt>
                <c:pt idx="8066">
                  <c:v>111391.5</c:v>
                </c:pt>
                <c:pt idx="8067">
                  <c:v>111391.5</c:v>
                </c:pt>
                <c:pt idx="8068">
                  <c:v>111391.5</c:v>
                </c:pt>
                <c:pt idx="8069">
                  <c:v>111391.5</c:v>
                </c:pt>
                <c:pt idx="8070">
                  <c:v>111391.5</c:v>
                </c:pt>
                <c:pt idx="8071">
                  <c:v>111391.5</c:v>
                </c:pt>
                <c:pt idx="8072">
                  <c:v>111391.5</c:v>
                </c:pt>
                <c:pt idx="8073">
                  <c:v>111391.5</c:v>
                </c:pt>
                <c:pt idx="8074">
                  <c:v>111391.5</c:v>
                </c:pt>
                <c:pt idx="8075">
                  <c:v>111391.5</c:v>
                </c:pt>
                <c:pt idx="8076">
                  <c:v>111391.5</c:v>
                </c:pt>
                <c:pt idx="8077">
                  <c:v>111391.5</c:v>
                </c:pt>
                <c:pt idx="8078">
                  <c:v>111391.5</c:v>
                </c:pt>
                <c:pt idx="8079">
                  <c:v>111391.5</c:v>
                </c:pt>
                <c:pt idx="8080">
                  <c:v>111391.5</c:v>
                </c:pt>
                <c:pt idx="8081">
                  <c:v>111391.5</c:v>
                </c:pt>
                <c:pt idx="8082">
                  <c:v>111391.5</c:v>
                </c:pt>
                <c:pt idx="8083">
                  <c:v>111391.5</c:v>
                </c:pt>
                <c:pt idx="8084">
                  <c:v>111391.5</c:v>
                </c:pt>
                <c:pt idx="8085">
                  <c:v>111391.5</c:v>
                </c:pt>
                <c:pt idx="8086">
                  <c:v>111391.5</c:v>
                </c:pt>
                <c:pt idx="8087">
                  <c:v>111391.5</c:v>
                </c:pt>
                <c:pt idx="8088">
                  <c:v>111391.5</c:v>
                </c:pt>
                <c:pt idx="8089">
                  <c:v>111391.5</c:v>
                </c:pt>
                <c:pt idx="8090">
                  <c:v>111391.5</c:v>
                </c:pt>
                <c:pt idx="8091">
                  <c:v>111391.5</c:v>
                </c:pt>
                <c:pt idx="8092">
                  <c:v>111391.5</c:v>
                </c:pt>
                <c:pt idx="8093">
                  <c:v>111391.5</c:v>
                </c:pt>
                <c:pt idx="8094">
                  <c:v>111391.5</c:v>
                </c:pt>
                <c:pt idx="8095">
                  <c:v>111391.5</c:v>
                </c:pt>
                <c:pt idx="8096">
                  <c:v>111391.5</c:v>
                </c:pt>
                <c:pt idx="8097">
                  <c:v>111391.5</c:v>
                </c:pt>
                <c:pt idx="8098">
                  <c:v>111391.5</c:v>
                </c:pt>
                <c:pt idx="8099">
                  <c:v>111391.5</c:v>
                </c:pt>
                <c:pt idx="8100">
                  <c:v>111391.5</c:v>
                </c:pt>
                <c:pt idx="8101">
                  <c:v>111391.5</c:v>
                </c:pt>
                <c:pt idx="8102">
                  <c:v>111391.5</c:v>
                </c:pt>
                <c:pt idx="8103">
                  <c:v>111391.5</c:v>
                </c:pt>
                <c:pt idx="8104">
                  <c:v>111391.5</c:v>
                </c:pt>
                <c:pt idx="8105">
                  <c:v>111391.5</c:v>
                </c:pt>
                <c:pt idx="8106">
                  <c:v>111391.5</c:v>
                </c:pt>
                <c:pt idx="8107">
                  <c:v>111391.5</c:v>
                </c:pt>
                <c:pt idx="8108">
                  <c:v>111391.5</c:v>
                </c:pt>
                <c:pt idx="8109">
                  <c:v>111391.5</c:v>
                </c:pt>
                <c:pt idx="8110">
                  <c:v>111391.5</c:v>
                </c:pt>
                <c:pt idx="8111">
                  <c:v>111391.5</c:v>
                </c:pt>
                <c:pt idx="8112">
                  <c:v>111391.5</c:v>
                </c:pt>
                <c:pt idx="8113">
                  <c:v>111391.5</c:v>
                </c:pt>
                <c:pt idx="8114">
                  <c:v>111391.5</c:v>
                </c:pt>
                <c:pt idx="8115">
                  <c:v>111391.5</c:v>
                </c:pt>
                <c:pt idx="8116">
                  <c:v>111391.5</c:v>
                </c:pt>
                <c:pt idx="8117">
                  <c:v>111391.5</c:v>
                </c:pt>
                <c:pt idx="8118">
                  <c:v>111391.5</c:v>
                </c:pt>
                <c:pt idx="8119">
                  <c:v>111391.5</c:v>
                </c:pt>
                <c:pt idx="8120">
                  <c:v>111391.5</c:v>
                </c:pt>
                <c:pt idx="8121">
                  <c:v>111391.5</c:v>
                </c:pt>
                <c:pt idx="8122">
                  <c:v>111391.5</c:v>
                </c:pt>
                <c:pt idx="8123">
                  <c:v>111391.5</c:v>
                </c:pt>
                <c:pt idx="8124">
                  <c:v>111391.5</c:v>
                </c:pt>
                <c:pt idx="8125">
                  <c:v>111391.5</c:v>
                </c:pt>
                <c:pt idx="8126">
                  <c:v>111391.5</c:v>
                </c:pt>
                <c:pt idx="8127">
                  <c:v>111391.5</c:v>
                </c:pt>
                <c:pt idx="8128">
                  <c:v>111391.5</c:v>
                </c:pt>
                <c:pt idx="8129">
                  <c:v>111391.5</c:v>
                </c:pt>
                <c:pt idx="8130">
                  <c:v>111391.5</c:v>
                </c:pt>
                <c:pt idx="8131">
                  <c:v>111391.5</c:v>
                </c:pt>
                <c:pt idx="8132">
                  <c:v>111391.5</c:v>
                </c:pt>
                <c:pt idx="8133">
                  <c:v>111391.5</c:v>
                </c:pt>
                <c:pt idx="8134">
                  <c:v>111391.5</c:v>
                </c:pt>
                <c:pt idx="8135">
                  <c:v>111391.5</c:v>
                </c:pt>
                <c:pt idx="8136">
                  <c:v>111391.5</c:v>
                </c:pt>
                <c:pt idx="8137">
                  <c:v>111391.5</c:v>
                </c:pt>
                <c:pt idx="8138">
                  <c:v>111391.5</c:v>
                </c:pt>
                <c:pt idx="8139">
                  <c:v>111391.5</c:v>
                </c:pt>
                <c:pt idx="8140">
                  <c:v>111391.5</c:v>
                </c:pt>
                <c:pt idx="8141">
                  <c:v>111391.5</c:v>
                </c:pt>
                <c:pt idx="8142">
                  <c:v>111391.5</c:v>
                </c:pt>
                <c:pt idx="8143">
                  <c:v>111391.5</c:v>
                </c:pt>
                <c:pt idx="8144">
                  <c:v>111391.5</c:v>
                </c:pt>
                <c:pt idx="8145">
                  <c:v>111391.5</c:v>
                </c:pt>
                <c:pt idx="8146">
                  <c:v>111391.5</c:v>
                </c:pt>
                <c:pt idx="8147">
                  <c:v>111391.5</c:v>
                </c:pt>
                <c:pt idx="8148">
                  <c:v>111391.5</c:v>
                </c:pt>
                <c:pt idx="8149">
                  <c:v>111391.5</c:v>
                </c:pt>
                <c:pt idx="8150">
                  <c:v>111391.5</c:v>
                </c:pt>
                <c:pt idx="8151">
                  <c:v>111391.5</c:v>
                </c:pt>
                <c:pt idx="8152">
                  <c:v>111391.5</c:v>
                </c:pt>
                <c:pt idx="8153">
                  <c:v>111391.5</c:v>
                </c:pt>
                <c:pt idx="8154">
                  <c:v>111391.5</c:v>
                </c:pt>
                <c:pt idx="8155">
                  <c:v>111391.5</c:v>
                </c:pt>
                <c:pt idx="8156">
                  <c:v>111391.5</c:v>
                </c:pt>
                <c:pt idx="8157">
                  <c:v>111391.5</c:v>
                </c:pt>
                <c:pt idx="8158">
                  <c:v>111391.5</c:v>
                </c:pt>
                <c:pt idx="8159">
                  <c:v>111391.5</c:v>
                </c:pt>
                <c:pt idx="8160">
                  <c:v>111391.5</c:v>
                </c:pt>
                <c:pt idx="8161">
                  <c:v>111391.5</c:v>
                </c:pt>
                <c:pt idx="8162">
                  <c:v>111391.5</c:v>
                </c:pt>
                <c:pt idx="8163">
                  <c:v>111391.5</c:v>
                </c:pt>
                <c:pt idx="8164">
                  <c:v>111391.5</c:v>
                </c:pt>
                <c:pt idx="8165">
                  <c:v>111391.5</c:v>
                </c:pt>
                <c:pt idx="8166">
                  <c:v>111391.5</c:v>
                </c:pt>
                <c:pt idx="8167">
                  <c:v>111391.5</c:v>
                </c:pt>
                <c:pt idx="8168">
                  <c:v>111391.5</c:v>
                </c:pt>
                <c:pt idx="8169">
                  <c:v>111391.5</c:v>
                </c:pt>
                <c:pt idx="8170">
                  <c:v>111391.5</c:v>
                </c:pt>
                <c:pt idx="8171">
                  <c:v>111391.5</c:v>
                </c:pt>
                <c:pt idx="8172">
                  <c:v>111391.5</c:v>
                </c:pt>
                <c:pt idx="8173">
                  <c:v>111391.5</c:v>
                </c:pt>
                <c:pt idx="8174">
                  <c:v>111391.5</c:v>
                </c:pt>
                <c:pt idx="8175">
                  <c:v>111391.5</c:v>
                </c:pt>
                <c:pt idx="8176">
                  <c:v>111391.5</c:v>
                </c:pt>
                <c:pt idx="8177">
                  <c:v>111391.5</c:v>
                </c:pt>
                <c:pt idx="8178">
                  <c:v>111391.5</c:v>
                </c:pt>
                <c:pt idx="8179">
                  <c:v>111391.5</c:v>
                </c:pt>
                <c:pt idx="8180">
                  <c:v>111391.5</c:v>
                </c:pt>
                <c:pt idx="8181">
                  <c:v>111391.5</c:v>
                </c:pt>
                <c:pt idx="8182">
                  <c:v>111391.5</c:v>
                </c:pt>
                <c:pt idx="8183">
                  <c:v>111391.5</c:v>
                </c:pt>
                <c:pt idx="8184">
                  <c:v>111391.5</c:v>
                </c:pt>
                <c:pt idx="8185">
                  <c:v>111391.5</c:v>
                </c:pt>
                <c:pt idx="8186">
                  <c:v>111391.5</c:v>
                </c:pt>
                <c:pt idx="8187">
                  <c:v>111391.5</c:v>
                </c:pt>
                <c:pt idx="8188">
                  <c:v>111391.5</c:v>
                </c:pt>
                <c:pt idx="8189">
                  <c:v>111391.5</c:v>
                </c:pt>
                <c:pt idx="8190">
                  <c:v>111391.5</c:v>
                </c:pt>
                <c:pt idx="8191">
                  <c:v>111391.5</c:v>
                </c:pt>
                <c:pt idx="8192">
                  <c:v>111391.5</c:v>
                </c:pt>
                <c:pt idx="8193">
                  <c:v>111391.5</c:v>
                </c:pt>
                <c:pt idx="8194">
                  <c:v>111391.5</c:v>
                </c:pt>
                <c:pt idx="8195">
                  <c:v>111391.5</c:v>
                </c:pt>
                <c:pt idx="8196">
                  <c:v>111391.5</c:v>
                </c:pt>
                <c:pt idx="8197">
                  <c:v>111391.5</c:v>
                </c:pt>
                <c:pt idx="8198">
                  <c:v>111391.5</c:v>
                </c:pt>
                <c:pt idx="8199">
                  <c:v>111391.5</c:v>
                </c:pt>
                <c:pt idx="8200">
                  <c:v>111391.5</c:v>
                </c:pt>
                <c:pt idx="8201">
                  <c:v>111391.5</c:v>
                </c:pt>
                <c:pt idx="8202">
                  <c:v>111391.5</c:v>
                </c:pt>
                <c:pt idx="8203">
                  <c:v>111391.5</c:v>
                </c:pt>
                <c:pt idx="8204">
                  <c:v>111391.5</c:v>
                </c:pt>
                <c:pt idx="8205">
                  <c:v>111391.5</c:v>
                </c:pt>
                <c:pt idx="8206">
                  <c:v>111391.5</c:v>
                </c:pt>
                <c:pt idx="8207">
                  <c:v>111391.5</c:v>
                </c:pt>
                <c:pt idx="8208">
                  <c:v>111391.5</c:v>
                </c:pt>
                <c:pt idx="8209">
                  <c:v>111391.5</c:v>
                </c:pt>
                <c:pt idx="8210">
                  <c:v>111391.5</c:v>
                </c:pt>
                <c:pt idx="8211">
                  <c:v>111391.5</c:v>
                </c:pt>
                <c:pt idx="8212">
                  <c:v>111391.5</c:v>
                </c:pt>
                <c:pt idx="8213">
                  <c:v>111391.5</c:v>
                </c:pt>
                <c:pt idx="8214">
                  <c:v>111391.5</c:v>
                </c:pt>
                <c:pt idx="8215">
                  <c:v>111391.5</c:v>
                </c:pt>
                <c:pt idx="8216">
                  <c:v>111391.5</c:v>
                </c:pt>
                <c:pt idx="8217">
                  <c:v>111391.5</c:v>
                </c:pt>
                <c:pt idx="8218">
                  <c:v>111391.5</c:v>
                </c:pt>
                <c:pt idx="8219">
                  <c:v>111391.5</c:v>
                </c:pt>
                <c:pt idx="8220">
                  <c:v>111391.5</c:v>
                </c:pt>
                <c:pt idx="8221">
                  <c:v>111391.5</c:v>
                </c:pt>
                <c:pt idx="8222">
                  <c:v>111391.5</c:v>
                </c:pt>
                <c:pt idx="8223">
                  <c:v>111391.5</c:v>
                </c:pt>
                <c:pt idx="8224">
                  <c:v>111391.5</c:v>
                </c:pt>
                <c:pt idx="8225">
                  <c:v>111391.5</c:v>
                </c:pt>
                <c:pt idx="8226">
                  <c:v>111391.5</c:v>
                </c:pt>
                <c:pt idx="8227">
                  <c:v>111391.5</c:v>
                </c:pt>
                <c:pt idx="8228">
                  <c:v>111391.5</c:v>
                </c:pt>
                <c:pt idx="8229">
                  <c:v>111391.5</c:v>
                </c:pt>
                <c:pt idx="8230">
                  <c:v>111391.5</c:v>
                </c:pt>
                <c:pt idx="8231">
                  <c:v>111391.5</c:v>
                </c:pt>
                <c:pt idx="8232">
                  <c:v>111391.5</c:v>
                </c:pt>
                <c:pt idx="8233">
                  <c:v>111391.5</c:v>
                </c:pt>
                <c:pt idx="8234">
                  <c:v>111391.5</c:v>
                </c:pt>
                <c:pt idx="8235">
                  <c:v>111391.5</c:v>
                </c:pt>
                <c:pt idx="8236">
                  <c:v>111391.5</c:v>
                </c:pt>
                <c:pt idx="8237">
                  <c:v>111391.5</c:v>
                </c:pt>
                <c:pt idx="8238">
                  <c:v>111391.5</c:v>
                </c:pt>
                <c:pt idx="8239">
                  <c:v>111391.5</c:v>
                </c:pt>
                <c:pt idx="8240">
                  <c:v>111391.5</c:v>
                </c:pt>
                <c:pt idx="8241">
                  <c:v>111391.5</c:v>
                </c:pt>
                <c:pt idx="8242">
                  <c:v>111391.5</c:v>
                </c:pt>
                <c:pt idx="8243">
                  <c:v>111391.5</c:v>
                </c:pt>
                <c:pt idx="8244">
                  <c:v>111391.5</c:v>
                </c:pt>
                <c:pt idx="8245">
                  <c:v>111391.5</c:v>
                </c:pt>
                <c:pt idx="8246">
                  <c:v>111391.5</c:v>
                </c:pt>
                <c:pt idx="8247">
                  <c:v>111391.5</c:v>
                </c:pt>
                <c:pt idx="8248">
                  <c:v>111391.5</c:v>
                </c:pt>
                <c:pt idx="8249">
                  <c:v>111391.5</c:v>
                </c:pt>
                <c:pt idx="8250">
                  <c:v>111391.5</c:v>
                </c:pt>
                <c:pt idx="8251">
                  <c:v>111391.5</c:v>
                </c:pt>
                <c:pt idx="8252">
                  <c:v>111391.5</c:v>
                </c:pt>
                <c:pt idx="8253">
                  <c:v>111391.5</c:v>
                </c:pt>
                <c:pt idx="8254">
                  <c:v>111391.5</c:v>
                </c:pt>
                <c:pt idx="8255">
                  <c:v>111391.5</c:v>
                </c:pt>
                <c:pt idx="8256">
                  <c:v>111391.5</c:v>
                </c:pt>
                <c:pt idx="8257">
                  <c:v>111391.5</c:v>
                </c:pt>
                <c:pt idx="8258">
                  <c:v>111391.5</c:v>
                </c:pt>
                <c:pt idx="8259">
                  <c:v>111391.5</c:v>
                </c:pt>
                <c:pt idx="8260">
                  <c:v>111391.5</c:v>
                </c:pt>
                <c:pt idx="8261">
                  <c:v>111391.5</c:v>
                </c:pt>
                <c:pt idx="8262">
                  <c:v>111391.5</c:v>
                </c:pt>
                <c:pt idx="8263">
                  <c:v>111391.5</c:v>
                </c:pt>
                <c:pt idx="8264">
                  <c:v>111391.5</c:v>
                </c:pt>
                <c:pt idx="8265">
                  <c:v>111391.5</c:v>
                </c:pt>
                <c:pt idx="8266">
                  <c:v>111391.5</c:v>
                </c:pt>
                <c:pt idx="8267">
                  <c:v>111391.5</c:v>
                </c:pt>
                <c:pt idx="8268">
                  <c:v>111391.5</c:v>
                </c:pt>
                <c:pt idx="8269">
                  <c:v>111391.5</c:v>
                </c:pt>
                <c:pt idx="8270">
                  <c:v>111391.5</c:v>
                </c:pt>
                <c:pt idx="8271">
                  <c:v>111391.5</c:v>
                </c:pt>
                <c:pt idx="8272">
                  <c:v>111391.5</c:v>
                </c:pt>
                <c:pt idx="8273">
                  <c:v>111391.5</c:v>
                </c:pt>
                <c:pt idx="8274">
                  <c:v>111391.5</c:v>
                </c:pt>
                <c:pt idx="8275">
                  <c:v>111391.5</c:v>
                </c:pt>
                <c:pt idx="8276">
                  <c:v>111391.5</c:v>
                </c:pt>
                <c:pt idx="8277">
                  <c:v>111391.5</c:v>
                </c:pt>
                <c:pt idx="8278">
                  <c:v>111391.5</c:v>
                </c:pt>
                <c:pt idx="8279">
                  <c:v>111391.5</c:v>
                </c:pt>
                <c:pt idx="8280">
                  <c:v>111391.5</c:v>
                </c:pt>
                <c:pt idx="8281">
                  <c:v>111391.5</c:v>
                </c:pt>
                <c:pt idx="8282">
                  <c:v>111391.5</c:v>
                </c:pt>
                <c:pt idx="8283">
                  <c:v>111391.5</c:v>
                </c:pt>
                <c:pt idx="8284">
                  <c:v>111391.5</c:v>
                </c:pt>
                <c:pt idx="8285">
                  <c:v>111391.5</c:v>
                </c:pt>
                <c:pt idx="8286">
                  <c:v>111391.5</c:v>
                </c:pt>
                <c:pt idx="8287">
                  <c:v>111391.5</c:v>
                </c:pt>
                <c:pt idx="8288">
                  <c:v>111391.5</c:v>
                </c:pt>
                <c:pt idx="8289">
                  <c:v>111391.5</c:v>
                </c:pt>
                <c:pt idx="8290">
                  <c:v>111391.5</c:v>
                </c:pt>
                <c:pt idx="8291">
                  <c:v>111391.5</c:v>
                </c:pt>
                <c:pt idx="8292">
                  <c:v>111391.5</c:v>
                </c:pt>
                <c:pt idx="8293">
                  <c:v>111391.5</c:v>
                </c:pt>
                <c:pt idx="8294">
                  <c:v>111391.5</c:v>
                </c:pt>
                <c:pt idx="8295">
                  <c:v>111391.5</c:v>
                </c:pt>
                <c:pt idx="8296">
                  <c:v>111391.5</c:v>
                </c:pt>
                <c:pt idx="8297">
                  <c:v>111391.5</c:v>
                </c:pt>
                <c:pt idx="8298">
                  <c:v>111391.5</c:v>
                </c:pt>
                <c:pt idx="8299">
                  <c:v>111391.5</c:v>
                </c:pt>
                <c:pt idx="8300">
                  <c:v>111391.5</c:v>
                </c:pt>
                <c:pt idx="8301">
                  <c:v>111391.5</c:v>
                </c:pt>
                <c:pt idx="8302">
                  <c:v>111391.5</c:v>
                </c:pt>
                <c:pt idx="8303">
                  <c:v>111391.5</c:v>
                </c:pt>
                <c:pt idx="8304">
                  <c:v>111391.5</c:v>
                </c:pt>
                <c:pt idx="8305">
                  <c:v>111391.5</c:v>
                </c:pt>
                <c:pt idx="8306">
                  <c:v>111391.5</c:v>
                </c:pt>
                <c:pt idx="8307">
                  <c:v>111391.5</c:v>
                </c:pt>
                <c:pt idx="8308">
                  <c:v>111391.5</c:v>
                </c:pt>
                <c:pt idx="8309">
                  <c:v>111391.5</c:v>
                </c:pt>
                <c:pt idx="8310">
                  <c:v>111391.5</c:v>
                </c:pt>
                <c:pt idx="8311">
                  <c:v>111391.5</c:v>
                </c:pt>
                <c:pt idx="8312">
                  <c:v>111391.5</c:v>
                </c:pt>
                <c:pt idx="8313">
                  <c:v>111391.5</c:v>
                </c:pt>
                <c:pt idx="8314">
                  <c:v>111391.5</c:v>
                </c:pt>
                <c:pt idx="8315">
                  <c:v>111391.5</c:v>
                </c:pt>
                <c:pt idx="8316">
                  <c:v>111391.5</c:v>
                </c:pt>
                <c:pt idx="8317">
                  <c:v>111391.5</c:v>
                </c:pt>
                <c:pt idx="8318">
                  <c:v>111391.5</c:v>
                </c:pt>
                <c:pt idx="8319">
                  <c:v>111391.5</c:v>
                </c:pt>
                <c:pt idx="8320">
                  <c:v>111391.5</c:v>
                </c:pt>
                <c:pt idx="8321">
                  <c:v>111391.5</c:v>
                </c:pt>
                <c:pt idx="8322">
                  <c:v>111391.5</c:v>
                </c:pt>
                <c:pt idx="8323">
                  <c:v>111391.5</c:v>
                </c:pt>
                <c:pt idx="8324">
                  <c:v>111391.5</c:v>
                </c:pt>
                <c:pt idx="8325">
                  <c:v>111391.5</c:v>
                </c:pt>
                <c:pt idx="8326">
                  <c:v>111391.5</c:v>
                </c:pt>
                <c:pt idx="8327">
                  <c:v>111391.5</c:v>
                </c:pt>
                <c:pt idx="8328">
                  <c:v>111391.5</c:v>
                </c:pt>
                <c:pt idx="8329">
                  <c:v>111391.5</c:v>
                </c:pt>
                <c:pt idx="8330">
                  <c:v>111391.5</c:v>
                </c:pt>
                <c:pt idx="8331">
                  <c:v>111391.5</c:v>
                </c:pt>
                <c:pt idx="8332">
                  <c:v>111391.5</c:v>
                </c:pt>
                <c:pt idx="8333">
                  <c:v>111391.5</c:v>
                </c:pt>
                <c:pt idx="8334">
                  <c:v>111391.5</c:v>
                </c:pt>
                <c:pt idx="8335">
                  <c:v>111391.5</c:v>
                </c:pt>
                <c:pt idx="8336">
                  <c:v>111391.5</c:v>
                </c:pt>
                <c:pt idx="8337">
                  <c:v>111391.5</c:v>
                </c:pt>
                <c:pt idx="8338">
                  <c:v>111391.5</c:v>
                </c:pt>
                <c:pt idx="8339">
                  <c:v>111391.5</c:v>
                </c:pt>
                <c:pt idx="8340">
                  <c:v>111391.5</c:v>
                </c:pt>
                <c:pt idx="8341">
                  <c:v>111391.5</c:v>
                </c:pt>
                <c:pt idx="8342">
                  <c:v>111391.5</c:v>
                </c:pt>
                <c:pt idx="8343">
                  <c:v>111391.5</c:v>
                </c:pt>
                <c:pt idx="8344">
                  <c:v>111391.5</c:v>
                </c:pt>
                <c:pt idx="8345">
                  <c:v>111391.5</c:v>
                </c:pt>
                <c:pt idx="8346">
                  <c:v>111391.5</c:v>
                </c:pt>
                <c:pt idx="8347">
                  <c:v>111391.5</c:v>
                </c:pt>
                <c:pt idx="8348">
                  <c:v>111391.5</c:v>
                </c:pt>
                <c:pt idx="8349">
                  <c:v>111391.5</c:v>
                </c:pt>
                <c:pt idx="8350">
                  <c:v>111391.5</c:v>
                </c:pt>
                <c:pt idx="8351">
                  <c:v>111391.5</c:v>
                </c:pt>
                <c:pt idx="8352">
                  <c:v>111391.5</c:v>
                </c:pt>
                <c:pt idx="8353">
                  <c:v>111391.5</c:v>
                </c:pt>
                <c:pt idx="8354">
                  <c:v>111391.5</c:v>
                </c:pt>
                <c:pt idx="8355">
                  <c:v>111391.5</c:v>
                </c:pt>
                <c:pt idx="8356">
                  <c:v>111391.5</c:v>
                </c:pt>
                <c:pt idx="8357">
                  <c:v>111391.5</c:v>
                </c:pt>
                <c:pt idx="8358">
                  <c:v>111391.5</c:v>
                </c:pt>
                <c:pt idx="8359">
                  <c:v>111391.5</c:v>
                </c:pt>
                <c:pt idx="8360">
                  <c:v>111391.5</c:v>
                </c:pt>
                <c:pt idx="8361">
                  <c:v>111391.5</c:v>
                </c:pt>
                <c:pt idx="8362">
                  <c:v>111391.5</c:v>
                </c:pt>
                <c:pt idx="8363">
                  <c:v>111391.5</c:v>
                </c:pt>
                <c:pt idx="8364">
                  <c:v>111391.5</c:v>
                </c:pt>
                <c:pt idx="8365">
                  <c:v>111391.5</c:v>
                </c:pt>
                <c:pt idx="8366">
                  <c:v>111391.5</c:v>
                </c:pt>
                <c:pt idx="8367">
                  <c:v>111391.5</c:v>
                </c:pt>
                <c:pt idx="8368">
                  <c:v>111391.5</c:v>
                </c:pt>
                <c:pt idx="8369">
                  <c:v>111391.5</c:v>
                </c:pt>
                <c:pt idx="8370">
                  <c:v>111391.5</c:v>
                </c:pt>
                <c:pt idx="8371">
                  <c:v>111391.5</c:v>
                </c:pt>
                <c:pt idx="8372">
                  <c:v>111391.5</c:v>
                </c:pt>
                <c:pt idx="8373">
                  <c:v>111391.5</c:v>
                </c:pt>
                <c:pt idx="8374">
                  <c:v>111391.5</c:v>
                </c:pt>
                <c:pt idx="8375">
                  <c:v>111391.5</c:v>
                </c:pt>
                <c:pt idx="8376">
                  <c:v>111391.5</c:v>
                </c:pt>
                <c:pt idx="8377">
                  <c:v>111391.5</c:v>
                </c:pt>
                <c:pt idx="8378">
                  <c:v>111391.5</c:v>
                </c:pt>
                <c:pt idx="8379">
                  <c:v>111391.5</c:v>
                </c:pt>
                <c:pt idx="8380">
                  <c:v>111391.5</c:v>
                </c:pt>
                <c:pt idx="8381">
                  <c:v>111391.5</c:v>
                </c:pt>
                <c:pt idx="8382">
                  <c:v>111391.5</c:v>
                </c:pt>
                <c:pt idx="8383">
                  <c:v>111391.5</c:v>
                </c:pt>
                <c:pt idx="8384">
                  <c:v>111391.5</c:v>
                </c:pt>
                <c:pt idx="8385">
                  <c:v>111391.5</c:v>
                </c:pt>
                <c:pt idx="8386">
                  <c:v>111391.5</c:v>
                </c:pt>
                <c:pt idx="8387">
                  <c:v>111391.5</c:v>
                </c:pt>
                <c:pt idx="8388">
                  <c:v>111391.5</c:v>
                </c:pt>
                <c:pt idx="8389">
                  <c:v>111391.5</c:v>
                </c:pt>
                <c:pt idx="8390">
                  <c:v>111391.5</c:v>
                </c:pt>
                <c:pt idx="8391">
                  <c:v>111391.5</c:v>
                </c:pt>
                <c:pt idx="8392">
                  <c:v>111391.5</c:v>
                </c:pt>
                <c:pt idx="8393">
                  <c:v>111391.5</c:v>
                </c:pt>
                <c:pt idx="8394">
                  <c:v>111391.5</c:v>
                </c:pt>
                <c:pt idx="8395">
                  <c:v>111391.5</c:v>
                </c:pt>
                <c:pt idx="8396">
                  <c:v>111391.5</c:v>
                </c:pt>
                <c:pt idx="8397">
                  <c:v>111391.5</c:v>
                </c:pt>
                <c:pt idx="8398">
                  <c:v>111391.5</c:v>
                </c:pt>
                <c:pt idx="8399">
                  <c:v>111391.5</c:v>
                </c:pt>
                <c:pt idx="8400">
                  <c:v>111391.5</c:v>
                </c:pt>
                <c:pt idx="8401">
                  <c:v>111391.5</c:v>
                </c:pt>
                <c:pt idx="8402">
                  <c:v>111391.5</c:v>
                </c:pt>
                <c:pt idx="8403">
                  <c:v>111391.5</c:v>
                </c:pt>
                <c:pt idx="8404">
                  <c:v>111391.5</c:v>
                </c:pt>
                <c:pt idx="8405">
                  <c:v>111391.5</c:v>
                </c:pt>
                <c:pt idx="8406">
                  <c:v>111391.5</c:v>
                </c:pt>
                <c:pt idx="8407">
                  <c:v>111391.5</c:v>
                </c:pt>
                <c:pt idx="8408">
                  <c:v>111391.5</c:v>
                </c:pt>
                <c:pt idx="8409">
                  <c:v>111391.5</c:v>
                </c:pt>
                <c:pt idx="8410">
                  <c:v>111391.5</c:v>
                </c:pt>
                <c:pt idx="8411">
                  <c:v>111391.5</c:v>
                </c:pt>
                <c:pt idx="8412">
                  <c:v>111391.5</c:v>
                </c:pt>
                <c:pt idx="8413">
                  <c:v>111391.5</c:v>
                </c:pt>
                <c:pt idx="8414">
                  <c:v>111391.5</c:v>
                </c:pt>
                <c:pt idx="8415">
                  <c:v>111391.5</c:v>
                </c:pt>
                <c:pt idx="8416">
                  <c:v>111391.5</c:v>
                </c:pt>
                <c:pt idx="8417">
                  <c:v>111391.5</c:v>
                </c:pt>
                <c:pt idx="8418">
                  <c:v>111391.5</c:v>
                </c:pt>
                <c:pt idx="8419">
                  <c:v>111391.5</c:v>
                </c:pt>
                <c:pt idx="8420">
                  <c:v>111391.5</c:v>
                </c:pt>
                <c:pt idx="8421">
                  <c:v>111391.5</c:v>
                </c:pt>
                <c:pt idx="8422">
                  <c:v>111391.5</c:v>
                </c:pt>
                <c:pt idx="8423">
                  <c:v>111391.5</c:v>
                </c:pt>
                <c:pt idx="8424">
                  <c:v>111391.5</c:v>
                </c:pt>
                <c:pt idx="8425">
                  <c:v>111391.5</c:v>
                </c:pt>
                <c:pt idx="8426">
                  <c:v>111391.5</c:v>
                </c:pt>
                <c:pt idx="8427">
                  <c:v>111391.5</c:v>
                </c:pt>
                <c:pt idx="8428">
                  <c:v>111391.5</c:v>
                </c:pt>
                <c:pt idx="8429">
                  <c:v>111391.5</c:v>
                </c:pt>
                <c:pt idx="8430">
                  <c:v>111391.5</c:v>
                </c:pt>
                <c:pt idx="8431">
                  <c:v>111391.5</c:v>
                </c:pt>
                <c:pt idx="8432">
                  <c:v>111391.5</c:v>
                </c:pt>
                <c:pt idx="8433">
                  <c:v>111391.5</c:v>
                </c:pt>
                <c:pt idx="8434">
                  <c:v>111391.5</c:v>
                </c:pt>
                <c:pt idx="8435">
                  <c:v>111391.5</c:v>
                </c:pt>
                <c:pt idx="8436">
                  <c:v>111391.5</c:v>
                </c:pt>
                <c:pt idx="8437">
                  <c:v>111391.5</c:v>
                </c:pt>
                <c:pt idx="8438">
                  <c:v>111391.5</c:v>
                </c:pt>
                <c:pt idx="8439">
                  <c:v>111391.5</c:v>
                </c:pt>
                <c:pt idx="8440">
                  <c:v>111391.5</c:v>
                </c:pt>
                <c:pt idx="8441">
                  <c:v>111391.5</c:v>
                </c:pt>
                <c:pt idx="8442">
                  <c:v>111391.5</c:v>
                </c:pt>
                <c:pt idx="8443">
                  <c:v>111391.5</c:v>
                </c:pt>
                <c:pt idx="8444">
                  <c:v>111391.5</c:v>
                </c:pt>
                <c:pt idx="8445">
                  <c:v>111391.5</c:v>
                </c:pt>
                <c:pt idx="8446">
                  <c:v>111391.5</c:v>
                </c:pt>
                <c:pt idx="8447">
                  <c:v>111391.5</c:v>
                </c:pt>
                <c:pt idx="8448">
                  <c:v>111391.5</c:v>
                </c:pt>
                <c:pt idx="8449">
                  <c:v>111391.5</c:v>
                </c:pt>
                <c:pt idx="8450">
                  <c:v>111391.5</c:v>
                </c:pt>
                <c:pt idx="8451">
                  <c:v>111391.5</c:v>
                </c:pt>
                <c:pt idx="8452">
                  <c:v>111391.5</c:v>
                </c:pt>
                <c:pt idx="8453">
                  <c:v>111391.5</c:v>
                </c:pt>
                <c:pt idx="8454">
                  <c:v>111391.5</c:v>
                </c:pt>
                <c:pt idx="8455">
                  <c:v>111391.5</c:v>
                </c:pt>
                <c:pt idx="8456">
                  <c:v>111391.5</c:v>
                </c:pt>
                <c:pt idx="8457">
                  <c:v>111391.5</c:v>
                </c:pt>
                <c:pt idx="8458">
                  <c:v>111391.5</c:v>
                </c:pt>
                <c:pt idx="8459">
                  <c:v>111391.5</c:v>
                </c:pt>
                <c:pt idx="8460">
                  <c:v>111391.5</c:v>
                </c:pt>
                <c:pt idx="8461">
                  <c:v>111391.5</c:v>
                </c:pt>
                <c:pt idx="8462">
                  <c:v>111391.5</c:v>
                </c:pt>
                <c:pt idx="8463">
                  <c:v>111391.5</c:v>
                </c:pt>
                <c:pt idx="8464">
                  <c:v>111391.5</c:v>
                </c:pt>
                <c:pt idx="8465">
                  <c:v>111391.5</c:v>
                </c:pt>
                <c:pt idx="8466">
                  <c:v>111391.5</c:v>
                </c:pt>
                <c:pt idx="8467">
                  <c:v>111391.5</c:v>
                </c:pt>
                <c:pt idx="8468">
                  <c:v>111391.5</c:v>
                </c:pt>
                <c:pt idx="8469">
                  <c:v>111391.5</c:v>
                </c:pt>
                <c:pt idx="8470">
                  <c:v>111391.5</c:v>
                </c:pt>
                <c:pt idx="8471">
                  <c:v>111391.5</c:v>
                </c:pt>
                <c:pt idx="8472">
                  <c:v>111391.5</c:v>
                </c:pt>
                <c:pt idx="8473">
                  <c:v>111391.5</c:v>
                </c:pt>
                <c:pt idx="8474">
                  <c:v>111391.5</c:v>
                </c:pt>
                <c:pt idx="8475">
                  <c:v>111391.5</c:v>
                </c:pt>
                <c:pt idx="8476">
                  <c:v>111391.5</c:v>
                </c:pt>
                <c:pt idx="8477">
                  <c:v>111391.5</c:v>
                </c:pt>
                <c:pt idx="8478">
                  <c:v>111391.5</c:v>
                </c:pt>
                <c:pt idx="8479">
                  <c:v>111391.5</c:v>
                </c:pt>
                <c:pt idx="8480">
                  <c:v>111391.5</c:v>
                </c:pt>
                <c:pt idx="8481">
                  <c:v>111391.5</c:v>
                </c:pt>
                <c:pt idx="8482">
                  <c:v>111391.5</c:v>
                </c:pt>
                <c:pt idx="8483">
                  <c:v>111391.5</c:v>
                </c:pt>
                <c:pt idx="8484">
                  <c:v>111391.5</c:v>
                </c:pt>
                <c:pt idx="8485">
                  <c:v>111391.5</c:v>
                </c:pt>
                <c:pt idx="8486">
                  <c:v>111391.5</c:v>
                </c:pt>
                <c:pt idx="8487">
                  <c:v>111391.5</c:v>
                </c:pt>
                <c:pt idx="8488">
                  <c:v>111391.5</c:v>
                </c:pt>
                <c:pt idx="8489">
                  <c:v>111391.5</c:v>
                </c:pt>
                <c:pt idx="8490">
                  <c:v>111391.5</c:v>
                </c:pt>
                <c:pt idx="8491">
                  <c:v>111391.5</c:v>
                </c:pt>
                <c:pt idx="8492">
                  <c:v>111391.5</c:v>
                </c:pt>
                <c:pt idx="8493">
                  <c:v>111391.5</c:v>
                </c:pt>
                <c:pt idx="8494">
                  <c:v>111391.5</c:v>
                </c:pt>
                <c:pt idx="8495">
                  <c:v>111391.5</c:v>
                </c:pt>
                <c:pt idx="8496">
                  <c:v>111391.5</c:v>
                </c:pt>
                <c:pt idx="8497">
                  <c:v>111391.5</c:v>
                </c:pt>
                <c:pt idx="8498">
                  <c:v>111391.5</c:v>
                </c:pt>
                <c:pt idx="8499">
                  <c:v>111391.5</c:v>
                </c:pt>
                <c:pt idx="8500">
                  <c:v>111391.5</c:v>
                </c:pt>
                <c:pt idx="8501">
                  <c:v>111391.5</c:v>
                </c:pt>
                <c:pt idx="8502">
                  <c:v>111391.5</c:v>
                </c:pt>
                <c:pt idx="8503">
                  <c:v>111391.5</c:v>
                </c:pt>
                <c:pt idx="8504">
                  <c:v>111391.5</c:v>
                </c:pt>
                <c:pt idx="8505">
                  <c:v>111391.5</c:v>
                </c:pt>
                <c:pt idx="8506">
                  <c:v>111391.5</c:v>
                </c:pt>
                <c:pt idx="8507">
                  <c:v>111391.5</c:v>
                </c:pt>
                <c:pt idx="8508">
                  <c:v>111391.5</c:v>
                </c:pt>
                <c:pt idx="8509">
                  <c:v>111391.5</c:v>
                </c:pt>
                <c:pt idx="8510">
                  <c:v>111391.5</c:v>
                </c:pt>
                <c:pt idx="8511">
                  <c:v>111391.5</c:v>
                </c:pt>
                <c:pt idx="8512">
                  <c:v>111391.5</c:v>
                </c:pt>
                <c:pt idx="8513">
                  <c:v>111391.5</c:v>
                </c:pt>
                <c:pt idx="8514">
                  <c:v>111391.5</c:v>
                </c:pt>
                <c:pt idx="8515">
                  <c:v>111391.5</c:v>
                </c:pt>
                <c:pt idx="8516">
                  <c:v>111391.5</c:v>
                </c:pt>
                <c:pt idx="8517">
                  <c:v>111391.5</c:v>
                </c:pt>
                <c:pt idx="8518">
                  <c:v>111391.5</c:v>
                </c:pt>
                <c:pt idx="8519">
                  <c:v>111391.5</c:v>
                </c:pt>
                <c:pt idx="8520">
                  <c:v>111391.5</c:v>
                </c:pt>
                <c:pt idx="8521">
                  <c:v>111391.5</c:v>
                </c:pt>
                <c:pt idx="8522">
                  <c:v>111391.5</c:v>
                </c:pt>
                <c:pt idx="8523">
                  <c:v>111391.5</c:v>
                </c:pt>
                <c:pt idx="8524">
                  <c:v>111391.5</c:v>
                </c:pt>
                <c:pt idx="8525">
                  <c:v>111391.5</c:v>
                </c:pt>
                <c:pt idx="8526">
                  <c:v>111391.5</c:v>
                </c:pt>
                <c:pt idx="8527">
                  <c:v>111391.5</c:v>
                </c:pt>
                <c:pt idx="8528">
                  <c:v>111391.5</c:v>
                </c:pt>
                <c:pt idx="8529">
                  <c:v>111391.5</c:v>
                </c:pt>
                <c:pt idx="8530">
                  <c:v>111391.5</c:v>
                </c:pt>
                <c:pt idx="8531">
                  <c:v>111391.5</c:v>
                </c:pt>
                <c:pt idx="8532">
                  <c:v>111391.5</c:v>
                </c:pt>
                <c:pt idx="8533">
                  <c:v>111391.5</c:v>
                </c:pt>
                <c:pt idx="8534">
                  <c:v>111391.5</c:v>
                </c:pt>
                <c:pt idx="8535">
                  <c:v>111391.5</c:v>
                </c:pt>
                <c:pt idx="8536">
                  <c:v>111391.5</c:v>
                </c:pt>
                <c:pt idx="8537">
                  <c:v>111391.5</c:v>
                </c:pt>
                <c:pt idx="8538">
                  <c:v>111391.5</c:v>
                </c:pt>
                <c:pt idx="8539">
                  <c:v>111391.5</c:v>
                </c:pt>
                <c:pt idx="8540">
                  <c:v>111391.5</c:v>
                </c:pt>
                <c:pt idx="8541">
                  <c:v>111391.5</c:v>
                </c:pt>
                <c:pt idx="8542">
                  <c:v>111391.5</c:v>
                </c:pt>
                <c:pt idx="8543">
                  <c:v>111391.5</c:v>
                </c:pt>
                <c:pt idx="8544">
                  <c:v>111391.5</c:v>
                </c:pt>
                <c:pt idx="8545">
                  <c:v>111391.5</c:v>
                </c:pt>
                <c:pt idx="8546">
                  <c:v>111391.5</c:v>
                </c:pt>
                <c:pt idx="8547">
                  <c:v>111391.5</c:v>
                </c:pt>
                <c:pt idx="8548">
                  <c:v>111391.5</c:v>
                </c:pt>
                <c:pt idx="8549">
                  <c:v>111391.5</c:v>
                </c:pt>
                <c:pt idx="8550">
                  <c:v>111391.5</c:v>
                </c:pt>
                <c:pt idx="8551">
                  <c:v>111391.5</c:v>
                </c:pt>
                <c:pt idx="8552">
                  <c:v>111391.5</c:v>
                </c:pt>
                <c:pt idx="8553">
                  <c:v>111391.5</c:v>
                </c:pt>
                <c:pt idx="8554">
                  <c:v>111391.5</c:v>
                </c:pt>
                <c:pt idx="8555">
                  <c:v>111391.5</c:v>
                </c:pt>
                <c:pt idx="8556">
                  <c:v>111391.5</c:v>
                </c:pt>
                <c:pt idx="8557">
                  <c:v>111391.5</c:v>
                </c:pt>
                <c:pt idx="8558">
                  <c:v>111391.5</c:v>
                </c:pt>
                <c:pt idx="8559">
                  <c:v>111391.5</c:v>
                </c:pt>
                <c:pt idx="8560">
                  <c:v>111391.5</c:v>
                </c:pt>
                <c:pt idx="8561">
                  <c:v>111391.5</c:v>
                </c:pt>
                <c:pt idx="8562">
                  <c:v>111391.5</c:v>
                </c:pt>
                <c:pt idx="8563">
                  <c:v>111391.5</c:v>
                </c:pt>
                <c:pt idx="8564">
                  <c:v>111391.5</c:v>
                </c:pt>
                <c:pt idx="8565">
                  <c:v>111391.5</c:v>
                </c:pt>
                <c:pt idx="8566">
                  <c:v>111391.5</c:v>
                </c:pt>
                <c:pt idx="8567">
                  <c:v>111391.5</c:v>
                </c:pt>
                <c:pt idx="8568">
                  <c:v>111391.5</c:v>
                </c:pt>
                <c:pt idx="8569">
                  <c:v>111391.5</c:v>
                </c:pt>
                <c:pt idx="8570">
                  <c:v>111391.5</c:v>
                </c:pt>
                <c:pt idx="8571">
                  <c:v>111391.5</c:v>
                </c:pt>
                <c:pt idx="8572">
                  <c:v>111391.5</c:v>
                </c:pt>
                <c:pt idx="8573">
                  <c:v>111391.5</c:v>
                </c:pt>
                <c:pt idx="8574">
                  <c:v>111391.5</c:v>
                </c:pt>
                <c:pt idx="8575">
                  <c:v>111391.5</c:v>
                </c:pt>
                <c:pt idx="8576">
                  <c:v>111391.5</c:v>
                </c:pt>
                <c:pt idx="8577">
                  <c:v>111391.5</c:v>
                </c:pt>
                <c:pt idx="8578">
                  <c:v>111391.5</c:v>
                </c:pt>
                <c:pt idx="8579">
                  <c:v>111391.5</c:v>
                </c:pt>
                <c:pt idx="8580">
                  <c:v>111391.5</c:v>
                </c:pt>
                <c:pt idx="8581">
                  <c:v>111391.5</c:v>
                </c:pt>
                <c:pt idx="8582">
                  <c:v>111391.5</c:v>
                </c:pt>
                <c:pt idx="8583">
                  <c:v>111391.5</c:v>
                </c:pt>
                <c:pt idx="8584">
                  <c:v>111391.5</c:v>
                </c:pt>
                <c:pt idx="8585">
                  <c:v>111391.5</c:v>
                </c:pt>
                <c:pt idx="8586">
                  <c:v>111391.5</c:v>
                </c:pt>
                <c:pt idx="8587">
                  <c:v>111391.5</c:v>
                </c:pt>
                <c:pt idx="8588">
                  <c:v>111391.5</c:v>
                </c:pt>
                <c:pt idx="8589">
                  <c:v>111391.5</c:v>
                </c:pt>
                <c:pt idx="8590">
                  <c:v>111391.5</c:v>
                </c:pt>
                <c:pt idx="8591">
                  <c:v>111391.5</c:v>
                </c:pt>
                <c:pt idx="8592">
                  <c:v>111391.5</c:v>
                </c:pt>
                <c:pt idx="8593">
                  <c:v>111391.5</c:v>
                </c:pt>
                <c:pt idx="8594">
                  <c:v>111391.5</c:v>
                </c:pt>
                <c:pt idx="8595">
                  <c:v>111391.5</c:v>
                </c:pt>
                <c:pt idx="8596">
                  <c:v>111391.5</c:v>
                </c:pt>
                <c:pt idx="8597">
                  <c:v>111391.5</c:v>
                </c:pt>
                <c:pt idx="8598">
                  <c:v>111391.5</c:v>
                </c:pt>
                <c:pt idx="8599">
                  <c:v>111391.5</c:v>
                </c:pt>
                <c:pt idx="8600">
                  <c:v>111391.5</c:v>
                </c:pt>
                <c:pt idx="8601">
                  <c:v>111391.5</c:v>
                </c:pt>
                <c:pt idx="8602">
                  <c:v>111391.5</c:v>
                </c:pt>
                <c:pt idx="8603">
                  <c:v>111391.5</c:v>
                </c:pt>
                <c:pt idx="8604">
                  <c:v>111391.5</c:v>
                </c:pt>
                <c:pt idx="8605">
                  <c:v>111391.5</c:v>
                </c:pt>
                <c:pt idx="8606">
                  <c:v>111391.5</c:v>
                </c:pt>
                <c:pt idx="8607">
                  <c:v>111391.5</c:v>
                </c:pt>
                <c:pt idx="8608">
                  <c:v>111391.5</c:v>
                </c:pt>
                <c:pt idx="8609">
                  <c:v>111391.5</c:v>
                </c:pt>
                <c:pt idx="8610">
                  <c:v>111391.5</c:v>
                </c:pt>
                <c:pt idx="8611">
                  <c:v>111391.5</c:v>
                </c:pt>
                <c:pt idx="8612">
                  <c:v>111391.5</c:v>
                </c:pt>
                <c:pt idx="8613">
                  <c:v>111391.5</c:v>
                </c:pt>
                <c:pt idx="8614">
                  <c:v>111391.5</c:v>
                </c:pt>
                <c:pt idx="8615">
                  <c:v>111391.5</c:v>
                </c:pt>
                <c:pt idx="8616">
                  <c:v>111391.5</c:v>
                </c:pt>
                <c:pt idx="8617">
                  <c:v>111391.5</c:v>
                </c:pt>
                <c:pt idx="8618">
                  <c:v>111391.5</c:v>
                </c:pt>
                <c:pt idx="8619">
                  <c:v>111391.5</c:v>
                </c:pt>
                <c:pt idx="8620">
                  <c:v>111391.5</c:v>
                </c:pt>
                <c:pt idx="8621">
                  <c:v>111391.5</c:v>
                </c:pt>
                <c:pt idx="8622">
                  <c:v>111391.5</c:v>
                </c:pt>
                <c:pt idx="8623">
                  <c:v>111391.5</c:v>
                </c:pt>
                <c:pt idx="8624">
                  <c:v>111391.5</c:v>
                </c:pt>
                <c:pt idx="8625">
                  <c:v>111391.5</c:v>
                </c:pt>
                <c:pt idx="8626">
                  <c:v>111391.5</c:v>
                </c:pt>
                <c:pt idx="8627">
                  <c:v>111391.5</c:v>
                </c:pt>
                <c:pt idx="8628">
                  <c:v>111391.5</c:v>
                </c:pt>
                <c:pt idx="8629">
                  <c:v>111391.5</c:v>
                </c:pt>
                <c:pt idx="8630">
                  <c:v>111391.5</c:v>
                </c:pt>
                <c:pt idx="8631">
                  <c:v>111391.5</c:v>
                </c:pt>
                <c:pt idx="8632">
                  <c:v>111391.5</c:v>
                </c:pt>
                <c:pt idx="8633">
                  <c:v>111391.5</c:v>
                </c:pt>
                <c:pt idx="8634">
                  <c:v>111391.5</c:v>
                </c:pt>
                <c:pt idx="8635">
                  <c:v>111391.5</c:v>
                </c:pt>
                <c:pt idx="8636">
                  <c:v>111391.5</c:v>
                </c:pt>
                <c:pt idx="8637">
                  <c:v>111391.5</c:v>
                </c:pt>
                <c:pt idx="8638">
                  <c:v>111391.5</c:v>
                </c:pt>
                <c:pt idx="8639">
                  <c:v>111391.5</c:v>
                </c:pt>
                <c:pt idx="8640">
                  <c:v>111391.5</c:v>
                </c:pt>
                <c:pt idx="8641">
                  <c:v>111391.5</c:v>
                </c:pt>
                <c:pt idx="8642">
                  <c:v>111391.5</c:v>
                </c:pt>
                <c:pt idx="8643">
                  <c:v>111391.5</c:v>
                </c:pt>
                <c:pt idx="8644">
                  <c:v>111391.5</c:v>
                </c:pt>
                <c:pt idx="8645">
                  <c:v>111391.5</c:v>
                </c:pt>
                <c:pt idx="8646">
                  <c:v>111391.5</c:v>
                </c:pt>
                <c:pt idx="8647">
                  <c:v>111391.5</c:v>
                </c:pt>
                <c:pt idx="8648">
                  <c:v>111391.5</c:v>
                </c:pt>
                <c:pt idx="8649">
                  <c:v>111391.5</c:v>
                </c:pt>
                <c:pt idx="8650">
                  <c:v>111391.5</c:v>
                </c:pt>
                <c:pt idx="8651">
                  <c:v>111391.5</c:v>
                </c:pt>
                <c:pt idx="8652">
                  <c:v>111391.5</c:v>
                </c:pt>
                <c:pt idx="8653">
                  <c:v>111391.5</c:v>
                </c:pt>
                <c:pt idx="8654">
                  <c:v>111391.5</c:v>
                </c:pt>
                <c:pt idx="8655">
                  <c:v>111391.5</c:v>
                </c:pt>
                <c:pt idx="8656">
                  <c:v>111391.5</c:v>
                </c:pt>
                <c:pt idx="8657">
                  <c:v>111391.5</c:v>
                </c:pt>
                <c:pt idx="8658">
                  <c:v>111391.5</c:v>
                </c:pt>
                <c:pt idx="8659">
                  <c:v>111391.5</c:v>
                </c:pt>
                <c:pt idx="8660">
                  <c:v>111391.5</c:v>
                </c:pt>
                <c:pt idx="8661">
                  <c:v>111391.5</c:v>
                </c:pt>
                <c:pt idx="8662">
                  <c:v>111391.5</c:v>
                </c:pt>
                <c:pt idx="8663">
                  <c:v>111391.5</c:v>
                </c:pt>
                <c:pt idx="8664">
                  <c:v>111391.5</c:v>
                </c:pt>
                <c:pt idx="8665">
                  <c:v>111391.5</c:v>
                </c:pt>
                <c:pt idx="8666">
                  <c:v>111391.5</c:v>
                </c:pt>
                <c:pt idx="8667">
                  <c:v>111391.5</c:v>
                </c:pt>
                <c:pt idx="8668">
                  <c:v>111391.5</c:v>
                </c:pt>
                <c:pt idx="8669">
                  <c:v>111391.5</c:v>
                </c:pt>
                <c:pt idx="8670">
                  <c:v>111391.5</c:v>
                </c:pt>
                <c:pt idx="8671">
                  <c:v>111391.5</c:v>
                </c:pt>
                <c:pt idx="8672">
                  <c:v>111391.5</c:v>
                </c:pt>
                <c:pt idx="8673">
                  <c:v>111391.5</c:v>
                </c:pt>
                <c:pt idx="8674">
                  <c:v>111391.5</c:v>
                </c:pt>
                <c:pt idx="8675">
                  <c:v>111391.5</c:v>
                </c:pt>
                <c:pt idx="8676">
                  <c:v>111391.5</c:v>
                </c:pt>
                <c:pt idx="8677">
                  <c:v>111391.5</c:v>
                </c:pt>
                <c:pt idx="8678">
                  <c:v>111391.5</c:v>
                </c:pt>
                <c:pt idx="8679">
                  <c:v>111391.5</c:v>
                </c:pt>
                <c:pt idx="8680">
                  <c:v>111391.5</c:v>
                </c:pt>
                <c:pt idx="8681">
                  <c:v>111391.5</c:v>
                </c:pt>
                <c:pt idx="8682">
                  <c:v>111391.5</c:v>
                </c:pt>
                <c:pt idx="8683">
                  <c:v>111391.5</c:v>
                </c:pt>
                <c:pt idx="8684">
                  <c:v>111391.5</c:v>
                </c:pt>
                <c:pt idx="8685">
                  <c:v>111391.5</c:v>
                </c:pt>
                <c:pt idx="8686">
                  <c:v>111391.5</c:v>
                </c:pt>
                <c:pt idx="8687">
                  <c:v>111391.5</c:v>
                </c:pt>
                <c:pt idx="8688">
                  <c:v>111391.5</c:v>
                </c:pt>
                <c:pt idx="8689">
                  <c:v>111391.5</c:v>
                </c:pt>
                <c:pt idx="8690">
                  <c:v>111391.5</c:v>
                </c:pt>
                <c:pt idx="8691">
                  <c:v>111391.5</c:v>
                </c:pt>
                <c:pt idx="8692">
                  <c:v>111391.5</c:v>
                </c:pt>
                <c:pt idx="8693">
                  <c:v>111391.5</c:v>
                </c:pt>
                <c:pt idx="8694">
                  <c:v>111391.5</c:v>
                </c:pt>
                <c:pt idx="8695">
                  <c:v>111391.5</c:v>
                </c:pt>
                <c:pt idx="8696">
                  <c:v>111391.5</c:v>
                </c:pt>
                <c:pt idx="8697">
                  <c:v>111391.5</c:v>
                </c:pt>
                <c:pt idx="8698">
                  <c:v>111391.5</c:v>
                </c:pt>
                <c:pt idx="8699">
                  <c:v>111391.5</c:v>
                </c:pt>
                <c:pt idx="8700">
                  <c:v>111391.5</c:v>
                </c:pt>
                <c:pt idx="8701">
                  <c:v>111391.5</c:v>
                </c:pt>
                <c:pt idx="8702">
                  <c:v>111391.5</c:v>
                </c:pt>
                <c:pt idx="8703">
                  <c:v>111391.5</c:v>
                </c:pt>
                <c:pt idx="8704">
                  <c:v>111391.5</c:v>
                </c:pt>
                <c:pt idx="8705">
                  <c:v>111391.5</c:v>
                </c:pt>
                <c:pt idx="8706">
                  <c:v>111391.5</c:v>
                </c:pt>
                <c:pt idx="8707">
                  <c:v>111391.5</c:v>
                </c:pt>
                <c:pt idx="8708">
                  <c:v>111391.5</c:v>
                </c:pt>
                <c:pt idx="8709">
                  <c:v>111391.5</c:v>
                </c:pt>
                <c:pt idx="8710">
                  <c:v>111391.5</c:v>
                </c:pt>
                <c:pt idx="8711">
                  <c:v>111391.5</c:v>
                </c:pt>
                <c:pt idx="8712">
                  <c:v>111391.5</c:v>
                </c:pt>
                <c:pt idx="8713">
                  <c:v>111391.5</c:v>
                </c:pt>
                <c:pt idx="8714">
                  <c:v>111391.5</c:v>
                </c:pt>
                <c:pt idx="8715">
                  <c:v>111391.5</c:v>
                </c:pt>
                <c:pt idx="8716">
                  <c:v>111391.5</c:v>
                </c:pt>
                <c:pt idx="8717">
                  <c:v>111391.5</c:v>
                </c:pt>
                <c:pt idx="8718">
                  <c:v>111391.5</c:v>
                </c:pt>
                <c:pt idx="8719">
                  <c:v>111391.5</c:v>
                </c:pt>
                <c:pt idx="8720">
                  <c:v>111391.5</c:v>
                </c:pt>
                <c:pt idx="8721">
                  <c:v>111391.5</c:v>
                </c:pt>
                <c:pt idx="8722">
                  <c:v>111391.5</c:v>
                </c:pt>
                <c:pt idx="8723">
                  <c:v>111391.5</c:v>
                </c:pt>
                <c:pt idx="8724">
                  <c:v>111391.5</c:v>
                </c:pt>
                <c:pt idx="8725">
                  <c:v>111391.5</c:v>
                </c:pt>
                <c:pt idx="8726">
                  <c:v>111391.5</c:v>
                </c:pt>
                <c:pt idx="8727">
                  <c:v>111391.5</c:v>
                </c:pt>
                <c:pt idx="8728">
                  <c:v>111391.5</c:v>
                </c:pt>
                <c:pt idx="8729">
                  <c:v>111391.5</c:v>
                </c:pt>
                <c:pt idx="8730">
                  <c:v>111391.5</c:v>
                </c:pt>
                <c:pt idx="8731">
                  <c:v>111391.5</c:v>
                </c:pt>
                <c:pt idx="8732">
                  <c:v>111391.5</c:v>
                </c:pt>
                <c:pt idx="8733">
                  <c:v>111391.5</c:v>
                </c:pt>
                <c:pt idx="8734">
                  <c:v>111391.5</c:v>
                </c:pt>
                <c:pt idx="8735">
                  <c:v>111391.5</c:v>
                </c:pt>
                <c:pt idx="8736">
                  <c:v>111391.5</c:v>
                </c:pt>
                <c:pt idx="8737">
                  <c:v>111391.5</c:v>
                </c:pt>
                <c:pt idx="8738">
                  <c:v>111391.5</c:v>
                </c:pt>
                <c:pt idx="8739">
                  <c:v>111391.5</c:v>
                </c:pt>
                <c:pt idx="8740">
                  <c:v>111391.5</c:v>
                </c:pt>
                <c:pt idx="8741">
                  <c:v>111391.5</c:v>
                </c:pt>
                <c:pt idx="8742">
                  <c:v>111391.5</c:v>
                </c:pt>
                <c:pt idx="8743">
                  <c:v>111391.5</c:v>
                </c:pt>
                <c:pt idx="8744">
                  <c:v>111391.5</c:v>
                </c:pt>
                <c:pt idx="8745">
                  <c:v>111391.5</c:v>
                </c:pt>
                <c:pt idx="8746">
                  <c:v>111391.5</c:v>
                </c:pt>
                <c:pt idx="8747">
                  <c:v>111391.5</c:v>
                </c:pt>
                <c:pt idx="8748">
                  <c:v>111391.5</c:v>
                </c:pt>
                <c:pt idx="8749">
                  <c:v>111391.5</c:v>
                </c:pt>
                <c:pt idx="8750">
                  <c:v>111391.5</c:v>
                </c:pt>
                <c:pt idx="8751">
                  <c:v>111391.5</c:v>
                </c:pt>
                <c:pt idx="8752">
                  <c:v>111391.5</c:v>
                </c:pt>
                <c:pt idx="8753">
                  <c:v>111391.5</c:v>
                </c:pt>
                <c:pt idx="8754">
                  <c:v>111391.5</c:v>
                </c:pt>
                <c:pt idx="8755">
                  <c:v>111391.5</c:v>
                </c:pt>
                <c:pt idx="8756">
                  <c:v>281802</c:v>
                </c:pt>
                <c:pt idx="8757">
                  <c:v>281802</c:v>
                </c:pt>
                <c:pt idx="8758">
                  <c:v>281802</c:v>
                </c:pt>
                <c:pt idx="8759">
                  <c:v>281802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8980000"/>
        <c:axId val="468980560"/>
      </c:lineChart>
      <c:catAx>
        <c:axId val="4689800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8980560"/>
        <c:crosses val="autoZero"/>
        <c:auto val="1"/>
        <c:lblAlgn val="ctr"/>
        <c:lblOffset val="100"/>
        <c:noMultiLvlLbl val="0"/>
      </c:catAx>
      <c:valAx>
        <c:axId val="468980560"/>
        <c:scaling>
          <c:orientation val="minMax"/>
          <c:max val="400000"/>
          <c:min val="-6000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 sz="1800" b="0" i="0" baseline="0">
                    <a:solidFill>
                      <a:schemeClr val="tx1"/>
                    </a:solidFill>
                    <a:effectLst/>
                  </a:rPr>
                  <a:t>ground load (W)</a:t>
                </a:r>
                <a:endParaRPr lang="en-CA">
                  <a:solidFill>
                    <a:schemeClr val="tx1"/>
                  </a:solidFill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898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sz="1000"/>
            </a:pPr>
            <a:r>
              <a:rPr lang="en-CA" sz="1200" b="1" i="0" baseline="0">
                <a:effectLst/>
              </a:rPr>
              <a:t>Test2 - Rb calculated by tool - variuos peak hours </a:t>
            </a:r>
            <a:endParaRPr lang="en-CA" sz="1000">
              <a:effectLst/>
            </a:endParaRPr>
          </a:p>
        </c:rich>
      </c:tx>
      <c:layout>
        <c:manualLayout>
          <c:xMode val="edge"/>
          <c:yMode val="edge"/>
          <c:x val="0.34974594842311379"/>
          <c:y val="6.920569497973863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Design length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Test2!$AB$6:$AB$20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Test2!$AE$6:$AE$20</c:f>
              <c:numCache>
                <c:formatCode>0.0</c:formatCode>
                <c:ptCount val="15"/>
                <c:pt idx="0">
                  <c:v>91.3</c:v>
                </c:pt>
                <c:pt idx="1">
                  <c:v>0</c:v>
                </c:pt>
                <c:pt idx="2">
                  <c:v>91.6</c:v>
                </c:pt>
                <c:pt idx="3">
                  <c:v>91.6</c:v>
                </c:pt>
                <c:pt idx="4">
                  <c:v>88.8</c:v>
                </c:pt>
                <c:pt idx="5">
                  <c:v>88</c:v>
                </c:pt>
                <c:pt idx="6">
                  <c:v>85</c:v>
                </c:pt>
                <c:pt idx="7">
                  <c:v>91.5</c:v>
                </c:pt>
                <c:pt idx="8">
                  <c:v>88.6</c:v>
                </c:pt>
                <c:pt idx="9">
                  <c:v>87.9</c:v>
                </c:pt>
                <c:pt idx="10">
                  <c:v>92.6</c:v>
                </c:pt>
                <c:pt idx="11">
                  <c:v>88.86</c:v>
                </c:pt>
                <c:pt idx="12">
                  <c:v>92.2</c:v>
                </c:pt>
                <c:pt idx="13">
                  <c:v>92.9</c:v>
                </c:pt>
              </c:numCache>
            </c:numRef>
          </c:val>
          <c:extLst/>
        </c:ser>
        <c:ser>
          <c:idx val="1"/>
          <c:order val="1"/>
          <c:tx>
            <c:v>Difference from the mean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Test2!$AB$6:$AB$20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Test2!$AF$6:$AF$20</c:f>
              <c:numCache>
                <c:formatCode>0.0</c:formatCode>
                <c:ptCount val="15"/>
                <c:pt idx="0">
                  <c:v>1.3699332114855642</c:v>
                </c:pt>
                <c:pt idx="1">
                  <c:v>0</c:v>
                </c:pt>
                <c:pt idx="2">
                  <c:v>1.70302171053754</c:v>
                </c:pt>
                <c:pt idx="3">
                  <c:v>1.70302171053754</c:v>
                </c:pt>
                <c:pt idx="4">
                  <c:v>-1.4058042806142597</c:v>
                </c:pt>
                <c:pt idx="5">
                  <c:v>-2.2940402780862001</c:v>
                </c:pt>
                <c:pt idx="6">
                  <c:v>-5.6249252686059892</c:v>
                </c:pt>
                <c:pt idx="7">
                  <c:v>1.5919922108535534</c:v>
                </c:pt>
                <c:pt idx="8">
                  <c:v>-1.6278632799822488</c:v>
                </c:pt>
                <c:pt idx="9">
                  <c:v>-2.4050697777701866</c:v>
                </c:pt>
                <c:pt idx="10">
                  <c:v>2.8133167073774694</c:v>
                </c:pt>
                <c:pt idx="11">
                  <c:v>-1.3391865808038612</c:v>
                </c:pt>
                <c:pt idx="12">
                  <c:v>2.3691987086415072</c:v>
                </c:pt>
                <c:pt idx="13">
                  <c:v>3.1464052064294612</c:v>
                </c:pt>
              </c:numCache>
            </c:numRef>
          </c:val>
          <c:extLst/>
        </c:ser>
        <c:ser>
          <c:idx val="2"/>
          <c:order val="2"/>
          <c:tx>
            <c:v>Rb</c:v>
          </c:tx>
          <c:spPr>
            <a:noFill/>
          </c:spPr>
          <c:invertIfNegative val="0"/>
          <c:cat>
            <c:strRef>
              <c:f>Test2!$AB$6:$AB$20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Test2!$AG$6:$AG$20</c:f>
              <c:numCache>
                <c:formatCode>0.000</c:formatCode>
                <c:ptCount val="15"/>
                <c:pt idx="0">
                  <c:v>0.10299999999999999</c:v>
                </c:pt>
                <c:pt idx="1">
                  <c:v>0</c:v>
                </c:pt>
                <c:pt idx="2">
                  <c:v>0.104</c:v>
                </c:pt>
                <c:pt idx="3">
                  <c:v>0.104</c:v>
                </c:pt>
                <c:pt idx="4">
                  <c:v>0.10299999999999999</c:v>
                </c:pt>
                <c:pt idx="5">
                  <c:v>0.10299999999999999</c:v>
                </c:pt>
                <c:pt idx="6">
                  <c:v>0.10100000000000001</c:v>
                </c:pt>
                <c:pt idx="7">
                  <c:v>0.104</c:v>
                </c:pt>
                <c:pt idx="8">
                  <c:v>0.1</c:v>
                </c:pt>
                <c:pt idx="9">
                  <c:v>0.1</c:v>
                </c:pt>
                <c:pt idx="10">
                  <c:v>0.11</c:v>
                </c:pt>
                <c:pt idx="11">
                  <c:v>0.10100000000000001</c:v>
                </c:pt>
                <c:pt idx="12">
                  <c:v>0.11</c:v>
                </c:pt>
                <c:pt idx="13">
                  <c:v>0.108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6668352"/>
        <c:axId val="466668912"/>
      </c:barChart>
      <c:catAx>
        <c:axId val="46666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2700000"/>
          <a:lstStyle/>
          <a:p>
            <a:pPr>
              <a:defRPr/>
            </a:pPr>
            <a:endParaRPr lang="fr-FR"/>
          </a:p>
        </c:txPr>
        <c:crossAx val="466668912"/>
        <c:crosses val="autoZero"/>
        <c:auto val="1"/>
        <c:lblAlgn val="ctr"/>
        <c:lblOffset val="100"/>
        <c:noMultiLvlLbl val="0"/>
      </c:catAx>
      <c:valAx>
        <c:axId val="466668912"/>
        <c:scaling>
          <c:orientation val="minMax"/>
          <c:max val="12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CA"/>
                  <a:t>Borehole length (m)</a:t>
                </a:r>
              </a:p>
            </c:rich>
          </c:tx>
          <c:layout>
            <c:manualLayout>
              <c:xMode val="edge"/>
              <c:yMode val="edge"/>
              <c:x val="8.3194600674915631E-2"/>
              <c:y val="0.1267417494761373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fr-FR"/>
          </a:p>
        </c:txPr>
        <c:crossAx val="4666683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</c:dTable>
      <c:spPr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ln w="222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sz="1000"/>
            </a:pPr>
            <a:r>
              <a:rPr lang="en-CA" sz="1200" b="1" i="0" baseline="0">
                <a:effectLst/>
              </a:rPr>
              <a:t>Test 2 -Imposed Rb - 6 hour peak</a:t>
            </a:r>
            <a:endParaRPr lang="en-CA" sz="1000">
              <a:effectLst/>
            </a:endParaRPr>
          </a:p>
        </c:rich>
      </c:tx>
      <c:layout>
        <c:manualLayout>
          <c:xMode val="edge"/>
          <c:yMode val="edge"/>
          <c:x val="0.40971642589620116"/>
          <c:y val="7.692311574960415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Design length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Test2!$AB$6:$AB$20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Test2!$AN$6:$AN$20</c:f>
              <c:numCache>
                <c:formatCode>0.0</c:formatCode>
                <c:ptCount val="15"/>
                <c:pt idx="0">
                  <c:v>89.7</c:v>
                </c:pt>
                <c:pt idx="1">
                  <c:v>89.1</c:v>
                </c:pt>
                <c:pt idx="2">
                  <c:v>90.2</c:v>
                </c:pt>
                <c:pt idx="3">
                  <c:v>90.2</c:v>
                </c:pt>
                <c:pt idx="4">
                  <c:v>86.9</c:v>
                </c:pt>
                <c:pt idx="5">
                  <c:v>85.5</c:v>
                </c:pt>
                <c:pt idx="6">
                  <c:v>102</c:v>
                </c:pt>
                <c:pt idx="7">
                  <c:v>90.1</c:v>
                </c:pt>
                <c:pt idx="8">
                  <c:v>86.7</c:v>
                </c:pt>
                <c:pt idx="9">
                  <c:v>85.1</c:v>
                </c:pt>
                <c:pt idx="10">
                  <c:v>88</c:v>
                </c:pt>
                <c:pt idx="11">
                  <c:v>87.2</c:v>
                </c:pt>
                <c:pt idx="12">
                  <c:v>87.3</c:v>
                </c:pt>
                <c:pt idx="13" formatCode="General">
                  <c:v>88.9</c:v>
                </c:pt>
              </c:numCache>
            </c:numRef>
          </c:val>
          <c:extLst/>
        </c:ser>
        <c:ser>
          <c:idx val="1"/>
          <c:order val="1"/>
          <c:tx>
            <c:v>Difference from the mean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Test2!$AB$6:$AB$20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Test2!$AO$6:$AO$20</c:f>
              <c:numCache>
                <c:formatCode>0.0</c:formatCode>
                <c:ptCount val="15"/>
                <c:pt idx="0">
                  <c:v>0.71377014997193078</c:v>
                </c:pt>
                <c:pt idx="1">
                  <c:v>4.0099446627627419E-2</c:v>
                </c:pt>
                <c:pt idx="2">
                  <c:v>1.2751624027588424</c:v>
                </c:pt>
                <c:pt idx="3">
                  <c:v>1.2751624027588424</c:v>
                </c:pt>
                <c:pt idx="4">
                  <c:v>-2.4300264656347705</c:v>
                </c:pt>
                <c:pt idx="5">
                  <c:v>-4.0019247734381294</c:v>
                </c:pt>
                <c:pt idx="6">
                  <c:v>14.524019568529949</c:v>
                </c:pt>
                <c:pt idx="7">
                  <c:v>1.1628839522014505</c:v>
                </c:pt>
                <c:pt idx="8">
                  <c:v>-2.6545833667495384</c:v>
                </c:pt>
                <c:pt idx="9">
                  <c:v>-4.4510385756676643</c:v>
                </c:pt>
                <c:pt idx="10">
                  <c:v>-1.1949635095035716</c:v>
                </c:pt>
                <c:pt idx="11">
                  <c:v>-2.0931911139626265</c:v>
                </c:pt>
                <c:pt idx="12">
                  <c:v>-1.9809126634052507</c:v>
                </c:pt>
                <c:pt idx="13">
                  <c:v>-0.18445745448712444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6623936"/>
        <c:axId val="466624496"/>
      </c:barChart>
      <c:catAx>
        <c:axId val="46662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2700000"/>
          <a:lstStyle/>
          <a:p>
            <a:pPr>
              <a:defRPr/>
            </a:pPr>
            <a:endParaRPr lang="fr-FR"/>
          </a:p>
        </c:txPr>
        <c:crossAx val="466624496"/>
        <c:crosses val="autoZero"/>
        <c:auto val="1"/>
        <c:lblAlgn val="ctr"/>
        <c:lblOffset val="100"/>
        <c:noMultiLvlLbl val="0"/>
      </c:catAx>
      <c:valAx>
        <c:axId val="466624496"/>
        <c:scaling>
          <c:orientation val="minMax"/>
          <c:max val="12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CA"/>
                  <a:t>Borehole length (m)</a:t>
                </a:r>
              </a:p>
            </c:rich>
          </c:tx>
          <c:layout>
            <c:manualLayout>
              <c:xMode val="edge"/>
              <c:yMode val="edge"/>
              <c:x val="8.4688428891405446E-2"/>
              <c:y val="0.113312437887011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fr-FR"/>
          </a:p>
        </c:txPr>
        <c:crossAx val="4666239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</c:dTable>
      <c:spPr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ln w="222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sz="1000"/>
            </a:pPr>
            <a:r>
              <a:rPr lang="en-CA" sz="1200" b="1" i="0" baseline="0">
                <a:effectLst/>
              </a:rPr>
              <a:t>Test 2 -Imposed Rb - variuos peak hours</a:t>
            </a:r>
            <a:endParaRPr lang="en-CA" sz="1000">
              <a:effectLst/>
            </a:endParaRPr>
          </a:p>
        </c:rich>
      </c:tx>
      <c:layout>
        <c:manualLayout>
          <c:xMode val="edge"/>
          <c:yMode val="edge"/>
          <c:x val="0.38607940674082408"/>
          <c:y val="6.118211555230107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Design length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Test2!$AB$6:$AB$20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Test2!$AH$6:$AH$20</c:f>
              <c:numCache>
                <c:formatCode>0.0</c:formatCode>
                <c:ptCount val="15"/>
                <c:pt idx="0">
                  <c:v>94.6</c:v>
                </c:pt>
                <c:pt idx="1">
                  <c:v>0</c:v>
                </c:pt>
                <c:pt idx="2">
                  <c:v>94.9</c:v>
                </c:pt>
                <c:pt idx="3">
                  <c:v>94.8</c:v>
                </c:pt>
                <c:pt idx="4">
                  <c:v>92.2</c:v>
                </c:pt>
                <c:pt idx="5">
                  <c:v>91.4</c:v>
                </c:pt>
                <c:pt idx="6">
                  <c:v>108</c:v>
                </c:pt>
                <c:pt idx="7">
                  <c:v>94.7</c:v>
                </c:pt>
                <c:pt idx="8">
                  <c:v>92.1</c:v>
                </c:pt>
                <c:pt idx="9">
                  <c:v>91.1</c:v>
                </c:pt>
                <c:pt idx="10">
                  <c:v>93.6</c:v>
                </c:pt>
                <c:pt idx="11">
                  <c:v>93.22</c:v>
                </c:pt>
                <c:pt idx="12">
                  <c:v>93.2</c:v>
                </c:pt>
                <c:pt idx="13" formatCode="General">
                  <c:v>94.5</c:v>
                </c:pt>
              </c:numCache>
            </c:numRef>
          </c:val>
          <c:extLst/>
        </c:ser>
        <c:ser>
          <c:idx val="1"/>
          <c:order val="1"/>
          <c:tx>
            <c:v>Difference from the mean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Test2!$AB$6:$AB$20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Test2!$AI$6:$AI$20</c:f>
              <c:numCache>
                <c:formatCode>0.0</c:formatCode>
                <c:ptCount val="15"/>
                <c:pt idx="0">
                  <c:v>0.12048977465154186</c:v>
                </c:pt>
                <c:pt idx="1">
                  <c:v>0</c:v>
                </c:pt>
                <c:pt idx="2">
                  <c:v>0.43799661326038547</c:v>
                </c:pt>
                <c:pt idx="3">
                  <c:v>0.3321610003907659</c:v>
                </c:pt>
                <c:pt idx="4">
                  <c:v>-2.4195649342191015</c:v>
                </c:pt>
                <c:pt idx="5">
                  <c:v>-3.2662498371759829</c:v>
                </c:pt>
                <c:pt idx="6">
                  <c:v>14.302461899179356</c:v>
                </c:pt>
                <c:pt idx="7">
                  <c:v>0.22632538752116138</c:v>
                </c:pt>
                <c:pt idx="8">
                  <c:v>-2.5254005470887209</c:v>
                </c:pt>
                <c:pt idx="9">
                  <c:v>-3.5837566757848265</c:v>
                </c:pt>
                <c:pt idx="10">
                  <c:v>-0.93786635404456331</c:v>
                </c:pt>
                <c:pt idx="11">
                  <c:v>-1.3400416829490784</c:v>
                </c:pt>
                <c:pt idx="12">
                  <c:v>-1.3612088055229963</c:v>
                </c:pt>
                <c:pt idx="13">
                  <c:v>1.4654161781937371E-2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6627296"/>
        <c:axId val="468168288"/>
      </c:barChart>
      <c:catAx>
        <c:axId val="46662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2700000"/>
          <a:lstStyle/>
          <a:p>
            <a:pPr>
              <a:defRPr/>
            </a:pPr>
            <a:endParaRPr lang="fr-FR"/>
          </a:p>
        </c:txPr>
        <c:crossAx val="468168288"/>
        <c:crosses val="autoZero"/>
        <c:auto val="1"/>
        <c:lblAlgn val="ctr"/>
        <c:lblOffset val="100"/>
        <c:noMultiLvlLbl val="0"/>
      </c:catAx>
      <c:valAx>
        <c:axId val="468168288"/>
        <c:scaling>
          <c:orientation val="minMax"/>
          <c:max val="12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CA"/>
                  <a:t>Borehole length (m)</a:t>
                </a:r>
              </a:p>
            </c:rich>
          </c:tx>
          <c:layout>
            <c:manualLayout>
              <c:xMode val="edge"/>
              <c:yMode val="edge"/>
              <c:x val="8.3194600674915631E-2"/>
              <c:y val="0.1267417494761373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fr-FR"/>
          </a:p>
        </c:txPr>
        <c:crossAx val="4666272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</c:dTable>
      <c:spPr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ln w="222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sz="1000"/>
            </a:pPr>
            <a:r>
              <a:rPr lang="en-CA" sz="1200" b="1" i="0" baseline="0">
                <a:effectLst/>
              </a:rPr>
              <a:t>Test2 - Rb calculated by tool - 6 hour peak </a:t>
            </a:r>
            <a:endParaRPr lang="en-CA" sz="1000">
              <a:effectLst/>
            </a:endParaRPr>
          </a:p>
        </c:rich>
      </c:tx>
      <c:layout>
        <c:manualLayout>
          <c:xMode val="edge"/>
          <c:yMode val="edge"/>
          <c:x val="0.37976988831452246"/>
          <c:y val="5.769233681220311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Design length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Test2!$AB$6:$AB$20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Test2!$AK$6:$AK$20</c:f>
              <c:numCache>
                <c:formatCode>0.0</c:formatCode>
                <c:ptCount val="15"/>
                <c:pt idx="0">
                  <c:v>86.1</c:v>
                </c:pt>
                <c:pt idx="1">
                  <c:v>85</c:v>
                </c:pt>
                <c:pt idx="2">
                  <c:v>86.6</c:v>
                </c:pt>
                <c:pt idx="3">
                  <c:v>86.6</c:v>
                </c:pt>
                <c:pt idx="4">
                  <c:v>83.1</c:v>
                </c:pt>
                <c:pt idx="5">
                  <c:v>81.900000000000006</c:v>
                </c:pt>
                <c:pt idx="6">
                  <c:v>79</c:v>
                </c:pt>
                <c:pt idx="7">
                  <c:v>86.5</c:v>
                </c:pt>
                <c:pt idx="8">
                  <c:v>82.9</c:v>
                </c:pt>
                <c:pt idx="9">
                  <c:v>81.7</c:v>
                </c:pt>
                <c:pt idx="10">
                  <c:v>86.9</c:v>
                </c:pt>
                <c:pt idx="11">
                  <c:v>82.5</c:v>
                </c:pt>
                <c:pt idx="12">
                  <c:v>86.1</c:v>
                </c:pt>
                <c:pt idx="13">
                  <c:v>86.8</c:v>
                </c:pt>
              </c:numCache>
            </c:numRef>
          </c:val>
          <c:extLst/>
        </c:ser>
        <c:ser>
          <c:idx val="1"/>
          <c:order val="1"/>
          <c:tx>
            <c:v>Difference from the mean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Test2!$AB$6:$AB$20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Test2!$AL$6:$AL$20</c:f>
              <c:numCache>
                <c:formatCode>0.0</c:formatCode>
                <c:ptCount val="15"/>
                <c:pt idx="0">
                  <c:v>2.0055851739020145</c:v>
                </c:pt>
                <c:pt idx="1">
                  <c:v>0.70237793010071792</c:v>
                </c:pt>
                <c:pt idx="2">
                  <c:v>2.5979521029026071</c:v>
                </c:pt>
                <c:pt idx="3">
                  <c:v>2.5979521029026071</c:v>
                </c:pt>
                <c:pt idx="4">
                  <c:v>-1.5486164001015401</c:v>
                </c:pt>
                <c:pt idx="5">
                  <c:v>-2.9702970297029485</c:v>
                </c:pt>
                <c:pt idx="6">
                  <c:v>-6.4060252179063912</c:v>
                </c:pt>
                <c:pt idx="7">
                  <c:v>2.4794787171024955</c:v>
                </c:pt>
                <c:pt idx="8">
                  <c:v>-1.7855631717017637</c:v>
                </c:pt>
                <c:pt idx="9">
                  <c:v>-3.2072438013031892</c:v>
                </c:pt>
                <c:pt idx="10">
                  <c:v>2.9533722603029759</c:v>
                </c:pt>
                <c:pt idx="11">
                  <c:v>-2.2594567149022442</c:v>
                </c:pt>
                <c:pt idx="12">
                  <c:v>2.0055851739020145</c:v>
                </c:pt>
                <c:pt idx="13">
                  <c:v>2.8348988745028474</c:v>
                </c:pt>
              </c:numCache>
            </c:numRef>
          </c:val>
          <c:extLst/>
        </c:ser>
        <c:ser>
          <c:idx val="2"/>
          <c:order val="2"/>
          <c:tx>
            <c:v>Rb</c:v>
          </c:tx>
          <c:spPr>
            <a:noFill/>
          </c:spPr>
          <c:invertIfNegative val="0"/>
          <c:cat>
            <c:strRef>
              <c:f>Test2!$AB$6:$AB$20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Test2!$AM$6:$AM$20</c:f>
              <c:numCache>
                <c:formatCode>0.000</c:formatCode>
                <c:ptCount val="15"/>
                <c:pt idx="0">
                  <c:v>0.10299999999999999</c:v>
                </c:pt>
                <c:pt idx="1">
                  <c:v>0.10100000000000001</c:v>
                </c:pt>
                <c:pt idx="2">
                  <c:v>0.104</c:v>
                </c:pt>
                <c:pt idx="3">
                  <c:v>0.104</c:v>
                </c:pt>
                <c:pt idx="4">
                  <c:v>0.10299999999999999</c:v>
                </c:pt>
                <c:pt idx="5">
                  <c:v>0.10199999999999999</c:v>
                </c:pt>
                <c:pt idx="6">
                  <c:v>0.10100000000000001</c:v>
                </c:pt>
                <c:pt idx="7">
                  <c:v>0.104</c:v>
                </c:pt>
                <c:pt idx="8">
                  <c:v>0.1</c:v>
                </c:pt>
                <c:pt idx="9">
                  <c:v>0.1</c:v>
                </c:pt>
                <c:pt idx="10">
                  <c:v>0.11</c:v>
                </c:pt>
                <c:pt idx="11">
                  <c:v>0.10100000000000001</c:v>
                </c:pt>
                <c:pt idx="12">
                  <c:v>0.109</c:v>
                </c:pt>
                <c:pt idx="13">
                  <c:v>0.108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211312"/>
        <c:axId val="468211872"/>
      </c:barChart>
      <c:catAx>
        <c:axId val="46821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2700000"/>
          <a:lstStyle/>
          <a:p>
            <a:pPr>
              <a:defRPr/>
            </a:pPr>
            <a:endParaRPr lang="fr-FR"/>
          </a:p>
        </c:txPr>
        <c:crossAx val="468211872"/>
        <c:crosses val="autoZero"/>
        <c:auto val="1"/>
        <c:lblAlgn val="ctr"/>
        <c:lblOffset val="100"/>
        <c:noMultiLvlLbl val="0"/>
      </c:catAx>
      <c:valAx>
        <c:axId val="468211872"/>
        <c:scaling>
          <c:orientation val="minMax"/>
          <c:max val="12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CA"/>
                  <a:t>Borehole length (m)</a:t>
                </a:r>
              </a:p>
            </c:rich>
          </c:tx>
          <c:layout>
            <c:manualLayout>
              <c:xMode val="edge"/>
              <c:yMode val="edge"/>
              <c:x val="8.4688346540952045E-2"/>
              <c:y val="6.84403737332797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fr-FR"/>
          </a:p>
        </c:txPr>
        <c:crossAx val="4682113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</c:dTable>
      <c:spPr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ln w="222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Test3!$B$6</c:f>
              <c:strCache>
                <c:ptCount val="1"/>
                <c:pt idx="0">
                  <c:v>qh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Test3!$B$7:$B$8766</c:f>
              <c:numCache>
                <c:formatCode>0</c:formatCode>
                <c:ptCount val="8760"/>
                <c:pt idx="0">
                  <c:v>137920</c:v>
                </c:pt>
                <c:pt idx="1">
                  <c:v>144000</c:v>
                </c:pt>
                <c:pt idx="2">
                  <c:v>151500</c:v>
                </c:pt>
                <c:pt idx="3">
                  <c:v>157750</c:v>
                </c:pt>
                <c:pt idx="4">
                  <c:v>162750</c:v>
                </c:pt>
                <c:pt idx="5">
                  <c:v>167000</c:v>
                </c:pt>
                <c:pt idx="6">
                  <c:v>168250</c:v>
                </c:pt>
                <c:pt idx="7">
                  <c:v>109330</c:v>
                </c:pt>
                <c:pt idx="8">
                  <c:v>98330</c:v>
                </c:pt>
                <c:pt idx="9">
                  <c:v>91000</c:v>
                </c:pt>
                <c:pt idx="10">
                  <c:v>88830</c:v>
                </c:pt>
                <c:pt idx="11">
                  <c:v>86750</c:v>
                </c:pt>
                <c:pt idx="12">
                  <c:v>87170</c:v>
                </c:pt>
                <c:pt idx="13">
                  <c:v>78580</c:v>
                </c:pt>
                <c:pt idx="14">
                  <c:v>75580</c:v>
                </c:pt>
                <c:pt idx="15">
                  <c:v>74500</c:v>
                </c:pt>
                <c:pt idx="16">
                  <c:v>96580</c:v>
                </c:pt>
                <c:pt idx="17">
                  <c:v>109670</c:v>
                </c:pt>
                <c:pt idx="18">
                  <c:v>112670</c:v>
                </c:pt>
                <c:pt idx="19">
                  <c:v>126170</c:v>
                </c:pt>
                <c:pt idx="20">
                  <c:v>140000</c:v>
                </c:pt>
                <c:pt idx="21">
                  <c:v>147170</c:v>
                </c:pt>
                <c:pt idx="22">
                  <c:v>153330</c:v>
                </c:pt>
                <c:pt idx="23">
                  <c:v>155580</c:v>
                </c:pt>
                <c:pt idx="24">
                  <c:v>163330</c:v>
                </c:pt>
                <c:pt idx="25">
                  <c:v>164920</c:v>
                </c:pt>
                <c:pt idx="26">
                  <c:v>165830</c:v>
                </c:pt>
                <c:pt idx="27">
                  <c:v>167080</c:v>
                </c:pt>
                <c:pt idx="28">
                  <c:v>167920</c:v>
                </c:pt>
                <c:pt idx="29">
                  <c:v>168250</c:v>
                </c:pt>
                <c:pt idx="30">
                  <c:v>165920</c:v>
                </c:pt>
                <c:pt idx="31">
                  <c:v>103080</c:v>
                </c:pt>
                <c:pt idx="32">
                  <c:v>84420</c:v>
                </c:pt>
                <c:pt idx="33">
                  <c:v>72580</c:v>
                </c:pt>
                <c:pt idx="34">
                  <c:v>64080</c:v>
                </c:pt>
                <c:pt idx="35">
                  <c:v>61750</c:v>
                </c:pt>
                <c:pt idx="36">
                  <c:v>58750</c:v>
                </c:pt>
                <c:pt idx="37">
                  <c:v>44080</c:v>
                </c:pt>
                <c:pt idx="38">
                  <c:v>34080</c:v>
                </c:pt>
                <c:pt idx="39">
                  <c:v>31000</c:v>
                </c:pt>
                <c:pt idx="40">
                  <c:v>54170</c:v>
                </c:pt>
                <c:pt idx="41">
                  <c:v>64420</c:v>
                </c:pt>
                <c:pt idx="42">
                  <c:v>68750</c:v>
                </c:pt>
                <c:pt idx="43">
                  <c:v>85000</c:v>
                </c:pt>
                <c:pt idx="44">
                  <c:v>100250</c:v>
                </c:pt>
                <c:pt idx="45">
                  <c:v>108580</c:v>
                </c:pt>
                <c:pt idx="46">
                  <c:v>116670</c:v>
                </c:pt>
                <c:pt idx="47">
                  <c:v>120080</c:v>
                </c:pt>
                <c:pt idx="48">
                  <c:v>128919.99999999999</c:v>
                </c:pt>
                <c:pt idx="49">
                  <c:v>132420</c:v>
                </c:pt>
                <c:pt idx="50">
                  <c:v>135250</c:v>
                </c:pt>
                <c:pt idx="51">
                  <c:v>137670</c:v>
                </c:pt>
                <c:pt idx="52">
                  <c:v>139750</c:v>
                </c:pt>
                <c:pt idx="53">
                  <c:v>142330</c:v>
                </c:pt>
                <c:pt idx="54">
                  <c:v>142580</c:v>
                </c:pt>
                <c:pt idx="55">
                  <c:v>79330</c:v>
                </c:pt>
                <c:pt idx="56">
                  <c:v>62580</c:v>
                </c:pt>
                <c:pt idx="57">
                  <c:v>54080</c:v>
                </c:pt>
                <c:pt idx="58">
                  <c:v>51420</c:v>
                </c:pt>
                <c:pt idx="59">
                  <c:v>47750</c:v>
                </c:pt>
                <c:pt idx="60">
                  <c:v>45500</c:v>
                </c:pt>
                <c:pt idx="61">
                  <c:v>33250</c:v>
                </c:pt>
                <c:pt idx="62">
                  <c:v>26000</c:v>
                </c:pt>
                <c:pt idx="63">
                  <c:v>25750</c:v>
                </c:pt>
                <c:pt idx="64">
                  <c:v>51830</c:v>
                </c:pt>
                <c:pt idx="65">
                  <c:v>63830</c:v>
                </c:pt>
                <c:pt idx="66">
                  <c:v>68580</c:v>
                </c:pt>
                <c:pt idx="67">
                  <c:v>86750</c:v>
                </c:pt>
                <c:pt idx="68">
                  <c:v>103170</c:v>
                </c:pt>
                <c:pt idx="69">
                  <c:v>112500</c:v>
                </c:pt>
                <c:pt idx="70">
                  <c:v>121000</c:v>
                </c:pt>
                <c:pt idx="71">
                  <c:v>124750</c:v>
                </c:pt>
                <c:pt idx="72">
                  <c:v>133000</c:v>
                </c:pt>
                <c:pt idx="73">
                  <c:v>135830</c:v>
                </c:pt>
                <c:pt idx="74">
                  <c:v>138080</c:v>
                </c:pt>
                <c:pt idx="75">
                  <c:v>139330</c:v>
                </c:pt>
                <c:pt idx="76">
                  <c:v>140500</c:v>
                </c:pt>
                <c:pt idx="77">
                  <c:v>141670</c:v>
                </c:pt>
                <c:pt idx="78">
                  <c:v>140500</c:v>
                </c:pt>
                <c:pt idx="79">
                  <c:v>80000</c:v>
                </c:pt>
                <c:pt idx="80">
                  <c:v>70080</c:v>
                </c:pt>
                <c:pt idx="81">
                  <c:v>61920</c:v>
                </c:pt>
                <c:pt idx="82">
                  <c:v>56420</c:v>
                </c:pt>
                <c:pt idx="83">
                  <c:v>55170</c:v>
                </c:pt>
                <c:pt idx="84">
                  <c:v>53920</c:v>
                </c:pt>
                <c:pt idx="85">
                  <c:v>42670</c:v>
                </c:pt>
                <c:pt idx="86">
                  <c:v>37920</c:v>
                </c:pt>
                <c:pt idx="87">
                  <c:v>35670</c:v>
                </c:pt>
                <c:pt idx="88">
                  <c:v>55330</c:v>
                </c:pt>
                <c:pt idx="89">
                  <c:v>65670</c:v>
                </c:pt>
                <c:pt idx="90">
                  <c:v>66750</c:v>
                </c:pt>
                <c:pt idx="91">
                  <c:v>78420</c:v>
                </c:pt>
                <c:pt idx="92">
                  <c:v>90170</c:v>
                </c:pt>
                <c:pt idx="93">
                  <c:v>95670</c:v>
                </c:pt>
                <c:pt idx="94">
                  <c:v>100580</c:v>
                </c:pt>
                <c:pt idx="95">
                  <c:v>101420</c:v>
                </c:pt>
                <c:pt idx="96">
                  <c:v>107080</c:v>
                </c:pt>
                <c:pt idx="97">
                  <c:v>107920</c:v>
                </c:pt>
                <c:pt idx="98">
                  <c:v>108580</c:v>
                </c:pt>
                <c:pt idx="99">
                  <c:v>108750</c:v>
                </c:pt>
                <c:pt idx="100">
                  <c:v>109420</c:v>
                </c:pt>
                <c:pt idx="101">
                  <c:v>109830</c:v>
                </c:pt>
                <c:pt idx="102">
                  <c:v>107750</c:v>
                </c:pt>
                <c:pt idx="103">
                  <c:v>45330</c:v>
                </c:pt>
                <c:pt idx="104">
                  <c:v>32330</c:v>
                </c:pt>
                <c:pt idx="105">
                  <c:v>20080</c:v>
                </c:pt>
                <c:pt idx="106">
                  <c:v>19330</c:v>
                </c:pt>
                <c:pt idx="107">
                  <c:v>18080</c:v>
                </c:pt>
                <c:pt idx="108">
                  <c:v>17830</c:v>
                </c:pt>
                <c:pt idx="109">
                  <c:v>17580</c:v>
                </c:pt>
                <c:pt idx="110">
                  <c:v>12420</c:v>
                </c:pt>
                <c:pt idx="111">
                  <c:v>15830</c:v>
                </c:pt>
                <c:pt idx="112">
                  <c:v>30750</c:v>
                </c:pt>
                <c:pt idx="113">
                  <c:v>44830</c:v>
                </c:pt>
                <c:pt idx="114">
                  <c:v>52330</c:v>
                </c:pt>
                <c:pt idx="115">
                  <c:v>70830</c:v>
                </c:pt>
                <c:pt idx="116">
                  <c:v>88420</c:v>
                </c:pt>
                <c:pt idx="117">
                  <c:v>99080</c:v>
                </c:pt>
                <c:pt idx="118">
                  <c:v>108330</c:v>
                </c:pt>
                <c:pt idx="119">
                  <c:v>113250</c:v>
                </c:pt>
                <c:pt idx="120">
                  <c:v>123000</c:v>
                </c:pt>
                <c:pt idx="121">
                  <c:v>128750</c:v>
                </c:pt>
                <c:pt idx="122">
                  <c:v>134330</c:v>
                </c:pt>
                <c:pt idx="123">
                  <c:v>138330</c:v>
                </c:pt>
                <c:pt idx="124">
                  <c:v>142500</c:v>
                </c:pt>
                <c:pt idx="125">
                  <c:v>147330</c:v>
                </c:pt>
                <c:pt idx="126">
                  <c:v>148670</c:v>
                </c:pt>
                <c:pt idx="127">
                  <c:v>86920</c:v>
                </c:pt>
                <c:pt idx="128">
                  <c:v>75000</c:v>
                </c:pt>
                <c:pt idx="129">
                  <c:v>64830</c:v>
                </c:pt>
                <c:pt idx="130">
                  <c:v>61250</c:v>
                </c:pt>
                <c:pt idx="131">
                  <c:v>60170</c:v>
                </c:pt>
                <c:pt idx="132">
                  <c:v>58830</c:v>
                </c:pt>
                <c:pt idx="133">
                  <c:v>47330</c:v>
                </c:pt>
                <c:pt idx="134">
                  <c:v>46000</c:v>
                </c:pt>
                <c:pt idx="135">
                  <c:v>46000</c:v>
                </c:pt>
                <c:pt idx="136">
                  <c:v>69580</c:v>
                </c:pt>
                <c:pt idx="137">
                  <c:v>85330</c:v>
                </c:pt>
                <c:pt idx="138">
                  <c:v>91000</c:v>
                </c:pt>
                <c:pt idx="139">
                  <c:v>106170</c:v>
                </c:pt>
                <c:pt idx="140">
                  <c:v>121920</c:v>
                </c:pt>
                <c:pt idx="141">
                  <c:v>131000</c:v>
                </c:pt>
                <c:pt idx="142">
                  <c:v>138580</c:v>
                </c:pt>
                <c:pt idx="143">
                  <c:v>141670</c:v>
                </c:pt>
                <c:pt idx="144">
                  <c:v>150250</c:v>
                </c:pt>
                <c:pt idx="145">
                  <c:v>153080</c:v>
                </c:pt>
                <c:pt idx="146">
                  <c:v>154920</c:v>
                </c:pt>
                <c:pt idx="147">
                  <c:v>156670</c:v>
                </c:pt>
                <c:pt idx="148">
                  <c:v>158420</c:v>
                </c:pt>
                <c:pt idx="149">
                  <c:v>160420</c:v>
                </c:pt>
                <c:pt idx="150">
                  <c:v>160080</c:v>
                </c:pt>
                <c:pt idx="151">
                  <c:v>97170</c:v>
                </c:pt>
                <c:pt idx="152">
                  <c:v>89170</c:v>
                </c:pt>
                <c:pt idx="153">
                  <c:v>82830</c:v>
                </c:pt>
                <c:pt idx="154">
                  <c:v>82420</c:v>
                </c:pt>
                <c:pt idx="155">
                  <c:v>81330</c:v>
                </c:pt>
                <c:pt idx="156">
                  <c:v>80080</c:v>
                </c:pt>
                <c:pt idx="157">
                  <c:v>70250</c:v>
                </c:pt>
                <c:pt idx="158">
                  <c:v>62330</c:v>
                </c:pt>
                <c:pt idx="159">
                  <c:v>59000</c:v>
                </c:pt>
                <c:pt idx="160">
                  <c:v>77580</c:v>
                </c:pt>
                <c:pt idx="161">
                  <c:v>82670</c:v>
                </c:pt>
                <c:pt idx="162">
                  <c:v>81750</c:v>
                </c:pt>
                <c:pt idx="163">
                  <c:v>91170</c:v>
                </c:pt>
                <c:pt idx="164">
                  <c:v>100500</c:v>
                </c:pt>
                <c:pt idx="165">
                  <c:v>103670</c:v>
                </c:pt>
                <c:pt idx="166">
                  <c:v>106500</c:v>
                </c:pt>
                <c:pt idx="167">
                  <c:v>105330</c:v>
                </c:pt>
                <c:pt idx="168">
                  <c:v>109080</c:v>
                </c:pt>
                <c:pt idx="169">
                  <c:v>107580</c:v>
                </c:pt>
                <c:pt idx="170">
                  <c:v>105580</c:v>
                </c:pt>
                <c:pt idx="171">
                  <c:v>103580</c:v>
                </c:pt>
                <c:pt idx="172">
                  <c:v>101670</c:v>
                </c:pt>
                <c:pt idx="173">
                  <c:v>98000</c:v>
                </c:pt>
                <c:pt idx="174">
                  <c:v>93750</c:v>
                </c:pt>
                <c:pt idx="175">
                  <c:v>36330</c:v>
                </c:pt>
                <c:pt idx="176">
                  <c:v>25580</c:v>
                </c:pt>
                <c:pt idx="177">
                  <c:v>20750</c:v>
                </c:pt>
                <c:pt idx="178">
                  <c:v>12580</c:v>
                </c:pt>
                <c:pt idx="179">
                  <c:v>7250</c:v>
                </c:pt>
                <c:pt idx="180">
                  <c:v>13170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10670</c:v>
                </c:pt>
                <c:pt idx="185">
                  <c:v>22000</c:v>
                </c:pt>
                <c:pt idx="186">
                  <c:v>29250</c:v>
                </c:pt>
                <c:pt idx="187">
                  <c:v>48000</c:v>
                </c:pt>
                <c:pt idx="188">
                  <c:v>65670</c:v>
                </c:pt>
                <c:pt idx="189">
                  <c:v>76080</c:v>
                </c:pt>
                <c:pt idx="190">
                  <c:v>86250</c:v>
                </c:pt>
                <c:pt idx="191">
                  <c:v>91500</c:v>
                </c:pt>
                <c:pt idx="192">
                  <c:v>101920</c:v>
                </c:pt>
                <c:pt idx="193">
                  <c:v>107080</c:v>
                </c:pt>
                <c:pt idx="194">
                  <c:v>112080</c:v>
                </c:pt>
                <c:pt idx="195">
                  <c:v>116750</c:v>
                </c:pt>
                <c:pt idx="196">
                  <c:v>121080</c:v>
                </c:pt>
                <c:pt idx="197">
                  <c:v>124920</c:v>
                </c:pt>
                <c:pt idx="198">
                  <c:v>126420</c:v>
                </c:pt>
                <c:pt idx="199">
                  <c:v>65420</c:v>
                </c:pt>
                <c:pt idx="200">
                  <c:v>58420</c:v>
                </c:pt>
                <c:pt idx="201">
                  <c:v>52500</c:v>
                </c:pt>
                <c:pt idx="202">
                  <c:v>49750</c:v>
                </c:pt>
                <c:pt idx="203">
                  <c:v>46920</c:v>
                </c:pt>
                <c:pt idx="204">
                  <c:v>48670</c:v>
                </c:pt>
                <c:pt idx="205">
                  <c:v>40580</c:v>
                </c:pt>
                <c:pt idx="206">
                  <c:v>37330</c:v>
                </c:pt>
                <c:pt idx="207">
                  <c:v>36830</c:v>
                </c:pt>
                <c:pt idx="208">
                  <c:v>61500</c:v>
                </c:pt>
                <c:pt idx="209">
                  <c:v>77750</c:v>
                </c:pt>
                <c:pt idx="210">
                  <c:v>83000</c:v>
                </c:pt>
                <c:pt idx="211">
                  <c:v>96670</c:v>
                </c:pt>
                <c:pt idx="212">
                  <c:v>112670</c:v>
                </c:pt>
                <c:pt idx="213">
                  <c:v>120830</c:v>
                </c:pt>
                <c:pt idx="214">
                  <c:v>128330.00000000001</c:v>
                </c:pt>
                <c:pt idx="215">
                  <c:v>131580</c:v>
                </c:pt>
                <c:pt idx="216">
                  <c:v>139420</c:v>
                </c:pt>
                <c:pt idx="217">
                  <c:v>142420</c:v>
                </c:pt>
                <c:pt idx="218">
                  <c:v>144420</c:v>
                </c:pt>
                <c:pt idx="219">
                  <c:v>145920</c:v>
                </c:pt>
                <c:pt idx="220">
                  <c:v>147250</c:v>
                </c:pt>
                <c:pt idx="221">
                  <c:v>148330</c:v>
                </c:pt>
                <c:pt idx="222">
                  <c:v>147500</c:v>
                </c:pt>
                <c:pt idx="223">
                  <c:v>83920</c:v>
                </c:pt>
                <c:pt idx="224">
                  <c:v>74750</c:v>
                </c:pt>
                <c:pt idx="225">
                  <c:v>66500</c:v>
                </c:pt>
                <c:pt idx="226">
                  <c:v>62170</c:v>
                </c:pt>
                <c:pt idx="227">
                  <c:v>59830</c:v>
                </c:pt>
                <c:pt idx="228">
                  <c:v>59000</c:v>
                </c:pt>
                <c:pt idx="229">
                  <c:v>47830</c:v>
                </c:pt>
                <c:pt idx="230">
                  <c:v>42920</c:v>
                </c:pt>
                <c:pt idx="231">
                  <c:v>40580</c:v>
                </c:pt>
                <c:pt idx="232">
                  <c:v>62920</c:v>
                </c:pt>
                <c:pt idx="233">
                  <c:v>76670</c:v>
                </c:pt>
                <c:pt idx="234">
                  <c:v>77670</c:v>
                </c:pt>
                <c:pt idx="235">
                  <c:v>90750</c:v>
                </c:pt>
                <c:pt idx="236">
                  <c:v>103080</c:v>
                </c:pt>
                <c:pt idx="237">
                  <c:v>109330</c:v>
                </c:pt>
                <c:pt idx="238">
                  <c:v>114750</c:v>
                </c:pt>
                <c:pt idx="239">
                  <c:v>115500</c:v>
                </c:pt>
                <c:pt idx="240">
                  <c:v>121670</c:v>
                </c:pt>
                <c:pt idx="241">
                  <c:v>122500</c:v>
                </c:pt>
                <c:pt idx="242">
                  <c:v>122750</c:v>
                </c:pt>
                <c:pt idx="243">
                  <c:v>122750</c:v>
                </c:pt>
                <c:pt idx="244">
                  <c:v>122000</c:v>
                </c:pt>
                <c:pt idx="245">
                  <c:v>120830</c:v>
                </c:pt>
                <c:pt idx="246">
                  <c:v>117750</c:v>
                </c:pt>
                <c:pt idx="247">
                  <c:v>60580</c:v>
                </c:pt>
                <c:pt idx="248">
                  <c:v>44420</c:v>
                </c:pt>
                <c:pt idx="249">
                  <c:v>35920</c:v>
                </c:pt>
                <c:pt idx="250">
                  <c:v>33330</c:v>
                </c:pt>
                <c:pt idx="251">
                  <c:v>32920</c:v>
                </c:pt>
                <c:pt idx="252">
                  <c:v>25000</c:v>
                </c:pt>
                <c:pt idx="253">
                  <c:v>15750</c:v>
                </c:pt>
                <c:pt idx="254">
                  <c:v>16250</c:v>
                </c:pt>
                <c:pt idx="255">
                  <c:v>18500</c:v>
                </c:pt>
                <c:pt idx="256">
                  <c:v>26250</c:v>
                </c:pt>
                <c:pt idx="257">
                  <c:v>40170</c:v>
                </c:pt>
                <c:pt idx="258">
                  <c:v>47250</c:v>
                </c:pt>
                <c:pt idx="259">
                  <c:v>64080</c:v>
                </c:pt>
                <c:pt idx="260">
                  <c:v>80420</c:v>
                </c:pt>
                <c:pt idx="261">
                  <c:v>89420</c:v>
                </c:pt>
                <c:pt idx="262">
                  <c:v>98580</c:v>
                </c:pt>
                <c:pt idx="263">
                  <c:v>102580</c:v>
                </c:pt>
                <c:pt idx="264">
                  <c:v>111500</c:v>
                </c:pt>
                <c:pt idx="265">
                  <c:v>114750</c:v>
                </c:pt>
                <c:pt idx="266">
                  <c:v>117080</c:v>
                </c:pt>
                <c:pt idx="267">
                  <c:v>118580</c:v>
                </c:pt>
                <c:pt idx="268">
                  <c:v>120170</c:v>
                </c:pt>
                <c:pt idx="269">
                  <c:v>121420</c:v>
                </c:pt>
                <c:pt idx="270">
                  <c:v>120330</c:v>
                </c:pt>
                <c:pt idx="271">
                  <c:v>61420</c:v>
                </c:pt>
                <c:pt idx="272">
                  <c:v>50000</c:v>
                </c:pt>
                <c:pt idx="273">
                  <c:v>42580</c:v>
                </c:pt>
                <c:pt idx="274">
                  <c:v>40830</c:v>
                </c:pt>
                <c:pt idx="275">
                  <c:v>38170</c:v>
                </c:pt>
                <c:pt idx="276">
                  <c:v>36500</c:v>
                </c:pt>
                <c:pt idx="277">
                  <c:v>27750</c:v>
                </c:pt>
                <c:pt idx="278">
                  <c:v>24750</c:v>
                </c:pt>
                <c:pt idx="279">
                  <c:v>24920</c:v>
                </c:pt>
                <c:pt idx="280">
                  <c:v>40170</c:v>
                </c:pt>
                <c:pt idx="281">
                  <c:v>52000</c:v>
                </c:pt>
                <c:pt idx="282">
                  <c:v>54500</c:v>
                </c:pt>
                <c:pt idx="283">
                  <c:v>67170</c:v>
                </c:pt>
                <c:pt idx="284">
                  <c:v>79920</c:v>
                </c:pt>
                <c:pt idx="285">
                  <c:v>86170</c:v>
                </c:pt>
                <c:pt idx="286">
                  <c:v>93420</c:v>
                </c:pt>
                <c:pt idx="287">
                  <c:v>97830</c:v>
                </c:pt>
                <c:pt idx="288">
                  <c:v>106500</c:v>
                </c:pt>
                <c:pt idx="289">
                  <c:v>109750</c:v>
                </c:pt>
                <c:pt idx="290">
                  <c:v>113170</c:v>
                </c:pt>
                <c:pt idx="291">
                  <c:v>117000</c:v>
                </c:pt>
                <c:pt idx="292">
                  <c:v>120420</c:v>
                </c:pt>
                <c:pt idx="293">
                  <c:v>124420</c:v>
                </c:pt>
                <c:pt idx="294">
                  <c:v>126420</c:v>
                </c:pt>
                <c:pt idx="295">
                  <c:v>64170</c:v>
                </c:pt>
                <c:pt idx="296">
                  <c:v>53330</c:v>
                </c:pt>
                <c:pt idx="297">
                  <c:v>41920</c:v>
                </c:pt>
                <c:pt idx="298">
                  <c:v>43750</c:v>
                </c:pt>
                <c:pt idx="299">
                  <c:v>46830</c:v>
                </c:pt>
                <c:pt idx="300">
                  <c:v>50000</c:v>
                </c:pt>
                <c:pt idx="301">
                  <c:v>48500</c:v>
                </c:pt>
                <c:pt idx="302">
                  <c:v>46670</c:v>
                </c:pt>
                <c:pt idx="303">
                  <c:v>50000</c:v>
                </c:pt>
                <c:pt idx="304">
                  <c:v>82330</c:v>
                </c:pt>
                <c:pt idx="305">
                  <c:v>105920</c:v>
                </c:pt>
                <c:pt idx="306">
                  <c:v>117250</c:v>
                </c:pt>
                <c:pt idx="307">
                  <c:v>138420</c:v>
                </c:pt>
                <c:pt idx="308">
                  <c:v>159830</c:v>
                </c:pt>
                <c:pt idx="309">
                  <c:v>173670</c:v>
                </c:pt>
                <c:pt idx="310">
                  <c:v>185920</c:v>
                </c:pt>
                <c:pt idx="311">
                  <c:v>193670</c:v>
                </c:pt>
                <c:pt idx="312">
                  <c:v>206170</c:v>
                </c:pt>
                <c:pt idx="313">
                  <c:v>212580</c:v>
                </c:pt>
                <c:pt idx="314">
                  <c:v>218330</c:v>
                </c:pt>
                <c:pt idx="315">
                  <c:v>223000</c:v>
                </c:pt>
                <c:pt idx="316">
                  <c:v>227170</c:v>
                </c:pt>
                <c:pt idx="317">
                  <c:v>231080</c:v>
                </c:pt>
                <c:pt idx="318">
                  <c:v>232830</c:v>
                </c:pt>
                <c:pt idx="319">
                  <c:v>168670</c:v>
                </c:pt>
                <c:pt idx="320">
                  <c:v>161080</c:v>
                </c:pt>
                <c:pt idx="321">
                  <c:v>152080</c:v>
                </c:pt>
                <c:pt idx="322">
                  <c:v>152420</c:v>
                </c:pt>
                <c:pt idx="323">
                  <c:v>149250</c:v>
                </c:pt>
                <c:pt idx="324">
                  <c:v>149580</c:v>
                </c:pt>
                <c:pt idx="325">
                  <c:v>139420</c:v>
                </c:pt>
                <c:pt idx="326">
                  <c:v>134750</c:v>
                </c:pt>
                <c:pt idx="327">
                  <c:v>128419.99999999999</c:v>
                </c:pt>
                <c:pt idx="328">
                  <c:v>154250</c:v>
                </c:pt>
                <c:pt idx="329">
                  <c:v>169830</c:v>
                </c:pt>
                <c:pt idx="330">
                  <c:v>173920</c:v>
                </c:pt>
                <c:pt idx="331">
                  <c:v>188750</c:v>
                </c:pt>
                <c:pt idx="332">
                  <c:v>203830</c:v>
                </c:pt>
                <c:pt idx="333">
                  <c:v>211670</c:v>
                </c:pt>
                <c:pt idx="334">
                  <c:v>219170</c:v>
                </c:pt>
                <c:pt idx="335">
                  <c:v>222000</c:v>
                </c:pt>
                <c:pt idx="336">
                  <c:v>230500</c:v>
                </c:pt>
                <c:pt idx="337">
                  <c:v>232830</c:v>
                </c:pt>
                <c:pt idx="338">
                  <c:v>234580</c:v>
                </c:pt>
                <c:pt idx="339">
                  <c:v>236420</c:v>
                </c:pt>
                <c:pt idx="340">
                  <c:v>237580</c:v>
                </c:pt>
                <c:pt idx="341">
                  <c:v>238670</c:v>
                </c:pt>
                <c:pt idx="342">
                  <c:v>237500</c:v>
                </c:pt>
                <c:pt idx="343">
                  <c:v>171250</c:v>
                </c:pt>
                <c:pt idx="344">
                  <c:v>159330</c:v>
                </c:pt>
                <c:pt idx="345">
                  <c:v>143170</c:v>
                </c:pt>
                <c:pt idx="346">
                  <c:v>137580</c:v>
                </c:pt>
                <c:pt idx="347">
                  <c:v>129750</c:v>
                </c:pt>
                <c:pt idx="348">
                  <c:v>126670</c:v>
                </c:pt>
                <c:pt idx="349">
                  <c:v>114920</c:v>
                </c:pt>
                <c:pt idx="350">
                  <c:v>106830</c:v>
                </c:pt>
                <c:pt idx="351">
                  <c:v>105920</c:v>
                </c:pt>
                <c:pt idx="352">
                  <c:v>131170</c:v>
                </c:pt>
                <c:pt idx="353">
                  <c:v>148250</c:v>
                </c:pt>
                <c:pt idx="354">
                  <c:v>153080</c:v>
                </c:pt>
                <c:pt idx="355">
                  <c:v>169170</c:v>
                </c:pt>
                <c:pt idx="356">
                  <c:v>185000</c:v>
                </c:pt>
                <c:pt idx="357">
                  <c:v>193420</c:v>
                </c:pt>
                <c:pt idx="358">
                  <c:v>202000</c:v>
                </c:pt>
                <c:pt idx="359">
                  <c:v>206330</c:v>
                </c:pt>
                <c:pt idx="360">
                  <c:v>215250</c:v>
                </c:pt>
                <c:pt idx="361">
                  <c:v>218250</c:v>
                </c:pt>
                <c:pt idx="362">
                  <c:v>221080</c:v>
                </c:pt>
                <c:pt idx="363">
                  <c:v>223330</c:v>
                </c:pt>
                <c:pt idx="364">
                  <c:v>226330</c:v>
                </c:pt>
                <c:pt idx="365">
                  <c:v>229080</c:v>
                </c:pt>
                <c:pt idx="366">
                  <c:v>229330</c:v>
                </c:pt>
                <c:pt idx="367">
                  <c:v>164170</c:v>
                </c:pt>
                <c:pt idx="368">
                  <c:v>145830</c:v>
                </c:pt>
                <c:pt idx="369">
                  <c:v>130580.00000000001</c:v>
                </c:pt>
                <c:pt idx="370">
                  <c:v>126330</c:v>
                </c:pt>
                <c:pt idx="371">
                  <c:v>122500</c:v>
                </c:pt>
                <c:pt idx="372">
                  <c:v>119420</c:v>
                </c:pt>
                <c:pt idx="373">
                  <c:v>105420</c:v>
                </c:pt>
                <c:pt idx="374">
                  <c:v>96580</c:v>
                </c:pt>
                <c:pt idx="375">
                  <c:v>93250</c:v>
                </c:pt>
                <c:pt idx="376">
                  <c:v>120830</c:v>
                </c:pt>
                <c:pt idx="377">
                  <c:v>136920</c:v>
                </c:pt>
                <c:pt idx="378">
                  <c:v>144170</c:v>
                </c:pt>
                <c:pt idx="379">
                  <c:v>160330</c:v>
                </c:pt>
                <c:pt idx="380">
                  <c:v>175670</c:v>
                </c:pt>
                <c:pt idx="381">
                  <c:v>184330</c:v>
                </c:pt>
                <c:pt idx="382">
                  <c:v>192000</c:v>
                </c:pt>
                <c:pt idx="383">
                  <c:v>194750</c:v>
                </c:pt>
                <c:pt idx="384">
                  <c:v>202500</c:v>
                </c:pt>
                <c:pt idx="385">
                  <c:v>205170</c:v>
                </c:pt>
                <c:pt idx="386">
                  <c:v>206750</c:v>
                </c:pt>
                <c:pt idx="387">
                  <c:v>207920</c:v>
                </c:pt>
                <c:pt idx="388">
                  <c:v>209670</c:v>
                </c:pt>
                <c:pt idx="389">
                  <c:v>210500</c:v>
                </c:pt>
                <c:pt idx="390">
                  <c:v>208500</c:v>
                </c:pt>
                <c:pt idx="391">
                  <c:v>144170</c:v>
                </c:pt>
                <c:pt idx="392">
                  <c:v>132670</c:v>
                </c:pt>
                <c:pt idx="393">
                  <c:v>123830</c:v>
                </c:pt>
                <c:pt idx="394">
                  <c:v>120170</c:v>
                </c:pt>
                <c:pt idx="395">
                  <c:v>113580</c:v>
                </c:pt>
                <c:pt idx="396">
                  <c:v>106330</c:v>
                </c:pt>
                <c:pt idx="397">
                  <c:v>92170</c:v>
                </c:pt>
                <c:pt idx="398">
                  <c:v>85000</c:v>
                </c:pt>
                <c:pt idx="399">
                  <c:v>84920</c:v>
                </c:pt>
                <c:pt idx="400">
                  <c:v>108170</c:v>
                </c:pt>
                <c:pt idx="401">
                  <c:v>122000</c:v>
                </c:pt>
                <c:pt idx="402">
                  <c:v>125500</c:v>
                </c:pt>
                <c:pt idx="403">
                  <c:v>140670</c:v>
                </c:pt>
                <c:pt idx="404">
                  <c:v>155330</c:v>
                </c:pt>
                <c:pt idx="405">
                  <c:v>162670</c:v>
                </c:pt>
                <c:pt idx="406">
                  <c:v>170500</c:v>
                </c:pt>
                <c:pt idx="407">
                  <c:v>174420</c:v>
                </c:pt>
                <c:pt idx="408">
                  <c:v>182750</c:v>
                </c:pt>
                <c:pt idx="409">
                  <c:v>185750</c:v>
                </c:pt>
                <c:pt idx="410">
                  <c:v>187580</c:v>
                </c:pt>
                <c:pt idx="411">
                  <c:v>190920</c:v>
                </c:pt>
                <c:pt idx="412">
                  <c:v>191750</c:v>
                </c:pt>
                <c:pt idx="413">
                  <c:v>192420</c:v>
                </c:pt>
                <c:pt idx="414">
                  <c:v>191580</c:v>
                </c:pt>
                <c:pt idx="415">
                  <c:v>129500</c:v>
                </c:pt>
                <c:pt idx="416">
                  <c:v>112670</c:v>
                </c:pt>
                <c:pt idx="417">
                  <c:v>97500</c:v>
                </c:pt>
                <c:pt idx="418">
                  <c:v>91330</c:v>
                </c:pt>
                <c:pt idx="419">
                  <c:v>86830</c:v>
                </c:pt>
                <c:pt idx="420">
                  <c:v>84750</c:v>
                </c:pt>
                <c:pt idx="421">
                  <c:v>73330</c:v>
                </c:pt>
                <c:pt idx="422">
                  <c:v>66580</c:v>
                </c:pt>
                <c:pt idx="423">
                  <c:v>66920</c:v>
                </c:pt>
                <c:pt idx="424">
                  <c:v>88330</c:v>
                </c:pt>
                <c:pt idx="425">
                  <c:v>102830</c:v>
                </c:pt>
                <c:pt idx="426">
                  <c:v>105750</c:v>
                </c:pt>
                <c:pt idx="427">
                  <c:v>119330</c:v>
                </c:pt>
                <c:pt idx="428">
                  <c:v>132830</c:v>
                </c:pt>
                <c:pt idx="429">
                  <c:v>139000</c:v>
                </c:pt>
                <c:pt idx="430">
                  <c:v>144580</c:v>
                </c:pt>
                <c:pt idx="431">
                  <c:v>146250</c:v>
                </c:pt>
                <c:pt idx="432">
                  <c:v>152670</c:v>
                </c:pt>
                <c:pt idx="433">
                  <c:v>153420</c:v>
                </c:pt>
                <c:pt idx="434">
                  <c:v>153670</c:v>
                </c:pt>
                <c:pt idx="435">
                  <c:v>153500</c:v>
                </c:pt>
                <c:pt idx="436">
                  <c:v>153170</c:v>
                </c:pt>
                <c:pt idx="437">
                  <c:v>152750</c:v>
                </c:pt>
                <c:pt idx="438">
                  <c:v>150420</c:v>
                </c:pt>
                <c:pt idx="439">
                  <c:v>90080</c:v>
                </c:pt>
                <c:pt idx="440">
                  <c:v>76580</c:v>
                </c:pt>
                <c:pt idx="441">
                  <c:v>67250</c:v>
                </c:pt>
                <c:pt idx="442">
                  <c:v>64580</c:v>
                </c:pt>
                <c:pt idx="443">
                  <c:v>62420</c:v>
                </c:pt>
                <c:pt idx="444">
                  <c:v>61330</c:v>
                </c:pt>
                <c:pt idx="445">
                  <c:v>51750</c:v>
                </c:pt>
                <c:pt idx="446">
                  <c:v>47250</c:v>
                </c:pt>
                <c:pt idx="447">
                  <c:v>45580</c:v>
                </c:pt>
                <c:pt idx="448">
                  <c:v>64000</c:v>
                </c:pt>
                <c:pt idx="449">
                  <c:v>75000</c:v>
                </c:pt>
                <c:pt idx="450">
                  <c:v>76580</c:v>
                </c:pt>
                <c:pt idx="451">
                  <c:v>87830</c:v>
                </c:pt>
                <c:pt idx="452">
                  <c:v>100830</c:v>
                </c:pt>
                <c:pt idx="453">
                  <c:v>109580</c:v>
                </c:pt>
                <c:pt idx="454">
                  <c:v>117250</c:v>
                </c:pt>
                <c:pt idx="455">
                  <c:v>120420</c:v>
                </c:pt>
                <c:pt idx="456">
                  <c:v>129419.99999999999</c:v>
                </c:pt>
                <c:pt idx="457">
                  <c:v>133500</c:v>
                </c:pt>
                <c:pt idx="458">
                  <c:v>136830</c:v>
                </c:pt>
                <c:pt idx="459">
                  <c:v>140250</c:v>
                </c:pt>
                <c:pt idx="460">
                  <c:v>144170</c:v>
                </c:pt>
                <c:pt idx="461">
                  <c:v>148170</c:v>
                </c:pt>
                <c:pt idx="462">
                  <c:v>150330</c:v>
                </c:pt>
                <c:pt idx="463">
                  <c:v>87830</c:v>
                </c:pt>
                <c:pt idx="464">
                  <c:v>71420</c:v>
                </c:pt>
                <c:pt idx="465">
                  <c:v>59580</c:v>
                </c:pt>
                <c:pt idx="466">
                  <c:v>59080</c:v>
                </c:pt>
                <c:pt idx="467">
                  <c:v>58420</c:v>
                </c:pt>
                <c:pt idx="468">
                  <c:v>57580</c:v>
                </c:pt>
                <c:pt idx="469">
                  <c:v>45920</c:v>
                </c:pt>
                <c:pt idx="470">
                  <c:v>38670</c:v>
                </c:pt>
                <c:pt idx="471">
                  <c:v>44670</c:v>
                </c:pt>
                <c:pt idx="472">
                  <c:v>66580</c:v>
                </c:pt>
                <c:pt idx="473">
                  <c:v>82080</c:v>
                </c:pt>
                <c:pt idx="474">
                  <c:v>88170</c:v>
                </c:pt>
                <c:pt idx="475">
                  <c:v>103250</c:v>
                </c:pt>
                <c:pt idx="476">
                  <c:v>116830</c:v>
                </c:pt>
                <c:pt idx="477">
                  <c:v>125170</c:v>
                </c:pt>
                <c:pt idx="478">
                  <c:v>132500</c:v>
                </c:pt>
                <c:pt idx="479">
                  <c:v>134080</c:v>
                </c:pt>
                <c:pt idx="480">
                  <c:v>142000</c:v>
                </c:pt>
                <c:pt idx="481">
                  <c:v>141330</c:v>
                </c:pt>
                <c:pt idx="482">
                  <c:v>141670</c:v>
                </c:pt>
                <c:pt idx="483">
                  <c:v>141920</c:v>
                </c:pt>
                <c:pt idx="484">
                  <c:v>141580</c:v>
                </c:pt>
                <c:pt idx="485">
                  <c:v>140170</c:v>
                </c:pt>
                <c:pt idx="486">
                  <c:v>136830</c:v>
                </c:pt>
                <c:pt idx="487">
                  <c:v>86000</c:v>
                </c:pt>
                <c:pt idx="488">
                  <c:v>60000</c:v>
                </c:pt>
                <c:pt idx="489">
                  <c:v>55580</c:v>
                </c:pt>
                <c:pt idx="490">
                  <c:v>53500</c:v>
                </c:pt>
                <c:pt idx="491">
                  <c:v>47420</c:v>
                </c:pt>
                <c:pt idx="492">
                  <c:v>42670</c:v>
                </c:pt>
                <c:pt idx="493">
                  <c:v>29920</c:v>
                </c:pt>
                <c:pt idx="494">
                  <c:v>29080</c:v>
                </c:pt>
                <c:pt idx="495">
                  <c:v>25330</c:v>
                </c:pt>
                <c:pt idx="496">
                  <c:v>39580</c:v>
                </c:pt>
                <c:pt idx="497">
                  <c:v>55750</c:v>
                </c:pt>
                <c:pt idx="498">
                  <c:v>61250</c:v>
                </c:pt>
                <c:pt idx="499">
                  <c:v>77420</c:v>
                </c:pt>
                <c:pt idx="500">
                  <c:v>94500</c:v>
                </c:pt>
                <c:pt idx="501">
                  <c:v>104830</c:v>
                </c:pt>
                <c:pt idx="502">
                  <c:v>114830</c:v>
                </c:pt>
                <c:pt idx="503">
                  <c:v>120000</c:v>
                </c:pt>
                <c:pt idx="504">
                  <c:v>131170</c:v>
                </c:pt>
                <c:pt idx="505">
                  <c:v>137080</c:v>
                </c:pt>
                <c:pt idx="506">
                  <c:v>142080</c:v>
                </c:pt>
                <c:pt idx="507">
                  <c:v>146750</c:v>
                </c:pt>
                <c:pt idx="508">
                  <c:v>150920</c:v>
                </c:pt>
                <c:pt idx="509">
                  <c:v>155000</c:v>
                </c:pt>
                <c:pt idx="510">
                  <c:v>156830</c:v>
                </c:pt>
                <c:pt idx="511">
                  <c:v>94000</c:v>
                </c:pt>
                <c:pt idx="512">
                  <c:v>86920</c:v>
                </c:pt>
                <c:pt idx="513">
                  <c:v>79830</c:v>
                </c:pt>
                <c:pt idx="514">
                  <c:v>80000</c:v>
                </c:pt>
                <c:pt idx="515">
                  <c:v>80170</c:v>
                </c:pt>
                <c:pt idx="516">
                  <c:v>80750</c:v>
                </c:pt>
                <c:pt idx="517">
                  <c:v>73500</c:v>
                </c:pt>
                <c:pt idx="518">
                  <c:v>72250</c:v>
                </c:pt>
                <c:pt idx="519">
                  <c:v>73670</c:v>
                </c:pt>
                <c:pt idx="520">
                  <c:v>97000</c:v>
                </c:pt>
                <c:pt idx="521">
                  <c:v>113580</c:v>
                </c:pt>
                <c:pt idx="522">
                  <c:v>116420</c:v>
                </c:pt>
                <c:pt idx="523">
                  <c:v>132330</c:v>
                </c:pt>
                <c:pt idx="524">
                  <c:v>147500</c:v>
                </c:pt>
                <c:pt idx="525">
                  <c:v>155750</c:v>
                </c:pt>
                <c:pt idx="526">
                  <c:v>163330</c:v>
                </c:pt>
                <c:pt idx="527">
                  <c:v>166170</c:v>
                </c:pt>
                <c:pt idx="528">
                  <c:v>174080</c:v>
                </c:pt>
                <c:pt idx="529">
                  <c:v>176330</c:v>
                </c:pt>
                <c:pt idx="530">
                  <c:v>177920</c:v>
                </c:pt>
                <c:pt idx="531">
                  <c:v>179080</c:v>
                </c:pt>
                <c:pt idx="532">
                  <c:v>180000</c:v>
                </c:pt>
                <c:pt idx="533">
                  <c:v>180330</c:v>
                </c:pt>
                <c:pt idx="534">
                  <c:v>178670</c:v>
                </c:pt>
                <c:pt idx="535">
                  <c:v>115330</c:v>
                </c:pt>
                <c:pt idx="536">
                  <c:v>104250</c:v>
                </c:pt>
                <c:pt idx="537">
                  <c:v>98330</c:v>
                </c:pt>
                <c:pt idx="538">
                  <c:v>98000</c:v>
                </c:pt>
                <c:pt idx="539">
                  <c:v>95170</c:v>
                </c:pt>
                <c:pt idx="540">
                  <c:v>93170</c:v>
                </c:pt>
                <c:pt idx="541">
                  <c:v>82750</c:v>
                </c:pt>
                <c:pt idx="542">
                  <c:v>77170</c:v>
                </c:pt>
                <c:pt idx="543">
                  <c:v>73670</c:v>
                </c:pt>
                <c:pt idx="544">
                  <c:v>92420</c:v>
                </c:pt>
                <c:pt idx="545">
                  <c:v>103170</c:v>
                </c:pt>
                <c:pt idx="546">
                  <c:v>102330</c:v>
                </c:pt>
                <c:pt idx="547">
                  <c:v>113750</c:v>
                </c:pt>
                <c:pt idx="548">
                  <c:v>123420</c:v>
                </c:pt>
                <c:pt idx="549">
                  <c:v>127750</c:v>
                </c:pt>
                <c:pt idx="550">
                  <c:v>130830.00000000001</c:v>
                </c:pt>
                <c:pt idx="551">
                  <c:v>130169.99999999999</c:v>
                </c:pt>
                <c:pt idx="552">
                  <c:v>134750</c:v>
                </c:pt>
                <c:pt idx="553">
                  <c:v>133830</c:v>
                </c:pt>
                <c:pt idx="554">
                  <c:v>132250</c:v>
                </c:pt>
                <c:pt idx="555">
                  <c:v>130419.99999999999</c:v>
                </c:pt>
                <c:pt idx="556">
                  <c:v>129750</c:v>
                </c:pt>
                <c:pt idx="557">
                  <c:v>129000</c:v>
                </c:pt>
                <c:pt idx="558">
                  <c:v>125250</c:v>
                </c:pt>
                <c:pt idx="559">
                  <c:v>61920</c:v>
                </c:pt>
                <c:pt idx="560">
                  <c:v>48830</c:v>
                </c:pt>
                <c:pt idx="561">
                  <c:v>41080</c:v>
                </c:pt>
                <c:pt idx="562">
                  <c:v>35750</c:v>
                </c:pt>
                <c:pt idx="563">
                  <c:v>29250</c:v>
                </c:pt>
                <c:pt idx="564">
                  <c:v>25750</c:v>
                </c:pt>
                <c:pt idx="565">
                  <c:v>14170</c:v>
                </c:pt>
                <c:pt idx="566">
                  <c:v>9670</c:v>
                </c:pt>
                <c:pt idx="567">
                  <c:v>9670</c:v>
                </c:pt>
                <c:pt idx="568">
                  <c:v>25000</c:v>
                </c:pt>
                <c:pt idx="569">
                  <c:v>39500</c:v>
                </c:pt>
                <c:pt idx="570">
                  <c:v>43170</c:v>
                </c:pt>
                <c:pt idx="571">
                  <c:v>62500</c:v>
                </c:pt>
                <c:pt idx="572">
                  <c:v>81750</c:v>
                </c:pt>
                <c:pt idx="573">
                  <c:v>91830</c:v>
                </c:pt>
                <c:pt idx="574">
                  <c:v>102000</c:v>
                </c:pt>
                <c:pt idx="575">
                  <c:v>108170</c:v>
                </c:pt>
                <c:pt idx="576">
                  <c:v>118580</c:v>
                </c:pt>
                <c:pt idx="577">
                  <c:v>122920</c:v>
                </c:pt>
                <c:pt idx="578">
                  <c:v>127420</c:v>
                </c:pt>
                <c:pt idx="579">
                  <c:v>130080.00000000001</c:v>
                </c:pt>
                <c:pt idx="580">
                  <c:v>133080</c:v>
                </c:pt>
                <c:pt idx="581">
                  <c:v>135330</c:v>
                </c:pt>
                <c:pt idx="582">
                  <c:v>135580</c:v>
                </c:pt>
                <c:pt idx="583">
                  <c:v>74250</c:v>
                </c:pt>
                <c:pt idx="584">
                  <c:v>64420</c:v>
                </c:pt>
                <c:pt idx="585">
                  <c:v>56500</c:v>
                </c:pt>
                <c:pt idx="586">
                  <c:v>55250</c:v>
                </c:pt>
                <c:pt idx="587">
                  <c:v>53830</c:v>
                </c:pt>
                <c:pt idx="588">
                  <c:v>56420</c:v>
                </c:pt>
                <c:pt idx="589">
                  <c:v>48920</c:v>
                </c:pt>
                <c:pt idx="590">
                  <c:v>46330</c:v>
                </c:pt>
                <c:pt idx="591">
                  <c:v>43750</c:v>
                </c:pt>
                <c:pt idx="592">
                  <c:v>61830</c:v>
                </c:pt>
                <c:pt idx="593">
                  <c:v>74330</c:v>
                </c:pt>
                <c:pt idx="594">
                  <c:v>76830</c:v>
                </c:pt>
                <c:pt idx="595">
                  <c:v>87830</c:v>
                </c:pt>
                <c:pt idx="596">
                  <c:v>99830</c:v>
                </c:pt>
                <c:pt idx="597">
                  <c:v>104670</c:v>
                </c:pt>
                <c:pt idx="598">
                  <c:v>108830</c:v>
                </c:pt>
                <c:pt idx="599">
                  <c:v>109000</c:v>
                </c:pt>
                <c:pt idx="600">
                  <c:v>114170</c:v>
                </c:pt>
                <c:pt idx="601">
                  <c:v>113750</c:v>
                </c:pt>
                <c:pt idx="602">
                  <c:v>112920</c:v>
                </c:pt>
                <c:pt idx="603">
                  <c:v>112920</c:v>
                </c:pt>
                <c:pt idx="604">
                  <c:v>113250</c:v>
                </c:pt>
                <c:pt idx="605">
                  <c:v>112580</c:v>
                </c:pt>
                <c:pt idx="606">
                  <c:v>109920</c:v>
                </c:pt>
                <c:pt idx="607">
                  <c:v>46330</c:v>
                </c:pt>
                <c:pt idx="608">
                  <c:v>35500</c:v>
                </c:pt>
                <c:pt idx="609">
                  <c:v>27080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42670</c:v>
                </c:pt>
                <c:pt idx="619">
                  <c:v>59330</c:v>
                </c:pt>
                <c:pt idx="620">
                  <c:v>76580</c:v>
                </c:pt>
                <c:pt idx="621">
                  <c:v>87080</c:v>
                </c:pt>
                <c:pt idx="622">
                  <c:v>97830</c:v>
                </c:pt>
                <c:pt idx="623">
                  <c:v>104420</c:v>
                </c:pt>
                <c:pt idx="624">
                  <c:v>115580</c:v>
                </c:pt>
                <c:pt idx="625">
                  <c:v>122000</c:v>
                </c:pt>
                <c:pt idx="626">
                  <c:v>128250</c:v>
                </c:pt>
                <c:pt idx="627">
                  <c:v>133670</c:v>
                </c:pt>
                <c:pt idx="628">
                  <c:v>138920</c:v>
                </c:pt>
                <c:pt idx="629">
                  <c:v>143920</c:v>
                </c:pt>
                <c:pt idx="630">
                  <c:v>146920</c:v>
                </c:pt>
                <c:pt idx="631">
                  <c:v>85170</c:v>
                </c:pt>
                <c:pt idx="632">
                  <c:v>76330</c:v>
                </c:pt>
                <c:pt idx="633">
                  <c:v>69330</c:v>
                </c:pt>
                <c:pt idx="634">
                  <c:v>68750</c:v>
                </c:pt>
                <c:pt idx="635">
                  <c:v>66500</c:v>
                </c:pt>
                <c:pt idx="636">
                  <c:v>65500</c:v>
                </c:pt>
                <c:pt idx="637">
                  <c:v>54920</c:v>
                </c:pt>
                <c:pt idx="638">
                  <c:v>49080</c:v>
                </c:pt>
                <c:pt idx="639">
                  <c:v>44830</c:v>
                </c:pt>
                <c:pt idx="640">
                  <c:v>65830</c:v>
                </c:pt>
                <c:pt idx="641">
                  <c:v>82250</c:v>
                </c:pt>
                <c:pt idx="642">
                  <c:v>86170</c:v>
                </c:pt>
                <c:pt idx="643">
                  <c:v>100670</c:v>
                </c:pt>
                <c:pt idx="644">
                  <c:v>116750</c:v>
                </c:pt>
                <c:pt idx="645">
                  <c:v>125420</c:v>
                </c:pt>
                <c:pt idx="646">
                  <c:v>133670</c:v>
                </c:pt>
                <c:pt idx="647">
                  <c:v>138750</c:v>
                </c:pt>
                <c:pt idx="648">
                  <c:v>149420</c:v>
                </c:pt>
                <c:pt idx="649">
                  <c:v>155170</c:v>
                </c:pt>
                <c:pt idx="650">
                  <c:v>160170</c:v>
                </c:pt>
                <c:pt idx="651">
                  <c:v>164750</c:v>
                </c:pt>
                <c:pt idx="652">
                  <c:v>170080</c:v>
                </c:pt>
                <c:pt idx="653">
                  <c:v>175750</c:v>
                </c:pt>
                <c:pt idx="654">
                  <c:v>178000</c:v>
                </c:pt>
                <c:pt idx="655">
                  <c:v>110920</c:v>
                </c:pt>
                <c:pt idx="656">
                  <c:v>95670</c:v>
                </c:pt>
                <c:pt idx="657">
                  <c:v>84750</c:v>
                </c:pt>
                <c:pt idx="658">
                  <c:v>81580</c:v>
                </c:pt>
                <c:pt idx="659">
                  <c:v>82080</c:v>
                </c:pt>
                <c:pt idx="660">
                  <c:v>81080</c:v>
                </c:pt>
                <c:pt idx="661">
                  <c:v>68170</c:v>
                </c:pt>
                <c:pt idx="662">
                  <c:v>63500</c:v>
                </c:pt>
                <c:pt idx="663">
                  <c:v>59330</c:v>
                </c:pt>
                <c:pt idx="664">
                  <c:v>82670</c:v>
                </c:pt>
                <c:pt idx="665">
                  <c:v>103830</c:v>
                </c:pt>
                <c:pt idx="666">
                  <c:v>113920</c:v>
                </c:pt>
                <c:pt idx="667">
                  <c:v>135420</c:v>
                </c:pt>
                <c:pt idx="668">
                  <c:v>156250</c:v>
                </c:pt>
                <c:pt idx="669">
                  <c:v>168000</c:v>
                </c:pt>
                <c:pt idx="670">
                  <c:v>178250</c:v>
                </c:pt>
                <c:pt idx="671">
                  <c:v>183170</c:v>
                </c:pt>
                <c:pt idx="672">
                  <c:v>192580</c:v>
                </c:pt>
                <c:pt idx="673">
                  <c:v>195830</c:v>
                </c:pt>
                <c:pt idx="674">
                  <c:v>198420</c:v>
                </c:pt>
                <c:pt idx="675">
                  <c:v>200000</c:v>
                </c:pt>
                <c:pt idx="676">
                  <c:v>200750</c:v>
                </c:pt>
                <c:pt idx="677">
                  <c:v>202000</c:v>
                </c:pt>
                <c:pt idx="678">
                  <c:v>200580</c:v>
                </c:pt>
                <c:pt idx="679">
                  <c:v>144170</c:v>
                </c:pt>
                <c:pt idx="680">
                  <c:v>108250</c:v>
                </c:pt>
                <c:pt idx="681">
                  <c:v>98000</c:v>
                </c:pt>
                <c:pt idx="682">
                  <c:v>91670</c:v>
                </c:pt>
                <c:pt idx="683">
                  <c:v>87920</c:v>
                </c:pt>
                <c:pt idx="684">
                  <c:v>83420</c:v>
                </c:pt>
                <c:pt idx="685">
                  <c:v>67750</c:v>
                </c:pt>
                <c:pt idx="686">
                  <c:v>60830</c:v>
                </c:pt>
                <c:pt idx="687">
                  <c:v>54000</c:v>
                </c:pt>
                <c:pt idx="688">
                  <c:v>74920</c:v>
                </c:pt>
                <c:pt idx="689">
                  <c:v>89670</c:v>
                </c:pt>
                <c:pt idx="690">
                  <c:v>94330</c:v>
                </c:pt>
                <c:pt idx="691">
                  <c:v>111750</c:v>
                </c:pt>
                <c:pt idx="692">
                  <c:v>127420</c:v>
                </c:pt>
                <c:pt idx="693">
                  <c:v>135830</c:v>
                </c:pt>
                <c:pt idx="694">
                  <c:v>143000</c:v>
                </c:pt>
                <c:pt idx="695">
                  <c:v>145830</c:v>
                </c:pt>
                <c:pt idx="696">
                  <c:v>154000</c:v>
                </c:pt>
                <c:pt idx="697">
                  <c:v>156080</c:v>
                </c:pt>
                <c:pt idx="698">
                  <c:v>157500</c:v>
                </c:pt>
                <c:pt idx="699">
                  <c:v>159500</c:v>
                </c:pt>
                <c:pt idx="700">
                  <c:v>161500</c:v>
                </c:pt>
                <c:pt idx="701">
                  <c:v>162330</c:v>
                </c:pt>
                <c:pt idx="702">
                  <c:v>161420</c:v>
                </c:pt>
                <c:pt idx="703">
                  <c:v>98000</c:v>
                </c:pt>
                <c:pt idx="704">
                  <c:v>85580</c:v>
                </c:pt>
                <c:pt idx="705">
                  <c:v>76420</c:v>
                </c:pt>
                <c:pt idx="706">
                  <c:v>64080</c:v>
                </c:pt>
                <c:pt idx="707">
                  <c:v>60580</c:v>
                </c:pt>
                <c:pt idx="708">
                  <c:v>57420</c:v>
                </c:pt>
                <c:pt idx="709">
                  <c:v>44000</c:v>
                </c:pt>
                <c:pt idx="710">
                  <c:v>33500</c:v>
                </c:pt>
                <c:pt idx="711">
                  <c:v>30500</c:v>
                </c:pt>
                <c:pt idx="712">
                  <c:v>50500</c:v>
                </c:pt>
                <c:pt idx="713">
                  <c:v>64250</c:v>
                </c:pt>
                <c:pt idx="714">
                  <c:v>68500</c:v>
                </c:pt>
                <c:pt idx="715">
                  <c:v>90250</c:v>
                </c:pt>
                <c:pt idx="716">
                  <c:v>109670</c:v>
                </c:pt>
                <c:pt idx="717">
                  <c:v>121080</c:v>
                </c:pt>
                <c:pt idx="718">
                  <c:v>130750</c:v>
                </c:pt>
                <c:pt idx="719">
                  <c:v>134420</c:v>
                </c:pt>
                <c:pt idx="720">
                  <c:v>142170</c:v>
                </c:pt>
                <c:pt idx="721">
                  <c:v>143170</c:v>
                </c:pt>
                <c:pt idx="722">
                  <c:v>143170</c:v>
                </c:pt>
                <c:pt idx="723">
                  <c:v>143750</c:v>
                </c:pt>
                <c:pt idx="724">
                  <c:v>141750</c:v>
                </c:pt>
                <c:pt idx="725">
                  <c:v>139670</c:v>
                </c:pt>
                <c:pt idx="726">
                  <c:v>135750</c:v>
                </c:pt>
                <c:pt idx="727">
                  <c:v>84250</c:v>
                </c:pt>
                <c:pt idx="728">
                  <c:v>64000</c:v>
                </c:pt>
                <c:pt idx="729">
                  <c:v>50080</c:v>
                </c:pt>
                <c:pt idx="730">
                  <c:v>42420</c:v>
                </c:pt>
                <c:pt idx="731">
                  <c:v>34170</c:v>
                </c:pt>
                <c:pt idx="732">
                  <c:v>29830</c:v>
                </c:pt>
                <c:pt idx="733">
                  <c:v>17420</c:v>
                </c:pt>
                <c:pt idx="734">
                  <c:v>12920</c:v>
                </c:pt>
                <c:pt idx="735">
                  <c:v>15080</c:v>
                </c:pt>
                <c:pt idx="736">
                  <c:v>23920</c:v>
                </c:pt>
                <c:pt idx="737">
                  <c:v>32750</c:v>
                </c:pt>
                <c:pt idx="738">
                  <c:v>34080</c:v>
                </c:pt>
                <c:pt idx="739">
                  <c:v>50420</c:v>
                </c:pt>
                <c:pt idx="740">
                  <c:v>64670</c:v>
                </c:pt>
                <c:pt idx="741">
                  <c:v>72170</c:v>
                </c:pt>
                <c:pt idx="742">
                  <c:v>78500</c:v>
                </c:pt>
                <c:pt idx="743">
                  <c:v>80750</c:v>
                </c:pt>
                <c:pt idx="744">
                  <c:v>87670</c:v>
                </c:pt>
                <c:pt idx="745">
                  <c:v>90000</c:v>
                </c:pt>
                <c:pt idx="746">
                  <c:v>90670</c:v>
                </c:pt>
                <c:pt idx="747">
                  <c:v>91920</c:v>
                </c:pt>
                <c:pt idx="748">
                  <c:v>92830</c:v>
                </c:pt>
                <c:pt idx="749">
                  <c:v>93580</c:v>
                </c:pt>
                <c:pt idx="750">
                  <c:v>92250</c:v>
                </c:pt>
                <c:pt idx="751">
                  <c:v>31170</c:v>
                </c:pt>
                <c:pt idx="752">
                  <c:v>26580</c:v>
                </c:pt>
                <c:pt idx="753">
                  <c:v>24750</c:v>
                </c:pt>
                <c:pt idx="754">
                  <c:v>20080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35170</c:v>
                </c:pt>
                <c:pt idx="763">
                  <c:v>47830</c:v>
                </c:pt>
                <c:pt idx="764">
                  <c:v>61330</c:v>
                </c:pt>
                <c:pt idx="765">
                  <c:v>68250</c:v>
                </c:pt>
                <c:pt idx="766">
                  <c:v>73580</c:v>
                </c:pt>
                <c:pt idx="767">
                  <c:v>75250</c:v>
                </c:pt>
                <c:pt idx="768">
                  <c:v>82080</c:v>
                </c:pt>
                <c:pt idx="769">
                  <c:v>83830</c:v>
                </c:pt>
                <c:pt idx="770">
                  <c:v>84580</c:v>
                </c:pt>
                <c:pt idx="771">
                  <c:v>85330</c:v>
                </c:pt>
                <c:pt idx="772">
                  <c:v>86420</c:v>
                </c:pt>
                <c:pt idx="773">
                  <c:v>87080</c:v>
                </c:pt>
                <c:pt idx="774">
                  <c:v>86250</c:v>
                </c:pt>
                <c:pt idx="775">
                  <c:v>31170</c:v>
                </c:pt>
                <c:pt idx="776">
                  <c:v>29580</c:v>
                </c:pt>
                <c:pt idx="777">
                  <c:v>28000</c:v>
                </c:pt>
                <c:pt idx="778">
                  <c:v>25420</c:v>
                </c:pt>
                <c:pt idx="779">
                  <c:v>21420</c:v>
                </c:pt>
                <c:pt idx="780">
                  <c:v>27580</c:v>
                </c:pt>
                <c:pt idx="781">
                  <c:v>28750</c:v>
                </c:pt>
                <c:pt idx="782">
                  <c:v>29170</c:v>
                </c:pt>
                <c:pt idx="783">
                  <c:v>30920</c:v>
                </c:pt>
                <c:pt idx="784">
                  <c:v>44830</c:v>
                </c:pt>
                <c:pt idx="785">
                  <c:v>61580</c:v>
                </c:pt>
                <c:pt idx="786">
                  <c:v>68330</c:v>
                </c:pt>
                <c:pt idx="787">
                  <c:v>87170</c:v>
                </c:pt>
                <c:pt idx="788">
                  <c:v>105920</c:v>
                </c:pt>
                <c:pt idx="789">
                  <c:v>118000</c:v>
                </c:pt>
                <c:pt idx="790">
                  <c:v>129419.99999999999</c:v>
                </c:pt>
                <c:pt idx="791">
                  <c:v>135830</c:v>
                </c:pt>
                <c:pt idx="792">
                  <c:v>147750</c:v>
                </c:pt>
                <c:pt idx="793">
                  <c:v>153330</c:v>
                </c:pt>
                <c:pt idx="794">
                  <c:v>159000</c:v>
                </c:pt>
                <c:pt idx="795">
                  <c:v>164000</c:v>
                </c:pt>
                <c:pt idx="796">
                  <c:v>168750</c:v>
                </c:pt>
                <c:pt idx="797">
                  <c:v>173170</c:v>
                </c:pt>
                <c:pt idx="798">
                  <c:v>175500</c:v>
                </c:pt>
                <c:pt idx="799">
                  <c:v>113080</c:v>
                </c:pt>
                <c:pt idx="800">
                  <c:v>107420</c:v>
                </c:pt>
                <c:pt idx="801">
                  <c:v>96250</c:v>
                </c:pt>
                <c:pt idx="802">
                  <c:v>91000</c:v>
                </c:pt>
                <c:pt idx="803">
                  <c:v>90920</c:v>
                </c:pt>
                <c:pt idx="804">
                  <c:v>91420</c:v>
                </c:pt>
                <c:pt idx="805">
                  <c:v>78920</c:v>
                </c:pt>
                <c:pt idx="806">
                  <c:v>72420</c:v>
                </c:pt>
                <c:pt idx="807">
                  <c:v>68670</c:v>
                </c:pt>
                <c:pt idx="808">
                  <c:v>90830</c:v>
                </c:pt>
                <c:pt idx="809">
                  <c:v>114920</c:v>
                </c:pt>
                <c:pt idx="810">
                  <c:v>126580</c:v>
                </c:pt>
                <c:pt idx="811">
                  <c:v>147670</c:v>
                </c:pt>
                <c:pt idx="812">
                  <c:v>167420</c:v>
                </c:pt>
                <c:pt idx="813">
                  <c:v>179830</c:v>
                </c:pt>
                <c:pt idx="814">
                  <c:v>190420</c:v>
                </c:pt>
                <c:pt idx="815">
                  <c:v>196830</c:v>
                </c:pt>
                <c:pt idx="816">
                  <c:v>206580</c:v>
                </c:pt>
                <c:pt idx="817">
                  <c:v>209330</c:v>
                </c:pt>
                <c:pt idx="818">
                  <c:v>211250</c:v>
                </c:pt>
                <c:pt idx="819">
                  <c:v>212420</c:v>
                </c:pt>
                <c:pt idx="820">
                  <c:v>214000</c:v>
                </c:pt>
                <c:pt idx="821">
                  <c:v>214170</c:v>
                </c:pt>
                <c:pt idx="822">
                  <c:v>212420</c:v>
                </c:pt>
                <c:pt idx="823">
                  <c:v>158920</c:v>
                </c:pt>
                <c:pt idx="824">
                  <c:v>131670</c:v>
                </c:pt>
                <c:pt idx="825">
                  <c:v>123750</c:v>
                </c:pt>
                <c:pt idx="826">
                  <c:v>117080</c:v>
                </c:pt>
                <c:pt idx="827">
                  <c:v>112170</c:v>
                </c:pt>
                <c:pt idx="828">
                  <c:v>107750</c:v>
                </c:pt>
                <c:pt idx="829">
                  <c:v>96420</c:v>
                </c:pt>
                <c:pt idx="830">
                  <c:v>84750</c:v>
                </c:pt>
                <c:pt idx="831">
                  <c:v>74580</c:v>
                </c:pt>
                <c:pt idx="832">
                  <c:v>88000</c:v>
                </c:pt>
                <c:pt idx="833">
                  <c:v>105250</c:v>
                </c:pt>
                <c:pt idx="834">
                  <c:v>107080</c:v>
                </c:pt>
                <c:pt idx="835">
                  <c:v>120580</c:v>
                </c:pt>
                <c:pt idx="836">
                  <c:v>136330</c:v>
                </c:pt>
                <c:pt idx="837">
                  <c:v>143580</c:v>
                </c:pt>
                <c:pt idx="838">
                  <c:v>150000</c:v>
                </c:pt>
                <c:pt idx="839">
                  <c:v>152500</c:v>
                </c:pt>
                <c:pt idx="840">
                  <c:v>158920</c:v>
                </c:pt>
                <c:pt idx="841">
                  <c:v>160420</c:v>
                </c:pt>
                <c:pt idx="842">
                  <c:v>161500</c:v>
                </c:pt>
                <c:pt idx="843">
                  <c:v>161750</c:v>
                </c:pt>
                <c:pt idx="844">
                  <c:v>161500</c:v>
                </c:pt>
                <c:pt idx="845">
                  <c:v>161330</c:v>
                </c:pt>
                <c:pt idx="846">
                  <c:v>158670</c:v>
                </c:pt>
                <c:pt idx="847">
                  <c:v>106830</c:v>
                </c:pt>
                <c:pt idx="848">
                  <c:v>78420</c:v>
                </c:pt>
                <c:pt idx="849">
                  <c:v>74500</c:v>
                </c:pt>
                <c:pt idx="850">
                  <c:v>70250</c:v>
                </c:pt>
                <c:pt idx="851">
                  <c:v>60000</c:v>
                </c:pt>
                <c:pt idx="852">
                  <c:v>53420</c:v>
                </c:pt>
                <c:pt idx="853">
                  <c:v>47330</c:v>
                </c:pt>
                <c:pt idx="854">
                  <c:v>35750</c:v>
                </c:pt>
                <c:pt idx="855">
                  <c:v>30920</c:v>
                </c:pt>
                <c:pt idx="856">
                  <c:v>45500</c:v>
                </c:pt>
                <c:pt idx="857">
                  <c:v>60000</c:v>
                </c:pt>
                <c:pt idx="858">
                  <c:v>64500</c:v>
                </c:pt>
                <c:pt idx="859">
                  <c:v>78920</c:v>
                </c:pt>
                <c:pt idx="860">
                  <c:v>92170</c:v>
                </c:pt>
                <c:pt idx="861">
                  <c:v>99420</c:v>
                </c:pt>
                <c:pt idx="862">
                  <c:v>106830</c:v>
                </c:pt>
                <c:pt idx="863">
                  <c:v>109500</c:v>
                </c:pt>
                <c:pt idx="864">
                  <c:v>117920</c:v>
                </c:pt>
                <c:pt idx="865">
                  <c:v>122250</c:v>
                </c:pt>
                <c:pt idx="866">
                  <c:v>124500</c:v>
                </c:pt>
                <c:pt idx="867">
                  <c:v>127670</c:v>
                </c:pt>
                <c:pt idx="868">
                  <c:v>131830</c:v>
                </c:pt>
                <c:pt idx="869">
                  <c:v>134830</c:v>
                </c:pt>
                <c:pt idx="870">
                  <c:v>134750</c:v>
                </c:pt>
                <c:pt idx="871">
                  <c:v>74250</c:v>
                </c:pt>
                <c:pt idx="872">
                  <c:v>65830</c:v>
                </c:pt>
                <c:pt idx="873">
                  <c:v>61920</c:v>
                </c:pt>
                <c:pt idx="874">
                  <c:v>59000</c:v>
                </c:pt>
                <c:pt idx="875">
                  <c:v>55080</c:v>
                </c:pt>
                <c:pt idx="876">
                  <c:v>47250</c:v>
                </c:pt>
                <c:pt idx="877">
                  <c:v>34170</c:v>
                </c:pt>
                <c:pt idx="878">
                  <c:v>25750</c:v>
                </c:pt>
                <c:pt idx="879">
                  <c:v>21000</c:v>
                </c:pt>
                <c:pt idx="880">
                  <c:v>40170</c:v>
                </c:pt>
                <c:pt idx="881">
                  <c:v>51080</c:v>
                </c:pt>
                <c:pt idx="882">
                  <c:v>55750</c:v>
                </c:pt>
                <c:pt idx="883">
                  <c:v>69750</c:v>
                </c:pt>
                <c:pt idx="884">
                  <c:v>86000</c:v>
                </c:pt>
                <c:pt idx="885">
                  <c:v>94580</c:v>
                </c:pt>
                <c:pt idx="886">
                  <c:v>101920</c:v>
                </c:pt>
                <c:pt idx="887">
                  <c:v>105000</c:v>
                </c:pt>
                <c:pt idx="888">
                  <c:v>113330</c:v>
                </c:pt>
                <c:pt idx="889">
                  <c:v>116080</c:v>
                </c:pt>
                <c:pt idx="890">
                  <c:v>117500</c:v>
                </c:pt>
                <c:pt idx="891">
                  <c:v>119330</c:v>
                </c:pt>
                <c:pt idx="892">
                  <c:v>124580</c:v>
                </c:pt>
                <c:pt idx="893">
                  <c:v>129250</c:v>
                </c:pt>
                <c:pt idx="894">
                  <c:v>129919.99999999999</c:v>
                </c:pt>
                <c:pt idx="895">
                  <c:v>68580</c:v>
                </c:pt>
                <c:pt idx="896">
                  <c:v>52420</c:v>
                </c:pt>
                <c:pt idx="897">
                  <c:v>39420</c:v>
                </c:pt>
                <c:pt idx="898">
                  <c:v>38420</c:v>
                </c:pt>
                <c:pt idx="899">
                  <c:v>38420</c:v>
                </c:pt>
                <c:pt idx="900">
                  <c:v>32080</c:v>
                </c:pt>
                <c:pt idx="901">
                  <c:v>18170</c:v>
                </c:pt>
                <c:pt idx="902">
                  <c:v>13420</c:v>
                </c:pt>
                <c:pt idx="903">
                  <c:v>11250</c:v>
                </c:pt>
                <c:pt idx="904">
                  <c:v>27170</c:v>
                </c:pt>
                <c:pt idx="905">
                  <c:v>38830</c:v>
                </c:pt>
                <c:pt idx="906">
                  <c:v>40750</c:v>
                </c:pt>
                <c:pt idx="907">
                  <c:v>59080</c:v>
                </c:pt>
                <c:pt idx="908">
                  <c:v>77670</c:v>
                </c:pt>
                <c:pt idx="909">
                  <c:v>87330</c:v>
                </c:pt>
                <c:pt idx="910">
                  <c:v>95920</c:v>
                </c:pt>
                <c:pt idx="911">
                  <c:v>100170</c:v>
                </c:pt>
                <c:pt idx="912">
                  <c:v>110080</c:v>
                </c:pt>
                <c:pt idx="913">
                  <c:v>113750</c:v>
                </c:pt>
                <c:pt idx="914">
                  <c:v>116750</c:v>
                </c:pt>
                <c:pt idx="915">
                  <c:v>119750</c:v>
                </c:pt>
                <c:pt idx="916">
                  <c:v>122500</c:v>
                </c:pt>
                <c:pt idx="917">
                  <c:v>125170</c:v>
                </c:pt>
                <c:pt idx="918">
                  <c:v>126170</c:v>
                </c:pt>
                <c:pt idx="919">
                  <c:v>62580</c:v>
                </c:pt>
                <c:pt idx="920">
                  <c:v>50330</c:v>
                </c:pt>
                <c:pt idx="921">
                  <c:v>43330</c:v>
                </c:pt>
                <c:pt idx="922">
                  <c:v>38920</c:v>
                </c:pt>
                <c:pt idx="923">
                  <c:v>34920</c:v>
                </c:pt>
                <c:pt idx="924">
                  <c:v>34830</c:v>
                </c:pt>
                <c:pt idx="925">
                  <c:v>29170</c:v>
                </c:pt>
                <c:pt idx="926">
                  <c:v>25330</c:v>
                </c:pt>
                <c:pt idx="927">
                  <c:v>22000</c:v>
                </c:pt>
                <c:pt idx="928">
                  <c:v>41750</c:v>
                </c:pt>
                <c:pt idx="929">
                  <c:v>56080</c:v>
                </c:pt>
                <c:pt idx="930">
                  <c:v>59830</c:v>
                </c:pt>
                <c:pt idx="931">
                  <c:v>74080</c:v>
                </c:pt>
                <c:pt idx="932">
                  <c:v>88750</c:v>
                </c:pt>
                <c:pt idx="933">
                  <c:v>96330</c:v>
                </c:pt>
                <c:pt idx="934">
                  <c:v>102420</c:v>
                </c:pt>
                <c:pt idx="935">
                  <c:v>104000</c:v>
                </c:pt>
                <c:pt idx="936">
                  <c:v>111500</c:v>
                </c:pt>
                <c:pt idx="937">
                  <c:v>114080</c:v>
                </c:pt>
                <c:pt idx="938">
                  <c:v>115420</c:v>
                </c:pt>
                <c:pt idx="939">
                  <c:v>116000</c:v>
                </c:pt>
                <c:pt idx="940">
                  <c:v>116580</c:v>
                </c:pt>
                <c:pt idx="941">
                  <c:v>117250</c:v>
                </c:pt>
                <c:pt idx="942">
                  <c:v>115250</c:v>
                </c:pt>
                <c:pt idx="943">
                  <c:v>56830</c:v>
                </c:pt>
                <c:pt idx="944">
                  <c:v>44330</c:v>
                </c:pt>
                <c:pt idx="945">
                  <c:v>33750</c:v>
                </c:pt>
                <c:pt idx="946">
                  <c:v>33330</c:v>
                </c:pt>
                <c:pt idx="947">
                  <c:v>33920</c:v>
                </c:pt>
                <c:pt idx="948">
                  <c:v>32670</c:v>
                </c:pt>
                <c:pt idx="949">
                  <c:v>26330</c:v>
                </c:pt>
                <c:pt idx="950">
                  <c:v>25330</c:v>
                </c:pt>
                <c:pt idx="951">
                  <c:v>25330</c:v>
                </c:pt>
                <c:pt idx="952">
                  <c:v>37920</c:v>
                </c:pt>
                <c:pt idx="953">
                  <c:v>49580</c:v>
                </c:pt>
                <c:pt idx="954">
                  <c:v>52000</c:v>
                </c:pt>
                <c:pt idx="955">
                  <c:v>63330</c:v>
                </c:pt>
                <c:pt idx="956">
                  <c:v>75420</c:v>
                </c:pt>
                <c:pt idx="957">
                  <c:v>81420</c:v>
                </c:pt>
                <c:pt idx="958">
                  <c:v>87670</c:v>
                </c:pt>
                <c:pt idx="959">
                  <c:v>88920</c:v>
                </c:pt>
                <c:pt idx="960">
                  <c:v>95250</c:v>
                </c:pt>
                <c:pt idx="961">
                  <c:v>96080</c:v>
                </c:pt>
                <c:pt idx="962">
                  <c:v>96750</c:v>
                </c:pt>
                <c:pt idx="963">
                  <c:v>96920</c:v>
                </c:pt>
                <c:pt idx="964">
                  <c:v>97000</c:v>
                </c:pt>
                <c:pt idx="965">
                  <c:v>97000</c:v>
                </c:pt>
                <c:pt idx="966">
                  <c:v>95170</c:v>
                </c:pt>
                <c:pt idx="967">
                  <c:v>33920</c:v>
                </c:pt>
                <c:pt idx="968">
                  <c:v>27750</c:v>
                </c:pt>
                <c:pt idx="969">
                  <c:v>24670</c:v>
                </c:pt>
                <c:pt idx="970">
                  <c:v>19830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16670</c:v>
                </c:pt>
                <c:pt idx="979">
                  <c:v>49250</c:v>
                </c:pt>
                <c:pt idx="980">
                  <c:v>66580</c:v>
                </c:pt>
                <c:pt idx="981">
                  <c:v>76500</c:v>
                </c:pt>
                <c:pt idx="982">
                  <c:v>86000</c:v>
                </c:pt>
                <c:pt idx="983">
                  <c:v>91330</c:v>
                </c:pt>
                <c:pt idx="984">
                  <c:v>102080</c:v>
                </c:pt>
                <c:pt idx="985">
                  <c:v>107500</c:v>
                </c:pt>
                <c:pt idx="986">
                  <c:v>112250</c:v>
                </c:pt>
                <c:pt idx="987">
                  <c:v>117330</c:v>
                </c:pt>
                <c:pt idx="988">
                  <c:v>121750</c:v>
                </c:pt>
                <c:pt idx="989">
                  <c:v>126670</c:v>
                </c:pt>
                <c:pt idx="990">
                  <c:v>129330.00000000001</c:v>
                </c:pt>
                <c:pt idx="991">
                  <c:v>67920</c:v>
                </c:pt>
                <c:pt idx="992">
                  <c:v>60670</c:v>
                </c:pt>
                <c:pt idx="993">
                  <c:v>51080</c:v>
                </c:pt>
                <c:pt idx="994">
                  <c:v>44170</c:v>
                </c:pt>
                <c:pt idx="995">
                  <c:v>43500</c:v>
                </c:pt>
                <c:pt idx="996">
                  <c:v>42920</c:v>
                </c:pt>
                <c:pt idx="997">
                  <c:v>32000</c:v>
                </c:pt>
                <c:pt idx="998">
                  <c:v>25080</c:v>
                </c:pt>
                <c:pt idx="999">
                  <c:v>24920</c:v>
                </c:pt>
                <c:pt idx="1000">
                  <c:v>46250</c:v>
                </c:pt>
                <c:pt idx="1001">
                  <c:v>63170</c:v>
                </c:pt>
                <c:pt idx="1002">
                  <c:v>70500</c:v>
                </c:pt>
                <c:pt idx="1003">
                  <c:v>94250</c:v>
                </c:pt>
                <c:pt idx="1004">
                  <c:v>114830</c:v>
                </c:pt>
                <c:pt idx="1005">
                  <c:v>127420</c:v>
                </c:pt>
                <c:pt idx="1006">
                  <c:v>138250</c:v>
                </c:pt>
                <c:pt idx="1007">
                  <c:v>144330</c:v>
                </c:pt>
                <c:pt idx="1008">
                  <c:v>155500</c:v>
                </c:pt>
                <c:pt idx="1009">
                  <c:v>160580</c:v>
                </c:pt>
                <c:pt idx="1010">
                  <c:v>165670</c:v>
                </c:pt>
                <c:pt idx="1011">
                  <c:v>170330</c:v>
                </c:pt>
                <c:pt idx="1012">
                  <c:v>174670</c:v>
                </c:pt>
                <c:pt idx="1013">
                  <c:v>179670</c:v>
                </c:pt>
                <c:pt idx="1014">
                  <c:v>181750</c:v>
                </c:pt>
                <c:pt idx="1015">
                  <c:v>119170</c:v>
                </c:pt>
                <c:pt idx="1016">
                  <c:v>104000</c:v>
                </c:pt>
                <c:pt idx="1017">
                  <c:v>89500</c:v>
                </c:pt>
                <c:pt idx="1018">
                  <c:v>86500</c:v>
                </c:pt>
                <c:pt idx="1019">
                  <c:v>87500</c:v>
                </c:pt>
                <c:pt idx="1020">
                  <c:v>86580</c:v>
                </c:pt>
                <c:pt idx="1021">
                  <c:v>72750</c:v>
                </c:pt>
                <c:pt idx="1022">
                  <c:v>66580</c:v>
                </c:pt>
                <c:pt idx="1023">
                  <c:v>61580</c:v>
                </c:pt>
                <c:pt idx="1024">
                  <c:v>82920</c:v>
                </c:pt>
                <c:pt idx="1025">
                  <c:v>104330</c:v>
                </c:pt>
                <c:pt idx="1026">
                  <c:v>114580</c:v>
                </c:pt>
                <c:pt idx="1027">
                  <c:v>135170</c:v>
                </c:pt>
                <c:pt idx="1028">
                  <c:v>154670</c:v>
                </c:pt>
                <c:pt idx="1029">
                  <c:v>165250</c:v>
                </c:pt>
                <c:pt idx="1030">
                  <c:v>175670</c:v>
                </c:pt>
                <c:pt idx="1031">
                  <c:v>181920</c:v>
                </c:pt>
                <c:pt idx="1032">
                  <c:v>192170</c:v>
                </c:pt>
                <c:pt idx="1033">
                  <c:v>197420</c:v>
                </c:pt>
                <c:pt idx="1034">
                  <c:v>200830</c:v>
                </c:pt>
                <c:pt idx="1035">
                  <c:v>204000</c:v>
                </c:pt>
                <c:pt idx="1036">
                  <c:v>207170</c:v>
                </c:pt>
                <c:pt idx="1037">
                  <c:v>209670</c:v>
                </c:pt>
                <c:pt idx="1038">
                  <c:v>210330</c:v>
                </c:pt>
                <c:pt idx="1039">
                  <c:v>136330</c:v>
                </c:pt>
                <c:pt idx="1040">
                  <c:v>122170</c:v>
                </c:pt>
                <c:pt idx="1041">
                  <c:v>108670</c:v>
                </c:pt>
                <c:pt idx="1042">
                  <c:v>102830</c:v>
                </c:pt>
                <c:pt idx="1043">
                  <c:v>102170</c:v>
                </c:pt>
                <c:pt idx="1044">
                  <c:v>100080</c:v>
                </c:pt>
                <c:pt idx="1045">
                  <c:v>84500</c:v>
                </c:pt>
                <c:pt idx="1046">
                  <c:v>75670</c:v>
                </c:pt>
                <c:pt idx="1047">
                  <c:v>68420</c:v>
                </c:pt>
                <c:pt idx="1048">
                  <c:v>87830</c:v>
                </c:pt>
                <c:pt idx="1049">
                  <c:v>104750</c:v>
                </c:pt>
                <c:pt idx="1050">
                  <c:v>112420</c:v>
                </c:pt>
                <c:pt idx="1051">
                  <c:v>129419.99999999999</c:v>
                </c:pt>
                <c:pt idx="1052">
                  <c:v>147920</c:v>
                </c:pt>
                <c:pt idx="1053">
                  <c:v>157080</c:v>
                </c:pt>
                <c:pt idx="1054">
                  <c:v>165830</c:v>
                </c:pt>
                <c:pt idx="1055">
                  <c:v>170330</c:v>
                </c:pt>
                <c:pt idx="1056">
                  <c:v>178920</c:v>
                </c:pt>
                <c:pt idx="1057">
                  <c:v>184330</c:v>
                </c:pt>
                <c:pt idx="1058">
                  <c:v>187750</c:v>
                </c:pt>
                <c:pt idx="1059">
                  <c:v>190250</c:v>
                </c:pt>
                <c:pt idx="1060">
                  <c:v>192580</c:v>
                </c:pt>
                <c:pt idx="1061">
                  <c:v>195420</c:v>
                </c:pt>
                <c:pt idx="1062">
                  <c:v>196170</c:v>
                </c:pt>
                <c:pt idx="1063">
                  <c:v>131170</c:v>
                </c:pt>
                <c:pt idx="1064">
                  <c:v>122000</c:v>
                </c:pt>
                <c:pt idx="1065">
                  <c:v>115830</c:v>
                </c:pt>
                <c:pt idx="1066">
                  <c:v>114330</c:v>
                </c:pt>
                <c:pt idx="1067">
                  <c:v>111670</c:v>
                </c:pt>
                <c:pt idx="1068">
                  <c:v>110500</c:v>
                </c:pt>
                <c:pt idx="1069">
                  <c:v>101420</c:v>
                </c:pt>
                <c:pt idx="1070">
                  <c:v>97420</c:v>
                </c:pt>
                <c:pt idx="1071">
                  <c:v>94330</c:v>
                </c:pt>
                <c:pt idx="1072">
                  <c:v>114000</c:v>
                </c:pt>
                <c:pt idx="1073">
                  <c:v>125000</c:v>
                </c:pt>
                <c:pt idx="1074">
                  <c:v>125920</c:v>
                </c:pt>
                <c:pt idx="1075">
                  <c:v>137830</c:v>
                </c:pt>
                <c:pt idx="1076">
                  <c:v>149920</c:v>
                </c:pt>
                <c:pt idx="1077">
                  <c:v>155500</c:v>
                </c:pt>
                <c:pt idx="1078">
                  <c:v>160250</c:v>
                </c:pt>
                <c:pt idx="1079">
                  <c:v>160750</c:v>
                </c:pt>
                <c:pt idx="1080">
                  <c:v>167670</c:v>
                </c:pt>
                <c:pt idx="1081">
                  <c:v>169250</c:v>
                </c:pt>
                <c:pt idx="1082">
                  <c:v>169420</c:v>
                </c:pt>
                <c:pt idx="1083">
                  <c:v>169920</c:v>
                </c:pt>
                <c:pt idx="1084">
                  <c:v>170420</c:v>
                </c:pt>
                <c:pt idx="1085">
                  <c:v>170830</c:v>
                </c:pt>
                <c:pt idx="1086">
                  <c:v>169080</c:v>
                </c:pt>
                <c:pt idx="1087">
                  <c:v>104170</c:v>
                </c:pt>
                <c:pt idx="1088">
                  <c:v>90580</c:v>
                </c:pt>
                <c:pt idx="1089">
                  <c:v>74830</c:v>
                </c:pt>
                <c:pt idx="1090">
                  <c:v>68000</c:v>
                </c:pt>
                <c:pt idx="1091">
                  <c:v>64670</c:v>
                </c:pt>
                <c:pt idx="1092">
                  <c:v>60000</c:v>
                </c:pt>
                <c:pt idx="1093">
                  <c:v>45830</c:v>
                </c:pt>
                <c:pt idx="1094">
                  <c:v>36170</c:v>
                </c:pt>
                <c:pt idx="1095">
                  <c:v>33250</c:v>
                </c:pt>
                <c:pt idx="1096">
                  <c:v>53330</c:v>
                </c:pt>
                <c:pt idx="1097">
                  <c:v>66670</c:v>
                </c:pt>
                <c:pt idx="1098">
                  <c:v>69830</c:v>
                </c:pt>
                <c:pt idx="1099">
                  <c:v>92170</c:v>
                </c:pt>
                <c:pt idx="1100">
                  <c:v>109920</c:v>
                </c:pt>
                <c:pt idx="1101">
                  <c:v>120000</c:v>
                </c:pt>
                <c:pt idx="1102">
                  <c:v>129330.00000000001</c:v>
                </c:pt>
                <c:pt idx="1103">
                  <c:v>134250</c:v>
                </c:pt>
                <c:pt idx="1104">
                  <c:v>143750</c:v>
                </c:pt>
                <c:pt idx="1105">
                  <c:v>147170</c:v>
                </c:pt>
                <c:pt idx="1106">
                  <c:v>149750</c:v>
                </c:pt>
                <c:pt idx="1107">
                  <c:v>151920</c:v>
                </c:pt>
                <c:pt idx="1108">
                  <c:v>153580</c:v>
                </c:pt>
                <c:pt idx="1109">
                  <c:v>155250</c:v>
                </c:pt>
                <c:pt idx="1110">
                  <c:v>154670</c:v>
                </c:pt>
                <c:pt idx="1111">
                  <c:v>94080</c:v>
                </c:pt>
                <c:pt idx="1112">
                  <c:v>81830</c:v>
                </c:pt>
                <c:pt idx="1113">
                  <c:v>73670</c:v>
                </c:pt>
                <c:pt idx="1114">
                  <c:v>70330</c:v>
                </c:pt>
                <c:pt idx="1115">
                  <c:v>63580</c:v>
                </c:pt>
                <c:pt idx="1116">
                  <c:v>56830</c:v>
                </c:pt>
                <c:pt idx="1117">
                  <c:v>43580</c:v>
                </c:pt>
                <c:pt idx="1118">
                  <c:v>32920</c:v>
                </c:pt>
                <c:pt idx="1119">
                  <c:v>27420</c:v>
                </c:pt>
                <c:pt idx="1120">
                  <c:v>45080</c:v>
                </c:pt>
                <c:pt idx="1121">
                  <c:v>55250</c:v>
                </c:pt>
                <c:pt idx="1122">
                  <c:v>59250</c:v>
                </c:pt>
                <c:pt idx="1123">
                  <c:v>79920</c:v>
                </c:pt>
                <c:pt idx="1124">
                  <c:v>96250</c:v>
                </c:pt>
                <c:pt idx="1125">
                  <c:v>106330</c:v>
                </c:pt>
                <c:pt idx="1126">
                  <c:v>116500</c:v>
                </c:pt>
                <c:pt idx="1127">
                  <c:v>122170</c:v>
                </c:pt>
                <c:pt idx="1128">
                  <c:v>131580</c:v>
                </c:pt>
                <c:pt idx="1129">
                  <c:v>135580</c:v>
                </c:pt>
                <c:pt idx="1130">
                  <c:v>138830</c:v>
                </c:pt>
                <c:pt idx="1131">
                  <c:v>141580</c:v>
                </c:pt>
                <c:pt idx="1132">
                  <c:v>144080</c:v>
                </c:pt>
                <c:pt idx="1133">
                  <c:v>146170</c:v>
                </c:pt>
                <c:pt idx="1134">
                  <c:v>146580</c:v>
                </c:pt>
                <c:pt idx="1135">
                  <c:v>80830</c:v>
                </c:pt>
                <c:pt idx="1136">
                  <c:v>68830</c:v>
                </c:pt>
                <c:pt idx="1137">
                  <c:v>59170</c:v>
                </c:pt>
                <c:pt idx="1138">
                  <c:v>55250</c:v>
                </c:pt>
                <c:pt idx="1139">
                  <c:v>48500</c:v>
                </c:pt>
                <c:pt idx="1140">
                  <c:v>43750</c:v>
                </c:pt>
                <c:pt idx="1141">
                  <c:v>36000</c:v>
                </c:pt>
                <c:pt idx="1142">
                  <c:v>30330</c:v>
                </c:pt>
                <c:pt idx="1143">
                  <c:v>29080</c:v>
                </c:pt>
                <c:pt idx="1144">
                  <c:v>42500</c:v>
                </c:pt>
                <c:pt idx="1145">
                  <c:v>54080</c:v>
                </c:pt>
                <c:pt idx="1146">
                  <c:v>54170</c:v>
                </c:pt>
                <c:pt idx="1147">
                  <c:v>66250</c:v>
                </c:pt>
                <c:pt idx="1148">
                  <c:v>80500</c:v>
                </c:pt>
                <c:pt idx="1149">
                  <c:v>86000</c:v>
                </c:pt>
                <c:pt idx="1150">
                  <c:v>91170</c:v>
                </c:pt>
                <c:pt idx="1151">
                  <c:v>92750</c:v>
                </c:pt>
                <c:pt idx="1152">
                  <c:v>99330</c:v>
                </c:pt>
                <c:pt idx="1153">
                  <c:v>100670</c:v>
                </c:pt>
                <c:pt idx="1154">
                  <c:v>101750</c:v>
                </c:pt>
                <c:pt idx="1155">
                  <c:v>102080</c:v>
                </c:pt>
                <c:pt idx="1156">
                  <c:v>102420</c:v>
                </c:pt>
                <c:pt idx="1157">
                  <c:v>102670</c:v>
                </c:pt>
                <c:pt idx="1158">
                  <c:v>102830</c:v>
                </c:pt>
                <c:pt idx="1159">
                  <c:v>41670</c:v>
                </c:pt>
                <c:pt idx="1160">
                  <c:v>32000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44500</c:v>
                </c:pt>
                <c:pt idx="1171">
                  <c:v>64670</c:v>
                </c:pt>
                <c:pt idx="1172">
                  <c:v>87830</c:v>
                </c:pt>
                <c:pt idx="1173">
                  <c:v>102330</c:v>
                </c:pt>
                <c:pt idx="1174">
                  <c:v>115920</c:v>
                </c:pt>
                <c:pt idx="1175">
                  <c:v>123830</c:v>
                </c:pt>
                <c:pt idx="1176">
                  <c:v>137080</c:v>
                </c:pt>
                <c:pt idx="1177">
                  <c:v>145080</c:v>
                </c:pt>
                <c:pt idx="1178">
                  <c:v>150920</c:v>
                </c:pt>
                <c:pt idx="1179">
                  <c:v>156580</c:v>
                </c:pt>
                <c:pt idx="1180">
                  <c:v>162250</c:v>
                </c:pt>
                <c:pt idx="1181">
                  <c:v>167000</c:v>
                </c:pt>
                <c:pt idx="1182">
                  <c:v>169330</c:v>
                </c:pt>
                <c:pt idx="1183">
                  <c:v>95250</c:v>
                </c:pt>
                <c:pt idx="1184">
                  <c:v>84420</c:v>
                </c:pt>
                <c:pt idx="1185">
                  <c:v>70170</c:v>
                </c:pt>
                <c:pt idx="1186">
                  <c:v>72080</c:v>
                </c:pt>
                <c:pt idx="1187">
                  <c:v>69330</c:v>
                </c:pt>
                <c:pt idx="1188">
                  <c:v>66580</c:v>
                </c:pt>
                <c:pt idx="1189">
                  <c:v>52000</c:v>
                </c:pt>
                <c:pt idx="1190">
                  <c:v>43170</c:v>
                </c:pt>
                <c:pt idx="1191">
                  <c:v>39920</c:v>
                </c:pt>
                <c:pt idx="1192">
                  <c:v>60750</c:v>
                </c:pt>
                <c:pt idx="1193">
                  <c:v>74750</c:v>
                </c:pt>
                <c:pt idx="1194">
                  <c:v>78000</c:v>
                </c:pt>
                <c:pt idx="1195">
                  <c:v>97670</c:v>
                </c:pt>
                <c:pt idx="1196">
                  <c:v>115170</c:v>
                </c:pt>
                <c:pt idx="1197">
                  <c:v>125080</c:v>
                </c:pt>
                <c:pt idx="1198">
                  <c:v>132670</c:v>
                </c:pt>
                <c:pt idx="1199">
                  <c:v>137750</c:v>
                </c:pt>
                <c:pt idx="1200">
                  <c:v>148830</c:v>
                </c:pt>
                <c:pt idx="1201">
                  <c:v>152080</c:v>
                </c:pt>
                <c:pt idx="1202">
                  <c:v>155330</c:v>
                </c:pt>
                <c:pt idx="1203">
                  <c:v>157670</c:v>
                </c:pt>
                <c:pt idx="1204">
                  <c:v>159330</c:v>
                </c:pt>
                <c:pt idx="1205">
                  <c:v>161500</c:v>
                </c:pt>
                <c:pt idx="1206">
                  <c:v>161500</c:v>
                </c:pt>
                <c:pt idx="1207">
                  <c:v>91920</c:v>
                </c:pt>
                <c:pt idx="1208">
                  <c:v>75580</c:v>
                </c:pt>
                <c:pt idx="1209">
                  <c:v>62000</c:v>
                </c:pt>
                <c:pt idx="1210">
                  <c:v>58750</c:v>
                </c:pt>
                <c:pt idx="1211">
                  <c:v>55830</c:v>
                </c:pt>
                <c:pt idx="1212">
                  <c:v>52670</c:v>
                </c:pt>
                <c:pt idx="1213">
                  <c:v>40000</c:v>
                </c:pt>
                <c:pt idx="1214">
                  <c:v>30750</c:v>
                </c:pt>
                <c:pt idx="1215">
                  <c:v>26250</c:v>
                </c:pt>
                <c:pt idx="1216">
                  <c:v>45500</c:v>
                </c:pt>
                <c:pt idx="1217">
                  <c:v>58000</c:v>
                </c:pt>
                <c:pt idx="1218">
                  <c:v>62080</c:v>
                </c:pt>
                <c:pt idx="1219">
                  <c:v>83250</c:v>
                </c:pt>
                <c:pt idx="1220">
                  <c:v>100750</c:v>
                </c:pt>
                <c:pt idx="1221">
                  <c:v>110920</c:v>
                </c:pt>
                <c:pt idx="1222">
                  <c:v>119670</c:v>
                </c:pt>
                <c:pt idx="1223">
                  <c:v>124250</c:v>
                </c:pt>
                <c:pt idx="1224">
                  <c:v>133170</c:v>
                </c:pt>
                <c:pt idx="1225">
                  <c:v>135920</c:v>
                </c:pt>
                <c:pt idx="1226">
                  <c:v>137920</c:v>
                </c:pt>
                <c:pt idx="1227">
                  <c:v>138920</c:v>
                </c:pt>
                <c:pt idx="1228">
                  <c:v>139670</c:v>
                </c:pt>
                <c:pt idx="1229">
                  <c:v>139830</c:v>
                </c:pt>
                <c:pt idx="1230">
                  <c:v>137920</c:v>
                </c:pt>
                <c:pt idx="1231">
                  <c:v>88000</c:v>
                </c:pt>
                <c:pt idx="1232">
                  <c:v>62170</c:v>
                </c:pt>
                <c:pt idx="1233">
                  <c:v>58750</c:v>
                </c:pt>
                <c:pt idx="1234">
                  <c:v>55080</c:v>
                </c:pt>
                <c:pt idx="1235">
                  <c:v>51830</c:v>
                </c:pt>
                <c:pt idx="1236">
                  <c:v>47420</c:v>
                </c:pt>
                <c:pt idx="1237">
                  <c:v>35080</c:v>
                </c:pt>
                <c:pt idx="1238">
                  <c:v>30750</c:v>
                </c:pt>
                <c:pt idx="1239">
                  <c:v>26420</c:v>
                </c:pt>
                <c:pt idx="1240">
                  <c:v>37750</c:v>
                </c:pt>
                <c:pt idx="1241">
                  <c:v>50750</c:v>
                </c:pt>
                <c:pt idx="1242">
                  <c:v>52580</c:v>
                </c:pt>
                <c:pt idx="1243">
                  <c:v>65420</c:v>
                </c:pt>
                <c:pt idx="1244">
                  <c:v>75420</c:v>
                </c:pt>
                <c:pt idx="1245">
                  <c:v>81500</c:v>
                </c:pt>
                <c:pt idx="1246">
                  <c:v>87670</c:v>
                </c:pt>
                <c:pt idx="1247">
                  <c:v>91000</c:v>
                </c:pt>
                <c:pt idx="1248">
                  <c:v>101580</c:v>
                </c:pt>
                <c:pt idx="1249">
                  <c:v>106670</c:v>
                </c:pt>
                <c:pt idx="1250">
                  <c:v>110830</c:v>
                </c:pt>
                <c:pt idx="1251">
                  <c:v>115330</c:v>
                </c:pt>
                <c:pt idx="1252">
                  <c:v>120580</c:v>
                </c:pt>
                <c:pt idx="1253">
                  <c:v>125830</c:v>
                </c:pt>
                <c:pt idx="1254">
                  <c:v>129000</c:v>
                </c:pt>
                <c:pt idx="1255">
                  <c:v>60420</c:v>
                </c:pt>
                <c:pt idx="1256">
                  <c:v>47330</c:v>
                </c:pt>
                <c:pt idx="1257">
                  <c:v>40170</c:v>
                </c:pt>
                <c:pt idx="1258">
                  <c:v>41500</c:v>
                </c:pt>
                <c:pt idx="1259">
                  <c:v>38830</c:v>
                </c:pt>
                <c:pt idx="1260">
                  <c:v>40670</c:v>
                </c:pt>
                <c:pt idx="1261">
                  <c:v>34670</c:v>
                </c:pt>
                <c:pt idx="1262">
                  <c:v>32750</c:v>
                </c:pt>
                <c:pt idx="1263">
                  <c:v>26500</c:v>
                </c:pt>
                <c:pt idx="1264">
                  <c:v>47000</c:v>
                </c:pt>
                <c:pt idx="1265">
                  <c:v>64500</c:v>
                </c:pt>
                <c:pt idx="1266">
                  <c:v>71250</c:v>
                </c:pt>
                <c:pt idx="1267">
                  <c:v>93000</c:v>
                </c:pt>
                <c:pt idx="1268">
                  <c:v>112500</c:v>
                </c:pt>
                <c:pt idx="1269">
                  <c:v>123330</c:v>
                </c:pt>
                <c:pt idx="1270">
                  <c:v>133330</c:v>
                </c:pt>
                <c:pt idx="1271">
                  <c:v>138580</c:v>
                </c:pt>
                <c:pt idx="1272">
                  <c:v>148420</c:v>
                </c:pt>
                <c:pt idx="1273">
                  <c:v>152080</c:v>
                </c:pt>
                <c:pt idx="1274">
                  <c:v>155500</c:v>
                </c:pt>
                <c:pt idx="1275">
                  <c:v>158250</c:v>
                </c:pt>
                <c:pt idx="1276">
                  <c:v>160080</c:v>
                </c:pt>
                <c:pt idx="1277">
                  <c:v>161830</c:v>
                </c:pt>
                <c:pt idx="1278">
                  <c:v>161920</c:v>
                </c:pt>
                <c:pt idx="1279">
                  <c:v>98830</c:v>
                </c:pt>
                <c:pt idx="1280">
                  <c:v>83750</c:v>
                </c:pt>
                <c:pt idx="1281">
                  <c:v>67750</c:v>
                </c:pt>
                <c:pt idx="1282">
                  <c:v>63420</c:v>
                </c:pt>
                <c:pt idx="1283">
                  <c:v>61500</c:v>
                </c:pt>
                <c:pt idx="1284">
                  <c:v>59500</c:v>
                </c:pt>
                <c:pt idx="1285">
                  <c:v>50250</c:v>
                </c:pt>
                <c:pt idx="1286">
                  <c:v>47580</c:v>
                </c:pt>
                <c:pt idx="1287">
                  <c:v>46500</c:v>
                </c:pt>
                <c:pt idx="1288">
                  <c:v>71670</c:v>
                </c:pt>
                <c:pt idx="1289">
                  <c:v>88080</c:v>
                </c:pt>
                <c:pt idx="1290">
                  <c:v>93420</c:v>
                </c:pt>
                <c:pt idx="1291">
                  <c:v>109750</c:v>
                </c:pt>
                <c:pt idx="1292">
                  <c:v>125830</c:v>
                </c:pt>
                <c:pt idx="1293">
                  <c:v>135080</c:v>
                </c:pt>
                <c:pt idx="1294">
                  <c:v>143420</c:v>
                </c:pt>
                <c:pt idx="1295">
                  <c:v>146670</c:v>
                </c:pt>
                <c:pt idx="1296">
                  <c:v>156420</c:v>
                </c:pt>
                <c:pt idx="1297">
                  <c:v>160080</c:v>
                </c:pt>
                <c:pt idx="1298">
                  <c:v>162750</c:v>
                </c:pt>
                <c:pt idx="1299">
                  <c:v>164920</c:v>
                </c:pt>
                <c:pt idx="1300">
                  <c:v>166830</c:v>
                </c:pt>
                <c:pt idx="1301">
                  <c:v>168750</c:v>
                </c:pt>
                <c:pt idx="1302">
                  <c:v>168250</c:v>
                </c:pt>
                <c:pt idx="1303">
                  <c:v>103500</c:v>
                </c:pt>
                <c:pt idx="1304">
                  <c:v>84250</c:v>
                </c:pt>
                <c:pt idx="1305">
                  <c:v>73420</c:v>
                </c:pt>
                <c:pt idx="1306">
                  <c:v>68420</c:v>
                </c:pt>
                <c:pt idx="1307">
                  <c:v>63830</c:v>
                </c:pt>
                <c:pt idx="1308">
                  <c:v>60330</c:v>
                </c:pt>
                <c:pt idx="1309">
                  <c:v>46500</c:v>
                </c:pt>
                <c:pt idx="1310">
                  <c:v>42420</c:v>
                </c:pt>
                <c:pt idx="1311">
                  <c:v>40420</c:v>
                </c:pt>
                <c:pt idx="1312">
                  <c:v>55000</c:v>
                </c:pt>
                <c:pt idx="1313">
                  <c:v>72580</c:v>
                </c:pt>
                <c:pt idx="1314">
                  <c:v>80830</c:v>
                </c:pt>
                <c:pt idx="1315">
                  <c:v>99000</c:v>
                </c:pt>
                <c:pt idx="1316">
                  <c:v>117920</c:v>
                </c:pt>
                <c:pt idx="1317">
                  <c:v>129500</c:v>
                </c:pt>
                <c:pt idx="1318">
                  <c:v>141420</c:v>
                </c:pt>
                <c:pt idx="1319">
                  <c:v>148580</c:v>
                </c:pt>
                <c:pt idx="1320">
                  <c:v>160920</c:v>
                </c:pt>
                <c:pt idx="1321">
                  <c:v>168170</c:v>
                </c:pt>
                <c:pt idx="1322">
                  <c:v>175000</c:v>
                </c:pt>
                <c:pt idx="1323">
                  <c:v>182500</c:v>
                </c:pt>
                <c:pt idx="1324">
                  <c:v>189580</c:v>
                </c:pt>
                <c:pt idx="1325">
                  <c:v>195330</c:v>
                </c:pt>
                <c:pt idx="1326">
                  <c:v>198920</c:v>
                </c:pt>
                <c:pt idx="1327">
                  <c:v>128000</c:v>
                </c:pt>
                <c:pt idx="1328">
                  <c:v>111250</c:v>
                </c:pt>
                <c:pt idx="1329">
                  <c:v>100420</c:v>
                </c:pt>
                <c:pt idx="1330">
                  <c:v>95670</c:v>
                </c:pt>
                <c:pt idx="1331">
                  <c:v>95420</c:v>
                </c:pt>
                <c:pt idx="1332">
                  <c:v>93420</c:v>
                </c:pt>
                <c:pt idx="1333">
                  <c:v>78670</c:v>
                </c:pt>
                <c:pt idx="1334">
                  <c:v>71250</c:v>
                </c:pt>
                <c:pt idx="1335">
                  <c:v>65170</c:v>
                </c:pt>
                <c:pt idx="1336">
                  <c:v>85250</c:v>
                </c:pt>
                <c:pt idx="1337">
                  <c:v>103000</c:v>
                </c:pt>
                <c:pt idx="1338">
                  <c:v>112000</c:v>
                </c:pt>
                <c:pt idx="1339">
                  <c:v>131000</c:v>
                </c:pt>
                <c:pt idx="1340">
                  <c:v>147830</c:v>
                </c:pt>
                <c:pt idx="1341">
                  <c:v>157500</c:v>
                </c:pt>
                <c:pt idx="1342">
                  <c:v>166330</c:v>
                </c:pt>
                <c:pt idx="1343">
                  <c:v>170250</c:v>
                </c:pt>
                <c:pt idx="1344">
                  <c:v>179250</c:v>
                </c:pt>
                <c:pt idx="1345">
                  <c:v>182580</c:v>
                </c:pt>
                <c:pt idx="1346">
                  <c:v>185330</c:v>
                </c:pt>
                <c:pt idx="1347">
                  <c:v>188000</c:v>
                </c:pt>
                <c:pt idx="1348">
                  <c:v>189500</c:v>
                </c:pt>
                <c:pt idx="1349">
                  <c:v>193750</c:v>
                </c:pt>
                <c:pt idx="1350">
                  <c:v>194580</c:v>
                </c:pt>
                <c:pt idx="1351">
                  <c:v>122750</c:v>
                </c:pt>
                <c:pt idx="1352">
                  <c:v>105920</c:v>
                </c:pt>
                <c:pt idx="1353">
                  <c:v>94580</c:v>
                </c:pt>
                <c:pt idx="1354">
                  <c:v>88580</c:v>
                </c:pt>
                <c:pt idx="1355">
                  <c:v>88330</c:v>
                </c:pt>
                <c:pt idx="1356">
                  <c:v>81580</c:v>
                </c:pt>
                <c:pt idx="1357">
                  <c:v>68580</c:v>
                </c:pt>
                <c:pt idx="1358">
                  <c:v>65500</c:v>
                </c:pt>
                <c:pt idx="1359">
                  <c:v>62080</c:v>
                </c:pt>
                <c:pt idx="1360">
                  <c:v>82170</c:v>
                </c:pt>
                <c:pt idx="1361">
                  <c:v>94670</c:v>
                </c:pt>
                <c:pt idx="1362">
                  <c:v>93670</c:v>
                </c:pt>
                <c:pt idx="1363">
                  <c:v>106920</c:v>
                </c:pt>
                <c:pt idx="1364">
                  <c:v>120580</c:v>
                </c:pt>
                <c:pt idx="1365">
                  <c:v>126330</c:v>
                </c:pt>
                <c:pt idx="1366">
                  <c:v>132750</c:v>
                </c:pt>
                <c:pt idx="1367">
                  <c:v>134420</c:v>
                </c:pt>
                <c:pt idx="1368">
                  <c:v>141250</c:v>
                </c:pt>
                <c:pt idx="1369">
                  <c:v>142750</c:v>
                </c:pt>
                <c:pt idx="1370">
                  <c:v>143750</c:v>
                </c:pt>
                <c:pt idx="1371">
                  <c:v>144330</c:v>
                </c:pt>
                <c:pt idx="1372">
                  <c:v>145080</c:v>
                </c:pt>
                <c:pt idx="1373">
                  <c:v>145580</c:v>
                </c:pt>
                <c:pt idx="1374">
                  <c:v>143920</c:v>
                </c:pt>
                <c:pt idx="1375">
                  <c:v>79330</c:v>
                </c:pt>
                <c:pt idx="1376">
                  <c:v>67500</c:v>
                </c:pt>
                <c:pt idx="1377">
                  <c:v>56670</c:v>
                </c:pt>
                <c:pt idx="1378">
                  <c:v>52250</c:v>
                </c:pt>
                <c:pt idx="1379">
                  <c:v>48250</c:v>
                </c:pt>
                <c:pt idx="1380">
                  <c:v>44170</c:v>
                </c:pt>
                <c:pt idx="1381">
                  <c:v>39000</c:v>
                </c:pt>
                <c:pt idx="1382">
                  <c:v>34920</c:v>
                </c:pt>
                <c:pt idx="1383">
                  <c:v>31000</c:v>
                </c:pt>
                <c:pt idx="1384">
                  <c:v>46750</c:v>
                </c:pt>
                <c:pt idx="1385">
                  <c:v>62670</c:v>
                </c:pt>
                <c:pt idx="1386">
                  <c:v>67000</c:v>
                </c:pt>
                <c:pt idx="1387">
                  <c:v>81170</c:v>
                </c:pt>
                <c:pt idx="1388">
                  <c:v>95170</c:v>
                </c:pt>
                <c:pt idx="1389">
                  <c:v>102830</c:v>
                </c:pt>
                <c:pt idx="1390">
                  <c:v>109750</c:v>
                </c:pt>
                <c:pt idx="1391">
                  <c:v>112330</c:v>
                </c:pt>
                <c:pt idx="1392">
                  <c:v>119920</c:v>
                </c:pt>
                <c:pt idx="1393">
                  <c:v>122170</c:v>
                </c:pt>
                <c:pt idx="1394">
                  <c:v>123830</c:v>
                </c:pt>
                <c:pt idx="1395">
                  <c:v>125500</c:v>
                </c:pt>
                <c:pt idx="1396">
                  <c:v>127080</c:v>
                </c:pt>
                <c:pt idx="1397">
                  <c:v>128580.00000000001</c:v>
                </c:pt>
                <c:pt idx="1398">
                  <c:v>127500</c:v>
                </c:pt>
                <c:pt idx="1399">
                  <c:v>58500</c:v>
                </c:pt>
                <c:pt idx="1400">
                  <c:v>46000</c:v>
                </c:pt>
                <c:pt idx="1401">
                  <c:v>35170</c:v>
                </c:pt>
                <c:pt idx="1402">
                  <c:v>31500</c:v>
                </c:pt>
                <c:pt idx="1403">
                  <c:v>26580</c:v>
                </c:pt>
                <c:pt idx="1404">
                  <c:v>21420</c:v>
                </c:pt>
                <c:pt idx="1405">
                  <c:v>9920</c:v>
                </c:pt>
                <c:pt idx="1406">
                  <c:v>5670</c:v>
                </c:pt>
                <c:pt idx="1407">
                  <c:v>8170</c:v>
                </c:pt>
                <c:pt idx="1408">
                  <c:v>20330</c:v>
                </c:pt>
                <c:pt idx="1409">
                  <c:v>31500</c:v>
                </c:pt>
                <c:pt idx="1410">
                  <c:v>33830</c:v>
                </c:pt>
                <c:pt idx="1411">
                  <c:v>51330</c:v>
                </c:pt>
                <c:pt idx="1412">
                  <c:v>71080</c:v>
                </c:pt>
                <c:pt idx="1413">
                  <c:v>82170</c:v>
                </c:pt>
                <c:pt idx="1414">
                  <c:v>91080</c:v>
                </c:pt>
                <c:pt idx="1415">
                  <c:v>97750</c:v>
                </c:pt>
                <c:pt idx="1416">
                  <c:v>108000</c:v>
                </c:pt>
                <c:pt idx="1417">
                  <c:v>112670</c:v>
                </c:pt>
                <c:pt idx="1418">
                  <c:v>116830</c:v>
                </c:pt>
                <c:pt idx="1419">
                  <c:v>120000</c:v>
                </c:pt>
                <c:pt idx="1420">
                  <c:v>123000</c:v>
                </c:pt>
                <c:pt idx="1421">
                  <c:v>125500</c:v>
                </c:pt>
                <c:pt idx="1422">
                  <c:v>126330</c:v>
                </c:pt>
                <c:pt idx="1423">
                  <c:v>62500</c:v>
                </c:pt>
                <c:pt idx="1424">
                  <c:v>49920</c:v>
                </c:pt>
                <c:pt idx="1425">
                  <c:v>41000</c:v>
                </c:pt>
                <c:pt idx="1426">
                  <c:v>25830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16670</c:v>
                </c:pt>
                <c:pt idx="1435">
                  <c:v>54250</c:v>
                </c:pt>
                <c:pt idx="1436">
                  <c:v>70920</c:v>
                </c:pt>
                <c:pt idx="1437">
                  <c:v>80920</c:v>
                </c:pt>
                <c:pt idx="1438">
                  <c:v>89670</c:v>
                </c:pt>
                <c:pt idx="1439">
                  <c:v>94250</c:v>
                </c:pt>
                <c:pt idx="1440">
                  <c:v>105080</c:v>
                </c:pt>
                <c:pt idx="1441">
                  <c:v>109420</c:v>
                </c:pt>
                <c:pt idx="1442">
                  <c:v>112000</c:v>
                </c:pt>
                <c:pt idx="1443">
                  <c:v>114830</c:v>
                </c:pt>
                <c:pt idx="1444">
                  <c:v>117250</c:v>
                </c:pt>
                <c:pt idx="1445">
                  <c:v>119830</c:v>
                </c:pt>
                <c:pt idx="1446">
                  <c:v>119080</c:v>
                </c:pt>
                <c:pt idx="1447">
                  <c:v>58500</c:v>
                </c:pt>
                <c:pt idx="1448">
                  <c:v>43330</c:v>
                </c:pt>
                <c:pt idx="1449">
                  <c:v>33500</c:v>
                </c:pt>
                <c:pt idx="1450">
                  <c:v>31080</c:v>
                </c:pt>
                <c:pt idx="1451">
                  <c:v>25750</c:v>
                </c:pt>
                <c:pt idx="1452">
                  <c:v>17000</c:v>
                </c:pt>
                <c:pt idx="1453">
                  <c:v>9500</c:v>
                </c:pt>
                <c:pt idx="1454">
                  <c:v>11330</c:v>
                </c:pt>
                <c:pt idx="1455">
                  <c:v>9500</c:v>
                </c:pt>
                <c:pt idx="1456">
                  <c:v>13920</c:v>
                </c:pt>
                <c:pt idx="1457">
                  <c:v>24250</c:v>
                </c:pt>
                <c:pt idx="1458">
                  <c:v>30080</c:v>
                </c:pt>
                <c:pt idx="1459">
                  <c:v>45250</c:v>
                </c:pt>
                <c:pt idx="1460">
                  <c:v>59500</c:v>
                </c:pt>
                <c:pt idx="1461">
                  <c:v>67080</c:v>
                </c:pt>
                <c:pt idx="1462">
                  <c:v>77920</c:v>
                </c:pt>
                <c:pt idx="1463">
                  <c:v>82420</c:v>
                </c:pt>
                <c:pt idx="1464">
                  <c:v>91920</c:v>
                </c:pt>
                <c:pt idx="1465">
                  <c:v>95080</c:v>
                </c:pt>
                <c:pt idx="1466">
                  <c:v>98830</c:v>
                </c:pt>
                <c:pt idx="1467">
                  <c:v>103500</c:v>
                </c:pt>
                <c:pt idx="1468">
                  <c:v>107500</c:v>
                </c:pt>
                <c:pt idx="1469">
                  <c:v>111170</c:v>
                </c:pt>
                <c:pt idx="1470">
                  <c:v>113170</c:v>
                </c:pt>
                <c:pt idx="1471">
                  <c:v>45500</c:v>
                </c:pt>
                <c:pt idx="1472">
                  <c:v>34250</c:v>
                </c:pt>
                <c:pt idx="1473">
                  <c:v>26000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27580</c:v>
                </c:pt>
                <c:pt idx="1482">
                  <c:v>34420</c:v>
                </c:pt>
                <c:pt idx="1483">
                  <c:v>48830</c:v>
                </c:pt>
                <c:pt idx="1484">
                  <c:v>68920</c:v>
                </c:pt>
                <c:pt idx="1485">
                  <c:v>83420</c:v>
                </c:pt>
                <c:pt idx="1486">
                  <c:v>96170</c:v>
                </c:pt>
                <c:pt idx="1487">
                  <c:v>103000</c:v>
                </c:pt>
                <c:pt idx="1488">
                  <c:v>115580</c:v>
                </c:pt>
                <c:pt idx="1489">
                  <c:v>123580</c:v>
                </c:pt>
                <c:pt idx="1490">
                  <c:v>130580.00000000001</c:v>
                </c:pt>
                <c:pt idx="1491">
                  <c:v>136920</c:v>
                </c:pt>
                <c:pt idx="1492">
                  <c:v>143170</c:v>
                </c:pt>
                <c:pt idx="1493">
                  <c:v>149170</c:v>
                </c:pt>
                <c:pt idx="1494">
                  <c:v>151080</c:v>
                </c:pt>
                <c:pt idx="1495">
                  <c:v>80830</c:v>
                </c:pt>
                <c:pt idx="1496">
                  <c:v>67750</c:v>
                </c:pt>
                <c:pt idx="1497">
                  <c:v>57580</c:v>
                </c:pt>
                <c:pt idx="1498">
                  <c:v>56920</c:v>
                </c:pt>
                <c:pt idx="1499">
                  <c:v>53750</c:v>
                </c:pt>
                <c:pt idx="1500">
                  <c:v>53000</c:v>
                </c:pt>
                <c:pt idx="1501">
                  <c:v>41580</c:v>
                </c:pt>
                <c:pt idx="1502">
                  <c:v>33170</c:v>
                </c:pt>
                <c:pt idx="1503">
                  <c:v>28920</c:v>
                </c:pt>
                <c:pt idx="1504">
                  <c:v>48500</c:v>
                </c:pt>
                <c:pt idx="1505">
                  <c:v>62170</c:v>
                </c:pt>
                <c:pt idx="1506">
                  <c:v>68500</c:v>
                </c:pt>
                <c:pt idx="1507">
                  <c:v>88080</c:v>
                </c:pt>
                <c:pt idx="1508">
                  <c:v>109500</c:v>
                </c:pt>
                <c:pt idx="1509">
                  <c:v>123170</c:v>
                </c:pt>
                <c:pt idx="1510">
                  <c:v>134920</c:v>
                </c:pt>
                <c:pt idx="1511">
                  <c:v>141500</c:v>
                </c:pt>
                <c:pt idx="1512">
                  <c:v>153500</c:v>
                </c:pt>
                <c:pt idx="1513">
                  <c:v>159920</c:v>
                </c:pt>
                <c:pt idx="1514">
                  <c:v>166670</c:v>
                </c:pt>
                <c:pt idx="1515">
                  <c:v>172170</c:v>
                </c:pt>
                <c:pt idx="1516">
                  <c:v>176500</c:v>
                </c:pt>
                <c:pt idx="1517">
                  <c:v>179830</c:v>
                </c:pt>
                <c:pt idx="1518">
                  <c:v>181170</c:v>
                </c:pt>
                <c:pt idx="1519">
                  <c:v>107080</c:v>
                </c:pt>
                <c:pt idx="1520">
                  <c:v>94330</c:v>
                </c:pt>
                <c:pt idx="1521">
                  <c:v>82170</c:v>
                </c:pt>
                <c:pt idx="1522">
                  <c:v>79080</c:v>
                </c:pt>
                <c:pt idx="1523">
                  <c:v>73170</c:v>
                </c:pt>
                <c:pt idx="1524">
                  <c:v>69500</c:v>
                </c:pt>
                <c:pt idx="1525">
                  <c:v>54750</c:v>
                </c:pt>
                <c:pt idx="1526">
                  <c:v>44170</c:v>
                </c:pt>
                <c:pt idx="1527">
                  <c:v>39000</c:v>
                </c:pt>
                <c:pt idx="1528">
                  <c:v>55750</c:v>
                </c:pt>
                <c:pt idx="1529">
                  <c:v>66670</c:v>
                </c:pt>
                <c:pt idx="1530">
                  <c:v>70750</c:v>
                </c:pt>
                <c:pt idx="1531">
                  <c:v>89000</c:v>
                </c:pt>
                <c:pt idx="1532">
                  <c:v>109670</c:v>
                </c:pt>
                <c:pt idx="1533">
                  <c:v>120920</c:v>
                </c:pt>
                <c:pt idx="1534">
                  <c:v>129750</c:v>
                </c:pt>
                <c:pt idx="1535">
                  <c:v>136170</c:v>
                </c:pt>
                <c:pt idx="1536">
                  <c:v>148170</c:v>
                </c:pt>
                <c:pt idx="1537">
                  <c:v>154830</c:v>
                </c:pt>
                <c:pt idx="1538">
                  <c:v>158830</c:v>
                </c:pt>
                <c:pt idx="1539">
                  <c:v>163500</c:v>
                </c:pt>
                <c:pt idx="1540">
                  <c:v>167330</c:v>
                </c:pt>
                <c:pt idx="1541">
                  <c:v>170920</c:v>
                </c:pt>
                <c:pt idx="1542">
                  <c:v>170000</c:v>
                </c:pt>
                <c:pt idx="1543">
                  <c:v>98670</c:v>
                </c:pt>
                <c:pt idx="1544">
                  <c:v>82830</c:v>
                </c:pt>
                <c:pt idx="1545">
                  <c:v>75080</c:v>
                </c:pt>
                <c:pt idx="1546">
                  <c:v>70080</c:v>
                </c:pt>
                <c:pt idx="1547">
                  <c:v>66000</c:v>
                </c:pt>
                <c:pt idx="1548">
                  <c:v>62080</c:v>
                </c:pt>
                <c:pt idx="1549">
                  <c:v>49250</c:v>
                </c:pt>
                <c:pt idx="1550">
                  <c:v>39170</c:v>
                </c:pt>
                <c:pt idx="1551">
                  <c:v>33750</c:v>
                </c:pt>
                <c:pt idx="1552">
                  <c:v>51170</c:v>
                </c:pt>
                <c:pt idx="1553">
                  <c:v>63330</c:v>
                </c:pt>
                <c:pt idx="1554">
                  <c:v>67830</c:v>
                </c:pt>
                <c:pt idx="1555">
                  <c:v>84500</c:v>
                </c:pt>
                <c:pt idx="1556">
                  <c:v>103580</c:v>
                </c:pt>
                <c:pt idx="1557">
                  <c:v>115000</c:v>
                </c:pt>
                <c:pt idx="1558">
                  <c:v>125330</c:v>
                </c:pt>
                <c:pt idx="1559">
                  <c:v>130250</c:v>
                </c:pt>
                <c:pt idx="1560">
                  <c:v>140000</c:v>
                </c:pt>
                <c:pt idx="1561">
                  <c:v>144420</c:v>
                </c:pt>
                <c:pt idx="1562">
                  <c:v>147420</c:v>
                </c:pt>
                <c:pt idx="1563">
                  <c:v>151000</c:v>
                </c:pt>
                <c:pt idx="1564">
                  <c:v>153330</c:v>
                </c:pt>
                <c:pt idx="1565">
                  <c:v>155250</c:v>
                </c:pt>
                <c:pt idx="1566">
                  <c:v>156250</c:v>
                </c:pt>
                <c:pt idx="1567">
                  <c:v>92170</c:v>
                </c:pt>
                <c:pt idx="1568">
                  <c:v>80830</c:v>
                </c:pt>
                <c:pt idx="1569">
                  <c:v>70330</c:v>
                </c:pt>
                <c:pt idx="1570">
                  <c:v>60670</c:v>
                </c:pt>
                <c:pt idx="1571">
                  <c:v>54420</c:v>
                </c:pt>
                <c:pt idx="1572">
                  <c:v>52920</c:v>
                </c:pt>
                <c:pt idx="1573">
                  <c:v>46420</c:v>
                </c:pt>
                <c:pt idx="1574">
                  <c:v>40830</c:v>
                </c:pt>
                <c:pt idx="1575">
                  <c:v>36580</c:v>
                </c:pt>
                <c:pt idx="1576">
                  <c:v>56420</c:v>
                </c:pt>
                <c:pt idx="1577">
                  <c:v>69330</c:v>
                </c:pt>
                <c:pt idx="1578">
                  <c:v>72750</c:v>
                </c:pt>
                <c:pt idx="1579">
                  <c:v>86080</c:v>
                </c:pt>
                <c:pt idx="1580">
                  <c:v>101750</c:v>
                </c:pt>
                <c:pt idx="1581">
                  <c:v>111170</c:v>
                </c:pt>
                <c:pt idx="1582">
                  <c:v>118920</c:v>
                </c:pt>
                <c:pt idx="1583">
                  <c:v>123420</c:v>
                </c:pt>
                <c:pt idx="1584">
                  <c:v>131750</c:v>
                </c:pt>
                <c:pt idx="1585">
                  <c:v>135920</c:v>
                </c:pt>
                <c:pt idx="1586">
                  <c:v>139750</c:v>
                </c:pt>
                <c:pt idx="1587">
                  <c:v>142500</c:v>
                </c:pt>
                <c:pt idx="1588">
                  <c:v>144750</c:v>
                </c:pt>
                <c:pt idx="1589">
                  <c:v>147750</c:v>
                </c:pt>
                <c:pt idx="1590">
                  <c:v>145580</c:v>
                </c:pt>
                <c:pt idx="1591">
                  <c:v>82580</c:v>
                </c:pt>
                <c:pt idx="1592">
                  <c:v>70750</c:v>
                </c:pt>
                <c:pt idx="1593">
                  <c:v>60830</c:v>
                </c:pt>
                <c:pt idx="1594">
                  <c:v>55580</c:v>
                </c:pt>
                <c:pt idx="1595">
                  <c:v>46080</c:v>
                </c:pt>
                <c:pt idx="1596">
                  <c:v>42830</c:v>
                </c:pt>
                <c:pt idx="1597">
                  <c:v>32750</c:v>
                </c:pt>
                <c:pt idx="1598">
                  <c:v>26000</c:v>
                </c:pt>
                <c:pt idx="1599">
                  <c:v>23000</c:v>
                </c:pt>
                <c:pt idx="1600">
                  <c:v>34080</c:v>
                </c:pt>
                <c:pt idx="1601">
                  <c:v>45250</c:v>
                </c:pt>
                <c:pt idx="1602">
                  <c:v>51000</c:v>
                </c:pt>
                <c:pt idx="1603">
                  <c:v>65250</c:v>
                </c:pt>
                <c:pt idx="1604">
                  <c:v>79920</c:v>
                </c:pt>
                <c:pt idx="1605">
                  <c:v>88420</c:v>
                </c:pt>
                <c:pt idx="1606">
                  <c:v>95170</c:v>
                </c:pt>
                <c:pt idx="1607">
                  <c:v>98080</c:v>
                </c:pt>
                <c:pt idx="1608">
                  <c:v>106500</c:v>
                </c:pt>
                <c:pt idx="1609">
                  <c:v>108830</c:v>
                </c:pt>
                <c:pt idx="1610">
                  <c:v>111080</c:v>
                </c:pt>
                <c:pt idx="1611">
                  <c:v>112330</c:v>
                </c:pt>
                <c:pt idx="1612">
                  <c:v>113830</c:v>
                </c:pt>
                <c:pt idx="1613">
                  <c:v>114920</c:v>
                </c:pt>
                <c:pt idx="1614">
                  <c:v>113580</c:v>
                </c:pt>
                <c:pt idx="1615">
                  <c:v>49500</c:v>
                </c:pt>
                <c:pt idx="1616">
                  <c:v>37830</c:v>
                </c:pt>
                <c:pt idx="1617">
                  <c:v>29170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26420</c:v>
                </c:pt>
                <c:pt idx="1625">
                  <c:v>40670</c:v>
                </c:pt>
                <c:pt idx="1626">
                  <c:v>45500</c:v>
                </c:pt>
                <c:pt idx="1627">
                  <c:v>60750</c:v>
                </c:pt>
                <c:pt idx="1628">
                  <c:v>75830</c:v>
                </c:pt>
                <c:pt idx="1629">
                  <c:v>85000</c:v>
                </c:pt>
                <c:pt idx="1630">
                  <c:v>93580</c:v>
                </c:pt>
                <c:pt idx="1631">
                  <c:v>97920</c:v>
                </c:pt>
                <c:pt idx="1632">
                  <c:v>108000</c:v>
                </c:pt>
                <c:pt idx="1633">
                  <c:v>111920</c:v>
                </c:pt>
                <c:pt idx="1634">
                  <c:v>115000</c:v>
                </c:pt>
                <c:pt idx="1635">
                  <c:v>118500</c:v>
                </c:pt>
                <c:pt idx="1636">
                  <c:v>122000</c:v>
                </c:pt>
                <c:pt idx="1637">
                  <c:v>125420</c:v>
                </c:pt>
                <c:pt idx="1638">
                  <c:v>124500</c:v>
                </c:pt>
                <c:pt idx="1639">
                  <c:v>58330</c:v>
                </c:pt>
                <c:pt idx="1640">
                  <c:v>46580</c:v>
                </c:pt>
                <c:pt idx="1641">
                  <c:v>32500</c:v>
                </c:pt>
                <c:pt idx="1642">
                  <c:v>30830</c:v>
                </c:pt>
                <c:pt idx="1643">
                  <c:v>29670</c:v>
                </c:pt>
                <c:pt idx="1644">
                  <c:v>29170</c:v>
                </c:pt>
                <c:pt idx="1645">
                  <c:v>14000</c:v>
                </c:pt>
                <c:pt idx="1646">
                  <c:v>9500</c:v>
                </c:pt>
                <c:pt idx="1647">
                  <c:v>14170</c:v>
                </c:pt>
                <c:pt idx="1648">
                  <c:v>31920</c:v>
                </c:pt>
                <c:pt idx="1649">
                  <c:v>48670</c:v>
                </c:pt>
                <c:pt idx="1650">
                  <c:v>58330</c:v>
                </c:pt>
                <c:pt idx="1651">
                  <c:v>76250</c:v>
                </c:pt>
                <c:pt idx="1652">
                  <c:v>94330</c:v>
                </c:pt>
                <c:pt idx="1653">
                  <c:v>105500</c:v>
                </c:pt>
                <c:pt idx="1654">
                  <c:v>115250</c:v>
                </c:pt>
                <c:pt idx="1655">
                  <c:v>120330</c:v>
                </c:pt>
                <c:pt idx="1656">
                  <c:v>130419.99999999999</c:v>
                </c:pt>
                <c:pt idx="1657">
                  <c:v>134580</c:v>
                </c:pt>
                <c:pt idx="1658">
                  <c:v>137750</c:v>
                </c:pt>
                <c:pt idx="1659">
                  <c:v>140580</c:v>
                </c:pt>
                <c:pt idx="1660">
                  <c:v>143170</c:v>
                </c:pt>
                <c:pt idx="1661">
                  <c:v>145500</c:v>
                </c:pt>
                <c:pt idx="1662">
                  <c:v>144000</c:v>
                </c:pt>
                <c:pt idx="1663">
                  <c:v>79080</c:v>
                </c:pt>
                <c:pt idx="1664">
                  <c:v>67580</c:v>
                </c:pt>
                <c:pt idx="1665">
                  <c:v>57500</c:v>
                </c:pt>
                <c:pt idx="1666">
                  <c:v>50170</c:v>
                </c:pt>
                <c:pt idx="1667">
                  <c:v>43170</c:v>
                </c:pt>
                <c:pt idx="1668">
                  <c:v>42670</c:v>
                </c:pt>
                <c:pt idx="1669">
                  <c:v>25080</c:v>
                </c:pt>
                <c:pt idx="1670">
                  <c:v>20250</c:v>
                </c:pt>
                <c:pt idx="1671">
                  <c:v>31250</c:v>
                </c:pt>
                <c:pt idx="1672">
                  <c:v>44170</c:v>
                </c:pt>
                <c:pt idx="1673">
                  <c:v>59330</c:v>
                </c:pt>
                <c:pt idx="1674">
                  <c:v>63170</c:v>
                </c:pt>
                <c:pt idx="1675">
                  <c:v>78000</c:v>
                </c:pt>
                <c:pt idx="1676">
                  <c:v>92500</c:v>
                </c:pt>
                <c:pt idx="1677">
                  <c:v>100420</c:v>
                </c:pt>
                <c:pt idx="1678">
                  <c:v>107500</c:v>
                </c:pt>
                <c:pt idx="1679">
                  <c:v>109830</c:v>
                </c:pt>
                <c:pt idx="1680">
                  <c:v>117330</c:v>
                </c:pt>
                <c:pt idx="1681">
                  <c:v>119250</c:v>
                </c:pt>
                <c:pt idx="1682">
                  <c:v>120670</c:v>
                </c:pt>
                <c:pt idx="1683">
                  <c:v>121580</c:v>
                </c:pt>
                <c:pt idx="1684">
                  <c:v>122000</c:v>
                </c:pt>
                <c:pt idx="1685">
                  <c:v>122500</c:v>
                </c:pt>
                <c:pt idx="1686">
                  <c:v>119830</c:v>
                </c:pt>
                <c:pt idx="1687">
                  <c:v>56500</c:v>
                </c:pt>
                <c:pt idx="1688">
                  <c:v>45670</c:v>
                </c:pt>
                <c:pt idx="1689">
                  <c:v>36830</c:v>
                </c:pt>
                <c:pt idx="1690">
                  <c:v>32170</c:v>
                </c:pt>
                <c:pt idx="1691">
                  <c:v>27420</c:v>
                </c:pt>
                <c:pt idx="1692">
                  <c:v>30000</c:v>
                </c:pt>
                <c:pt idx="1693">
                  <c:v>25250</c:v>
                </c:pt>
                <c:pt idx="1694">
                  <c:v>9500</c:v>
                </c:pt>
                <c:pt idx="1695">
                  <c:v>9500</c:v>
                </c:pt>
                <c:pt idx="1696">
                  <c:v>23920</c:v>
                </c:pt>
                <c:pt idx="1697">
                  <c:v>37250</c:v>
                </c:pt>
                <c:pt idx="1698">
                  <c:v>41250</c:v>
                </c:pt>
                <c:pt idx="1699">
                  <c:v>55250</c:v>
                </c:pt>
                <c:pt idx="1700">
                  <c:v>69420</c:v>
                </c:pt>
                <c:pt idx="1701">
                  <c:v>77080</c:v>
                </c:pt>
                <c:pt idx="1702">
                  <c:v>83750</c:v>
                </c:pt>
                <c:pt idx="1703">
                  <c:v>86330</c:v>
                </c:pt>
                <c:pt idx="1704">
                  <c:v>94080</c:v>
                </c:pt>
                <c:pt idx="1705">
                  <c:v>96080</c:v>
                </c:pt>
                <c:pt idx="1706">
                  <c:v>97670</c:v>
                </c:pt>
                <c:pt idx="1707">
                  <c:v>99080</c:v>
                </c:pt>
                <c:pt idx="1708">
                  <c:v>100000</c:v>
                </c:pt>
                <c:pt idx="1709">
                  <c:v>100920</c:v>
                </c:pt>
                <c:pt idx="1710">
                  <c:v>98670</c:v>
                </c:pt>
                <c:pt idx="1711">
                  <c:v>34750</c:v>
                </c:pt>
                <c:pt idx="1712">
                  <c:v>24830</c:v>
                </c:pt>
                <c:pt idx="1713">
                  <c:v>24830</c:v>
                </c:pt>
                <c:pt idx="1714">
                  <c:v>20000</c:v>
                </c:pt>
                <c:pt idx="1715">
                  <c:v>12330</c:v>
                </c:pt>
                <c:pt idx="1716">
                  <c:v>7580</c:v>
                </c:pt>
                <c:pt idx="1717">
                  <c:v>7250</c:v>
                </c:pt>
                <c:pt idx="1718">
                  <c:v>-21830</c:v>
                </c:pt>
                <c:pt idx="1719">
                  <c:v>-34670</c:v>
                </c:pt>
                <c:pt idx="1720">
                  <c:v>170</c:v>
                </c:pt>
                <c:pt idx="1721">
                  <c:v>10830</c:v>
                </c:pt>
                <c:pt idx="1722">
                  <c:v>16170.000000000002</c:v>
                </c:pt>
                <c:pt idx="1723">
                  <c:v>29830</c:v>
                </c:pt>
                <c:pt idx="1724">
                  <c:v>46420</c:v>
                </c:pt>
                <c:pt idx="1725">
                  <c:v>57670</c:v>
                </c:pt>
                <c:pt idx="1726">
                  <c:v>66920</c:v>
                </c:pt>
                <c:pt idx="1727">
                  <c:v>71670</c:v>
                </c:pt>
                <c:pt idx="1728">
                  <c:v>80920</c:v>
                </c:pt>
                <c:pt idx="1729">
                  <c:v>85330</c:v>
                </c:pt>
                <c:pt idx="1730">
                  <c:v>88750</c:v>
                </c:pt>
                <c:pt idx="1731">
                  <c:v>91330</c:v>
                </c:pt>
                <c:pt idx="1732">
                  <c:v>93750</c:v>
                </c:pt>
                <c:pt idx="1733">
                  <c:v>96750</c:v>
                </c:pt>
                <c:pt idx="1734">
                  <c:v>95750</c:v>
                </c:pt>
                <c:pt idx="1735">
                  <c:v>31080</c:v>
                </c:pt>
                <c:pt idx="1736">
                  <c:v>21250</c:v>
                </c:pt>
                <c:pt idx="1737">
                  <c:v>17170</c:v>
                </c:pt>
                <c:pt idx="1738">
                  <c:v>7670</c:v>
                </c:pt>
                <c:pt idx="1739">
                  <c:v>6420</c:v>
                </c:pt>
                <c:pt idx="1740">
                  <c:v>9670</c:v>
                </c:pt>
                <c:pt idx="1741">
                  <c:v>-22500</c:v>
                </c:pt>
                <c:pt idx="1742">
                  <c:v>-37170</c:v>
                </c:pt>
                <c:pt idx="1743">
                  <c:v>-49330</c:v>
                </c:pt>
                <c:pt idx="1744">
                  <c:v>-20500</c:v>
                </c:pt>
                <c:pt idx="1745">
                  <c:v>-2670</c:v>
                </c:pt>
                <c:pt idx="1746">
                  <c:v>7080</c:v>
                </c:pt>
                <c:pt idx="1747">
                  <c:v>21580</c:v>
                </c:pt>
                <c:pt idx="1748">
                  <c:v>35750</c:v>
                </c:pt>
                <c:pt idx="1749">
                  <c:v>47250</c:v>
                </c:pt>
                <c:pt idx="1750">
                  <c:v>58170</c:v>
                </c:pt>
                <c:pt idx="1751">
                  <c:v>63500</c:v>
                </c:pt>
                <c:pt idx="1752">
                  <c:v>73500</c:v>
                </c:pt>
                <c:pt idx="1753">
                  <c:v>78170</c:v>
                </c:pt>
                <c:pt idx="1754">
                  <c:v>81920</c:v>
                </c:pt>
                <c:pt idx="1755">
                  <c:v>84580</c:v>
                </c:pt>
                <c:pt idx="1756">
                  <c:v>86830</c:v>
                </c:pt>
                <c:pt idx="1757">
                  <c:v>90670</c:v>
                </c:pt>
                <c:pt idx="1758">
                  <c:v>90750</c:v>
                </c:pt>
                <c:pt idx="1759">
                  <c:v>23080</c:v>
                </c:pt>
                <c:pt idx="1760">
                  <c:v>15830</c:v>
                </c:pt>
                <c:pt idx="1761">
                  <c:v>13750</c:v>
                </c:pt>
                <c:pt idx="1762">
                  <c:v>6920</c:v>
                </c:pt>
                <c:pt idx="1763">
                  <c:v>-9830</c:v>
                </c:pt>
                <c:pt idx="1764">
                  <c:v>-5500</c:v>
                </c:pt>
                <c:pt idx="1765">
                  <c:v>-34500</c:v>
                </c:pt>
                <c:pt idx="1766">
                  <c:v>-42670</c:v>
                </c:pt>
                <c:pt idx="1767">
                  <c:v>-50000</c:v>
                </c:pt>
                <c:pt idx="1768">
                  <c:v>-20000</c:v>
                </c:pt>
                <c:pt idx="1769">
                  <c:v>-14170</c:v>
                </c:pt>
                <c:pt idx="1770">
                  <c:v>4500</c:v>
                </c:pt>
                <c:pt idx="1771">
                  <c:v>19580</c:v>
                </c:pt>
                <c:pt idx="1772">
                  <c:v>35080</c:v>
                </c:pt>
                <c:pt idx="1773">
                  <c:v>49330</c:v>
                </c:pt>
                <c:pt idx="1774">
                  <c:v>62750</c:v>
                </c:pt>
                <c:pt idx="1775">
                  <c:v>69250</c:v>
                </c:pt>
                <c:pt idx="1776">
                  <c:v>80830</c:v>
                </c:pt>
                <c:pt idx="1777">
                  <c:v>87000</c:v>
                </c:pt>
                <c:pt idx="1778">
                  <c:v>91500</c:v>
                </c:pt>
                <c:pt idx="1779">
                  <c:v>95670</c:v>
                </c:pt>
                <c:pt idx="1780">
                  <c:v>99500</c:v>
                </c:pt>
                <c:pt idx="1781">
                  <c:v>102750</c:v>
                </c:pt>
                <c:pt idx="1782">
                  <c:v>101500</c:v>
                </c:pt>
                <c:pt idx="1783">
                  <c:v>39330</c:v>
                </c:pt>
                <c:pt idx="1784">
                  <c:v>31420</c:v>
                </c:pt>
                <c:pt idx="1785">
                  <c:v>26830</c:v>
                </c:pt>
                <c:pt idx="1786">
                  <c:v>23250</c:v>
                </c:pt>
                <c:pt idx="1787">
                  <c:v>20420</c:v>
                </c:pt>
                <c:pt idx="1788">
                  <c:v>26080</c:v>
                </c:pt>
                <c:pt idx="1789">
                  <c:v>25250</c:v>
                </c:pt>
                <c:pt idx="1790">
                  <c:v>25250</c:v>
                </c:pt>
                <c:pt idx="1791">
                  <c:v>25250</c:v>
                </c:pt>
                <c:pt idx="1792">
                  <c:v>28580</c:v>
                </c:pt>
                <c:pt idx="1793">
                  <c:v>42420</c:v>
                </c:pt>
                <c:pt idx="1794">
                  <c:v>46500</c:v>
                </c:pt>
                <c:pt idx="1795">
                  <c:v>60830</c:v>
                </c:pt>
                <c:pt idx="1796">
                  <c:v>74920</c:v>
                </c:pt>
                <c:pt idx="1797">
                  <c:v>82580</c:v>
                </c:pt>
                <c:pt idx="1798">
                  <c:v>89580</c:v>
                </c:pt>
                <c:pt idx="1799">
                  <c:v>92080</c:v>
                </c:pt>
                <c:pt idx="1800">
                  <c:v>99920</c:v>
                </c:pt>
                <c:pt idx="1801">
                  <c:v>102170</c:v>
                </c:pt>
                <c:pt idx="1802">
                  <c:v>103580</c:v>
                </c:pt>
                <c:pt idx="1803">
                  <c:v>104750</c:v>
                </c:pt>
                <c:pt idx="1804">
                  <c:v>106080</c:v>
                </c:pt>
                <c:pt idx="1805">
                  <c:v>106500</c:v>
                </c:pt>
                <c:pt idx="1806">
                  <c:v>105670</c:v>
                </c:pt>
                <c:pt idx="1807">
                  <c:v>42830</c:v>
                </c:pt>
                <c:pt idx="1808">
                  <c:v>31750</c:v>
                </c:pt>
                <c:pt idx="1809">
                  <c:v>25250</c:v>
                </c:pt>
                <c:pt idx="1810">
                  <c:v>23000</c:v>
                </c:pt>
                <c:pt idx="1811">
                  <c:v>18330</c:v>
                </c:pt>
                <c:pt idx="1812">
                  <c:v>10750</c:v>
                </c:pt>
                <c:pt idx="1813">
                  <c:v>9500</c:v>
                </c:pt>
                <c:pt idx="1814">
                  <c:v>9500</c:v>
                </c:pt>
                <c:pt idx="1815">
                  <c:v>-12670</c:v>
                </c:pt>
                <c:pt idx="1816">
                  <c:v>11080</c:v>
                </c:pt>
                <c:pt idx="1817">
                  <c:v>19830</c:v>
                </c:pt>
                <c:pt idx="1818">
                  <c:v>26170</c:v>
                </c:pt>
                <c:pt idx="1819">
                  <c:v>40750</c:v>
                </c:pt>
                <c:pt idx="1820">
                  <c:v>56330</c:v>
                </c:pt>
                <c:pt idx="1821">
                  <c:v>66580</c:v>
                </c:pt>
                <c:pt idx="1822">
                  <c:v>75250</c:v>
                </c:pt>
                <c:pt idx="1823">
                  <c:v>79500</c:v>
                </c:pt>
                <c:pt idx="1824">
                  <c:v>88420</c:v>
                </c:pt>
                <c:pt idx="1825">
                  <c:v>92000</c:v>
                </c:pt>
                <c:pt idx="1826">
                  <c:v>94920</c:v>
                </c:pt>
                <c:pt idx="1827">
                  <c:v>97500</c:v>
                </c:pt>
                <c:pt idx="1828">
                  <c:v>99080</c:v>
                </c:pt>
                <c:pt idx="1829">
                  <c:v>100830</c:v>
                </c:pt>
                <c:pt idx="1830">
                  <c:v>98170</c:v>
                </c:pt>
                <c:pt idx="1831">
                  <c:v>37920</c:v>
                </c:pt>
                <c:pt idx="1832">
                  <c:v>25670</c:v>
                </c:pt>
                <c:pt idx="1833">
                  <c:v>16830</c:v>
                </c:pt>
                <c:pt idx="1834">
                  <c:v>7170</c:v>
                </c:pt>
                <c:pt idx="1835">
                  <c:v>7080</c:v>
                </c:pt>
                <c:pt idx="1836">
                  <c:v>10170</c:v>
                </c:pt>
                <c:pt idx="1837">
                  <c:v>-15670</c:v>
                </c:pt>
                <c:pt idx="1838">
                  <c:v>-16670</c:v>
                </c:pt>
                <c:pt idx="1839">
                  <c:v>-25670</c:v>
                </c:pt>
                <c:pt idx="1840">
                  <c:v>2170</c:v>
                </c:pt>
                <c:pt idx="1841">
                  <c:v>4580</c:v>
                </c:pt>
                <c:pt idx="1842">
                  <c:v>12080</c:v>
                </c:pt>
                <c:pt idx="1843">
                  <c:v>29170</c:v>
                </c:pt>
                <c:pt idx="1844">
                  <c:v>44330</c:v>
                </c:pt>
                <c:pt idx="1845">
                  <c:v>53080</c:v>
                </c:pt>
                <c:pt idx="1846">
                  <c:v>61000</c:v>
                </c:pt>
                <c:pt idx="1847">
                  <c:v>64500</c:v>
                </c:pt>
                <c:pt idx="1848">
                  <c:v>73170</c:v>
                </c:pt>
                <c:pt idx="1849">
                  <c:v>75750</c:v>
                </c:pt>
                <c:pt idx="1850">
                  <c:v>79080</c:v>
                </c:pt>
                <c:pt idx="1851">
                  <c:v>82250</c:v>
                </c:pt>
                <c:pt idx="1852">
                  <c:v>83750</c:v>
                </c:pt>
                <c:pt idx="1853">
                  <c:v>85750</c:v>
                </c:pt>
                <c:pt idx="1854">
                  <c:v>84920</c:v>
                </c:pt>
                <c:pt idx="1855">
                  <c:v>25170</c:v>
                </c:pt>
                <c:pt idx="1856">
                  <c:v>16920</c:v>
                </c:pt>
                <c:pt idx="1857">
                  <c:v>6080</c:v>
                </c:pt>
                <c:pt idx="1858">
                  <c:v>3250</c:v>
                </c:pt>
                <c:pt idx="1859">
                  <c:v>-18330</c:v>
                </c:pt>
                <c:pt idx="1860">
                  <c:v>-17170</c:v>
                </c:pt>
                <c:pt idx="1861">
                  <c:v>-27670</c:v>
                </c:pt>
                <c:pt idx="1862">
                  <c:v>-24000</c:v>
                </c:pt>
                <c:pt idx="1863">
                  <c:v>-20330</c:v>
                </c:pt>
                <c:pt idx="1864">
                  <c:v>-2170</c:v>
                </c:pt>
                <c:pt idx="1865">
                  <c:v>-7330</c:v>
                </c:pt>
                <c:pt idx="1866">
                  <c:v>-330</c:v>
                </c:pt>
                <c:pt idx="1867">
                  <c:v>15830</c:v>
                </c:pt>
                <c:pt idx="1868">
                  <c:v>33580</c:v>
                </c:pt>
                <c:pt idx="1869">
                  <c:v>43420</c:v>
                </c:pt>
                <c:pt idx="1870">
                  <c:v>52250</c:v>
                </c:pt>
                <c:pt idx="1871">
                  <c:v>56000</c:v>
                </c:pt>
                <c:pt idx="1872">
                  <c:v>64500</c:v>
                </c:pt>
                <c:pt idx="1873">
                  <c:v>67500</c:v>
                </c:pt>
                <c:pt idx="1874">
                  <c:v>69580</c:v>
                </c:pt>
                <c:pt idx="1875">
                  <c:v>71330</c:v>
                </c:pt>
                <c:pt idx="1876">
                  <c:v>73000</c:v>
                </c:pt>
                <c:pt idx="1877">
                  <c:v>74170</c:v>
                </c:pt>
                <c:pt idx="1878">
                  <c:v>73420</c:v>
                </c:pt>
                <c:pt idx="1879">
                  <c:v>23080</c:v>
                </c:pt>
                <c:pt idx="1880">
                  <c:v>7670</c:v>
                </c:pt>
                <c:pt idx="1881">
                  <c:v>5580</c:v>
                </c:pt>
                <c:pt idx="1882">
                  <c:v>4250</c:v>
                </c:pt>
                <c:pt idx="1883">
                  <c:v>1750</c:v>
                </c:pt>
                <c:pt idx="1884">
                  <c:v>330</c:v>
                </c:pt>
                <c:pt idx="1885">
                  <c:v>-22000</c:v>
                </c:pt>
                <c:pt idx="1886">
                  <c:v>-21170</c:v>
                </c:pt>
                <c:pt idx="1887">
                  <c:v>-20170</c:v>
                </c:pt>
                <c:pt idx="1888">
                  <c:v>3080</c:v>
                </c:pt>
                <c:pt idx="1889">
                  <c:v>12250</c:v>
                </c:pt>
                <c:pt idx="1890">
                  <c:v>19670</c:v>
                </c:pt>
                <c:pt idx="1891">
                  <c:v>33920</c:v>
                </c:pt>
                <c:pt idx="1892">
                  <c:v>48330</c:v>
                </c:pt>
                <c:pt idx="1893">
                  <c:v>56330</c:v>
                </c:pt>
                <c:pt idx="1894">
                  <c:v>63500</c:v>
                </c:pt>
                <c:pt idx="1895">
                  <c:v>66670</c:v>
                </c:pt>
                <c:pt idx="1896">
                  <c:v>74830</c:v>
                </c:pt>
                <c:pt idx="1897">
                  <c:v>77830</c:v>
                </c:pt>
                <c:pt idx="1898">
                  <c:v>79580</c:v>
                </c:pt>
                <c:pt idx="1899">
                  <c:v>80920</c:v>
                </c:pt>
                <c:pt idx="1900">
                  <c:v>83170</c:v>
                </c:pt>
                <c:pt idx="1901">
                  <c:v>85420</c:v>
                </c:pt>
                <c:pt idx="1902">
                  <c:v>85000</c:v>
                </c:pt>
                <c:pt idx="1903">
                  <c:v>27920</c:v>
                </c:pt>
                <c:pt idx="1904">
                  <c:v>25250</c:v>
                </c:pt>
                <c:pt idx="1905">
                  <c:v>8330</c:v>
                </c:pt>
                <c:pt idx="1906">
                  <c:v>18580</c:v>
                </c:pt>
                <c:pt idx="1907">
                  <c:v>9330</c:v>
                </c:pt>
                <c:pt idx="1908">
                  <c:v>18580</c:v>
                </c:pt>
                <c:pt idx="1909">
                  <c:v>4580</c:v>
                </c:pt>
                <c:pt idx="1910">
                  <c:v>-2170</c:v>
                </c:pt>
                <c:pt idx="1911">
                  <c:v>-20170</c:v>
                </c:pt>
                <c:pt idx="1912">
                  <c:v>9830</c:v>
                </c:pt>
                <c:pt idx="1913">
                  <c:v>20500</c:v>
                </c:pt>
                <c:pt idx="1914">
                  <c:v>24920</c:v>
                </c:pt>
                <c:pt idx="1915">
                  <c:v>39500</c:v>
                </c:pt>
                <c:pt idx="1916">
                  <c:v>55330</c:v>
                </c:pt>
                <c:pt idx="1917">
                  <c:v>64080</c:v>
                </c:pt>
                <c:pt idx="1918">
                  <c:v>72330</c:v>
                </c:pt>
                <c:pt idx="1919">
                  <c:v>76080</c:v>
                </c:pt>
                <c:pt idx="1920">
                  <c:v>85170</c:v>
                </c:pt>
                <c:pt idx="1921">
                  <c:v>88250</c:v>
                </c:pt>
                <c:pt idx="1922">
                  <c:v>90170</c:v>
                </c:pt>
                <c:pt idx="1923">
                  <c:v>92830</c:v>
                </c:pt>
                <c:pt idx="1924">
                  <c:v>95330</c:v>
                </c:pt>
                <c:pt idx="1925">
                  <c:v>97250</c:v>
                </c:pt>
                <c:pt idx="1926">
                  <c:v>89750</c:v>
                </c:pt>
                <c:pt idx="1927">
                  <c:v>24080</c:v>
                </c:pt>
                <c:pt idx="1928">
                  <c:v>12330</c:v>
                </c:pt>
                <c:pt idx="1929">
                  <c:v>9330</c:v>
                </c:pt>
                <c:pt idx="1930">
                  <c:v>4080</c:v>
                </c:pt>
                <c:pt idx="1931">
                  <c:v>-12830</c:v>
                </c:pt>
                <c:pt idx="1932">
                  <c:v>-7330</c:v>
                </c:pt>
                <c:pt idx="1933">
                  <c:v>-33830</c:v>
                </c:pt>
                <c:pt idx="1934">
                  <c:v>-40500</c:v>
                </c:pt>
                <c:pt idx="1935">
                  <c:v>-40330</c:v>
                </c:pt>
                <c:pt idx="1936">
                  <c:v>-21670</c:v>
                </c:pt>
                <c:pt idx="1937">
                  <c:v>-18670</c:v>
                </c:pt>
                <c:pt idx="1938">
                  <c:v>-7000</c:v>
                </c:pt>
                <c:pt idx="1939">
                  <c:v>9830</c:v>
                </c:pt>
                <c:pt idx="1940">
                  <c:v>26000</c:v>
                </c:pt>
                <c:pt idx="1941">
                  <c:v>37920</c:v>
                </c:pt>
                <c:pt idx="1942">
                  <c:v>49080</c:v>
                </c:pt>
                <c:pt idx="1943">
                  <c:v>54500</c:v>
                </c:pt>
                <c:pt idx="1944">
                  <c:v>64580</c:v>
                </c:pt>
                <c:pt idx="1945">
                  <c:v>68830</c:v>
                </c:pt>
                <c:pt idx="1946">
                  <c:v>72000</c:v>
                </c:pt>
                <c:pt idx="1947">
                  <c:v>74750</c:v>
                </c:pt>
                <c:pt idx="1948">
                  <c:v>76830</c:v>
                </c:pt>
                <c:pt idx="1949">
                  <c:v>78920</c:v>
                </c:pt>
                <c:pt idx="1950">
                  <c:v>76000</c:v>
                </c:pt>
                <c:pt idx="1951">
                  <c:v>19170</c:v>
                </c:pt>
                <c:pt idx="1952">
                  <c:v>-2000</c:v>
                </c:pt>
                <c:pt idx="1953">
                  <c:v>-23000</c:v>
                </c:pt>
                <c:pt idx="1954">
                  <c:v>-29170</c:v>
                </c:pt>
                <c:pt idx="1955">
                  <c:v>-27670</c:v>
                </c:pt>
                <c:pt idx="1956">
                  <c:v>-34330</c:v>
                </c:pt>
                <c:pt idx="1957">
                  <c:v>-49170</c:v>
                </c:pt>
                <c:pt idx="1958">
                  <c:v>-52830</c:v>
                </c:pt>
                <c:pt idx="1959">
                  <c:v>-44670</c:v>
                </c:pt>
                <c:pt idx="1960">
                  <c:v>-15500</c:v>
                </c:pt>
                <c:pt idx="1961">
                  <c:v>-9500</c:v>
                </c:pt>
                <c:pt idx="1962">
                  <c:v>-5500</c:v>
                </c:pt>
                <c:pt idx="1963">
                  <c:v>-4170</c:v>
                </c:pt>
                <c:pt idx="1964">
                  <c:v>-1170</c:v>
                </c:pt>
                <c:pt idx="1965">
                  <c:v>14830</c:v>
                </c:pt>
                <c:pt idx="1966">
                  <c:v>28830</c:v>
                </c:pt>
                <c:pt idx="1967">
                  <c:v>33500</c:v>
                </c:pt>
                <c:pt idx="1968">
                  <c:v>43670</c:v>
                </c:pt>
                <c:pt idx="1969">
                  <c:v>48920</c:v>
                </c:pt>
                <c:pt idx="1970">
                  <c:v>53580</c:v>
                </c:pt>
                <c:pt idx="1971">
                  <c:v>56500</c:v>
                </c:pt>
                <c:pt idx="1972">
                  <c:v>59420</c:v>
                </c:pt>
                <c:pt idx="1973">
                  <c:v>62170</c:v>
                </c:pt>
                <c:pt idx="1974">
                  <c:v>62000</c:v>
                </c:pt>
                <c:pt idx="1975">
                  <c:v>6500</c:v>
                </c:pt>
                <c:pt idx="1976">
                  <c:v>3580</c:v>
                </c:pt>
                <c:pt idx="1977">
                  <c:v>4420</c:v>
                </c:pt>
                <c:pt idx="1978">
                  <c:v>4500</c:v>
                </c:pt>
                <c:pt idx="1979">
                  <c:v>1920</c:v>
                </c:pt>
                <c:pt idx="1980">
                  <c:v>3920</c:v>
                </c:pt>
                <c:pt idx="1981">
                  <c:v>2830</c:v>
                </c:pt>
                <c:pt idx="1982">
                  <c:v>5330</c:v>
                </c:pt>
                <c:pt idx="1983">
                  <c:v>4670</c:v>
                </c:pt>
                <c:pt idx="1984">
                  <c:v>9170</c:v>
                </c:pt>
                <c:pt idx="1985">
                  <c:v>19250</c:v>
                </c:pt>
                <c:pt idx="1986">
                  <c:v>27170</c:v>
                </c:pt>
                <c:pt idx="1987">
                  <c:v>42000</c:v>
                </c:pt>
                <c:pt idx="1988">
                  <c:v>57330</c:v>
                </c:pt>
                <c:pt idx="1989">
                  <c:v>65250</c:v>
                </c:pt>
                <c:pt idx="1990">
                  <c:v>72250</c:v>
                </c:pt>
                <c:pt idx="1991">
                  <c:v>75330</c:v>
                </c:pt>
                <c:pt idx="1992">
                  <c:v>83420</c:v>
                </c:pt>
                <c:pt idx="1993">
                  <c:v>86250</c:v>
                </c:pt>
                <c:pt idx="1994">
                  <c:v>88080</c:v>
                </c:pt>
                <c:pt idx="1995">
                  <c:v>89580</c:v>
                </c:pt>
                <c:pt idx="1996">
                  <c:v>91000</c:v>
                </c:pt>
                <c:pt idx="1997">
                  <c:v>91830</c:v>
                </c:pt>
                <c:pt idx="1998">
                  <c:v>90080</c:v>
                </c:pt>
                <c:pt idx="1999">
                  <c:v>29580</c:v>
                </c:pt>
                <c:pt idx="2000">
                  <c:v>25330</c:v>
                </c:pt>
                <c:pt idx="2001">
                  <c:v>23330</c:v>
                </c:pt>
                <c:pt idx="2002">
                  <c:v>18670</c:v>
                </c:pt>
                <c:pt idx="2003">
                  <c:v>9330</c:v>
                </c:pt>
                <c:pt idx="2004">
                  <c:v>18750</c:v>
                </c:pt>
                <c:pt idx="2005">
                  <c:v>-13170</c:v>
                </c:pt>
                <c:pt idx="2006">
                  <c:v>-16170.000000000002</c:v>
                </c:pt>
                <c:pt idx="2007">
                  <c:v>-19670</c:v>
                </c:pt>
                <c:pt idx="2008">
                  <c:v>8330</c:v>
                </c:pt>
                <c:pt idx="2009">
                  <c:v>23500</c:v>
                </c:pt>
                <c:pt idx="2010">
                  <c:v>27670</c:v>
                </c:pt>
                <c:pt idx="2011">
                  <c:v>43080</c:v>
                </c:pt>
                <c:pt idx="2012">
                  <c:v>58250</c:v>
                </c:pt>
                <c:pt idx="2013">
                  <c:v>66750</c:v>
                </c:pt>
                <c:pt idx="2014">
                  <c:v>75000</c:v>
                </c:pt>
                <c:pt idx="2015">
                  <c:v>78750</c:v>
                </c:pt>
                <c:pt idx="2016">
                  <c:v>87330</c:v>
                </c:pt>
                <c:pt idx="2017">
                  <c:v>90830</c:v>
                </c:pt>
                <c:pt idx="2018">
                  <c:v>94500</c:v>
                </c:pt>
                <c:pt idx="2019">
                  <c:v>99000</c:v>
                </c:pt>
                <c:pt idx="2020">
                  <c:v>102000</c:v>
                </c:pt>
                <c:pt idx="2021">
                  <c:v>104170</c:v>
                </c:pt>
                <c:pt idx="2022">
                  <c:v>103920</c:v>
                </c:pt>
                <c:pt idx="2023">
                  <c:v>39080</c:v>
                </c:pt>
                <c:pt idx="2024">
                  <c:v>26330</c:v>
                </c:pt>
                <c:pt idx="2025">
                  <c:v>16580</c:v>
                </c:pt>
                <c:pt idx="2026">
                  <c:v>10920</c:v>
                </c:pt>
                <c:pt idx="2027">
                  <c:v>11830</c:v>
                </c:pt>
                <c:pt idx="2028">
                  <c:v>11580</c:v>
                </c:pt>
                <c:pt idx="2029">
                  <c:v>7830</c:v>
                </c:pt>
                <c:pt idx="2030">
                  <c:v>5580</c:v>
                </c:pt>
                <c:pt idx="2031">
                  <c:v>-22330</c:v>
                </c:pt>
                <c:pt idx="2032">
                  <c:v>4170</c:v>
                </c:pt>
                <c:pt idx="2033">
                  <c:v>13580</c:v>
                </c:pt>
                <c:pt idx="2034">
                  <c:v>20670</c:v>
                </c:pt>
                <c:pt idx="2035">
                  <c:v>36750</c:v>
                </c:pt>
                <c:pt idx="2036">
                  <c:v>54000</c:v>
                </c:pt>
                <c:pt idx="2037">
                  <c:v>66750</c:v>
                </c:pt>
                <c:pt idx="2038">
                  <c:v>76830</c:v>
                </c:pt>
                <c:pt idx="2039">
                  <c:v>81580</c:v>
                </c:pt>
                <c:pt idx="2040">
                  <c:v>92080</c:v>
                </c:pt>
                <c:pt idx="2041">
                  <c:v>96750</c:v>
                </c:pt>
                <c:pt idx="2042">
                  <c:v>100080</c:v>
                </c:pt>
                <c:pt idx="2043">
                  <c:v>104000</c:v>
                </c:pt>
                <c:pt idx="2044">
                  <c:v>107830</c:v>
                </c:pt>
                <c:pt idx="2045">
                  <c:v>110420</c:v>
                </c:pt>
                <c:pt idx="2046">
                  <c:v>102420</c:v>
                </c:pt>
                <c:pt idx="2047">
                  <c:v>35330</c:v>
                </c:pt>
                <c:pt idx="2048">
                  <c:v>22330</c:v>
                </c:pt>
                <c:pt idx="2049">
                  <c:v>15080</c:v>
                </c:pt>
                <c:pt idx="2050">
                  <c:v>11500</c:v>
                </c:pt>
                <c:pt idx="2051">
                  <c:v>7080</c:v>
                </c:pt>
                <c:pt idx="2052">
                  <c:v>500</c:v>
                </c:pt>
                <c:pt idx="2053">
                  <c:v>-3170</c:v>
                </c:pt>
                <c:pt idx="2054">
                  <c:v>-37830</c:v>
                </c:pt>
                <c:pt idx="2055">
                  <c:v>-48000</c:v>
                </c:pt>
                <c:pt idx="2056">
                  <c:v>-18170</c:v>
                </c:pt>
                <c:pt idx="2057">
                  <c:v>-500</c:v>
                </c:pt>
                <c:pt idx="2058">
                  <c:v>6170</c:v>
                </c:pt>
                <c:pt idx="2059">
                  <c:v>19830</c:v>
                </c:pt>
                <c:pt idx="2060">
                  <c:v>34580</c:v>
                </c:pt>
                <c:pt idx="2061">
                  <c:v>46080</c:v>
                </c:pt>
                <c:pt idx="2062">
                  <c:v>56920</c:v>
                </c:pt>
                <c:pt idx="2063">
                  <c:v>62250</c:v>
                </c:pt>
                <c:pt idx="2064">
                  <c:v>72080</c:v>
                </c:pt>
                <c:pt idx="2065">
                  <c:v>76250</c:v>
                </c:pt>
                <c:pt idx="2066">
                  <c:v>79330</c:v>
                </c:pt>
                <c:pt idx="2067">
                  <c:v>81920</c:v>
                </c:pt>
                <c:pt idx="2068">
                  <c:v>84000</c:v>
                </c:pt>
                <c:pt idx="2069">
                  <c:v>85830</c:v>
                </c:pt>
                <c:pt idx="2070">
                  <c:v>85330</c:v>
                </c:pt>
                <c:pt idx="2071">
                  <c:v>25920</c:v>
                </c:pt>
                <c:pt idx="2072">
                  <c:v>23420</c:v>
                </c:pt>
                <c:pt idx="2073">
                  <c:v>23330</c:v>
                </c:pt>
                <c:pt idx="2074">
                  <c:v>18670</c:v>
                </c:pt>
                <c:pt idx="2075">
                  <c:v>11670</c:v>
                </c:pt>
                <c:pt idx="2076">
                  <c:v>18670</c:v>
                </c:pt>
                <c:pt idx="2077">
                  <c:v>7670</c:v>
                </c:pt>
                <c:pt idx="2078">
                  <c:v>6670</c:v>
                </c:pt>
                <c:pt idx="2079">
                  <c:v>-18500</c:v>
                </c:pt>
                <c:pt idx="2080">
                  <c:v>5000</c:v>
                </c:pt>
                <c:pt idx="2081">
                  <c:v>19000</c:v>
                </c:pt>
                <c:pt idx="2082">
                  <c:v>24750</c:v>
                </c:pt>
                <c:pt idx="2083">
                  <c:v>40330</c:v>
                </c:pt>
                <c:pt idx="2084">
                  <c:v>57920</c:v>
                </c:pt>
                <c:pt idx="2085">
                  <c:v>68420</c:v>
                </c:pt>
                <c:pt idx="2086">
                  <c:v>77580</c:v>
                </c:pt>
                <c:pt idx="2087">
                  <c:v>83250</c:v>
                </c:pt>
                <c:pt idx="2088">
                  <c:v>93580</c:v>
                </c:pt>
                <c:pt idx="2089">
                  <c:v>97580</c:v>
                </c:pt>
                <c:pt idx="2090">
                  <c:v>101500</c:v>
                </c:pt>
                <c:pt idx="2091">
                  <c:v>104920</c:v>
                </c:pt>
                <c:pt idx="2092">
                  <c:v>108330</c:v>
                </c:pt>
                <c:pt idx="2093">
                  <c:v>111500</c:v>
                </c:pt>
                <c:pt idx="2094">
                  <c:v>110420</c:v>
                </c:pt>
                <c:pt idx="2095">
                  <c:v>37750</c:v>
                </c:pt>
                <c:pt idx="2096">
                  <c:v>26920</c:v>
                </c:pt>
                <c:pt idx="2097">
                  <c:v>16750</c:v>
                </c:pt>
                <c:pt idx="2098">
                  <c:v>17580</c:v>
                </c:pt>
                <c:pt idx="2099">
                  <c:v>16250</c:v>
                </c:pt>
                <c:pt idx="2100">
                  <c:v>9670</c:v>
                </c:pt>
                <c:pt idx="2101">
                  <c:v>6670</c:v>
                </c:pt>
                <c:pt idx="2102">
                  <c:v>6000</c:v>
                </c:pt>
                <c:pt idx="2103">
                  <c:v>-25500</c:v>
                </c:pt>
                <c:pt idx="2104">
                  <c:v>5000</c:v>
                </c:pt>
                <c:pt idx="2105">
                  <c:v>15830</c:v>
                </c:pt>
                <c:pt idx="2106">
                  <c:v>23580</c:v>
                </c:pt>
                <c:pt idx="2107">
                  <c:v>40250</c:v>
                </c:pt>
                <c:pt idx="2108">
                  <c:v>57670</c:v>
                </c:pt>
                <c:pt idx="2109">
                  <c:v>71750</c:v>
                </c:pt>
                <c:pt idx="2110">
                  <c:v>83080</c:v>
                </c:pt>
                <c:pt idx="2111">
                  <c:v>89080</c:v>
                </c:pt>
                <c:pt idx="2112">
                  <c:v>100080</c:v>
                </c:pt>
                <c:pt idx="2113">
                  <c:v>104830</c:v>
                </c:pt>
                <c:pt idx="2114">
                  <c:v>108500</c:v>
                </c:pt>
                <c:pt idx="2115">
                  <c:v>111920</c:v>
                </c:pt>
                <c:pt idx="2116">
                  <c:v>115080</c:v>
                </c:pt>
                <c:pt idx="2117">
                  <c:v>117920</c:v>
                </c:pt>
                <c:pt idx="2118">
                  <c:v>116250</c:v>
                </c:pt>
                <c:pt idx="2119">
                  <c:v>49830</c:v>
                </c:pt>
                <c:pt idx="2120">
                  <c:v>40500</c:v>
                </c:pt>
                <c:pt idx="2121">
                  <c:v>31330</c:v>
                </c:pt>
                <c:pt idx="2122">
                  <c:v>30080</c:v>
                </c:pt>
                <c:pt idx="2123">
                  <c:v>22500</c:v>
                </c:pt>
                <c:pt idx="2124">
                  <c:v>22920</c:v>
                </c:pt>
                <c:pt idx="2125">
                  <c:v>5500</c:v>
                </c:pt>
                <c:pt idx="2126">
                  <c:v>2580</c:v>
                </c:pt>
                <c:pt idx="2127">
                  <c:v>580</c:v>
                </c:pt>
                <c:pt idx="2128">
                  <c:v>8830</c:v>
                </c:pt>
                <c:pt idx="2129">
                  <c:v>22170</c:v>
                </c:pt>
                <c:pt idx="2130">
                  <c:v>28830</c:v>
                </c:pt>
                <c:pt idx="2131">
                  <c:v>44750</c:v>
                </c:pt>
                <c:pt idx="2132">
                  <c:v>62830</c:v>
                </c:pt>
                <c:pt idx="2133">
                  <c:v>76500</c:v>
                </c:pt>
                <c:pt idx="2134">
                  <c:v>87920</c:v>
                </c:pt>
                <c:pt idx="2135">
                  <c:v>94580</c:v>
                </c:pt>
                <c:pt idx="2136">
                  <c:v>106080</c:v>
                </c:pt>
                <c:pt idx="2137">
                  <c:v>111670</c:v>
                </c:pt>
                <c:pt idx="2138">
                  <c:v>116080</c:v>
                </c:pt>
                <c:pt idx="2139">
                  <c:v>119830</c:v>
                </c:pt>
                <c:pt idx="2140">
                  <c:v>123250</c:v>
                </c:pt>
                <c:pt idx="2141">
                  <c:v>126170</c:v>
                </c:pt>
                <c:pt idx="2142">
                  <c:v>118830</c:v>
                </c:pt>
                <c:pt idx="2143">
                  <c:v>52330</c:v>
                </c:pt>
                <c:pt idx="2144">
                  <c:v>39500</c:v>
                </c:pt>
                <c:pt idx="2145">
                  <c:v>28580</c:v>
                </c:pt>
                <c:pt idx="2146">
                  <c:v>26920</c:v>
                </c:pt>
                <c:pt idx="2147">
                  <c:v>20330</c:v>
                </c:pt>
                <c:pt idx="2148">
                  <c:v>17250</c:v>
                </c:pt>
                <c:pt idx="2149">
                  <c:v>8500</c:v>
                </c:pt>
                <c:pt idx="2150">
                  <c:v>15580</c:v>
                </c:pt>
                <c:pt idx="2151">
                  <c:v>15920</c:v>
                </c:pt>
                <c:pt idx="2152">
                  <c:v>20250</c:v>
                </c:pt>
                <c:pt idx="2153">
                  <c:v>33420</c:v>
                </c:pt>
                <c:pt idx="2154">
                  <c:v>38170</c:v>
                </c:pt>
                <c:pt idx="2155">
                  <c:v>53000</c:v>
                </c:pt>
                <c:pt idx="2156">
                  <c:v>66920</c:v>
                </c:pt>
                <c:pt idx="2157">
                  <c:v>74500</c:v>
                </c:pt>
                <c:pt idx="2158">
                  <c:v>81580</c:v>
                </c:pt>
                <c:pt idx="2159">
                  <c:v>84080</c:v>
                </c:pt>
                <c:pt idx="2160">
                  <c:v>91420</c:v>
                </c:pt>
                <c:pt idx="2161">
                  <c:v>93500</c:v>
                </c:pt>
                <c:pt idx="2162">
                  <c:v>94500</c:v>
                </c:pt>
                <c:pt idx="2163">
                  <c:v>95250</c:v>
                </c:pt>
                <c:pt idx="2164">
                  <c:v>95920</c:v>
                </c:pt>
                <c:pt idx="2165">
                  <c:v>96670</c:v>
                </c:pt>
                <c:pt idx="2166">
                  <c:v>95080</c:v>
                </c:pt>
                <c:pt idx="2167">
                  <c:v>33420</c:v>
                </c:pt>
                <c:pt idx="2168">
                  <c:v>25500</c:v>
                </c:pt>
                <c:pt idx="2169">
                  <c:v>23420</c:v>
                </c:pt>
                <c:pt idx="2170">
                  <c:v>18750</c:v>
                </c:pt>
                <c:pt idx="2171">
                  <c:v>3670</c:v>
                </c:pt>
                <c:pt idx="2172">
                  <c:v>8750</c:v>
                </c:pt>
                <c:pt idx="2173">
                  <c:v>-25000</c:v>
                </c:pt>
                <c:pt idx="2174">
                  <c:v>-37500</c:v>
                </c:pt>
                <c:pt idx="2175">
                  <c:v>-46000</c:v>
                </c:pt>
                <c:pt idx="2176">
                  <c:v>-16500</c:v>
                </c:pt>
                <c:pt idx="2177">
                  <c:v>-6670</c:v>
                </c:pt>
                <c:pt idx="2178">
                  <c:v>5250</c:v>
                </c:pt>
                <c:pt idx="2179">
                  <c:v>21670</c:v>
                </c:pt>
                <c:pt idx="2180">
                  <c:v>38420</c:v>
                </c:pt>
                <c:pt idx="2181">
                  <c:v>51250</c:v>
                </c:pt>
                <c:pt idx="2182">
                  <c:v>64080</c:v>
                </c:pt>
                <c:pt idx="2183">
                  <c:v>72250</c:v>
                </c:pt>
                <c:pt idx="2184">
                  <c:v>84750</c:v>
                </c:pt>
                <c:pt idx="2185">
                  <c:v>91000</c:v>
                </c:pt>
                <c:pt idx="2186">
                  <c:v>97420</c:v>
                </c:pt>
                <c:pt idx="2187">
                  <c:v>103330</c:v>
                </c:pt>
                <c:pt idx="2188">
                  <c:v>108830</c:v>
                </c:pt>
                <c:pt idx="2189">
                  <c:v>113080</c:v>
                </c:pt>
                <c:pt idx="2190">
                  <c:v>107330</c:v>
                </c:pt>
                <c:pt idx="2191">
                  <c:v>42000</c:v>
                </c:pt>
                <c:pt idx="2192">
                  <c:v>32500</c:v>
                </c:pt>
                <c:pt idx="2193">
                  <c:v>22170</c:v>
                </c:pt>
                <c:pt idx="2194">
                  <c:v>21750</c:v>
                </c:pt>
                <c:pt idx="2195">
                  <c:v>16329.999999999998</c:v>
                </c:pt>
                <c:pt idx="2196">
                  <c:v>13080</c:v>
                </c:pt>
                <c:pt idx="2197">
                  <c:v>4000</c:v>
                </c:pt>
                <c:pt idx="2198">
                  <c:v>3670</c:v>
                </c:pt>
                <c:pt idx="2199">
                  <c:v>80</c:v>
                </c:pt>
                <c:pt idx="2200">
                  <c:v>4670</c:v>
                </c:pt>
                <c:pt idx="2201">
                  <c:v>14580</c:v>
                </c:pt>
                <c:pt idx="2202">
                  <c:v>20420</c:v>
                </c:pt>
                <c:pt idx="2203">
                  <c:v>36080</c:v>
                </c:pt>
                <c:pt idx="2204">
                  <c:v>53580</c:v>
                </c:pt>
                <c:pt idx="2205">
                  <c:v>65920</c:v>
                </c:pt>
                <c:pt idx="2206">
                  <c:v>75830</c:v>
                </c:pt>
                <c:pt idx="2207">
                  <c:v>80670</c:v>
                </c:pt>
                <c:pt idx="2208">
                  <c:v>90170</c:v>
                </c:pt>
                <c:pt idx="2209">
                  <c:v>94000</c:v>
                </c:pt>
                <c:pt idx="2210">
                  <c:v>97000</c:v>
                </c:pt>
                <c:pt idx="2211">
                  <c:v>99250</c:v>
                </c:pt>
                <c:pt idx="2212">
                  <c:v>101080</c:v>
                </c:pt>
                <c:pt idx="2213">
                  <c:v>102330</c:v>
                </c:pt>
                <c:pt idx="2214">
                  <c:v>98920</c:v>
                </c:pt>
                <c:pt idx="2215">
                  <c:v>34420</c:v>
                </c:pt>
                <c:pt idx="2216">
                  <c:v>21500</c:v>
                </c:pt>
                <c:pt idx="2217">
                  <c:v>8420</c:v>
                </c:pt>
                <c:pt idx="2218">
                  <c:v>8420</c:v>
                </c:pt>
                <c:pt idx="2219">
                  <c:v>4000</c:v>
                </c:pt>
                <c:pt idx="2220">
                  <c:v>2420</c:v>
                </c:pt>
                <c:pt idx="2221">
                  <c:v>-24000</c:v>
                </c:pt>
                <c:pt idx="2222">
                  <c:v>-38000</c:v>
                </c:pt>
                <c:pt idx="2223">
                  <c:v>-40330</c:v>
                </c:pt>
                <c:pt idx="2224">
                  <c:v>-10330</c:v>
                </c:pt>
                <c:pt idx="2225">
                  <c:v>-2830</c:v>
                </c:pt>
                <c:pt idx="2226">
                  <c:v>-4170</c:v>
                </c:pt>
                <c:pt idx="2227">
                  <c:v>6500</c:v>
                </c:pt>
                <c:pt idx="2228">
                  <c:v>21580</c:v>
                </c:pt>
                <c:pt idx="2229">
                  <c:v>35330</c:v>
                </c:pt>
                <c:pt idx="2230">
                  <c:v>44500</c:v>
                </c:pt>
                <c:pt idx="2231">
                  <c:v>49080</c:v>
                </c:pt>
                <c:pt idx="2232">
                  <c:v>58500</c:v>
                </c:pt>
                <c:pt idx="2233">
                  <c:v>61670</c:v>
                </c:pt>
                <c:pt idx="2234">
                  <c:v>64920</c:v>
                </c:pt>
                <c:pt idx="2235">
                  <c:v>68080</c:v>
                </c:pt>
                <c:pt idx="2236">
                  <c:v>71250</c:v>
                </c:pt>
                <c:pt idx="2237">
                  <c:v>73250</c:v>
                </c:pt>
                <c:pt idx="2238">
                  <c:v>73080</c:v>
                </c:pt>
                <c:pt idx="2239">
                  <c:v>22830</c:v>
                </c:pt>
                <c:pt idx="2240">
                  <c:v>7750</c:v>
                </c:pt>
                <c:pt idx="2241">
                  <c:v>6500</c:v>
                </c:pt>
                <c:pt idx="2242">
                  <c:v>5330</c:v>
                </c:pt>
                <c:pt idx="2243">
                  <c:v>2250</c:v>
                </c:pt>
                <c:pt idx="2244">
                  <c:v>6170</c:v>
                </c:pt>
                <c:pt idx="2245">
                  <c:v>4830</c:v>
                </c:pt>
                <c:pt idx="2246">
                  <c:v>4000</c:v>
                </c:pt>
                <c:pt idx="2247">
                  <c:v>4170</c:v>
                </c:pt>
                <c:pt idx="2248">
                  <c:v>13000</c:v>
                </c:pt>
                <c:pt idx="2249">
                  <c:v>23330</c:v>
                </c:pt>
                <c:pt idx="2250">
                  <c:v>27420</c:v>
                </c:pt>
                <c:pt idx="2251">
                  <c:v>41750</c:v>
                </c:pt>
                <c:pt idx="2252">
                  <c:v>56080</c:v>
                </c:pt>
                <c:pt idx="2253">
                  <c:v>63750</c:v>
                </c:pt>
                <c:pt idx="2254">
                  <c:v>70670</c:v>
                </c:pt>
                <c:pt idx="2255">
                  <c:v>73670</c:v>
                </c:pt>
                <c:pt idx="2256">
                  <c:v>81420</c:v>
                </c:pt>
                <c:pt idx="2257">
                  <c:v>83420</c:v>
                </c:pt>
                <c:pt idx="2258">
                  <c:v>85580</c:v>
                </c:pt>
                <c:pt idx="2259">
                  <c:v>87920</c:v>
                </c:pt>
                <c:pt idx="2260">
                  <c:v>89580</c:v>
                </c:pt>
                <c:pt idx="2261">
                  <c:v>90580</c:v>
                </c:pt>
                <c:pt idx="2262">
                  <c:v>81580</c:v>
                </c:pt>
                <c:pt idx="2263">
                  <c:v>16500</c:v>
                </c:pt>
                <c:pt idx="2264">
                  <c:v>9920</c:v>
                </c:pt>
                <c:pt idx="2265">
                  <c:v>7500</c:v>
                </c:pt>
                <c:pt idx="2266">
                  <c:v>-6000</c:v>
                </c:pt>
                <c:pt idx="2267">
                  <c:v>-16329.999999999998</c:v>
                </c:pt>
                <c:pt idx="2268">
                  <c:v>-30000</c:v>
                </c:pt>
                <c:pt idx="2269">
                  <c:v>-46670</c:v>
                </c:pt>
                <c:pt idx="2270">
                  <c:v>-50330</c:v>
                </c:pt>
                <c:pt idx="2271">
                  <c:v>-52670</c:v>
                </c:pt>
                <c:pt idx="2272">
                  <c:v>-32170</c:v>
                </c:pt>
                <c:pt idx="2273">
                  <c:v>-27500</c:v>
                </c:pt>
                <c:pt idx="2274">
                  <c:v>-14170</c:v>
                </c:pt>
                <c:pt idx="2275">
                  <c:v>3420</c:v>
                </c:pt>
                <c:pt idx="2276">
                  <c:v>16000</c:v>
                </c:pt>
                <c:pt idx="2277">
                  <c:v>30250</c:v>
                </c:pt>
                <c:pt idx="2278">
                  <c:v>43170</c:v>
                </c:pt>
                <c:pt idx="2279">
                  <c:v>52000</c:v>
                </c:pt>
                <c:pt idx="2280">
                  <c:v>63750</c:v>
                </c:pt>
                <c:pt idx="2281">
                  <c:v>69580</c:v>
                </c:pt>
                <c:pt idx="2282">
                  <c:v>74330</c:v>
                </c:pt>
                <c:pt idx="2283">
                  <c:v>78000</c:v>
                </c:pt>
                <c:pt idx="2284">
                  <c:v>81670</c:v>
                </c:pt>
                <c:pt idx="2285">
                  <c:v>84170</c:v>
                </c:pt>
                <c:pt idx="2286">
                  <c:v>82250</c:v>
                </c:pt>
                <c:pt idx="2287">
                  <c:v>23420</c:v>
                </c:pt>
                <c:pt idx="2288">
                  <c:v>19580</c:v>
                </c:pt>
                <c:pt idx="2289">
                  <c:v>8250</c:v>
                </c:pt>
                <c:pt idx="2290">
                  <c:v>6920</c:v>
                </c:pt>
                <c:pt idx="2291">
                  <c:v>-17170</c:v>
                </c:pt>
                <c:pt idx="2292">
                  <c:v>-28670</c:v>
                </c:pt>
                <c:pt idx="2293">
                  <c:v>-51500</c:v>
                </c:pt>
                <c:pt idx="2294">
                  <c:v>-59330</c:v>
                </c:pt>
                <c:pt idx="2295">
                  <c:v>-61000</c:v>
                </c:pt>
                <c:pt idx="2296">
                  <c:v>-40000</c:v>
                </c:pt>
                <c:pt idx="2297">
                  <c:v>-29670</c:v>
                </c:pt>
                <c:pt idx="2298">
                  <c:v>-17330</c:v>
                </c:pt>
                <c:pt idx="2299">
                  <c:v>-8330</c:v>
                </c:pt>
                <c:pt idx="2300">
                  <c:v>-6830</c:v>
                </c:pt>
                <c:pt idx="2301">
                  <c:v>8330</c:v>
                </c:pt>
                <c:pt idx="2302">
                  <c:v>23420</c:v>
                </c:pt>
                <c:pt idx="2303">
                  <c:v>30830</c:v>
                </c:pt>
                <c:pt idx="2304">
                  <c:v>44000</c:v>
                </c:pt>
                <c:pt idx="2305">
                  <c:v>51580</c:v>
                </c:pt>
                <c:pt idx="2306">
                  <c:v>58080</c:v>
                </c:pt>
                <c:pt idx="2307">
                  <c:v>63830</c:v>
                </c:pt>
                <c:pt idx="2308">
                  <c:v>69170</c:v>
                </c:pt>
                <c:pt idx="2309">
                  <c:v>73920</c:v>
                </c:pt>
                <c:pt idx="2310">
                  <c:v>66580</c:v>
                </c:pt>
                <c:pt idx="2311">
                  <c:v>15420</c:v>
                </c:pt>
                <c:pt idx="2312">
                  <c:v>-10670</c:v>
                </c:pt>
                <c:pt idx="2313">
                  <c:v>-30330</c:v>
                </c:pt>
                <c:pt idx="2314">
                  <c:v>-31500</c:v>
                </c:pt>
                <c:pt idx="2315">
                  <c:v>-30330</c:v>
                </c:pt>
                <c:pt idx="2316">
                  <c:v>-32670</c:v>
                </c:pt>
                <c:pt idx="2317">
                  <c:v>-49830</c:v>
                </c:pt>
                <c:pt idx="2318">
                  <c:v>-52830</c:v>
                </c:pt>
                <c:pt idx="2319">
                  <c:v>-55170</c:v>
                </c:pt>
                <c:pt idx="2320">
                  <c:v>-34330</c:v>
                </c:pt>
                <c:pt idx="2321">
                  <c:v>-26830</c:v>
                </c:pt>
                <c:pt idx="2322">
                  <c:v>-15000</c:v>
                </c:pt>
                <c:pt idx="2323">
                  <c:v>-5000</c:v>
                </c:pt>
                <c:pt idx="2324">
                  <c:v>6420</c:v>
                </c:pt>
                <c:pt idx="2325">
                  <c:v>24500</c:v>
                </c:pt>
                <c:pt idx="2326">
                  <c:v>39500</c:v>
                </c:pt>
                <c:pt idx="2327">
                  <c:v>47580</c:v>
                </c:pt>
                <c:pt idx="2328">
                  <c:v>59330</c:v>
                </c:pt>
                <c:pt idx="2329">
                  <c:v>67080</c:v>
                </c:pt>
                <c:pt idx="2330">
                  <c:v>73000</c:v>
                </c:pt>
                <c:pt idx="2331">
                  <c:v>78080</c:v>
                </c:pt>
                <c:pt idx="2332">
                  <c:v>82580</c:v>
                </c:pt>
                <c:pt idx="2333">
                  <c:v>85580</c:v>
                </c:pt>
                <c:pt idx="2334">
                  <c:v>78420</c:v>
                </c:pt>
                <c:pt idx="2335">
                  <c:v>19500</c:v>
                </c:pt>
                <c:pt idx="2336">
                  <c:v>11670</c:v>
                </c:pt>
                <c:pt idx="2337">
                  <c:v>2670</c:v>
                </c:pt>
                <c:pt idx="2338">
                  <c:v>-5330</c:v>
                </c:pt>
                <c:pt idx="2339">
                  <c:v>-15330</c:v>
                </c:pt>
                <c:pt idx="2340">
                  <c:v>-34000</c:v>
                </c:pt>
                <c:pt idx="2341">
                  <c:v>-46500</c:v>
                </c:pt>
                <c:pt idx="2342">
                  <c:v>-45830</c:v>
                </c:pt>
                <c:pt idx="2343">
                  <c:v>-38830</c:v>
                </c:pt>
                <c:pt idx="2344">
                  <c:v>-13330</c:v>
                </c:pt>
                <c:pt idx="2345">
                  <c:v>-8830</c:v>
                </c:pt>
                <c:pt idx="2346">
                  <c:v>-11000</c:v>
                </c:pt>
                <c:pt idx="2347">
                  <c:v>-7670</c:v>
                </c:pt>
                <c:pt idx="2348">
                  <c:v>1420</c:v>
                </c:pt>
                <c:pt idx="2349">
                  <c:v>17170</c:v>
                </c:pt>
                <c:pt idx="2350">
                  <c:v>30250</c:v>
                </c:pt>
                <c:pt idx="2351">
                  <c:v>34750</c:v>
                </c:pt>
                <c:pt idx="2352">
                  <c:v>43670</c:v>
                </c:pt>
                <c:pt idx="2353">
                  <c:v>47330</c:v>
                </c:pt>
                <c:pt idx="2354">
                  <c:v>49580</c:v>
                </c:pt>
                <c:pt idx="2355">
                  <c:v>51170</c:v>
                </c:pt>
                <c:pt idx="2356">
                  <c:v>52080</c:v>
                </c:pt>
                <c:pt idx="2357">
                  <c:v>53000</c:v>
                </c:pt>
                <c:pt idx="2358">
                  <c:v>50920</c:v>
                </c:pt>
                <c:pt idx="2359">
                  <c:v>11330</c:v>
                </c:pt>
                <c:pt idx="2360">
                  <c:v>-25330</c:v>
                </c:pt>
                <c:pt idx="2361">
                  <c:v>-19830</c:v>
                </c:pt>
                <c:pt idx="2362">
                  <c:v>-16500</c:v>
                </c:pt>
                <c:pt idx="2363">
                  <c:v>-9000</c:v>
                </c:pt>
                <c:pt idx="2364">
                  <c:v>-8000</c:v>
                </c:pt>
                <c:pt idx="2365">
                  <c:v>-39000</c:v>
                </c:pt>
                <c:pt idx="2366">
                  <c:v>-40670</c:v>
                </c:pt>
                <c:pt idx="2367">
                  <c:v>-53670</c:v>
                </c:pt>
                <c:pt idx="2368">
                  <c:v>-32500</c:v>
                </c:pt>
                <c:pt idx="2369">
                  <c:v>-17500</c:v>
                </c:pt>
                <c:pt idx="2370">
                  <c:v>-10830</c:v>
                </c:pt>
                <c:pt idx="2371">
                  <c:v>-11500</c:v>
                </c:pt>
                <c:pt idx="2372">
                  <c:v>-15500</c:v>
                </c:pt>
                <c:pt idx="2373">
                  <c:v>-6170</c:v>
                </c:pt>
                <c:pt idx="2374">
                  <c:v>10500</c:v>
                </c:pt>
                <c:pt idx="2375">
                  <c:v>21920</c:v>
                </c:pt>
                <c:pt idx="2376">
                  <c:v>34330</c:v>
                </c:pt>
                <c:pt idx="2377">
                  <c:v>40670</c:v>
                </c:pt>
                <c:pt idx="2378">
                  <c:v>46250</c:v>
                </c:pt>
                <c:pt idx="2379">
                  <c:v>51250</c:v>
                </c:pt>
                <c:pt idx="2380">
                  <c:v>55580</c:v>
                </c:pt>
                <c:pt idx="2381">
                  <c:v>58750</c:v>
                </c:pt>
                <c:pt idx="2382">
                  <c:v>52330</c:v>
                </c:pt>
                <c:pt idx="2383">
                  <c:v>-6330</c:v>
                </c:pt>
                <c:pt idx="2384">
                  <c:v>-33330</c:v>
                </c:pt>
                <c:pt idx="2385">
                  <c:v>-37330</c:v>
                </c:pt>
                <c:pt idx="2386">
                  <c:v>-39330</c:v>
                </c:pt>
                <c:pt idx="2387">
                  <c:v>-33000</c:v>
                </c:pt>
                <c:pt idx="2388">
                  <c:v>-39000</c:v>
                </c:pt>
                <c:pt idx="2389">
                  <c:v>-57670</c:v>
                </c:pt>
                <c:pt idx="2390">
                  <c:v>-48170</c:v>
                </c:pt>
                <c:pt idx="2391">
                  <c:v>-77500</c:v>
                </c:pt>
                <c:pt idx="2392">
                  <c:v>-48170</c:v>
                </c:pt>
                <c:pt idx="2393">
                  <c:v>-33330</c:v>
                </c:pt>
                <c:pt idx="2394">
                  <c:v>-21000</c:v>
                </c:pt>
                <c:pt idx="2395">
                  <c:v>-7170</c:v>
                </c:pt>
                <c:pt idx="2396">
                  <c:v>-7670</c:v>
                </c:pt>
                <c:pt idx="2397">
                  <c:v>3580</c:v>
                </c:pt>
                <c:pt idx="2398">
                  <c:v>22830</c:v>
                </c:pt>
                <c:pt idx="2399">
                  <c:v>34250</c:v>
                </c:pt>
                <c:pt idx="2400">
                  <c:v>48830</c:v>
                </c:pt>
                <c:pt idx="2401">
                  <c:v>56330</c:v>
                </c:pt>
                <c:pt idx="2402">
                  <c:v>61830</c:v>
                </c:pt>
                <c:pt idx="2403">
                  <c:v>68330</c:v>
                </c:pt>
                <c:pt idx="2404">
                  <c:v>74250</c:v>
                </c:pt>
                <c:pt idx="2405">
                  <c:v>78250</c:v>
                </c:pt>
                <c:pt idx="2406">
                  <c:v>70830</c:v>
                </c:pt>
                <c:pt idx="2407">
                  <c:v>16250</c:v>
                </c:pt>
                <c:pt idx="2408">
                  <c:v>10500</c:v>
                </c:pt>
                <c:pt idx="2409">
                  <c:v>-29000</c:v>
                </c:pt>
                <c:pt idx="2410">
                  <c:v>-29670</c:v>
                </c:pt>
                <c:pt idx="2411">
                  <c:v>-26830</c:v>
                </c:pt>
                <c:pt idx="2412">
                  <c:v>-33000</c:v>
                </c:pt>
                <c:pt idx="2413">
                  <c:v>-45330</c:v>
                </c:pt>
                <c:pt idx="2414">
                  <c:v>-49330</c:v>
                </c:pt>
                <c:pt idx="2415">
                  <c:v>-54500</c:v>
                </c:pt>
                <c:pt idx="2416">
                  <c:v>-34170</c:v>
                </c:pt>
                <c:pt idx="2417">
                  <c:v>-27830</c:v>
                </c:pt>
                <c:pt idx="2418">
                  <c:v>-15500</c:v>
                </c:pt>
                <c:pt idx="2419">
                  <c:v>-6500</c:v>
                </c:pt>
                <c:pt idx="2420">
                  <c:v>3670</c:v>
                </c:pt>
                <c:pt idx="2421">
                  <c:v>19000</c:v>
                </c:pt>
                <c:pt idx="2422">
                  <c:v>32500</c:v>
                </c:pt>
                <c:pt idx="2423">
                  <c:v>41250</c:v>
                </c:pt>
                <c:pt idx="2424">
                  <c:v>53580</c:v>
                </c:pt>
                <c:pt idx="2425">
                  <c:v>59420</c:v>
                </c:pt>
                <c:pt idx="2426">
                  <c:v>64000</c:v>
                </c:pt>
                <c:pt idx="2427">
                  <c:v>68420</c:v>
                </c:pt>
                <c:pt idx="2428">
                  <c:v>72420</c:v>
                </c:pt>
                <c:pt idx="2429">
                  <c:v>74500</c:v>
                </c:pt>
                <c:pt idx="2430">
                  <c:v>66670</c:v>
                </c:pt>
                <c:pt idx="2431">
                  <c:v>15580</c:v>
                </c:pt>
                <c:pt idx="2432">
                  <c:v>-26670</c:v>
                </c:pt>
                <c:pt idx="2433">
                  <c:v>-33000</c:v>
                </c:pt>
                <c:pt idx="2434">
                  <c:v>-36670</c:v>
                </c:pt>
                <c:pt idx="2435">
                  <c:v>-38500</c:v>
                </c:pt>
                <c:pt idx="2436">
                  <c:v>-43170</c:v>
                </c:pt>
                <c:pt idx="2437">
                  <c:v>-77830</c:v>
                </c:pt>
                <c:pt idx="2438">
                  <c:v>-61500</c:v>
                </c:pt>
                <c:pt idx="2439">
                  <c:v>-90330</c:v>
                </c:pt>
                <c:pt idx="2440">
                  <c:v>-57170</c:v>
                </c:pt>
                <c:pt idx="2441">
                  <c:v>-31830</c:v>
                </c:pt>
                <c:pt idx="2442">
                  <c:v>-24670</c:v>
                </c:pt>
                <c:pt idx="2443">
                  <c:v>-5830</c:v>
                </c:pt>
                <c:pt idx="2444">
                  <c:v>-4670</c:v>
                </c:pt>
                <c:pt idx="2445">
                  <c:v>-13500</c:v>
                </c:pt>
                <c:pt idx="2446">
                  <c:v>-8500</c:v>
                </c:pt>
                <c:pt idx="2447">
                  <c:v>-2330</c:v>
                </c:pt>
                <c:pt idx="2448">
                  <c:v>14920</c:v>
                </c:pt>
                <c:pt idx="2449">
                  <c:v>21420</c:v>
                </c:pt>
                <c:pt idx="2450">
                  <c:v>27750</c:v>
                </c:pt>
                <c:pt idx="2451">
                  <c:v>34420</c:v>
                </c:pt>
                <c:pt idx="2452">
                  <c:v>38170</c:v>
                </c:pt>
                <c:pt idx="2453">
                  <c:v>41830</c:v>
                </c:pt>
                <c:pt idx="2454">
                  <c:v>36750</c:v>
                </c:pt>
                <c:pt idx="2455">
                  <c:v>-26500</c:v>
                </c:pt>
                <c:pt idx="2456">
                  <c:v>-24170</c:v>
                </c:pt>
                <c:pt idx="2457">
                  <c:v>-42330</c:v>
                </c:pt>
                <c:pt idx="2458">
                  <c:v>-42000</c:v>
                </c:pt>
                <c:pt idx="2459">
                  <c:v>-59170</c:v>
                </c:pt>
                <c:pt idx="2460">
                  <c:v>-77330</c:v>
                </c:pt>
                <c:pt idx="2461">
                  <c:v>-110500</c:v>
                </c:pt>
                <c:pt idx="2462">
                  <c:v>-134170</c:v>
                </c:pt>
                <c:pt idx="2463">
                  <c:v>-149830</c:v>
                </c:pt>
                <c:pt idx="2464">
                  <c:v>-119500</c:v>
                </c:pt>
                <c:pt idx="2465">
                  <c:v>-97330</c:v>
                </c:pt>
                <c:pt idx="2466">
                  <c:v>-82330</c:v>
                </c:pt>
                <c:pt idx="2467">
                  <c:v>-51830</c:v>
                </c:pt>
                <c:pt idx="2468">
                  <c:v>-21500</c:v>
                </c:pt>
                <c:pt idx="2469">
                  <c:v>-8330</c:v>
                </c:pt>
                <c:pt idx="2470">
                  <c:v>-5500</c:v>
                </c:pt>
                <c:pt idx="2471">
                  <c:v>-9170</c:v>
                </c:pt>
                <c:pt idx="2472">
                  <c:v>-6830</c:v>
                </c:pt>
                <c:pt idx="2473">
                  <c:v>-7830</c:v>
                </c:pt>
                <c:pt idx="2474">
                  <c:v>4500</c:v>
                </c:pt>
                <c:pt idx="2475">
                  <c:v>14330</c:v>
                </c:pt>
                <c:pt idx="2476">
                  <c:v>23750</c:v>
                </c:pt>
                <c:pt idx="2477">
                  <c:v>29500</c:v>
                </c:pt>
                <c:pt idx="2478">
                  <c:v>27080</c:v>
                </c:pt>
                <c:pt idx="2479">
                  <c:v>-26330</c:v>
                </c:pt>
                <c:pt idx="2480">
                  <c:v>-18830</c:v>
                </c:pt>
                <c:pt idx="2481">
                  <c:v>-46500</c:v>
                </c:pt>
                <c:pt idx="2482">
                  <c:v>-58000</c:v>
                </c:pt>
                <c:pt idx="2483">
                  <c:v>-72170</c:v>
                </c:pt>
                <c:pt idx="2484">
                  <c:v>-91830</c:v>
                </c:pt>
                <c:pt idx="2485">
                  <c:v>-121330</c:v>
                </c:pt>
                <c:pt idx="2486">
                  <c:v>-142830</c:v>
                </c:pt>
                <c:pt idx="2487">
                  <c:v>-157830</c:v>
                </c:pt>
                <c:pt idx="2488">
                  <c:v>-122500</c:v>
                </c:pt>
                <c:pt idx="2489">
                  <c:v>-98330</c:v>
                </c:pt>
                <c:pt idx="2490">
                  <c:v>-87330</c:v>
                </c:pt>
                <c:pt idx="2491">
                  <c:v>-63330</c:v>
                </c:pt>
                <c:pt idx="2492">
                  <c:v>-33330</c:v>
                </c:pt>
                <c:pt idx="2493">
                  <c:v>-15500</c:v>
                </c:pt>
                <c:pt idx="2494">
                  <c:v>-4000</c:v>
                </c:pt>
                <c:pt idx="2495">
                  <c:v>-3000</c:v>
                </c:pt>
                <c:pt idx="2496">
                  <c:v>-4500</c:v>
                </c:pt>
                <c:pt idx="2497">
                  <c:v>-11170</c:v>
                </c:pt>
                <c:pt idx="2498">
                  <c:v>-6000</c:v>
                </c:pt>
                <c:pt idx="2499">
                  <c:v>-500</c:v>
                </c:pt>
                <c:pt idx="2500">
                  <c:v>3830</c:v>
                </c:pt>
                <c:pt idx="2501">
                  <c:v>10330</c:v>
                </c:pt>
                <c:pt idx="2502">
                  <c:v>14500</c:v>
                </c:pt>
                <c:pt idx="2503">
                  <c:v>-29000</c:v>
                </c:pt>
                <c:pt idx="2504">
                  <c:v>-11670</c:v>
                </c:pt>
                <c:pt idx="2505">
                  <c:v>-34000</c:v>
                </c:pt>
                <c:pt idx="2506">
                  <c:v>-54170</c:v>
                </c:pt>
                <c:pt idx="2507">
                  <c:v>-58170</c:v>
                </c:pt>
                <c:pt idx="2508">
                  <c:v>-60170</c:v>
                </c:pt>
                <c:pt idx="2509">
                  <c:v>-77330</c:v>
                </c:pt>
                <c:pt idx="2510">
                  <c:v>-86670</c:v>
                </c:pt>
                <c:pt idx="2511">
                  <c:v>-87330</c:v>
                </c:pt>
                <c:pt idx="2512">
                  <c:v>-49830</c:v>
                </c:pt>
                <c:pt idx="2513">
                  <c:v>-27830</c:v>
                </c:pt>
                <c:pt idx="2514">
                  <c:v>-23830</c:v>
                </c:pt>
                <c:pt idx="2515">
                  <c:v>-6670</c:v>
                </c:pt>
                <c:pt idx="2516">
                  <c:v>-3330</c:v>
                </c:pt>
                <c:pt idx="2517">
                  <c:v>-11170</c:v>
                </c:pt>
                <c:pt idx="2518">
                  <c:v>-8000</c:v>
                </c:pt>
                <c:pt idx="2519">
                  <c:v>-3830</c:v>
                </c:pt>
                <c:pt idx="2520">
                  <c:v>8670</c:v>
                </c:pt>
                <c:pt idx="2521">
                  <c:v>13830</c:v>
                </c:pt>
                <c:pt idx="2522">
                  <c:v>19670</c:v>
                </c:pt>
                <c:pt idx="2523">
                  <c:v>22750</c:v>
                </c:pt>
                <c:pt idx="2524">
                  <c:v>25170</c:v>
                </c:pt>
                <c:pt idx="2525">
                  <c:v>26830</c:v>
                </c:pt>
                <c:pt idx="2526">
                  <c:v>25830</c:v>
                </c:pt>
                <c:pt idx="2527">
                  <c:v>-23000</c:v>
                </c:pt>
                <c:pt idx="2528">
                  <c:v>-22330</c:v>
                </c:pt>
                <c:pt idx="2529">
                  <c:v>-26000</c:v>
                </c:pt>
                <c:pt idx="2530">
                  <c:v>-57500</c:v>
                </c:pt>
                <c:pt idx="2531">
                  <c:v>-63000</c:v>
                </c:pt>
                <c:pt idx="2532">
                  <c:v>-88170</c:v>
                </c:pt>
                <c:pt idx="2533">
                  <c:v>-98170</c:v>
                </c:pt>
                <c:pt idx="2534">
                  <c:v>-104330</c:v>
                </c:pt>
                <c:pt idx="2535">
                  <c:v>-104000</c:v>
                </c:pt>
                <c:pt idx="2536">
                  <c:v>-67330</c:v>
                </c:pt>
                <c:pt idx="2537">
                  <c:v>-44330</c:v>
                </c:pt>
                <c:pt idx="2538">
                  <c:v>-36330</c:v>
                </c:pt>
                <c:pt idx="2539">
                  <c:v>-13670</c:v>
                </c:pt>
                <c:pt idx="2540">
                  <c:v>-2330</c:v>
                </c:pt>
                <c:pt idx="2541">
                  <c:v>-7830</c:v>
                </c:pt>
                <c:pt idx="2542">
                  <c:v>-8170</c:v>
                </c:pt>
                <c:pt idx="2543">
                  <c:v>-6830</c:v>
                </c:pt>
                <c:pt idx="2544">
                  <c:v>3830</c:v>
                </c:pt>
                <c:pt idx="2545">
                  <c:v>9000</c:v>
                </c:pt>
                <c:pt idx="2546">
                  <c:v>18080</c:v>
                </c:pt>
                <c:pt idx="2547">
                  <c:v>23920</c:v>
                </c:pt>
                <c:pt idx="2548">
                  <c:v>28250</c:v>
                </c:pt>
                <c:pt idx="2549">
                  <c:v>32170</c:v>
                </c:pt>
                <c:pt idx="2550">
                  <c:v>34500</c:v>
                </c:pt>
                <c:pt idx="2551">
                  <c:v>3670</c:v>
                </c:pt>
                <c:pt idx="2552">
                  <c:v>-7000</c:v>
                </c:pt>
                <c:pt idx="2553">
                  <c:v>-26000</c:v>
                </c:pt>
                <c:pt idx="2554">
                  <c:v>-17170</c:v>
                </c:pt>
                <c:pt idx="2555">
                  <c:v>-13330</c:v>
                </c:pt>
                <c:pt idx="2556">
                  <c:v>-9830</c:v>
                </c:pt>
                <c:pt idx="2557">
                  <c:v>-28670</c:v>
                </c:pt>
                <c:pt idx="2558">
                  <c:v>-26500</c:v>
                </c:pt>
                <c:pt idx="2559">
                  <c:v>-28670</c:v>
                </c:pt>
                <c:pt idx="2560">
                  <c:v>1330</c:v>
                </c:pt>
                <c:pt idx="2561">
                  <c:v>2330</c:v>
                </c:pt>
                <c:pt idx="2562">
                  <c:v>4750</c:v>
                </c:pt>
                <c:pt idx="2563">
                  <c:v>16750</c:v>
                </c:pt>
                <c:pt idx="2564">
                  <c:v>32080</c:v>
                </c:pt>
                <c:pt idx="2565">
                  <c:v>45420</c:v>
                </c:pt>
                <c:pt idx="2566">
                  <c:v>54670</c:v>
                </c:pt>
                <c:pt idx="2567">
                  <c:v>58580</c:v>
                </c:pt>
                <c:pt idx="2568">
                  <c:v>67170</c:v>
                </c:pt>
                <c:pt idx="2569">
                  <c:v>70330</c:v>
                </c:pt>
                <c:pt idx="2570">
                  <c:v>72830</c:v>
                </c:pt>
                <c:pt idx="2571">
                  <c:v>75250</c:v>
                </c:pt>
                <c:pt idx="2572">
                  <c:v>76830</c:v>
                </c:pt>
                <c:pt idx="2573">
                  <c:v>78500</c:v>
                </c:pt>
                <c:pt idx="2574">
                  <c:v>77670</c:v>
                </c:pt>
                <c:pt idx="2575">
                  <c:v>23750</c:v>
                </c:pt>
                <c:pt idx="2576">
                  <c:v>8420</c:v>
                </c:pt>
                <c:pt idx="2577">
                  <c:v>7580</c:v>
                </c:pt>
                <c:pt idx="2578">
                  <c:v>-11670</c:v>
                </c:pt>
                <c:pt idx="2579">
                  <c:v>-7000</c:v>
                </c:pt>
                <c:pt idx="2580">
                  <c:v>-5670</c:v>
                </c:pt>
                <c:pt idx="2581">
                  <c:v>-28670</c:v>
                </c:pt>
                <c:pt idx="2582">
                  <c:v>-38330</c:v>
                </c:pt>
                <c:pt idx="2583">
                  <c:v>-38670</c:v>
                </c:pt>
                <c:pt idx="2584">
                  <c:v>-17170</c:v>
                </c:pt>
                <c:pt idx="2585">
                  <c:v>-13670</c:v>
                </c:pt>
                <c:pt idx="2586">
                  <c:v>-11500</c:v>
                </c:pt>
                <c:pt idx="2587">
                  <c:v>2420</c:v>
                </c:pt>
                <c:pt idx="2588">
                  <c:v>15500</c:v>
                </c:pt>
                <c:pt idx="2589">
                  <c:v>30330</c:v>
                </c:pt>
                <c:pt idx="2590">
                  <c:v>42330</c:v>
                </c:pt>
                <c:pt idx="2591">
                  <c:v>49000</c:v>
                </c:pt>
                <c:pt idx="2592">
                  <c:v>60250</c:v>
                </c:pt>
                <c:pt idx="2593">
                  <c:v>65420</c:v>
                </c:pt>
                <c:pt idx="2594">
                  <c:v>69500</c:v>
                </c:pt>
                <c:pt idx="2595">
                  <c:v>73920</c:v>
                </c:pt>
                <c:pt idx="2596">
                  <c:v>78750</c:v>
                </c:pt>
                <c:pt idx="2597">
                  <c:v>77750</c:v>
                </c:pt>
                <c:pt idx="2598">
                  <c:v>71420</c:v>
                </c:pt>
                <c:pt idx="2599">
                  <c:v>15830</c:v>
                </c:pt>
                <c:pt idx="2600">
                  <c:v>9250</c:v>
                </c:pt>
                <c:pt idx="2601">
                  <c:v>-31330</c:v>
                </c:pt>
                <c:pt idx="2602">
                  <c:v>-30500</c:v>
                </c:pt>
                <c:pt idx="2603">
                  <c:v>-27830</c:v>
                </c:pt>
                <c:pt idx="2604">
                  <c:v>-32170</c:v>
                </c:pt>
                <c:pt idx="2605">
                  <c:v>-49000</c:v>
                </c:pt>
                <c:pt idx="2606">
                  <c:v>-52830</c:v>
                </c:pt>
                <c:pt idx="2607">
                  <c:v>-57500</c:v>
                </c:pt>
                <c:pt idx="2608">
                  <c:v>-37500</c:v>
                </c:pt>
                <c:pt idx="2609">
                  <c:v>-28670</c:v>
                </c:pt>
                <c:pt idx="2610">
                  <c:v>-20500</c:v>
                </c:pt>
                <c:pt idx="2611">
                  <c:v>-10500</c:v>
                </c:pt>
                <c:pt idx="2612">
                  <c:v>-7170</c:v>
                </c:pt>
                <c:pt idx="2613">
                  <c:v>7670</c:v>
                </c:pt>
                <c:pt idx="2614">
                  <c:v>24750</c:v>
                </c:pt>
                <c:pt idx="2615">
                  <c:v>33830</c:v>
                </c:pt>
                <c:pt idx="2616">
                  <c:v>46580</c:v>
                </c:pt>
                <c:pt idx="2617">
                  <c:v>53420</c:v>
                </c:pt>
                <c:pt idx="2618">
                  <c:v>58330</c:v>
                </c:pt>
                <c:pt idx="2619">
                  <c:v>62670</c:v>
                </c:pt>
                <c:pt idx="2620">
                  <c:v>67080</c:v>
                </c:pt>
                <c:pt idx="2621">
                  <c:v>69750</c:v>
                </c:pt>
                <c:pt idx="2622">
                  <c:v>67580</c:v>
                </c:pt>
                <c:pt idx="2623">
                  <c:v>23250</c:v>
                </c:pt>
                <c:pt idx="2624">
                  <c:v>-13500</c:v>
                </c:pt>
                <c:pt idx="2625">
                  <c:v>-15670</c:v>
                </c:pt>
                <c:pt idx="2626">
                  <c:v>-21830</c:v>
                </c:pt>
                <c:pt idx="2627">
                  <c:v>-27330</c:v>
                </c:pt>
                <c:pt idx="2628">
                  <c:v>-39830</c:v>
                </c:pt>
                <c:pt idx="2629">
                  <c:v>-61170</c:v>
                </c:pt>
                <c:pt idx="2630">
                  <c:v>-47670</c:v>
                </c:pt>
                <c:pt idx="2631">
                  <c:v>-65500</c:v>
                </c:pt>
                <c:pt idx="2632">
                  <c:v>-39500</c:v>
                </c:pt>
                <c:pt idx="2633">
                  <c:v>-22500</c:v>
                </c:pt>
                <c:pt idx="2634">
                  <c:v>-14670</c:v>
                </c:pt>
                <c:pt idx="2635">
                  <c:v>-2670</c:v>
                </c:pt>
                <c:pt idx="2636">
                  <c:v>-12170</c:v>
                </c:pt>
                <c:pt idx="2637">
                  <c:v>-16170.000000000002</c:v>
                </c:pt>
                <c:pt idx="2638">
                  <c:v>750</c:v>
                </c:pt>
                <c:pt idx="2639">
                  <c:v>12420</c:v>
                </c:pt>
                <c:pt idx="2640">
                  <c:v>26500</c:v>
                </c:pt>
                <c:pt idx="2641">
                  <c:v>31670</c:v>
                </c:pt>
                <c:pt idx="2642">
                  <c:v>36330</c:v>
                </c:pt>
                <c:pt idx="2643">
                  <c:v>40080</c:v>
                </c:pt>
                <c:pt idx="2644">
                  <c:v>42830</c:v>
                </c:pt>
                <c:pt idx="2645">
                  <c:v>43750</c:v>
                </c:pt>
                <c:pt idx="2646">
                  <c:v>41830</c:v>
                </c:pt>
                <c:pt idx="2647">
                  <c:v>-19670</c:v>
                </c:pt>
                <c:pt idx="2648">
                  <c:v>-18170</c:v>
                </c:pt>
                <c:pt idx="2649">
                  <c:v>-20170</c:v>
                </c:pt>
                <c:pt idx="2650">
                  <c:v>-16000</c:v>
                </c:pt>
                <c:pt idx="2651">
                  <c:v>-8170</c:v>
                </c:pt>
                <c:pt idx="2652">
                  <c:v>-9670</c:v>
                </c:pt>
                <c:pt idx="2653">
                  <c:v>-31330</c:v>
                </c:pt>
                <c:pt idx="2654">
                  <c:v>-18500</c:v>
                </c:pt>
                <c:pt idx="2655">
                  <c:v>-39670</c:v>
                </c:pt>
                <c:pt idx="2656">
                  <c:v>-9670</c:v>
                </c:pt>
                <c:pt idx="2657">
                  <c:v>-6170</c:v>
                </c:pt>
                <c:pt idx="2658">
                  <c:v>-10330</c:v>
                </c:pt>
                <c:pt idx="2659">
                  <c:v>-170</c:v>
                </c:pt>
                <c:pt idx="2660">
                  <c:v>5580</c:v>
                </c:pt>
                <c:pt idx="2661">
                  <c:v>18170</c:v>
                </c:pt>
                <c:pt idx="2662">
                  <c:v>30580</c:v>
                </c:pt>
                <c:pt idx="2663">
                  <c:v>36250</c:v>
                </c:pt>
                <c:pt idx="2664">
                  <c:v>45500</c:v>
                </c:pt>
                <c:pt idx="2665">
                  <c:v>48580</c:v>
                </c:pt>
                <c:pt idx="2666">
                  <c:v>51830</c:v>
                </c:pt>
                <c:pt idx="2667">
                  <c:v>55080</c:v>
                </c:pt>
                <c:pt idx="2668">
                  <c:v>57830</c:v>
                </c:pt>
                <c:pt idx="2669">
                  <c:v>60080</c:v>
                </c:pt>
                <c:pt idx="2670">
                  <c:v>60170</c:v>
                </c:pt>
                <c:pt idx="2671">
                  <c:v>5080</c:v>
                </c:pt>
                <c:pt idx="2672">
                  <c:v>4250</c:v>
                </c:pt>
                <c:pt idx="2673">
                  <c:v>5170</c:v>
                </c:pt>
                <c:pt idx="2674">
                  <c:v>4250</c:v>
                </c:pt>
                <c:pt idx="2675">
                  <c:v>-7170</c:v>
                </c:pt>
                <c:pt idx="2676">
                  <c:v>-15000</c:v>
                </c:pt>
                <c:pt idx="2677">
                  <c:v>-27330</c:v>
                </c:pt>
                <c:pt idx="2678">
                  <c:v>-20330</c:v>
                </c:pt>
                <c:pt idx="2679">
                  <c:v>-22830</c:v>
                </c:pt>
                <c:pt idx="2680">
                  <c:v>-5830</c:v>
                </c:pt>
                <c:pt idx="2681">
                  <c:v>-2500</c:v>
                </c:pt>
                <c:pt idx="2682">
                  <c:v>3420</c:v>
                </c:pt>
                <c:pt idx="2683">
                  <c:v>18500</c:v>
                </c:pt>
                <c:pt idx="2684">
                  <c:v>35000</c:v>
                </c:pt>
                <c:pt idx="2685">
                  <c:v>45330</c:v>
                </c:pt>
                <c:pt idx="2686">
                  <c:v>53170</c:v>
                </c:pt>
                <c:pt idx="2687">
                  <c:v>56750</c:v>
                </c:pt>
                <c:pt idx="2688">
                  <c:v>65250</c:v>
                </c:pt>
                <c:pt idx="2689">
                  <c:v>68080</c:v>
                </c:pt>
                <c:pt idx="2690">
                  <c:v>70580</c:v>
                </c:pt>
                <c:pt idx="2691">
                  <c:v>72670</c:v>
                </c:pt>
                <c:pt idx="2692">
                  <c:v>74420</c:v>
                </c:pt>
                <c:pt idx="2693">
                  <c:v>74500</c:v>
                </c:pt>
                <c:pt idx="2694">
                  <c:v>73580</c:v>
                </c:pt>
                <c:pt idx="2695">
                  <c:v>22750</c:v>
                </c:pt>
                <c:pt idx="2696">
                  <c:v>7830</c:v>
                </c:pt>
                <c:pt idx="2697">
                  <c:v>-17830</c:v>
                </c:pt>
                <c:pt idx="2698">
                  <c:v>-15500</c:v>
                </c:pt>
                <c:pt idx="2699">
                  <c:v>-4330</c:v>
                </c:pt>
                <c:pt idx="2700">
                  <c:v>-7170</c:v>
                </c:pt>
                <c:pt idx="2701">
                  <c:v>-24000</c:v>
                </c:pt>
                <c:pt idx="2702">
                  <c:v>-18670</c:v>
                </c:pt>
                <c:pt idx="2703">
                  <c:v>-21170</c:v>
                </c:pt>
                <c:pt idx="2704">
                  <c:v>-2330</c:v>
                </c:pt>
                <c:pt idx="2705">
                  <c:v>-10000</c:v>
                </c:pt>
                <c:pt idx="2706">
                  <c:v>-5000</c:v>
                </c:pt>
                <c:pt idx="2707">
                  <c:v>12670</c:v>
                </c:pt>
                <c:pt idx="2708">
                  <c:v>28830</c:v>
                </c:pt>
                <c:pt idx="2709">
                  <c:v>40250</c:v>
                </c:pt>
                <c:pt idx="2710">
                  <c:v>49250</c:v>
                </c:pt>
                <c:pt idx="2711">
                  <c:v>52670</c:v>
                </c:pt>
                <c:pt idx="2712">
                  <c:v>61500</c:v>
                </c:pt>
                <c:pt idx="2713">
                  <c:v>64500</c:v>
                </c:pt>
                <c:pt idx="2714">
                  <c:v>66750</c:v>
                </c:pt>
                <c:pt idx="2715">
                  <c:v>68580</c:v>
                </c:pt>
                <c:pt idx="2716">
                  <c:v>70330</c:v>
                </c:pt>
                <c:pt idx="2717">
                  <c:v>69500</c:v>
                </c:pt>
                <c:pt idx="2718">
                  <c:v>67830</c:v>
                </c:pt>
                <c:pt idx="2719">
                  <c:v>22500</c:v>
                </c:pt>
                <c:pt idx="2720">
                  <c:v>2750</c:v>
                </c:pt>
                <c:pt idx="2721">
                  <c:v>-21000</c:v>
                </c:pt>
                <c:pt idx="2722">
                  <c:v>-12830</c:v>
                </c:pt>
                <c:pt idx="2723">
                  <c:v>-2830</c:v>
                </c:pt>
                <c:pt idx="2724">
                  <c:v>-27330</c:v>
                </c:pt>
                <c:pt idx="2725">
                  <c:v>-52830</c:v>
                </c:pt>
                <c:pt idx="2726">
                  <c:v>-57830</c:v>
                </c:pt>
                <c:pt idx="2727">
                  <c:v>-64830</c:v>
                </c:pt>
                <c:pt idx="2728">
                  <c:v>-43330</c:v>
                </c:pt>
                <c:pt idx="2729">
                  <c:v>-36670</c:v>
                </c:pt>
                <c:pt idx="2730">
                  <c:v>-29170</c:v>
                </c:pt>
                <c:pt idx="2731">
                  <c:v>-13500</c:v>
                </c:pt>
                <c:pt idx="2732">
                  <c:v>-15170</c:v>
                </c:pt>
                <c:pt idx="2733">
                  <c:v>-8330</c:v>
                </c:pt>
                <c:pt idx="2734">
                  <c:v>6670</c:v>
                </c:pt>
                <c:pt idx="2735">
                  <c:v>19170</c:v>
                </c:pt>
                <c:pt idx="2736">
                  <c:v>35170</c:v>
                </c:pt>
                <c:pt idx="2737">
                  <c:v>42830</c:v>
                </c:pt>
                <c:pt idx="2738">
                  <c:v>49830</c:v>
                </c:pt>
                <c:pt idx="2739">
                  <c:v>55500</c:v>
                </c:pt>
                <c:pt idx="2740">
                  <c:v>60580</c:v>
                </c:pt>
                <c:pt idx="2741">
                  <c:v>57580</c:v>
                </c:pt>
                <c:pt idx="2742">
                  <c:v>54170</c:v>
                </c:pt>
                <c:pt idx="2743">
                  <c:v>-4500</c:v>
                </c:pt>
                <c:pt idx="2744">
                  <c:v>-35330</c:v>
                </c:pt>
                <c:pt idx="2745">
                  <c:v>-36670</c:v>
                </c:pt>
                <c:pt idx="2746">
                  <c:v>-33670</c:v>
                </c:pt>
                <c:pt idx="2747">
                  <c:v>-30830</c:v>
                </c:pt>
                <c:pt idx="2748">
                  <c:v>-44670</c:v>
                </c:pt>
                <c:pt idx="2749">
                  <c:v>-64670</c:v>
                </c:pt>
                <c:pt idx="2750">
                  <c:v>-65170</c:v>
                </c:pt>
                <c:pt idx="2751">
                  <c:v>-86170</c:v>
                </c:pt>
                <c:pt idx="2752">
                  <c:v>-53500</c:v>
                </c:pt>
                <c:pt idx="2753">
                  <c:v>-32500</c:v>
                </c:pt>
                <c:pt idx="2754">
                  <c:v>-21330</c:v>
                </c:pt>
                <c:pt idx="2755">
                  <c:v>-5000</c:v>
                </c:pt>
                <c:pt idx="2756">
                  <c:v>-6170</c:v>
                </c:pt>
                <c:pt idx="2757">
                  <c:v>-11500</c:v>
                </c:pt>
                <c:pt idx="2758">
                  <c:v>-1330</c:v>
                </c:pt>
                <c:pt idx="2759">
                  <c:v>8330</c:v>
                </c:pt>
                <c:pt idx="2760">
                  <c:v>25920</c:v>
                </c:pt>
                <c:pt idx="2761">
                  <c:v>32420</c:v>
                </c:pt>
                <c:pt idx="2762">
                  <c:v>37330</c:v>
                </c:pt>
                <c:pt idx="2763">
                  <c:v>41920</c:v>
                </c:pt>
                <c:pt idx="2764">
                  <c:v>45500</c:v>
                </c:pt>
                <c:pt idx="2765">
                  <c:v>48420</c:v>
                </c:pt>
                <c:pt idx="2766">
                  <c:v>47750</c:v>
                </c:pt>
                <c:pt idx="2767">
                  <c:v>3170</c:v>
                </c:pt>
                <c:pt idx="2768">
                  <c:v>-19000</c:v>
                </c:pt>
                <c:pt idx="2769">
                  <c:v>-19170</c:v>
                </c:pt>
                <c:pt idx="2770">
                  <c:v>-14670</c:v>
                </c:pt>
                <c:pt idx="2771">
                  <c:v>-3170</c:v>
                </c:pt>
                <c:pt idx="2772">
                  <c:v>-8170</c:v>
                </c:pt>
                <c:pt idx="2773">
                  <c:v>-28500</c:v>
                </c:pt>
                <c:pt idx="2774">
                  <c:v>-21170</c:v>
                </c:pt>
                <c:pt idx="2775">
                  <c:v>-29170</c:v>
                </c:pt>
                <c:pt idx="2776">
                  <c:v>-9330</c:v>
                </c:pt>
                <c:pt idx="2777">
                  <c:v>-9170</c:v>
                </c:pt>
                <c:pt idx="2778">
                  <c:v>-10500</c:v>
                </c:pt>
                <c:pt idx="2779">
                  <c:v>830</c:v>
                </c:pt>
                <c:pt idx="2780">
                  <c:v>10750</c:v>
                </c:pt>
                <c:pt idx="2781">
                  <c:v>27420</c:v>
                </c:pt>
                <c:pt idx="2782">
                  <c:v>39170</c:v>
                </c:pt>
                <c:pt idx="2783">
                  <c:v>44170</c:v>
                </c:pt>
                <c:pt idx="2784">
                  <c:v>53920</c:v>
                </c:pt>
                <c:pt idx="2785">
                  <c:v>57670</c:v>
                </c:pt>
                <c:pt idx="2786">
                  <c:v>60670</c:v>
                </c:pt>
                <c:pt idx="2787">
                  <c:v>63170</c:v>
                </c:pt>
                <c:pt idx="2788">
                  <c:v>65170</c:v>
                </c:pt>
                <c:pt idx="2789">
                  <c:v>66670</c:v>
                </c:pt>
                <c:pt idx="2790">
                  <c:v>65750</c:v>
                </c:pt>
                <c:pt idx="2791">
                  <c:v>7830</c:v>
                </c:pt>
                <c:pt idx="2792">
                  <c:v>4170</c:v>
                </c:pt>
                <c:pt idx="2793">
                  <c:v>4000</c:v>
                </c:pt>
                <c:pt idx="2794">
                  <c:v>4170</c:v>
                </c:pt>
                <c:pt idx="2795">
                  <c:v>1920</c:v>
                </c:pt>
                <c:pt idx="2796">
                  <c:v>4420</c:v>
                </c:pt>
                <c:pt idx="2797">
                  <c:v>-25830</c:v>
                </c:pt>
                <c:pt idx="2798">
                  <c:v>-19500</c:v>
                </c:pt>
                <c:pt idx="2799">
                  <c:v>-21500</c:v>
                </c:pt>
                <c:pt idx="2800">
                  <c:v>4750</c:v>
                </c:pt>
                <c:pt idx="2801">
                  <c:v>9830</c:v>
                </c:pt>
                <c:pt idx="2802">
                  <c:v>15830</c:v>
                </c:pt>
                <c:pt idx="2803">
                  <c:v>32170</c:v>
                </c:pt>
                <c:pt idx="2804">
                  <c:v>46920</c:v>
                </c:pt>
                <c:pt idx="2805">
                  <c:v>55170</c:v>
                </c:pt>
                <c:pt idx="2806">
                  <c:v>62330</c:v>
                </c:pt>
                <c:pt idx="2807">
                  <c:v>65250</c:v>
                </c:pt>
                <c:pt idx="2808">
                  <c:v>72830</c:v>
                </c:pt>
                <c:pt idx="2809">
                  <c:v>75500</c:v>
                </c:pt>
                <c:pt idx="2810">
                  <c:v>77670</c:v>
                </c:pt>
                <c:pt idx="2811">
                  <c:v>79330</c:v>
                </c:pt>
                <c:pt idx="2812">
                  <c:v>80580</c:v>
                </c:pt>
                <c:pt idx="2813">
                  <c:v>81500</c:v>
                </c:pt>
                <c:pt idx="2814">
                  <c:v>78750</c:v>
                </c:pt>
                <c:pt idx="2815">
                  <c:v>23170</c:v>
                </c:pt>
                <c:pt idx="2816">
                  <c:v>500</c:v>
                </c:pt>
                <c:pt idx="2817">
                  <c:v>-17670</c:v>
                </c:pt>
                <c:pt idx="2818">
                  <c:v>-17670</c:v>
                </c:pt>
                <c:pt idx="2819">
                  <c:v>-24830</c:v>
                </c:pt>
                <c:pt idx="2820">
                  <c:v>-33000</c:v>
                </c:pt>
                <c:pt idx="2821">
                  <c:v>-56830</c:v>
                </c:pt>
                <c:pt idx="2822">
                  <c:v>-53830</c:v>
                </c:pt>
                <c:pt idx="2823">
                  <c:v>-59170</c:v>
                </c:pt>
                <c:pt idx="2824">
                  <c:v>-40330</c:v>
                </c:pt>
                <c:pt idx="2825">
                  <c:v>-28500</c:v>
                </c:pt>
                <c:pt idx="2826">
                  <c:v>-16500</c:v>
                </c:pt>
                <c:pt idx="2827">
                  <c:v>-5330</c:v>
                </c:pt>
                <c:pt idx="2828">
                  <c:v>-11330</c:v>
                </c:pt>
                <c:pt idx="2829">
                  <c:v>-9500</c:v>
                </c:pt>
                <c:pt idx="2830">
                  <c:v>6000</c:v>
                </c:pt>
                <c:pt idx="2831">
                  <c:v>18250</c:v>
                </c:pt>
                <c:pt idx="2832">
                  <c:v>30750</c:v>
                </c:pt>
                <c:pt idx="2833">
                  <c:v>35670</c:v>
                </c:pt>
                <c:pt idx="2834">
                  <c:v>41500</c:v>
                </c:pt>
                <c:pt idx="2835">
                  <c:v>47500</c:v>
                </c:pt>
                <c:pt idx="2836">
                  <c:v>51750</c:v>
                </c:pt>
                <c:pt idx="2837">
                  <c:v>47420</c:v>
                </c:pt>
                <c:pt idx="2838">
                  <c:v>45000</c:v>
                </c:pt>
                <c:pt idx="2839">
                  <c:v>-28170</c:v>
                </c:pt>
                <c:pt idx="2840">
                  <c:v>-38170</c:v>
                </c:pt>
                <c:pt idx="2841">
                  <c:v>-35670</c:v>
                </c:pt>
                <c:pt idx="2842">
                  <c:v>-41170</c:v>
                </c:pt>
                <c:pt idx="2843">
                  <c:v>-38170</c:v>
                </c:pt>
                <c:pt idx="2844">
                  <c:v>-53330</c:v>
                </c:pt>
                <c:pt idx="2845">
                  <c:v>-76170</c:v>
                </c:pt>
                <c:pt idx="2846">
                  <c:v>-90170</c:v>
                </c:pt>
                <c:pt idx="2847">
                  <c:v>-109500</c:v>
                </c:pt>
                <c:pt idx="2848">
                  <c:v>-82000</c:v>
                </c:pt>
                <c:pt idx="2849">
                  <c:v>-61170</c:v>
                </c:pt>
                <c:pt idx="2850">
                  <c:v>-52670</c:v>
                </c:pt>
                <c:pt idx="2851">
                  <c:v>-20670</c:v>
                </c:pt>
                <c:pt idx="2852">
                  <c:v>-4830</c:v>
                </c:pt>
                <c:pt idx="2853">
                  <c:v>-8670</c:v>
                </c:pt>
                <c:pt idx="2854">
                  <c:v>-6500</c:v>
                </c:pt>
                <c:pt idx="2855">
                  <c:v>-4170</c:v>
                </c:pt>
                <c:pt idx="2856">
                  <c:v>11920</c:v>
                </c:pt>
                <c:pt idx="2857">
                  <c:v>19250</c:v>
                </c:pt>
                <c:pt idx="2858">
                  <c:v>24000</c:v>
                </c:pt>
                <c:pt idx="2859">
                  <c:v>27080</c:v>
                </c:pt>
                <c:pt idx="2860">
                  <c:v>29170</c:v>
                </c:pt>
                <c:pt idx="2861">
                  <c:v>30170</c:v>
                </c:pt>
                <c:pt idx="2862">
                  <c:v>25250</c:v>
                </c:pt>
                <c:pt idx="2863">
                  <c:v>-9830</c:v>
                </c:pt>
                <c:pt idx="2864">
                  <c:v>-17170</c:v>
                </c:pt>
                <c:pt idx="2865">
                  <c:v>-57000</c:v>
                </c:pt>
                <c:pt idx="2866">
                  <c:v>-86830</c:v>
                </c:pt>
                <c:pt idx="2867">
                  <c:v>-101500</c:v>
                </c:pt>
                <c:pt idx="2868">
                  <c:v>-128169.99999999999</c:v>
                </c:pt>
                <c:pt idx="2869">
                  <c:v>-157000</c:v>
                </c:pt>
                <c:pt idx="2870">
                  <c:v>-170330</c:v>
                </c:pt>
                <c:pt idx="2871">
                  <c:v>-188500</c:v>
                </c:pt>
                <c:pt idx="2872">
                  <c:v>-152500</c:v>
                </c:pt>
                <c:pt idx="2873">
                  <c:v>-136170</c:v>
                </c:pt>
                <c:pt idx="2874">
                  <c:v>-126500</c:v>
                </c:pt>
                <c:pt idx="2875">
                  <c:v>-99830</c:v>
                </c:pt>
                <c:pt idx="2876">
                  <c:v>-68670</c:v>
                </c:pt>
                <c:pt idx="2877">
                  <c:v>-53330</c:v>
                </c:pt>
                <c:pt idx="2878">
                  <c:v>-42500</c:v>
                </c:pt>
                <c:pt idx="2879">
                  <c:v>-33500</c:v>
                </c:pt>
                <c:pt idx="2880">
                  <c:v>-20170</c:v>
                </c:pt>
                <c:pt idx="2881">
                  <c:v>-14000</c:v>
                </c:pt>
                <c:pt idx="2882">
                  <c:v>-11500</c:v>
                </c:pt>
                <c:pt idx="2883">
                  <c:v>-7330</c:v>
                </c:pt>
                <c:pt idx="2884">
                  <c:v>-5670</c:v>
                </c:pt>
                <c:pt idx="2885">
                  <c:v>-2170</c:v>
                </c:pt>
                <c:pt idx="2886">
                  <c:v>-12670</c:v>
                </c:pt>
                <c:pt idx="2887">
                  <c:v>-127500</c:v>
                </c:pt>
                <c:pt idx="2888">
                  <c:v>-143000</c:v>
                </c:pt>
                <c:pt idx="2889">
                  <c:v>-155500</c:v>
                </c:pt>
                <c:pt idx="2890">
                  <c:v>-155830</c:v>
                </c:pt>
                <c:pt idx="2891">
                  <c:v>-151500</c:v>
                </c:pt>
                <c:pt idx="2892">
                  <c:v>-145830</c:v>
                </c:pt>
                <c:pt idx="2893">
                  <c:v>-158670</c:v>
                </c:pt>
                <c:pt idx="2894">
                  <c:v>-159830</c:v>
                </c:pt>
                <c:pt idx="2895">
                  <c:v>-153170</c:v>
                </c:pt>
                <c:pt idx="2896">
                  <c:v>-109500</c:v>
                </c:pt>
                <c:pt idx="2897">
                  <c:v>-81000</c:v>
                </c:pt>
                <c:pt idx="2898">
                  <c:v>-68330</c:v>
                </c:pt>
                <c:pt idx="2899">
                  <c:v>-38670</c:v>
                </c:pt>
                <c:pt idx="2900">
                  <c:v>-14670</c:v>
                </c:pt>
                <c:pt idx="2901">
                  <c:v>-4000</c:v>
                </c:pt>
                <c:pt idx="2902">
                  <c:v>-2500</c:v>
                </c:pt>
                <c:pt idx="2903">
                  <c:v>-9170</c:v>
                </c:pt>
                <c:pt idx="2904">
                  <c:v>670</c:v>
                </c:pt>
                <c:pt idx="2905">
                  <c:v>2750</c:v>
                </c:pt>
                <c:pt idx="2906">
                  <c:v>10670</c:v>
                </c:pt>
                <c:pt idx="2907">
                  <c:v>18920</c:v>
                </c:pt>
                <c:pt idx="2908">
                  <c:v>24830</c:v>
                </c:pt>
                <c:pt idx="2909">
                  <c:v>28000</c:v>
                </c:pt>
                <c:pt idx="2910">
                  <c:v>27000</c:v>
                </c:pt>
                <c:pt idx="2911">
                  <c:v>-21830</c:v>
                </c:pt>
                <c:pt idx="2912">
                  <c:v>-8830</c:v>
                </c:pt>
                <c:pt idx="2913">
                  <c:v>-26830</c:v>
                </c:pt>
                <c:pt idx="2914">
                  <c:v>-41330</c:v>
                </c:pt>
                <c:pt idx="2915">
                  <c:v>-44670</c:v>
                </c:pt>
                <c:pt idx="2916">
                  <c:v>-61000</c:v>
                </c:pt>
                <c:pt idx="2917">
                  <c:v>-77330</c:v>
                </c:pt>
                <c:pt idx="2918">
                  <c:v>-89830</c:v>
                </c:pt>
                <c:pt idx="2919">
                  <c:v>-104830</c:v>
                </c:pt>
                <c:pt idx="2920">
                  <c:v>-75170</c:v>
                </c:pt>
                <c:pt idx="2921">
                  <c:v>-53670</c:v>
                </c:pt>
                <c:pt idx="2922">
                  <c:v>-42000</c:v>
                </c:pt>
                <c:pt idx="2923">
                  <c:v>-14500</c:v>
                </c:pt>
                <c:pt idx="2924">
                  <c:v>-4500</c:v>
                </c:pt>
                <c:pt idx="2925">
                  <c:v>-9670</c:v>
                </c:pt>
                <c:pt idx="2926">
                  <c:v>-6830</c:v>
                </c:pt>
                <c:pt idx="2927">
                  <c:v>-2170</c:v>
                </c:pt>
                <c:pt idx="2928">
                  <c:v>13170</c:v>
                </c:pt>
                <c:pt idx="2929">
                  <c:v>23330</c:v>
                </c:pt>
                <c:pt idx="2930">
                  <c:v>29500</c:v>
                </c:pt>
                <c:pt idx="2931">
                  <c:v>34250</c:v>
                </c:pt>
                <c:pt idx="2932">
                  <c:v>37170</c:v>
                </c:pt>
                <c:pt idx="2933">
                  <c:v>37500</c:v>
                </c:pt>
                <c:pt idx="2934">
                  <c:v>33170</c:v>
                </c:pt>
                <c:pt idx="2935">
                  <c:v>-13000</c:v>
                </c:pt>
                <c:pt idx="2936">
                  <c:v>-39330</c:v>
                </c:pt>
                <c:pt idx="2937">
                  <c:v>-47330</c:v>
                </c:pt>
                <c:pt idx="2938">
                  <c:v>-58000</c:v>
                </c:pt>
                <c:pt idx="2939">
                  <c:v>-77330</c:v>
                </c:pt>
                <c:pt idx="2940">
                  <c:v>-86670</c:v>
                </c:pt>
                <c:pt idx="2941">
                  <c:v>-106000</c:v>
                </c:pt>
                <c:pt idx="2942">
                  <c:v>-119670</c:v>
                </c:pt>
                <c:pt idx="2943">
                  <c:v>-126670</c:v>
                </c:pt>
                <c:pt idx="2944">
                  <c:v>-97670</c:v>
                </c:pt>
                <c:pt idx="2945">
                  <c:v>-82330</c:v>
                </c:pt>
                <c:pt idx="2946">
                  <c:v>-77500</c:v>
                </c:pt>
                <c:pt idx="2947">
                  <c:v>-48170</c:v>
                </c:pt>
                <c:pt idx="2948">
                  <c:v>-18670</c:v>
                </c:pt>
                <c:pt idx="2949">
                  <c:v>-5500</c:v>
                </c:pt>
                <c:pt idx="2950">
                  <c:v>-2670</c:v>
                </c:pt>
                <c:pt idx="2951">
                  <c:v>-7170</c:v>
                </c:pt>
                <c:pt idx="2952">
                  <c:v>-2170</c:v>
                </c:pt>
                <c:pt idx="2953">
                  <c:v>-9670</c:v>
                </c:pt>
                <c:pt idx="2954">
                  <c:v>-6500</c:v>
                </c:pt>
                <c:pt idx="2955">
                  <c:v>1330</c:v>
                </c:pt>
                <c:pt idx="2956">
                  <c:v>9420</c:v>
                </c:pt>
                <c:pt idx="2957">
                  <c:v>11920</c:v>
                </c:pt>
                <c:pt idx="2958">
                  <c:v>7080</c:v>
                </c:pt>
                <c:pt idx="2959">
                  <c:v>-44500</c:v>
                </c:pt>
                <c:pt idx="2960">
                  <c:v>-49330</c:v>
                </c:pt>
                <c:pt idx="2961">
                  <c:v>-74330</c:v>
                </c:pt>
                <c:pt idx="2962">
                  <c:v>-109500</c:v>
                </c:pt>
                <c:pt idx="2963">
                  <c:v>-112000</c:v>
                </c:pt>
                <c:pt idx="2964">
                  <c:v>-115500</c:v>
                </c:pt>
                <c:pt idx="2965">
                  <c:v>-129169.99999999999</c:v>
                </c:pt>
                <c:pt idx="2966">
                  <c:v>-143000</c:v>
                </c:pt>
                <c:pt idx="2967">
                  <c:v>-148170</c:v>
                </c:pt>
                <c:pt idx="2968">
                  <c:v>-107830</c:v>
                </c:pt>
                <c:pt idx="2969">
                  <c:v>-77330</c:v>
                </c:pt>
                <c:pt idx="2970">
                  <c:v>-66830</c:v>
                </c:pt>
                <c:pt idx="2971">
                  <c:v>-39830</c:v>
                </c:pt>
                <c:pt idx="2972">
                  <c:v>-11330</c:v>
                </c:pt>
                <c:pt idx="2973">
                  <c:v>-2170</c:v>
                </c:pt>
                <c:pt idx="2974">
                  <c:v>-7670</c:v>
                </c:pt>
                <c:pt idx="2975">
                  <c:v>-11830</c:v>
                </c:pt>
                <c:pt idx="2976">
                  <c:v>-3500</c:v>
                </c:pt>
                <c:pt idx="2977">
                  <c:v>420</c:v>
                </c:pt>
                <c:pt idx="2978">
                  <c:v>10750</c:v>
                </c:pt>
                <c:pt idx="2979">
                  <c:v>19830</c:v>
                </c:pt>
                <c:pt idx="2980">
                  <c:v>26580</c:v>
                </c:pt>
                <c:pt idx="2981">
                  <c:v>31250</c:v>
                </c:pt>
                <c:pt idx="2982">
                  <c:v>34420</c:v>
                </c:pt>
                <c:pt idx="2983">
                  <c:v>-330</c:v>
                </c:pt>
                <c:pt idx="2984">
                  <c:v>-6830</c:v>
                </c:pt>
                <c:pt idx="2985">
                  <c:v>-25670</c:v>
                </c:pt>
                <c:pt idx="2986">
                  <c:v>-16170.000000000002</c:v>
                </c:pt>
                <c:pt idx="2987">
                  <c:v>-10670</c:v>
                </c:pt>
                <c:pt idx="2988">
                  <c:v>-17500</c:v>
                </c:pt>
                <c:pt idx="2989">
                  <c:v>-26830</c:v>
                </c:pt>
                <c:pt idx="2990">
                  <c:v>-20670</c:v>
                </c:pt>
                <c:pt idx="2991">
                  <c:v>-21830</c:v>
                </c:pt>
                <c:pt idx="2992">
                  <c:v>3250</c:v>
                </c:pt>
                <c:pt idx="2993">
                  <c:v>-5000</c:v>
                </c:pt>
                <c:pt idx="2994">
                  <c:v>670</c:v>
                </c:pt>
                <c:pt idx="2995">
                  <c:v>16580</c:v>
                </c:pt>
                <c:pt idx="2996">
                  <c:v>34920</c:v>
                </c:pt>
                <c:pt idx="2997">
                  <c:v>47250</c:v>
                </c:pt>
                <c:pt idx="2998">
                  <c:v>55670</c:v>
                </c:pt>
                <c:pt idx="2999">
                  <c:v>59330</c:v>
                </c:pt>
                <c:pt idx="3000">
                  <c:v>69420</c:v>
                </c:pt>
                <c:pt idx="3001">
                  <c:v>72750</c:v>
                </c:pt>
                <c:pt idx="3002">
                  <c:v>75500</c:v>
                </c:pt>
                <c:pt idx="3003">
                  <c:v>78080</c:v>
                </c:pt>
                <c:pt idx="3004">
                  <c:v>80420</c:v>
                </c:pt>
                <c:pt idx="3005">
                  <c:v>80330</c:v>
                </c:pt>
                <c:pt idx="3006">
                  <c:v>69920</c:v>
                </c:pt>
                <c:pt idx="3007">
                  <c:v>14670</c:v>
                </c:pt>
                <c:pt idx="3008">
                  <c:v>1330</c:v>
                </c:pt>
                <c:pt idx="3009">
                  <c:v>-30000</c:v>
                </c:pt>
                <c:pt idx="3010">
                  <c:v>-29830</c:v>
                </c:pt>
                <c:pt idx="3011">
                  <c:v>-29330</c:v>
                </c:pt>
                <c:pt idx="3012">
                  <c:v>-26500</c:v>
                </c:pt>
                <c:pt idx="3013">
                  <c:v>-55670</c:v>
                </c:pt>
                <c:pt idx="3014">
                  <c:v>-44830</c:v>
                </c:pt>
                <c:pt idx="3015">
                  <c:v>-59830</c:v>
                </c:pt>
                <c:pt idx="3016">
                  <c:v>-26500</c:v>
                </c:pt>
                <c:pt idx="3017">
                  <c:v>-13170</c:v>
                </c:pt>
                <c:pt idx="3018">
                  <c:v>-8500</c:v>
                </c:pt>
                <c:pt idx="3019">
                  <c:v>-4000</c:v>
                </c:pt>
                <c:pt idx="3020">
                  <c:v>-15500</c:v>
                </c:pt>
                <c:pt idx="3021">
                  <c:v>-13170</c:v>
                </c:pt>
                <c:pt idx="3022">
                  <c:v>3670</c:v>
                </c:pt>
                <c:pt idx="3023">
                  <c:v>14330</c:v>
                </c:pt>
                <c:pt idx="3024">
                  <c:v>28330</c:v>
                </c:pt>
                <c:pt idx="3025">
                  <c:v>34580</c:v>
                </c:pt>
                <c:pt idx="3026">
                  <c:v>40170</c:v>
                </c:pt>
                <c:pt idx="3027">
                  <c:v>44830</c:v>
                </c:pt>
                <c:pt idx="3028">
                  <c:v>48920</c:v>
                </c:pt>
                <c:pt idx="3029">
                  <c:v>49830</c:v>
                </c:pt>
                <c:pt idx="3030">
                  <c:v>47000</c:v>
                </c:pt>
                <c:pt idx="3031">
                  <c:v>-15500</c:v>
                </c:pt>
                <c:pt idx="3032">
                  <c:v>-18000</c:v>
                </c:pt>
                <c:pt idx="3033">
                  <c:v>-18830</c:v>
                </c:pt>
                <c:pt idx="3034">
                  <c:v>-12500</c:v>
                </c:pt>
                <c:pt idx="3035">
                  <c:v>-36830</c:v>
                </c:pt>
                <c:pt idx="3036">
                  <c:v>-40670</c:v>
                </c:pt>
                <c:pt idx="3037">
                  <c:v>-84000</c:v>
                </c:pt>
                <c:pt idx="3038">
                  <c:v>-94330</c:v>
                </c:pt>
                <c:pt idx="3039">
                  <c:v>-108330</c:v>
                </c:pt>
                <c:pt idx="3040">
                  <c:v>-74000</c:v>
                </c:pt>
                <c:pt idx="3041">
                  <c:v>-48330</c:v>
                </c:pt>
                <c:pt idx="3042">
                  <c:v>-40330</c:v>
                </c:pt>
                <c:pt idx="3043">
                  <c:v>-14830</c:v>
                </c:pt>
                <c:pt idx="3044">
                  <c:v>-2330</c:v>
                </c:pt>
                <c:pt idx="3045">
                  <c:v>-10670</c:v>
                </c:pt>
                <c:pt idx="3046">
                  <c:v>-12330</c:v>
                </c:pt>
                <c:pt idx="3047">
                  <c:v>-9500</c:v>
                </c:pt>
                <c:pt idx="3048">
                  <c:v>1000</c:v>
                </c:pt>
                <c:pt idx="3049">
                  <c:v>5920</c:v>
                </c:pt>
                <c:pt idx="3050">
                  <c:v>17420</c:v>
                </c:pt>
                <c:pt idx="3051">
                  <c:v>23170</c:v>
                </c:pt>
                <c:pt idx="3052">
                  <c:v>27500</c:v>
                </c:pt>
                <c:pt idx="3053">
                  <c:v>26500</c:v>
                </c:pt>
                <c:pt idx="3054">
                  <c:v>22670</c:v>
                </c:pt>
                <c:pt idx="3055">
                  <c:v>-34670</c:v>
                </c:pt>
                <c:pt idx="3056">
                  <c:v>-26000</c:v>
                </c:pt>
                <c:pt idx="3057">
                  <c:v>-55670</c:v>
                </c:pt>
                <c:pt idx="3058">
                  <c:v>-72670</c:v>
                </c:pt>
                <c:pt idx="3059">
                  <c:v>-82830</c:v>
                </c:pt>
                <c:pt idx="3060">
                  <c:v>-93000</c:v>
                </c:pt>
                <c:pt idx="3061">
                  <c:v>-107830</c:v>
                </c:pt>
                <c:pt idx="3062">
                  <c:v>-117170</c:v>
                </c:pt>
                <c:pt idx="3063">
                  <c:v>-122000</c:v>
                </c:pt>
                <c:pt idx="3064">
                  <c:v>-79670</c:v>
                </c:pt>
                <c:pt idx="3065">
                  <c:v>-54000</c:v>
                </c:pt>
                <c:pt idx="3066">
                  <c:v>-46830</c:v>
                </c:pt>
                <c:pt idx="3067">
                  <c:v>-21330</c:v>
                </c:pt>
                <c:pt idx="3068">
                  <c:v>-1670</c:v>
                </c:pt>
                <c:pt idx="3069">
                  <c:v>-2830</c:v>
                </c:pt>
                <c:pt idx="3070">
                  <c:v>-6830</c:v>
                </c:pt>
                <c:pt idx="3071">
                  <c:v>-8670</c:v>
                </c:pt>
                <c:pt idx="3072">
                  <c:v>-1330</c:v>
                </c:pt>
                <c:pt idx="3073">
                  <c:v>3750</c:v>
                </c:pt>
                <c:pt idx="3074">
                  <c:v>14580</c:v>
                </c:pt>
                <c:pt idx="3075">
                  <c:v>18830</c:v>
                </c:pt>
                <c:pt idx="3076">
                  <c:v>22080</c:v>
                </c:pt>
                <c:pt idx="3077">
                  <c:v>24670</c:v>
                </c:pt>
                <c:pt idx="3078">
                  <c:v>22500</c:v>
                </c:pt>
                <c:pt idx="3079">
                  <c:v>-23500</c:v>
                </c:pt>
                <c:pt idx="3080">
                  <c:v>-21330</c:v>
                </c:pt>
                <c:pt idx="3081">
                  <c:v>-42330</c:v>
                </c:pt>
                <c:pt idx="3082">
                  <c:v>-75170</c:v>
                </c:pt>
                <c:pt idx="3083">
                  <c:v>-92670</c:v>
                </c:pt>
                <c:pt idx="3084">
                  <c:v>-104000</c:v>
                </c:pt>
                <c:pt idx="3085">
                  <c:v>-132330</c:v>
                </c:pt>
                <c:pt idx="3086">
                  <c:v>-151500</c:v>
                </c:pt>
                <c:pt idx="3087">
                  <c:v>-163500</c:v>
                </c:pt>
                <c:pt idx="3088">
                  <c:v>-124330</c:v>
                </c:pt>
                <c:pt idx="3089">
                  <c:v>-94670</c:v>
                </c:pt>
                <c:pt idx="3090">
                  <c:v>-81170</c:v>
                </c:pt>
                <c:pt idx="3091">
                  <c:v>-51330</c:v>
                </c:pt>
                <c:pt idx="3092">
                  <c:v>-23830</c:v>
                </c:pt>
                <c:pt idx="3093">
                  <c:v>-8670</c:v>
                </c:pt>
                <c:pt idx="3094">
                  <c:v>-2000</c:v>
                </c:pt>
                <c:pt idx="3095">
                  <c:v>-4670</c:v>
                </c:pt>
                <c:pt idx="3096">
                  <c:v>-4670</c:v>
                </c:pt>
                <c:pt idx="3097">
                  <c:v>-10330</c:v>
                </c:pt>
                <c:pt idx="3098">
                  <c:v>0</c:v>
                </c:pt>
                <c:pt idx="3099">
                  <c:v>5920</c:v>
                </c:pt>
                <c:pt idx="3100">
                  <c:v>13670</c:v>
                </c:pt>
                <c:pt idx="3101">
                  <c:v>19170</c:v>
                </c:pt>
                <c:pt idx="3102">
                  <c:v>21000</c:v>
                </c:pt>
                <c:pt idx="3103">
                  <c:v>-24330</c:v>
                </c:pt>
                <c:pt idx="3104">
                  <c:v>-21170</c:v>
                </c:pt>
                <c:pt idx="3105">
                  <c:v>-34330</c:v>
                </c:pt>
                <c:pt idx="3106">
                  <c:v>-38000</c:v>
                </c:pt>
                <c:pt idx="3107">
                  <c:v>-36670</c:v>
                </c:pt>
                <c:pt idx="3108">
                  <c:v>-41170</c:v>
                </c:pt>
                <c:pt idx="3109">
                  <c:v>-60170</c:v>
                </c:pt>
                <c:pt idx="3110">
                  <c:v>-75330</c:v>
                </c:pt>
                <c:pt idx="3111">
                  <c:v>-81000</c:v>
                </c:pt>
                <c:pt idx="3112">
                  <c:v>-42500</c:v>
                </c:pt>
                <c:pt idx="3113">
                  <c:v>-17330</c:v>
                </c:pt>
                <c:pt idx="3114">
                  <c:v>-13000</c:v>
                </c:pt>
                <c:pt idx="3115">
                  <c:v>-6170</c:v>
                </c:pt>
                <c:pt idx="3116">
                  <c:v>-10500</c:v>
                </c:pt>
                <c:pt idx="3117">
                  <c:v>-11000</c:v>
                </c:pt>
                <c:pt idx="3118">
                  <c:v>1750</c:v>
                </c:pt>
                <c:pt idx="3119">
                  <c:v>10250</c:v>
                </c:pt>
                <c:pt idx="3120">
                  <c:v>24830</c:v>
                </c:pt>
                <c:pt idx="3121">
                  <c:v>29080</c:v>
                </c:pt>
                <c:pt idx="3122">
                  <c:v>34420</c:v>
                </c:pt>
                <c:pt idx="3123">
                  <c:v>40500</c:v>
                </c:pt>
                <c:pt idx="3124">
                  <c:v>44170</c:v>
                </c:pt>
                <c:pt idx="3125">
                  <c:v>41080</c:v>
                </c:pt>
                <c:pt idx="3126">
                  <c:v>37080</c:v>
                </c:pt>
                <c:pt idx="3127">
                  <c:v>-28330</c:v>
                </c:pt>
                <c:pt idx="3128">
                  <c:v>-23670</c:v>
                </c:pt>
                <c:pt idx="3129">
                  <c:v>-44670</c:v>
                </c:pt>
                <c:pt idx="3130">
                  <c:v>-37170</c:v>
                </c:pt>
                <c:pt idx="3131">
                  <c:v>-61830</c:v>
                </c:pt>
                <c:pt idx="3132">
                  <c:v>-69830</c:v>
                </c:pt>
                <c:pt idx="3133">
                  <c:v>-102170</c:v>
                </c:pt>
                <c:pt idx="3134">
                  <c:v>-122170</c:v>
                </c:pt>
                <c:pt idx="3135">
                  <c:v>-137000</c:v>
                </c:pt>
                <c:pt idx="3136">
                  <c:v>-107500</c:v>
                </c:pt>
                <c:pt idx="3137">
                  <c:v>-84500</c:v>
                </c:pt>
                <c:pt idx="3138">
                  <c:v>-72500</c:v>
                </c:pt>
                <c:pt idx="3139">
                  <c:v>-46000</c:v>
                </c:pt>
                <c:pt idx="3140">
                  <c:v>-18000</c:v>
                </c:pt>
                <c:pt idx="3141">
                  <c:v>-2170</c:v>
                </c:pt>
                <c:pt idx="3142">
                  <c:v>-1170</c:v>
                </c:pt>
                <c:pt idx="3143">
                  <c:v>-6670</c:v>
                </c:pt>
                <c:pt idx="3144">
                  <c:v>-6000</c:v>
                </c:pt>
                <c:pt idx="3145">
                  <c:v>-10830</c:v>
                </c:pt>
                <c:pt idx="3146">
                  <c:v>-4000</c:v>
                </c:pt>
                <c:pt idx="3147">
                  <c:v>2170</c:v>
                </c:pt>
                <c:pt idx="3148">
                  <c:v>9000</c:v>
                </c:pt>
                <c:pt idx="3149">
                  <c:v>14580</c:v>
                </c:pt>
                <c:pt idx="3150">
                  <c:v>16500</c:v>
                </c:pt>
                <c:pt idx="3151">
                  <c:v>-26670</c:v>
                </c:pt>
                <c:pt idx="3152">
                  <c:v>-10000</c:v>
                </c:pt>
                <c:pt idx="3153">
                  <c:v>-37830</c:v>
                </c:pt>
                <c:pt idx="3154">
                  <c:v>-43500</c:v>
                </c:pt>
                <c:pt idx="3155">
                  <c:v>-43670</c:v>
                </c:pt>
                <c:pt idx="3156">
                  <c:v>-47170</c:v>
                </c:pt>
                <c:pt idx="3157">
                  <c:v>-65170</c:v>
                </c:pt>
                <c:pt idx="3158">
                  <c:v>-74330</c:v>
                </c:pt>
                <c:pt idx="3159">
                  <c:v>-86170</c:v>
                </c:pt>
                <c:pt idx="3160">
                  <c:v>-49830</c:v>
                </c:pt>
                <c:pt idx="3161">
                  <c:v>-25170</c:v>
                </c:pt>
                <c:pt idx="3162">
                  <c:v>-18670</c:v>
                </c:pt>
                <c:pt idx="3163">
                  <c:v>-4000</c:v>
                </c:pt>
                <c:pt idx="3164">
                  <c:v>-4830</c:v>
                </c:pt>
                <c:pt idx="3165">
                  <c:v>-11830</c:v>
                </c:pt>
                <c:pt idx="3166">
                  <c:v>-6170</c:v>
                </c:pt>
                <c:pt idx="3167">
                  <c:v>1170</c:v>
                </c:pt>
                <c:pt idx="3168">
                  <c:v>14920</c:v>
                </c:pt>
                <c:pt idx="3169">
                  <c:v>22330</c:v>
                </c:pt>
                <c:pt idx="3170">
                  <c:v>27580</c:v>
                </c:pt>
                <c:pt idx="3171">
                  <c:v>31830</c:v>
                </c:pt>
                <c:pt idx="3172">
                  <c:v>35830</c:v>
                </c:pt>
                <c:pt idx="3173">
                  <c:v>32580</c:v>
                </c:pt>
                <c:pt idx="3174">
                  <c:v>27830</c:v>
                </c:pt>
                <c:pt idx="3175">
                  <c:v>-33170</c:v>
                </c:pt>
                <c:pt idx="3176">
                  <c:v>-25830</c:v>
                </c:pt>
                <c:pt idx="3177">
                  <c:v>-49830</c:v>
                </c:pt>
                <c:pt idx="3178">
                  <c:v>-59170</c:v>
                </c:pt>
                <c:pt idx="3179">
                  <c:v>-82170</c:v>
                </c:pt>
                <c:pt idx="3180">
                  <c:v>-91670</c:v>
                </c:pt>
                <c:pt idx="3181">
                  <c:v>-120170</c:v>
                </c:pt>
                <c:pt idx="3182">
                  <c:v>-141830</c:v>
                </c:pt>
                <c:pt idx="3183">
                  <c:v>-156830</c:v>
                </c:pt>
                <c:pt idx="3184">
                  <c:v>-127670</c:v>
                </c:pt>
                <c:pt idx="3185">
                  <c:v>-103500</c:v>
                </c:pt>
                <c:pt idx="3186">
                  <c:v>-91500</c:v>
                </c:pt>
                <c:pt idx="3187">
                  <c:v>-63670</c:v>
                </c:pt>
                <c:pt idx="3188">
                  <c:v>-35170</c:v>
                </c:pt>
                <c:pt idx="3189">
                  <c:v>-16830</c:v>
                </c:pt>
                <c:pt idx="3190">
                  <c:v>-3500</c:v>
                </c:pt>
                <c:pt idx="3191">
                  <c:v>-4330</c:v>
                </c:pt>
                <c:pt idx="3192">
                  <c:v>-6330</c:v>
                </c:pt>
                <c:pt idx="3193">
                  <c:v>-12170</c:v>
                </c:pt>
                <c:pt idx="3194">
                  <c:v>-6330</c:v>
                </c:pt>
                <c:pt idx="3195">
                  <c:v>250</c:v>
                </c:pt>
                <c:pt idx="3196">
                  <c:v>7750</c:v>
                </c:pt>
                <c:pt idx="3197">
                  <c:v>12500</c:v>
                </c:pt>
                <c:pt idx="3198">
                  <c:v>13080</c:v>
                </c:pt>
                <c:pt idx="3199">
                  <c:v>-30330</c:v>
                </c:pt>
                <c:pt idx="3200">
                  <c:v>-38500</c:v>
                </c:pt>
                <c:pt idx="3201">
                  <c:v>-63330</c:v>
                </c:pt>
                <c:pt idx="3202">
                  <c:v>-95330</c:v>
                </c:pt>
                <c:pt idx="3203">
                  <c:v>-100830</c:v>
                </c:pt>
                <c:pt idx="3204">
                  <c:v>-105670</c:v>
                </c:pt>
                <c:pt idx="3205">
                  <c:v>-128169.99999999999</c:v>
                </c:pt>
                <c:pt idx="3206">
                  <c:v>-142330</c:v>
                </c:pt>
                <c:pt idx="3207">
                  <c:v>-149670</c:v>
                </c:pt>
                <c:pt idx="3208">
                  <c:v>-115170</c:v>
                </c:pt>
                <c:pt idx="3209">
                  <c:v>-89170</c:v>
                </c:pt>
                <c:pt idx="3210">
                  <c:v>-79000</c:v>
                </c:pt>
                <c:pt idx="3211">
                  <c:v>-50830</c:v>
                </c:pt>
                <c:pt idx="3212">
                  <c:v>-24170</c:v>
                </c:pt>
                <c:pt idx="3213">
                  <c:v>-8670</c:v>
                </c:pt>
                <c:pt idx="3214">
                  <c:v>-2000</c:v>
                </c:pt>
                <c:pt idx="3215">
                  <c:v>-5500</c:v>
                </c:pt>
                <c:pt idx="3216">
                  <c:v>-4330</c:v>
                </c:pt>
                <c:pt idx="3217">
                  <c:v>-9500</c:v>
                </c:pt>
                <c:pt idx="3218">
                  <c:v>-5000</c:v>
                </c:pt>
                <c:pt idx="3219">
                  <c:v>-3170</c:v>
                </c:pt>
                <c:pt idx="3220">
                  <c:v>1500</c:v>
                </c:pt>
                <c:pt idx="3221">
                  <c:v>5750</c:v>
                </c:pt>
                <c:pt idx="3222">
                  <c:v>9330</c:v>
                </c:pt>
                <c:pt idx="3223">
                  <c:v>-36500</c:v>
                </c:pt>
                <c:pt idx="3224">
                  <c:v>-18000</c:v>
                </c:pt>
                <c:pt idx="3225">
                  <c:v>-55170</c:v>
                </c:pt>
                <c:pt idx="3226">
                  <c:v>-67830</c:v>
                </c:pt>
                <c:pt idx="3227">
                  <c:v>-96830</c:v>
                </c:pt>
                <c:pt idx="3228">
                  <c:v>-113330</c:v>
                </c:pt>
                <c:pt idx="3229">
                  <c:v>-136830</c:v>
                </c:pt>
                <c:pt idx="3230">
                  <c:v>-141670</c:v>
                </c:pt>
                <c:pt idx="3231">
                  <c:v>-144500</c:v>
                </c:pt>
                <c:pt idx="3232">
                  <c:v>-106670</c:v>
                </c:pt>
                <c:pt idx="3233">
                  <c:v>-81830</c:v>
                </c:pt>
                <c:pt idx="3234">
                  <c:v>-71170</c:v>
                </c:pt>
                <c:pt idx="3235">
                  <c:v>-42670</c:v>
                </c:pt>
                <c:pt idx="3236">
                  <c:v>-15830</c:v>
                </c:pt>
                <c:pt idx="3237">
                  <c:v>-4000</c:v>
                </c:pt>
                <c:pt idx="3238">
                  <c:v>-4330</c:v>
                </c:pt>
                <c:pt idx="3239">
                  <c:v>-7330</c:v>
                </c:pt>
                <c:pt idx="3240">
                  <c:v>-3830</c:v>
                </c:pt>
                <c:pt idx="3241">
                  <c:v>-10170</c:v>
                </c:pt>
                <c:pt idx="3242">
                  <c:v>-110830</c:v>
                </c:pt>
                <c:pt idx="3243">
                  <c:v>-2500</c:v>
                </c:pt>
                <c:pt idx="3244">
                  <c:v>-101670</c:v>
                </c:pt>
                <c:pt idx="3245">
                  <c:v>7750</c:v>
                </c:pt>
                <c:pt idx="3246">
                  <c:v>-97500</c:v>
                </c:pt>
                <c:pt idx="3247">
                  <c:v>-36000</c:v>
                </c:pt>
                <c:pt idx="3248">
                  <c:v>-97500</c:v>
                </c:pt>
                <c:pt idx="3249">
                  <c:v>-49330</c:v>
                </c:pt>
                <c:pt idx="3250">
                  <c:v>-102500</c:v>
                </c:pt>
                <c:pt idx="3251">
                  <c:v>-70500</c:v>
                </c:pt>
                <c:pt idx="3252">
                  <c:v>-113330</c:v>
                </c:pt>
                <c:pt idx="3253">
                  <c:v>-90000</c:v>
                </c:pt>
                <c:pt idx="3254">
                  <c:v>-118330</c:v>
                </c:pt>
                <c:pt idx="3255">
                  <c:v>-102500</c:v>
                </c:pt>
                <c:pt idx="3256">
                  <c:v>-122500</c:v>
                </c:pt>
                <c:pt idx="3257">
                  <c:v>-47170</c:v>
                </c:pt>
                <c:pt idx="3258">
                  <c:v>-113330</c:v>
                </c:pt>
                <c:pt idx="3259">
                  <c:v>-14830</c:v>
                </c:pt>
                <c:pt idx="3260">
                  <c:v>-95000</c:v>
                </c:pt>
                <c:pt idx="3261">
                  <c:v>-7330</c:v>
                </c:pt>
                <c:pt idx="3262">
                  <c:v>-97500</c:v>
                </c:pt>
                <c:pt idx="3263">
                  <c:v>-9330</c:v>
                </c:pt>
                <c:pt idx="3264">
                  <c:v>-79170</c:v>
                </c:pt>
                <c:pt idx="3265">
                  <c:v>9000</c:v>
                </c:pt>
                <c:pt idx="3266">
                  <c:v>-78330</c:v>
                </c:pt>
                <c:pt idx="3267">
                  <c:v>21750</c:v>
                </c:pt>
                <c:pt idx="3268">
                  <c:v>-60000</c:v>
                </c:pt>
                <c:pt idx="3269">
                  <c:v>23080</c:v>
                </c:pt>
                <c:pt idx="3270">
                  <c:v>-85830</c:v>
                </c:pt>
                <c:pt idx="3271">
                  <c:v>-35500</c:v>
                </c:pt>
                <c:pt idx="3272">
                  <c:v>-111670</c:v>
                </c:pt>
                <c:pt idx="3273">
                  <c:v>-55330</c:v>
                </c:pt>
                <c:pt idx="3274">
                  <c:v>-122500</c:v>
                </c:pt>
                <c:pt idx="3275">
                  <c:v>-99830</c:v>
                </c:pt>
                <c:pt idx="3276">
                  <c:v>-130000</c:v>
                </c:pt>
                <c:pt idx="3277">
                  <c:v>-139000</c:v>
                </c:pt>
                <c:pt idx="3278">
                  <c:v>-134170</c:v>
                </c:pt>
                <c:pt idx="3279">
                  <c:v>-162500</c:v>
                </c:pt>
                <c:pt idx="3280">
                  <c:v>-134170</c:v>
                </c:pt>
                <c:pt idx="3281">
                  <c:v>-104670</c:v>
                </c:pt>
                <c:pt idx="3282">
                  <c:v>-123330</c:v>
                </c:pt>
                <c:pt idx="3283">
                  <c:v>-64830</c:v>
                </c:pt>
                <c:pt idx="3284">
                  <c:v>-95000</c:v>
                </c:pt>
                <c:pt idx="3285">
                  <c:v>-13500</c:v>
                </c:pt>
                <c:pt idx="3286">
                  <c:v>-88330</c:v>
                </c:pt>
                <c:pt idx="3287">
                  <c:v>-2170</c:v>
                </c:pt>
                <c:pt idx="3288">
                  <c:v>-85830</c:v>
                </c:pt>
                <c:pt idx="3289">
                  <c:v>-11500</c:v>
                </c:pt>
                <c:pt idx="3290">
                  <c:v>-79170</c:v>
                </c:pt>
                <c:pt idx="3291">
                  <c:v>830</c:v>
                </c:pt>
                <c:pt idx="3292">
                  <c:v>-62500</c:v>
                </c:pt>
                <c:pt idx="3293">
                  <c:v>12080</c:v>
                </c:pt>
                <c:pt idx="3294">
                  <c:v>-95000</c:v>
                </c:pt>
                <c:pt idx="3295">
                  <c:v>-36000</c:v>
                </c:pt>
                <c:pt idx="3296">
                  <c:v>-113330</c:v>
                </c:pt>
                <c:pt idx="3297">
                  <c:v>-88830</c:v>
                </c:pt>
                <c:pt idx="3298">
                  <c:v>-145830</c:v>
                </c:pt>
                <c:pt idx="3299">
                  <c:v>-112500</c:v>
                </c:pt>
                <c:pt idx="3300">
                  <c:v>-176670</c:v>
                </c:pt>
                <c:pt idx="3301">
                  <c:v>-160830</c:v>
                </c:pt>
                <c:pt idx="3302">
                  <c:v>-192500</c:v>
                </c:pt>
                <c:pt idx="3303">
                  <c:v>-200330</c:v>
                </c:pt>
                <c:pt idx="3304">
                  <c:v>-190000</c:v>
                </c:pt>
                <c:pt idx="3305">
                  <c:v>-155830</c:v>
                </c:pt>
                <c:pt idx="3306">
                  <c:v>-176670</c:v>
                </c:pt>
                <c:pt idx="3307">
                  <c:v>-109330</c:v>
                </c:pt>
                <c:pt idx="3308">
                  <c:v>-150830</c:v>
                </c:pt>
                <c:pt idx="3309">
                  <c:v>-60500</c:v>
                </c:pt>
                <c:pt idx="3310">
                  <c:v>-125000</c:v>
                </c:pt>
                <c:pt idx="3311">
                  <c:v>-30500</c:v>
                </c:pt>
                <c:pt idx="3312">
                  <c:v>-118330</c:v>
                </c:pt>
                <c:pt idx="3313">
                  <c:v>-4170</c:v>
                </c:pt>
                <c:pt idx="3314">
                  <c:v>-125000</c:v>
                </c:pt>
                <c:pt idx="3315">
                  <c:v>-4500</c:v>
                </c:pt>
                <c:pt idx="3316">
                  <c:v>-104170</c:v>
                </c:pt>
                <c:pt idx="3317">
                  <c:v>-10170</c:v>
                </c:pt>
                <c:pt idx="3318">
                  <c:v>-97500</c:v>
                </c:pt>
                <c:pt idx="3319">
                  <c:v>-99330</c:v>
                </c:pt>
                <c:pt idx="3320">
                  <c:v>-111670</c:v>
                </c:pt>
                <c:pt idx="3321">
                  <c:v>-141830</c:v>
                </c:pt>
                <c:pt idx="3322">
                  <c:v>-130000</c:v>
                </c:pt>
                <c:pt idx="3323">
                  <c:v>-143170</c:v>
                </c:pt>
                <c:pt idx="3324">
                  <c:v>-155000</c:v>
                </c:pt>
                <c:pt idx="3325">
                  <c:v>-182000</c:v>
                </c:pt>
                <c:pt idx="3326">
                  <c:v>-171670</c:v>
                </c:pt>
                <c:pt idx="3327">
                  <c:v>-211670</c:v>
                </c:pt>
                <c:pt idx="3328">
                  <c:v>-174170</c:v>
                </c:pt>
                <c:pt idx="3329">
                  <c:v>-154330</c:v>
                </c:pt>
                <c:pt idx="3330">
                  <c:v>-160000</c:v>
                </c:pt>
                <c:pt idx="3331">
                  <c:v>-105830</c:v>
                </c:pt>
                <c:pt idx="3332">
                  <c:v>-139170</c:v>
                </c:pt>
                <c:pt idx="3333">
                  <c:v>-57000</c:v>
                </c:pt>
                <c:pt idx="3334">
                  <c:v>-113330</c:v>
                </c:pt>
                <c:pt idx="3335">
                  <c:v>-24000</c:v>
                </c:pt>
                <c:pt idx="3336">
                  <c:v>-102500</c:v>
                </c:pt>
                <c:pt idx="3337">
                  <c:v>-5500</c:v>
                </c:pt>
                <c:pt idx="3338">
                  <c:v>-80830</c:v>
                </c:pt>
                <c:pt idx="3339">
                  <c:v>-8670</c:v>
                </c:pt>
                <c:pt idx="3340">
                  <c:v>-62500</c:v>
                </c:pt>
                <c:pt idx="3341">
                  <c:v>-7170</c:v>
                </c:pt>
                <c:pt idx="3342">
                  <c:v>-83330</c:v>
                </c:pt>
                <c:pt idx="3343">
                  <c:v>-66500</c:v>
                </c:pt>
                <c:pt idx="3344">
                  <c:v>-113330</c:v>
                </c:pt>
                <c:pt idx="3345">
                  <c:v>-98830</c:v>
                </c:pt>
                <c:pt idx="3346">
                  <c:v>-141670</c:v>
                </c:pt>
                <c:pt idx="3347">
                  <c:v>-130330.00000000001</c:v>
                </c:pt>
                <c:pt idx="3348">
                  <c:v>-162500</c:v>
                </c:pt>
                <c:pt idx="3349">
                  <c:v>-171830</c:v>
                </c:pt>
                <c:pt idx="3350">
                  <c:v>-174170</c:v>
                </c:pt>
                <c:pt idx="3351">
                  <c:v>-201330</c:v>
                </c:pt>
                <c:pt idx="3352">
                  <c:v>-178330</c:v>
                </c:pt>
                <c:pt idx="3353">
                  <c:v>-145330</c:v>
                </c:pt>
                <c:pt idx="3354">
                  <c:v>-166670</c:v>
                </c:pt>
                <c:pt idx="3355">
                  <c:v>-101000</c:v>
                </c:pt>
                <c:pt idx="3356">
                  <c:v>-155000</c:v>
                </c:pt>
                <c:pt idx="3357">
                  <c:v>-53170</c:v>
                </c:pt>
                <c:pt idx="3358">
                  <c:v>-136670</c:v>
                </c:pt>
                <c:pt idx="3359">
                  <c:v>-24330</c:v>
                </c:pt>
                <c:pt idx="3360">
                  <c:v>-134170</c:v>
                </c:pt>
                <c:pt idx="3361">
                  <c:v>-3330</c:v>
                </c:pt>
                <c:pt idx="3362">
                  <c:v>-135000</c:v>
                </c:pt>
                <c:pt idx="3363">
                  <c:v>-1830</c:v>
                </c:pt>
                <c:pt idx="3364">
                  <c:v>-130000</c:v>
                </c:pt>
                <c:pt idx="3365">
                  <c:v>-2830</c:v>
                </c:pt>
                <c:pt idx="3366">
                  <c:v>-134170</c:v>
                </c:pt>
                <c:pt idx="3367">
                  <c:v>-82170</c:v>
                </c:pt>
                <c:pt idx="3368">
                  <c:v>-155000</c:v>
                </c:pt>
                <c:pt idx="3369">
                  <c:v>-142830</c:v>
                </c:pt>
                <c:pt idx="3370">
                  <c:v>-169170</c:v>
                </c:pt>
                <c:pt idx="3371">
                  <c:v>-158500</c:v>
                </c:pt>
                <c:pt idx="3372">
                  <c:v>-164170</c:v>
                </c:pt>
                <c:pt idx="3373">
                  <c:v>-157000</c:v>
                </c:pt>
                <c:pt idx="3374">
                  <c:v>-145830</c:v>
                </c:pt>
                <c:pt idx="3375">
                  <c:v>-153670</c:v>
                </c:pt>
                <c:pt idx="3376">
                  <c:v>-118330</c:v>
                </c:pt>
                <c:pt idx="3377">
                  <c:v>-81330</c:v>
                </c:pt>
                <c:pt idx="3378">
                  <c:v>-115830</c:v>
                </c:pt>
                <c:pt idx="3379">
                  <c:v>-45500</c:v>
                </c:pt>
                <c:pt idx="3380">
                  <c:v>-106670</c:v>
                </c:pt>
                <c:pt idx="3381">
                  <c:v>-7170</c:v>
                </c:pt>
                <c:pt idx="3382">
                  <c:v>-100000</c:v>
                </c:pt>
                <c:pt idx="3383">
                  <c:v>-5330</c:v>
                </c:pt>
                <c:pt idx="3384">
                  <c:v>-93330</c:v>
                </c:pt>
                <c:pt idx="3385">
                  <c:v>-10500</c:v>
                </c:pt>
                <c:pt idx="3386">
                  <c:v>-69170</c:v>
                </c:pt>
                <c:pt idx="3387">
                  <c:v>6920</c:v>
                </c:pt>
                <c:pt idx="3388">
                  <c:v>-62500</c:v>
                </c:pt>
                <c:pt idx="3389">
                  <c:v>13750</c:v>
                </c:pt>
                <c:pt idx="3390">
                  <c:v>-83330</c:v>
                </c:pt>
                <c:pt idx="3391">
                  <c:v>-39500</c:v>
                </c:pt>
                <c:pt idx="3392">
                  <c:v>-109170</c:v>
                </c:pt>
                <c:pt idx="3393">
                  <c:v>-71170</c:v>
                </c:pt>
                <c:pt idx="3394">
                  <c:v>-125000</c:v>
                </c:pt>
                <c:pt idx="3395">
                  <c:v>-111170</c:v>
                </c:pt>
                <c:pt idx="3396">
                  <c:v>-135000</c:v>
                </c:pt>
                <c:pt idx="3397">
                  <c:v>-147500</c:v>
                </c:pt>
                <c:pt idx="3398">
                  <c:v>-150830</c:v>
                </c:pt>
                <c:pt idx="3399">
                  <c:v>-181500</c:v>
                </c:pt>
                <c:pt idx="3400">
                  <c:v>-160000</c:v>
                </c:pt>
                <c:pt idx="3401">
                  <c:v>-130830.00000000001</c:v>
                </c:pt>
                <c:pt idx="3402">
                  <c:v>-150830</c:v>
                </c:pt>
                <c:pt idx="3403">
                  <c:v>-89000</c:v>
                </c:pt>
                <c:pt idx="3404">
                  <c:v>-122500</c:v>
                </c:pt>
                <c:pt idx="3405">
                  <c:v>-34830</c:v>
                </c:pt>
                <c:pt idx="3406">
                  <c:v>-104170</c:v>
                </c:pt>
                <c:pt idx="3407">
                  <c:v>-11830</c:v>
                </c:pt>
                <c:pt idx="3408">
                  <c:v>-83330</c:v>
                </c:pt>
                <c:pt idx="3409">
                  <c:v>-6500</c:v>
                </c:pt>
                <c:pt idx="3410">
                  <c:v>-78330</c:v>
                </c:pt>
                <c:pt idx="3411">
                  <c:v>-5000</c:v>
                </c:pt>
                <c:pt idx="3412">
                  <c:v>-70000</c:v>
                </c:pt>
                <c:pt idx="3413">
                  <c:v>-3670</c:v>
                </c:pt>
                <c:pt idx="3414">
                  <c:v>-60000</c:v>
                </c:pt>
                <c:pt idx="3415">
                  <c:v>-52500</c:v>
                </c:pt>
                <c:pt idx="3416">
                  <c:v>-74170</c:v>
                </c:pt>
                <c:pt idx="3417">
                  <c:v>-76830</c:v>
                </c:pt>
                <c:pt idx="3418">
                  <c:v>-83330</c:v>
                </c:pt>
                <c:pt idx="3419">
                  <c:v>-109830</c:v>
                </c:pt>
                <c:pt idx="3420">
                  <c:v>-95000</c:v>
                </c:pt>
                <c:pt idx="3421">
                  <c:v>-137000</c:v>
                </c:pt>
                <c:pt idx="3422">
                  <c:v>-109170</c:v>
                </c:pt>
                <c:pt idx="3423">
                  <c:v>-162170</c:v>
                </c:pt>
                <c:pt idx="3424">
                  <c:v>-115830</c:v>
                </c:pt>
                <c:pt idx="3425">
                  <c:v>-100830</c:v>
                </c:pt>
                <c:pt idx="3426">
                  <c:v>-110830</c:v>
                </c:pt>
                <c:pt idx="3427">
                  <c:v>-56830</c:v>
                </c:pt>
                <c:pt idx="3428">
                  <c:v>-104170</c:v>
                </c:pt>
                <c:pt idx="3429">
                  <c:v>-10170</c:v>
                </c:pt>
                <c:pt idx="3430">
                  <c:v>-95000</c:v>
                </c:pt>
                <c:pt idx="3431">
                  <c:v>-4830</c:v>
                </c:pt>
                <c:pt idx="3432">
                  <c:v>-81670</c:v>
                </c:pt>
                <c:pt idx="3433">
                  <c:v>-11670</c:v>
                </c:pt>
                <c:pt idx="3434">
                  <c:v>-74170</c:v>
                </c:pt>
                <c:pt idx="3435">
                  <c:v>3580</c:v>
                </c:pt>
                <c:pt idx="3436">
                  <c:v>-74170</c:v>
                </c:pt>
                <c:pt idx="3437">
                  <c:v>17830</c:v>
                </c:pt>
                <c:pt idx="3438">
                  <c:v>-83330</c:v>
                </c:pt>
                <c:pt idx="3439">
                  <c:v>-20330</c:v>
                </c:pt>
                <c:pt idx="3440">
                  <c:v>-102500</c:v>
                </c:pt>
                <c:pt idx="3441">
                  <c:v>-38330</c:v>
                </c:pt>
                <c:pt idx="3442">
                  <c:v>-90830</c:v>
                </c:pt>
                <c:pt idx="3443">
                  <c:v>-40000</c:v>
                </c:pt>
                <c:pt idx="3444">
                  <c:v>-100000</c:v>
                </c:pt>
                <c:pt idx="3445">
                  <c:v>-59170</c:v>
                </c:pt>
                <c:pt idx="3446">
                  <c:v>-106670</c:v>
                </c:pt>
                <c:pt idx="3447">
                  <c:v>-69830</c:v>
                </c:pt>
                <c:pt idx="3448">
                  <c:v>-95000</c:v>
                </c:pt>
                <c:pt idx="3449">
                  <c:v>-17830</c:v>
                </c:pt>
                <c:pt idx="3450">
                  <c:v>-80830</c:v>
                </c:pt>
                <c:pt idx="3451">
                  <c:v>-2500</c:v>
                </c:pt>
                <c:pt idx="3452">
                  <c:v>-88330</c:v>
                </c:pt>
                <c:pt idx="3453">
                  <c:v>-6000</c:v>
                </c:pt>
                <c:pt idx="3454">
                  <c:v>-95000</c:v>
                </c:pt>
                <c:pt idx="3455">
                  <c:v>13670</c:v>
                </c:pt>
                <c:pt idx="3456">
                  <c:v>-100000</c:v>
                </c:pt>
                <c:pt idx="3457">
                  <c:v>28080</c:v>
                </c:pt>
                <c:pt idx="3458">
                  <c:v>-100000</c:v>
                </c:pt>
                <c:pt idx="3459">
                  <c:v>31830</c:v>
                </c:pt>
                <c:pt idx="3460">
                  <c:v>-106670</c:v>
                </c:pt>
                <c:pt idx="3461">
                  <c:v>32250</c:v>
                </c:pt>
                <c:pt idx="3462">
                  <c:v>-122500</c:v>
                </c:pt>
                <c:pt idx="3463">
                  <c:v>-20830</c:v>
                </c:pt>
                <c:pt idx="3464">
                  <c:v>-141670</c:v>
                </c:pt>
                <c:pt idx="3465">
                  <c:v>-43330</c:v>
                </c:pt>
                <c:pt idx="3466">
                  <c:v>-157500</c:v>
                </c:pt>
                <c:pt idx="3467">
                  <c:v>-103830</c:v>
                </c:pt>
                <c:pt idx="3468">
                  <c:v>-174170</c:v>
                </c:pt>
                <c:pt idx="3469">
                  <c:v>-145500</c:v>
                </c:pt>
                <c:pt idx="3470">
                  <c:v>-178330</c:v>
                </c:pt>
                <c:pt idx="3471">
                  <c:v>-182500</c:v>
                </c:pt>
                <c:pt idx="3472">
                  <c:v>-178330</c:v>
                </c:pt>
                <c:pt idx="3473">
                  <c:v>-137170</c:v>
                </c:pt>
                <c:pt idx="3474">
                  <c:v>-166670</c:v>
                </c:pt>
                <c:pt idx="3475">
                  <c:v>-95170</c:v>
                </c:pt>
                <c:pt idx="3476">
                  <c:v>-143330</c:v>
                </c:pt>
                <c:pt idx="3477">
                  <c:v>-41830</c:v>
                </c:pt>
                <c:pt idx="3478">
                  <c:v>-120830</c:v>
                </c:pt>
                <c:pt idx="3479">
                  <c:v>-15670</c:v>
                </c:pt>
                <c:pt idx="3480">
                  <c:v>-97500</c:v>
                </c:pt>
                <c:pt idx="3481">
                  <c:v>-7500</c:v>
                </c:pt>
                <c:pt idx="3482">
                  <c:v>-70000</c:v>
                </c:pt>
                <c:pt idx="3483">
                  <c:v>-7670</c:v>
                </c:pt>
                <c:pt idx="3484">
                  <c:v>-55830</c:v>
                </c:pt>
                <c:pt idx="3485">
                  <c:v>-9170</c:v>
                </c:pt>
                <c:pt idx="3486">
                  <c:v>-74170</c:v>
                </c:pt>
                <c:pt idx="3487">
                  <c:v>-64500</c:v>
                </c:pt>
                <c:pt idx="3488">
                  <c:v>-102500</c:v>
                </c:pt>
                <c:pt idx="3489">
                  <c:v>-82670</c:v>
                </c:pt>
                <c:pt idx="3490">
                  <c:v>-100000</c:v>
                </c:pt>
                <c:pt idx="3491">
                  <c:v>-102000</c:v>
                </c:pt>
                <c:pt idx="3492">
                  <c:v>-109170</c:v>
                </c:pt>
                <c:pt idx="3493">
                  <c:v>-119000</c:v>
                </c:pt>
                <c:pt idx="3494">
                  <c:v>-118330</c:v>
                </c:pt>
                <c:pt idx="3495">
                  <c:v>-136000</c:v>
                </c:pt>
                <c:pt idx="3496">
                  <c:v>-123330</c:v>
                </c:pt>
                <c:pt idx="3497">
                  <c:v>-76670</c:v>
                </c:pt>
                <c:pt idx="3498">
                  <c:v>-106670</c:v>
                </c:pt>
                <c:pt idx="3499">
                  <c:v>-36830</c:v>
                </c:pt>
                <c:pt idx="3500">
                  <c:v>-95000</c:v>
                </c:pt>
                <c:pt idx="3501">
                  <c:v>-3170</c:v>
                </c:pt>
                <c:pt idx="3502">
                  <c:v>-76670</c:v>
                </c:pt>
                <c:pt idx="3503">
                  <c:v>-8830</c:v>
                </c:pt>
                <c:pt idx="3504">
                  <c:v>-65000</c:v>
                </c:pt>
                <c:pt idx="3505">
                  <c:v>-3330</c:v>
                </c:pt>
                <c:pt idx="3506">
                  <c:v>-49170</c:v>
                </c:pt>
                <c:pt idx="3507">
                  <c:v>17170</c:v>
                </c:pt>
                <c:pt idx="3508">
                  <c:v>-32500</c:v>
                </c:pt>
                <c:pt idx="3509">
                  <c:v>22250</c:v>
                </c:pt>
                <c:pt idx="3510">
                  <c:v>-65000</c:v>
                </c:pt>
                <c:pt idx="3511">
                  <c:v>-21000</c:v>
                </c:pt>
                <c:pt idx="3512">
                  <c:v>-88330</c:v>
                </c:pt>
                <c:pt idx="3513">
                  <c:v>-63000</c:v>
                </c:pt>
                <c:pt idx="3514">
                  <c:v>-106670</c:v>
                </c:pt>
                <c:pt idx="3515">
                  <c:v>-87000</c:v>
                </c:pt>
                <c:pt idx="3516">
                  <c:v>-118330</c:v>
                </c:pt>
                <c:pt idx="3517">
                  <c:v>-124000</c:v>
                </c:pt>
                <c:pt idx="3518">
                  <c:v>-127500</c:v>
                </c:pt>
                <c:pt idx="3519">
                  <c:v>-158500</c:v>
                </c:pt>
                <c:pt idx="3520">
                  <c:v>-130000</c:v>
                </c:pt>
                <c:pt idx="3521">
                  <c:v>-111670</c:v>
                </c:pt>
                <c:pt idx="3522">
                  <c:v>-120830</c:v>
                </c:pt>
                <c:pt idx="3523">
                  <c:v>-67330</c:v>
                </c:pt>
                <c:pt idx="3524">
                  <c:v>-95000</c:v>
                </c:pt>
                <c:pt idx="3525">
                  <c:v>-15500</c:v>
                </c:pt>
                <c:pt idx="3526">
                  <c:v>-80830</c:v>
                </c:pt>
                <c:pt idx="3527">
                  <c:v>-3830</c:v>
                </c:pt>
                <c:pt idx="3528">
                  <c:v>-70000</c:v>
                </c:pt>
                <c:pt idx="3529">
                  <c:v>-10170</c:v>
                </c:pt>
                <c:pt idx="3530">
                  <c:v>-55830</c:v>
                </c:pt>
                <c:pt idx="3531">
                  <c:v>8420</c:v>
                </c:pt>
                <c:pt idx="3532">
                  <c:v>-51670</c:v>
                </c:pt>
                <c:pt idx="3533">
                  <c:v>18830</c:v>
                </c:pt>
                <c:pt idx="3534">
                  <c:v>-80830</c:v>
                </c:pt>
                <c:pt idx="3535">
                  <c:v>-21170</c:v>
                </c:pt>
                <c:pt idx="3536">
                  <c:v>-132500</c:v>
                </c:pt>
                <c:pt idx="3537">
                  <c:v>-57830</c:v>
                </c:pt>
                <c:pt idx="3538">
                  <c:v>-144170</c:v>
                </c:pt>
                <c:pt idx="3539">
                  <c:v>-99330</c:v>
                </c:pt>
                <c:pt idx="3540">
                  <c:v>-157500</c:v>
                </c:pt>
                <c:pt idx="3541">
                  <c:v>-141500</c:v>
                </c:pt>
                <c:pt idx="3542">
                  <c:v>-162500</c:v>
                </c:pt>
                <c:pt idx="3543">
                  <c:v>-177500</c:v>
                </c:pt>
                <c:pt idx="3544">
                  <c:v>-161670</c:v>
                </c:pt>
                <c:pt idx="3545">
                  <c:v>-133330</c:v>
                </c:pt>
                <c:pt idx="3546">
                  <c:v>-155000</c:v>
                </c:pt>
                <c:pt idx="3547">
                  <c:v>-89830</c:v>
                </c:pt>
                <c:pt idx="3548">
                  <c:v>-134170</c:v>
                </c:pt>
                <c:pt idx="3549">
                  <c:v>-36500</c:v>
                </c:pt>
                <c:pt idx="3550">
                  <c:v>-118330</c:v>
                </c:pt>
                <c:pt idx="3551">
                  <c:v>-15000</c:v>
                </c:pt>
                <c:pt idx="3552">
                  <c:v>-88330</c:v>
                </c:pt>
                <c:pt idx="3553">
                  <c:v>-7500</c:v>
                </c:pt>
                <c:pt idx="3554">
                  <c:v>-78330</c:v>
                </c:pt>
                <c:pt idx="3555">
                  <c:v>-6000</c:v>
                </c:pt>
                <c:pt idx="3556">
                  <c:v>-71670</c:v>
                </c:pt>
                <c:pt idx="3557">
                  <c:v>420</c:v>
                </c:pt>
                <c:pt idx="3558">
                  <c:v>-109170</c:v>
                </c:pt>
                <c:pt idx="3559">
                  <c:v>-49000</c:v>
                </c:pt>
                <c:pt idx="3560">
                  <c:v>-150830</c:v>
                </c:pt>
                <c:pt idx="3561">
                  <c:v>-91830</c:v>
                </c:pt>
                <c:pt idx="3562">
                  <c:v>-180830</c:v>
                </c:pt>
                <c:pt idx="3563">
                  <c:v>-138830</c:v>
                </c:pt>
                <c:pt idx="3564">
                  <c:v>-192500</c:v>
                </c:pt>
                <c:pt idx="3565">
                  <c:v>-182830</c:v>
                </c:pt>
                <c:pt idx="3566">
                  <c:v>-201670</c:v>
                </c:pt>
                <c:pt idx="3567">
                  <c:v>-221330</c:v>
                </c:pt>
                <c:pt idx="3568">
                  <c:v>-199170</c:v>
                </c:pt>
                <c:pt idx="3569">
                  <c:v>-174500</c:v>
                </c:pt>
                <c:pt idx="3570">
                  <c:v>-187500</c:v>
                </c:pt>
                <c:pt idx="3571">
                  <c:v>-130669.99999999999</c:v>
                </c:pt>
                <c:pt idx="3572">
                  <c:v>-145830</c:v>
                </c:pt>
                <c:pt idx="3573">
                  <c:v>-69830</c:v>
                </c:pt>
                <c:pt idx="3574">
                  <c:v>-132500</c:v>
                </c:pt>
                <c:pt idx="3575">
                  <c:v>-40170</c:v>
                </c:pt>
                <c:pt idx="3576">
                  <c:v>-111670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-132500</c:v>
                </c:pt>
                <c:pt idx="3583">
                  <c:v>-75500</c:v>
                </c:pt>
                <c:pt idx="3584">
                  <c:v>-165000</c:v>
                </c:pt>
                <c:pt idx="3585">
                  <c:v>-135170</c:v>
                </c:pt>
                <c:pt idx="3586">
                  <c:v>-176670</c:v>
                </c:pt>
                <c:pt idx="3587">
                  <c:v>-149670</c:v>
                </c:pt>
                <c:pt idx="3588">
                  <c:v>-190000</c:v>
                </c:pt>
                <c:pt idx="3589">
                  <c:v>-197000</c:v>
                </c:pt>
                <c:pt idx="3590">
                  <c:v>-208330</c:v>
                </c:pt>
                <c:pt idx="3591">
                  <c:v>-240170</c:v>
                </c:pt>
                <c:pt idx="3592">
                  <c:v>-208330</c:v>
                </c:pt>
                <c:pt idx="3593">
                  <c:v>-163330</c:v>
                </c:pt>
                <c:pt idx="3594">
                  <c:v>-200830</c:v>
                </c:pt>
                <c:pt idx="3595">
                  <c:v>-123500</c:v>
                </c:pt>
                <c:pt idx="3596">
                  <c:v>-187500</c:v>
                </c:pt>
                <c:pt idx="3597">
                  <c:v>-77170</c:v>
                </c:pt>
                <c:pt idx="3598">
                  <c:v>-164170</c:v>
                </c:pt>
                <c:pt idx="3599">
                  <c:v>-52670</c:v>
                </c:pt>
                <c:pt idx="3600">
                  <c:v>-123330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-10330</c:v>
                </c:pt>
                <c:pt idx="3606">
                  <c:v>0</c:v>
                </c:pt>
                <c:pt idx="3607">
                  <c:v>-110330</c:v>
                </c:pt>
                <c:pt idx="3608">
                  <c:v>-126670</c:v>
                </c:pt>
                <c:pt idx="3609">
                  <c:v>-152170</c:v>
                </c:pt>
                <c:pt idx="3610">
                  <c:v>-144170</c:v>
                </c:pt>
                <c:pt idx="3611">
                  <c:v>-162500</c:v>
                </c:pt>
                <c:pt idx="3612">
                  <c:v>-156670</c:v>
                </c:pt>
                <c:pt idx="3613">
                  <c:v>-193330</c:v>
                </c:pt>
                <c:pt idx="3614">
                  <c:v>-170000</c:v>
                </c:pt>
                <c:pt idx="3615">
                  <c:v>-224670</c:v>
                </c:pt>
                <c:pt idx="3616">
                  <c:v>-166670</c:v>
                </c:pt>
                <c:pt idx="3617">
                  <c:v>-162000</c:v>
                </c:pt>
                <c:pt idx="3618">
                  <c:v>-151670</c:v>
                </c:pt>
                <c:pt idx="3619">
                  <c:v>-114170</c:v>
                </c:pt>
                <c:pt idx="3620">
                  <c:v>-134170</c:v>
                </c:pt>
                <c:pt idx="3621">
                  <c:v>-63170</c:v>
                </c:pt>
                <c:pt idx="3622">
                  <c:v>-117500</c:v>
                </c:pt>
                <c:pt idx="3623">
                  <c:v>-29830</c:v>
                </c:pt>
                <c:pt idx="3624">
                  <c:v>-112500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-85170</c:v>
                </c:pt>
                <c:pt idx="3632">
                  <c:v>-149170</c:v>
                </c:pt>
                <c:pt idx="3633">
                  <c:v>-139500</c:v>
                </c:pt>
                <c:pt idx="3634">
                  <c:v>-171670</c:v>
                </c:pt>
                <c:pt idx="3635">
                  <c:v>-163000</c:v>
                </c:pt>
                <c:pt idx="3636">
                  <c:v>-187500</c:v>
                </c:pt>
                <c:pt idx="3637">
                  <c:v>-204500</c:v>
                </c:pt>
                <c:pt idx="3638">
                  <c:v>-194170</c:v>
                </c:pt>
                <c:pt idx="3639">
                  <c:v>-240000</c:v>
                </c:pt>
                <c:pt idx="3640">
                  <c:v>-199170</c:v>
                </c:pt>
                <c:pt idx="3641">
                  <c:v>-190830</c:v>
                </c:pt>
                <c:pt idx="3642">
                  <c:v>-183330</c:v>
                </c:pt>
                <c:pt idx="3643">
                  <c:v>-143330</c:v>
                </c:pt>
                <c:pt idx="3644">
                  <c:v>-155000</c:v>
                </c:pt>
                <c:pt idx="3645">
                  <c:v>-84330</c:v>
                </c:pt>
                <c:pt idx="3646">
                  <c:v>-141670</c:v>
                </c:pt>
                <c:pt idx="3647">
                  <c:v>-51830</c:v>
                </c:pt>
                <c:pt idx="3648">
                  <c:v>-134170</c:v>
                </c:pt>
                <c:pt idx="3649">
                  <c:v>-18000</c:v>
                </c:pt>
                <c:pt idx="3650">
                  <c:v>-118330</c:v>
                </c:pt>
                <c:pt idx="3651">
                  <c:v>-6500</c:v>
                </c:pt>
                <c:pt idx="3652">
                  <c:v>-117500</c:v>
                </c:pt>
                <c:pt idx="3653">
                  <c:v>-830</c:v>
                </c:pt>
                <c:pt idx="3654">
                  <c:v>-125830</c:v>
                </c:pt>
                <c:pt idx="3655">
                  <c:v>-104500</c:v>
                </c:pt>
                <c:pt idx="3656">
                  <c:v>-147500</c:v>
                </c:pt>
                <c:pt idx="3657">
                  <c:v>-169670</c:v>
                </c:pt>
                <c:pt idx="3658">
                  <c:v>-168330</c:v>
                </c:pt>
                <c:pt idx="3659">
                  <c:v>-179500</c:v>
                </c:pt>
                <c:pt idx="3660">
                  <c:v>-172500</c:v>
                </c:pt>
                <c:pt idx="3661">
                  <c:v>-195000</c:v>
                </c:pt>
                <c:pt idx="3662">
                  <c:v>-175000</c:v>
                </c:pt>
                <c:pt idx="3663">
                  <c:v>-207670</c:v>
                </c:pt>
                <c:pt idx="3664">
                  <c:v>-165000</c:v>
                </c:pt>
                <c:pt idx="3665">
                  <c:v>-133670</c:v>
                </c:pt>
                <c:pt idx="3666">
                  <c:v>-151670</c:v>
                </c:pt>
                <c:pt idx="3667">
                  <c:v>-92830</c:v>
                </c:pt>
                <c:pt idx="3668">
                  <c:v>-146670</c:v>
                </c:pt>
                <c:pt idx="3669">
                  <c:v>-43830</c:v>
                </c:pt>
                <c:pt idx="3670">
                  <c:v>-145000</c:v>
                </c:pt>
                <c:pt idx="3671">
                  <c:v>0</c:v>
                </c:pt>
                <c:pt idx="3672">
                  <c:v>-140830</c:v>
                </c:pt>
                <c:pt idx="3673">
                  <c:v>0</c:v>
                </c:pt>
                <c:pt idx="3674">
                  <c:v>-140830</c:v>
                </c:pt>
                <c:pt idx="3675">
                  <c:v>0</c:v>
                </c:pt>
                <c:pt idx="3676">
                  <c:v>-144170</c:v>
                </c:pt>
                <c:pt idx="3677">
                  <c:v>0</c:v>
                </c:pt>
                <c:pt idx="3678">
                  <c:v>-140830</c:v>
                </c:pt>
                <c:pt idx="3679">
                  <c:v>-84500</c:v>
                </c:pt>
                <c:pt idx="3680">
                  <c:v>-154170</c:v>
                </c:pt>
                <c:pt idx="3681">
                  <c:v>-129000</c:v>
                </c:pt>
                <c:pt idx="3682">
                  <c:v>-163330</c:v>
                </c:pt>
                <c:pt idx="3683">
                  <c:v>-145670</c:v>
                </c:pt>
                <c:pt idx="3684">
                  <c:v>-159170</c:v>
                </c:pt>
                <c:pt idx="3685">
                  <c:v>-176500</c:v>
                </c:pt>
                <c:pt idx="3686">
                  <c:v>-160830</c:v>
                </c:pt>
                <c:pt idx="3687">
                  <c:v>-173330</c:v>
                </c:pt>
                <c:pt idx="3688">
                  <c:v>-169170</c:v>
                </c:pt>
                <c:pt idx="3689">
                  <c:v>-122830</c:v>
                </c:pt>
                <c:pt idx="3690">
                  <c:v>-169170</c:v>
                </c:pt>
                <c:pt idx="3691">
                  <c:v>-84000</c:v>
                </c:pt>
                <c:pt idx="3692">
                  <c:v>-142500</c:v>
                </c:pt>
                <c:pt idx="3693">
                  <c:v>-33500</c:v>
                </c:pt>
                <c:pt idx="3694">
                  <c:v>-134170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-127500</c:v>
                </c:pt>
                <c:pt idx="3703">
                  <c:v>-84000</c:v>
                </c:pt>
                <c:pt idx="3704">
                  <c:v>-149170</c:v>
                </c:pt>
                <c:pt idx="3705">
                  <c:v>-148330</c:v>
                </c:pt>
                <c:pt idx="3706">
                  <c:v>-185000</c:v>
                </c:pt>
                <c:pt idx="3707">
                  <c:v>-175330</c:v>
                </c:pt>
                <c:pt idx="3708">
                  <c:v>-210830</c:v>
                </c:pt>
                <c:pt idx="3709">
                  <c:v>-230170</c:v>
                </c:pt>
                <c:pt idx="3710">
                  <c:v>-216670</c:v>
                </c:pt>
                <c:pt idx="3711">
                  <c:v>-268830</c:v>
                </c:pt>
                <c:pt idx="3712">
                  <c:v>-216670</c:v>
                </c:pt>
                <c:pt idx="3713">
                  <c:v>-215670</c:v>
                </c:pt>
                <c:pt idx="3714">
                  <c:v>-196670</c:v>
                </c:pt>
                <c:pt idx="3715">
                  <c:v>-161830</c:v>
                </c:pt>
                <c:pt idx="3716">
                  <c:v>-173330</c:v>
                </c:pt>
                <c:pt idx="3717">
                  <c:v>-103170</c:v>
                </c:pt>
                <c:pt idx="3718">
                  <c:v>-163330</c:v>
                </c:pt>
                <c:pt idx="3719">
                  <c:v>-70830</c:v>
                </c:pt>
                <c:pt idx="3720">
                  <c:v>-162500</c:v>
                </c:pt>
                <c:pt idx="3721">
                  <c:v>-37830</c:v>
                </c:pt>
                <c:pt idx="3722">
                  <c:v>-158330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-144170</c:v>
                </c:pt>
                <c:pt idx="3727">
                  <c:v>-131500</c:v>
                </c:pt>
                <c:pt idx="3728">
                  <c:v>-151670</c:v>
                </c:pt>
                <c:pt idx="3729">
                  <c:v>-168000</c:v>
                </c:pt>
                <c:pt idx="3730">
                  <c:v>-172500</c:v>
                </c:pt>
                <c:pt idx="3731">
                  <c:v>-187670</c:v>
                </c:pt>
                <c:pt idx="3732">
                  <c:v>-190830</c:v>
                </c:pt>
                <c:pt idx="3733">
                  <c:v>-223830</c:v>
                </c:pt>
                <c:pt idx="3734">
                  <c:v>-197500</c:v>
                </c:pt>
                <c:pt idx="3735">
                  <c:v>-250500</c:v>
                </c:pt>
                <c:pt idx="3736">
                  <c:v>-204170</c:v>
                </c:pt>
                <c:pt idx="3737">
                  <c:v>-196500</c:v>
                </c:pt>
                <c:pt idx="3738">
                  <c:v>-157500</c:v>
                </c:pt>
                <c:pt idx="3739">
                  <c:v>-135000</c:v>
                </c:pt>
                <c:pt idx="3740">
                  <c:v>-138330</c:v>
                </c:pt>
                <c:pt idx="3741">
                  <c:v>-76830</c:v>
                </c:pt>
                <c:pt idx="3742">
                  <c:v>-135830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-103330</c:v>
                </c:pt>
                <c:pt idx="3751">
                  <c:v>-104500</c:v>
                </c:pt>
                <c:pt idx="3752">
                  <c:v>-117500</c:v>
                </c:pt>
                <c:pt idx="3753">
                  <c:v>-156830</c:v>
                </c:pt>
                <c:pt idx="3754">
                  <c:v>-128330.00000000001</c:v>
                </c:pt>
                <c:pt idx="3755">
                  <c:v>-160500</c:v>
                </c:pt>
                <c:pt idx="3756">
                  <c:v>-144170</c:v>
                </c:pt>
                <c:pt idx="3757">
                  <c:v>-191500</c:v>
                </c:pt>
                <c:pt idx="3758">
                  <c:v>-154170</c:v>
                </c:pt>
                <c:pt idx="3759">
                  <c:v>-215830</c:v>
                </c:pt>
                <c:pt idx="3760">
                  <c:v>-154170</c:v>
                </c:pt>
                <c:pt idx="3761">
                  <c:v>-167000</c:v>
                </c:pt>
                <c:pt idx="3762">
                  <c:v>-135830</c:v>
                </c:pt>
                <c:pt idx="3763">
                  <c:v>-119000</c:v>
                </c:pt>
                <c:pt idx="3764">
                  <c:v>-109170</c:v>
                </c:pt>
                <c:pt idx="3765">
                  <c:v>-56670</c:v>
                </c:pt>
                <c:pt idx="3766">
                  <c:v>-84170</c:v>
                </c:pt>
                <c:pt idx="3767">
                  <c:v>-21000</c:v>
                </c:pt>
                <c:pt idx="3768">
                  <c:v>-86670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-62330</c:v>
                </c:pt>
                <c:pt idx="3776">
                  <c:v>-124170</c:v>
                </c:pt>
                <c:pt idx="3777">
                  <c:v>-95670</c:v>
                </c:pt>
                <c:pt idx="3778">
                  <c:v>-137500</c:v>
                </c:pt>
                <c:pt idx="3779">
                  <c:v>-123170</c:v>
                </c:pt>
                <c:pt idx="3780">
                  <c:v>-147500</c:v>
                </c:pt>
                <c:pt idx="3781">
                  <c:v>-139670</c:v>
                </c:pt>
                <c:pt idx="3782">
                  <c:v>-150830</c:v>
                </c:pt>
                <c:pt idx="3783">
                  <c:v>-152000</c:v>
                </c:pt>
                <c:pt idx="3784">
                  <c:v>-157500</c:v>
                </c:pt>
                <c:pt idx="3785">
                  <c:v>-92500</c:v>
                </c:pt>
                <c:pt idx="3786">
                  <c:v>-155830</c:v>
                </c:pt>
                <c:pt idx="3787">
                  <c:v>-59000</c:v>
                </c:pt>
                <c:pt idx="3788">
                  <c:v>-158330</c:v>
                </c:pt>
                <c:pt idx="3789">
                  <c:v>-15830</c:v>
                </c:pt>
                <c:pt idx="3790">
                  <c:v>-153330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-141670</c:v>
                </c:pt>
                <c:pt idx="3799">
                  <c:v>-69000</c:v>
                </c:pt>
                <c:pt idx="3800">
                  <c:v>-153330</c:v>
                </c:pt>
                <c:pt idx="3801">
                  <c:v>-121170</c:v>
                </c:pt>
                <c:pt idx="3802">
                  <c:v>-168330</c:v>
                </c:pt>
                <c:pt idx="3803">
                  <c:v>-154830</c:v>
                </c:pt>
                <c:pt idx="3804">
                  <c:v>-172500</c:v>
                </c:pt>
                <c:pt idx="3805">
                  <c:v>-188830</c:v>
                </c:pt>
                <c:pt idx="3806">
                  <c:v>-168330</c:v>
                </c:pt>
                <c:pt idx="3807">
                  <c:v>-211170</c:v>
                </c:pt>
                <c:pt idx="3808">
                  <c:v>-160000</c:v>
                </c:pt>
                <c:pt idx="3809">
                  <c:v>-153330</c:v>
                </c:pt>
                <c:pt idx="3810">
                  <c:v>-152500</c:v>
                </c:pt>
                <c:pt idx="3811">
                  <c:v>-108170</c:v>
                </c:pt>
                <c:pt idx="3812">
                  <c:v>-129169.99999999999</c:v>
                </c:pt>
                <c:pt idx="3813">
                  <c:v>-52830</c:v>
                </c:pt>
                <c:pt idx="3814">
                  <c:v>-101670</c:v>
                </c:pt>
                <c:pt idx="3815">
                  <c:v>-19830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-114170</c:v>
                </c:pt>
                <c:pt idx="3823">
                  <c:v>-77330</c:v>
                </c:pt>
                <c:pt idx="3824">
                  <c:v>-140830</c:v>
                </c:pt>
                <c:pt idx="3825">
                  <c:v>-114830</c:v>
                </c:pt>
                <c:pt idx="3826">
                  <c:v>-147500</c:v>
                </c:pt>
                <c:pt idx="3827">
                  <c:v>-153000</c:v>
                </c:pt>
                <c:pt idx="3828">
                  <c:v>-167500</c:v>
                </c:pt>
                <c:pt idx="3829">
                  <c:v>-195000</c:v>
                </c:pt>
                <c:pt idx="3830">
                  <c:v>-167500</c:v>
                </c:pt>
                <c:pt idx="3831">
                  <c:v>-215330</c:v>
                </c:pt>
                <c:pt idx="3832">
                  <c:v>-167500</c:v>
                </c:pt>
                <c:pt idx="3833">
                  <c:v>-156000</c:v>
                </c:pt>
                <c:pt idx="3834">
                  <c:v>-157500</c:v>
                </c:pt>
                <c:pt idx="3835">
                  <c:v>-113000</c:v>
                </c:pt>
                <c:pt idx="3836">
                  <c:v>-120000</c:v>
                </c:pt>
                <c:pt idx="3837">
                  <c:v>-54170</c:v>
                </c:pt>
                <c:pt idx="3838">
                  <c:v>-125000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-93170</c:v>
                </c:pt>
                <c:pt idx="3848">
                  <c:v>-145000</c:v>
                </c:pt>
                <c:pt idx="3849">
                  <c:v>-147170</c:v>
                </c:pt>
                <c:pt idx="3850">
                  <c:v>-160000</c:v>
                </c:pt>
                <c:pt idx="3851">
                  <c:v>-165670</c:v>
                </c:pt>
                <c:pt idx="3852">
                  <c:v>-166670</c:v>
                </c:pt>
                <c:pt idx="3853">
                  <c:v>-201170</c:v>
                </c:pt>
                <c:pt idx="3854">
                  <c:v>-176670</c:v>
                </c:pt>
                <c:pt idx="3855">
                  <c:v>-228500</c:v>
                </c:pt>
                <c:pt idx="3856">
                  <c:v>-183330</c:v>
                </c:pt>
                <c:pt idx="3857">
                  <c:v>-175830</c:v>
                </c:pt>
                <c:pt idx="3858">
                  <c:v>-155000</c:v>
                </c:pt>
                <c:pt idx="3859">
                  <c:v>-124330</c:v>
                </c:pt>
                <c:pt idx="3860">
                  <c:v>-122500</c:v>
                </c:pt>
                <c:pt idx="3861">
                  <c:v>-64330</c:v>
                </c:pt>
                <c:pt idx="3862">
                  <c:v>-128330.00000000001</c:v>
                </c:pt>
                <c:pt idx="3863">
                  <c:v>-33670</c:v>
                </c:pt>
                <c:pt idx="3864">
                  <c:v>-124170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-134170</c:v>
                </c:pt>
                <c:pt idx="3871">
                  <c:v>-109500</c:v>
                </c:pt>
                <c:pt idx="3872">
                  <c:v>-156670</c:v>
                </c:pt>
                <c:pt idx="3873">
                  <c:v>-166500</c:v>
                </c:pt>
                <c:pt idx="3874">
                  <c:v>-161670</c:v>
                </c:pt>
                <c:pt idx="3875">
                  <c:v>-181670</c:v>
                </c:pt>
                <c:pt idx="3876">
                  <c:v>-173330</c:v>
                </c:pt>
                <c:pt idx="3877">
                  <c:v>-206500</c:v>
                </c:pt>
                <c:pt idx="3878">
                  <c:v>-173330</c:v>
                </c:pt>
                <c:pt idx="3879">
                  <c:v>-204670</c:v>
                </c:pt>
                <c:pt idx="3880">
                  <c:v>-155000</c:v>
                </c:pt>
                <c:pt idx="3881">
                  <c:v>-134330</c:v>
                </c:pt>
                <c:pt idx="3882">
                  <c:v>-130830.00000000001</c:v>
                </c:pt>
                <c:pt idx="3883">
                  <c:v>-88830</c:v>
                </c:pt>
                <c:pt idx="3884">
                  <c:v>-125830</c:v>
                </c:pt>
                <c:pt idx="3885">
                  <c:v>-38830</c:v>
                </c:pt>
                <c:pt idx="3886">
                  <c:v>-120830</c:v>
                </c:pt>
                <c:pt idx="3887">
                  <c:v>-13830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-127500</c:v>
                </c:pt>
                <c:pt idx="3895">
                  <c:v>-91330</c:v>
                </c:pt>
                <c:pt idx="3896">
                  <c:v>-150000</c:v>
                </c:pt>
                <c:pt idx="3897">
                  <c:v>-131330</c:v>
                </c:pt>
                <c:pt idx="3898">
                  <c:v>-168330</c:v>
                </c:pt>
                <c:pt idx="3899">
                  <c:v>-167330</c:v>
                </c:pt>
                <c:pt idx="3900">
                  <c:v>-176670</c:v>
                </c:pt>
                <c:pt idx="3901">
                  <c:v>-206000</c:v>
                </c:pt>
                <c:pt idx="3902">
                  <c:v>-190000</c:v>
                </c:pt>
                <c:pt idx="3903">
                  <c:v>-240170</c:v>
                </c:pt>
                <c:pt idx="3904">
                  <c:v>-193330</c:v>
                </c:pt>
                <c:pt idx="3905">
                  <c:v>-191000</c:v>
                </c:pt>
                <c:pt idx="3906">
                  <c:v>-184170</c:v>
                </c:pt>
                <c:pt idx="3907">
                  <c:v>-146830</c:v>
                </c:pt>
                <c:pt idx="3908">
                  <c:v>-154170</c:v>
                </c:pt>
                <c:pt idx="3909">
                  <c:v>-83670</c:v>
                </c:pt>
                <c:pt idx="3910">
                  <c:v>-146670</c:v>
                </c:pt>
                <c:pt idx="3911">
                  <c:v>-51670</c:v>
                </c:pt>
                <c:pt idx="3912">
                  <c:v>-141670</c:v>
                </c:pt>
                <c:pt idx="3913">
                  <c:v>-18000</c:v>
                </c:pt>
                <c:pt idx="3914">
                  <c:v>-141670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-150830</c:v>
                </c:pt>
                <c:pt idx="3919">
                  <c:v>-117670</c:v>
                </c:pt>
                <c:pt idx="3920">
                  <c:v>-169170</c:v>
                </c:pt>
                <c:pt idx="3921">
                  <c:v>-180000</c:v>
                </c:pt>
                <c:pt idx="3922">
                  <c:v>-192500</c:v>
                </c:pt>
                <c:pt idx="3923">
                  <c:v>-189500</c:v>
                </c:pt>
                <c:pt idx="3924">
                  <c:v>-182500</c:v>
                </c:pt>
                <c:pt idx="3925">
                  <c:v>-202830</c:v>
                </c:pt>
                <c:pt idx="3926">
                  <c:v>-173330</c:v>
                </c:pt>
                <c:pt idx="3927">
                  <c:v>-215670</c:v>
                </c:pt>
                <c:pt idx="3928">
                  <c:v>-175830</c:v>
                </c:pt>
                <c:pt idx="3929">
                  <c:v>-147670</c:v>
                </c:pt>
                <c:pt idx="3930">
                  <c:v>-162500</c:v>
                </c:pt>
                <c:pt idx="3931">
                  <c:v>-102670</c:v>
                </c:pt>
                <c:pt idx="3932">
                  <c:v>-155000</c:v>
                </c:pt>
                <c:pt idx="3933">
                  <c:v>-54330</c:v>
                </c:pt>
                <c:pt idx="3934">
                  <c:v>-146670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-95500</c:v>
                </c:pt>
                <c:pt idx="3944">
                  <c:v>-146670</c:v>
                </c:pt>
                <c:pt idx="3945">
                  <c:v>-125670</c:v>
                </c:pt>
                <c:pt idx="3946">
                  <c:v>-156670</c:v>
                </c:pt>
                <c:pt idx="3947">
                  <c:v>-147830</c:v>
                </c:pt>
                <c:pt idx="3948">
                  <c:v>-173330</c:v>
                </c:pt>
                <c:pt idx="3949">
                  <c:v>-177670</c:v>
                </c:pt>
                <c:pt idx="3950">
                  <c:v>-191670</c:v>
                </c:pt>
                <c:pt idx="3951">
                  <c:v>-197500</c:v>
                </c:pt>
                <c:pt idx="3952">
                  <c:v>-205830</c:v>
                </c:pt>
                <c:pt idx="3953">
                  <c:v>-142330</c:v>
                </c:pt>
                <c:pt idx="3954">
                  <c:v>-202500</c:v>
                </c:pt>
                <c:pt idx="3955">
                  <c:v>-103500</c:v>
                </c:pt>
                <c:pt idx="3956">
                  <c:v>-194170</c:v>
                </c:pt>
                <c:pt idx="3957">
                  <c:v>-58000</c:v>
                </c:pt>
                <c:pt idx="3958">
                  <c:v>-189170</c:v>
                </c:pt>
                <c:pt idx="3959">
                  <c:v>-39330</c:v>
                </c:pt>
                <c:pt idx="3960">
                  <c:v>-180000</c:v>
                </c:pt>
                <c:pt idx="3961">
                  <c:v>-17830</c:v>
                </c:pt>
                <c:pt idx="3962">
                  <c:v>-178330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-194170</c:v>
                </c:pt>
                <c:pt idx="3967">
                  <c:v>-160000</c:v>
                </c:pt>
                <c:pt idx="3968">
                  <c:v>-222500</c:v>
                </c:pt>
                <c:pt idx="3969">
                  <c:v>-231830</c:v>
                </c:pt>
                <c:pt idx="3970">
                  <c:v>-235830</c:v>
                </c:pt>
                <c:pt idx="3971">
                  <c:v>-252670</c:v>
                </c:pt>
                <c:pt idx="3972">
                  <c:v>-240000</c:v>
                </c:pt>
                <c:pt idx="3973">
                  <c:v>-299670</c:v>
                </c:pt>
                <c:pt idx="3974">
                  <c:v>-243330</c:v>
                </c:pt>
                <c:pt idx="3975">
                  <c:v>-328170</c:v>
                </c:pt>
                <c:pt idx="3976">
                  <c:v>-249170</c:v>
                </c:pt>
                <c:pt idx="3977">
                  <c:v>-260500</c:v>
                </c:pt>
                <c:pt idx="3978">
                  <c:v>-218330</c:v>
                </c:pt>
                <c:pt idx="3979">
                  <c:v>-204670</c:v>
                </c:pt>
                <c:pt idx="3980">
                  <c:v>-203330</c:v>
                </c:pt>
                <c:pt idx="3981">
                  <c:v>-142830</c:v>
                </c:pt>
                <c:pt idx="3982">
                  <c:v>-202500</c:v>
                </c:pt>
                <c:pt idx="3983">
                  <c:v>-115670</c:v>
                </c:pt>
                <c:pt idx="3984">
                  <c:v>-175000</c:v>
                </c:pt>
                <c:pt idx="3985">
                  <c:v>-76830</c:v>
                </c:pt>
                <c:pt idx="3986">
                  <c:v>-158330</c:v>
                </c:pt>
                <c:pt idx="3987">
                  <c:v>-55670</c:v>
                </c:pt>
                <c:pt idx="3988">
                  <c:v>-145000</c:v>
                </c:pt>
                <c:pt idx="3989">
                  <c:v>-37830</c:v>
                </c:pt>
                <c:pt idx="3990">
                  <c:v>-148330</c:v>
                </c:pt>
                <c:pt idx="3991">
                  <c:v>-155330</c:v>
                </c:pt>
                <c:pt idx="3992">
                  <c:v>-160000</c:v>
                </c:pt>
                <c:pt idx="3993">
                  <c:v>-203330</c:v>
                </c:pt>
                <c:pt idx="3994">
                  <c:v>-183330</c:v>
                </c:pt>
                <c:pt idx="3995">
                  <c:v>-221000</c:v>
                </c:pt>
                <c:pt idx="3996">
                  <c:v>-192500</c:v>
                </c:pt>
                <c:pt idx="3997">
                  <c:v>-254170</c:v>
                </c:pt>
                <c:pt idx="3998">
                  <c:v>-184170</c:v>
                </c:pt>
                <c:pt idx="3999">
                  <c:v>-259170.00000000003</c:v>
                </c:pt>
                <c:pt idx="4000">
                  <c:v>-186670</c:v>
                </c:pt>
                <c:pt idx="4001">
                  <c:v>-211670</c:v>
                </c:pt>
                <c:pt idx="4002">
                  <c:v>-181670</c:v>
                </c:pt>
                <c:pt idx="4003">
                  <c:v>-166830</c:v>
                </c:pt>
                <c:pt idx="4004">
                  <c:v>-153330</c:v>
                </c:pt>
                <c:pt idx="4005">
                  <c:v>-99670</c:v>
                </c:pt>
                <c:pt idx="4006">
                  <c:v>-125830</c:v>
                </c:pt>
                <c:pt idx="4007">
                  <c:v>-61830</c:v>
                </c:pt>
                <c:pt idx="4008">
                  <c:v>-121670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-139170</c:v>
                </c:pt>
                <c:pt idx="4015">
                  <c:v>-127000</c:v>
                </c:pt>
                <c:pt idx="4016">
                  <c:v>-161670</c:v>
                </c:pt>
                <c:pt idx="4017">
                  <c:v>-183830</c:v>
                </c:pt>
                <c:pt idx="4018">
                  <c:v>-181670</c:v>
                </c:pt>
                <c:pt idx="4019">
                  <c:v>-201330</c:v>
                </c:pt>
                <c:pt idx="4020">
                  <c:v>-199170</c:v>
                </c:pt>
                <c:pt idx="4021">
                  <c:v>-240500</c:v>
                </c:pt>
                <c:pt idx="4022">
                  <c:v>-210000</c:v>
                </c:pt>
                <c:pt idx="4023">
                  <c:v>-276830</c:v>
                </c:pt>
                <c:pt idx="4024">
                  <c:v>-213330</c:v>
                </c:pt>
                <c:pt idx="4025">
                  <c:v>-224500</c:v>
                </c:pt>
                <c:pt idx="4026">
                  <c:v>-204170</c:v>
                </c:pt>
                <c:pt idx="4027">
                  <c:v>-175830</c:v>
                </c:pt>
                <c:pt idx="4028">
                  <c:v>-180000</c:v>
                </c:pt>
                <c:pt idx="4029">
                  <c:v>-113500</c:v>
                </c:pt>
                <c:pt idx="4030">
                  <c:v>-163330</c:v>
                </c:pt>
                <c:pt idx="4031">
                  <c:v>-81330</c:v>
                </c:pt>
                <c:pt idx="4032">
                  <c:v>-145000</c:v>
                </c:pt>
                <c:pt idx="4033">
                  <c:v>-44170</c:v>
                </c:pt>
                <c:pt idx="4034">
                  <c:v>-142500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-158330</c:v>
                </c:pt>
                <c:pt idx="4039">
                  <c:v>-136670</c:v>
                </c:pt>
                <c:pt idx="4040">
                  <c:v>-186670</c:v>
                </c:pt>
                <c:pt idx="4041">
                  <c:v>-208830</c:v>
                </c:pt>
                <c:pt idx="4042">
                  <c:v>-198330</c:v>
                </c:pt>
                <c:pt idx="4043">
                  <c:v>-232330</c:v>
                </c:pt>
                <c:pt idx="4044">
                  <c:v>-214170</c:v>
                </c:pt>
                <c:pt idx="4045">
                  <c:v>-270330</c:v>
                </c:pt>
                <c:pt idx="4046">
                  <c:v>-217500</c:v>
                </c:pt>
                <c:pt idx="4047">
                  <c:v>-268830</c:v>
                </c:pt>
                <c:pt idx="4048">
                  <c:v>-163330</c:v>
                </c:pt>
                <c:pt idx="4049">
                  <c:v>-177170</c:v>
                </c:pt>
                <c:pt idx="4050">
                  <c:v>-165830</c:v>
                </c:pt>
                <c:pt idx="4051">
                  <c:v>-136830</c:v>
                </c:pt>
                <c:pt idx="4052">
                  <c:v>-168330</c:v>
                </c:pt>
                <c:pt idx="4053">
                  <c:v>-83670</c:v>
                </c:pt>
                <c:pt idx="4054">
                  <c:v>-166670</c:v>
                </c:pt>
                <c:pt idx="4055">
                  <c:v>-55000</c:v>
                </c:pt>
                <c:pt idx="4056">
                  <c:v>-160830</c:v>
                </c:pt>
                <c:pt idx="4057">
                  <c:v>-27500</c:v>
                </c:pt>
                <c:pt idx="4058">
                  <c:v>-153330</c:v>
                </c:pt>
                <c:pt idx="4059">
                  <c:v>-12670</c:v>
                </c:pt>
                <c:pt idx="4060">
                  <c:v>-153330</c:v>
                </c:pt>
                <c:pt idx="4061">
                  <c:v>-8500</c:v>
                </c:pt>
                <c:pt idx="4062">
                  <c:v>-145830</c:v>
                </c:pt>
                <c:pt idx="4063">
                  <c:v>-142170</c:v>
                </c:pt>
                <c:pt idx="4064">
                  <c:v>-168330</c:v>
                </c:pt>
                <c:pt idx="4065">
                  <c:v>-192170</c:v>
                </c:pt>
                <c:pt idx="4066">
                  <c:v>-174170</c:v>
                </c:pt>
                <c:pt idx="4067">
                  <c:v>-207500</c:v>
                </c:pt>
                <c:pt idx="4068">
                  <c:v>-179170</c:v>
                </c:pt>
                <c:pt idx="4069">
                  <c:v>-237170</c:v>
                </c:pt>
                <c:pt idx="4070">
                  <c:v>-187500</c:v>
                </c:pt>
                <c:pt idx="4071">
                  <c:v>-240170</c:v>
                </c:pt>
                <c:pt idx="4072">
                  <c:v>-184170</c:v>
                </c:pt>
                <c:pt idx="4073">
                  <c:v>-171500</c:v>
                </c:pt>
                <c:pt idx="4074">
                  <c:v>-180000</c:v>
                </c:pt>
                <c:pt idx="4075">
                  <c:v>-128830.00000000001</c:v>
                </c:pt>
                <c:pt idx="4076">
                  <c:v>-161670</c:v>
                </c:pt>
                <c:pt idx="4077">
                  <c:v>-76000</c:v>
                </c:pt>
                <c:pt idx="4078">
                  <c:v>-155000</c:v>
                </c:pt>
                <c:pt idx="4079">
                  <c:v>-54170</c:v>
                </c:pt>
                <c:pt idx="4080">
                  <c:v>-130000</c:v>
                </c:pt>
                <c:pt idx="4081">
                  <c:v>-19830</c:v>
                </c:pt>
                <c:pt idx="4082">
                  <c:v>-112500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-114670</c:v>
                </c:pt>
                <c:pt idx="4088">
                  <c:v>-152500</c:v>
                </c:pt>
                <c:pt idx="4089">
                  <c:v>-162500</c:v>
                </c:pt>
                <c:pt idx="4090">
                  <c:v>-165000</c:v>
                </c:pt>
                <c:pt idx="4091">
                  <c:v>-170830</c:v>
                </c:pt>
                <c:pt idx="4092">
                  <c:v>-166670</c:v>
                </c:pt>
                <c:pt idx="4093">
                  <c:v>-196330</c:v>
                </c:pt>
                <c:pt idx="4094">
                  <c:v>-183330</c:v>
                </c:pt>
                <c:pt idx="4095">
                  <c:v>-223670</c:v>
                </c:pt>
                <c:pt idx="4096">
                  <c:v>-181670</c:v>
                </c:pt>
                <c:pt idx="4097">
                  <c:v>-174330</c:v>
                </c:pt>
                <c:pt idx="4098">
                  <c:v>-172500</c:v>
                </c:pt>
                <c:pt idx="4099">
                  <c:v>-128000</c:v>
                </c:pt>
                <c:pt idx="4100">
                  <c:v>-155830</c:v>
                </c:pt>
                <c:pt idx="4101">
                  <c:v>-72330</c:v>
                </c:pt>
                <c:pt idx="4102">
                  <c:v>-140000</c:v>
                </c:pt>
                <c:pt idx="4103">
                  <c:v>-40170</c:v>
                </c:pt>
                <c:pt idx="4104">
                  <c:v>-146670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-142500</c:v>
                </c:pt>
                <c:pt idx="4111">
                  <c:v>-95000</c:v>
                </c:pt>
                <c:pt idx="4112">
                  <c:v>-134170</c:v>
                </c:pt>
                <c:pt idx="4113">
                  <c:v>-110000</c:v>
                </c:pt>
                <c:pt idx="4114">
                  <c:v>-135830</c:v>
                </c:pt>
                <c:pt idx="4115">
                  <c:v>-106000</c:v>
                </c:pt>
                <c:pt idx="4116">
                  <c:v>-162500</c:v>
                </c:pt>
                <c:pt idx="4117">
                  <c:v>-125000</c:v>
                </c:pt>
                <c:pt idx="4118">
                  <c:v>-174170</c:v>
                </c:pt>
                <c:pt idx="4119">
                  <c:v>-163330</c:v>
                </c:pt>
                <c:pt idx="4120">
                  <c:v>-158330</c:v>
                </c:pt>
                <c:pt idx="4121">
                  <c:v>-99000</c:v>
                </c:pt>
                <c:pt idx="4122">
                  <c:v>-139170</c:v>
                </c:pt>
                <c:pt idx="4123">
                  <c:v>-56670</c:v>
                </c:pt>
                <c:pt idx="4124">
                  <c:v>-134170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-78330</c:v>
                </c:pt>
                <c:pt idx="4136">
                  <c:v>-145000</c:v>
                </c:pt>
                <c:pt idx="4137">
                  <c:v>-121170</c:v>
                </c:pt>
                <c:pt idx="4138">
                  <c:v>-158330</c:v>
                </c:pt>
                <c:pt idx="4139">
                  <c:v>-155330</c:v>
                </c:pt>
                <c:pt idx="4140">
                  <c:v>-173330</c:v>
                </c:pt>
                <c:pt idx="4141">
                  <c:v>-194500</c:v>
                </c:pt>
                <c:pt idx="4142">
                  <c:v>-180830</c:v>
                </c:pt>
                <c:pt idx="4143">
                  <c:v>-229330</c:v>
                </c:pt>
                <c:pt idx="4144">
                  <c:v>-180830</c:v>
                </c:pt>
                <c:pt idx="4145">
                  <c:v>-183830</c:v>
                </c:pt>
                <c:pt idx="4146">
                  <c:v>-163330</c:v>
                </c:pt>
                <c:pt idx="4147">
                  <c:v>-139500</c:v>
                </c:pt>
                <c:pt idx="4148">
                  <c:v>-131670</c:v>
                </c:pt>
                <c:pt idx="4149">
                  <c:v>-74670</c:v>
                </c:pt>
                <c:pt idx="4150">
                  <c:v>-126670</c:v>
                </c:pt>
                <c:pt idx="4151">
                  <c:v>-43670</c:v>
                </c:pt>
                <c:pt idx="4152">
                  <c:v>-98330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-94170</c:v>
                </c:pt>
                <c:pt idx="4160">
                  <c:v>-152500</c:v>
                </c:pt>
                <c:pt idx="4161">
                  <c:v>-151670</c:v>
                </c:pt>
                <c:pt idx="4162">
                  <c:v>-168330</c:v>
                </c:pt>
                <c:pt idx="4163">
                  <c:v>-169500</c:v>
                </c:pt>
                <c:pt idx="4164">
                  <c:v>-181670</c:v>
                </c:pt>
                <c:pt idx="4165">
                  <c:v>-201500</c:v>
                </c:pt>
                <c:pt idx="4166">
                  <c:v>-173330</c:v>
                </c:pt>
                <c:pt idx="4167">
                  <c:v>-210000</c:v>
                </c:pt>
                <c:pt idx="4168">
                  <c:v>-170000</c:v>
                </c:pt>
                <c:pt idx="4169">
                  <c:v>-145170</c:v>
                </c:pt>
                <c:pt idx="4170">
                  <c:v>-160830</c:v>
                </c:pt>
                <c:pt idx="4171">
                  <c:v>-103330</c:v>
                </c:pt>
                <c:pt idx="4172">
                  <c:v>-151670</c:v>
                </c:pt>
                <c:pt idx="4173">
                  <c:v>-55670</c:v>
                </c:pt>
                <c:pt idx="4174">
                  <c:v>-138330</c:v>
                </c:pt>
                <c:pt idx="4175">
                  <c:v>-28170</c:v>
                </c:pt>
                <c:pt idx="4176">
                  <c:v>-136670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-147500</c:v>
                </c:pt>
                <c:pt idx="4183">
                  <c:v>-95830</c:v>
                </c:pt>
                <c:pt idx="4184">
                  <c:v>-162500</c:v>
                </c:pt>
                <c:pt idx="4185">
                  <c:v>-158000</c:v>
                </c:pt>
                <c:pt idx="4186">
                  <c:v>-181670</c:v>
                </c:pt>
                <c:pt idx="4187">
                  <c:v>-188830</c:v>
                </c:pt>
                <c:pt idx="4188">
                  <c:v>-203330</c:v>
                </c:pt>
                <c:pt idx="4189">
                  <c:v>-229000</c:v>
                </c:pt>
                <c:pt idx="4190">
                  <c:v>-210000</c:v>
                </c:pt>
                <c:pt idx="4191">
                  <c:v>-265000</c:v>
                </c:pt>
                <c:pt idx="4192">
                  <c:v>-212500</c:v>
                </c:pt>
                <c:pt idx="4193">
                  <c:v>-203170</c:v>
                </c:pt>
                <c:pt idx="4194">
                  <c:v>-170000</c:v>
                </c:pt>
                <c:pt idx="4195">
                  <c:v>-148830</c:v>
                </c:pt>
                <c:pt idx="4196">
                  <c:v>-145830</c:v>
                </c:pt>
                <c:pt idx="4197">
                  <c:v>-88830</c:v>
                </c:pt>
                <c:pt idx="4198">
                  <c:v>-137500</c:v>
                </c:pt>
                <c:pt idx="4199">
                  <c:v>-56500</c:v>
                </c:pt>
                <c:pt idx="4200">
                  <c:v>-123330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-118330</c:v>
                </c:pt>
                <c:pt idx="4207">
                  <c:v>-89670</c:v>
                </c:pt>
                <c:pt idx="4208">
                  <c:v>-111670</c:v>
                </c:pt>
                <c:pt idx="4209">
                  <c:v>-103670</c:v>
                </c:pt>
                <c:pt idx="4210">
                  <c:v>-117500</c:v>
                </c:pt>
                <c:pt idx="4211">
                  <c:v>-98000</c:v>
                </c:pt>
                <c:pt idx="4212">
                  <c:v>-122500</c:v>
                </c:pt>
                <c:pt idx="4213">
                  <c:v>-108500</c:v>
                </c:pt>
                <c:pt idx="4214">
                  <c:v>-124170</c:v>
                </c:pt>
                <c:pt idx="4215">
                  <c:v>-125000</c:v>
                </c:pt>
                <c:pt idx="4216">
                  <c:v>-122500</c:v>
                </c:pt>
                <c:pt idx="4217">
                  <c:v>-62830</c:v>
                </c:pt>
                <c:pt idx="4218">
                  <c:v>-122500</c:v>
                </c:pt>
                <c:pt idx="4219">
                  <c:v>-29330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-114170</c:v>
                </c:pt>
                <c:pt idx="4231">
                  <c:v>-46000</c:v>
                </c:pt>
                <c:pt idx="4232">
                  <c:v>-148330</c:v>
                </c:pt>
                <c:pt idx="4233">
                  <c:v>-95000</c:v>
                </c:pt>
                <c:pt idx="4234">
                  <c:v>-183330</c:v>
                </c:pt>
                <c:pt idx="4235">
                  <c:v>-140330</c:v>
                </c:pt>
                <c:pt idx="4236">
                  <c:v>-203330</c:v>
                </c:pt>
                <c:pt idx="4237">
                  <c:v>-189330</c:v>
                </c:pt>
                <c:pt idx="4238">
                  <c:v>-212500</c:v>
                </c:pt>
                <c:pt idx="4239">
                  <c:v>-226670</c:v>
                </c:pt>
                <c:pt idx="4240">
                  <c:v>-206670</c:v>
                </c:pt>
                <c:pt idx="4241">
                  <c:v>-184830</c:v>
                </c:pt>
                <c:pt idx="4242">
                  <c:v>-190830</c:v>
                </c:pt>
                <c:pt idx="4243">
                  <c:v>-147000</c:v>
                </c:pt>
                <c:pt idx="4244">
                  <c:v>-150830</c:v>
                </c:pt>
                <c:pt idx="4245">
                  <c:v>-81830</c:v>
                </c:pt>
                <c:pt idx="4246">
                  <c:v>-138330</c:v>
                </c:pt>
                <c:pt idx="4247">
                  <c:v>-50330</c:v>
                </c:pt>
                <c:pt idx="4248">
                  <c:v>-132500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-137500</c:v>
                </c:pt>
                <c:pt idx="4255">
                  <c:v>-127170</c:v>
                </c:pt>
                <c:pt idx="4256">
                  <c:v>-164170</c:v>
                </c:pt>
                <c:pt idx="4257">
                  <c:v>-185000</c:v>
                </c:pt>
                <c:pt idx="4258">
                  <c:v>-185830</c:v>
                </c:pt>
                <c:pt idx="4259">
                  <c:v>-192830</c:v>
                </c:pt>
                <c:pt idx="4260">
                  <c:v>-205830</c:v>
                </c:pt>
                <c:pt idx="4261">
                  <c:v>-233170</c:v>
                </c:pt>
                <c:pt idx="4262">
                  <c:v>-216670</c:v>
                </c:pt>
                <c:pt idx="4263">
                  <c:v>-268500</c:v>
                </c:pt>
                <c:pt idx="4264">
                  <c:v>-216670</c:v>
                </c:pt>
                <c:pt idx="4265">
                  <c:v>-219330</c:v>
                </c:pt>
                <c:pt idx="4266">
                  <c:v>-199170</c:v>
                </c:pt>
                <c:pt idx="4267">
                  <c:v>-172000</c:v>
                </c:pt>
                <c:pt idx="4268">
                  <c:v>-175000</c:v>
                </c:pt>
                <c:pt idx="4269">
                  <c:v>-111670</c:v>
                </c:pt>
                <c:pt idx="4270">
                  <c:v>-148330</c:v>
                </c:pt>
                <c:pt idx="4271">
                  <c:v>-74330</c:v>
                </c:pt>
                <c:pt idx="4272">
                  <c:v>-139170</c:v>
                </c:pt>
                <c:pt idx="4273">
                  <c:v>-38500</c:v>
                </c:pt>
                <c:pt idx="4274">
                  <c:v>-126670</c:v>
                </c:pt>
                <c:pt idx="4275">
                  <c:v>-19330</c:v>
                </c:pt>
                <c:pt idx="4276">
                  <c:v>-118330</c:v>
                </c:pt>
                <c:pt idx="4277">
                  <c:v>-14330</c:v>
                </c:pt>
                <c:pt idx="4278">
                  <c:v>-155830</c:v>
                </c:pt>
                <c:pt idx="4279">
                  <c:v>-127170</c:v>
                </c:pt>
                <c:pt idx="4280">
                  <c:v>-185000</c:v>
                </c:pt>
                <c:pt idx="4281">
                  <c:v>-186000</c:v>
                </c:pt>
                <c:pt idx="4282">
                  <c:v>-200000</c:v>
                </c:pt>
                <c:pt idx="4283">
                  <c:v>-193670</c:v>
                </c:pt>
                <c:pt idx="4284">
                  <c:v>-215830</c:v>
                </c:pt>
                <c:pt idx="4285">
                  <c:v>-230500</c:v>
                </c:pt>
                <c:pt idx="4286">
                  <c:v>-209170</c:v>
                </c:pt>
                <c:pt idx="4287">
                  <c:v>-255000</c:v>
                </c:pt>
                <c:pt idx="4288">
                  <c:v>-217500</c:v>
                </c:pt>
                <c:pt idx="4289">
                  <c:v>-205000</c:v>
                </c:pt>
                <c:pt idx="4290">
                  <c:v>-205830</c:v>
                </c:pt>
                <c:pt idx="4291">
                  <c:v>-153170</c:v>
                </c:pt>
                <c:pt idx="4292">
                  <c:v>-190000</c:v>
                </c:pt>
                <c:pt idx="4293">
                  <c:v>-98170</c:v>
                </c:pt>
                <c:pt idx="4294">
                  <c:v>-184170</c:v>
                </c:pt>
                <c:pt idx="4295">
                  <c:v>-70830</c:v>
                </c:pt>
                <c:pt idx="4296">
                  <c:v>-177500</c:v>
                </c:pt>
                <c:pt idx="4297">
                  <c:v>-42830</c:v>
                </c:pt>
                <c:pt idx="4298">
                  <c:v>-180000</c:v>
                </c:pt>
                <c:pt idx="4299">
                  <c:v>-29670</c:v>
                </c:pt>
                <c:pt idx="4300">
                  <c:v>-173330</c:v>
                </c:pt>
                <c:pt idx="4301">
                  <c:v>-22330</c:v>
                </c:pt>
                <c:pt idx="4302">
                  <c:v>-177500</c:v>
                </c:pt>
                <c:pt idx="4303">
                  <c:v>-142500</c:v>
                </c:pt>
                <c:pt idx="4304">
                  <c:v>-185000</c:v>
                </c:pt>
                <c:pt idx="4305">
                  <c:v>-184000</c:v>
                </c:pt>
                <c:pt idx="4306">
                  <c:v>-195000</c:v>
                </c:pt>
                <c:pt idx="4307">
                  <c:v>-207170</c:v>
                </c:pt>
                <c:pt idx="4308">
                  <c:v>-219170</c:v>
                </c:pt>
                <c:pt idx="4309">
                  <c:v>-242000</c:v>
                </c:pt>
                <c:pt idx="4310">
                  <c:v>-224170</c:v>
                </c:pt>
                <c:pt idx="4311">
                  <c:v>-267000</c:v>
                </c:pt>
                <c:pt idx="4312">
                  <c:v>-209170</c:v>
                </c:pt>
                <c:pt idx="4313">
                  <c:v>-186330</c:v>
                </c:pt>
                <c:pt idx="4314">
                  <c:v>-172500</c:v>
                </c:pt>
                <c:pt idx="4315">
                  <c:v>-134330</c:v>
                </c:pt>
                <c:pt idx="4316">
                  <c:v>-170000</c:v>
                </c:pt>
                <c:pt idx="4317">
                  <c:v>-83670</c:v>
                </c:pt>
                <c:pt idx="4318">
                  <c:v>-165830</c:v>
                </c:pt>
                <c:pt idx="4319">
                  <c:v>-56330</c:v>
                </c:pt>
                <c:pt idx="4320">
                  <c:v>-161670</c:v>
                </c:pt>
                <c:pt idx="4321">
                  <c:v>-28670</c:v>
                </c:pt>
                <c:pt idx="4322">
                  <c:v>-160000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-166670</c:v>
                </c:pt>
                <c:pt idx="4327">
                  <c:v>-139000</c:v>
                </c:pt>
                <c:pt idx="4328">
                  <c:v>-183330</c:v>
                </c:pt>
                <c:pt idx="4329">
                  <c:v>-180670</c:v>
                </c:pt>
                <c:pt idx="4330">
                  <c:v>-201670</c:v>
                </c:pt>
                <c:pt idx="4331">
                  <c:v>-205000</c:v>
                </c:pt>
                <c:pt idx="4332">
                  <c:v>-201670</c:v>
                </c:pt>
                <c:pt idx="4333">
                  <c:v>-244170</c:v>
                </c:pt>
                <c:pt idx="4334">
                  <c:v>-196670</c:v>
                </c:pt>
                <c:pt idx="4335">
                  <c:v>-229330</c:v>
                </c:pt>
                <c:pt idx="4336">
                  <c:v>-180830</c:v>
                </c:pt>
                <c:pt idx="4337">
                  <c:v>-157330</c:v>
                </c:pt>
                <c:pt idx="4338">
                  <c:v>-175830</c:v>
                </c:pt>
                <c:pt idx="4339">
                  <c:v>-114830</c:v>
                </c:pt>
                <c:pt idx="4340">
                  <c:v>-187500</c:v>
                </c:pt>
                <c:pt idx="4341">
                  <c:v>-69500</c:v>
                </c:pt>
                <c:pt idx="4342">
                  <c:v>-171670</c:v>
                </c:pt>
                <c:pt idx="4343">
                  <c:v>-48830</c:v>
                </c:pt>
                <c:pt idx="4344">
                  <c:v>-130000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-153330</c:v>
                </c:pt>
                <c:pt idx="4351">
                  <c:v>-109330</c:v>
                </c:pt>
                <c:pt idx="4352">
                  <c:v>-169170</c:v>
                </c:pt>
                <c:pt idx="4353">
                  <c:v>-171000</c:v>
                </c:pt>
                <c:pt idx="4354">
                  <c:v>-180830</c:v>
                </c:pt>
                <c:pt idx="4355">
                  <c:v>-199000</c:v>
                </c:pt>
                <c:pt idx="4356">
                  <c:v>-201670</c:v>
                </c:pt>
                <c:pt idx="4357">
                  <c:v>-236330</c:v>
                </c:pt>
                <c:pt idx="4358">
                  <c:v>-203330</c:v>
                </c:pt>
                <c:pt idx="4359">
                  <c:v>-264830</c:v>
                </c:pt>
                <c:pt idx="4360">
                  <c:v>-194170</c:v>
                </c:pt>
                <c:pt idx="4361">
                  <c:v>-201170</c:v>
                </c:pt>
                <c:pt idx="4362">
                  <c:v>-190000</c:v>
                </c:pt>
                <c:pt idx="4363">
                  <c:v>-160000</c:v>
                </c:pt>
                <c:pt idx="4364">
                  <c:v>-155000</c:v>
                </c:pt>
                <c:pt idx="4365">
                  <c:v>-94500</c:v>
                </c:pt>
                <c:pt idx="4366">
                  <c:v>-141670</c:v>
                </c:pt>
                <c:pt idx="4367">
                  <c:v>-61670</c:v>
                </c:pt>
                <c:pt idx="4368">
                  <c:v>-127500</c:v>
                </c:pt>
                <c:pt idx="4369">
                  <c:v>-26500</c:v>
                </c:pt>
                <c:pt idx="4370">
                  <c:v>-127500</c:v>
                </c:pt>
                <c:pt idx="4371">
                  <c:v>0</c:v>
                </c:pt>
                <c:pt idx="4372">
                  <c:v>-110830</c:v>
                </c:pt>
                <c:pt idx="4373">
                  <c:v>0</c:v>
                </c:pt>
                <c:pt idx="4374">
                  <c:v>-130000</c:v>
                </c:pt>
                <c:pt idx="4375">
                  <c:v>-121170</c:v>
                </c:pt>
                <c:pt idx="4376">
                  <c:v>-150830</c:v>
                </c:pt>
                <c:pt idx="4377">
                  <c:v>-178170</c:v>
                </c:pt>
                <c:pt idx="4378">
                  <c:v>-157500</c:v>
                </c:pt>
                <c:pt idx="4379">
                  <c:v>-184170</c:v>
                </c:pt>
                <c:pt idx="4380">
                  <c:v>-166670</c:v>
                </c:pt>
                <c:pt idx="4381">
                  <c:v>-217000</c:v>
                </c:pt>
                <c:pt idx="4382">
                  <c:v>-175830</c:v>
                </c:pt>
                <c:pt idx="4383">
                  <c:v>-250170</c:v>
                </c:pt>
                <c:pt idx="4384">
                  <c:v>-174170</c:v>
                </c:pt>
                <c:pt idx="4385">
                  <c:v>-194500</c:v>
                </c:pt>
                <c:pt idx="4386">
                  <c:v>-162500</c:v>
                </c:pt>
                <c:pt idx="4387">
                  <c:v>-142670</c:v>
                </c:pt>
                <c:pt idx="4388">
                  <c:v>-136670</c:v>
                </c:pt>
                <c:pt idx="4389">
                  <c:v>-80830</c:v>
                </c:pt>
                <c:pt idx="4390">
                  <c:v>-120000</c:v>
                </c:pt>
                <c:pt idx="4391">
                  <c:v>-44500</c:v>
                </c:pt>
                <c:pt idx="4392">
                  <c:v>-122500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-120830</c:v>
                </c:pt>
                <c:pt idx="4399">
                  <c:v>-110000</c:v>
                </c:pt>
                <c:pt idx="4400">
                  <c:v>-144170</c:v>
                </c:pt>
                <c:pt idx="4401">
                  <c:v>-164170</c:v>
                </c:pt>
                <c:pt idx="4402">
                  <c:v>-155000</c:v>
                </c:pt>
                <c:pt idx="4403">
                  <c:v>-174170</c:v>
                </c:pt>
                <c:pt idx="4404">
                  <c:v>-176670</c:v>
                </c:pt>
                <c:pt idx="4405">
                  <c:v>-211330</c:v>
                </c:pt>
                <c:pt idx="4406">
                  <c:v>-185000</c:v>
                </c:pt>
                <c:pt idx="4407">
                  <c:v>-240670</c:v>
                </c:pt>
                <c:pt idx="4408">
                  <c:v>-185000</c:v>
                </c:pt>
                <c:pt idx="4409">
                  <c:v>-191830</c:v>
                </c:pt>
                <c:pt idx="4410">
                  <c:v>-171670</c:v>
                </c:pt>
                <c:pt idx="4411">
                  <c:v>-139000</c:v>
                </c:pt>
                <c:pt idx="4412">
                  <c:v>-150830</c:v>
                </c:pt>
                <c:pt idx="4413">
                  <c:v>-81000</c:v>
                </c:pt>
                <c:pt idx="4414">
                  <c:v>-132500</c:v>
                </c:pt>
                <c:pt idx="4415">
                  <c:v>-48330</c:v>
                </c:pt>
                <c:pt idx="4416">
                  <c:v>-120830</c:v>
                </c:pt>
                <c:pt idx="4417">
                  <c:v>0</c:v>
                </c:pt>
                <c:pt idx="4418">
                  <c:v>-104170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-125000</c:v>
                </c:pt>
                <c:pt idx="4423">
                  <c:v>-107500</c:v>
                </c:pt>
                <c:pt idx="4424">
                  <c:v>-150830</c:v>
                </c:pt>
                <c:pt idx="4425">
                  <c:v>-161330</c:v>
                </c:pt>
                <c:pt idx="4426">
                  <c:v>-157500</c:v>
                </c:pt>
                <c:pt idx="4427">
                  <c:v>-152670</c:v>
                </c:pt>
                <c:pt idx="4428">
                  <c:v>-148330</c:v>
                </c:pt>
                <c:pt idx="4429">
                  <c:v>-158170</c:v>
                </c:pt>
                <c:pt idx="4430">
                  <c:v>-157500</c:v>
                </c:pt>
                <c:pt idx="4431">
                  <c:v>-196000</c:v>
                </c:pt>
                <c:pt idx="4432">
                  <c:v>-180830</c:v>
                </c:pt>
                <c:pt idx="4433">
                  <c:v>-142330</c:v>
                </c:pt>
                <c:pt idx="4434">
                  <c:v>-171670</c:v>
                </c:pt>
                <c:pt idx="4435">
                  <c:v>-97170</c:v>
                </c:pt>
                <c:pt idx="4436">
                  <c:v>-150830</c:v>
                </c:pt>
                <c:pt idx="4437">
                  <c:v>-48330</c:v>
                </c:pt>
                <c:pt idx="4438">
                  <c:v>-127500</c:v>
                </c:pt>
                <c:pt idx="4439">
                  <c:v>-20500</c:v>
                </c:pt>
                <c:pt idx="4440">
                  <c:v>-115830</c:v>
                </c:pt>
                <c:pt idx="4441">
                  <c:v>-2670</c:v>
                </c:pt>
                <c:pt idx="4442">
                  <c:v>-118330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-115830</c:v>
                </c:pt>
                <c:pt idx="4447">
                  <c:v>-62670</c:v>
                </c:pt>
                <c:pt idx="4448">
                  <c:v>-130000</c:v>
                </c:pt>
                <c:pt idx="4449">
                  <c:v>-89670</c:v>
                </c:pt>
                <c:pt idx="4450">
                  <c:v>-148330</c:v>
                </c:pt>
                <c:pt idx="4451">
                  <c:v>-132830</c:v>
                </c:pt>
                <c:pt idx="4452">
                  <c:v>-165000</c:v>
                </c:pt>
                <c:pt idx="4453">
                  <c:v>-157330</c:v>
                </c:pt>
                <c:pt idx="4454">
                  <c:v>-166670</c:v>
                </c:pt>
                <c:pt idx="4455">
                  <c:v>-185500</c:v>
                </c:pt>
                <c:pt idx="4456">
                  <c:v>-171670</c:v>
                </c:pt>
                <c:pt idx="4457">
                  <c:v>-148500</c:v>
                </c:pt>
                <c:pt idx="4458">
                  <c:v>-166670</c:v>
                </c:pt>
                <c:pt idx="4459">
                  <c:v>-103330</c:v>
                </c:pt>
                <c:pt idx="4460">
                  <c:v>-144170</c:v>
                </c:pt>
                <c:pt idx="4461">
                  <c:v>-50000</c:v>
                </c:pt>
                <c:pt idx="4462">
                  <c:v>-127500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-125000</c:v>
                </c:pt>
                <c:pt idx="4471">
                  <c:v>-64830</c:v>
                </c:pt>
                <c:pt idx="4472">
                  <c:v>-127500</c:v>
                </c:pt>
                <c:pt idx="4473">
                  <c:v>-84000</c:v>
                </c:pt>
                <c:pt idx="4474">
                  <c:v>-136670</c:v>
                </c:pt>
                <c:pt idx="4475">
                  <c:v>-117000</c:v>
                </c:pt>
                <c:pt idx="4476">
                  <c:v>-169170</c:v>
                </c:pt>
                <c:pt idx="4477">
                  <c:v>-164670</c:v>
                </c:pt>
                <c:pt idx="4478">
                  <c:v>-195000</c:v>
                </c:pt>
                <c:pt idx="4479">
                  <c:v>-204500</c:v>
                </c:pt>
                <c:pt idx="4480">
                  <c:v>-199170</c:v>
                </c:pt>
                <c:pt idx="4481">
                  <c:v>-145330</c:v>
                </c:pt>
                <c:pt idx="4482">
                  <c:v>-192500</c:v>
                </c:pt>
                <c:pt idx="4483">
                  <c:v>-104170</c:v>
                </c:pt>
                <c:pt idx="4484">
                  <c:v>-175830</c:v>
                </c:pt>
                <c:pt idx="4485">
                  <c:v>-56670</c:v>
                </c:pt>
                <c:pt idx="4486">
                  <c:v>-169170</c:v>
                </c:pt>
                <c:pt idx="4487">
                  <c:v>-35000</c:v>
                </c:pt>
                <c:pt idx="4488">
                  <c:v>-161670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-157500</c:v>
                </c:pt>
                <c:pt idx="4495">
                  <c:v>-133170</c:v>
                </c:pt>
                <c:pt idx="4496">
                  <c:v>-176670</c:v>
                </c:pt>
                <c:pt idx="4497">
                  <c:v>-180500</c:v>
                </c:pt>
                <c:pt idx="4498">
                  <c:v>-190000</c:v>
                </c:pt>
                <c:pt idx="4499">
                  <c:v>-206670</c:v>
                </c:pt>
                <c:pt idx="4500">
                  <c:v>-213330</c:v>
                </c:pt>
                <c:pt idx="4501">
                  <c:v>-247500</c:v>
                </c:pt>
                <c:pt idx="4502">
                  <c:v>-229170</c:v>
                </c:pt>
                <c:pt idx="4503">
                  <c:v>-285000</c:v>
                </c:pt>
                <c:pt idx="4504">
                  <c:v>-226670</c:v>
                </c:pt>
                <c:pt idx="4505">
                  <c:v>-231670</c:v>
                </c:pt>
                <c:pt idx="4506">
                  <c:v>-220000</c:v>
                </c:pt>
                <c:pt idx="4507">
                  <c:v>-182330</c:v>
                </c:pt>
                <c:pt idx="4508">
                  <c:v>-196670</c:v>
                </c:pt>
                <c:pt idx="4509">
                  <c:v>-122000</c:v>
                </c:pt>
                <c:pt idx="4510">
                  <c:v>-185830</c:v>
                </c:pt>
                <c:pt idx="4511">
                  <c:v>-90670</c:v>
                </c:pt>
                <c:pt idx="4512">
                  <c:v>-174170</c:v>
                </c:pt>
                <c:pt idx="4513">
                  <c:v>-56000</c:v>
                </c:pt>
                <c:pt idx="4514">
                  <c:v>-171670</c:v>
                </c:pt>
                <c:pt idx="4515">
                  <c:v>-41170</c:v>
                </c:pt>
                <c:pt idx="4516">
                  <c:v>-150830</c:v>
                </c:pt>
                <c:pt idx="4517">
                  <c:v>-33670</c:v>
                </c:pt>
                <c:pt idx="4518">
                  <c:v>-162500</c:v>
                </c:pt>
                <c:pt idx="4519">
                  <c:v>-156330</c:v>
                </c:pt>
                <c:pt idx="4520">
                  <c:v>-196670</c:v>
                </c:pt>
                <c:pt idx="4521">
                  <c:v>-220330</c:v>
                </c:pt>
                <c:pt idx="4522">
                  <c:v>-225000</c:v>
                </c:pt>
                <c:pt idx="4523">
                  <c:v>-251000</c:v>
                </c:pt>
                <c:pt idx="4524">
                  <c:v>-240830</c:v>
                </c:pt>
                <c:pt idx="4525">
                  <c:v>-296500</c:v>
                </c:pt>
                <c:pt idx="4526">
                  <c:v>-235830</c:v>
                </c:pt>
                <c:pt idx="4527">
                  <c:v>-325830</c:v>
                </c:pt>
                <c:pt idx="4528">
                  <c:v>-215000</c:v>
                </c:pt>
                <c:pt idx="4529">
                  <c:v>-241330</c:v>
                </c:pt>
                <c:pt idx="4530">
                  <c:v>-166670</c:v>
                </c:pt>
                <c:pt idx="4531">
                  <c:v>-180500</c:v>
                </c:pt>
                <c:pt idx="4532">
                  <c:v>-169170</c:v>
                </c:pt>
                <c:pt idx="4533">
                  <c:v>-123830</c:v>
                </c:pt>
                <c:pt idx="4534">
                  <c:v>-166670</c:v>
                </c:pt>
                <c:pt idx="4535">
                  <c:v>-88670</c:v>
                </c:pt>
                <c:pt idx="4536">
                  <c:v>-169170</c:v>
                </c:pt>
                <c:pt idx="4537">
                  <c:v>-55330</c:v>
                </c:pt>
                <c:pt idx="4538">
                  <c:v>-148330</c:v>
                </c:pt>
                <c:pt idx="4539">
                  <c:v>-39330</c:v>
                </c:pt>
                <c:pt idx="4540">
                  <c:v>-127500</c:v>
                </c:pt>
                <c:pt idx="4541">
                  <c:v>0</c:v>
                </c:pt>
                <c:pt idx="4542">
                  <c:v>-130000</c:v>
                </c:pt>
                <c:pt idx="4543">
                  <c:v>-137330</c:v>
                </c:pt>
                <c:pt idx="4544">
                  <c:v>-132500</c:v>
                </c:pt>
                <c:pt idx="4545">
                  <c:v>-190670</c:v>
                </c:pt>
                <c:pt idx="4546">
                  <c:v>-141670</c:v>
                </c:pt>
                <c:pt idx="4547">
                  <c:v>-195500</c:v>
                </c:pt>
                <c:pt idx="4548">
                  <c:v>-157500</c:v>
                </c:pt>
                <c:pt idx="4549">
                  <c:v>-227170</c:v>
                </c:pt>
                <c:pt idx="4550">
                  <c:v>-174170</c:v>
                </c:pt>
                <c:pt idx="4551">
                  <c:v>-256170.00000000003</c:v>
                </c:pt>
                <c:pt idx="4552">
                  <c:v>-174170</c:v>
                </c:pt>
                <c:pt idx="4553">
                  <c:v>-202670</c:v>
                </c:pt>
                <c:pt idx="4554">
                  <c:v>-166670</c:v>
                </c:pt>
                <c:pt idx="4555">
                  <c:v>-154500</c:v>
                </c:pt>
                <c:pt idx="4556">
                  <c:v>-136670</c:v>
                </c:pt>
                <c:pt idx="4557">
                  <c:v>-87330</c:v>
                </c:pt>
                <c:pt idx="4558">
                  <c:v>-132500</c:v>
                </c:pt>
                <c:pt idx="4559">
                  <c:v>-55170</c:v>
                </c:pt>
                <c:pt idx="4560">
                  <c:v>-106670</c:v>
                </c:pt>
                <c:pt idx="4561">
                  <c:v>-18170</c:v>
                </c:pt>
                <c:pt idx="4562">
                  <c:v>-93330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-115830</c:v>
                </c:pt>
                <c:pt idx="4567">
                  <c:v>-108830</c:v>
                </c:pt>
                <c:pt idx="4568">
                  <c:v>-145830</c:v>
                </c:pt>
                <c:pt idx="4569">
                  <c:v>-157000</c:v>
                </c:pt>
                <c:pt idx="4570">
                  <c:v>-171670</c:v>
                </c:pt>
                <c:pt idx="4571">
                  <c:v>-169330</c:v>
                </c:pt>
                <c:pt idx="4572">
                  <c:v>-187500</c:v>
                </c:pt>
                <c:pt idx="4573">
                  <c:v>-205000</c:v>
                </c:pt>
                <c:pt idx="4574">
                  <c:v>-196670</c:v>
                </c:pt>
                <c:pt idx="4575">
                  <c:v>-242670</c:v>
                </c:pt>
                <c:pt idx="4576">
                  <c:v>-201670</c:v>
                </c:pt>
                <c:pt idx="4577">
                  <c:v>-196330</c:v>
                </c:pt>
                <c:pt idx="4578">
                  <c:v>-195000</c:v>
                </c:pt>
                <c:pt idx="4579">
                  <c:v>-152500</c:v>
                </c:pt>
                <c:pt idx="4580">
                  <c:v>-162500</c:v>
                </c:pt>
                <c:pt idx="4581">
                  <c:v>-91500</c:v>
                </c:pt>
                <c:pt idx="4582">
                  <c:v>-145830</c:v>
                </c:pt>
                <c:pt idx="4583">
                  <c:v>-58830</c:v>
                </c:pt>
                <c:pt idx="4584">
                  <c:v>-127500</c:v>
                </c:pt>
                <c:pt idx="4585">
                  <c:v>-22000</c:v>
                </c:pt>
                <c:pt idx="4586">
                  <c:v>-125000</c:v>
                </c:pt>
                <c:pt idx="4587">
                  <c:v>-10830</c:v>
                </c:pt>
                <c:pt idx="4588">
                  <c:v>-120830</c:v>
                </c:pt>
                <c:pt idx="4589">
                  <c:v>-6500</c:v>
                </c:pt>
                <c:pt idx="4590">
                  <c:v>-145830</c:v>
                </c:pt>
                <c:pt idx="4591">
                  <c:v>-120500</c:v>
                </c:pt>
                <c:pt idx="4592">
                  <c:v>-169170</c:v>
                </c:pt>
                <c:pt idx="4593">
                  <c:v>-185670</c:v>
                </c:pt>
                <c:pt idx="4594">
                  <c:v>-195000</c:v>
                </c:pt>
                <c:pt idx="4595">
                  <c:v>-197670</c:v>
                </c:pt>
                <c:pt idx="4596">
                  <c:v>-210830</c:v>
                </c:pt>
                <c:pt idx="4597">
                  <c:v>-240330</c:v>
                </c:pt>
                <c:pt idx="4598">
                  <c:v>-215830</c:v>
                </c:pt>
                <c:pt idx="4599">
                  <c:v>-262000</c:v>
                </c:pt>
                <c:pt idx="4600">
                  <c:v>-215830</c:v>
                </c:pt>
                <c:pt idx="4601">
                  <c:v>-200670</c:v>
                </c:pt>
                <c:pt idx="4602">
                  <c:v>-183330</c:v>
                </c:pt>
                <c:pt idx="4603">
                  <c:v>-153170</c:v>
                </c:pt>
                <c:pt idx="4604">
                  <c:v>-161670</c:v>
                </c:pt>
                <c:pt idx="4605">
                  <c:v>-96330</c:v>
                </c:pt>
                <c:pt idx="4606">
                  <c:v>-161670</c:v>
                </c:pt>
                <c:pt idx="4607">
                  <c:v>-68170</c:v>
                </c:pt>
                <c:pt idx="4608">
                  <c:v>-157500</c:v>
                </c:pt>
                <c:pt idx="4609">
                  <c:v>-37670</c:v>
                </c:pt>
                <c:pt idx="4610">
                  <c:v>-145830</c:v>
                </c:pt>
                <c:pt idx="4611">
                  <c:v>-23000</c:v>
                </c:pt>
                <c:pt idx="4612">
                  <c:v>-130000</c:v>
                </c:pt>
                <c:pt idx="4613">
                  <c:v>-13170</c:v>
                </c:pt>
                <c:pt idx="4614">
                  <c:v>-155000</c:v>
                </c:pt>
                <c:pt idx="4615">
                  <c:v>-136330</c:v>
                </c:pt>
                <c:pt idx="4616">
                  <c:v>-175830</c:v>
                </c:pt>
                <c:pt idx="4617">
                  <c:v>-203830</c:v>
                </c:pt>
                <c:pt idx="4618">
                  <c:v>-190000</c:v>
                </c:pt>
                <c:pt idx="4619">
                  <c:v>-217670</c:v>
                </c:pt>
                <c:pt idx="4620">
                  <c:v>-204170</c:v>
                </c:pt>
                <c:pt idx="4621">
                  <c:v>-254170</c:v>
                </c:pt>
                <c:pt idx="4622">
                  <c:v>-208330</c:v>
                </c:pt>
                <c:pt idx="4623">
                  <c:v>-267670</c:v>
                </c:pt>
                <c:pt idx="4624">
                  <c:v>-208330</c:v>
                </c:pt>
                <c:pt idx="4625">
                  <c:v>-214170</c:v>
                </c:pt>
                <c:pt idx="4626">
                  <c:v>-199170</c:v>
                </c:pt>
                <c:pt idx="4627">
                  <c:v>-166830</c:v>
                </c:pt>
                <c:pt idx="4628">
                  <c:v>-178330</c:v>
                </c:pt>
                <c:pt idx="4629">
                  <c:v>-106000</c:v>
                </c:pt>
                <c:pt idx="4630">
                  <c:v>-180830</c:v>
                </c:pt>
                <c:pt idx="4631">
                  <c:v>-80500</c:v>
                </c:pt>
                <c:pt idx="4632">
                  <c:v>-148330</c:v>
                </c:pt>
                <c:pt idx="4633">
                  <c:v>-45830</c:v>
                </c:pt>
                <c:pt idx="4634">
                  <c:v>-132500</c:v>
                </c:pt>
                <c:pt idx="4635">
                  <c:v>-26170</c:v>
                </c:pt>
                <c:pt idx="4636">
                  <c:v>-130000</c:v>
                </c:pt>
                <c:pt idx="4637">
                  <c:v>-20670</c:v>
                </c:pt>
                <c:pt idx="4638">
                  <c:v>-155000</c:v>
                </c:pt>
                <c:pt idx="4639">
                  <c:v>-138170</c:v>
                </c:pt>
                <c:pt idx="4640">
                  <c:v>-195000</c:v>
                </c:pt>
                <c:pt idx="4641">
                  <c:v>-212000</c:v>
                </c:pt>
                <c:pt idx="4642">
                  <c:v>-218330</c:v>
                </c:pt>
                <c:pt idx="4643">
                  <c:v>-238830</c:v>
                </c:pt>
                <c:pt idx="4644">
                  <c:v>-236670</c:v>
                </c:pt>
                <c:pt idx="4645">
                  <c:v>-292500</c:v>
                </c:pt>
                <c:pt idx="4646">
                  <c:v>-247500</c:v>
                </c:pt>
                <c:pt idx="4647">
                  <c:v>-325500</c:v>
                </c:pt>
                <c:pt idx="4648">
                  <c:v>-247500</c:v>
                </c:pt>
                <c:pt idx="4649">
                  <c:v>-260000</c:v>
                </c:pt>
                <c:pt idx="4650">
                  <c:v>-234170</c:v>
                </c:pt>
                <c:pt idx="4651">
                  <c:v>-205830</c:v>
                </c:pt>
                <c:pt idx="4652">
                  <c:v>-217500</c:v>
                </c:pt>
                <c:pt idx="4653">
                  <c:v>-148330</c:v>
                </c:pt>
                <c:pt idx="4654">
                  <c:v>-201670</c:v>
                </c:pt>
                <c:pt idx="4655">
                  <c:v>-117670</c:v>
                </c:pt>
                <c:pt idx="4656">
                  <c:v>-185000</c:v>
                </c:pt>
                <c:pt idx="4657">
                  <c:v>-83170</c:v>
                </c:pt>
                <c:pt idx="4658">
                  <c:v>-178330</c:v>
                </c:pt>
                <c:pt idx="4659">
                  <c:v>-64830</c:v>
                </c:pt>
                <c:pt idx="4660">
                  <c:v>-174170</c:v>
                </c:pt>
                <c:pt idx="4661">
                  <c:v>-54500</c:v>
                </c:pt>
                <c:pt idx="4662">
                  <c:v>-190000</c:v>
                </c:pt>
                <c:pt idx="4663">
                  <c:v>-187330</c:v>
                </c:pt>
                <c:pt idx="4664">
                  <c:v>-213330</c:v>
                </c:pt>
                <c:pt idx="4665">
                  <c:v>-259329.99999999997</c:v>
                </c:pt>
                <c:pt idx="4666">
                  <c:v>-231670</c:v>
                </c:pt>
                <c:pt idx="4667">
                  <c:v>-287000</c:v>
                </c:pt>
                <c:pt idx="4668">
                  <c:v>-245830</c:v>
                </c:pt>
                <c:pt idx="4669">
                  <c:v>-329000</c:v>
                </c:pt>
                <c:pt idx="4670">
                  <c:v>-255000</c:v>
                </c:pt>
                <c:pt idx="4671">
                  <c:v>-253330</c:v>
                </c:pt>
                <c:pt idx="4672">
                  <c:v>-247500</c:v>
                </c:pt>
                <c:pt idx="4673">
                  <c:v>-272170</c:v>
                </c:pt>
                <c:pt idx="4674">
                  <c:v>-238330</c:v>
                </c:pt>
                <c:pt idx="4675">
                  <c:v>-221000</c:v>
                </c:pt>
                <c:pt idx="4676">
                  <c:v>-222500</c:v>
                </c:pt>
                <c:pt idx="4677">
                  <c:v>-162170</c:v>
                </c:pt>
                <c:pt idx="4678">
                  <c:v>-213330</c:v>
                </c:pt>
                <c:pt idx="4679">
                  <c:v>-132000</c:v>
                </c:pt>
                <c:pt idx="4680">
                  <c:v>-201670</c:v>
                </c:pt>
                <c:pt idx="4681">
                  <c:v>-98330</c:v>
                </c:pt>
                <c:pt idx="4682">
                  <c:v>-194170</c:v>
                </c:pt>
                <c:pt idx="4683">
                  <c:v>-79500</c:v>
                </c:pt>
                <c:pt idx="4684">
                  <c:v>-190000</c:v>
                </c:pt>
                <c:pt idx="4685">
                  <c:v>-73170</c:v>
                </c:pt>
                <c:pt idx="4686">
                  <c:v>-199170</c:v>
                </c:pt>
                <c:pt idx="4687">
                  <c:v>-217830</c:v>
                </c:pt>
                <c:pt idx="4688">
                  <c:v>-222500</c:v>
                </c:pt>
                <c:pt idx="4689">
                  <c:v>-282170</c:v>
                </c:pt>
                <c:pt idx="4690">
                  <c:v>-240830</c:v>
                </c:pt>
                <c:pt idx="4691">
                  <c:v>-305000</c:v>
                </c:pt>
                <c:pt idx="4692">
                  <c:v>-257500</c:v>
                </c:pt>
                <c:pt idx="4693">
                  <c:v>-260000</c:v>
                </c:pt>
                <c:pt idx="4694">
                  <c:v>-261670.00000000003</c:v>
                </c:pt>
                <c:pt idx="4695">
                  <c:v>-216670</c:v>
                </c:pt>
                <c:pt idx="4696">
                  <c:v>-234170</c:v>
                </c:pt>
                <c:pt idx="4697">
                  <c:v>-281000</c:v>
                </c:pt>
                <c:pt idx="4698">
                  <c:v>-220000</c:v>
                </c:pt>
                <c:pt idx="4699">
                  <c:v>-229830</c:v>
                </c:pt>
                <c:pt idx="4700">
                  <c:v>-210830</c:v>
                </c:pt>
                <c:pt idx="4701">
                  <c:v>-167670</c:v>
                </c:pt>
                <c:pt idx="4702">
                  <c:v>-205830</c:v>
                </c:pt>
                <c:pt idx="4703">
                  <c:v>-133670</c:v>
                </c:pt>
                <c:pt idx="4704">
                  <c:v>-199170</c:v>
                </c:pt>
                <c:pt idx="4705">
                  <c:v>-99170</c:v>
                </c:pt>
                <c:pt idx="4706">
                  <c:v>-192500</c:v>
                </c:pt>
                <c:pt idx="4707">
                  <c:v>-80500</c:v>
                </c:pt>
                <c:pt idx="4708">
                  <c:v>-180830</c:v>
                </c:pt>
                <c:pt idx="4709">
                  <c:v>-67830</c:v>
                </c:pt>
                <c:pt idx="4710">
                  <c:v>-192500</c:v>
                </c:pt>
                <c:pt idx="4711">
                  <c:v>-202670</c:v>
                </c:pt>
                <c:pt idx="4712">
                  <c:v>-210830</c:v>
                </c:pt>
                <c:pt idx="4713">
                  <c:v>-262830</c:v>
                </c:pt>
                <c:pt idx="4714">
                  <c:v>-229170</c:v>
                </c:pt>
                <c:pt idx="4715">
                  <c:v>-283170</c:v>
                </c:pt>
                <c:pt idx="4716">
                  <c:v>-245000</c:v>
                </c:pt>
                <c:pt idx="4717">
                  <c:v>-321670</c:v>
                </c:pt>
                <c:pt idx="4718">
                  <c:v>-255000</c:v>
                </c:pt>
                <c:pt idx="4719">
                  <c:v>-331000</c:v>
                </c:pt>
                <c:pt idx="4720">
                  <c:v>-259170.00000000003</c:v>
                </c:pt>
                <c:pt idx="4721">
                  <c:v>-276830</c:v>
                </c:pt>
                <c:pt idx="4722">
                  <c:v>-243330</c:v>
                </c:pt>
                <c:pt idx="4723">
                  <c:v>-223170</c:v>
                </c:pt>
                <c:pt idx="4724">
                  <c:v>-226670</c:v>
                </c:pt>
                <c:pt idx="4725">
                  <c:v>-163170</c:v>
                </c:pt>
                <c:pt idx="4726">
                  <c:v>-213330</c:v>
                </c:pt>
                <c:pt idx="4727">
                  <c:v>-128669.99999999999</c:v>
                </c:pt>
                <c:pt idx="4728">
                  <c:v>-201670</c:v>
                </c:pt>
                <c:pt idx="4729">
                  <c:v>-97000</c:v>
                </c:pt>
                <c:pt idx="4730">
                  <c:v>-196670</c:v>
                </c:pt>
                <c:pt idx="4731">
                  <c:v>-78000</c:v>
                </c:pt>
                <c:pt idx="4732">
                  <c:v>-192500</c:v>
                </c:pt>
                <c:pt idx="4733">
                  <c:v>-75330</c:v>
                </c:pt>
                <c:pt idx="4734">
                  <c:v>-205830</c:v>
                </c:pt>
                <c:pt idx="4735">
                  <c:v>-220830</c:v>
                </c:pt>
                <c:pt idx="4736">
                  <c:v>-218330</c:v>
                </c:pt>
                <c:pt idx="4737">
                  <c:v>-280170</c:v>
                </c:pt>
                <c:pt idx="4738">
                  <c:v>-240830</c:v>
                </c:pt>
                <c:pt idx="4739">
                  <c:v>-298830</c:v>
                </c:pt>
                <c:pt idx="4740">
                  <c:v>-247500</c:v>
                </c:pt>
                <c:pt idx="4741">
                  <c:v>-283330</c:v>
                </c:pt>
                <c:pt idx="4742">
                  <c:v>-240830</c:v>
                </c:pt>
                <c:pt idx="4743">
                  <c:v>-260000</c:v>
                </c:pt>
                <c:pt idx="4744">
                  <c:v>-234170</c:v>
                </c:pt>
                <c:pt idx="4745">
                  <c:v>-294500</c:v>
                </c:pt>
                <c:pt idx="4746">
                  <c:v>-217500</c:v>
                </c:pt>
                <c:pt idx="4747">
                  <c:v>-229170</c:v>
                </c:pt>
                <c:pt idx="4748">
                  <c:v>-210830</c:v>
                </c:pt>
                <c:pt idx="4749">
                  <c:v>-164670</c:v>
                </c:pt>
                <c:pt idx="4750">
                  <c:v>-196670</c:v>
                </c:pt>
                <c:pt idx="4751">
                  <c:v>-126000</c:v>
                </c:pt>
                <c:pt idx="4752">
                  <c:v>-194170</c:v>
                </c:pt>
                <c:pt idx="4753">
                  <c:v>-91170</c:v>
                </c:pt>
                <c:pt idx="4754">
                  <c:v>-201670</c:v>
                </c:pt>
                <c:pt idx="4755">
                  <c:v>-72830</c:v>
                </c:pt>
                <c:pt idx="4756">
                  <c:v>-201670</c:v>
                </c:pt>
                <c:pt idx="4757">
                  <c:v>-70670</c:v>
                </c:pt>
                <c:pt idx="4758">
                  <c:v>-218330</c:v>
                </c:pt>
                <c:pt idx="4759">
                  <c:v>-211000</c:v>
                </c:pt>
                <c:pt idx="4760">
                  <c:v>-225000</c:v>
                </c:pt>
                <c:pt idx="4761">
                  <c:v>-257000</c:v>
                </c:pt>
                <c:pt idx="4762">
                  <c:v>-229170</c:v>
                </c:pt>
                <c:pt idx="4763">
                  <c:v>-265330</c:v>
                </c:pt>
                <c:pt idx="4764">
                  <c:v>-196670</c:v>
                </c:pt>
                <c:pt idx="4765">
                  <c:v>-260170.00000000003</c:v>
                </c:pt>
                <c:pt idx="4766">
                  <c:v>-201670</c:v>
                </c:pt>
                <c:pt idx="4767">
                  <c:v>-266000</c:v>
                </c:pt>
                <c:pt idx="4768">
                  <c:v>-196670</c:v>
                </c:pt>
                <c:pt idx="4769">
                  <c:v>-204670</c:v>
                </c:pt>
                <c:pt idx="4770">
                  <c:v>-196670</c:v>
                </c:pt>
                <c:pt idx="4771">
                  <c:v>-161000</c:v>
                </c:pt>
                <c:pt idx="4772">
                  <c:v>-176670</c:v>
                </c:pt>
                <c:pt idx="4773">
                  <c:v>-100000</c:v>
                </c:pt>
                <c:pt idx="4774">
                  <c:v>-166670</c:v>
                </c:pt>
                <c:pt idx="4775">
                  <c:v>-68830</c:v>
                </c:pt>
                <c:pt idx="4776">
                  <c:v>-153330</c:v>
                </c:pt>
                <c:pt idx="4777">
                  <c:v>-40330</c:v>
                </c:pt>
                <c:pt idx="4778">
                  <c:v>-130000</c:v>
                </c:pt>
                <c:pt idx="4779">
                  <c:v>-21500</c:v>
                </c:pt>
                <c:pt idx="4780">
                  <c:v>-113330</c:v>
                </c:pt>
                <c:pt idx="4781">
                  <c:v>-21000</c:v>
                </c:pt>
                <c:pt idx="4782">
                  <c:v>-135000</c:v>
                </c:pt>
                <c:pt idx="4783">
                  <c:v>-134500</c:v>
                </c:pt>
                <c:pt idx="4784">
                  <c:v>-148330</c:v>
                </c:pt>
                <c:pt idx="4785">
                  <c:v>-182000</c:v>
                </c:pt>
                <c:pt idx="4786">
                  <c:v>-169170</c:v>
                </c:pt>
                <c:pt idx="4787">
                  <c:v>-190500</c:v>
                </c:pt>
                <c:pt idx="4788">
                  <c:v>-183330</c:v>
                </c:pt>
                <c:pt idx="4789">
                  <c:v>-224830</c:v>
                </c:pt>
                <c:pt idx="4790">
                  <c:v>-192500</c:v>
                </c:pt>
                <c:pt idx="4791">
                  <c:v>-260170.00000000003</c:v>
                </c:pt>
                <c:pt idx="4792">
                  <c:v>-194170</c:v>
                </c:pt>
                <c:pt idx="4793">
                  <c:v>-211000</c:v>
                </c:pt>
                <c:pt idx="4794">
                  <c:v>-183330</c:v>
                </c:pt>
                <c:pt idx="4795">
                  <c:v>-160500</c:v>
                </c:pt>
                <c:pt idx="4796">
                  <c:v>-152500</c:v>
                </c:pt>
                <c:pt idx="4797">
                  <c:v>-96170</c:v>
                </c:pt>
                <c:pt idx="4798">
                  <c:v>-141670</c:v>
                </c:pt>
                <c:pt idx="4799">
                  <c:v>-61670</c:v>
                </c:pt>
                <c:pt idx="4800">
                  <c:v>-155000</c:v>
                </c:pt>
                <c:pt idx="4801">
                  <c:v>-28330</c:v>
                </c:pt>
                <c:pt idx="4802">
                  <c:v>-155000</c:v>
                </c:pt>
                <c:pt idx="4803">
                  <c:v>-11170</c:v>
                </c:pt>
                <c:pt idx="4804">
                  <c:v>-144170</c:v>
                </c:pt>
                <c:pt idx="4805">
                  <c:v>0</c:v>
                </c:pt>
                <c:pt idx="4806">
                  <c:v>-143330</c:v>
                </c:pt>
                <c:pt idx="4807">
                  <c:v>-118330</c:v>
                </c:pt>
                <c:pt idx="4808">
                  <c:v>-171670</c:v>
                </c:pt>
                <c:pt idx="4809">
                  <c:v>-182000</c:v>
                </c:pt>
                <c:pt idx="4810">
                  <c:v>-196670</c:v>
                </c:pt>
                <c:pt idx="4811">
                  <c:v>-198000</c:v>
                </c:pt>
                <c:pt idx="4812">
                  <c:v>-208330</c:v>
                </c:pt>
                <c:pt idx="4813">
                  <c:v>-238330</c:v>
                </c:pt>
                <c:pt idx="4814">
                  <c:v>-220000</c:v>
                </c:pt>
                <c:pt idx="4815">
                  <c:v>-273170</c:v>
                </c:pt>
                <c:pt idx="4816">
                  <c:v>-215830</c:v>
                </c:pt>
                <c:pt idx="4817">
                  <c:v>-219830</c:v>
                </c:pt>
                <c:pt idx="4818">
                  <c:v>-204170</c:v>
                </c:pt>
                <c:pt idx="4819">
                  <c:v>-166170</c:v>
                </c:pt>
                <c:pt idx="4820">
                  <c:v>-190000</c:v>
                </c:pt>
                <c:pt idx="4821">
                  <c:v>-109170</c:v>
                </c:pt>
                <c:pt idx="4822">
                  <c:v>-192500</c:v>
                </c:pt>
                <c:pt idx="4823">
                  <c:v>-79830</c:v>
                </c:pt>
                <c:pt idx="4824">
                  <c:v>-185000</c:v>
                </c:pt>
                <c:pt idx="4825">
                  <c:v>-51330</c:v>
                </c:pt>
                <c:pt idx="4826">
                  <c:v>-180830</c:v>
                </c:pt>
                <c:pt idx="4827">
                  <c:v>-37670</c:v>
                </c:pt>
                <c:pt idx="4828">
                  <c:v>-171670</c:v>
                </c:pt>
                <c:pt idx="4829">
                  <c:v>-25330</c:v>
                </c:pt>
                <c:pt idx="4830">
                  <c:v>-180830</c:v>
                </c:pt>
                <c:pt idx="4831">
                  <c:v>-162170</c:v>
                </c:pt>
                <c:pt idx="4832">
                  <c:v>-210830</c:v>
                </c:pt>
                <c:pt idx="4833">
                  <c:v>-223000</c:v>
                </c:pt>
                <c:pt idx="4834">
                  <c:v>-229170</c:v>
                </c:pt>
                <c:pt idx="4835">
                  <c:v>-244170</c:v>
                </c:pt>
                <c:pt idx="4836">
                  <c:v>-243330</c:v>
                </c:pt>
                <c:pt idx="4837">
                  <c:v>-285170</c:v>
                </c:pt>
                <c:pt idx="4838">
                  <c:v>-259170.00000000003</c:v>
                </c:pt>
                <c:pt idx="4839">
                  <c:v>-323830</c:v>
                </c:pt>
                <c:pt idx="4840">
                  <c:v>-255000</c:v>
                </c:pt>
                <c:pt idx="4841">
                  <c:v>-264500</c:v>
                </c:pt>
                <c:pt idx="4842">
                  <c:v>-238330</c:v>
                </c:pt>
                <c:pt idx="4843">
                  <c:v>-211170</c:v>
                </c:pt>
                <c:pt idx="4844">
                  <c:v>-185830</c:v>
                </c:pt>
                <c:pt idx="4845">
                  <c:v>-142830</c:v>
                </c:pt>
                <c:pt idx="4846">
                  <c:v>-174170</c:v>
                </c:pt>
                <c:pt idx="4847">
                  <c:v>-109500</c:v>
                </c:pt>
                <c:pt idx="4848">
                  <c:v>-155000</c:v>
                </c:pt>
                <c:pt idx="4849">
                  <c:v>-70330</c:v>
                </c:pt>
                <c:pt idx="4850">
                  <c:v>-143330</c:v>
                </c:pt>
                <c:pt idx="4851">
                  <c:v>-46500</c:v>
                </c:pt>
                <c:pt idx="4852">
                  <c:v>-148330</c:v>
                </c:pt>
                <c:pt idx="4853">
                  <c:v>-31170</c:v>
                </c:pt>
                <c:pt idx="4854">
                  <c:v>-150830</c:v>
                </c:pt>
                <c:pt idx="4855">
                  <c:v>-154830</c:v>
                </c:pt>
                <c:pt idx="4856">
                  <c:v>-169170</c:v>
                </c:pt>
                <c:pt idx="4857">
                  <c:v>-204170</c:v>
                </c:pt>
                <c:pt idx="4858">
                  <c:v>-175830</c:v>
                </c:pt>
                <c:pt idx="4859">
                  <c:v>-207670</c:v>
                </c:pt>
                <c:pt idx="4860">
                  <c:v>-190000</c:v>
                </c:pt>
                <c:pt idx="4861">
                  <c:v>-239830</c:v>
                </c:pt>
                <c:pt idx="4862">
                  <c:v>-199170</c:v>
                </c:pt>
                <c:pt idx="4863">
                  <c:v>-266670</c:v>
                </c:pt>
                <c:pt idx="4864">
                  <c:v>-196670</c:v>
                </c:pt>
                <c:pt idx="4865">
                  <c:v>-206170</c:v>
                </c:pt>
                <c:pt idx="4866">
                  <c:v>-180830</c:v>
                </c:pt>
                <c:pt idx="4867">
                  <c:v>-154170</c:v>
                </c:pt>
                <c:pt idx="4868">
                  <c:v>-155000</c:v>
                </c:pt>
                <c:pt idx="4869">
                  <c:v>-94500</c:v>
                </c:pt>
                <c:pt idx="4870">
                  <c:v>-144170</c:v>
                </c:pt>
                <c:pt idx="4871">
                  <c:v>-62170</c:v>
                </c:pt>
                <c:pt idx="4872">
                  <c:v>-134170</c:v>
                </c:pt>
                <c:pt idx="4873">
                  <c:v>-27500</c:v>
                </c:pt>
                <c:pt idx="4874">
                  <c:v>-134170</c:v>
                </c:pt>
                <c:pt idx="4875">
                  <c:v>-11500</c:v>
                </c:pt>
                <c:pt idx="4876">
                  <c:v>-139170</c:v>
                </c:pt>
                <c:pt idx="4877">
                  <c:v>-2000</c:v>
                </c:pt>
                <c:pt idx="4878">
                  <c:v>-144170</c:v>
                </c:pt>
                <c:pt idx="4879">
                  <c:v>-105170</c:v>
                </c:pt>
                <c:pt idx="4880">
                  <c:v>-164170</c:v>
                </c:pt>
                <c:pt idx="4881">
                  <c:v>-142500</c:v>
                </c:pt>
                <c:pt idx="4882">
                  <c:v>-171670</c:v>
                </c:pt>
                <c:pt idx="4883">
                  <c:v>-164170</c:v>
                </c:pt>
                <c:pt idx="4884">
                  <c:v>-175830</c:v>
                </c:pt>
                <c:pt idx="4885">
                  <c:v>-184170</c:v>
                </c:pt>
                <c:pt idx="4886">
                  <c:v>-169170</c:v>
                </c:pt>
                <c:pt idx="4887">
                  <c:v>-183830</c:v>
                </c:pt>
                <c:pt idx="4888">
                  <c:v>-166670</c:v>
                </c:pt>
                <c:pt idx="4889">
                  <c:v>-118330</c:v>
                </c:pt>
                <c:pt idx="4890">
                  <c:v>-161670</c:v>
                </c:pt>
                <c:pt idx="4891">
                  <c:v>-81170</c:v>
                </c:pt>
                <c:pt idx="4892">
                  <c:v>-155000</c:v>
                </c:pt>
                <c:pt idx="4893">
                  <c:v>-35000</c:v>
                </c:pt>
                <c:pt idx="4894">
                  <c:v>-157500</c:v>
                </c:pt>
                <c:pt idx="4895">
                  <c:v>-13830</c:v>
                </c:pt>
                <c:pt idx="4896">
                  <c:v>-157500</c:v>
                </c:pt>
                <c:pt idx="4897">
                  <c:v>-1330</c:v>
                </c:pt>
                <c:pt idx="4898">
                  <c:v>-155000</c:v>
                </c:pt>
                <c:pt idx="4899">
                  <c:v>-5670</c:v>
                </c:pt>
                <c:pt idx="4900">
                  <c:v>-145830</c:v>
                </c:pt>
                <c:pt idx="4901">
                  <c:v>-830</c:v>
                </c:pt>
                <c:pt idx="4902">
                  <c:v>-157500</c:v>
                </c:pt>
                <c:pt idx="4903">
                  <c:v>-96330</c:v>
                </c:pt>
                <c:pt idx="4904">
                  <c:v>-160000</c:v>
                </c:pt>
                <c:pt idx="4905">
                  <c:v>-159670</c:v>
                </c:pt>
                <c:pt idx="4906">
                  <c:v>-178330</c:v>
                </c:pt>
                <c:pt idx="4907">
                  <c:v>-175330</c:v>
                </c:pt>
                <c:pt idx="4908">
                  <c:v>-196670</c:v>
                </c:pt>
                <c:pt idx="4909">
                  <c:v>-215000</c:v>
                </c:pt>
                <c:pt idx="4910">
                  <c:v>-210830</c:v>
                </c:pt>
                <c:pt idx="4911">
                  <c:v>-237000</c:v>
                </c:pt>
                <c:pt idx="4912">
                  <c:v>-210830</c:v>
                </c:pt>
                <c:pt idx="4913">
                  <c:v>-183670</c:v>
                </c:pt>
                <c:pt idx="4914">
                  <c:v>-180830</c:v>
                </c:pt>
                <c:pt idx="4915">
                  <c:v>-137330</c:v>
                </c:pt>
                <c:pt idx="4916">
                  <c:v>-145830</c:v>
                </c:pt>
                <c:pt idx="4917">
                  <c:v>-78170</c:v>
                </c:pt>
                <c:pt idx="4918">
                  <c:v>-135000</c:v>
                </c:pt>
                <c:pt idx="4919">
                  <c:v>-50170</c:v>
                </c:pt>
                <c:pt idx="4920">
                  <c:v>-118330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-134170</c:v>
                </c:pt>
                <c:pt idx="4927">
                  <c:v>-112000</c:v>
                </c:pt>
                <c:pt idx="4928">
                  <c:v>-169170</c:v>
                </c:pt>
                <c:pt idx="4929">
                  <c:v>-174500</c:v>
                </c:pt>
                <c:pt idx="4930">
                  <c:v>-190000</c:v>
                </c:pt>
                <c:pt idx="4931">
                  <c:v>-190000</c:v>
                </c:pt>
                <c:pt idx="4932">
                  <c:v>-199170</c:v>
                </c:pt>
                <c:pt idx="4933">
                  <c:v>-233170</c:v>
                </c:pt>
                <c:pt idx="4934">
                  <c:v>-208330</c:v>
                </c:pt>
                <c:pt idx="4935">
                  <c:v>-263170</c:v>
                </c:pt>
                <c:pt idx="4936">
                  <c:v>-213330</c:v>
                </c:pt>
                <c:pt idx="4937">
                  <c:v>-209000</c:v>
                </c:pt>
                <c:pt idx="4938">
                  <c:v>-201670</c:v>
                </c:pt>
                <c:pt idx="4939">
                  <c:v>-160830</c:v>
                </c:pt>
                <c:pt idx="4940">
                  <c:v>-175830</c:v>
                </c:pt>
                <c:pt idx="4941">
                  <c:v>-102670</c:v>
                </c:pt>
                <c:pt idx="4942">
                  <c:v>-164170</c:v>
                </c:pt>
                <c:pt idx="4943">
                  <c:v>-70500</c:v>
                </c:pt>
                <c:pt idx="4944">
                  <c:v>-164170</c:v>
                </c:pt>
                <c:pt idx="4945">
                  <c:v>-42830</c:v>
                </c:pt>
                <c:pt idx="4946">
                  <c:v>-143330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-155000</c:v>
                </c:pt>
                <c:pt idx="4951">
                  <c:v>-140670</c:v>
                </c:pt>
                <c:pt idx="4952">
                  <c:v>-176670</c:v>
                </c:pt>
                <c:pt idx="4953">
                  <c:v>-197670</c:v>
                </c:pt>
                <c:pt idx="4954">
                  <c:v>-196670</c:v>
                </c:pt>
                <c:pt idx="4955">
                  <c:v>-213500</c:v>
                </c:pt>
                <c:pt idx="4956">
                  <c:v>-213330</c:v>
                </c:pt>
                <c:pt idx="4957">
                  <c:v>-246330</c:v>
                </c:pt>
                <c:pt idx="4958">
                  <c:v>-215830</c:v>
                </c:pt>
                <c:pt idx="4959">
                  <c:v>-256670.00000000003</c:v>
                </c:pt>
                <c:pt idx="4960">
                  <c:v>-205830</c:v>
                </c:pt>
                <c:pt idx="4961">
                  <c:v>-181670</c:v>
                </c:pt>
                <c:pt idx="4962">
                  <c:v>-192500</c:v>
                </c:pt>
                <c:pt idx="4963">
                  <c:v>-140830</c:v>
                </c:pt>
                <c:pt idx="4964">
                  <c:v>-166670</c:v>
                </c:pt>
                <c:pt idx="4965">
                  <c:v>-88330</c:v>
                </c:pt>
                <c:pt idx="4966">
                  <c:v>-161670</c:v>
                </c:pt>
                <c:pt idx="4967">
                  <c:v>-60000</c:v>
                </c:pt>
                <c:pt idx="4968">
                  <c:v>-169170</c:v>
                </c:pt>
                <c:pt idx="4969">
                  <c:v>-31670</c:v>
                </c:pt>
                <c:pt idx="4970">
                  <c:v>-164170</c:v>
                </c:pt>
                <c:pt idx="4971">
                  <c:v>-18670</c:v>
                </c:pt>
                <c:pt idx="4972">
                  <c:v>-157500</c:v>
                </c:pt>
                <c:pt idx="4973">
                  <c:v>0</c:v>
                </c:pt>
                <c:pt idx="4974">
                  <c:v>-160000</c:v>
                </c:pt>
                <c:pt idx="4975">
                  <c:v>-131000</c:v>
                </c:pt>
                <c:pt idx="4976">
                  <c:v>-169170</c:v>
                </c:pt>
                <c:pt idx="4977">
                  <c:v>-177170</c:v>
                </c:pt>
                <c:pt idx="4978">
                  <c:v>-180830</c:v>
                </c:pt>
                <c:pt idx="4979">
                  <c:v>-193670</c:v>
                </c:pt>
                <c:pt idx="4980">
                  <c:v>-190000</c:v>
                </c:pt>
                <c:pt idx="4981">
                  <c:v>-224170</c:v>
                </c:pt>
                <c:pt idx="4982">
                  <c:v>-192500</c:v>
                </c:pt>
                <c:pt idx="4983">
                  <c:v>-253000</c:v>
                </c:pt>
                <c:pt idx="4984">
                  <c:v>-187500</c:v>
                </c:pt>
                <c:pt idx="4985">
                  <c:v>-191500</c:v>
                </c:pt>
                <c:pt idx="4986">
                  <c:v>-153330</c:v>
                </c:pt>
                <c:pt idx="4987">
                  <c:v>-143830</c:v>
                </c:pt>
                <c:pt idx="4988">
                  <c:v>-122500</c:v>
                </c:pt>
                <c:pt idx="4989">
                  <c:v>-80000</c:v>
                </c:pt>
                <c:pt idx="4990">
                  <c:v>-122500</c:v>
                </c:pt>
                <c:pt idx="4991">
                  <c:v>-45330</c:v>
                </c:pt>
                <c:pt idx="4992">
                  <c:v>-120830</c:v>
                </c:pt>
                <c:pt idx="4993">
                  <c:v>-18330</c:v>
                </c:pt>
                <c:pt idx="4994">
                  <c:v>-97500</c:v>
                </c:pt>
                <c:pt idx="4995">
                  <c:v>0</c:v>
                </c:pt>
                <c:pt idx="4996">
                  <c:v>-95000</c:v>
                </c:pt>
                <c:pt idx="4997">
                  <c:v>0</c:v>
                </c:pt>
                <c:pt idx="4998">
                  <c:v>-104170</c:v>
                </c:pt>
                <c:pt idx="4999">
                  <c:v>-91500</c:v>
                </c:pt>
                <c:pt idx="5000">
                  <c:v>-127500</c:v>
                </c:pt>
                <c:pt idx="5001">
                  <c:v>-141000</c:v>
                </c:pt>
                <c:pt idx="5002">
                  <c:v>-148330</c:v>
                </c:pt>
                <c:pt idx="5003">
                  <c:v>-147500</c:v>
                </c:pt>
                <c:pt idx="5004">
                  <c:v>-157500</c:v>
                </c:pt>
                <c:pt idx="5005">
                  <c:v>-179000</c:v>
                </c:pt>
                <c:pt idx="5006">
                  <c:v>-162500</c:v>
                </c:pt>
                <c:pt idx="5007">
                  <c:v>-203000</c:v>
                </c:pt>
                <c:pt idx="5008">
                  <c:v>-148330</c:v>
                </c:pt>
                <c:pt idx="5009">
                  <c:v>-148170</c:v>
                </c:pt>
                <c:pt idx="5010">
                  <c:v>-136670</c:v>
                </c:pt>
                <c:pt idx="5011">
                  <c:v>-100670</c:v>
                </c:pt>
                <c:pt idx="5012">
                  <c:v>-111670</c:v>
                </c:pt>
                <c:pt idx="5013">
                  <c:v>-44000</c:v>
                </c:pt>
                <c:pt idx="5014">
                  <c:v>-93330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-100000</c:v>
                </c:pt>
                <c:pt idx="5023">
                  <c:v>-64000</c:v>
                </c:pt>
                <c:pt idx="5024">
                  <c:v>-130000</c:v>
                </c:pt>
                <c:pt idx="5025">
                  <c:v>-92000</c:v>
                </c:pt>
                <c:pt idx="5026">
                  <c:v>-144170</c:v>
                </c:pt>
                <c:pt idx="5027">
                  <c:v>-129500</c:v>
                </c:pt>
                <c:pt idx="5028">
                  <c:v>-157500</c:v>
                </c:pt>
                <c:pt idx="5029">
                  <c:v>-170670</c:v>
                </c:pt>
                <c:pt idx="5030">
                  <c:v>-162500</c:v>
                </c:pt>
                <c:pt idx="5031">
                  <c:v>-205500</c:v>
                </c:pt>
                <c:pt idx="5032">
                  <c:v>-171670</c:v>
                </c:pt>
                <c:pt idx="5033">
                  <c:v>-158330</c:v>
                </c:pt>
                <c:pt idx="5034">
                  <c:v>-165000</c:v>
                </c:pt>
                <c:pt idx="5035">
                  <c:v>-113170</c:v>
                </c:pt>
                <c:pt idx="5036">
                  <c:v>-134170</c:v>
                </c:pt>
                <c:pt idx="5037">
                  <c:v>-53670</c:v>
                </c:pt>
                <c:pt idx="5038">
                  <c:v>-125000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-115830</c:v>
                </c:pt>
                <c:pt idx="5043">
                  <c:v>0</c:v>
                </c:pt>
                <c:pt idx="5044">
                  <c:v>-115830</c:v>
                </c:pt>
                <c:pt idx="5045">
                  <c:v>0</c:v>
                </c:pt>
                <c:pt idx="5046">
                  <c:v>-136670</c:v>
                </c:pt>
                <c:pt idx="5047">
                  <c:v>-80000</c:v>
                </c:pt>
                <c:pt idx="5048">
                  <c:v>-178330</c:v>
                </c:pt>
                <c:pt idx="5049">
                  <c:v>-135500</c:v>
                </c:pt>
                <c:pt idx="5050">
                  <c:v>-204170</c:v>
                </c:pt>
                <c:pt idx="5051">
                  <c:v>-169330</c:v>
                </c:pt>
                <c:pt idx="5052">
                  <c:v>-204170</c:v>
                </c:pt>
                <c:pt idx="5053">
                  <c:v>-197500</c:v>
                </c:pt>
                <c:pt idx="5054">
                  <c:v>-217500</c:v>
                </c:pt>
                <c:pt idx="5055">
                  <c:v>-222330</c:v>
                </c:pt>
                <c:pt idx="5056">
                  <c:v>-226670</c:v>
                </c:pt>
                <c:pt idx="5057">
                  <c:v>-154330</c:v>
                </c:pt>
                <c:pt idx="5058">
                  <c:v>-207500</c:v>
                </c:pt>
                <c:pt idx="5059">
                  <c:v>-117000</c:v>
                </c:pt>
                <c:pt idx="5060">
                  <c:v>-198330</c:v>
                </c:pt>
                <c:pt idx="5061">
                  <c:v>-73330</c:v>
                </c:pt>
                <c:pt idx="5062">
                  <c:v>-184170</c:v>
                </c:pt>
                <c:pt idx="5063">
                  <c:v>-52330</c:v>
                </c:pt>
                <c:pt idx="5064">
                  <c:v>-167500</c:v>
                </c:pt>
                <c:pt idx="5065">
                  <c:v>0</c:v>
                </c:pt>
                <c:pt idx="5066">
                  <c:v>-154170</c:v>
                </c:pt>
                <c:pt idx="5067">
                  <c:v>0</c:v>
                </c:pt>
                <c:pt idx="5068">
                  <c:v>-149170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-155000</c:v>
                </c:pt>
                <c:pt idx="5073">
                  <c:v>-169330</c:v>
                </c:pt>
                <c:pt idx="5074">
                  <c:v>-174170</c:v>
                </c:pt>
                <c:pt idx="5075">
                  <c:v>-192170</c:v>
                </c:pt>
                <c:pt idx="5076">
                  <c:v>-196670</c:v>
                </c:pt>
                <c:pt idx="5077">
                  <c:v>-228170</c:v>
                </c:pt>
                <c:pt idx="5078">
                  <c:v>-196670</c:v>
                </c:pt>
                <c:pt idx="5079">
                  <c:v>-254330</c:v>
                </c:pt>
                <c:pt idx="5080">
                  <c:v>-201670</c:v>
                </c:pt>
                <c:pt idx="5081">
                  <c:v>-193170</c:v>
                </c:pt>
                <c:pt idx="5082">
                  <c:v>-187500</c:v>
                </c:pt>
                <c:pt idx="5083">
                  <c:v>-150330</c:v>
                </c:pt>
                <c:pt idx="5084">
                  <c:v>-157500</c:v>
                </c:pt>
                <c:pt idx="5085">
                  <c:v>-88830</c:v>
                </c:pt>
                <c:pt idx="5086">
                  <c:v>-145830</c:v>
                </c:pt>
                <c:pt idx="5087">
                  <c:v>-58330</c:v>
                </c:pt>
                <c:pt idx="5088">
                  <c:v>-136670</c:v>
                </c:pt>
                <c:pt idx="5089">
                  <c:v>0</c:v>
                </c:pt>
                <c:pt idx="5090">
                  <c:v>-127500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-141670</c:v>
                </c:pt>
                <c:pt idx="5095">
                  <c:v>-108170</c:v>
                </c:pt>
                <c:pt idx="5096">
                  <c:v>-169170</c:v>
                </c:pt>
                <c:pt idx="5097">
                  <c:v>-172000</c:v>
                </c:pt>
                <c:pt idx="5098">
                  <c:v>-201670</c:v>
                </c:pt>
                <c:pt idx="5099">
                  <c:v>-188500</c:v>
                </c:pt>
                <c:pt idx="5100">
                  <c:v>-215830</c:v>
                </c:pt>
                <c:pt idx="5101">
                  <c:v>-234830</c:v>
                </c:pt>
                <c:pt idx="5102">
                  <c:v>-220000</c:v>
                </c:pt>
                <c:pt idx="5103">
                  <c:v>-264000</c:v>
                </c:pt>
                <c:pt idx="5104">
                  <c:v>-208330</c:v>
                </c:pt>
                <c:pt idx="5105">
                  <c:v>-191500</c:v>
                </c:pt>
                <c:pt idx="5106">
                  <c:v>-201670</c:v>
                </c:pt>
                <c:pt idx="5107">
                  <c:v>-149000</c:v>
                </c:pt>
                <c:pt idx="5108">
                  <c:v>-185830</c:v>
                </c:pt>
                <c:pt idx="5109">
                  <c:v>-99000</c:v>
                </c:pt>
                <c:pt idx="5110">
                  <c:v>-183330</c:v>
                </c:pt>
                <c:pt idx="5111">
                  <c:v>-71500</c:v>
                </c:pt>
                <c:pt idx="5112">
                  <c:v>-183330</c:v>
                </c:pt>
                <c:pt idx="5113">
                  <c:v>-44330</c:v>
                </c:pt>
                <c:pt idx="5114">
                  <c:v>-178330</c:v>
                </c:pt>
                <c:pt idx="5115">
                  <c:v>-31170</c:v>
                </c:pt>
                <c:pt idx="5116">
                  <c:v>-180830</c:v>
                </c:pt>
                <c:pt idx="5117">
                  <c:v>-22000</c:v>
                </c:pt>
                <c:pt idx="5118">
                  <c:v>-180830</c:v>
                </c:pt>
                <c:pt idx="5119">
                  <c:v>-144670</c:v>
                </c:pt>
                <c:pt idx="5120">
                  <c:v>-187500</c:v>
                </c:pt>
                <c:pt idx="5121">
                  <c:v>-181830</c:v>
                </c:pt>
                <c:pt idx="5122">
                  <c:v>-192500</c:v>
                </c:pt>
                <c:pt idx="5123">
                  <c:v>-217170</c:v>
                </c:pt>
                <c:pt idx="5124">
                  <c:v>-213330</c:v>
                </c:pt>
                <c:pt idx="5125">
                  <c:v>-256670.00000000003</c:v>
                </c:pt>
                <c:pt idx="5126">
                  <c:v>-220000</c:v>
                </c:pt>
                <c:pt idx="5127">
                  <c:v>-291830</c:v>
                </c:pt>
                <c:pt idx="5128">
                  <c:v>-226670</c:v>
                </c:pt>
                <c:pt idx="5129">
                  <c:v>-211330</c:v>
                </c:pt>
                <c:pt idx="5130">
                  <c:v>-210830</c:v>
                </c:pt>
                <c:pt idx="5131">
                  <c:v>-166330</c:v>
                </c:pt>
                <c:pt idx="5132">
                  <c:v>-178330</c:v>
                </c:pt>
                <c:pt idx="5133">
                  <c:v>-106500</c:v>
                </c:pt>
                <c:pt idx="5134">
                  <c:v>-180830</c:v>
                </c:pt>
                <c:pt idx="5135">
                  <c:v>-78670</c:v>
                </c:pt>
                <c:pt idx="5136">
                  <c:v>-180830</c:v>
                </c:pt>
                <c:pt idx="5137">
                  <c:v>-50000</c:v>
                </c:pt>
                <c:pt idx="5138">
                  <c:v>-180830</c:v>
                </c:pt>
                <c:pt idx="5139">
                  <c:v>-36330</c:v>
                </c:pt>
                <c:pt idx="5140">
                  <c:v>-180830</c:v>
                </c:pt>
                <c:pt idx="5141">
                  <c:v>-26670</c:v>
                </c:pt>
                <c:pt idx="5142">
                  <c:v>-187500</c:v>
                </c:pt>
                <c:pt idx="5143">
                  <c:v>-150830</c:v>
                </c:pt>
                <c:pt idx="5144">
                  <c:v>-199170</c:v>
                </c:pt>
                <c:pt idx="5145">
                  <c:v>-197670</c:v>
                </c:pt>
                <c:pt idx="5146">
                  <c:v>-192500</c:v>
                </c:pt>
                <c:pt idx="5147">
                  <c:v>-186330</c:v>
                </c:pt>
                <c:pt idx="5148">
                  <c:v>-195000</c:v>
                </c:pt>
                <c:pt idx="5149">
                  <c:v>-233830</c:v>
                </c:pt>
                <c:pt idx="5150">
                  <c:v>-210830</c:v>
                </c:pt>
                <c:pt idx="5151">
                  <c:v>-246670</c:v>
                </c:pt>
                <c:pt idx="5152">
                  <c:v>-171670</c:v>
                </c:pt>
                <c:pt idx="5153">
                  <c:v>-163330</c:v>
                </c:pt>
                <c:pt idx="5154">
                  <c:v>-174170</c:v>
                </c:pt>
                <c:pt idx="5155">
                  <c:v>-126000</c:v>
                </c:pt>
                <c:pt idx="5156">
                  <c:v>-178330</c:v>
                </c:pt>
                <c:pt idx="5157">
                  <c:v>-75170</c:v>
                </c:pt>
                <c:pt idx="5158">
                  <c:v>-171670</c:v>
                </c:pt>
                <c:pt idx="5159">
                  <c:v>-50330</c:v>
                </c:pt>
                <c:pt idx="5160">
                  <c:v>-155000</c:v>
                </c:pt>
                <c:pt idx="5161">
                  <c:v>-24000</c:v>
                </c:pt>
                <c:pt idx="5162">
                  <c:v>-134170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-139170</c:v>
                </c:pt>
                <c:pt idx="5167">
                  <c:v>-124170</c:v>
                </c:pt>
                <c:pt idx="5168">
                  <c:v>-160000</c:v>
                </c:pt>
                <c:pt idx="5169">
                  <c:v>-174170</c:v>
                </c:pt>
                <c:pt idx="5170">
                  <c:v>-174170</c:v>
                </c:pt>
                <c:pt idx="5171">
                  <c:v>-191500</c:v>
                </c:pt>
                <c:pt idx="5172">
                  <c:v>-174170</c:v>
                </c:pt>
                <c:pt idx="5173">
                  <c:v>-214500</c:v>
                </c:pt>
                <c:pt idx="5174">
                  <c:v>-229330</c:v>
                </c:pt>
                <c:pt idx="5175">
                  <c:v>-252500</c:v>
                </c:pt>
                <c:pt idx="5176">
                  <c:v>-218670</c:v>
                </c:pt>
                <c:pt idx="5177">
                  <c:v>-191000</c:v>
                </c:pt>
                <c:pt idx="5178">
                  <c:v>-170830</c:v>
                </c:pt>
                <c:pt idx="5179">
                  <c:v>-136830</c:v>
                </c:pt>
                <c:pt idx="5180">
                  <c:v>-100830</c:v>
                </c:pt>
                <c:pt idx="5181">
                  <c:v>-79330</c:v>
                </c:pt>
                <c:pt idx="5182">
                  <c:v>-61000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-105170</c:v>
                </c:pt>
                <c:pt idx="5192">
                  <c:v>-113330</c:v>
                </c:pt>
                <c:pt idx="5193">
                  <c:v>-161500</c:v>
                </c:pt>
                <c:pt idx="5194">
                  <c:v>-163670</c:v>
                </c:pt>
                <c:pt idx="5195">
                  <c:v>-171170</c:v>
                </c:pt>
                <c:pt idx="5196">
                  <c:v>-180830</c:v>
                </c:pt>
                <c:pt idx="5197">
                  <c:v>-210330</c:v>
                </c:pt>
                <c:pt idx="5198">
                  <c:v>-230000</c:v>
                </c:pt>
                <c:pt idx="5199">
                  <c:v>-244330</c:v>
                </c:pt>
                <c:pt idx="5200">
                  <c:v>-211330</c:v>
                </c:pt>
                <c:pt idx="5201">
                  <c:v>-195000</c:v>
                </c:pt>
                <c:pt idx="5202">
                  <c:v>-189670</c:v>
                </c:pt>
                <c:pt idx="5203">
                  <c:v>-147500</c:v>
                </c:pt>
                <c:pt idx="5204">
                  <c:v>-109000</c:v>
                </c:pt>
                <c:pt idx="5205">
                  <c:v>-82670</c:v>
                </c:pt>
                <c:pt idx="5206">
                  <c:v>-61000</c:v>
                </c:pt>
                <c:pt idx="5207">
                  <c:v>-48500</c:v>
                </c:pt>
                <c:pt idx="5208">
                  <c:v>-29170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-114670</c:v>
                </c:pt>
                <c:pt idx="5216">
                  <c:v>-133000</c:v>
                </c:pt>
                <c:pt idx="5217">
                  <c:v>-177000</c:v>
                </c:pt>
                <c:pt idx="5218">
                  <c:v>-181000</c:v>
                </c:pt>
                <c:pt idx="5219">
                  <c:v>-185500</c:v>
                </c:pt>
                <c:pt idx="5220">
                  <c:v>-206000</c:v>
                </c:pt>
                <c:pt idx="5221">
                  <c:v>-230500</c:v>
                </c:pt>
                <c:pt idx="5222">
                  <c:v>-251500</c:v>
                </c:pt>
                <c:pt idx="5223">
                  <c:v>-265500</c:v>
                </c:pt>
                <c:pt idx="5224">
                  <c:v>-232830</c:v>
                </c:pt>
                <c:pt idx="5225">
                  <c:v>-211000</c:v>
                </c:pt>
                <c:pt idx="5226">
                  <c:v>-194670</c:v>
                </c:pt>
                <c:pt idx="5227">
                  <c:v>-158170</c:v>
                </c:pt>
                <c:pt idx="5228">
                  <c:v>-122830</c:v>
                </c:pt>
                <c:pt idx="5229">
                  <c:v>-100170</c:v>
                </c:pt>
                <c:pt idx="5230">
                  <c:v>-80500</c:v>
                </c:pt>
                <c:pt idx="5231">
                  <c:v>-69170</c:v>
                </c:pt>
                <c:pt idx="5232">
                  <c:v>-49330</c:v>
                </c:pt>
                <c:pt idx="5233">
                  <c:v>-37500</c:v>
                </c:pt>
                <c:pt idx="5234">
                  <c:v>-28670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-133830</c:v>
                </c:pt>
                <c:pt idx="5240">
                  <c:v>-155330</c:v>
                </c:pt>
                <c:pt idx="5241">
                  <c:v>-174670</c:v>
                </c:pt>
                <c:pt idx="5242">
                  <c:v>-177670</c:v>
                </c:pt>
                <c:pt idx="5243">
                  <c:v>-184670</c:v>
                </c:pt>
                <c:pt idx="5244">
                  <c:v>-197830</c:v>
                </c:pt>
                <c:pt idx="5245">
                  <c:v>-233330</c:v>
                </c:pt>
                <c:pt idx="5246">
                  <c:v>-254830</c:v>
                </c:pt>
                <c:pt idx="5247">
                  <c:v>-261170.00000000003</c:v>
                </c:pt>
                <c:pt idx="5248">
                  <c:v>-222330</c:v>
                </c:pt>
                <c:pt idx="5249">
                  <c:v>-193330</c:v>
                </c:pt>
                <c:pt idx="5250">
                  <c:v>-177170</c:v>
                </c:pt>
                <c:pt idx="5251">
                  <c:v>-144500</c:v>
                </c:pt>
                <c:pt idx="5252">
                  <c:v>-112830</c:v>
                </c:pt>
                <c:pt idx="5253">
                  <c:v>-94330</c:v>
                </c:pt>
                <c:pt idx="5254">
                  <c:v>-77170</c:v>
                </c:pt>
                <c:pt idx="5255">
                  <c:v>-68830</c:v>
                </c:pt>
                <c:pt idx="5256">
                  <c:v>-52830</c:v>
                </c:pt>
                <c:pt idx="5257">
                  <c:v>-44330</c:v>
                </c:pt>
                <c:pt idx="5258">
                  <c:v>-34830</c:v>
                </c:pt>
                <c:pt idx="5259">
                  <c:v>-29170</c:v>
                </c:pt>
                <c:pt idx="5260">
                  <c:v>-24670</c:v>
                </c:pt>
                <c:pt idx="5261">
                  <c:v>0</c:v>
                </c:pt>
                <c:pt idx="5262">
                  <c:v>0</c:v>
                </c:pt>
                <c:pt idx="5263">
                  <c:v>-138330</c:v>
                </c:pt>
                <c:pt idx="5264">
                  <c:v>-157500</c:v>
                </c:pt>
                <c:pt idx="5265">
                  <c:v>-175330</c:v>
                </c:pt>
                <c:pt idx="5266">
                  <c:v>-173330</c:v>
                </c:pt>
                <c:pt idx="5267">
                  <c:v>-171830</c:v>
                </c:pt>
                <c:pt idx="5268">
                  <c:v>-174500</c:v>
                </c:pt>
                <c:pt idx="5269">
                  <c:v>-183670</c:v>
                </c:pt>
                <c:pt idx="5270">
                  <c:v>-186330</c:v>
                </c:pt>
                <c:pt idx="5271">
                  <c:v>-187500</c:v>
                </c:pt>
                <c:pt idx="5272">
                  <c:v>-147830</c:v>
                </c:pt>
                <c:pt idx="5273">
                  <c:v>-122500</c:v>
                </c:pt>
                <c:pt idx="5274">
                  <c:v>-115670</c:v>
                </c:pt>
                <c:pt idx="5275">
                  <c:v>-86500</c:v>
                </c:pt>
                <c:pt idx="5276">
                  <c:v>-56000</c:v>
                </c:pt>
                <c:pt idx="5277">
                  <c:v>-41330</c:v>
                </c:pt>
                <c:pt idx="5278">
                  <c:v>-26000</c:v>
                </c:pt>
                <c:pt idx="5279">
                  <c:v>-18830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-106830</c:v>
                </c:pt>
                <c:pt idx="5288">
                  <c:v>-122500</c:v>
                </c:pt>
                <c:pt idx="5289">
                  <c:v>-151670</c:v>
                </c:pt>
                <c:pt idx="5290">
                  <c:v>-146830</c:v>
                </c:pt>
                <c:pt idx="5291">
                  <c:v>-147330</c:v>
                </c:pt>
                <c:pt idx="5292">
                  <c:v>-146830</c:v>
                </c:pt>
                <c:pt idx="5293">
                  <c:v>-166830</c:v>
                </c:pt>
                <c:pt idx="5294">
                  <c:v>-178500</c:v>
                </c:pt>
                <c:pt idx="5295">
                  <c:v>-186000</c:v>
                </c:pt>
                <c:pt idx="5296">
                  <c:v>-143500</c:v>
                </c:pt>
                <c:pt idx="5297">
                  <c:v>-115330</c:v>
                </c:pt>
                <c:pt idx="5298">
                  <c:v>-103330</c:v>
                </c:pt>
                <c:pt idx="5299">
                  <c:v>-73000</c:v>
                </c:pt>
                <c:pt idx="5300">
                  <c:v>-43500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-54830</c:v>
                </c:pt>
                <c:pt idx="5312">
                  <c:v>-49830</c:v>
                </c:pt>
                <c:pt idx="5313">
                  <c:v>-91000</c:v>
                </c:pt>
                <c:pt idx="5314">
                  <c:v>-108500</c:v>
                </c:pt>
                <c:pt idx="5315">
                  <c:v>-117000</c:v>
                </c:pt>
                <c:pt idx="5316">
                  <c:v>-118330</c:v>
                </c:pt>
                <c:pt idx="5317">
                  <c:v>-146170</c:v>
                </c:pt>
                <c:pt idx="5318">
                  <c:v>-165170</c:v>
                </c:pt>
                <c:pt idx="5319">
                  <c:v>-170330</c:v>
                </c:pt>
                <c:pt idx="5320">
                  <c:v>-127000</c:v>
                </c:pt>
                <c:pt idx="5321">
                  <c:v>-100170</c:v>
                </c:pt>
                <c:pt idx="5322">
                  <c:v>-92830</c:v>
                </c:pt>
                <c:pt idx="5323">
                  <c:v>-63500</c:v>
                </c:pt>
                <c:pt idx="5324">
                  <c:v>-33830</c:v>
                </c:pt>
                <c:pt idx="5325">
                  <c:v>-17830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-56170</c:v>
                </c:pt>
                <c:pt idx="5337">
                  <c:v>-102330</c:v>
                </c:pt>
                <c:pt idx="5338">
                  <c:v>-143830</c:v>
                </c:pt>
                <c:pt idx="5339">
                  <c:v>-138000</c:v>
                </c:pt>
                <c:pt idx="5340">
                  <c:v>-145670</c:v>
                </c:pt>
                <c:pt idx="5341">
                  <c:v>-183670</c:v>
                </c:pt>
                <c:pt idx="5342">
                  <c:v>-198330</c:v>
                </c:pt>
                <c:pt idx="5343">
                  <c:v>-202670</c:v>
                </c:pt>
                <c:pt idx="5344">
                  <c:v>-169500</c:v>
                </c:pt>
                <c:pt idx="5345">
                  <c:v>-153170</c:v>
                </c:pt>
                <c:pt idx="5346">
                  <c:v>-151170</c:v>
                </c:pt>
                <c:pt idx="5347">
                  <c:v>-115170</c:v>
                </c:pt>
                <c:pt idx="5348">
                  <c:v>-80670</c:v>
                </c:pt>
                <c:pt idx="5349">
                  <c:v>-61170</c:v>
                </c:pt>
                <c:pt idx="5350">
                  <c:v>-43000</c:v>
                </c:pt>
                <c:pt idx="5351">
                  <c:v>-31830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-106000</c:v>
                </c:pt>
                <c:pt idx="5361">
                  <c:v>-151830</c:v>
                </c:pt>
                <c:pt idx="5362">
                  <c:v>-162830</c:v>
                </c:pt>
                <c:pt idx="5363">
                  <c:v>-178000</c:v>
                </c:pt>
                <c:pt idx="5364">
                  <c:v>-182330</c:v>
                </c:pt>
                <c:pt idx="5365">
                  <c:v>-211830</c:v>
                </c:pt>
                <c:pt idx="5366">
                  <c:v>-228830</c:v>
                </c:pt>
                <c:pt idx="5367">
                  <c:v>-229830</c:v>
                </c:pt>
                <c:pt idx="5368">
                  <c:v>-191000</c:v>
                </c:pt>
                <c:pt idx="5369">
                  <c:v>-169330</c:v>
                </c:pt>
                <c:pt idx="5370">
                  <c:v>-167000</c:v>
                </c:pt>
                <c:pt idx="5371">
                  <c:v>-132330</c:v>
                </c:pt>
                <c:pt idx="5372">
                  <c:v>-102500</c:v>
                </c:pt>
                <c:pt idx="5373">
                  <c:v>-80670</c:v>
                </c:pt>
                <c:pt idx="5374">
                  <c:v>-60170</c:v>
                </c:pt>
                <c:pt idx="5375">
                  <c:v>-50500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-107830</c:v>
                </c:pt>
                <c:pt idx="5384">
                  <c:v>-145500</c:v>
                </c:pt>
                <c:pt idx="5385">
                  <c:v>-173830</c:v>
                </c:pt>
                <c:pt idx="5386">
                  <c:v>-178000</c:v>
                </c:pt>
                <c:pt idx="5387">
                  <c:v>-170330</c:v>
                </c:pt>
                <c:pt idx="5388">
                  <c:v>-194830</c:v>
                </c:pt>
                <c:pt idx="5389">
                  <c:v>-220170</c:v>
                </c:pt>
                <c:pt idx="5390">
                  <c:v>-237500</c:v>
                </c:pt>
                <c:pt idx="5391">
                  <c:v>-242830</c:v>
                </c:pt>
                <c:pt idx="5392">
                  <c:v>-194000</c:v>
                </c:pt>
                <c:pt idx="5393">
                  <c:v>-175330</c:v>
                </c:pt>
                <c:pt idx="5394">
                  <c:v>-158500</c:v>
                </c:pt>
                <c:pt idx="5395">
                  <c:v>-127500</c:v>
                </c:pt>
                <c:pt idx="5396">
                  <c:v>-96330</c:v>
                </c:pt>
                <c:pt idx="5397">
                  <c:v>-74170</c:v>
                </c:pt>
                <c:pt idx="5398">
                  <c:v>-56670</c:v>
                </c:pt>
                <c:pt idx="5399">
                  <c:v>-46330</c:v>
                </c:pt>
                <c:pt idx="5400">
                  <c:v>-30830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-120330</c:v>
                </c:pt>
                <c:pt idx="5408">
                  <c:v>-155830</c:v>
                </c:pt>
                <c:pt idx="5409">
                  <c:v>-181830</c:v>
                </c:pt>
                <c:pt idx="5410">
                  <c:v>-193170</c:v>
                </c:pt>
                <c:pt idx="5411">
                  <c:v>-201170</c:v>
                </c:pt>
                <c:pt idx="5412">
                  <c:v>-210670</c:v>
                </c:pt>
                <c:pt idx="5413">
                  <c:v>-241670</c:v>
                </c:pt>
                <c:pt idx="5414">
                  <c:v>-264830</c:v>
                </c:pt>
                <c:pt idx="5415">
                  <c:v>-279830</c:v>
                </c:pt>
                <c:pt idx="5416">
                  <c:v>-243500</c:v>
                </c:pt>
                <c:pt idx="5417">
                  <c:v>-217500</c:v>
                </c:pt>
                <c:pt idx="5418">
                  <c:v>-205000</c:v>
                </c:pt>
                <c:pt idx="5419">
                  <c:v>-166830</c:v>
                </c:pt>
                <c:pt idx="5420">
                  <c:v>-130830.00000000001</c:v>
                </c:pt>
                <c:pt idx="5421">
                  <c:v>-108830</c:v>
                </c:pt>
                <c:pt idx="5422">
                  <c:v>-88830</c:v>
                </c:pt>
                <c:pt idx="5423">
                  <c:v>-78170</c:v>
                </c:pt>
                <c:pt idx="5424">
                  <c:v>-58500</c:v>
                </c:pt>
                <c:pt idx="5425">
                  <c:v>-46500</c:v>
                </c:pt>
                <c:pt idx="5426">
                  <c:v>-34830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-142170</c:v>
                </c:pt>
                <c:pt idx="5432">
                  <c:v>-177830</c:v>
                </c:pt>
                <c:pt idx="5433">
                  <c:v>-202670</c:v>
                </c:pt>
                <c:pt idx="5434">
                  <c:v>-214500</c:v>
                </c:pt>
                <c:pt idx="5435">
                  <c:v>-225500</c:v>
                </c:pt>
                <c:pt idx="5436">
                  <c:v>-236830</c:v>
                </c:pt>
                <c:pt idx="5437">
                  <c:v>-268170</c:v>
                </c:pt>
                <c:pt idx="5438">
                  <c:v>-289170</c:v>
                </c:pt>
                <c:pt idx="5439">
                  <c:v>-289830</c:v>
                </c:pt>
                <c:pt idx="5440">
                  <c:v>-249670</c:v>
                </c:pt>
                <c:pt idx="5441">
                  <c:v>-216330</c:v>
                </c:pt>
                <c:pt idx="5442">
                  <c:v>-202330</c:v>
                </c:pt>
                <c:pt idx="5443">
                  <c:v>-163000</c:v>
                </c:pt>
                <c:pt idx="5444">
                  <c:v>-129500</c:v>
                </c:pt>
                <c:pt idx="5445">
                  <c:v>-108330</c:v>
                </c:pt>
                <c:pt idx="5446">
                  <c:v>-87330</c:v>
                </c:pt>
                <c:pt idx="5447">
                  <c:v>-78330</c:v>
                </c:pt>
                <c:pt idx="5448">
                  <c:v>-56830</c:v>
                </c:pt>
                <c:pt idx="5449">
                  <c:v>-45670</c:v>
                </c:pt>
                <c:pt idx="5450">
                  <c:v>-35670</c:v>
                </c:pt>
                <c:pt idx="5451">
                  <c:v>-28170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-150500</c:v>
                </c:pt>
                <c:pt idx="5456">
                  <c:v>-184830</c:v>
                </c:pt>
                <c:pt idx="5457">
                  <c:v>-213330</c:v>
                </c:pt>
                <c:pt idx="5458">
                  <c:v>-225330</c:v>
                </c:pt>
                <c:pt idx="5459">
                  <c:v>-234500</c:v>
                </c:pt>
                <c:pt idx="5460">
                  <c:v>-249330</c:v>
                </c:pt>
                <c:pt idx="5461">
                  <c:v>-279170</c:v>
                </c:pt>
                <c:pt idx="5462">
                  <c:v>-297000</c:v>
                </c:pt>
                <c:pt idx="5463">
                  <c:v>-307000</c:v>
                </c:pt>
                <c:pt idx="5464">
                  <c:v>-266500</c:v>
                </c:pt>
                <c:pt idx="5465">
                  <c:v>-235330</c:v>
                </c:pt>
                <c:pt idx="5466">
                  <c:v>-218500</c:v>
                </c:pt>
                <c:pt idx="5467">
                  <c:v>-183670</c:v>
                </c:pt>
                <c:pt idx="5468">
                  <c:v>-149670</c:v>
                </c:pt>
                <c:pt idx="5469">
                  <c:v>-127500</c:v>
                </c:pt>
                <c:pt idx="5470">
                  <c:v>-109170</c:v>
                </c:pt>
                <c:pt idx="5471">
                  <c:v>-98330</c:v>
                </c:pt>
                <c:pt idx="5472">
                  <c:v>-77330</c:v>
                </c:pt>
                <c:pt idx="5473">
                  <c:v>-67670</c:v>
                </c:pt>
                <c:pt idx="5474">
                  <c:v>-59170</c:v>
                </c:pt>
                <c:pt idx="5475">
                  <c:v>-51500</c:v>
                </c:pt>
                <c:pt idx="5476">
                  <c:v>-44170</c:v>
                </c:pt>
                <c:pt idx="5477">
                  <c:v>-40330</c:v>
                </c:pt>
                <c:pt idx="5478">
                  <c:v>-44170</c:v>
                </c:pt>
                <c:pt idx="5479">
                  <c:v>-166830</c:v>
                </c:pt>
                <c:pt idx="5480">
                  <c:v>-185000</c:v>
                </c:pt>
                <c:pt idx="5481">
                  <c:v>-220170</c:v>
                </c:pt>
                <c:pt idx="5482">
                  <c:v>-237000</c:v>
                </c:pt>
                <c:pt idx="5483">
                  <c:v>-229670</c:v>
                </c:pt>
                <c:pt idx="5484">
                  <c:v>-242330</c:v>
                </c:pt>
                <c:pt idx="5485">
                  <c:v>-264670</c:v>
                </c:pt>
                <c:pt idx="5486">
                  <c:v>-280000</c:v>
                </c:pt>
                <c:pt idx="5487">
                  <c:v>-289670</c:v>
                </c:pt>
                <c:pt idx="5488">
                  <c:v>-228000</c:v>
                </c:pt>
                <c:pt idx="5489">
                  <c:v>-185830</c:v>
                </c:pt>
                <c:pt idx="5490">
                  <c:v>-175170</c:v>
                </c:pt>
                <c:pt idx="5491">
                  <c:v>-140170</c:v>
                </c:pt>
                <c:pt idx="5492">
                  <c:v>-107170</c:v>
                </c:pt>
                <c:pt idx="5493">
                  <c:v>-87000</c:v>
                </c:pt>
                <c:pt idx="5494">
                  <c:v>-67000</c:v>
                </c:pt>
                <c:pt idx="5495">
                  <c:v>-56670</c:v>
                </c:pt>
                <c:pt idx="5496">
                  <c:v>-36830</c:v>
                </c:pt>
                <c:pt idx="5497">
                  <c:v>-29000</c:v>
                </c:pt>
                <c:pt idx="5498">
                  <c:v>0</c:v>
                </c:pt>
                <c:pt idx="5499">
                  <c:v>-13830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-127330</c:v>
                </c:pt>
                <c:pt idx="5505">
                  <c:v>-144670</c:v>
                </c:pt>
                <c:pt idx="5506">
                  <c:v>-146670</c:v>
                </c:pt>
                <c:pt idx="5507">
                  <c:v>-144500</c:v>
                </c:pt>
                <c:pt idx="5508">
                  <c:v>-143170</c:v>
                </c:pt>
                <c:pt idx="5509">
                  <c:v>-155670</c:v>
                </c:pt>
                <c:pt idx="5510">
                  <c:v>-162670</c:v>
                </c:pt>
                <c:pt idx="5511">
                  <c:v>-171000</c:v>
                </c:pt>
                <c:pt idx="5512">
                  <c:v>-132000</c:v>
                </c:pt>
                <c:pt idx="5513">
                  <c:v>-109830</c:v>
                </c:pt>
                <c:pt idx="5514">
                  <c:v>-99500</c:v>
                </c:pt>
                <c:pt idx="5515">
                  <c:v>-70830</c:v>
                </c:pt>
                <c:pt idx="5516">
                  <c:v>-41170</c:v>
                </c:pt>
                <c:pt idx="5517">
                  <c:v>-23170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-67500</c:v>
                </c:pt>
                <c:pt idx="5528">
                  <c:v>-58500</c:v>
                </c:pt>
                <c:pt idx="5529">
                  <c:v>-97830</c:v>
                </c:pt>
                <c:pt idx="5530">
                  <c:v>-106330</c:v>
                </c:pt>
                <c:pt idx="5531">
                  <c:v>-108830</c:v>
                </c:pt>
                <c:pt idx="5532">
                  <c:v>-111000</c:v>
                </c:pt>
                <c:pt idx="5533">
                  <c:v>-128669.99999999999</c:v>
                </c:pt>
                <c:pt idx="5534">
                  <c:v>-140000</c:v>
                </c:pt>
                <c:pt idx="5535">
                  <c:v>-145830</c:v>
                </c:pt>
                <c:pt idx="5536">
                  <c:v>-102330</c:v>
                </c:pt>
                <c:pt idx="5537">
                  <c:v>-79170</c:v>
                </c:pt>
                <c:pt idx="5538">
                  <c:v>-72670</c:v>
                </c:pt>
                <c:pt idx="5539">
                  <c:v>-44330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-79500</c:v>
                </c:pt>
                <c:pt idx="5552">
                  <c:v>-88170</c:v>
                </c:pt>
                <c:pt idx="5553">
                  <c:v>-120830</c:v>
                </c:pt>
                <c:pt idx="5554">
                  <c:v>-158670</c:v>
                </c:pt>
                <c:pt idx="5555">
                  <c:v>-165000</c:v>
                </c:pt>
                <c:pt idx="5556">
                  <c:v>-178330</c:v>
                </c:pt>
                <c:pt idx="5557">
                  <c:v>-210670</c:v>
                </c:pt>
                <c:pt idx="5558">
                  <c:v>-233500</c:v>
                </c:pt>
                <c:pt idx="5559">
                  <c:v>-246500</c:v>
                </c:pt>
                <c:pt idx="5560">
                  <c:v>-211170</c:v>
                </c:pt>
                <c:pt idx="5561">
                  <c:v>-187330</c:v>
                </c:pt>
                <c:pt idx="5562">
                  <c:v>-169830</c:v>
                </c:pt>
                <c:pt idx="5563">
                  <c:v>-134830</c:v>
                </c:pt>
                <c:pt idx="5564">
                  <c:v>-103500</c:v>
                </c:pt>
                <c:pt idx="5565">
                  <c:v>-81000</c:v>
                </c:pt>
                <c:pt idx="5566">
                  <c:v>-60000</c:v>
                </c:pt>
                <c:pt idx="5567">
                  <c:v>-49500</c:v>
                </c:pt>
                <c:pt idx="5568">
                  <c:v>-29500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-106670</c:v>
                </c:pt>
                <c:pt idx="5577">
                  <c:v>-121330</c:v>
                </c:pt>
                <c:pt idx="5578">
                  <c:v>-132500</c:v>
                </c:pt>
                <c:pt idx="5579">
                  <c:v>-148500</c:v>
                </c:pt>
                <c:pt idx="5580">
                  <c:v>-151330</c:v>
                </c:pt>
                <c:pt idx="5581">
                  <c:v>-170170</c:v>
                </c:pt>
                <c:pt idx="5582">
                  <c:v>-181830</c:v>
                </c:pt>
                <c:pt idx="5583">
                  <c:v>-199170</c:v>
                </c:pt>
                <c:pt idx="5584">
                  <c:v>-167500</c:v>
                </c:pt>
                <c:pt idx="5585">
                  <c:v>-142000</c:v>
                </c:pt>
                <c:pt idx="5586">
                  <c:v>-122000</c:v>
                </c:pt>
                <c:pt idx="5587">
                  <c:v>-89000</c:v>
                </c:pt>
                <c:pt idx="5588">
                  <c:v>-57170</c:v>
                </c:pt>
                <c:pt idx="5589">
                  <c:v>-37000</c:v>
                </c:pt>
                <c:pt idx="5590">
                  <c:v>-18670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-60670</c:v>
                </c:pt>
                <c:pt idx="5600">
                  <c:v>-63830</c:v>
                </c:pt>
                <c:pt idx="5601">
                  <c:v>-90000</c:v>
                </c:pt>
                <c:pt idx="5602">
                  <c:v>-124330</c:v>
                </c:pt>
                <c:pt idx="5603">
                  <c:v>-130169.99999999999</c:v>
                </c:pt>
                <c:pt idx="5604">
                  <c:v>-137170</c:v>
                </c:pt>
                <c:pt idx="5605">
                  <c:v>-169000</c:v>
                </c:pt>
                <c:pt idx="5606">
                  <c:v>-183830</c:v>
                </c:pt>
                <c:pt idx="5607">
                  <c:v>-193330</c:v>
                </c:pt>
                <c:pt idx="5608">
                  <c:v>-152170</c:v>
                </c:pt>
                <c:pt idx="5609">
                  <c:v>-134830</c:v>
                </c:pt>
                <c:pt idx="5610">
                  <c:v>-123330</c:v>
                </c:pt>
                <c:pt idx="5611">
                  <c:v>-89000</c:v>
                </c:pt>
                <c:pt idx="5612">
                  <c:v>-56500</c:v>
                </c:pt>
                <c:pt idx="5613">
                  <c:v>-36000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-47500</c:v>
                </c:pt>
                <c:pt idx="5624">
                  <c:v>-61670</c:v>
                </c:pt>
                <c:pt idx="5625">
                  <c:v>-90500</c:v>
                </c:pt>
                <c:pt idx="5626">
                  <c:v>-125170</c:v>
                </c:pt>
                <c:pt idx="5627">
                  <c:v>-139000</c:v>
                </c:pt>
                <c:pt idx="5628">
                  <c:v>-149830</c:v>
                </c:pt>
                <c:pt idx="5629">
                  <c:v>-177830</c:v>
                </c:pt>
                <c:pt idx="5630">
                  <c:v>-203830</c:v>
                </c:pt>
                <c:pt idx="5631">
                  <c:v>-219000</c:v>
                </c:pt>
                <c:pt idx="5632">
                  <c:v>-185000</c:v>
                </c:pt>
                <c:pt idx="5633">
                  <c:v>-162330</c:v>
                </c:pt>
                <c:pt idx="5634">
                  <c:v>-146330</c:v>
                </c:pt>
                <c:pt idx="5635">
                  <c:v>-110330</c:v>
                </c:pt>
                <c:pt idx="5636">
                  <c:v>-79670</c:v>
                </c:pt>
                <c:pt idx="5637">
                  <c:v>-58670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-1670</c:v>
                </c:pt>
                <c:pt idx="5647">
                  <c:v>0</c:v>
                </c:pt>
                <c:pt idx="5648">
                  <c:v>-81330</c:v>
                </c:pt>
                <c:pt idx="5649">
                  <c:v>-116170</c:v>
                </c:pt>
                <c:pt idx="5650">
                  <c:v>-154330</c:v>
                </c:pt>
                <c:pt idx="5651">
                  <c:v>-161000</c:v>
                </c:pt>
                <c:pt idx="5652">
                  <c:v>-175000</c:v>
                </c:pt>
                <c:pt idx="5653">
                  <c:v>-206670</c:v>
                </c:pt>
                <c:pt idx="5654">
                  <c:v>-226830</c:v>
                </c:pt>
                <c:pt idx="5655">
                  <c:v>-242500</c:v>
                </c:pt>
                <c:pt idx="5656">
                  <c:v>-207000</c:v>
                </c:pt>
                <c:pt idx="5657">
                  <c:v>-184670</c:v>
                </c:pt>
                <c:pt idx="5658">
                  <c:v>-178330</c:v>
                </c:pt>
                <c:pt idx="5659">
                  <c:v>-138330</c:v>
                </c:pt>
                <c:pt idx="5660">
                  <c:v>-101830</c:v>
                </c:pt>
                <c:pt idx="5661">
                  <c:v>-79670</c:v>
                </c:pt>
                <c:pt idx="5662">
                  <c:v>-61500</c:v>
                </c:pt>
                <c:pt idx="5663">
                  <c:v>-49830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-110000</c:v>
                </c:pt>
                <c:pt idx="5672">
                  <c:v>-163830</c:v>
                </c:pt>
                <c:pt idx="5673">
                  <c:v>-191670</c:v>
                </c:pt>
                <c:pt idx="5674">
                  <c:v>-197000</c:v>
                </c:pt>
                <c:pt idx="5675">
                  <c:v>-212000</c:v>
                </c:pt>
                <c:pt idx="5676">
                  <c:v>-220170</c:v>
                </c:pt>
                <c:pt idx="5677">
                  <c:v>-244670</c:v>
                </c:pt>
                <c:pt idx="5678">
                  <c:v>-264170</c:v>
                </c:pt>
                <c:pt idx="5679">
                  <c:v>-269170</c:v>
                </c:pt>
                <c:pt idx="5680">
                  <c:v>-217170</c:v>
                </c:pt>
                <c:pt idx="5681">
                  <c:v>-185830</c:v>
                </c:pt>
                <c:pt idx="5682">
                  <c:v>-174000</c:v>
                </c:pt>
                <c:pt idx="5683">
                  <c:v>-142830</c:v>
                </c:pt>
                <c:pt idx="5684">
                  <c:v>-110670</c:v>
                </c:pt>
                <c:pt idx="5685">
                  <c:v>-91330</c:v>
                </c:pt>
                <c:pt idx="5686">
                  <c:v>-72830</c:v>
                </c:pt>
                <c:pt idx="5687">
                  <c:v>-62500</c:v>
                </c:pt>
                <c:pt idx="5688">
                  <c:v>-43830</c:v>
                </c:pt>
                <c:pt idx="5689">
                  <c:v>-34670</c:v>
                </c:pt>
                <c:pt idx="5690">
                  <c:v>-27830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-152170</c:v>
                </c:pt>
                <c:pt idx="5696">
                  <c:v>-174330</c:v>
                </c:pt>
                <c:pt idx="5697">
                  <c:v>-181500</c:v>
                </c:pt>
                <c:pt idx="5698">
                  <c:v>-193830</c:v>
                </c:pt>
                <c:pt idx="5699">
                  <c:v>-212170</c:v>
                </c:pt>
                <c:pt idx="5700">
                  <c:v>-223500</c:v>
                </c:pt>
                <c:pt idx="5701">
                  <c:v>-254330</c:v>
                </c:pt>
                <c:pt idx="5702">
                  <c:v>-267170</c:v>
                </c:pt>
                <c:pt idx="5703">
                  <c:v>-283170</c:v>
                </c:pt>
                <c:pt idx="5704">
                  <c:v>-237330</c:v>
                </c:pt>
                <c:pt idx="5705">
                  <c:v>-202000</c:v>
                </c:pt>
                <c:pt idx="5706">
                  <c:v>-186830</c:v>
                </c:pt>
                <c:pt idx="5707">
                  <c:v>-154330</c:v>
                </c:pt>
                <c:pt idx="5708">
                  <c:v>-119830</c:v>
                </c:pt>
                <c:pt idx="5709">
                  <c:v>-99830</c:v>
                </c:pt>
                <c:pt idx="5710">
                  <c:v>-82670</c:v>
                </c:pt>
                <c:pt idx="5711">
                  <c:v>-74170</c:v>
                </c:pt>
                <c:pt idx="5712">
                  <c:v>-56000</c:v>
                </c:pt>
                <c:pt idx="5713">
                  <c:v>-47500</c:v>
                </c:pt>
                <c:pt idx="5714">
                  <c:v>-39670</c:v>
                </c:pt>
                <c:pt idx="5715">
                  <c:v>-33000</c:v>
                </c:pt>
                <c:pt idx="5716">
                  <c:v>-27000</c:v>
                </c:pt>
                <c:pt idx="5717">
                  <c:v>0</c:v>
                </c:pt>
                <c:pt idx="5718">
                  <c:v>0</c:v>
                </c:pt>
                <c:pt idx="5719">
                  <c:v>-141670</c:v>
                </c:pt>
                <c:pt idx="5720">
                  <c:v>-157000</c:v>
                </c:pt>
                <c:pt idx="5721">
                  <c:v>-163500</c:v>
                </c:pt>
                <c:pt idx="5722">
                  <c:v>-156670</c:v>
                </c:pt>
                <c:pt idx="5723">
                  <c:v>-147330</c:v>
                </c:pt>
                <c:pt idx="5724">
                  <c:v>-146000</c:v>
                </c:pt>
                <c:pt idx="5725">
                  <c:v>-169000</c:v>
                </c:pt>
                <c:pt idx="5726">
                  <c:v>-183670</c:v>
                </c:pt>
                <c:pt idx="5727">
                  <c:v>-186000</c:v>
                </c:pt>
                <c:pt idx="5728">
                  <c:v>-137170</c:v>
                </c:pt>
                <c:pt idx="5729">
                  <c:v>-109500</c:v>
                </c:pt>
                <c:pt idx="5730">
                  <c:v>-99330</c:v>
                </c:pt>
                <c:pt idx="5731">
                  <c:v>-70330</c:v>
                </c:pt>
                <c:pt idx="5732">
                  <c:v>-40830</c:v>
                </c:pt>
                <c:pt idx="5733">
                  <c:v>-24500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-74830</c:v>
                </c:pt>
                <c:pt idx="5744">
                  <c:v>-82000</c:v>
                </c:pt>
                <c:pt idx="5745">
                  <c:v>-139670</c:v>
                </c:pt>
                <c:pt idx="5746">
                  <c:v>-161830</c:v>
                </c:pt>
                <c:pt idx="5747">
                  <c:v>-176500</c:v>
                </c:pt>
                <c:pt idx="5748">
                  <c:v>-187670</c:v>
                </c:pt>
                <c:pt idx="5749">
                  <c:v>-223670</c:v>
                </c:pt>
                <c:pt idx="5750">
                  <c:v>-244830</c:v>
                </c:pt>
                <c:pt idx="5751">
                  <c:v>-256170.00000000003</c:v>
                </c:pt>
                <c:pt idx="5752">
                  <c:v>-217830</c:v>
                </c:pt>
                <c:pt idx="5753">
                  <c:v>-187000</c:v>
                </c:pt>
                <c:pt idx="5754">
                  <c:v>-172830</c:v>
                </c:pt>
                <c:pt idx="5755">
                  <c:v>-139670</c:v>
                </c:pt>
                <c:pt idx="5756">
                  <c:v>-107000</c:v>
                </c:pt>
                <c:pt idx="5757">
                  <c:v>-89170</c:v>
                </c:pt>
                <c:pt idx="5758">
                  <c:v>-72170</c:v>
                </c:pt>
                <c:pt idx="5759">
                  <c:v>-61000</c:v>
                </c:pt>
                <c:pt idx="5760">
                  <c:v>-41500</c:v>
                </c:pt>
                <c:pt idx="5761">
                  <c:v>-32500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-117170</c:v>
                </c:pt>
                <c:pt idx="5768">
                  <c:v>-130330.00000000001</c:v>
                </c:pt>
                <c:pt idx="5769">
                  <c:v>-138170</c:v>
                </c:pt>
                <c:pt idx="5770">
                  <c:v>-151330</c:v>
                </c:pt>
                <c:pt idx="5771">
                  <c:v>-162500</c:v>
                </c:pt>
                <c:pt idx="5772">
                  <c:v>-162000</c:v>
                </c:pt>
                <c:pt idx="5773">
                  <c:v>-167330</c:v>
                </c:pt>
                <c:pt idx="5774">
                  <c:v>-169330</c:v>
                </c:pt>
                <c:pt idx="5775">
                  <c:v>-170830</c:v>
                </c:pt>
                <c:pt idx="5776">
                  <c:v>-130669.99999999999</c:v>
                </c:pt>
                <c:pt idx="5777">
                  <c:v>-105830</c:v>
                </c:pt>
                <c:pt idx="5778">
                  <c:v>-96330</c:v>
                </c:pt>
                <c:pt idx="5779">
                  <c:v>-65830</c:v>
                </c:pt>
                <c:pt idx="5780">
                  <c:v>-34830</c:v>
                </c:pt>
                <c:pt idx="5781">
                  <c:v>-18830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-35670</c:v>
                </c:pt>
                <c:pt idx="5792">
                  <c:v>-16670</c:v>
                </c:pt>
                <c:pt idx="5793">
                  <c:v>-44670</c:v>
                </c:pt>
                <c:pt idx="5794">
                  <c:v>-53330</c:v>
                </c:pt>
                <c:pt idx="5795">
                  <c:v>-69170</c:v>
                </c:pt>
                <c:pt idx="5796">
                  <c:v>-82670</c:v>
                </c:pt>
                <c:pt idx="5797">
                  <c:v>-99170</c:v>
                </c:pt>
                <c:pt idx="5798">
                  <c:v>-111670</c:v>
                </c:pt>
                <c:pt idx="5799">
                  <c:v>-125500</c:v>
                </c:pt>
                <c:pt idx="5800">
                  <c:v>-92000</c:v>
                </c:pt>
                <c:pt idx="5801">
                  <c:v>-69500</c:v>
                </c:pt>
                <c:pt idx="5802">
                  <c:v>-59330</c:v>
                </c:pt>
                <c:pt idx="5803">
                  <c:v>-28830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-22670</c:v>
                </c:pt>
                <c:pt idx="5816">
                  <c:v>-29500</c:v>
                </c:pt>
                <c:pt idx="5817">
                  <c:v>-66330</c:v>
                </c:pt>
                <c:pt idx="5818">
                  <c:v>-106500</c:v>
                </c:pt>
                <c:pt idx="5819">
                  <c:v>-127500</c:v>
                </c:pt>
                <c:pt idx="5820">
                  <c:v>-144330</c:v>
                </c:pt>
                <c:pt idx="5821">
                  <c:v>-181500</c:v>
                </c:pt>
                <c:pt idx="5822">
                  <c:v>-208670</c:v>
                </c:pt>
                <c:pt idx="5823">
                  <c:v>-226330</c:v>
                </c:pt>
                <c:pt idx="5824">
                  <c:v>-195000</c:v>
                </c:pt>
                <c:pt idx="5825">
                  <c:v>-173170</c:v>
                </c:pt>
                <c:pt idx="5826">
                  <c:v>-157830</c:v>
                </c:pt>
                <c:pt idx="5827">
                  <c:v>-122170</c:v>
                </c:pt>
                <c:pt idx="5828">
                  <c:v>-86830</c:v>
                </c:pt>
                <c:pt idx="5829">
                  <c:v>-66830</c:v>
                </c:pt>
                <c:pt idx="5830">
                  <c:v>-49500</c:v>
                </c:pt>
                <c:pt idx="5831">
                  <c:v>-38830</c:v>
                </c:pt>
                <c:pt idx="5832">
                  <c:v>-19670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-110170</c:v>
                </c:pt>
                <c:pt idx="5840">
                  <c:v>-138330</c:v>
                </c:pt>
                <c:pt idx="5841">
                  <c:v>-172670</c:v>
                </c:pt>
                <c:pt idx="5842">
                  <c:v>-176170</c:v>
                </c:pt>
                <c:pt idx="5843">
                  <c:v>-181670</c:v>
                </c:pt>
                <c:pt idx="5844">
                  <c:v>-182670</c:v>
                </c:pt>
                <c:pt idx="5845">
                  <c:v>-207830</c:v>
                </c:pt>
                <c:pt idx="5846">
                  <c:v>-213170</c:v>
                </c:pt>
                <c:pt idx="5847">
                  <c:v>-209830</c:v>
                </c:pt>
                <c:pt idx="5848">
                  <c:v>-169670</c:v>
                </c:pt>
                <c:pt idx="5849">
                  <c:v>-140170</c:v>
                </c:pt>
                <c:pt idx="5850">
                  <c:v>-132000</c:v>
                </c:pt>
                <c:pt idx="5851">
                  <c:v>-103170</c:v>
                </c:pt>
                <c:pt idx="5852">
                  <c:v>-74000</c:v>
                </c:pt>
                <c:pt idx="5853">
                  <c:v>-57000</c:v>
                </c:pt>
                <c:pt idx="5854">
                  <c:v>-42330</c:v>
                </c:pt>
                <c:pt idx="5855">
                  <c:v>-36830</c:v>
                </c:pt>
                <c:pt idx="5856">
                  <c:v>-20170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-118000</c:v>
                </c:pt>
                <c:pt idx="5864">
                  <c:v>-140670</c:v>
                </c:pt>
                <c:pt idx="5865">
                  <c:v>-165670</c:v>
                </c:pt>
                <c:pt idx="5866">
                  <c:v>-184830</c:v>
                </c:pt>
                <c:pt idx="5867">
                  <c:v>-197830</c:v>
                </c:pt>
                <c:pt idx="5868">
                  <c:v>-204330</c:v>
                </c:pt>
                <c:pt idx="5869">
                  <c:v>-233830</c:v>
                </c:pt>
                <c:pt idx="5870">
                  <c:v>-249670</c:v>
                </c:pt>
                <c:pt idx="5871">
                  <c:v>-257829.99999999997</c:v>
                </c:pt>
                <c:pt idx="5872">
                  <c:v>-219170</c:v>
                </c:pt>
                <c:pt idx="5873">
                  <c:v>-190670</c:v>
                </c:pt>
                <c:pt idx="5874">
                  <c:v>-164670</c:v>
                </c:pt>
                <c:pt idx="5875">
                  <c:v>-127170</c:v>
                </c:pt>
                <c:pt idx="5876">
                  <c:v>-91500</c:v>
                </c:pt>
                <c:pt idx="5877">
                  <c:v>-67500</c:v>
                </c:pt>
                <c:pt idx="5878">
                  <c:v>-46000</c:v>
                </c:pt>
                <c:pt idx="5879">
                  <c:v>-33330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-65500</c:v>
                </c:pt>
                <c:pt idx="5888">
                  <c:v>-67170</c:v>
                </c:pt>
                <c:pt idx="5889">
                  <c:v>-109330</c:v>
                </c:pt>
                <c:pt idx="5890">
                  <c:v>-127000</c:v>
                </c:pt>
                <c:pt idx="5891">
                  <c:v>-134000</c:v>
                </c:pt>
                <c:pt idx="5892">
                  <c:v>-141500</c:v>
                </c:pt>
                <c:pt idx="5893">
                  <c:v>-167170</c:v>
                </c:pt>
                <c:pt idx="5894">
                  <c:v>-184330</c:v>
                </c:pt>
                <c:pt idx="5895">
                  <c:v>-197170</c:v>
                </c:pt>
                <c:pt idx="5896">
                  <c:v>-165170</c:v>
                </c:pt>
                <c:pt idx="5897">
                  <c:v>-142170</c:v>
                </c:pt>
                <c:pt idx="5898">
                  <c:v>-121330</c:v>
                </c:pt>
                <c:pt idx="5899">
                  <c:v>-85670</c:v>
                </c:pt>
                <c:pt idx="5900">
                  <c:v>-53170</c:v>
                </c:pt>
                <c:pt idx="5901">
                  <c:v>-31170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-61330</c:v>
                </c:pt>
                <c:pt idx="5912">
                  <c:v>-70000</c:v>
                </c:pt>
                <c:pt idx="5913">
                  <c:v>-100670</c:v>
                </c:pt>
                <c:pt idx="5914">
                  <c:v>-137000</c:v>
                </c:pt>
                <c:pt idx="5915">
                  <c:v>-146170</c:v>
                </c:pt>
                <c:pt idx="5916">
                  <c:v>-159830</c:v>
                </c:pt>
                <c:pt idx="5917">
                  <c:v>-191170</c:v>
                </c:pt>
                <c:pt idx="5918">
                  <c:v>-214830</c:v>
                </c:pt>
                <c:pt idx="5919">
                  <c:v>-233830</c:v>
                </c:pt>
                <c:pt idx="5920">
                  <c:v>-200500</c:v>
                </c:pt>
                <c:pt idx="5921">
                  <c:v>-175330</c:v>
                </c:pt>
                <c:pt idx="5922">
                  <c:v>-156500</c:v>
                </c:pt>
                <c:pt idx="5923">
                  <c:v>-120000</c:v>
                </c:pt>
                <c:pt idx="5924">
                  <c:v>-85330</c:v>
                </c:pt>
                <c:pt idx="5925">
                  <c:v>-68830</c:v>
                </c:pt>
                <c:pt idx="5926">
                  <c:v>-50670</c:v>
                </c:pt>
                <c:pt idx="5927">
                  <c:v>-39330</c:v>
                </c:pt>
                <c:pt idx="5928">
                  <c:v>-20500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-110500</c:v>
                </c:pt>
                <c:pt idx="5936">
                  <c:v>-121170</c:v>
                </c:pt>
                <c:pt idx="5937">
                  <c:v>-136830</c:v>
                </c:pt>
                <c:pt idx="5938">
                  <c:v>-133170</c:v>
                </c:pt>
                <c:pt idx="5939">
                  <c:v>-129169.99999999999</c:v>
                </c:pt>
                <c:pt idx="5940">
                  <c:v>-126170</c:v>
                </c:pt>
                <c:pt idx="5941">
                  <c:v>-139500</c:v>
                </c:pt>
                <c:pt idx="5942">
                  <c:v>-143000</c:v>
                </c:pt>
                <c:pt idx="5943">
                  <c:v>-145000</c:v>
                </c:pt>
                <c:pt idx="5944">
                  <c:v>-104670</c:v>
                </c:pt>
                <c:pt idx="5945">
                  <c:v>-79670</c:v>
                </c:pt>
                <c:pt idx="5946">
                  <c:v>-73830</c:v>
                </c:pt>
                <c:pt idx="5947">
                  <c:v>-47170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-68000</c:v>
                </c:pt>
                <c:pt idx="5960">
                  <c:v>-71170</c:v>
                </c:pt>
                <c:pt idx="5961">
                  <c:v>-97170</c:v>
                </c:pt>
                <c:pt idx="5962">
                  <c:v>-133670</c:v>
                </c:pt>
                <c:pt idx="5963">
                  <c:v>-132330</c:v>
                </c:pt>
                <c:pt idx="5964">
                  <c:v>-138330</c:v>
                </c:pt>
                <c:pt idx="5965">
                  <c:v>-164830</c:v>
                </c:pt>
                <c:pt idx="5966">
                  <c:v>-183000</c:v>
                </c:pt>
                <c:pt idx="5967">
                  <c:v>-188830</c:v>
                </c:pt>
                <c:pt idx="5968">
                  <c:v>-142170</c:v>
                </c:pt>
                <c:pt idx="5969">
                  <c:v>-112000</c:v>
                </c:pt>
                <c:pt idx="5970">
                  <c:v>-98170</c:v>
                </c:pt>
                <c:pt idx="5971">
                  <c:v>-68170</c:v>
                </c:pt>
                <c:pt idx="5972">
                  <c:v>-37000</c:v>
                </c:pt>
                <c:pt idx="5973">
                  <c:v>-18500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-42000</c:v>
                </c:pt>
                <c:pt idx="5984">
                  <c:v>-42670</c:v>
                </c:pt>
                <c:pt idx="5985">
                  <c:v>-65670</c:v>
                </c:pt>
                <c:pt idx="5986">
                  <c:v>-92830</c:v>
                </c:pt>
                <c:pt idx="5987">
                  <c:v>-88500</c:v>
                </c:pt>
                <c:pt idx="5988">
                  <c:v>-96500</c:v>
                </c:pt>
                <c:pt idx="5989">
                  <c:v>-110000</c:v>
                </c:pt>
                <c:pt idx="5990">
                  <c:v>-113330</c:v>
                </c:pt>
                <c:pt idx="5991">
                  <c:v>-117000</c:v>
                </c:pt>
                <c:pt idx="5992">
                  <c:v>-77830</c:v>
                </c:pt>
                <c:pt idx="5993">
                  <c:v>-53500</c:v>
                </c:pt>
                <c:pt idx="5994">
                  <c:v>-44830</c:v>
                </c:pt>
                <c:pt idx="5995">
                  <c:v>-18670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10080</c:v>
                </c:pt>
                <c:pt idx="6002">
                  <c:v>20250</c:v>
                </c:pt>
                <c:pt idx="6003">
                  <c:v>25000</c:v>
                </c:pt>
                <c:pt idx="6004">
                  <c:v>28920</c:v>
                </c:pt>
                <c:pt idx="6005">
                  <c:v>30750</c:v>
                </c:pt>
                <c:pt idx="6006">
                  <c:v>27000</c:v>
                </c:pt>
                <c:pt idx="6007">
                  <c:v>-26500</c:v>
                </c:pt>
                <c:pt idx="6008">
                  <c:v>-20330</c:v>
                </c:pt>
                <c:pt idx="6009">
                  <c:v>-52830</c:v>
                </c:pt>
                <c:pt idx="6010">
                  <c:v>-76670</c:v>
                </c:pt>
                <c:pt idx="6011">
                  <c:v>-90000</c:v>
                </c:pt>
                <c:pt idx="6012">
                  <c:v>-102000</c:v>
                </c:pt>
                <c:pt idx="6013">
                  <c:v>-121170</c:v>
                </c:pt>
                <c:pt idx="6014">
                  <c:v>-137000</c:v>
                </c:pt>
                <c:pt idx="6015">
                  <c:v>-142170</c:v>
                </c:pt>
                <c:pt idx="6016">
                  <c:v>-106670</c:v>
                </c:pt>
                <c:pt idx="6017">
                  <c:v>-75330</c:v>
                </c:pt>
                <c:pt idx="6018">
                  <c:v>-63330</c:v>
                </c:pt>
                <c:pt idx="6019">
                  <c:v>-35500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14670</c:v>
                </c:pt>
                <c:pt idx="6028">
                  <c:v>19420</c:v>
                </c:pt>
                <c:pt idx="6029">
                  <c:v>22830</c:v>
                </c:pt>
                <c:pt idx="6030">
                  <c:v>23080</c:v>
                </c:pt>
                <c:pt idx="6031">
                  <c:v>-20830</c:v>
                </c:pt>
                <c:pt idx="6032">
                  <c:v>-10330</c:v>
                </c:pt>
                <c:pt idx="6033">
                  <c:v>-26170</c:v>
                </c:pt>
                <c:pt idx="6034">
                  <c:v>-54330</c:v>
                </c:pt>
                <c:pt idx="6035">
                  <c:v>-78170</c:v>
                </c:pt>
                <c:pt idx="6036">
                  <c:v>-77170</c:v>
                </c:pt>
                <c:pt idx="6037">
                  <c:v>-89170</c:v>
                </c:pt>
                <c:pt idx="6038">
                  <c:v>-92500</c:v>
                </c:pt>
                <c:pt idx="6039">
                  <c:v>-98500</c:v>
                </c:pt>
                <c:pt idx="6040">
                  <c:v>-62830</c:v>
                </c:pt>
                <c:pt idx="6041">
                  <c:v>-42000</c:v>
                </c:pt>
                <c:pt idx="6042">
                  <c:v>-36500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10580</c:v>
                </c:pt>
                <c:pt idx="6049">
                  <c:v>17580</c:v>
                </c:pt>
                <c:pt idx="6050">
                  <c:v>25080</c:v>
                </c:pt>
                <c:pt idx="6051">
                  <c:v>30080</c:v>
                </c:pt>
                <c:pt idx="6052">
                  <c:v>33830</c:v>
                </c:pt>
                <c:pt idx="6053">
                  <c:v>37250</c:v>
                </c:pt>
                <c:pt idx="6054">
                  <c:v>32080</c:v>
                </c:pt>
                <c:pt idx="6055">
                  <c:v>-29000</c:v>
                </c:pt>
                <c:pt idx="6056">
                  <c:v>-29830</c:v>
                </c:pt>
                <c:pt idx="6057">
                  <c:v>-48330</c:v>
                </c:pt>
                <c:pt idx="6058">
                  <c:v>-58670</c:v>
                </c:pt>
                <c:pt idx="6059">
                  <c:v>-77000</c:v>
                </c:pt>
                <c:pt idx="6060">
                  <c:v>-84000</c:v>
                </c:pt>
                <c:pt idx="6061">
                  <c:v>-103000</c:v>
                </c:pt>
                <c:pt idx="6062">
                  <c:v>-123170</c:v>
                </c:pt>
                <c:pt idx="6063">
                  <c:v>-127830</c:v>
                </c:pt>
                <c:pt idx="6064">
                  <c:v>-89500</c:v>
                </c:pt>
                <c:pt idx="6065">
                  <c:v>-72170</c:v>
                </c:pt>
                <c:pt idx="6066">
                  <c:v>-59670</c:v>
                </c:pt>
                <c:pt idx="6067">
                  <c:v>-28670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18920</c:v>
                </c:pt>
                <c:pt idx="6076">
                  <c:v>23420</c:v>
                </c:pt>
                <c:pt idx="6077">
                  <c:v>27580</c:v>
                </c:pt>
                <c:pt idx="6078">
                  <c:v>27330</c:v>
                </c:pt>
                <c:pt idx="6079">
                  <c:v>0</c:v>
                </c:pt>
                <c:pt idx="6080">
                  <c:v>0</c:v>
                </c:pt>
                <c:pt idx="6081">
                  <c:v>-34170</c:v>
                </c:pt>
                <c:pt idx="6082">
                  <c:v>-56830</c:v>
                </c:pt>
                <c:pt idx="6083">
                  <c:v>-59330</c:v>
                </c:pt>
                <c:pt idx="6084">
                  <c:v>-71000</c:v>
                </c:pt>
                <c:pt idx="6085">
                  <c:v>-104000</c:v>
                </c:pt>
                <c:pt idx="6086">
                  <c:v>-126170</c:v>
                </c:pt>
                <c:pt idx="6087">
                  <c:v>-137000</c:v>
                </c:pt>
                <c:pt idx="6088">
                  <c:v>-106000</c:v>
                </c:pt>
                <c:pt idx="6089">
                  <c:v>-82170</c:v>
                </c:pt>
                <c:pt idx="6090">
                  <c:v>-65670</c:v>
                </c:pt>
                <c:pt idx="6091">
                  <c:v>-34170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14500</c:v>
                </c:pt>
                <c:pt idx="6101">
                  <c:v>17170</c:v>
                </c:pt>
                <c:pt idx="6102">
                  <c:v>14000</c:v>
                </c:pt>
                <c:pt idx="6103">
                  <c:v>-34330</c:v>
                </c:pt>
                <c:pt idx="6104">
                  <c:v>-41830</c:v>
                </c:pt>
                <c:pt idx="6105">
                  <c:v>-74170</c:v>
                </c:pt>
                <c:pt idx="6106">
                  <c:v>-106500</c:v>
                </c:pt>
                <c:pt idx="6107">
                  <c:v>-125000</c:v>
                </c:pt>
                <c:pt idx="6108">
                  <c:v>-139500</c:v>
                </c:pt>
                <c:pt idx="6109">
                  <c:v>-168500</c:v>
                </c:pt>
                <c:pt idx="6110">
                  <c:v>-185830</c:v>
                </c:pt>
                <c:pt idx="6111">
                  <c:v>-191670</c:v>
                </c:pt>
                <c:pt idx="6112">
                  <c:v>-151670</c:v>
                </c:pt>
                <c:pt idx="6113">
                  <c:v>-123330</c:v>
                </c:pt>
                <c:pt idx="6114">
                  <c:v>-112330</c:v>
                </c:pt>
                <c:pt idx="6115">
                  <c:v>-82500</c:v>
                </c:pt>
                <c:pt idx="6116">
                  <c:v>-54000</c:v>
                </c:pt>
                <c:pt idx="6117">
                  <c:v>-38170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-72670</c:v>
                </c:pt>
                <c:pt idx="6128">
                  <c:v>-62330</c:v>
                </c:pt>
                <c:pt idx="6129">
                  <c:v>-96000</c:v>
                </c:pt>
                <c:pt idx="6130">
                  <c:v>-92000</c:v>
                </c:pt>
                <c:pt idx="6131">
                  <c:v>-94500</c:v>
                </c:pt>
                <c:pt idx="6132">
                  <c:v>-94830</c:v>
                </c:pt>
                <c:pt idx="6133">
                  <c:v>-109000</c:v>
                </c:pt>
                <c:pt idx="6134">
                  <c:v>-112500</c:v>
                </c:pt>
                <c:pt idx="6135">
                  <c:v>-113330</c:v>
                </c:pt>
                <c:pt idx="6136">
                  <c:v>-74670</c:v>
                </c:pt>
                <c:pt idx="6137">
                  <c:v>-51330</c:v>
                </c:pt>
                <c:pt idx="6138">
                  <c:v>-45330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16000</c:v>
                </c:pt>
                <c:pt idx="6149">
                  <c:v>18420</c:v>
                </c:pt>
                <c:pt idx="6150">
                  <c:v>11920</c:v>
                </c:pt>
                <c:pt idx="6151">
                  <c:v>-42500</c:v>
                </c:pt>
                <c:pt idx="6152">
                  <c:v>-46670</c:v>
                </c:pt>
                <c:pt idx="6153">
                  <c:v>-75330</c:v>
                </c:pt>
                <c:pt idx="6154">
                  <c:v>-104330</c:v>
                </c:pt>
                <c:pt idx="6155">
                  <c:v>-105170</c:v>
                </c:pt>
                <c:pt idx="6156">
                  <c:v>-102330</c:v>
                </c:pt>
                <c:pt idx="6157">
                  <c:v>-122170</c:v>
                </c:pt>
                <c:pt idx="6158">
                  <c:v>-134500</c:v>
                </c:pt>
                <c:pt idx="6159">
                  <c:v>-138170</c:v>
                </c:pt>
                <c:pt idx="6160">
                  <c:v>-108330</c:v>
                </c:pt>
                <c:pt idx="6161">
                  <c:v>-79330</c:v>
                </c:pt>
                <c:pt idx="6162">
                  <c:v>-65330</c:v>
                </c:pt>
                <c:pt idx="6163">
                  <c:v>-36000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13670</c:v>
                </c:pt>
                <c:pt idx="6173">
                  <c:v>17170</c:v>
                </c:pt>
                <c:pt idx="6174">
                  <c:v>9670</c:v>
                </c:pt>
                <c:pt idx="6175">
                  <c:v>-42170</c:v>
                </c:pt>
                <c:pt idx="6176">
                  <c:v>-47670</c:v>
                </c:pt>
                <c:pt idx="6177">
                  <c:v>-77500</c:v>
                </c:pt>
                <c:pt idx="6178">
                  <c:v>-112000</c:v>
                </c:pt>
                <c:pt idx="6179">
                  <c:v>-113170</c:v>
                </c:pt>
                <c:pt idx="6180">
                  <c:v>-118170</c:v>
                </c:pt>
                <c:pt idx="6181">
                  <c:v>-145670</c:v>
                </c:pt>
                <c:pt idx="6182">
                  <c:v>-163330</c:v>
                </c:pt>
                <c:pt idx="6183">
                  <c:v>-177670</c:v>
                </c:pt>
                <c:pt idx="6184">
                  <c:v>-143330</c:v>
                </c:pt>
                <c:pt idx="6185">
                  <c:v>-113170</c:v>
                </c:pt>
                <c:pt idx="6186">
                  <c:v>-95500</c:v>
                </c:pt>
                <c:pt idx="6187">
                  <c:v>-60000</c:v>
                </c:pt>
                <c:pt idx="6188">
                  <c:v>-28170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-49500</c:v>
                </c:pt>
                <c:pt idx="6200">
                  <c:v>-60830</c:v>
                </c:pt>
                <c:pt idx="6201">
                  <c:v>-94330</c:v>
                </c:pt>
                <c:pt idx="6202">
                  <c:v>-131830</c:v>
                </c:pt>
                <c:pt idx="6203">
                  <c:v>-142000</c:v>
                </c:pt>
                <c:pt idx="6204">
                  <c:v>-152170</c:v>
                </c:pt>
                <c:pt idx="6205">
                  <c:v>-182000</c:v>
                </c:pt>
                <c:pt idx="6206">
                  <c:v>-204330</c:v>
                </c:pt>
                <c:pt idx="6207">
                  <c:v>-217330</c:v>
                </c:pt>
                <c:pt idx="6208">
                  <c:v>-180670</c:v>
                </c:pt>
                <c:pt idx="6209">
                  <c:v>-156830</c:v>
                </c:pt>
                <c:pt idx="6210">
                  <c:v>-132170</c:v>
                </c:pt>
                <c:pt idx="6211">
                  <c:v>-96670</c:v>
                </c:pt>
                <c:pt idx="6212">
                  <c:v>-64000</c:v>
                </c:pt>
                <c:pt idx="6213">
                  <c:v>-43330</c:v>
                </c:pt>
                <c:pt idx="6214">
                  <c:v>-25170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-86330</c:v>
                </c:pt>
                <c:pt idx="6224">
                  <c:v>-95500</c:v>
                </c:pt>
                <c:pt idx="6225">
                  <c:v>-139500</c:v>
                </c:pt>
                <c:pt idx="6226">
                  <c:v>-161170</c:v>
                </c:pt>
                <c:pt idx="6227">
                  <c:v>-171170</c:v>
                </c:pt>
                <c:pt idx="6228">
                  <c:v>-175830</c:v>
                </c:pt>
                <c:pt idx="6229">
                  <c:v>-202170</c:v>
                </c:pt>
                <c:pt idx="6230">
                  <c:v>-225670</c:v>
                </c:pt>
                <c:pt idx="6231">
                  <c:v>-232670</c:v>
                </c:pt>
                <c:pt idx="6232">
                  <c:v>-189670</c:v>
                </c:pt>
                <c:pt idx="6233">
                  <c:v>-153670</c:v>
                </c:pt>
                <c:pt idx="6234">
                  <c:v>-136670</c:v>
                </c:pt>
                <c:pt idx="6235">
                  <c:v>-110000</c:v>
                </c:pt>
                <c:pt idx="6236">
                  <c:v>-77330</c:v>
                </c:pt>
                <c:pt idx="6237">
                  <c:v>-52000</c:v>
                </c:pt>
                <c:pt idx="6238">
                  <c:v>-33830</c:v>
                </c:pt>
                <c:pt idx="6239">
                  <c:v>-23500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-51830</c:v>
                </c:pt>
                <c:pt idx="6248">
                  <c:v>-32000</c:v>
                </c:pt>
                <c:pt idx="6249">
                  <c:v>-65170</c:v>
                </c:pt>
                <c:pt idx="6250">
                  <c:v>-73330</c:v>
                </c:pt>
                <c:pt idx="6251">
                  <c:v>-82500</c:v>
                </c:pt>
                <c:pt idx="6252">
                  <c:v>-82170</c:v>
                </c:pt>
                <c:pt idx="6253">
                  <c:v>-98670</c:v>
                </c:pt>
                <c:pt idx="6254">
                  <c:v>-109830</c:v>
                </c:pt>
                <c:pt idx="6255">
                  <c:v>-112670</c:v>
                </c:pt>
                <c:pt idx="6256">
                  <c:v>-72670</c:v>
                </c:pt>
                <c:pt idx="6257">
                  <c:v>-48500</c:v>
                </c:pt>
                <c:pt idx="6258">
                  <c:v>-32670</c:v>
                </c:pt>
                <c:pt idx="6259">
                  <c:v>-9830</c:v>
                </c:pt>
                <c:pt idx="6260">
                  <c:v>-4330</c:v>
                </c:pt>
                <c:pt idx="6261">
                  <c:v>-9170</c:v>
                </c:pt>
                <c:pt idx="6262">
                  <c:v>1080</c:v>
                </c:pt>
                <c:pt idx="6263">
                  <c:v>11000</c:v>
                </c:pt>
                <c:pt idx="6264">
                  <c:v>30500</c:v>
                </c:pt>
                <c:pt idx="6265">
                  <c:v>38330</c:v>
                </c:pt>
                <c:pt idx="6266">
                  <c:v>44750</c:v>
                </c:pt>
                <c:pt idx="6267">
                  <c:v>49920</c:v>
                </c:pt>
                <c:pt idx="6268">
                  <c:v>53500</c:v>
                </c:pt>
                <c:pt idx="6269">
                  <c:v>57080</c:v>
                </c:pt>
                <c:pt idx="6270">
                  <c:v>50080</c:v>
                </c:pt>
                <c:pt idx="6271">
                  <c:v>-12000</c:v>
                </c:pt>
                <c:pt idx="6272">
                  <c:v>-37670</c:v>
                </c:pt>
                <c:pt idx="6273">
                  <c:v>-33330</c:v>
                </c:pt>
                <c:pt idx="6274">
                  <c:v>-21330</c:v>
                </c:pt>
                <c:pt idx="6275">
                  <c:v>-16170.000000000002</c:v>
                </c:pt>
                <c:pt idx="6276">
                  <c:v>-26000</c:v>
                </c:pt>
                <c:pt idx="6277">
                  <c:v>-35000</c:v>
                </c:pt>
                <c:pt idx="6278">
                  <c:v>-29330</c:v>
                </c:pt>
                <c:pt idx="6279">
                  <c:v>-38500</c:v>
                </c:pt>
                <c:pt idx="6280">
                  <c:v>-10500</c:v>
                </c:pt>
                <c:pt idx="6281">
                  <c:v>-830</c:v>
                </c:pt>
                <c:pt idx="6282">
                  <c:v>-8000</c:v>
                </c:pt>
                <c:pt idx="6283">
                  <c:v>-4830</c:v>
                </c:pt>
                <c:pt idx="6284">
                  <c:v>-11330</c:v>
                </c:pt>
                <c:pt idx="6285">
                  <c:v>2420</c:v>
                </c:pt>
                <c:pt idx="6286">
                  <c:v>17500</c:v>
                </c:pt>
                <c:pt idx="6287">
                  <c:v>22330</c:v>
                </c:pt>
                <c:pt idx="6288">
                  <c:v>30080</c:v>
                </c:pt>
                <c:pt idx="6289">
                  <c:v>33330</c:v>
                </c:pt>
                <c:pt idx="6290">
                  <c:v>34830</c:v>
                </c:pt>
                <c:pt idx="6291">
                  <c:v>36000</c:v>
                </c:pt>
                <c:pt idx="6292">
                  <c:v>36830</c:v>
                </c:pt>
                <c:pt idx="6293">
                  <c:v>37750</c:v>
                </c:pt>
                <c:pt idx="6294">
                  <c:v>33670</c:v>
                </c:pt>
                <c:pt idx="6295">
                  <c:v>-24830</c:v>
                </c:pt>
                <c:pt idx="6296">
                  <c:v>-9000</c:v>
                </c:pt>
                <c:pt idx="6297">
                  <c:v>-40330</c:v>
                </c:pt>
                <c:pt idx="6298">
                  <c:v>-77330</c:v>
                </c:pt>
                <c:pt idx="6299">
                  <c:v>-95830</c:v>
                </c:pt>
                <c:pt idx="6300">
                  <c:v>-104500</c:v>
                </c:pt>
                <c:pt idx="6301">
                  <c:v>-131000</c:v>
                </c:pt>
                <c:pt idx="6302">
                  <c:v>-140830</c:v>
                </c:pt>
                <c:pt idx="6303">
                  <c:v>-135000</c:v>
                </c:pt>
                <c:pt idx="6304">
                  <c:v>-94500</c:v>
                </c:pt>
                <c:pt idx="6305">
                  <c:v>-72670</c:v>
                </c:pt>
                <c:pt idx="6306">
                  <c:v>-67330</c:v>
                </c:pt>
                <c:pt idx="6307">
                  <c:v>-40170</c:v>
                </c:pt>
                <c:pt idx="6308">
                  <c:v>-11830</c:v>
                </c:pt>
                <c:pt idx="6309">
                  <c:v>-2500</c:v>
                </c:pt>
                <c:pt idx="6310">
                  <c:v>-4330</c:v>
                </c:pt>
                <c:pt idx="6311">
                  <c:v>-8500</c:v>
                </c:pt>
                <c:pt idx="6312">
                  <c:v>-5830</c:v>
                </c:pt>
                <c:pt idx="6313">
                  <c:v>-10330</c:v>
                </c:pt>
                <c:pt idx="6314">
                  <c:v>-2830</c:v>
                </c:pt>
                <c:pt idx="6315">
                  <c:v>1580</c:v>
                </c:pt>
                <c:pt idx="6316">
                  <c:v>7920</c:v>
                </c:pt>
                <c:pt idx="6317">
                  <c:v>14250</c:v>
                </c:pt>
                <c:pt idx="6318">
                  <c:v>13420</c:v>
                </c:pt>
                <c:pt idx="6319">
                  <c:v>-36000</c:v>
                </c:pt>
                <c:pt idx="6320">
                  <c:v>-39500</c:v>
                </c:pt>
                <c:pt idx="6321">
                  <c:v>-70330</c:v>
                </c:pt>
                <c:pt idx="6322">
                  <c:v>-106000</c:v>
                </c:pt>
                <c:pt idx="6323">
                  <c:v>-111670</c:v>
                </c:pt>
                <c:pt idx="6324">
                  <c:v>-115830</c:v>
                </c:pt>
                <c:pt idx="6325">
                  <c:v>-134670</c:v>
                </c:pt>
                <c:pt idx="6326">
                  <c:v>-152000</c:v>
                </c:pt>
                <c:pt idx="6327">
                  <c:v>-166500</c:v>
                </c:pt>
                <c:pt idx="6328">
                  <c:v>-135000</c:v>
                </c:pt>
                <c:pt idx="6329">
                  <c:v>-106000</c:v>
                </c:pt>
                <c:pt idx="6330">
                  <c:v>-81830</c:v>
                </c:pt>
                <c:pt idx="6331">
                  <c:v>-47000</c:v>
                </c:pt>
                <c:pt idx="6332">
                  <c:v>-15830</c:v>
                </c:pt>
                <c:pt idx="6333">
                  <c:v>-1830</c:v>
                </c:pt>
                <c:pt idx="6334">
                  <c:v>-4500</c:v>
                </c:pt>
                <c:pt idx="6335">
                  <c:v>-10500</c:v>
                </c:pt>
                <c:pt idx="6336">
                  <c:v>-1670</c:v>
                </c:pt>
                <c:pt idx="6337">
                  <c:v>3670</c:v>
                </c:pt>
                <c:pt idx="6338">
                  <c:v>16750</c:v>
                </c:pt>
                <c:pt idx="6339">
                  <c:v>25580</c:v>
                </c:pt>
                <c:pt idx="6340">
                  <c:v>32080</c:v>
                </c:pt>
                <c:pt idx="6341">
                  <c:v>37920</c:v>
                </c:pt>
                <c:pt idx="6342">
                  <c:v>31830</c:v>
                </c:pt>
                <c:pt idx="6343">
                  <c:v>-34000</c:v>
                </c:pt>
                <c:pt idx="6344">
                  <c:v>-32000</c:v>
                </c:pt>
                <c:pt idx="6345">
                  <c:v>-51000</c:v>
                </c:pt>
                <c:pt idx="6346">
                  <c:v>-48670</c:v>
                </c:pt>
                <c:pt idx="6347">
                  <c:v>-64830</c:v>
                </c:pt>
                <c:pt idx="6348">
                  <c:v>-69170</c:v>
                </c:pt>
                <c:pt idx="6349">
                  <c:v>-97830</c:v>
                </c:pt>
                <c:pt idx="6350">
                  <c:v>-114170</c:v>
                </c:pt>
                <c:pt idx="6351">
                  <c:v>-125000</c:v>
                </c:pt>
                <c:pt idx="6352">
                  <c:v>-93330</c:v>
                </c:pt>
                <c:pt idx="6353">
                  <c:v>-67830</c:v>
                </c:pt>
                <c:pt idx="6354">
                  <c:v>-49000</c:v>
                </c:pt>
                <c:pt idx="6355">
                  <c:v>-21170</c:v>
                </c:pt>
                <c:pt idx="6356">
                  <c:v>-2830</c:v>
                </c:pt>
                <c:pt idx="6357">
                  <c:v>-7170</c:v>
                </c:pt>
                <c:pt idx="6358">
                  <c:v>-7670</c:v>
                </c:pt>
                <c:pt idx="6359">
                  <c:v>-670</c:v>
                </c:pt>
                <c:pt idx="6360">
                  <c:v>14420</c:v>
                </c:pt>
                <c:pt idx="6361">
                  <c:v>23830</c:v>
                </c:pt>
                <c:pt idx="6362">
                  <c:v>30170</c:v>
                </c:pt>
                <c:pt idx="6363">
                  <c:v>37920</c:v>
                </c:pt>
                <c:pt idx="6364">
                  <c:v>43830</c:v>
                </c:pt>
                <c:pt idx="6365">
                  <c:v>48330</c:v>
                </c:pt>
                <c:pt idx="6366">
                  <c:v>42080</c:v>
                </c:pt>
                <c:pt idx="6367">
                  <c:v>-15670</c:v>
                </c:pt>
                <c:pt idx="6368">
                  <c:v>-31000</c:v>
                </c:pt>
                <c:pt idx="6369">
                  <c:v>-55830</c:v>
                </c:pt>
                <c:pt idx="6370">
                  <c:v>-54670</c:v>
                </c:pt>
                <c:pt idx="6371">
                  <c:v>-48830</c:v>
                </c:pt>
                <c:pt idx="6372">
                  <c:v>-52330</c:v>
                </c:pt>
                <c:pt idx="6373">
                  <c:v>-96500</c:v>
                </c:pt>
                <c:pt idx="6374">
                  <c:v>-107170</c:v>
                </c:pt>
                <c:pt idx="6375">
                  <c:v>-125000</c:v>
                </c:pt>
                <c:pt idx="6376">
                  <c:v>-92830</c:v>
                </c:pt>
                <c:pt idx="6377">
                  <c:v>-71000</c:v>
                </c:pt>
                <c:pt idx="6378">
                  <c:v>-52670</c:v>
                </c:pt>
                <c:pt idx="6379">
                  <c:v>-21830</c:v>
                </c:pt>
                <c:pt idx="6380">
                  <c:v>-8330</c:v>
                </c:pt>
                <c:pt idx="6381">
                  <c:v>-10170</c:v>
                </c:pt>
                <c:pt idx="6382">
                  <c:v>-9500</c:v>
                </c:pt>
                <c:pt idx="6383">
                  <c:v>-8830</c:v>
                </c:pt>
                <c:pt idx="6384">
                  <c:v>4080</c:v>
                </c:pt>
                <c:pt idx="6385">
                  <c:v>10330</c:v>
                </c:pt>
                <c:pt idx="6386">
                  <c:v>21580</c:v>
                </c:pt>
                <c:pt idx="6387">
                  <c:v>27250</c:v>
                </c:pt>
                <c:pt idx="6388">
                  <c:v>32000</c:v>
                </c:pt>
                <c:pt idx="6389">
                  <c:v>35830</c:v>
                </c:pt>
                <c:pt idx="6390">
                  <c:v>30920</c:v>
                </c:pt>
                <c:pt idx="6391">
                  <c:v>-23000</c:v>
                </c:pt>
                <c:pt idx="6392">
                  <c:v>-10170</c:v>
                </c:pt>
                <c:pt idx="6393">
                  <c:v>-42670</c:v>
                </c:pt>
                <c:pt idx="6394">
                  <c:v>-53500</c:v>
                </c:pt>
                <c:pt idx="6395">
                  <c:v>-82170</c:v>
                </c:pt>
                <c:pt idx="6396">
                  <c:v>-88830</c:v>
                </c:pt>
                <c:pt idx="6397">
                  <c:v>-117170</c:v>
                </c:pt>
                <c:pt idx="6398">
                  <c:v>-129169.99999999999</c:v>
                </c:pt>
                <c:pt idx="6399">
                  <c:v>-125170</c:v>
                </c:pt>
                <c:pt idx="6400">
                  <c:v>-86830</c:v>
                </c:pt>
                <c:pt idx="6401">
                  <c:v>-63670</c:v>
                </c:pt>
                <c:pt idx="6402">
                  <c:v>-55830</c:v>
                </c:pt>
                <c:pt idx="6403">
                  <c:v>-30170</c:v>
                </c:pt>
                <c:pt idx="6404">
                  <c:v>-7170</c:v>
                </c:pt>
                <c:pt idx="6405">
                  <c:v>-1170</c:v>
                </c:pt>
                <c:pt idx="6406">
                  <c:v>-3830</c:v>
                </c:pt>
                <c:pt idx="6407">
                  <c:v>-8170</c:v>
                </c:pt>
                <c:pt idx="6408">
                  <c:v>-3670</c:v>
                </c:pt>
                <c:pt idx="6409">
                  <c:v>-11330</c:v>
                </c:pt>
                <c:pt idx="6410">
                  <c:v>-4670</c:v>
                </c:pt>
                <c:pt idx="6411">
                  <c:v>2920</c:v>
                </c:pt>
                <c:pt idx="6412">
                  <c:v>9080</c:v>
                </c:pt>
                <c:pt idx="6413">
                  <c:v>12500</c:v>
                </c:pt>
                <c:pt idx="6414">
                  <c:v>9420</c:v>
                </c:pt>
                <c:pt idx="6415">
                  <c:v>-47170</c:v>
                </c:pt>
                <c:pt idx="6416">
                  <c:v>-53670</c:v>
                </c:pt>
                <c:pt idx="6417">
                  <c:v>-81670</c:v>
                </c:pt>
                <c:pt idx="6418">
                  <c:v>-118670</c:v>
                </c:pt>
                <c:pt idx="6419">
                  <c:v>-122830</c:v>
                </c:pt>
                <c:pt idx="6420">
                  <c:v>-128830.00000000001</c:v>
                </c:pt>
                <c:pt idx="6421">
                  <c:v>-152000</c:v>
                </c:pt>
                <c:pt idx="6422">
                  <c:v>-170670</c:v>
                </c:pt>
                <c:pt idx="6423">
                  <c:v>-179500</c:v>
                </c:pt>
                <c:pt idx="6424">
                  <c:v>-140830</c:v>
                </c:pt>
                <c:pt idx="6425">
                  <c:v>-115670</c:v>
                </c:pt>
                <c:pt idx="6426">
                  <c:v>-94830</c:v>
                </c:pt>
                <c:pt idx="6427">
                  <c:v>-56170</c:v>
                </c:pt>
                <c:pt idx="6428">
                  <c:v>-24500</c:v>
                </c:pt>
                <c:pt idx="6429">
                  <c:v>-10330</c:v>
                </c:pt>
                <c:pt idx="6430">
                  <c:v>-3000</c:v>
                </c:pt>
                <c:pt idx="6431">
                  <c:v>-5330</c:v>
                </c:pt>
                <c:pt idx="6432">
                  <c:v>-4670</c:v>
                </c:pt>
                <c:pt idx="6433">
                  <c:v>-7330</c:v>
                </c:pt>
                <c:pt idx="6434">
                  <c:v>3920</c:v>
                </c:pt>
                <c:pt idx="6435">
                  <c:v>14080</c:v>
                </c:pt>
                <c:pt idx="6436">
                  <c:v>23420</c:v>
                </c:pt>
                <c:pt idx="6437">
                  <c:v>28920</c:v>
                </c:pt>
                <c:pt idx="6438">
                  <c:v>23920</c:v>
                </c:pt>
                <c:pt idx="6439">
                  <c:v>-34500</c:v>
                </c:pt>
                <c:pt idx="6440">
                  <c:v>-31830</c:v>
                </c:pt>
                <c:pt idx="6441">
                  <c:v>-62170</c:v>
                </c:pt>
                <c:pt idx="6442">
                  <c:v>-74500</c:v>
                </c:pt>
                <c:pt idx="6443">
                  <c:v>-87170</c:v>
                </c:pt>
                <c:pt idx="6444">
                  <c:v>-98670</c:v>
                </c:pt>
                <c:pt idx="6445">
                  <c:v>-126670</c:v>
                </c:pt>
                <c:pt idx="6446">
                  <c:v>-148670</c:v>
                </c:pt>
                <c:pt idx="6447">
                  <c:v>-164000</c:v>
                </c:pt>
                <c:pt idx="6448">
                  <c:v>-123830</c:v>
                </c:pt>
                <c:pt idx="6449">
                  <c:v>-96830</c:v>
                </c:pt>
                <c:pt idx="6450">
                  <c:v>-83170</c:v>
                </c:pt>
                <c:pt idx="6451">
                  <c:v>-51330</c:v>
                </c:pt>
                <c:pt idx="6452">
                  <c:v>-19830</c:v>
                </c:pt>
                <c:pt idx="6453">
                  <c:v>-5170</c:v>
                </c:pt>
                <c:pt idx="6454">
                  <c:v>-2170</c:v>
                </c:pt>
                <c:pt idx="6455">
                  <c:v>-11500</c:v>
                </c:pt>
                <c:pt idx="6456">
                  <c:v>-6670</c:v>
                </c:pt>
                <c:pt idx="6457">
                  <c:v>-9000</c:v>
                </c:pt>
                <c:pt idx="6458">
                  <c:v>-3830</c:v>
                </c:pt>
                <c:pt idx="6459">
                  <c:v>-500</c:v>
                </c:pt>
                <c:pt idx="6460">
                  <c:v>6170</c:v>
                </c:pt>
                <c:pt idx="6461">
                  <c:v>13580</c:v>
                </c:pt>
                <c:pt idx="6462">
                  <c:v>14170</c:v>
                </c:pt>
                <c:pt idx="6463">
                  <c:v>-27330</c:v>
                </c:pt>
                <c:pt idx="6464">
                  <c:v>-23500</c:v>
                </c:pt>
                <c:pt idx="6465">
                  <c:v>-48500</c:v>
                </c:pt>
                <c:pt idx="6466">
                  <c:v>-79500</c:v>
                </c:pt>
                <c:pt idx="6467">
                  <c:v>-84170</c:v>
                </c:pt>
                <c:pt idx="6468">
                  <c:v>-94330</c:v>
                </c:pt>
                <c:pt idx="6469">
                  <c:v>-111670</c:v>
                </c:pt>
                <c:pt idx="6470">
                  <c:v>-119670</c:v>
                </c:pt>
                <c:pt idx="6471">
                  <c:v>-124000</c:v>
                </c:pt>
                <c:pt idx="6472">
                  <c:v>-85830</c:v>
                </c:pt>
                <c:pt idx="6473">
                  <c:v>-61830</c:v>
                </c:pt>
                <c:pt idx="6474">
                  <c:v>-55170</c:v>
                </c:pt>
                <c:pt idx="6475">
                  <c:v>-29670</c:v>
                </c:pt>
                <c:pt idx="6476">
                  <c:v>-7000</c:v>
                </c:pt>
                <c:pt idx="6477">
                  <c:v>-1830</c:v>
                </c:pt>
                <c:pt idx="6478">
                  <c:v>-4500</c:v>
                </c:pt>
                <c:pt idx="6479">
                  <c:v>-7500</c:v>
                </c:pt>
                <c:pt idx="6480">
                  <c:v>-4000</c:v>
                </c:pt>
                <c:pt idx="6481">
                  <c:v>-10170</c:v>
                </c:pt>
                <c:pt idx="6482">
                  <c:v>-2830</c:v>
                </c:pt>
                <c:pt idx="6483">
                  <c:v>1080</c:v>
                </c:pt>
                <c:pt idx="6484">
                  <c:v>5420</c:v>
                </c:pt>
                <c:pt idx="6485">
                  <c:v>9500</c:v>
                </c:pt>
                <c:pt idx="6486">
                  <c:v>8420</c:v>
                </c:pt>
                <c:pt idx="6487">
                  <c:v>-37330</c:v>
                </c:pt>
                <c:pt idx="6488">
                  <c:v>-22830</c:v>
                </c:pt>
                <c:pt idx="6489">
                  <c:v>-46330</c:v>
                </c:pt>
                <c:pt idx="6490">
                  <c:v>-70000</c:v>
                </c:pt>
                <c:pt idx="6491">
                  <c:v>-75670</c:v>
                </c:pt>
                <c:pt idx="6492">
                  <c:v>-82330</c:v>
                </c:pt>
                <c:pt idx="6493">
                  <c:v>-106000</c:v>
                </c:pt>
                <c:pt idx="6494">
                  <c:v>-119670</c:v>
                </c:pt>
                <c:pt idx="6495">
                  <c:v>-121170</c:v>
                </c:pt>
                <c:pt idx="6496">
                  <c:v>-80670</c:v>
                </c:pt>
                <c:pt idx="6497">
                  <c:v>-55500</c:v>
                </c:pt>
                <c:pt idx="6498">
                  <c:v>-47170</c:v>
                </c:pt>
                <c:pt idx="6499">
                  <c:v>-22000</c:v>
                </c:pt>
                <c:pt idx="6500">
                  <c:v>-3330</c:v>
                </c:pt>
                <c:pt idx="6501">
                  <c:v>-3500</c:v>
                </c:pt>
                <c:pt idx="6502">
                  <c:v>-7500</c:v>
                </c:pt>
                <c:pt idx="6503">
                  <c:v>-9000</c:v>
                </c:pt>
                <c:pt idx="6504">
                  <c:v>670</c:v>
                </c:pt>
                <c:pt idx="6505">
                  <c:v>3000</c:v>
                </c:pt>
                <c:pt idx="6506">
                  <c:v>11830</c:v>
                </c:pt>
                <c:pt idx="6507">
                  <c:v>17670</c:v>
                </c:pt>
                <c:pt idx="6508">
                  <c:v>21170</c:v>
                </c:pt>
                <c:pt idx="6509">
                  <c:v>24330</c:v>
                </c:pt>
                <c:pt idx="6510">
                  <c:v>24500</c:v>
                </c:pt>
                <c:pt idx="6511">
                  <c:v>-24330</c:v>
                </c:pt>
                <c:pt idx="6512">
                  <c:v>-18670</c:v>
                </c:pt>
                <c:pt idx="6513">
                  <c:v>-17330</c:v>
                </c:pt>
                <c:pt idx="6514">
                  <c:v>-46670</c:v>
                </c:pt>
                <c:pt idx="6515">
                  <c:v>-58000</c:v>
                </c:pt>
                <c:pt idx="6516">
                  <c:v>-80000</c:v>
                </c:pt>
                <c:pt idx="6517">
                  <c:v>-108830</c:v>
                </c:pt>
                <c:pt idx="6518">
                  <c:v>-125670</c:v>
                </c:pt>
                <c:pt idx="6519">
                  <c:v>-140000</c:v>
                </c:pt>
                <c:pt idx="6520">
                  <c:v>-103830</c:v>
                </c:pt>
                <c:pt idx="6521">
                  <c:v>-73670</c:v>
                </c:pt>
                <c:pt idx="6522">
                  <c:v>-64000</c:v>
                </c:pt>
                <c:pt idx="6523">
                  <c:v>-36330</c:v>
                </c:pt>
                <c:pt idx="6524">
                  <c:v>-9500</c:v>
                </c:pt>
                <c:pt idx="6525">
                  <c:v>-2670</c:v>
                </c:pt>
                <c:pt idx="6526">
                  <c:v>-6170</c:v>
                </c:pt>
                <c:pt idx="6527">
                  <c:v>-10830</c:v>
                </c:pt>
                <c:pt idx="6528">
                  <c:v>-8000</c:v>
                </c:pt>
                <c:pt idx="6529">
                  <c:v>-12000</c:v>
                </c:pt>
                <c:pt idx="6530">
                  <c:v>-330</c:v>
                </c:pt>
                <c:pt idx="6531">
                  <c:v>5420</c:v>
                </c:pt>
                <c:pt idx="6532">
                  <c:v>13000</c:v>
                </c:pt>
                <c:pt idx="6533">
                  <c:v>19580</c:v>
                </c:pt>
                <c:pt idx="6534">
                  <c:v>18330</c:v>
                </c:pt>
                <c:pt idx="6535">
                  <c:v>-31670</c:v>
                </c:pt>
                <c:pt idx="6536">
                  <c:v>-40330</c:v>
                </c:pt>
                <c:pt idx="6537">
                  <c:v>-63000</c:v>
                </c:pt>
                <c:pt idx="6538">
                  <c:v>-89330</c:v>
                </c:pt>
                <c:pt idx="6539">
                  <c:v>-93830</c:v>
                </c:pt>
                <c:pt idx="6540">
                  <c:v>-100830</c:v>
                </c:pt>
                <c:pt idx="6541">
                  <c:v>-122170</c:v>
                </c:pt>
                <c:pt idx="6542">
                  <c:v>-135330</c:v>
                </c:pt>
                <c:pt idx="6543">
                  <c:v>-139500</c:v>
                </c:pt>
                <c:pt idx="6544">
                  <c:v>-100500</c:v>
                </c:pt>
                <c:pt idx="6545">
                  <c:v>-69830</c:v>
                </c:pt>
                <c:pt idx="6546">
                  <c:v>-52830</c:v>
                </c:pt>
                <c:pt idx="6547">
                  <c:v>-22170</c:v>
                </c:pt>
                <c:pt idx="6548">
                  <c:v>-1170</c:v>
                </c:pt>
                <c:pt idx="6549">
                  <c:v>-2330</c:v>
                </c:pt>
                <c:pt idx="6550">
                  <c:v>-8170</c:v>
                </c:pt>
                <c:pt idx="6551">
                  <c:v>-8170</c:v>
                </c:pt>
                <c:pt idx="6552">
                  <c:v>2750</c:v>
                </c:pt>
                <c:pt idx="6553">
                  <c:v>8920</c:v>
                </c:pt>
                <c:pt idx="6554">
                  <c:v>18250</c:v>
                </c:pt>
                <c:pt idx="6555">
                  <c:v>23000</c:v>
                </c:pt>
                <c:pt idx="6556">
                  <c:v>27170</c:v>
                </c:pt>
                <c:pt idx="6557">
                  <c:v>30250</c:v>
                </c:pt>
                <c:pt idx="6558">
                  <c:v>29420</c:v>
                </c:pt>
                <c:pt idx="6559">
                  <c:v>-23170</c:v>
                </c:pt>
                <c:pt idx="6560">
                  <c:v>-11000</c:v>
                </c:pt>
                <c:pt idx="6561">
                  <c:v>-25670</c:v>
                </c:pt>
                <c:pt idx="6562">
                  <c:v>-52330</c:v>
                </c:pt>
                <c:pt idx="6563">
                  <c:v>-59330</c:v>
                </c:pt>
                <c:pt idx="6564">
                  <c:v>-57330</c:v>
                </c:pt>
                <c:pt idx="6565">
                  <c:v>-77000</c:v>
                </c:pt>
                <c:pt idx="6566">
                  <c:v>-87000</c:v>
                </c:pt>
                <c:pt idx="6567">
                  <c:v>-89830</c:v>
                </c:pt>
                <c:pt idx="6568">
                  <c:v>-52830</c:v>
                </c:pt>
                <c:pt idx="6569">
                  <c:v>-30670</c:v>
                </c:pt>
                <c:pt idx="6570">
                  <c:v>-25500</c:v>
                </c:pt>
                <c:pt idx="6571">
                  <c:v>-8330</c:v>
                </c:pt>
                <c:pt idx="6572">
                  <c:v>-3000</c:v>
                </c:pt>
                <c:pt idx="6573">
                  <c:v>-8170</c:v>
                </c:pt>
                <c:pt idx="6574">
                  <c:v>-8170</c:v>
                </c:pt>
                <c:pt idx="6575">
                  <c:v>-8170</c:v>
                </c:pt>
                <c:pt idx="6576">
                  <c:v>4580</c:v>
                </c:pt>
                <c:pt idx="6577">
                  <c:v>9500</c:v>
                </c:pt>
                <c:pt idx="6578">
                  <c:v>14830</c:v>
                </c:pt>
                <c:pt idx="6579">
                  <c:v>17250</c:v>
                </c:pt>
                <c:pt idx="6580">
                  <c:v>19000</c:v>
                </c:pt>
                <c:pt idx="6581">
                  <c:v>20420</c:v>
                </c:pt>
                <c:pt idx="6582">
                  <c:v>18000</c:v>
                </c:pt>
                <c:pt idx="6583">
                  <c:v>-26000</c:v>
                </c:pt>
                <c:pt idx="6584">
                  <c:v>-12500</c:v>
                </c:pt>
                <c:pt idx="6585">
                  <c:v>-36500</c:v>
                </c:pt>
                <c:pt idx="6586">
                  <c:v>-58500</c:v>
                </c:pt>
                <c:pt idx="6587">
                  <c:v>-73170</c:v>
                </c:pt>
                <c:pt idx="6588">
                  <c:v>-86670</c:v>
                </c:pt>
                <c:pt idx="6589">
                  <c:v>-104500</c:v>
                </c:pt>
                <c:pt idx="6590">
                  <c:v>-113170</c:v>
                </c:pt>
                <c:pt idx="6591">
                  <c:v>-124830</c:v>
                </c:pt>
                <c:pt idx="6592">
                  <c:v>-90500</c:v>
                </c:pt>
                <c:pt idx="6593">
                  <c:v>-64330</c:v>
                </c:pt>
                <c:pt idx="6594">
                  <c:v>-54170</c:v>
                </c:pt>
                <c:pt idx="6595">
                  <c:v>-27000</c:v>
                </c:pt>
                <c:pt idx="6596">
                  <c:v>-5500</c:v>
                </c:pt>
                <c:pt idx="6597">
                  <c:v>-3330</c:v>
                </c:pt>
                <c:pt idx="6598">
                  <c:v>-7830</c:v>
                </c:pt>
                <c:pt idx="6599">
                  <c:v>-8500</c:v>
                </c:pt>
                <c:pt idx="6600">
                  <c:v>1830</c:v>
                </c:pt>
                <c:pt idx="6601">
                  <c:v>5080</c:v>
                </c:pt>
                <c:pt idx="6602">
                  <c:v>14420</c:v>
                </c:pt>
                <c:pt idx="6603">
                  <c:v>21250</c:v>
                </c:pt>
                <c:pt idx="6604">
                  <c:v>25420</c:v>
                </c:pt>
                <c:pt idx="6605">
                  <c:v>28750</c:v>
                </c:pt>
                <c:pt idx="6606">
                  <c:v>27670</c:v>
                </c:pt>
                <c:pt idx="6607">
                  <c:v>-23500</c:v>
                </c:pt>
                <c:pt idx="6608">
                  <c:v>-8830</c:v>
                </c:pt>
                <c:pt idx="6609">
                  <c:v>-27830</c:v>
                </c:pt>
                <c:pt idx="6610">
                  <c:v>-31830</c:v>
                </c:pt>
                <c:pt idx="6611">
                  <c:v>-28500</c:v>
                </c:pt>
                <c:pt idx="6612">
                  <c:v>-34330</c:v>
                </c:pt>
                <c:pt idx="6613">
                  <c:v>-66330</c:v>
                </c:pt>
                <c:pt idx="6614">
                  <c:v>-83500</c:v>
                </c:pt>
                <c:pt idx="6615">
                  <c:v>-95670</c:v>
                </c:pt>
                <c:pt idx="6616">
                  <c:v>-59000</c:v>
                </c:pt>
                <c:pt idx="6617">
                  <c:v>-29330</c:v>
                </c:pt>
                <c:pt idx="6618">
                  <c:v>-21330</c:v>
                </c:pt>
                <c:pt idx="6619">
                  <c:v>-6000</c:v>
                </c:pt>
                <c:pt idx="6620">
                  <c:v>-8500</c:v>
                </c:pt>
                <c:pt idx="6621">
                  <c:v>-9830</c:v>
                </c:pt>
                <c:pt idx="6622">
                  <c:v>5170</c:v>
                </c:pt>
                <c:pt idx="6623">
                  <c:v>15420</c:v>
                </c:pt>
                <c:pt idx="6624">
                  <c:v>30000</c:v>
                </c:pt>
                <c:pt idx="6625">
                  <c:v>36330</c:v>
                </c:pt>
                <c:pt idx="6626">
                  <c:v>42000</c:v>
                </c:pt>
                <c:pt idx="6627">
                  <c:v>45920</c:v>
                </c:pt>
                <c:pt idx="6628">
                  <c:v>50080</c:v>
                </c:pt>
                <c:pt idx="6629">
                  <c:v>53830</c:v>
                </c:pt>
                <c:pt idx="6630">
                  <c:v>49000</c:v>
                </c:pt>
                <c:pt idx="6631">
                  <c:v>-12330</c:v>
                </c:pt>
                <c:pt idx="6632">
                  <c:v>-30500</c:v>
                </c:pt>
                <c:pt idx="6633">
                  <c:v>-38330</c:v>
                </c:pt>
                <c:pt idx="6634">
                  <c:v>-31000</c:v>
                </c:pt>
                <c:pt idx="6635">
                  <c:v>-46000</c:v>
                </c:pt>
                <c:pt idx="6636">
                  <c:v>-41830</c:v>
                </c:pt>
                <c:pt idx="6637">
                  <c:v>-76170</c:v>
                </c:pt>
                <c:pt idx="6638">
                  <c:v>-72330</c:v>
                </c:pt>
                <c:pt idx="6639">
                  <c:v>-105330</c:v>
                </c:pt>
                <c:pt idx="6640">
                  <c:v>-65000</c:v>
                </c:pt>
                <c:pt idx="6641">
                  <c:v>-34330</c:v>
                </c:pt>
                <c:pt idx="6642">
                  <c:v>-23500</c:v>
                </c:pt>
                <c:pt idx="6643">
                  <c:v>-4330</c:v>
                </c:pt>
                <c:pt idx="6644">
                  <c:v>-8000</c:v>
                </c:pt>
                <c:pt idx="6645">
                  <c:v>-12170</c:v>
                </c:pt>
                <c:pt idx="6646">
                  <c:v>2080</c:v>
                </c:pt>
                <c:pt idx="6647">
                  <c:v>10080</c:v>
                </c:pt>
                <c:pt idx="6648">
                  <c:v>26500</c:v>
                </c:pt>
                <c:pt idx="6649">
                  <c:v>33250</c:v>
                </c:pt>
                <c:pt idx="6650">
                  <c:v>38170</c:v>
                </c:pt>
                <c:pt idx="6651">
                  <c:v>42250</c:v>
                </c:pt>
                <c:pt idx="6652">
                  <c:v>45750</c:v>
                </c:pt>
                <c:pt idx="6653">
                  <c:v>48920</c:v>
                </c:pt>
                <c:pt idx="6654">
                  <c:v>43170</c:v>
                </c:pt>
                <c:pt idx="6655">
                  <c:v>-20500</c:v>
                </c:pt>
                <c:pt idx="6656">
                  <c:v>-34000</c:v>
                </c:pt>
                <c:pt idx="6657">
                  <c:v>-42000</c:v>
                </c:pt>
                <c:pt idx="6658">
                  <c:v>-46670</c:v>
                </c:pt>
                <c:pt idx="6659">
                  <c:v>-55830</c:v>
                </c:pt>
                <c:pt idx="6660">
                  <c:v>-54170</c:v>
                </c:pt>
                <c:pt idx="6661">
                  <c:v>-99330</c:v>
                </c:pt>
                <c:pt idx="6662">
                  <c:v>-106000</c:v>
                </c:pt>
                <c:pt idx="6663">
                  <c:v>-116330</c:v>
                </c:pt>
                <c:pt idx="6664">
                  <c:v>-80830</c:v>
                </c:pt>
                <c:pt idx="6665">
                  <c:v>-52330</c:v>
                </c:pt>
                <c:pt idx="6666">
                  <c:v>-43830</c:v>
                </c:pt>
                <c:pt idx="6667">
                  <c:v>-21330</c:v>
                </c:pt>
                <c:pt idx="6668">
                  <c:v>-3330</c:v>
                </c:pt>
                <c:pt idx="6669">
                  <c:v>-4670</c:v>
                </c:pt>
                <c:pt idx="6670">
                  <c:v>-8000</c:v>
                </c:pt>
                <c:pt idx="6671">
                  <c:v>-9670</c:v>
                </c:pt>
                <c:pt idx="6672">
                  <c:v>-4170</c:v>
                </c:pt>
                <c:pt idx="6673">
                  <c:v>-170</c:v>
                </c:pt>
                <c:pt idx="6674">
                  <c:v>9330</c:v>
                </c:pt>
                <c:pt idx="6675">
                  <c:v>15000</c:v>
                </c:pt>
                <c:pt idx="6676">
                  <c:v>20330</c:v>
                </c:pt>
                <c:pt idx="6677">
                  <c:v>23170</c:v>
                </c:pt>
                <c:pt idx="6678">
                  <c:v>23420</c:v>
                </c:pt>
                <c:pt idx="6679">
                  <c:v>-20170</c:v>
                </c:pt>
                <c:pt idx="6680">
                  <c:v>-17000</c:v>
                </c:pt>
                <c:pt idx="6681">
                  <c:v>-44830</c:v>
                </c:pt>
                <c:pt idx="6682">
                  <c:v>-80500</c:v>
                </c:pt>
                <c:pt idx="6683">
                  <c:v>-92830</c:v>
                </c:pt>
                <c:pt idx="6684">
                  <c:v>-100330</c:v>
                </c:pt>
                <c:pt idx="6685">
                  <c:v>-116170</c:v>
                </c:pt>
                <c:pt idx="6686">
                  <c:v>-122830</c:v>
                </c:pt>
                <c:pt idx="6687">
                  <c:v>-126330</c:v>
                </c:pt>
                <c:pt idx="6688">
                  <c:v>-85670</c:v>
                </c:pt>
                <c:pt idx="6689">
                  <c:v>-61830</c:v>
                </c:pt>
                <c:pt idx="6690">
                  <c:v>-56500</c:v>
                </c:pt>
                <c:pt idx="6691">
                  <c:v>-31670</c:v>
                </c:pt>
                <c:pt idx="6692">
                  <c:v>-9330</c:v>
                </c:pt>
                <c:pt idx="6693">
                  <c:v>-3830</c:v>
                </c:pt>
                <c:pt idx="6694">
                  <c:v>-4670</c:v>
                </c:pt>
                <c:pt idx="6695">
                  <c:v>-5500</c:v>
                </c:pt>
                <c:pt idx="6696">
                  <c:v>-2670</c:v>
                </c:pt>
                <c:pt idx="6697">
                  <c:v>-10670</c:v>
                </c:pt>
                <c:pt idx="6698">
                  <c:v>-3500</c:v>
                </c:pt>
                <c:pt idx="6699">
                  <c:v>-670</c:v>
                </c:pt>
                <c:pt idx="6700">
                  <c:v>4170</c:v>
                </c:pt>
                <c:pt idx="6701">
                  <c:v>10830</c:v>
                </c:pt>
                <c:pt idx="6702">
                  <c:v>9500</c:v>
                </c:pt>
                <c:pt idx="6703">
                  <c:v>-47000</c:v>
                </c:pt>
                <c:pt idx="6704">
                  <c:v>-58830</c:v>
                </c:pt>
                <c:pt idx="6705">
                  <c:v>-86330</c:v>
                </c:pt>
                <c:pt idx="6706">
                  <c:v>-119330</c:v>
                </c:pt>
                <c:pt idx="6707">
                  <c:v>-122830</c:v>
                </c:pt>
                <c:pt idx="6708">
                  <c:v>-124500</c:v>
                </c:pt>
                <c:pt idx="6709">
                  <c:v>-148000</c:v>
                </c:pt>
                <c:pt idx="6710">
                  <c:v>-165670</c:v>
                </c:pt>
                <c:pt idx="6711">
                  <c:v>-170670</c:v>
                </c:pt>
                <c:pt idx="6712">
                  <c:v>-124830</c:v>
                </c:pt>
                <c:pt idx="6713">
                  <c:v>-91670</c:v>
                </c:pt>
                <c:pt idx="6714">
                  <c:v>-76500</c:v>
                </c:pt>
                <c:pt idx="6715">
                  <c:v>-46170</c:v>
                </c:pt>
                <c:pt idx="6716">
                  <c:v>-18000</c:v>
                </c:pt>
                <c:pt idx="6717">
                  <c:v>-6330</c:v>
                </c:pt>
                <c:pt idx="6718">
                  <c:v>-5830</c:v>
                </c:pt>
                <c:pt idx="6719">
                  <c:v>-9670</c:v>
                </c:pt>
                <c:pt idx="6720">
                  <c:v>-7000</c:v>
                </c:pt>
                <c:pt idx="6721">
                  <c:v>-8500</c:v>
                </c:pt>
                <c:pt idx="6722">
                  <c:v>2500</c:v>
                </c:pt>
                <c:pt idx="6723">
                  <c:v>9000</c:v>
                </c:pt>
                <c:pt idx="6724">
                  <c:v>17920</c:v>
                </c:pt>
                <c:pt idx="6725">
                  <c:v>23580</c:v>
                </c:pt>
                <c:pt idx="6726">
                  <c:v>21330</c:v>
                </c:pt>
                <c:pt idx="6727">
                  <c:v>-33670</c:v>
                </c:pt>
                <c:pt idx="6728">
                  <c:v>-43170</c:v>
                </c:pt>
                <c:pt idx="6729">
                  <c:v>-53500</c:v>
                </c:pt>
                <c:pt idx="6730">
                  <c:v>-80170</c:v>
                </c:pt>
                <c:pt idx="6731">
                  <c:v>-82330</c:v>
                </c:pt>
                <c:pt idx="6732">
                  <c:v>-91670</c:v>
                </c:pt>
                <c:pt idx="6733">
                  <c:v>-114330</c:v>
                </c:pt>
                <c:pt idx="6734">
                  <c:v>-129330.00000000001</c:v>
                </c:pt>
                <c:pt idx="6735">
                  <c:v>-137000</c:v>
                </c:pt>
                <c:pt idx="6736">
                  <c:v>-96170</c:v>
                </c:pt>
                <c:pt idx="6737">
                  <c:v>-59670</c:v>
                </c:pt>
                <c:pt idx="6738">
                  <c:v>-47170</c:v>
                </c:pt>
                <c:pt idx="6739">
                  <c:v>-19500</c:v>
                </c:pt>
                <c:pt idx="6740">
                  <c:v>-1330</c:v>
                </c:pt>
                <c:pt idx="6741">
                  <c:v>-4670</c:v>
                </c:pt>
                <c:pt idx="6742">
                  <c:v>-11500</c:v>
                </c:pt>
                <c:pt idx="6743">
                  <c:v>-5670</c:v>
                </c:pt>
                <c:pt idx="6744">
                  <c:v>9000</c:v>
                </c:pt>
                <c:pt idx="6745">
                  <c:v>17670</c:v>
                </c:pt>
                <c:pt idx="6746">
                  <c:v>26670</c:v>
                </c:pt>
                <c:pt idx="6747">
                  <c:v>31920</c:v>
                </c:pt>
                <c:pt idx="6748">
                  <c:v>36420</c:v>
                </c:pt>
                <c:pt idx="6749">
                  <c:v>40420</c:v>
                </c:pt>
                <c:pt idx="6750">
                  <c:v>36000</c:v>
                </c:pt>
                <c:pt idx="6751">
                  <c:v>-19830</c:v>
                </c:pt>
                <c:pt idx="6752">
                  <c:v>-10830</c:v>
                </c:pt>
                <c:pt idx="6753">
                  <c:v>-32830</c:v>
                </c:pt>
                <c:pt idx="6754">
                  <c:v>-43330</c:v>
                </c:pt>
                <c:pt idx="6755">
                  <c:v>-61170</c:v>
                </c:pt>
                <c:pt idx="6756">
                  <c:v>-77170</c:v>
                </c:pt>
                <c:pt idx="6757">
                  <c:v>-113170</c:v>
                </c:pt>
                <c:pt idx="6758">
                  <c:v>-131500</c:v>
                </c:pt>
                <c:pt idx="6759">
                  <c:v>-142170</c:v>
                </c:pt>
                <c:pt idx="6760">
                  <c:v>-104170</c:v>
                </c:pt>
                <c:pt idx="6761">
                  <c:v>-70170</c:v>
                </c:pt>
                <c:pt idx="6762">
                  <c:v>-59170</c:v>
                </c:pt>
                <c:pt idx="6763">
                  <c:v>-33000</c:v>
                </c:pt>
                <c:pt idx="6764">
                  <c:v>-7830</c:v>
                </c:pt>
                <c:pt idx="6765">
                  <c:v>-2000</c:v>
                </c:pt>
                <c:pt idx="6766">
                  <c:v>-6670</c:v>
                </c:pt>
                <c:pt idx="6767">
                  <c:v>-10170</c:v>
                </c:pt>
                <c:pt idx="6768">
                  <c:v>-3830</c:v>
                </c:pt>
                <c:pt idx="6769">
                  <c:v>1080</c:v>
                </c:pt>
                <c:pt idx="6770">
                  <c:v>12500</c:v>
                </c:pt>
                <c:pt idx="6771">
                  <c:v>19920</c:v>
                </c:pt>
                <c:pt idx="6772">
                  <c:v>24670</c:v>
                </c:pt>
                <c:pt idx="6773">
                  <c:v>28500</c:v>
                </c:pt>
                <c:pt idx="6774">
                  <c:v>22920</c:v>
                </c:pt>
                <c:pt idx="6775">
                  <c:v>-33830</c:v>
                </c:pt>
                <c:pt idx="6776">
                  <c:v>-33500</c:v>
                </c:pt>
                <c:pt idx="6777">
                  <c:v>-61170</c:v>
                </c:pt>
                <c:pt idx="6778">
                  <c:v>-82170</c:v>
                </c:pt>
                <c:pt idx="6779">
                  <c:v>-95330</c:v>
                </c:pt>
                <c:pt idx="6780">
                  <c:v>-104330</c:v>
                </c:pt>
                <c:pt idx="6781">
                  <c:v>-134000</c:v>
                </c:pt>
                <c:pt idx="6782">
                  <c:v>-152830</c:v>
                </c:pt>
                <c:pt idx="6783">
                  <c:v>-163000</c:v>
                </c:pt>
                <c:pt idx="6784">
                  <c:v>-126670</c:v>
                </c:pt>
                <c:pt idx="6785">
                  <c:v>-89330</c:v>
                </c:pt>
                <c:pt idx="6786">
                  <c:v>-74830</c:v>
                </c:pt>
                <c:pt idx="6787">
                  <c:v>-46500</c:v>
                </c:pt>
                <c:pt idx="6788">
                  <c:v>-18330</c:v>
                </c:pt>
                <c:pt idx="6789">
                  <c:v>-4670</c:v>
                </c:pt>
                <c:pt idx="6790">
                  <c:v>-2000</c:v>
                </c:pt>
                <c:pt idx="6791">
                  <c:v>-5500</c:v>
                </c:pt>
                <c:pt idx="6792">
                  <c:v>-4670</c:v>
                </c:pt>
                <c:pt idx="6793">
                  <c:v>-11500</c:v>
                </c:pt>
                <c:pt idx="6794">
                  <c:v>-5170</c:v>
                </c:pt>
                <c:pt idx="6795">
                  <c:v>-5670</c:v>
                </c:pt>
                <c:pt idx="6796">
                  <c:v>250</c:v>
                </c:pt>
                <c:pt idx="6797">
                  <c:v>4080</c:v>
                </c:pt>
                <c:pt idx="6798">
                  <c:v>5500</c:v>
                </c:pt>
                <c:pt idx="6799">
                  <c:v>-38000</c:v>
                </c:pt>
                <c:pt idx="6800">
                  <c:v>-29830</c:v>
                </c:pt>
                <c:pt idx="6801">
                  <c:v>-50670</c:v>
                </c:pt>
                <c:pt idx="6802">
                  <c:v>-94670</c:v>
                </c:pt>
                <c:pt idx="6803">
                  <c:v>-98170</c:v>
                </c:pt>
                <c:pt idx="6804">
                  <c:v>-106830</c:v>
                </c:pt>
                <c:pt idx="6805">
                  <c:v>-127670</c:v>
                </c:pt>
                <c:pt idx="6806">
                  <c:v>-134330</c:v>
                </c:pt>
                <c:pt idx="6807">
                  <c:v>-136170</c:v>
                </c:pt>
                <c:pt idx="6808">
                  <c:v>-96500</c:v>
                </c:pt>
                <c:pt idx="6809">
                  <c:v>-65000</c:v>
                </c:pt>
                <c:pt idx="6810">
                  <c:v>-54500</c:v>
                </c:pt>
                <c:pt idx="6811">
                  <c:v>-31500</c:v>
                </c:pt>
                <c:pt idx="6812">
                  <c:v>-8500</c:v>
                </c:pt>
                <c:pt idx="6813">
                  <c:v>-4500</c:v>
                </c:pt>
                <c:pt idx="6814">
                  <c:v>-6500</c:v>
                </c:pt>
                <c:pt idx="6815">
                  <c:v>-9170</c:v>
                </c:pt>
                <c:pt idx="6816">
                  <c:v>0</c:v>
                </c:pt>
                <c:pt idx="6817">
                  <c:v>1830</c:v>
                </c:pt>
                <c:pt idx="6818">
                  <c:v>11170</c:v>
                </c:pt>
                <c:pt idx="6819">
                  <c:v>19170</c:v>
                </c:pt>
                <c:pt idx="6820">
                  <c:v>24000</c:v>
                </c:pt>
                <c:pt idx="6821">
                  <c:v>28170</c:v>
                </c:pt>
                <c:pt idx="6822">
                  <c:v>28330</c:v>
                </c:pt>
                <c:pt idx="6823">
                  <c:v>-22830</c:v>
                </c:pt>
                <c:pt idx="6824">
                  <c:v>-8500</c:v>
                </c:pt>
                <c:pt idx="6825">
                  <c:v>-27170</c:v>
                </c:pt>
                <c:pt idx="6826">
                  <c:v>-29500</c:v>
                </c:pt>
                <c:pt idx="6827">
                  <c:v>-26500</c:v>
                </c:pt>
                <c:pt idx="6828">
                  <c:v>-29170</c:v>
                </c:pt>
                <c:pt idx="6829">
                  <c:v>-38830</c:v>
                </c:pt>
                <c:pt idx="6830">
                  <c:v>-42670</c:v>
                </c:pt>
                <c:pt idx="6831">
                  <c:v>-45330</c:v>
                </c:pt>
                <c:pt idx="6832">
                  <c:v>-10830</c:v>
                </c:pt>
                <c:pt idx="6833">
                  <c:v>-6830</c:v>
                </c:pt>
                <c:pt idx="6834">
                  <c:v>-6000</c:v>
                </c:pt>
                <c:pt idx="6835">
                  <c:v>-670</c:v>
                </c:pt>
                <c:pt idx="6836">
                  <c:v>1170</c:v>
                </c:pt>
                <c:pt idx="6837">
                  <c:v>12420</c:v>
                </c:pt>
                <c:pt idx="6838">
                  <c:v>27080</c:v>
                </c:pt>
                <c:pt idx="6839">
                  <c:v>31670</c:v>
                </c:pt>
                <c:pt idx="6840">
                  <c:v>40750</c:v>
                </c:pt>
                <c:pt idx="6841">
                  <c:v>43670</c:v>
                </c:pt>
                <c:pt idx="6842">
                  <c:v>44420</c:v>
                </c:pt>
                <c:pt idx="6843">
                  <c:v>44250</c:v>
                </c:pt>
                <c:pt idx="6844">
                  <c:v>43580</c:v>
                </c:pt>
                <c:pt idx="6845">
                  <c:v>43580</c:v>
                </c:pt>
                <c:pt idx="6846">
                  <c:v>42080</c:v>
                </c:pt>
                <c:pt idx="6847">
                  <c:v>5580</c:v>
                </c:pt>
                <c:pt idx="6848">
                  <c:v>-36830</c:v>
                </c:pt>
                <c:pt idx="6849">
                  <c:v>-38000</c:v>
                </c:pt>
                <c:pt idx="6850">
                  <c:v>-51830</c:v>
                </c:pt>
                <c:pt idx="6851">
                  <c:v>-67000</c:v>
                </c:pt>
                <c:pt idx="6852">
                  <c:v>-81500</c:v>
                </c:pt>
                <c:pt idx="6853">
                  <c:v>-109000</c:v>
                </c:pt>
                <c:pt idx="6854">
                  <c:v>-118830</c:v>
                </c:pt>
                <c:pt idx="6855">
                  <c:v>-123330</c:v>
                </c:pt>
                <c:pt idx="6856">
                  <c:v>-80000</c:v>
                </c:pt>
                <c:pt idx="6857">
                  <c:v>-45000</c:v>
                </c:pt>
                <c:pt idx="6858">
                  <c:v>-33330</c:v>
                </c:pt>
                <c:pt idx="6859">
                  <c:v>-10500</c:v>
                </c:pt>
                <c:pt idx="6860">
                  <c:v>-5830</c:v>
                </c:pt>
                <c:pt idx="6861">
                  <c:v>-10000</c:v>
                </c:pt>
                <c:pt idx="6862">
                  <c:v>3170</c:v>
                </c:pt>
                <c:pt idx="6863">
                  <c:v>13170</c:v>
                </c:pt>
                <c:pt idx="6864">
                  <c:v>32750</c:v>
                </c:pt>
                <c:pt idx="6865">
                  <c:v>41420</c:v>
                </c:pt>
                <c:pt idx="6866">
                  <c:v>47420</c:v>
                </c:pt>
                <c:pt idx="6867">
                  <c:v>52670</c:v>
                </c:pt>
                <c:pt idx="6868">
                  <c:v>57170</c:v>
                </c:pt>
                <c:pt idx="6869">
                  <c:v>60920</c:v>
                </c:pt>
                <c:pt idx="6870">
                  <c:v>61080</c:v>
                </c:pt>
                <c:pt idx="6871">
                  <c:v>4420</c:v>
                </c:pt>
                <c:pt idx="6872">
                  <c:v>-15330</c:v>
                </c:pt>
                <c:pt idx="6873">
                  <c:v>-35000</c:v>
                </c:pt>
                <c:pt idx="6874">
                  <c:v>-39830</c:v>
                </c:pt>
                <c:pt idx="6875">
                  <c:v>-30830</c:v>
                </c:pt>
                <c:pt idx="6876">
                  <c:v>-39330</c:v>
                </c:pt>
                <c:pt idx="6877">
                  <c:v>-53830</c:v>
                </c:pt>
                <c:pt idx="6878">
                  <c:v>-54500</c:v>
                </c:pt>
                <c:pt idx="6879">
                  <c:v>-64330</c:v>
                </c:pt>
                <c:pt idx="6880">
                  <c:v>-34000</c:v>
                </c:pt>
                <c:pt idx="6881">
                  <c:v>-16830</c:v>
                </c:pt>
                <c:pt idx="6882">
                  <c:v>-10500</c:v>
                </c:pt>
                <c:pt idx="6883">
                  <c:v>-3170</c:v>
                </c:pt>
                <c:pt idx="6884">
                  <c:v>-8830</c:v>
                </c:pt>
                <c:pt idx="6885">
                  <c:v>5170</c:v>
                </c:pt>
                <c:pt idx="6886">
                  <c:v>23420</c:v>
                </c:pt>
                <c:pt idx="6887">
                  <c:v>30170</c:v>
                </c:pt>
                <c:pt idx="6888">
                  <c:v>41170</c:v>
                </c:pt>
                <c:pt idx="6889">
                  <c:v>46000</c:v>
                </c:pt>
                <c:pt idx="6890">
                  <c:v>49000</c:v>
                </c:pt>
                <c:pt idx="6891">
                  <c:v>51750</c:v>
                </c:pt>
                <c:pt idx="6892">
                  <c:v>54830</c:v>
                </c:pt>
                <c:pt idx="6893">
                  <c:v>58330</c:v>
                </c:pt>
                <c:pt idx="6894">
                  <c:v>53830</c:v>
                </c:pt>
                <c:pt idx="6895">
                  <c:v>-5170</c:v>
                </c:pt>
                <c:pt idx="6896">
                  <c:v>-27000</c:v>
                </c:pt>
                <c:pt idx="6897">
                  <c:v>-38000</c:v>
                </c:pt>
                <c:pt idx="6898">
                  <c:v>-37000</c:v>
                </c:pt>
                <c:pt idx="6899">
                  <c:v>-25330</c:v>
                </c:pt>
                <c:pt idx="6900">
                  <c:v>-23670</c:v>
                </c:pt>
                <c:pt idx="6901">
                  <c:v>-34670</c:v>
                </c:pt>
                <c:pt idx="6902">
                  <c:v>-28170</c:v>
                </c:pt>
                <c:pt idx="6903">
                  <c:v>-37330</c:v>
                </c:pt>
                <c:pt idx="6904">
                  <c:v>-9670</c:v>
                </c:pt>
                <c:pt idx="6905">
                  <c:v>-2330</c:v>
                </c:pt>
                <c:pt idx="6906">
                  <c:v>-6830</c:v>
                </c:pt>
                <c:pt idx="6907">
                  <c:v>-1170</c:v>
                </c:pt>
                <c:pt idx="6908">
                  <c:v>1500</c:v>
                </c:pt>
                <c:pt idx="6909">
                  <c:v>15170</c:v>
                </c:pt>
                <c:pt idx="6910">
                  <c:v>27170</c:v>
                </c:pt>
                <c:pt idx="6911">
                  <c:v>32500</c:v>
                </c:pt>
                <c:pt idx="6912">
                  <c:v>42500</c:v>
                </c:pt>
                <c:pt idx="6913">
                  <c:v>46830</c:v>
                </c:pt>
                <c:pt idx="6914">
                  <c:v>49670</c:v>
                </c:pt>
                <c:pt idx="6915">
                  <c:v>52250</c:v>
                </c:pt>
                <c:pt idx="6916">
                  <c:v>54670</c:v>
                </c:pt>
                <c:pt idx="6917">
                  <c:v>56670</c:v>
                </c:pt>
                <c:pt idx="6918">
                  <c:v>54170</c:v>
                </c:pt>
                <c:pt idx="6919">
                  <c:v>4920</c:v>
                </c:pt>
                <c:pt idx="6920">
                  <c:v>-6000</c:v>
                </c:pt>
                <c:pt idx="6921">
                  <c:v>-18670</c:v>
                </c:pt>
                <c:pt idx="6922">
                  <c:v>-12670</c:v>
                </c:pt>
                <c:pt idx="6923">
                  <c:v>-4330</c:v>
                </c:pt>
                <c:pt idx="6924">
                  <c:v>-13330</c:v>
                </c:pt>
                <c:pt idx="6925">
                  <c:v>-35330</c:v>
                </c:pt>
                <c:pt idx="6926">
                  <c:v>-37330</c:v>
                </c:pt>
                <c:pt idx="6927">
                  <c:v>-64330</c:v>
                </c:pt>
                <c:pt idx="6928">
                  <c:v>-27170</c:v>
                </c:pt>
                <c:pt idx="6929">
                  <c:v>-12670</c:v>
                </c:pt>
                <c:pt idx="6930">
                  <c:v>-11000</c:v>
                </c:pt>
                <c:pt idx="6931">
                  <c:v>250</c:v>
                </c:pt>
                <c:pt idx="6932">
                  <c:v>-3670</c:v>
                </c:pt>
                <c:pt idx="6933">
                  <c:v>10920</c:v>
                </c:pt>
                <c:pt idx="6934">
                  <c:v>28920</c:v>
                </c:pt>
                <c:pt idx="6935">
                  <c:v>34830</c:v>
                </c:pt>
                <c:pt idx="6936">
                  <c:v>44670</c:v>
                </c:pt>
                <c:pt idx="6937">
                  <c:v>49080</c:v>
                </c:pt>
                <c:pt idx="6938">
                  <c:v>52580</c:v>
                </c:pt>
                <c:pt idx="6939">
                  <c:v>55420</c:v>
                </c:pt>
                <c:pt idx="6940">
                  <c:v>57580</c:v>
                </c:pt>
                <c:pt idx="6941">
                  <c:v>59750</c:v>
                </c:pt>
                <c:pt idx="6942">
                  <c:v>58330</c:v>
                </c:pt>
                <c:pt idx="6943">
                  <c:v>-4670</c:v>
                </c:pt>
                <c:pt idx="6944">
                  <c:v>-26000</c:v>
                </c:pt>
                <c:pt idx="6945">
                  <c:v>-34670</c:v>
                </c:pt>
                <c:pt idx="6946">
                  <c:v>-35500</c:v>
                </c:pt>
                <c:pt idx="6947">
                  <c:v>-30330</c:v>
                </c:pt>
                <c:pt idx="6948">
                  <c:v>-39000</c:v>
                </c:pt>
                <c:pt idx="6949">
                  <c:v>-51000</c:v>
                </c:pt>
                <c:pt idx="6950">
                  <c:v>-40000</c:v>
                </c:pt>
                <c:pt idx="6951">
                  <c:v>-43500</c:v>
                </c:pt>
                <c:pt idx="6952">
                  <c:v>-15000</c:v>
                </c:pt>
                <c:pt idx="6953">
                  <c:v>-4330</c:v>
                </c:pt>
                <c:pt idx="6954">
                  <c:v>-9170</c:v>
                </c:pt>
                <c:pt idx="6955">
                  <c:v>-4830</c:v>
                </c:pt>
                <c:pt idx="6956">
                  <c:v>-8330</c:v>
                </c:pt>
                <c:pt idx="6957">
                  <c:v>7330</c:v>
                </c:pt>
                <c:pt idx="6958">
                  <c:v>23500</c:v>
                </c:pt>
                <c:pt idx="6959">
                  <c:v>28750</c:v>
                </c:pt>
                <c:pt idx="6960">
                  <c:v>37920</c:v>
                </c:pt>
                <c:pt idx="6961">
                  <c:v>41330</c:v>
                </c:pt>
                <c:pt idx="6962">
                  <c:v>43830</c:v>
                </c:pt>
                <c:pt idx="6963">
                  <c:v>45670</c:v>
                </c:pt>
                <c:pt idx="6964">
                  <c:v>46580</c:v>
                </c:pt>
                <c:pt idx="6965">
                  <c:v>47830</c:v>
                </c:pt>
                <c:pt idx="6966">
                  <c:v>47330</c:v>
                </c:pt>
                <c:pt idx="6967">
                  <c:v>-10330</c:v>
                </c:pt>
                <c:pt idx="6968">
                  <c:v>-27170</c:v>
                </c:pt>
                <c:pt idx="6969">
                  <c:v>-36500</c:v>
                </c:pt>
                <c:pt idx="6970">
                  <c:v>-40670</c:v>
                </c:pt>
                <c:pt idx="6971">
                  <c:v>-42330</c:v>
                </c:pt>
                <c:pt idx="6972">
                  <c:v>-45500</c:v>
                </c:pt>
                <c:pt idx="6973">
                  <c:v>-80170</c:v>
                </c:pt>
                <c:pt idx="6974">
                  <c:v>-70170</c:v>
                </c:pt>
                <c:pt idx="6975">
                  <c:v>-76500</c:v>
                </c:pt>
                <c:pt idx="6976">
                  <c:v>-39500</c:v>
                </c:pt>
                <c:pt idx="6977">
                  <c:v>-15170</c:v>
                </c:pt>
                <c:pt idx="6978">
                  <c:v>-12170</c:v>
                </c:pt>
                <c:pt idx="6979">
                  <c:v>-4670</c:v>
                </c:pt>
                <c:pt idx="6980">
                  <c:v>-7000</c:v>
                </c:pt>
                <c:pt idx="6981">
                  <c:v>-500</c:v>
                </c:pt>
                <c:pt idx="6982">
                  <c:v>14420</c:v>
                </c:pt>
                <c:pt idx="6983">
                  <c:v>26330</c:v>
                </c:pt>
                <c:pt idx="6984">
                  <c:v>38000</c:v>
                </c:pt>
                <c:pt idx="6985">
                  <c:v>42920</c:v>
                </c:pt>
                <c:pt idx="6986">
                  <c:v>47170</c:v>
                </c:pt>
                <c:pt idx="6987">
                  <c:v>50920</c:v>
                </c:pt>
                <c:pt idx="6988">
                  <c:v>53830</c:v>
                </c:pt>
                <c:pt idx="6989">
                  <c:v>56170</c:v>
                </c:pt>
                <c:pt idx="6990">
                  <c:v>56500</c:v>
                </c:pt>
                <c:pt idx="6991">
                  <c:v>4250</c:v>
                </c:pt>
                <c:pt idx="6992">
                  <c:v>3750</c:v>
                </c:pt>
                <c:pt idx="6993">
                  <c:v>4830</c:v>
                </c:pt>
                <c:pt idx="6994">
                  <c:v>3500</c:v>
                </c:pt>
                <c:pt idx="6995">
                  <c:v>1500</c:v>
                </c:pt>
                <c:pt idx="6996">
                  <c:v>3250</c:v>
                </c:pt>
                <c:pt idx="6997">
                  <c:v>1080</c:v>
                </c:pt>
                <c:pt idx="6998">
                  <c:v>4750</c:v>
                </c:pt>
                <c:pt idx="6999">
                  <c:v>3580</c:v>
                </c:pt>
                <c:pt idx="7000">
                  <c:v>6250</c:v>
                </c:pt>
                <c:pt idx="7001">
                  <c:v>8830</c:v>
                </c:pt>
                <c:pt idx="7002">
                  <c:v>14580</c:v>
                </c:pt>
                <c:pt idx="7003">
                  <c:v>31830</c:v>
                </c:pt>
                <c:pt idx="7004">
                  <c:v>46750</c:v>
                </c:pt>
                <c:pt idx="7005">
                  <c:v>54580</c:v>
                </c:pt>
                <c:pt idx="7006">
                  <c:v>61500</c:v>
                </c:pt>
                <c:pt idx="7007">
                  <c:v>64170</c:v>
                </c:pt>
                <c:pt idx="7008">
                  <c:v>71830</c:v>
                </c:pt>
                <c:pt idx="7009">
                  <c:v>73830</c:v>
                </c:pt>
                <c:pt idx="7010">
                  <c:v>75170</c:v>
                </c:pt>
                <c:pt idx="7011">
                  <c:v>76330</c:v>
                </c:pt>
                <c:pt idx="7012">
                  <c:v>77750</c:v>
                </c:pt>
                <c:pt idx="7013">
                  <c:v>78170</c:v>
                </c:pt>
                <c:pt idx="7014">
                  <c:v>75830</c:v>
                </c:pt>
                <c:pt idx="7015">
                  <c:v>22750</c:v>
                </c:pt>
                <c:pt idx="7016">
                  <c:v>580</c:v>
                </c:pt>
                <c:pt idx="7017">
                  <c:v>-15830</c:v>
                </c:pt>
                <c:pt idx="7018">
                  <c:v>-10000</c:v>
                </c:pt>
                <c:pt idx="7019">
                  <c:v>-9500</c:v>
                </c:pt>
                <c:pt idx="7020">
                  <c:v>-13670</c:v>
                </c:pt>
                <c:pt idx="7021">
                  <c:v>-22330</c:v>
                </c:pt>
                <c:pt idx="7022">
                  <c:v>-19830</c:v>
                </c:pt>
                <c:pt idx="7023">
                  <c:v>-21000</c:v>
                </c:pt>
                <c:pt idx="7024">
                  <c:v>1500</c:v>
                </c:pt>
                <c:pt idx="7025">
                  <c:v>6580</c:v>
                </c:pt>
                <c:pt idx="7026">
                  <c:v>15080</c:v>
                </c:pt>
                <c:pt idx="7027">
                  <c:v>32420</c:v>
                </c:pt>
                <c:pt idx="7028">
                  <c:v>48420</c:v>
                </c:pt>
                <c:pt idx="7029">
                  <c:v>57170</c:v>
                </c:pt>
                <c:pt idx="7030">
                  <c:v>64920</c:v>
                </c:pt>
                <c:pt idx="7031">
                  <c:v>68500</c:v>
                </c:pt>
                <c:pt idx="7032">
                  <c:v>76580</c:v>
                </c:pt>
                <c:pt idx="7033">
                  <c:v>80830</c:v>
                </c:pt>
                <c:pt idx="7034">
                  <c:v>83580</c:v>
                </c:pt>
                <c:pt idx="7035">
                  <c:v>86330</c:v>
                </c:pt>
                <c:pt idx="7036">
                  <c:v>89080</c:v>
                </c:pt>
                <c:pt idx="7037">
                  <c:v>91080</c:v>
                </c:pt>
                <c:pt idx="7038">
                  <c:v>91080</c:v>
                </c:pt>
                <c:pt idx="7039">
                  <c:v>30830</c:v>
                </c:pt>
                <c:pt idx="7040">
                  <c:v>27500</c:v>
                </c:pt>
                <c:pt idx="7041">
                  <c:v>23670</c:v>
                </c:pt>
                <c:pt idx="7042">
                  <c:v>19830</c:v>
                </c:pt>
                <c:pt idx="7043">
                  <c:v>13500</c:v>
                </c:pt>
                <c:pt idx="7044">
                  <c:v>18670</c:v>
                </c:pt>
                <c:pt idx="7045">
                  <c:v>23330</c:v>
                </c:pt>
                <c:pt idx="7046">
                  <c:v>8330</c:v>
                </c:pt>
                <c:pt idx="7047">
                  <c:v>8330</c:v>
                </c:pt>
                <c:pt idx="7048">
                  <c:v>22500</c:v>
                </c:pt>
                <c:pt idx="7049">
                  <c:v>36670</c:v>
                </c:pt>
                <c:pt idx="7050">
                  <c:v>41750</c:v>
                </c:pt>
                <c:pt idx="7051">
                  <c:v>54250</c:v>
                </c:pt>
                <c:pt idx="7052">
                  <c:v>69580</c:v>
                </c:pt>
                <c:pt idx="7053">
                  <c:v>77420</c:v>
                </c:pt>
                <c:pt idx="7054">
                  <c:v>84330</c:v>
                </c:pt>
                <c:pt idx="7055">
                  <c:v>88000</c:v>
                </c:pt>
                <c:pt idx="7056">
                  <c:v>96500</c:v>
                </c:pt>
                <c:pt idx="7057">
                  <c:v>99250</c:v>
                </c:pt>
                <c:pt idx="7058">
                  <c:v>101250</c:v>
                </c:pt>
                <c:pt idx="7059">
                  <c:v>102920</c:v>
                </c:pt>
                <c:pt idx="7060">
                  <c:v>104170</c:v>
                </c:pt>
                <c:pt idx="7061">
                  <c:v>106250</c:v>
                </c:pt>
                <c:pt idx="7062">
                  <c:v>99830</c:v>
                </c:pt>
                <c:pt idx="7063">
                  <c:v>32500</c:v>
                </c:pt>
                <c:pt idx="7064">
                  <c:v>20000</c:v>
                </c:pt>
                <c:pt idx="7065">
                  <c:v>15670</c:v>
                </c:pt>
                <c:pt idx="7066">
                  <c:v>14670</c:v>
                </c:pt>
                <c:pt idx="7067">
                  <c:v>12580</c:v>
                </c:pt>
                <c:pt idx="7068">
                  <c:v>14670</c:v>
                </c:pt>
                <c:pt idx="7069">
                  <c:v>7000</c:v>
                </c:pt>
                <c:pt idx="7070">
                  <c:v>5920</c:v>
                </c:pt>
                <c:pt idx="7071">
                  <c:v>-5500</c:v>
                </c:pt>
                <c:pt idx="7072">
                  <c:v>12250</c:v>
                </c:pt>
                <c:pt idx="7073">
                  <c:v>23830</c:v>
                </c:pt>
                <c:pt idx="7074">
                  <c:v>30330</c:v>
                </c:pt>
                <c:pt idx="7075">
                  <c:v>48670</c:v>
                </c:pt>
                <c:pt idx="7076">
                  <c:v>64500</c:v>
                </c:pt>
                <c:pt idx="7077">
                  <c:v>73000</c:v>
                </c:pt>
                <c:pt idx="7078">
                  <c:v>81170</c:v>
                </c:pt>
                <c:pt idx="7079">
                  <c:v>85670</c:v>
                </c:pt>
                <c:pt idx="7080">
                  <c:v>96420</c:v>
                </c:pt>
                <c:pt idx="7081">
                  <c:v>100420</c:v>
                </c:pt>
                <c:pt idx="7082">
                  <c:v>103170</c:v>
                </c:pt>
                <c:pt idx="7083">
                  <c:v>106330</c:v>
                </c:pt>
                <c:pt idx="7084">
                  <c:v>109500</c:v>
                </c:pt>
                <c:pt idx="7085">
                  <c:v>111500</c:v>
                </c:pt>
                <c:pt idx="7086">
                  <c:v>107830</c:v>
                </c:pt>
                <c:pt idx="7087">
                  <c:v>36500</c:v>
                </c:pt>
                <c:pt idx="7088">
                  <c:v>29920</c:v>
                </c:pt>
                <c:pt idx="7089">
                  <c:v>22420</c:v>
                </c:pt>
                <c:pt idx="7090">
                  <c:v>20080</c:v>
                </c:pt>
                <c:pt idx="7091">
                  <c:v>12750</c:v>
                </c:pt>
                <c:pt idx="7092">
                  <c:v>10750</c:v>
                </c:pt>
                <c:pt idx="7093">
                  <c:v>7830</c:v>
                </c:pt>
                <c:pt idx="7094">
                  <c:v>170</c:v>
                </c:pt>
                <c:pt idx="7095">
                  <c:v>-8000</c:v>
                </c:pt>
                <c:pt idx="7096">
                  <c:v>12670</c:v>
                </c:pt>
                <c:pt idx="7097">
                  <c:v>27170</c:v>
                </c:pt>
                <c:pt idx="7098">
                  <c:v>29330</c:v>
                </c:pt>
                <c:pt idx="7099">
                  <c:v>42750</c:v>
                </c:pt>
                <c:pt idx="7100">
                  <c:v>56500</c:v>
                </c:pt>
                <c:pt idx="7101">
                  <c:v>63000</c:v>
                </c:pt>
                <c:pt idx="7102">
                  <c:v>68750</c:v>
                </c:pt>
                <c:pt idx="7103">
                  <c:v>70170</c:v>
                </c:pt>
                <c:pt idx="7104">
                  <c:v>76330</c:v>
                </c:pt>
                <c:pt idx="7105">
                  <c:v>77330</c:v>
                </c:pt>
                <c:pt idx="7106">
                  <c:v>77580</c:v>
                </c:pt>
                <c:pt idx="7107">
                  <c:v>77830</c:v>
                </c:pt>
                <c:pt idx="7108">
                  <c:v>77580</c:v>
                </c:pt>
                <c:pt idx="7109">
                  <c:v>77330</c:v>
                </c:pt>
                <c:pt idx="7110">
                  <c:v>74920</c:v>
                </c:pt>
                <c:pt idx="7111">
                  <c:v>22830</c:v>
                </c:pt>
                <c:pt idx="7112">
                  <c:v>7670</c:v>
                </c:pt>
                <c:pt idx="7113">
                  <c:v>5170</c:v>
                </c:pt>
                <c:pt idx="7114">
                  <c:v>3170</c:v>
                </c:pt>
                <c:pt idx="7115">
                  <c:v>1830</c:v>
                </c:pt>
                <c:pt idx="7116">
                  <c:v>5000</c:v>
                </c:pt>
                <c:pt idx="7117">
                  <c:v>-10500</c:v>
                </c:pt>
                <c:pt idx="7118">
                  <c:v>-13000</c:v>
                </c:pt>
                <c:pt idx="7119">
                  <c:v>250</c:v>
                </c:pt>
                <c:pt idx="7120">
                  <c:v>6920</c:v>
                </c:pt>
                <c:pt idx="7121">
                  <c:v>8420</c:v>
                </c:pt>
                <c:pt idx="7122">
                  <c:v>14420</c:v>
                </c:pt>
                <c:pt idx="7123">
                  <c:v>29420</c:v>
                </c:pt>
                <c:pt idx="7124">
                  <c:v>42420</c:v>
                </c:pt>
                <c:pt idx="7125">
                  <c:v>49170</c:v>
                </c:pt>
                <c:pt idx="7126">
                  <c:v>55170</c:v>
                </c:pt>
                <c:pt idx="7127">
                  <c:v>56670</c:v>
                </c:pt>
                <c:pt idx="7128">
                  <c:v>63500</c:v>
                </c:pt>
                <c:pt idx="7129">
                  <c:v>65420</c:v>
                </c:pt>
                <c:pt idx="7130">
                  <c:v>67080</c:v>
                </c:pt>
                <c:pt idx="7131">
                  <c:v>67830</c:v>
                </c:pt>
                <c:pt idx="7132">
                  <c:v>68670</c:v>
                </c:pt>
                <c:pt idx="7133">
                  <c:v>69170</c:v>
                </c:pt>
                <c:pt idx="7134">
                  <c:v>68330</c:v>
                </c:pt>
                <c:pt idx="7135">
                  <c:v>7330</c:v>
                </c:pt>
                <c:pt idx="7136">
                  <c:v>4830</c:v>
                </c:pt>
                <c:pt idx="7137">
                  <c:v>3750</c:v>
                </c:pt>
                <c:pt idx="7138">
                  <c:v>3750</c:v>
                </c:pt>
                <c:pt idx="7139">
                  <c:v>3080</c:v>
                </c:pt>
                <c:pt idx="7140">
                  <c:v>4500</c:v>
                </c:pt>
                <c:pt idx="7141">
                  <c:v>2170</c:v>
                </c:pt>
                <c:pt idx="7142">
                  <c:v>5420</c:v>
                </c:pt>
                <c:pt idx="7143">
                  <c:v>4500</c:v>
                </c:pt>
                <c:pt idx="7144">
                  <c:v>6080</c:v>
                </c:pt>
                <c:pt idx="7145">
                  <c:v>13500</c:v>
                </c:pt>
                <c:pt idx="7146">
                  <c:v>21250</c:v>
                </c:pt>
                <c:pt idx="7147">
                  <c:v>35170</c:v>
                </c:pt>
                <c:pt idx="7148">
                  <c:v>49250</c:v>
                </c:pt>
                <c:pt idx="7149">
                  <c:v>56170</c:v>
                </c:pt>
                <c:pt idx="7150">
                  <c:v>62000</c:v>
                </c:pt>
                <c:pt idx="7151">
                  <c:v>63250</c:v>
                </c:pt>
                <c:pt idx="7152">
                  <c:v>69330</c:v>
                </c:pt>
                <c:pt idx="7153">
                  <c:v>70250</c:v>
                </c:pt>
                <c:pt idx="7154">
                  <c:v>70580</c:v>
                </c:pt>
                <c:pt idx="7155">
                  <c:v>70000</c:v>
                </c:pt>
                <c:pt idx="7156">
                  <c:v>69670</c:v>
                </c:pt>
                <c:pt idx="7157">
                  <c:v>68920</c:v>
                </c:pt>
                <c:pt idx="7158">
                  <c:v>66170</c:v>
                </c:pt>
                <c:pt idx="7159">
                  <c:v>22580</c:v>
                </c:pt>
                <c:pt idx="7160">
                  <c:v>-8500</c:v>
                </c:pt>
                <c:pt idx="7161">
                  <c:v>-22670</c:v>
                </c:pt>
                <c:pt idx="7162">
                  <c:v>-15330</c:v>
                </c:pt>
                <c:pt idx="7163">
                  <c:v>-10670</c:v>
                </c:pt>
                <c:pt idx="7164">
                  <c:v>-15330</c:v>
                </c:pt>
                <c:pt idx="7165">
                  <c:v>-26000</c:v>
                </c:pt>
                <c:pt idx="7166">
                  <c:v>-19670</c:v>
                </c:pt>
                <c:pt idx="7167">
                  <c:v>-21500</c:v>
                </c:pt>
                <c:pt idx="7168">
                  <c:v>-4170</c:v>
                </c:pt>
                <c:pt idx="7169">
                  <c:v>-6330</c:v>
                </c:pt>
                <c:pt idx="7170">
                  <c:v>1670</c:v>
                </c:pt>
                <c:pt idx="7171">
                  <c:v>15750</c:v>
                </c:pt>
                <c:pt idx="7172">
                  <c:v>33170</c:v>
                </c:pt>
                <c:pt idx="7173">
                  <c:v>47170</c:v>
                </c:pt>
                <c:pt idx="7174">
                  <c:v>56500</c:v>
                </c:pt>
                <c:pt idx="7175">
                  <c:v>61500</c:v>
                </c:pt>
                <c:pt idx="7176">
                  <c:v>71170</c:v>
                </c:pt>
                <c:pt idx="7177">
                  <c:v>75330</c:v>
                </c:pt>
                <c:pt idx="7178">
                  <c:v>78920</c:v>
                </c:pt>
                <c:pt idx="7179">
                  <c:v>81580</c:v>
                </c:pt>
                <c:pt idx="7180">
                  <c:v>84250</c:v>
                </c:pt>
                <c:pt idx="7181">
                  <c:v>86330</c:v>
                </c:pt>
                <c:pt idx="7182">
                  <c:v>85830</c:v>
                </c:pt>
                <c:pt idx="7183">
                  <c:v>28580</c:v>
                </c:pt>
                <c:pt idx="7184">
                  <c:v>23920</c:v>
                </c:pt>
                <c:pt idx="7185">
                  <c:v>23920</c:v>
                </c:pt>
                <c:pt idx="7186">
                  <c:v>19170</c:v>
                </c:pt>
                <c:pt idx="7187">
                  <c:v>3420</c:v>
                </c:pt>
                <c:pt idx="7188">
                  <c:v>6830</c:v>
                </c:pt>
                <c:pt idx="7189">
                  <c:v>-14670</c:v>
                </c:pt>
                <c:pt idx="7190">
                  <c:v>-20000</c:v>
                </c:pt>
                <c:pt idx="7191">
                  <c:v>-20670</c:v>
                </c:pt>
                <c:pt idx="7192">
                  <c:v>5920</c:v>
                </c:pt>
                <c:pt idx="7193">
                  <c:v>12170</c:v>
                </c:pt>
                <c:pt idx="7194">
                  <c:v>18920</c:v>
                </c:pt>
                <c:pt idx="7195">
                  <c:v>37000</c:v>
                </c:pt>
                <c:pt idx="7196">
                  <c:v>53500</c:v>
                </c:pt>
                <c:pt idx="7197">
                  <c:v>64500</c:v>
                </c:pt>
                <c:pt idx="7198">
                  <c:v>73330</c:v>
                </c:pt>
                <c:pt idx="7199">
                  <c:v>77500</c:v>
                </c:pt>
                <c:pt idx="7200">
                  <c:v>88250</c:v>
                </c:pt>
                <c:pt idx="7201">
                  <c:v>92000</c:v>
                </c:pt>
                <c:pt idx="7202">
                  <c:v>95330</c:v>
                </c:pt>
                <c:pt idx="7203">
                  <c:v>98920</c:v>
                </c:pt>
                <c:pt idx="7204">
                  <c:v>101670</c:v>
                </c:pt>
                <c:pt idx="7205">
                  <c:v>104250</c:v>
                </c:pt>
                <c:pt idx="7206">
                  <c:v>104420</c:v>
                </c:pt>
                <c:pt idx="7207">
                  <c:v>33000</c:v>
                </c:pt>
                <c:pt idx="7208">
                  <c:v>21330</c:v>
                </c:pt>
                <c:pt idx="7209">
                  <c:v>11170</c:v>
                </c:pt>
                <c:pt idx="7210">
                  <c:v>6420</c:v>
                </c:pt>
                <c:pt idx="7211">
                  <c:v>1830</c:v>
                </c:pt>
                <c:pt idx="7212">
                  <c:v>1250</c:v>
                </c:pt>
                <c:pt idx="7213">
                  <c:v>-7830</c:v>
                </c:pt>
                <c:pt idx="7214">
                  <c:v>-36830</c:v>
                </c:pt>
                <c:pt idx="7215">
                  <c:v>-43000</c:v>
                </c:pt>
                <c:pt idx="7216">
                  <c:v>-3170</c:v>
                </c:pt>
                <c:pt idx="7217">
                  <c:v>9670</c:v>
                </c:pt>
                <c:pt idx="7218">
                  <c:v>13830</c:v>
                </c:pt>
                <c:pt idx="7219">
                  <c:v>28750</c:v>
                </c:pt>
                <c:pt idx="7220">
                  <c:v>46750</c:v>
                </c:pt>
                <c:pt idx="7221">
                  <c:v>57920</c:v>
                </c:pt>
                <c:pt idx="7222">
                  <c:v>67080</c:v>
                </c:pt>
                <c:pt idx="7223">
                  <c:v>71580</c:v>
                </c:pt>
                <c:pt idx="7224">
                  <c:v>82170</c:v>
                </c:pt>
                <c:pt idx="7225">
                  <c:v>87170</c:v>
                </c:pt>
                <c:pt idx="7226">
                  <c:v>91420</c:v>
                </c:pt>
                <c:pt idx="7227">
                  <c:v>95000</c:v>
                </c:pt>
                <c:pt idx="7228">
                  <c:v>97580</c:v>
                </c:pt>
                <c:pt idx="7229">
                  <c:v>101080</c:v>
                </c:pt>
                <c:pt idx="7230">
                  <c:v>102580</c:v>
                </c:pt>
                <c:pt idx="7231">
                  <c:v>33000</c:v>
                </c:pt>
                <c:pt idx="7232">
                  <c:v>21500</c:v>
                </c:pt>
                <c:pt idx="7233">
                  <c:v>15330</c:v>
                </c:pt>
                <c:pt idx="7234">
                  <c:v>11670</c:v>
                </c:pt>
                <c:pt idx="7235">
                  <c:v>6170</c:v>
                </c:pt>
                <c:pt idx="7236">
                  <c:v>6000</c:v>
                </c:pt>
                <c:pt idx="7237">
                  <c:v>830</c:v>
                </c:pt>
                <c:pt idx="7238">
                  <c:v>-23830</c:v>
                </c:pt>
                <c:pt idx="7239">
                  <c:v>-27500</c:v>
                </c:pt>
                <c:pt idx="7240">
                  <c:v>3000</c:v>
                </c:pt>
                <c:pt idx="7241">
                  <c:v>12670</c:v>
                </c:pt>
                <c:pt idx="7242">
                  <c:v>16329.999999999998</c:v>
                </c:pt>
                <c:pt idx="7243">
                  <c:v>31920</c:v>
                </c:pt>
                <c:pt idx="7244">
                  <c:v>47670</c:v>
                </c:pt>
                <c:pt idx="7245">
                  <c:v>57250</c:v>
                </c:pt>
                <c:pt idx="7246">
                  <c:v>66250</c:v>
                </c:pt>
                <c:pt idx="7247">
                  <c:v>70920</c:v>
                </c:pt>
                <c:pt idx="7248">
                  <c:v>80500</c:v>
                </c:pt>
                <c:pt idx="7249">
                  <c:v>84830</c:v>
                </c:pt>
                <c:pt idx="7250">
                  <c:v>88330</c:v>
                </c:pt>
                <c:pt idx="7251">
                  <c:v>91250</c:v>
                </c:pt>
                <c:pt idx="7252">
                  <c:v>94500</c:v>
                </c:pt>
                <c:pt idx="7253">
                  <c:v>97670</c:v>
                </c:pt>
                <c:pt idx="7254">
                  <c:v>98500</c:v>
                </c:pt>
                <c:pt idx="7255">
                  <c:v>28170</c:v>
                </c:pt>
                <c:pt idx="7256">
                  <c:v>17580</c:v>
                </c:pt>
                <c:pt idx="7257">
                  <c:v>12750</c:v>
                </c:pt>
                <c:pt idx="7258">
                  <c:v>5670</c:v>
                </c:pt>
                <c:pt idx="7259">
                  <c:v>1250</c:v>
                </c:pt>
                <c:pt idx="7260">
                  <c:v>250</c:v>
                </c:pt>
                <c:pt idx="7261">
                  <c:v>-330</c:v>
                </c:pt>
                <c:pt idx="7262">
                  <c:v>-24170</c:v>
                </c:pt>
                <c:pt idx="7263">
                  <c:v>-28000</c:v>
                </c:pt>
                <c:pt idx="7264">
                  <c:v>3330</c:v>
                </c:pt>
                <c:pt idx="7265">
                  <c:v>11330</c:v>
                </c:pt>
                <c:pt idx="7266">
                  <c:v>14250</c:v>
                </c:pt>
                <c:pt idx="7267">
                  <c:v>29080</c:v>
                </c:pt>
                <c:pt idx="7268">
                  <c:v>45500</c:v>
                </c:pt>
                <c:pt idx="7269">
                  <c:v>54170</c:v>
                </c:pt>
                <c:pt idx="7270">
                  <c:v>61250</c:v>
                </c:pt>
                <c:pt idx="7271">
                  <c:v>63250</c:v>
                </c:pt>
                <c:pt idx="7272">
                  <c:v>69330</c:v>
                </c:pt>
                <c:pt idx="7273">
                  <c:v>69170</c:v>
                </c:pt>
                <c:pt idx="7274">
                  <c:v>67920</c:v>
                </c:pt>
                <c:pt idx="7275">
                  <c:v>66330</c:v>
                </c:pt>
                <c:pt idx="7276">
                  <c:v>64420</c:v>
                </c:pt>
                <c:pt idx="7277">
                  <c:v>62000</c:v>
                </c:pt>
                <c:pt idx="7278">
                  <c:v>57750</c:v>
                </c:pt>
                <c:pt idx="7279">
                  <c:v>21830</c:v>
                </c:pt>
                <c:pt idx="7280">
                  <c:v>-19330</c:v>
                </c:pt>
                <c:pt idx="7281">
                  <c:v>-24830</c:v>
                </c:pt>
                <c:pt idx="7282">
                  <c:v>-18330</c:v>
                </c:pt>
                <c:pt idx="7283">
                  <c:v>-10000</c:v>
                </c:pt>
                <c:pt idx="7284">
                  <c:v>-17500</c:v>
                </c:pt>
                <c:pt idx="7285">
                  <c:v>-32170</c:v>
                </c:pt>
                <c:pt idx="7286">
                  <c:v>-34170</c:v>
                </c:pt>
                <c:pt idx="7287">
                  <c:v>-44000</c:v>
                </c:pt>
                <c:pt idx="7288">
                  <c:v>-10170</c:v>
                </c:pt>
                <c:pt idx="7289">
                  <c:v>-5830</c:v>
                </c:pt>
                <c:pt idx="7290">
                  <c:v>-8500</c:v>
                </c:pt>
                <c:pt idx="7291">
                  <c:v>920</c:v>
                </c:pt>
                <c:pt idx="7292">
                  <c:v>5920</c:v>
                </c:pt>
                <c:pt idx="7293">
                  <c:v>18330</c:v>
                </c:pt>
                <c:pt idx="7294">
                  <c:v>32920</c:v>
                </c:pt>
                <c:pt idx="7295">
                  <c:v>37580</c:v>
                </c:pt>
                <c:pt idx="7296">
                  <c:v>48000</c:v>
                </c:pt>
                <c:pt idx="7297">
                  <c:v>54080</c:v>
                </c:pt>
                <c:pt idx="7298">
                  <c:v>57500</c:v>
                </c:pt>
                <c:pt idx="7299">
                  <c:v>60830</c:v>
                </c:pt>
                <c:pt idx="7300">
                  <c:v>63920</c:v>
                </c:pt>
                <c:pt idx="7301">
                  <c:v>66750</c:v>
                </c:pt>
                <c:pt idx="7302">
                  <c:v>67420</c:v>
                </c:pt>
                <c:pt idx="7303">
                  <c:v>7920</c:v>
                </c:pt>
                <c:pt idx="7304">
                  <c:v>4750</c:v>
                </c:pt>
                <c:pt idx="7305">
                  <c:v>4500</c:v>
                </c:pt>
                <c:pt idx="7306">
                  <c:v>4330</c:v>
                </c:pt>
                <c:pt idx="7307">
                  <c:v>2250</c:v>
                </c:pt>
                <c:pt idx="7308">
                  <c:v>4500</c:v>
                </c:pt>
                <c:pt idx="7309">
                  <c:v>-24830</c:v>
                </c:pt>
                <c:pt idx="7310">
                  <c:v>-18500</c:v>
                </c:pt>
                <c:pt idx="7311">
                  <c:v>-21000</c:v>
                </c:pt>
                <c:pt idx="7312">
                  <c:v>4420</c:v>
                </c:pt>
                <c:pt idx="7313">
                  <c:v>10500</c:v>
                </c:pt>
                <c:pt idx="7314">
                  <c:v>17500</c:v>
                </c:pt>
                <c:pt idx="7315">
                  <c:v>34670</c:v>
                </c:pt>
                <c:pt idx="7316">
                  <c:v>49920</c:v>
                </c:pt>
                <c:pt idx="7317">
                  <c:v>57830</c:v>
                </c:pt>
                <c:pt idx="7318">
                  <c:v>65250</c:v>
                </c:pt>
                <c:pt idx="7319">
                  <c:v>69080</c:v>
                </c:pt>
                <c:pt idx="7320">
                  <c:v>77830</c:v>
                </c:pt>
                <c:pt idx="7321">
                  <c:v>80750</c:v>
                </c:pt>
                <c:pt idx="7322">
                  <c:v>82920</c:v>
                </c:pt>
                <c:pt idx="7323">
                  <c:v>85170</c:v>
                </c:pt>
                <c:pt idx="7324">
                  <c:v>87250</c:v>
                </c:pt>
                <c:pt idx="7325">
                  <c:v>88670</c:v>
                </c:pt>
                <c:pt idx="7326">
                  <c:v>87750</c:v>
                </c:pt>
                <c:pt idx="7327">
                  <c:v>21830</c:v>
                </c:pt>
                <c:pt idx="7328">
                  <c:v>12500</c:v>
                </c:pt>
                <c:pt idx="7329">
                  <c:v>8420</c:v>
                </c:pt>
                <c:pt idx="7330">
                  <c:v>2420</c:v>
                </c:pt>
                <c:pt idx="7331">
                  <c:v>-12830</c:v>
                </c:pt>
                <c:pt idx="7332">
                  <c:v>250</c:v>
                </c:pt>
                <c:pt idx="7333">
                  <c:v>-28000</c:v>
                </c:pt>
                <c:pt idx="7334">
                  <c:v>-25330</c:v>
                </c:pt>
                <c:pt idx="7335">
                  <c:v>-24170</c:v>
                </c:pt>
                <c:pt idx="7336">
                  <c:v>-2670</c:v>
                </c:pt>
                <c:pt idx="7337">
                  <c:v>2170</c:v>
                </c:pt>
                <c:pt idx="7338">
                  <c:v>7830</c:v>
                </c:pt>
                <c:pt idx="7339">
                  <c:v>23830</c:v>
                </c:pt>
                <c:pt idx="7340">
                  <c:v>37170</c:v>
                </c:pt>
                <c:pt idx="7341">
                  <c:v>45080</c:v>
                </c:pt>
                <c:pt idx="7342">
                  <c:v>51830</c:v>
                </c:pt>
                <c:pt idx="7343">
                  <c:v>55000</c:v>
                </c:pt>
                <c:pt idx="7344">
                  <c:v>61920</c:v>
                </c:pt>
                <c:pt idx="7345">
                  <c:v>63420</c:v>
                </c:pt>
                <c:pt idx="7346">
                  <c:v>64170</c:v>
                </c:pt>
                <c:pt idx="7347">
                  <c:v>65000</c:v>
                </c:pt>
                <c:pt idx="7348">
                  <c:v>66000</c:v>
                </c:pt>
                <c:pt idx="7349">
                  <c:v>67170</c:v>
                </c:pt>
                <c:pt idx="7350">
                  <c:v>65170</c:v>
                </c:pt>
                <c:pt idx="7351">
                  <c:v>7250</c:v>
                </c:pt>
                <c:pt idx="7352">
                  <c:v>3830</c:v>
                </c:pt>
                <c:pt idx="7353">
                  <c:v>4000</c:v>
                </c:pt>
                <c:pt idx="7354">
                  <c:v>1670</c:v>
                </c:pt>
                <c:pt idx="7355">
                  <c:v>-6830</c:v>
                </c:pt>
                <c:pt idx="7356">
                  <c:v>-13170</c:v>
                </c:pt>
                <c:pt idx="7357">
                  <c:v>-27830</c:v>
                </c:pt>
                <c:pt idx="7358">
                  <c:v>-21000</c:v>
                </c:pt>
                <c:pt idx="7359">
                  <c:v>-22170</c:v>
                </c:pt>
                <c:pt idx="7360">
                  <c:v>-2500</c:v>
                </c:pt>
                <c:pt idx="7361">
                  <c:v>-8330</c:v>
                </c:pt>
                <c:pt idx="7362">
                  <c:v>1000</c:v>
                </c:pt>
                <c:pt idx="7363">
                  <c:v>13670</c:v>
                </c:pt>
                <c:pt idx="7364">
                  <c:v>28920</c:v>
                </c:pt>
                <c:pt idx="7365">
                  <c:v>40170</c:v>
                </c:pt>
                <c:pt idx="7366">
                  <c:v>47830</c:v>
                </c:pt>
                <c:pt idx="7367">
                  <c:v>51330</c:v>
                </c:pt>
                <c:pt idx="7368">
                  <c:v>59500</c:v>
                </c:pt>
                <c:pt idx="7369">
                  <c:v>62250</c:v>
                </c:pt>
                <c:pt idx="7370">
                  <c:v>64420</c:v>
                </c:pt>
                <c:pt idx="7371">
                  <c:v>65920</c:v>
                </c:pt>
                <c:pt idx="7372">
                  <c:v>66920</c:v>
                </c:pt>
                <c:pt idx="7373">
                  <c:v>69000</c:v>
                </c:pt>
                <c:pt idx="7374">
                  <c:v>68500</c:v>
                </c:pt>
                <c:pt idx="7375">
                  <c:v>80</c:v>
                </c:pt>
                <c:pt idx="7376">
                  <c:v>-8330</c:v>
                </c:pt>
                <c:pt idx="7377">
                  <c:v>-22000</c:v>
                </c:pt>
                <c:pt idx="7378">
                  <c:v>-41500</c:v>
                </c:pt>
                <c:pt idx="7379">
                  <c:v>-35670</c:v>
                </c:pt>
                <c:pt idx="7380">
                  <c:v>-39670</c:v>
                </c:pt>
                <c:pt idx="7381">
                  <c:v>-50670</c:v>
                </c:pt>
                <c:pt idx="7382">
                  <c:v>-43330</c:v>
                </c:pt>
                <c:pt idx="7383">
                  <c:v>-40000</c:v>
                </c:pt>
                <c:pt idx="7384">
                  <c:v>-8500</c:v>
                </c:pt>
                <c:pt idx="7385">
                  <c:v>-10000</c:v>
                </c:pt>
                <c:pt idx="7386">
                  <c:v>-5830</c:v>
                </c:pt>
                <c:pt idx="7387">
                  <c:v>4670</c:v>
                </c:pt>
                <c:pt idx="7388">
                  <c:v>17580</c:v>
                </c:pt>
                <c:pt idx="7389">
                  <c:v>32580</c:v>
                </c:pt>
                <c:pt idx="7390">
                  <c:v>42920</c:v>
                </c:pt>
                <c:pt idx="7391">
                  <c:v>48580</c:v>
                </c:pt>
                <c:pt idx="7392">
                  <c:v>58500</c:v>
                </c:pt>
                <c:pt idx="7393">
                  <c:v>62580</c:v>
                </c:pt>
                <c:pt idx="7394">
                  <c:v>65580</c:v>
                </c:pt>
                <c:pt idx="7395">
                  <c:v>68420</c:v>
                </c:pt>
                <c:pt idx="7396">
                  <c:v>71170</c:v>
                </c:pt>
                <c:pt idx="7397">
                  <c:v>73420</c:v>
                </c:pt>
                <c:pt idx="7398">
                  <c:v>73580</c:v>
                </c:pt>
                <c:pt idx="7399">
                  <c:v>23170</c:v>
                </c:pt>
                <c:pt idx="7400">
                  <c:v>7750</c:v>
                </c:pt>
                <c:pt idx="7401">
                  <c:v>-1500</c:v>
                </c:pt>
                <c:pt idx="7402">
                  <c:v>-14000</c:v>
                </c:pt>
                <c:pt idx="7403">
                  <c:v>-11830</c:v>
                </c:pt>
                <c:pt idx="7404">
                  <c:v>-17830</c:v>
                </c:pt>
                <c:pt idx="7405">
                  <c:v>-40670</c:v>
                </c:pt>
                <c:pt idx="7406">
                  <c:v>-39670</c:v>
                </c:pt>
                <c:pt idx="7407">
                  <c:v>-43830</c:v>
                </c:pt>
                <c:pt idx="7408">
                  <c:v>-18670</c:v>
                </c:pt>
                <c:pt idx="7409">
                  <c:v>-9170</c:v>
                </c:pt>
                <c:pt idx="7410">
                  <c:v>-670</c:v>
                </c:pt>
                <c:pt idx="7411">
                  <c:v>12250</c:v>
                </c:pt>
                <c:pt idx="7412">
                  <c:v>26580</c:v>
                </c:pt>
                <c:pt idx="7413">
                  <c:v>39080</c:v>
                </c:pt>
                <c:pt idx="7414">
                  <c:v>50330</c:v>
                </c:pt>
                <c:pt idx="7415">
                  <c:v>56580</c:v>
                </c:pt>
                <c:pt idx="7416">
                  <c:v>66420</c:v>
                </c:pt>
                <c:pt idx="7417">
                  <c:v>70500</c:v>
                </c:pt>
                <c:pt idx="7418">
                  <c:v>75750</c:v>
                </c:pt>
                <c:pt idx="7419">
                  <c:v>78500</c:v>
                </c:pt>
                <c:pt idx="7420">
                  <c:v>82000</c:v>
                </c:pt>
                <c:pt idx="7421">
                  <c:v>84580</c:v>
                </c:pt>
                <c:pt idx="7422">
                  <c:v>86170</c:v>
                </c:pt>
                <c:pt idx="7423">
                  <c:v>22420</c:v>
                </c:pt>
                <c:pt idx="7424">
                  <c:v>15000</c:v>
                </c:pt>
                <c:pt idx="7425">
                  <c:v>11420</c:v>
                </c:pt>
                <c:pt idx="7426">
                  <c:v>4330</c:v>
                </c:pt>
                <c:pt idx="7427">
                  <c:v>-7830</c:v>
                </c:pt>
                <c:pt idx="7428">
                  <c:v>-670</c:v>
                </c:pt>
                <c:pt idx="7429">
                  <c:v>-32330</c:v>
                </c:pt>
                <c:pt idx="7430">
                  <c:v>-33670</c:v>
                </c:pt>
                <c:pt idx="7431">
                  <c:v>-31500</c:v>
                </c:pt>
                <c:pt idx="7432">
                  <c:v>2580</c:v>
                </c:pt>
                <c:pt idx="7433">
                  <c:v>6580</c:v>
                </c:pt>
                <c:pt idx="7434">
                  <c:v>12330</c:v>
                </c:pt>
                <c:pt idx="7435">
                  <c:v>27330</c:v>
                </c:pt>
                <c:pt idx="7436">
                  <c:v>43250</c:v>
                </c:pt>
                <c:pt idx="7437">
                  <c:v>53750</c:v>
                </c:pt>
                <c:pt idx="7438">
                  <c:v>62830</c:v>
                </c:pt>
                <c:pt idx="7439">
                  <c:v>67580</c:v>
                </c:pt>
                <c:pt idx="7440">
                  <c:v>77080</c:v>
                </c:pt>
                <c:pt idx="7441">
                  <c:v>80830</c:v>
                </c:pt>
                <c:pt idx="7442">
                  <c:v>83830</c:v>
                </c:pt>
                <c:pt idx="7443">
                  <c:v>86580</c:v>
                </c:pt>
                <c:pt idx="7444">
                  <c:v>88920</c:v>
                </c:pt>
                <c:pt idx="7445">
                  <c:v>90920</c:v>
                </c:pt>
                <c:pt idx="7446">
                  <c:v>90830</c:v>
                </c:pt>
                <c:pt idx="7447">
                  <c:v>30000</c:v>
                </c:pt>
                <c:pt idx="7448">
                  <c:v>26330</c:v>
                </c:pt>
                <c:pt idx="7449">
                  <c:v>23250</c:v>
                </c:pt>
                <c:pt idx="7450">
                  <c:v>19420</c:v>
                </c:pt>
                <c:pt idx="7451">
                  <c:v>15670</c:v>
                </c:pt>
                <c:pt idx="7452">
                  <c:v>18170</c:v>
                </c:pt>
                <c:pt idx="7453">
                  <c:v>19000</c:v>
                </c:pt>
                <c:pt idx="7454">
                  <c:v>330</c:v>
                </c:pt>
                <c:pt idx="7455">
                  <c:v>-1000</c:v>
                </c:pt>
                <c:pt idx="7456">
                  <c:v>17000</c:v>
                </c:pt>
                <c:pt idx="7457">
                  <c:v>30670</c:v>
                </c:pt>
                <c:pt idx="7458">
                  <c:v>33580</c:v>
                </c:pt>
                <c:pt idx="7459">
                  <c:v>47250</c:v>
                </c:pt>
                <c:pt idx="7460">
                  <c:v>61580</c:v>
                </c:pt>
                <c:pt idx="7461">
                  <c:v>69080</c:v>
                </c:pt>
                <c:pt idx="7462">
                  <c:v>76250</c:v>
                </c:pt>
                <c:pt idx="7463">
                  <c:v>78920</c:v>
                </c:pt>
                <c:pt idx="7464">
                  <c:v>86580</c:v>
                </c:pt>
                <c:pt idx="7465">
                  <c:v>88830</c:v>
                </c:pt>
                <c:pt idx="7466">
                  <c:v>90420</c:v>
                </c:pt>
                <c:pt idx="7467">
                  <c:v>91830</c:v>
                </c:pt>
                <c:pt idx="7468">
                  <c:v>92920</c:v>
                </c:pt>
                <c:pt idx="7469">
                  <c:v>93830</c:v>
                </c:pt>
                <c:pt idx="7470">
                  <c:v>92670</c:v>
                </c:pt>
                <c:pt idx="7471">
                  <c:v>30080</c:v>
                </c:pt>
                <c:pt idx="7472">
                  <c:v>27250</c:v>
                </c:pt>
                <c:pt idx="7473">
                  <c:v>24750</c:v>
                </c:pt>
                <c:pt idx="7474">
                  <c:v>21330</c:v>
                </c:pt>
                <c:pt idx="7475">
                  <c:v>15830</c:v>
                </c:pt>
                <c:pt idx="7476">
                  <c:v>19420</c:v>
                </c:pt>
                <c:pt idx="7477">
                  <c:v>7920</c:v>
                </c:pt>
                <c:pt idx="7478">
                  <c:v>7920</c:v>
                </c:pt>
                <c:pt idx="7479">
                  <c:v>7330</c:v>
                </c:pt>
                <c:pt idx="7480">
                  <c:v>22080</c:v>
                </c:pt>
                <c:pt idx="7481">
                  <c:v>34000</c:v>
                </c:pt>
                <c:pt idx="7482">
                  <c:v>36500</c:v>
                </c:pt>
                <c:pt idx="7483">
                  <c:v>49670</c:v>
                </c:pt>
                <c:pt idx="7484">
                  <c:v>63250</c:v>
                </c:pt>
                <c:pt idx="7485">
                  <c:v>70420</c:v>
                </c:pt>
                <c:pt idx="7486">
                  <c:v>76750</c:v>
                </c:pt>
                <c:pt idx="7487">
                  <c:v>79000</c:v>
                </c:pt>
                <c:pt idx="7488">
                  <c:v>85830</c:v>
                </c:pt>
                <c:pt idx="7489">
                  <c:v>87830</c:v>
                </c:pt>
                <c:pt idx="7490">
                  <c:v>89750</c:v>
                </c:pt>
                <c:pt idx="7491">
                  <c:v>91080</c:v>
                </c:pt>
                <c:pt idx="7492">
                  <c:v>92000</c:v>
                </c:pt>
                <c:pt idx="7493">
                  <c:v>92750</c:v>
                </c:pt>
                <c:pt idx="7494">
                  <c:v>91750</c:v>
                </c:pt>
                <c:pt idx="7495">
                  <c:v>30750</c:v>
                </c:pt>
                <c:pt idx="7496">
                  <c:v>27250</c:v>
                </c:pt>
                <c:pt idx="7497">
                  <c:v>24000</c:v>
                </c:pt>
                <c:pt idx="7498">
                  <c:v>20330</c:v>
                </c:pt>
                <c:pt idx="7499">
                  <c:v>13580</c:v>
                </c:pt>
                <c:pt idx="7500">
                  <c:v>18580</c:v>
                </c:pt>
                <c:pt idx="7501">
                  <c:v>19420</c:v>
                </c:pt>
                <c:pt idx="7502">
                  <c:v>750</c:v>
                </c:pt>
                <c:pt idx="7503">
                  <c:v>170</c:v>
                </c:pt>
                <c:pt idx="7504">
                  <c:v>18250</c:v>
                </c:pt>
                <c:pt idx="7505">
                  <c:v>31750</c:v>
                </c:pt>
                <c:pt idx="7506">
                  <c:v>34580</c:v>
                </c:pt>
                <c:pt idx="7507">
                  <c:v>48500</c:v>
                </c:pt>
                <c:pt idx="7508">
                  <c:v>62580</c:v>
                </c:pt>
                <c:pt idx="7509">
                  <c:v>69670</c:v>
                </c:pt>
                <c:pt idx="7510">
                  <c:v>76920</c:v>
                </c:pt>
                <c:pt idx="7511">
                  <c:v>79170</c:v>
                </c:pt>
                <c:pt idx="7512">
                  <c:v>86750</c:v>
                </c:pt>
                <c:pt idx="7513">
                  <c:v>89080</c:v>
                </c:pt>
                <c:pt idx="7514">
                  <c:v>90080</c:v>
                </c:pt>
                <c:pt idx="7515">
                  <c:v>91920</c:v>
                </c:pt>
                <c:pt idx="7516">
                  <c:v>93250</c:v>
                </c:pt>
                <c:pt idx="7517">
                  <c:v>94420</c:v>
                </c:pt>
                <c:pt idx="7518">
                  <c:v>93750</c:v>
                </c:pt>
                <c:pt idx="7519">
                  <c:v>31330</c:v>
                </c:pt>
                <c:pt idx="7520">
                  <c:v>25670</c:v>
                </c:pt>
                <c:pt idx="7521">
                  <c:v>23170</c:v>
                </c:pt>
                <c:pt idx="7522">
                  <c:v>12500</c:v>
                </c:pt>
                <c:pt idx="7523">
                  <c:v>5170</c:v>
                </c:pt>
                <c:pt idx="7524">
                  <c:v>3420</c:v>
                </c:pt>
                <c:pt idx="7525">
                  <c:v>-19670</c:v>
                </c:pt>
                <c:pt idx="7526">
                  <c:v>-18000</c:v>
                </c:pt>
                <c:pt idx="7527">
                  <c:v>-20500</c:v>
                </c:pt>
                <c:pt idx="7528">
                  <c:v>7500</c:v>
                </c:pt>
                <c:pt idx="7529">
                  <c:v>16420</c:v>
                </c:pt>
                <c:pt idx="7530">
                  <c:v>19920</c:v>
                </c:pt>
                <c:pt idx="7531">
                  <c:v>34000</c:v>
                </c:pt>
                <c:pt idx="7532">
                  <c:v>48250</c:v>
                </c:pt>
                <c:pt idx="7533">
                  <c:v>55750</c:v>
                </c:pt>
                <c:pt idx="7534">
                  <c:v>63000</c:v>
                </c:pt>
                <c:pt idx="7535">
                  <c:v>65750</c:v>
                </c:pt>
                <c:pt idx="7536">
                  <c:v>73080</c:v>
                </c:pt>
                <c:pt idx="7537">
                  <c:v>74330</c:v>
                </c:pt>
                <c:pt idx="7538">
                  <c:v>75330</c:v>
                </c:pt>
                <c:pt idx="7539">
                  <c:v>76170</c:v>
                </c:pt>
                <c:pt idx="7540">
                  <c:v>76500</c:v>
                </c:pt>
                <c:pt idx="7541">
                  <c:v>76670</c:v>
                </c:pt>
                <c:pt idx="7542">
                  <c:v>74420</c:v>
                </c:pt>
                <c:pt idx="7543">
                  <c:v>23670</c:v>
                </c:pt>
                <c:pt idx="7544">
                  <c:v>4420</c:v>
                </c:pt>
                <c:pt idx="7545">
                  <c:v>-5170</c:v>
                </c:pt>
                <c:pt idx="7546">
                  <c:v>-18670</c:v>
                </c:pt>
                <c:pt idx="7547">
                  <c:v>-11500</c:v>
                </c:pt>
                <c:pt idx="7548">
                  <c:v>-14830</c:v>
                </c:pt>
                <c:pt idx="7549">
                  <c:v>-22670</c:v>
                </c:pt>
                <c:pt idx="7550">
                  <c:v>-18500</c:v>
                </c:pt>
                <c:pt idx="7551">
                  <c:v>-21500</c:v>
                </c:pt>
                <c:pt idx="7552">
                  <c:v>2080</c:v>
                </c:pt>
                <c:pt idx="7553">
                  <c:v>0</c:v>
                </c:pt>
                <c:pt idx="7554">
                  <c:v>2670</c:v>
                </c:pt>
                <c:pt idx="7555">
                  <c:v>12500</c:v>
                </c:pt>
                <c:pt idx="7556">
                  <c:v>23500</c:v>
                </c:pt>
                <c:pt idx="7557">
                  <c:v>31500</c:v>
                </c:pt>
                <c:pt idx="7558">
                  <c:v>37580</c:v>
                </c:pt>
                <c:pt idx="7559">
                  <c:v>39170</c:v>
                </c:pt>
                <c:pt idx="7560">
                  <c:v>45250</c:v>
                </c:pt>
                <c:pt idx="7561">
                  <c:v>46250</c:v>
                </c:pt>
                <c:pt idx="7562">
                  <c:v>47250</c:v>
                </c:pt>
                <c:pt idx="7563">
                  <c:v>47830</c:v>
                </c:pt>
                <c:pt idx="7564">
                  <c:v>47420</c:v>
                </c:pt>
                <c:pt idx="7565">
                  <c:v>49000</c:v>
                </c:pt>
                <c:pt idx="7566">
                  <c:v>48580</c:v>
                </c:pt>
                <c:pt idx="7567">
                  <c:v>1750</c:v>
                </c:pt>
                <c:pt idx="7568">
                  <c:v>4750</c:v>
                </c:pt>
                <c:pt idx="7569">
                  <c:v>-20170</c:v>
                </c:pt>
                <c:pt idx="7570">
                  <c:v>170</c:v>
                </c:pt>
                <c:pt idx="7571">
                  <c:v>-9000</c:v>
                </c:pt>
                <c:pt idx="7572">
                  <c:v>-15670</c:v>
                </c:pt>
                <c:pt idx="7573">
                  <c:v>-27000</c:v>
                </c:pt>
                <c:pt idx="7574">
                  <c:v>-19500</c:v>
                </c:pt>
                <c:pt idx="7575">
                  <c:v>-23330</c:v>
                </c:pt>
                <c:pt idx="7576">
                  <c:v>1170</c:v>
                </c:pt>
                <c:pt idx="7577">
                  <c:v>1250</c:v>
                </c:pt>
                <c:pt idx="7578">
                  <c:v>5000</c:v>
                </c:pt>
                <c:pt idx="7579">
                  <c:v>16580</c:v>
                </c:pt>
                <c:pt idx="7580">
                  <c:v>32080</c:v>
                </c:pt>
                <c:pt idx="7581">
                  <c:v>43920</c:v>
                </c:pt>
                <c:pt idx="7582">
                  <c:v>51750</c:v>
                </c:pt>
                <c:pt idx="7583">
                  <c:v>54670</c:v>
                </c:pt>
                <c:pt idx="7584">
                  <c:v>63250</c:v>
                </c:pt>
                <c:pt idx="7585">
                  <c:v>65750</c:v>
                </c:pt>
                <c:pt idx="7586">
                  <c:v>67670</c:v>
                </c:pt>
                <c:pt idx="7587">
                  <c:v>69420</c:v>
                </c:pt>
                <c:pt idx="7588">
                  <c:v>71080</c:v>
                </c:pt>
                <c:pt idx="7589">
                  <c:v>72250</c:v>
                </c:pt>
                <c:pt idx="7590">
                  <c:v>71250</c:v>
                </c:pt>
                <c:pt idx="7591">
                  <c:v>8080</c:v>
                </c:pt>
                <c:pt idx="7592">
                  <c:v>6420</c:v>
                </c:pt>
                <c:pt idx="7593">
                  <c:v>3920</c:v>
                </c:pt>
                <c:pt idx="7594">
                  <c:v>3420</c:v>
                </c:pt>
                <c:pt idx="7595">
                  <c:v>2750</c:v>
                </c:pt>
                <c:pt idx="7596">
                  <c:v>5250</c:v>
                </c:pt>
                <c:pt idx="7597">
                  <c:v>2000</c:v>
                </c:pt>
                <c:pt idx="7598">
                  <c:v>4500</c:v>
                </c:pt>
                <c:pt idx="7599">
                  <c:v>3830</c:v>
                </c:pt>
                <c:pt idx="7600">
                  <c:v>5750</c:v>
                </c:pt>
                <c:pt idx="7601">
                  <c:v>10080</c:v>
                </c:pt>
                <c:pt idx="7602">
                  <c:v>15670</c:v>
                </c:pt>
                <c:pt idx="7603">
                  <c:v>30420</c:v>
                </c:pt>
                <c:pt idx="7604">
                  <c:v>44080</c:v>
                </c:pt>
                <c:pt idx="7605">
                  <c:v>51170</c:v>
                </c:pt>
                <c:pt idx="7606">
                  <c:v>58080</c:v>
                </c:pt>
                <c:pt idx="7607">
                  <c:v>60580</c:v>
                </c:pt>
                <c:pt idx="7608">
                  <c:v>68420</c:v>
                </c:pt>
                <c:pt idx="7609">
                  <c:v>70750</c:v>
                </c:pt>
                <c:pt idx="7610">
                  <c:v>72330</c:v>
                </c:pt>
                <c:pt idx="7611">
                  <c:v>75000</c:v>
                </c:pt>
                <c:pt idx="7612">
                  <c:v>77920</c:v>
                </c:pt>
                <c:pt idx="7613">
                  <c:v>79750</c:v>
                </c:pt>
                <c:pt idx="7614">
                  <c:v>79580</c:v>
                </c:pt>
                <c:pt idx="7615">
                  <c:v>25750</c:v>
                </c:pt>
                <c:pt idx="7616">
                  <c:v>7920</c:v>
                </c:pt>
                <c:pt idx="7617">
                  <c:v>7830</c:v>
                </c:pt>
                <c:pt idx="7618">
                  <c:v>6170</c:v>
                </c:pt>
                <c:pt idx="7619">
                  <c:v>170</c:v>
                </c:pt>
                <c:pt idx="7620">
                  <c:v>-11000</c:v>
                </c:pt>
                <c:pt idx="7621">
                  <c:v>-19000</c:v>
                </c:pt>
                <c:pt idx="7622">
                  <c:v>-14170</c:v>
                </c:pt>
                <c:pt idx="7623">
                  <c:v>920</c:v>
                </c:pt>
                <c:pt idx="7624">
                  <c:v>12420</c:v>
                </c:pt>
                <c:pt idx="7625">
                  <c:v>22750</c:v>
                </c:pt>
                <c:pt idx="7626">
                  <c:v>28500</c:v>
                </c:pt>
                <c:pt idx="7627">
                  <c:v>43250</c:v>
                </c:pt>
                <c:pt idx="7628">
                  <c:v>58330</c:v>
                </c:pt>
                <c:pt idx="7629">
                  <c:v>66500</c:v>
                </c:pt>
                <c:pt idx="7630">
                  <c:v>73920</c:v>
                </c:pt>
                <c:pt idx="7631">
                  <c:v>76830</c:v>
                </c:pt>
                <c:pt idx="7632">
                  <c:v>85170</c:v>
                </c:pt>
                <c:pt idx="7633">
                  <c:v>87500</c:v>
                </c:pt>
                <c:pt idx="7634">
                  <c:v>89330</c:v>
                </c:pt>
                <c:pt idx="7635">
                  <c:v>91000</c:v>
                </c:pt>
                <c:pt idx="7636">
                  <c:v>92170</c:v>
                </c:pt>
                <c:pt idx="7637">
                  <c:v>93330</c:v>
                </c:pt>
                <c:pt idx="7638">
                  <c:v>91920</c:v>
                </c:pt>
                <c:pt idx="7639">
                  <c:v>30170</c:v>
                </c:pt>
                <c:pt idx="7640">
                  <c:v>23580</c:v>
                </c:pt>
                <c:pt idx="7641">
                  <c:v>22580</c:v>
                </c:pt>
                <c:pt idx="7642">
                  <c:v>18000</c:v>
                </c:pt>
                <c:pt idx="7643">
                  <c:v>3170</c:v>
                </c:pt>
                <c:pt idx="7644">
                  <c:v>6000</c:v>
                </c:pt>
                <c:pt idx="7645">
                  <c:v>-17330</c:v>
                </c:pt>
                <c:pt idx="7646">
                  <c:v>-22170</c:v>
                </c:pt>
                <c:pt idx="7647">
                  <c:v>-22170</c:v>
                </c:pt>
                <c:pt idx="7648">
                  <c:v>7330</c:v>
                </c:pt>
                <c:pt idx="7649">
                  <c:v>14500</c:v>
                </c:pt>
                <c:pt idx="7650">
                  <c:v>20750</c:v>
                </c:pt>
                <c:pt idx="7651">
                  <c:v>38170</c:v>
                </c:pt>
                <c:pt idx="7652">
                  <c:v>54000</c:v>
                </c:pt>
                <c:pt idx="7653">
                  <c:v>62920</c:v>
                </c:pt>
                <c:pt idx="7654">
                  <c:v>71250</c:v>
                </c:pt>
                <c:pt idx="7655">
                  <c:v>74830</c:v>
                </c:pt>
                <c:pt idx="7656">
                  <c:v>82830</c:v>
                </c:pt>
                <c:pt idx="7657">
                  <c:v>85670</c:v>
                </c:pt>
                <c:pt idx="7658">
                  <c:v>88330</c:v>
                </c:pt>
                <c:pt idx="7659">
                  <c:v>90000</c:v>
                </c:pt>
                <c:pt idx="7660">
                  <c:v>92080</c:v>
                </c:pt>
                <c:pt idx="7661">
                  <c:v>93420</c:v>
                </c:pt>
                <c:pt idx="7662">
                  <c:v>92170</c:v>
                </c:pt>
                <c:pt idx="7663">
                  <c:v>32830</c:v>
                </c:pt>
                <c:pt idx="7664">
                  <c:v>27330</c:v>
                </c:pt>
                <c:pt idx="7665">
                  <c:v>24750</c:v>
                </c:pt>
                <c:pt idx="7666">
                  <c:v>21920</c:v>
                </c:pt>
                <c:pt idx="7667">
                  <c:v>17500</c:v>
                </c:pt>
                <c:pt idx="7668">
                  <c:v>21500</c:v>
                </c:pt>
                <c:pt idx="7669">
                  <c:v>7330</c:v>
                </c:pt>
                <c:pt idx="7670">
                  <c:v>7330</c:v>
                </c:pt>
                <c:pt idx="7671">
                  <c:v>7080</c:v>
                </c:pt>
                <c:pt idx="7672">
                  <c:v>23830</c:v>
                </c:pt>
                <c:pt idx="7673">
                  <c:v>35080</c:v>
                </c:pt>
                <c:pt idx="7674">
                  <c:v>36670</c:v>
                </c:pt>
                <c:pt idx="7675">
                  <c:v>49330</c:v>
                </c:pt>
                <c:pt idx="7676">
                  <c:v>61500</c:v>
                </c:pt>
                <c:pt idx="7677">
                  <c:v>67750</c:v>
                </c:pt>
                <c:pt idx="7678">
                  <c:v>73250</c:v>
                </c:pt>
                <c:pt idx="7679">
                  <c:v>74580</c:v>
                </c:pt>
                <c:pt idx="7680">
                  <c:v>80920</c:v>
                </c:pt>
                <c:pt idx="7681">
                  <c:v>82920</c:v>
                </c:pt>
                <c:pt idx="7682">
                  <c:v>83170</c:v>
                </c:pt>
                <c:pt idx="7683">
                  <c:v>83500</c:v>
                </c:pt>
                <c:pt idx="7684">
                  <c:v>83670</c:v>
                </c:pt>
                <c:pt idx="7685">
                  <c:v>83330</c:v>
                </c:pt>
                <c:pt idx="7686">
                  <c:v>81170</c:v>
                </c:pt>
                <c:pt idx="7687">
                  <c:v>24920</c:v>
                </c:pt>
                <c:pt idx="7688">
                  <c:v>22080</c:v>
                </c:pt>
                <c:pt idx="7689">
                  <c:v>7170</c:v>
                </c:pt>
                <c:pt idx="7690">
                  <c:v>5580</c:v>
                </c:pt>
                <c:pt idx="7691">
                  <c:v>-8500</c:v>
                </c:pt>
                <c:pt idx="7692">
                  <c:v>-12170</c:v>
                </c:pt>
                <c:pt idx="7693">
                  <c:v>-23000</c:v>
                </c:pt>
                <c:pt idx="7694">
                  <c:v>-25000</c:v>
                </c:pt>
                <c:pt idx="7695">
                  <c:v>-23170</c:v>
                </c:pt>
                <c:pt idx="7696">
                  <c:v>-170</c:v>
                </c:pt>
                <c:pt idx="7697">
                  <c:v>-3330</c:v>
                </c:pt>
                <c:pt idx="7698">
                  <c:v>2500</c:v>
                </c:pt>
                <c:pt idx="7699">
                  <c:v>19670</c:v>
                </c:pt>
                <c:pt idx="7700">
                  <c:v>34920</c:v>
                </c:pt>
                <c:pt idx="7701">
                  <c:v>43670</c:v>
                </c:pt>
                <c:pt idx="7702">
                  <c:v>51080</c:v>
                </c:pt>
                <c:pt idx="7703">
                  <c:v>54830</c:v>
                </c:pt>
                <c:pt idx="7704">
                  <c:v>64330</c:v>
                </c:pt>
                <c:pt idx="7705">
                  <c:v>68080</c:v>
                </c:pt>
                <c:pt idx="7706">
                  <c:v>71080</c:v>
                </c:pt>
                <c:pt idx="7707">
                  <c:v>73670</c:v>
                </c:pt>
                <c:pt idx="7708">
                  <c:v>76000</c:v>
                </c:pt>
                <c:pt idx="7709">
                  <c:v>78000</c:v>
                </c:pt>
                <c:pt idx="7710">
                  <c:v>78670</c:v>
                </c:pt>
                <c:pt idx="7711">
                  <c:v>26080</c:v>
                </c:pt>
                <c:pt idx="7712">
                  <c:v>7830</c:v>
                </c:pt>
                <c:pt idx="7713">
                  <c:v>330</c:v>
                </c:pt>
                <c:pt idx="7714">
                  <c:v>170</c:v>
                </c:pt>
                <c:pt idx="7715">
                  <c:v>-4830</c:v>
                </c:pt>
                <c:pt idx="7716">
                  <c:v>-10170</c:v>
                </c:pt>
                <c:pt idx="7717">
                  <c:v>-21500</c:v>
                </c:pt>
                <c:pt idx="7718">
                  <c:v>-21830</c:v>
                </c:pt>
                <c:pt idx="7719">
                  <c:v>-20500</c:v>
                </c:pt>
                <c:pt idx="7720">
                  <c:v>3170</c:v>
                </c:pt>
                <c:pt idx="7721">
                  <c:v>10920</c:v>
                </c:pt>
                <c:pt idx="7722">
                  <c:v>17830</c:v>
                </c:pt>
                <c:pt idx="7723">
                  <c:v>31330</c:v>
                </c:pt>
                <c:pt idx="7724">
                  <c:v>45170</c:v>
                </c:pt>
                <c:pt idx="7725">
                  <c:v>52170</c:v>
                </c:pt>
                <c:pt idx="7726">
                  <c:v>58580</c:v>
                </c:pt>
                <c:pt idx="7727">
                  <c:v>60830</c:v>
                </c:pt>
                <c:pt idx="7728">
                  <c:v>68500</c:v>
                </c:pt>
                <c:pt idx="7729">
                  <c:v>71420</c:v>
                </c:pt>
                <c:pt idx="7730">
                  <c:v>74080</c:v>
                </c:pt>
                <c:pt idx="7731">
                  <c:v>75830</c:v>
                </c:pt>
                <c:pt idx="7732">
                  <c:v>77750</c:v>
                </c:pt>
                <c:pt idx="7733">
                  <c:v>80170</c:v>
                </c:pt>
                <c:pt idx="7734">
                  <c:v>79920</c:v>
                </c:pt>
                <c:pt idx="7735">
                  <c:v>26670</c:v>
                </c:pt>
                <c:pt idx="7736">
                  <c:v>8830</c:v>
                </c:pt>
                <c:pt idx="7737">
                  <c:v>7920</c:v>
                </c:pt>
                <c:pt idx="7738">
                  <c:v>7170</c:v>
                </c:pt>
                <c:pt idx="7739">
                  <c:v>8830</c:v>
                </c:pt>
                <c:pt idx="7740">
                  <c:v>8170</c:v>
                </c:pt>
                <c:pt idx="7741">
                  <c:v>7420</c:v>
                </c:pt>
                <c:pt idx="7742">
                  <c:v>6000</c:v>
                </c:pt>
                <c:pt idx="7743">
                  <c:v>4830</c:v>
                </c:pt>
                <c:pt idx="7744">
                  <c:v>19580</c:v>
                </c:pt>
                <c:pt idx="7745">
                  <c:v>31080</c:v>
                </c:pt>
                <c:pt idx="7746">
                  <c:v>33080</c:v>
                </c:pt>
                <c:pt idx="7747">
                  <c:v>45750</c:v>
                </c:pt>
                <c:pt idx="7748">
                  <c:v>58420</c:v>
                </c:pt>
                <c:pt idx="7749">
                  <c:v>64920</c:v>
                </c:pt>
                <c:pt idx="7750">
                  <c:v>71080</c:v>
                </c:pt>
                <c:pt idx="7751">
                  <c:v>73170</c:v>
                </c:pt>
                <c:pt idx="7752">
                  <c:v>80330</c:v>
                </c:pt>
                <c:pt idx="7753">
                  <c:v>82250</c:v>
                </c:pt>
                <c:pt idx="7754">
                  <c:v>83920</c:v>
                </c:pt>
                <c:pt idx="7755">
                  <c:v>84920</c:v>
                </c:pt>
                <c:pt idx="7756">
                  <c:v>86580</c:v>
                </c:pt>
                <c:pt idx="7757">
                  <c:v>88500</c:v>
                </c:pt>
                <c:pt idx="7758">
                  <c:v>87670</c:v>
                </c:pt>
                <c:pt idx="7759">
                  <c:v>29500</c:v>
                </c:pt>
                <c:pt idx="7760">
                  <c:v>27500</c:v>
                </c:pt>
                <c:pt idx="7761">
                  <c:v>11000</c:v>
                </c:pt>
                <c:pt idx="7762">
                  <c:v>23920</c:v>
                </c:pt>
                <c:pt idx="7763">
                  <c:v>19330</c:v>
                </c:pt>
                <c:pt idx="7764">
                  <c:v>24250</c:v>
                </c:pt>
                <c:pt idx="7765">
                  <c:v>24580</c:v>
                </c:pt>
                <c:pt idx="7766">
                  <c:v>9670</c:v>
                </c:pt>
                <c:pt idx="7767">
                  <c:v>10500</c:v>
                </c:pt>
                <c:pt idx="7768">
                  <c:v>34670</c:v>
                </c:pt>
                <c:pt idx="7769">
                  <c:v>48920</c:v>
                </c:pt>
                <c:pt idx="7770">
                  <c:v>53250</c:v>
                </c:pt>
                <c:pt idx="7771">
                  <c:v>68750</c:v>
                </c:pt>
                <c:pt idx="7772">
                  <c:v>84250</c:v>
                </c:pt>
                <c:pt idx="7773">
                  <c:v>92830</c:v>
                </c:pt>
                <c:pt idx="7774">
                  <c:v>100920</c:v>
                </c:pt>
                <c:pt idx="7775">
                  <c:v>104420</c:v>
                </c:pt>
                <c:pt idx="7776">
                  <c:v>113000</c:v>
                </c:pt>
                <c:pt idx="7777">
                  <c:v>116670</c:v>
                </c:pt>
                <c:pt idx="7778">
                  <c:v>119500</c:v>
                </c:pt>
                <c:pt idx="7779">
                  <c:v>121080</c:v>
                </c:pt>
                <c:pt idx="7780">
                  <c:v>123170</c:v>
                </c:pt>
                <c:pt idx="7781">
                  <c:v>125500</c:v>
                </c:pt>
                <c:pt idx="7782">
                  <c:v>125670</c:v>
                </c:pt>
                <c:pt idx="7783">
                  <c:v>52420</c:v>
                </c:pt>
                <c:pt idx="7784">
                  <c:v>37580</c:v>
                </c:pt>
                <c:pt idx="7785">
                  <c:v>32670</c:v>
                </c:pt>
                <c:pt idx="7786">
                  <c:v>30670</c:v>
                </c:pt>
                <c:pt idx="7787">
                  <c:v>27580</c:v>
                </c:pt>
                <c:pt idx="7788">
                  <c:v>25170</c:v>
                </c:pt>
                <c:pt idx="7789">
                  <c:v>19670</c:v>
                </c:pt>
                <c:pt idx="7790">
                  <c:v>13170</c:v>
                </c:pt>
                <c:pt idx="7791">
                  <c:v>12830</c:v>
                </c:pt>
                <c:pt idx="7792">
                  <c:v>38420</c:v>
                </c:pt>
                <c:pt idx="7793">
                  <c:v>53170</c:v>
                </c:pt>
                <c:pt idx="7794">
                  <c:v>60330</c:v>
                </c:pt>
                <c:pt idx="7795">
                  <c:v>79330</c:v>
                </c:pt>
                <c:pt idx="7796">
                  <c:v>97420</c:v>
                </c:pt>
                <c:pt idx="7797">
                  <c:v>108330</c:v>
                </c:pt>
                <c:pt idx="7798">
                  <c:v>118420</c:v>
                </c:pt>
                <c:pt idx="7799">
                  <c:v>123170</c:v>
                </c:pt>
                <c:pt idx="7800">
                  <c:v>133330</c:v>
                </c:pt>
                <c:pt idx="7801">
                  <c:v>137420</c:v>
                </c:pt>
                <c:pt idx="7802">
                  <c:v>140080</c:v>
                </c:pt>
                <c:pt idx="7803">
                  <c:v>142000</c:v>
                </c:pt>
                <c:pt idx="7804">
                  <c:v>144080</c:v>
                </c:pt>
                <c:pt idx="7805">
                  <c:v>146000</c:v>
                </c:pt>
                <c:pt idx="7806">
                  <c:v>145330</c:v>
                </c:pt>
                <c:pt idx="7807">
                  <c:v>70830</c:v>
                </c:pt>
                <c:pt idx="7808">
                  <c:v>53170</c:v>
                </c:pt>
                <c:pt idx="7809">
                  <c:v>48500</c:v>
                </c:pt>
                <c:pt idx="7810">
                  <c:v>44250</c:v>
                </c:pt>
                <c:pt idx="7811">
                  <c:v>42420</c:v>
                </c:pt>
                <c:pt idx="7812">
                  <c:v>41170</c:v>
                </c:pt>
                <c:pt idx="7813">
                  <c:v>34250</c:v>
                </c:pt>
                <c:pt idx="7814">
                  <c:v>28920</c:v>
                </c:pt>
                <c:pt idx="7815">
                  <c:v>25830</c:v>
                </c:pt>
                <c:pt idx="7816">
                  <c:v>48920</c:v>
                </c:pt>
                <c:pt idx="7817">
                  <c:v>61750</c:v>
                </c:pt>
                <c:pt idx="7818">
                  <c:v>64580</c:v>
                </c:pt>
                <c:pt idx="7819">
                  <c:v>76080</c:v>
                </c:pt>
                <c:pt idx="7820">
                  <c:v>88750</c:v>
                </c:pt>
                <c:pt idx="7821">
                  <c:v>94750</c:v>
                </c:pt>
                <c:pt idx="7822">
                  <c:v>100080</c:v>
                </c:pt>
                <c:pt idx="7823">
                  <c:v>101420</c:v>
                </c:pt>
                <c:pt idx="7824">
                  <c:v>107170</c:v>
                </c:pt>
                <c:pt idx="7825">
                  <c:v>109920</c:v>
                </c:pt>
                <c:pt idx="7826">
                  <c:v>109330</c:v>
                </c:pt>
                <c:pt idx="7827">
                  <c:v>109000</c:v>
                </c:pt>
                <c:pt idx="7828">
                  <c:v>108920</c:v>
                </c:pt>
                <c:pt idx="7829">
                  <c:v>109000</c:v>
                </c:pt>
                <c:pt idx="7830">
                  <c:v>107170</c:v>
                </c:pt>
                <c:pt idx="7831">
                  <c:v>46330</c:v>
                </c:pt>
                <c:pt idx="7832">
                  <c:v>34420</c:v>
                </c:pt>
                <c:pt idx="7833">
                  <c:v>27830</c:v>
                </c:pt>
                <c:pt idx="7834">
                  <c:v>27080</c:v>
                </c:pt>
                <c:pt idx="7835">
                  <c:v>26500</c:v>
                </c:pt>
                <c:pt idx="7836">
                  <c:v>26830</c:v>
                </c:pt>
                <c:pt idx="7837">
                  <c:v>24420</c:v>
                </c:pt>
                <c:pt idx="7838">
                  <c:v>23170</c:v>
                </c:pt>
                <c:pt idx="7839">
                  <c:v>22670</c:v>
                </c:pt>
                <c:pt idx="7840">
                  <c:v>30580</c:v>
                </c:pt>
                <c:pt idx="7841">
                  <c:v>41670</c:v>
                </c:pt>
                <c:pt idx="7842">
                  <c:v>43080</c:v>
                </c:pt>
                <c:pt idx="7843">
                  <c:v>55330</c:v>
                </c:pt>
                <c:pt idx="7844">
                  <c:v>67170</c:v>
                </c:pt>
                <c:pt idx="7845">
                  <c:v>74000</c:v>
                </c:pt>
                <c:pt idx="7846">
                  <c:v>81080</c:v>
                </c:pt>
                <c:pt idx="7847">
                  <c:v>82750</c:v>
                </c:pt>
                <c:pt idx="7848">
                  <c:v>89750</c:v>
                </c:pt>
                <c:pt idx="7849">
                  <c:v>91500</c:v>
                </c:pt>
                <c:pt idx="7850">
                  <c:v>92580</c:v>
                </c:pt>
                <c:pt idx="7851">
                  <c:v>93750</c:v>
                </c:pt>
                <c:pt idx="7852">
                  <c:v>94920</c:v>
                </c:pt>
                <c:pt idx="7853">
                  <c:v>95580</c:v>
                </c:pt>
                <c:pt idx="7854">
                  <c:v>94250</c:v>
                </c:pt>
                <c:pt idx="7855">
                  <c:v>30920</c:v>
                </c:pt>
                <c:pt idx="7856">
                  <c:v>28500</c:v>
                </c:pt>
                <c:pt idx="7857">
                  <c:v>26330</c:v>
                </c:pt>
                <c:pt idx="7858">
                  <c:v>23420</c:v>
                </c:pt>
                <c:pt idx="7859">
                  <c:v>19330</c:v>
                </c:pt>
                <c:pt idx="7860">
                  <c:v>23330</c:v>
                </c:pt>
                <c:pt idx="7861">
                  <c:v>23670</c:v>
                </c:pt>
                <c:pt idx="7862">
                  <c:v>23830</c:v>
                </c:pt>
                <c:pt idx="7863">
                  <c:v>9750</c:v>
                </c:pt>
                <c:pt idx="7864">
                  <c:v>36250</c:v>
                </c:pt>
                <c:pt idx="7865">
                  <c:v>50920</c:v>
                </c:pt>
                <c:pt idx="7866">
                  <c:v>54830</c:v>
                </c:pt>
                <c:pt idx="7867">
                  <c:v>70080</c:v>
                </c:pt>
                <c:pt idx="7868">
                  <c:v>86170</c:v>
                </c:pt>
                <c:pt idx="7869">
                  <c:v>94580</c:v>
                </c:pt>
                <c:pt idx="7870">
                  <c:v>102670</c:v>
                </c:pt>
                <c:pt idx="7871">
                  <c:v>106420</c:v>
                </c:pt>
                <c:pt idx="7872">
                  <c:v>115170</c:v>
                </c:pt>
                <c:pt idx="7873">
                  <c:v>118170</c:v>
                </c:pt>
                <c:pt idx="7874">
                  <c:v>120420</c:v>
                </c:pt>
                <c:pt idx="7875">
                  <c:v>122330</c:v>
                </c:pt>
                <c:pt idx="7876">
                  <c:v>124170</c:v>
                </c:pt>
                <c:pt idx="7877">
                  <c:v>125500</c:v>
                </c:pt>
                <c:pt idx="7878">
                  <c:v>124920</c:v>
                </c:pt>
                <c:pt idx="7879">
                  <c:v>60500</c:v>
                </c:pt>
                <c:pt idx="7880">
                  <c:v>49670</c:v>
                </c:pt>
                <c:pt idx="7881">
                  <c:v>38420</c:v>
                </c:pt>
                <c:pt idx="7882">
                  <c:v>38830</c:v>
                </c:pt>
                <c:pt idx="7883">
                  <c:v>38080</c:v>
                </c:pt>
                <c:pt idx="7884">
                  <c:v>38250</c:v>
                </c:pt>
                <c:pt idx="7885">
                  <c:v>29670</c:v>
                </c:pt>
                <c:pt idx="7886">
                  <c:v>25670</c:v>
                </c:pt>
                <c:pt idx="7887">
                  <c:v>24420</c:v>
                </c:pt>
                <c:pt idx="7888">
                  <c:v>45000</c:v>
                </c:pt>
                <c:pt idx="7889">
                  <c:v>59750</c:v>
                </c:pt>
                <c:pt idx="7890">
                  <c:v>64000</c:v>
                </c:pt>
                <c:pt idx="7891">
                  <c:v>78170</c:v>
                </c:pt>
                <c:pt idx="7892">
                  <c:v>93080</c:v>
                </c:pt>
                <c:pt idx="7893">
                  <c:v>101170</c:v>
                </c:pt>
                <c:pt idx="7894">
                  <c:v>109330</c:v>
                </c:pt>
                <c:pt idx="7895">
                  <c:v>113170</c:v>
                </c:pt>
                <c:pt idx="7896">
                  <c:v>121500</c:v>
                </c:pt>
                <c:pt idx="7897">
                  <c:v>124420</c:v>
                </c:pt>
                <c:pt idx="7898">
                  <c:v>127420</c:v>
                </c:pt>
                <c:pt idx="7899">
                  <c:v>129919.99999999999</c:v>
                </c:pt>
                <c:pt idx="7900">
                  <c:v>131250</c:v>
                </c:pt>
                <c:pt idx="7901">
                  <c:v>133580</c:v>
                </c:pt>
                <c:pt idx="7902">
                  <c:v>134420</c:v>
                </c:pt>
                <c:pt idx="7903">
                  <c:v>59830</c:v>
                </c:pt>
                <c:pt idx="7904">
                  <c:v>44920</c:v>
                </c:pt>
                <c:pt idx="7905">
                  <c:v>38920</c:v>
                </c:pt>
                <c:pt idx="7906">
                  <c:v>37330</c:v>
                </c:pt>
                <c:pt idx="7907">
                  <c:v>34580</c:v>
                </c:pt>
                <c:pt idx="7908">
                  <c:v>31500</c:v>
                </c:pt>
                <c:pt idx="7909">
                  <c:v>24920</c:v>
                </c:pt>
                <c:pt idx="7910">
                  <c:v>18750</c:v>
                </c:pt>
                <c:pt idx="7911">
                  <c:v>18250</c:v>
                </c:pt>
                <c:pt idx="7912">
                  <c:v>44750</c:v>
                </c:pt>
                <c:pt idx="7913">
                  <c:v>58330</c:v>
                </c:pt>
                <c:pt idx="7914">
                  <c:v>64500</c:v>
                </c:pt>
                <c:pt idx="7915">
                  <c:v>83330</c:v>
                </c:pt>
                <c:pt idx="7916">
                  <c:v>102080</c:v>
                </c:pt>
                <c:pt idx="7917">
                  <c:v>113000</c:v>
                </c:pt>
                <c:pt idx="7918">
                  <c:v>121750</c:v>
                </c:pt>
                <c:pt idx="7919">
                  <c:v>126420</c:v>
                </c:pt>
                <c:pt idx="7920">
                  <c:v>136080</c:v>
                </c:pt>
                <c:pt idx="7921">
                  <c:v>139670</c:v>
                </c:pt>
                <c:pt idx="7922">
                  <c:v>143500</c:v>
                </c:pt>
                <c:pt idx="7923">
                  <c:v>145920</c:v>
                </c:pt>
                <c:pt idx="7924">
                  <c:v>148330</c:v>
                </c:pt>
                <c:pt idx="7925">
                  <c:v>150670</c:v>
                </c:pt>
                <c:pt idx="7926">
                  <c:v>150500</c:v>
                </c:pt>
                <c:pt idx="7927">
                  <c:v>86250</c:v>
                </c:pt>
                <c:pt idx="7928">
                  <c:v>74920</c:v>
                </c:pt>
                <c:pt idx="7929">
                  <c:v>64920</c:v>
                </c:pt>
                <c:pt idx="7930">
                  <c:v>61000</c:v>
                </c:pt>
                <c:pt idx="7931">
                  <c:v>58170</c:v>
                </c:pt>
                <c:pt idx="7932">
                  <c:v>58080</c:v>
                </c:pt>
                <c:pt idx="7933">
                  <c:v>48330</c:v>
                </c:pt>
                <c:pt idx="7934">
                  <c:v>39080</c:v>
                </c:pt>
                <c:pt idx="7935">
                  <c:v>36670</c:v>
                </c:pt>
                <c:pt idx="7936">
                  <c:v>60330</c:v>
                </c:pt>
                <c:pt idx="7937">
                  <c:v>75750</c:v>
                </c:pt>
                <c:pt idx="7938">
                  <c:v>80670</c:v>
                </c:pt>
                <c:pt idx="7939">
                  <c:v>95330</c:v>
                </c:pt>
                <c:pt idx="7940">
                  <c:v>109670</c:v>
                </c:pt>
                <c:pt idx="7941">
                  <c:v>117750</c:v>
                </c:pt>
                <c:pt idx="7942">
                  <c:v>124420</c:v>
                </c:pt>
                <c:pt idx="7943">
                  <c:v>127080</c:v>
                </c:pt>
                <c:pt idx="7944">
                  <c:v>136330</c:v>
                </c:pt>
                <c:pt idx="7945">
                  <c:v>139170</c:v>
                </c:pt>
                <c:pt idx="7946">
                  <c:v>141250</c:v>
                </c:pt>
                <c:pt idx="7947">
                  <c:v>142830</c:v>
                </c:pt>
                <c:pt idx="7948">
                  <c:v>144250</c:v>
                </c:pt>
                <c:pt idx="7949">
                  <c:v>145920</c:v>
                </c:pt>
                <c:pt idx="7950">
                  <c:v>146330</c:v>
                </c:pt>
                <c:pt idx="7951">
                  <c:v>78420</c:v>
                </c:pt>
                <c:pt idx="7952">
                  <c:v>61830</c:v>
                </c:pt>
                <c:pt idx="7953">
                  <c:v>53920</c:v>
                </c:pt>
                <c:pt idx="7954">
                  <c:v>52500</c:v>
                </c:pt>
                <c:pt idx="7955">
                  <c:v>51750</c:v>
                </c:pt>
                <c:pt idx="7956">
                  <c:v>48670</c:v>
                </c:pt>
                <c:pt idx="7957">
                  <c:v>38580</c:v>
                </c:pt>
                <c:pt idx="7958">
                  <c:v>35330</c:v>
                </c:pt>
                <c:pt idx="7959">
                  <c:v>32080</c:v>
                </c:pt>
                <c:pt idx="7960">
                  <c:v>54670</c:v>
                </c:pt>
                <c:pt idx="7961">
                  <c:v>68920</c:v>
                </c:pt>
                <c:pt idx="7962">
                  <c:v>72420</c:v>
                </c:pt>
                <c:pt idx="7963">
                  <c:v>86250</c:v>
                </c:pt>
                <c:pt idx="7964">
                  <c:v>99830</c:v>
                </c:pt>
                <c:pt idx="7965">
                  <c:v>107250</c:v>
                </c:pt>
                <c:pt idx="7966">
                  <c:v>115000</c:v>
                </c:pt>
                <c:pt idx="7967">
                  <c:v>118420</c:v>
                </c:pt>
                <c:pt idx="7968">
                  <c:v>125920</c:v>
                </c:pt>
                <c:pt idx="7969">
                  <c:v>127920</c:v>
                </c:pt>
                <c:pt idx="7970">
                  <c:v>129580.00000000001</c:v>
                </c:pt>
                <c:pt idx="7971">
                  <c:v>130669.99999999999</c:v>
                </c:pt>
                <c:pt idx="7972">
                  <c:v>131330</c:v>
                </c:pt>
                <c:pt idx="7973">
                  <c:v>131920</c:v>
                </c:pt>
                <c:pt idx="7974">
                  <c:v>130419.99999999999</c:v>
                </c:pt>
                <c:pt idx="7975">
                  <c:v>67250</c:v>
                </c:pt>
                <c:pt idx="7976">
                  <c:v>54000</c:v>
                </c:pt>
                <c:pt idx="7977">
                  <c:v>46000</c:v>
                </c:pt>
                <c:pt idx="7978">
                  <c:v>42830</c:v>
                </c:pt>
                <c:pt idx="7979">
                  <c:v>37750</c:v>
                </c:pt>
                <c:pt idx="7980">
                  <c:v>36330</c:v>
                </c:pt>
                <c:pt idx="7981">
                  <c:v>26580</c:v>
                </c:pt>
                <c:pt idx="7982">
                  <c:v>18330</c:v>
                </c:pt>
                <c:pt idx="7983">
                  <c:v>17000</c:v>
                </c:pt>
                <c:pt idx="7984">
                  <c:v>39500</c:v>
                </c:pt>
                <c:pt idx="7985">
                  <c:v>53080</c:v>
                </c:pt>
                <c:pt idx="7986">
                  <c:v>60920</c:v>
                </c:pt>
                <c:pt idx="7987">
                  <c:v>76420</c:v>
                </c:pt>
                <c:pt idx="7988">
                  <c:v>92080</c:v>
                </c:pt>
                <c:pt idx="7989">
                  <c:v>101500</c:v>
                </c:pt>
                <c:pt idx="7990">
                  <c:v>110080</c:v>
                </c:pt>
                <c:pt idx="7991">
                  <c:v>114170</c:v>
                </c:pt>
                <c:pt idx="7992">
                  <c:v>123420</c:v>
                </c:pt>
                <c:pt idx="7993">
                  <c:v>127080</c:v>
                </c:pt>
                <c:pt idx="7994">
                  <c:v>130330.00000000001</c:v>
                </c:pt>
                <c:pt idx="7995">
                  <c:v>133170</c:v>
                </c:pt>
                <c:pt idx="7996">
                  <c:v>135750</c:v>
                </c:pt>
                <c:pt idx="7997">
                  <c:v>137750</c:v>
                </c:pt>
                <c:pt idx="7998">
                  <c:v>137250</c:v>
                </c:pt>
                <c:pt idx="7999">
                  <c:v>74830</c:v>
                </c:pt>
                <c:pt idx="8000">
                  <c:v>63830</c:v>
                </c:pt>
                <c:pt idx="8001">
                  <c:v>52670</c:v>
                </c:pt>
                <c:pt idx="8002">
                  <c:v>48250</c:v>
                </c:pt>
                <c:pt idx="8003">
                  <c:v>44580</c:v>
                </c:pt>
                <c:pt idx="8004">
                  <c:v>40670</c:v>
                </c:pt>
                <c:pt idx="8005">
                  <c:v>31830</c:v>
                </c:pt>
                <c:pt idx="8006">
                  <c:v>28170</c:v>
                </c:pt>
                <c:pt idx="8007">
                  <c:v>25330</c:v>
                </c:pt>
                <c:pt idx="8008">
                  <c:v>46250</c:v>
                </c:pt>
                <c:pt idx="8009">
                  <c:v>60000</c:v>
                </c:pt>
                <c:pt idx="8010">
                  <c:v>62830</c:v>
                </c:pt>
                <c:pt idx="8011">
                  <c:v>77080</c:v>
                </c:pt>
                <c:pt idx="8012">
                  <c:v>90830</c:v>
                </c:pt>
                <c:pt idx="8013">
                  <c:v>97500</c:v>
                </c:pt>
                <c:pt idx="8014">
                  <c:v>103330</c:v>
                </c:pt>
                <c:pt idx="8015">
                  <c:v>104580</c:v>
                </c:pt>
                <c:pt idx="8016">
                  <c:v>112750</c:v>
                </c:pt>
                <c:pt idx="8017">
                  <c:v>118080</c:v>
                </c:pt>
                <c:pt idx="8018">
                  <c:v>119500</c:v>
                </c:pt>
                <c:pt idx="8019">
                  <c:v>121330</c:v>
                </c:pt>
                <c:pt idx="8020">
                  <c:v>123080</c:v>
                </c:pt>
                <c:pt idx="8021">
                  <c:v>125000</c:v>
                </c:pt>
                <c:pt idx="8022">
                  <c:v>124920</c:v>
                </c:pt>
                <c:pt idx="8023">
                  <c:v>62500</c:v>
                </c:pt>
                <c:pt idx="8024">
                  <c:v>45080</c:v>
                </c:pt>
                <c:pt idx="8025">
                  <c:v>32170</c:v>
                </c:pt>
                <c:pt idx="8026">
                  <c:v>30000</c:v>
                </c:pt>
                <c:pt idx="8027">
                  <c:v>27830</c:v>
                </c:pt>
                <c:pt idx="8028">
                  <c:v>26420</c:v>
                </c:pt>
                <c:pt idx="8029">
                  <c:v>18330</c:v>
                </c:pt>
                <c:pt idx="8030">
                  <c:v>13580</c:v>
                </c:pt>
                <c:pt idx="8031">
                  <c:v>20250</c:v>
                </c:pt>
                <c:pt idx="8032">
                  <c:v>40670</c:v>
                </c:pt>
                <c:pt idx="8033">
                  <c:v>57250</c:v>
                </c:pt>
                <c:pt idx="8034">
                  <c:v>65920</c:v>
                </c:pt>
                <c:pt idx="8035">
                  <c:v>84250</c:v>
                </c:pt>
                <c:pt idx="8036">
                  <c:v>103830</c:v>
                </c:pt>
                <c:pt idx="8037">
                  <c:v>117170</c:v>
                </c:pt>
                <c:pt idx="8038">
                  <c:v>128330.00000000001</c:v>
                </c:pt>
                <c:pt idx="8039">
                  <c:v>135670</c:v>
                </c:pt>
                <c:pt idx="8040">
                  <c:v>147670</c:v>
                </c:pt>
                <c:pt idx="8041">
                  <c:v>155580</c:v>
                </c:pt>
                <c:pt idx="8042">
                  <c:v>161080</c:v>
                </c:pt>
                <c:pt idx="8043">
                  <c:v>166330</c:v>
                </c:pt>
                <c:pt idx="8044">
                  <c:v>171170</c:v>
                </c:pt>
                <c:pt idx="8045">
                  <c:v>175420</c:v>
                </c:pt>
                <c:pt idx="8046">
                  <c:v>177500</c:v>
                </c:pt>
                <c:pt idx="8047">
                  <c:v>113750</c:v>
                </c:pt>
                <c:pt idx="8048">
                  <c:v>104000</c:v>
                </c:pt>
                <c:pt idx="8049">
                  <c:v>97420</c:v>
                </c:pt>
                <c:pt idx="8050">
                  <c:v>95500</c:v>
                </c:pt>
                <c:pt idx="8051">
                  <c:v>94330</c:v>
                </c:pt>
                <c:pt idx="8052">
                  <c:v>94920</c:v>
                </c:pt>
                <c:pt idx="8053">
                  <c:v>86580</c:v>
                </c:pt>
                <c:pt idx="8054">
                  <c:v>84330</c:v>
                </c:pt>
                <c:pt idx="8055">
                  <c:v>82920</c:v>
                </c:pt>
                <c:pt idx="8056">
                  <c:v>105170</c:v>
                </c:pt>
                <c:pt idx="8057">
                  <c:v>118500</c:v>
                </c:pt>
                <c:pt idx="8058">
                  <c:v>121500</c:v>
                </c:pt>
                <c:pt idx="8059">
                  <c:v>133830</c:v>
                </c:pt>
                <c:pt idx="8060">
                  <c:v>147580</c:v>
                </c:pt>
                <c:pt idx="8061">
                  <c:v>154250</c:v>
                </c:pt>
                <c:pt idx="8062">
                  <c:v>159920</c:v>
                </c:pt>
                <c:pt idx="8063">
                  <c:v>160580</c:v>
                </c:pt>
                <c:pt idx="8064">
                  <c:v>166420</c:v>
                </c:pt>
                <c:pt idx="8065">
                  <c:v>166420</c:v>
                </c:pt>
                <c:pt idx="8066">
                  <c:v>165330</c:v>
                </c:pt>
                <c:pt idx="8067">
                  <c:v>163580</c:v>
                </c:pt>
                <c:pt idx="8068">
                  <c:v>161000</c:v>
                </c:pt>
                <c:pt idx="8069">
                  <c:v>158250</c:v>
                </c:pt>
                <c:pt idx="8070">
                  <c:v>153250</c:v>
                </c:pt>
                <c:pt idx="8071">
                  <c:v>99920</c:v>
                </c:pt>
                <c:pt idx="8072">
                  <c:v>78250</c:v>
                </c:pt>
                <c:pt idx="8073">
                  <c:v>65250</c:v>
                </c:pt>
                <c:pt idx="8074">
                  <c:v>58920</c:v>
                </c:pt>
                <c:pt idx="8075">
                  <c:v>55830</c:v>
                </c:pt>
                <c:pt idx="8076">
                  <c:v>52580</c:v>
                </c:pt>
                <c:pt idx="8077">
                  <c:v>40670</c:v>
                </c:pt>
                <c:pt idx="8078">
                  <c:v>32250</c:v>
                </c:pt>
                <c:pt idx="8079">
                  <c:v>27580</c:v>
                </c:pt>
                <c:pt idx="8080">
                  <c:v>45670</c:v>
                </c:pt>
                <c:pt idx="8081">
                  <c:v>54830</c:v>
                </c:pt>
                <c:pt idx="8082">
                  <c:v>55580</c:v>
                </c:pt>
                <c:pt idx="8083">
                  <c:v>67750</c:v>
                </c:pt>
                <c:pt idx="8084">
                  <c:v>79920</c:v>
                </c:pt>
                <c:pt idx="8085">
                  <c:v>86170</c:v>
                </c:pt>
                <c:pt idx="8086">
                  <c:v>92670</c:v>
                </c:pt>
                <c:pt idx="8087">
                  <c:v>94000</c:v>
                </c:pt>
                <c:pt idx="8088">
                  <c:v>100830</c:v>
                </c:pt>
                <c:pt idx="8089">
                  <c:v>102420</c:v>
                </c:pt>
                <c:pt idx="8090">
                  <c:v>103330</c:v>
                </c:pt>
                <c:pt idx="8091">
                  <c:v>104250</c:v>
                </c:pt>
                <c:pt idx="8092">
                  <c:v>105170</c:v>
                </c:pt>
                <c:pt idx="8093">
                  <c:v>105920</c:v>
                </c:pt>
                <c:pt idx="8094">
                  <c:v>104330</c:v>
                </c:pt>
                <c:pt idx="8095">
                  <c:v>41000</c:v>
                </c:pt>
                <c:pt idx="8096">
                  <c:v>33000</c:v>
                </c:pt>
                <c:pt idx="8097">
                  <c:v>27500</c:v>
                </c:pt>
                <c:pt idx="8098">
                  <c:v>23750</c:v>
                </c:pt>
                <c:pt idx="8099">
                  <c:v>21500</c:v>
                </c:pt>
                <c:pt idx="8100">
                  <c:v>21500</c:v>
                </c:pt>
                <c:pt idx="8101">
                  <c:v>22750</c:v>
                </c:pt>
                <c:pt idx="8102">
                  <c:v>22750</c:v>
                </c:pt>
                <c:pt idx="8103">
                  <c:v>7920</c:v>
                </c:pt>
                <c:pt idx="8104">
                  <c:v>27250</c:v>
                </c:pt>
                <c:pt idx="8105">
                  <c:v>39500</c:v>
                </c:pt>
                <c:pt idx="8106">
                  <c:v>41330</c:v>
                </c:pt>
                <c:pt idx="8107">
                  <c:v>53580</c:v>
                </c:pt>
                <c:pt idx="8108">
                  <c:v>67080</c:v>
                </c:pt>
                <c:pt idx="8109">
                  <c:v>73500</c:v>
                </c:pt>
                <c:pt idx="8110">
                  <c:v>79170</c:v>
                </c:pt>
                <c:pt idx="8111">
                  <c:v>80920</c:v>
                </c:pt>
                <c:pt idx="8112">
                  <c:v>87830</c:v>
                </c:pt>
                <c:pt idx="8113">
                  <c:v>89170</c:v>
                </c:pt>
                <c:pt idx="8114">
                  <c:v>90000</c:v>
                </c:pt>
                <c:pt idx="8115">
                  <c:v>90580</c:v>
                </c:pt>
                <c:pt idx="8116">
                  <c:v>91000</c:v>
                </c:pt>
                <c:pt idx="8117">
                  <c:v>91170</c:v>
                </c:pt>
                <c:pt idx="8118">
                  <c:v>89670</c:v>
                </c:pt>
                <c:pt idx="8119">
                  <c:v>28750</c:v>
                </c:pt>
                <c:pt idx="8120">
                  <c:v>24580</c:v>
                </c:pt>
                <c:pt idx="8121">
                  <c:v>22750</c:v>
                </c:pt>
                <c:pt idx="8122">
                  <c:v>15170</c:v>
                </c:pt>
                <c:pt idx="8123">
                  <c:v>3250</c:v>
                </c:pt>
                <c:pt idx="8124">
                  <c:v>7250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6500</c:v>
                </c:pt>
                <c:pt idx="8129">
                  <c:v>14830</c:v>
                </c:pt>
                <c:pt idx="8130">
                  <c:v>21920</c:v>
                </c:pt>
                <c:pt idx="8131">
                  <c:v>37920</c:v>
                </c:pt>
                <c:pt idx="8132">
                  <c:v>53080</c:v>
                </c:pt>
                <c:pt idx="8133">
                  <c:v>61170</c:v>
                </c:pt>
                <c:pt idx="8134">
                  <c:v>68670</c:v>
                </c:pt>
                <c:pt idx="8135">
                  <c:v>71500</c:v>
                </c:pt>
                <c:pt idx="8136">
                  <c:v>79830</c:v>
                </c:pt>
                <c:pt idx="8137">
                  <c:v>82750</c:v>
                </c:pt>
                <c:pt idx="8138">
                  <c:v>84670</c:v>
                </c:pt>
                <c:pt idx="8139">
                  <c:v>86670</c:v>
                </c:pt>
                <c:pt idx="8140">
                  <c:v>90500</c:v>
                </c:pt>
                <c:pt idx="8141">
                  <c:v>94000</c:v>
                </c:pt>
                <c:pt idx="8142">
                  <c:v>94580</c:v>
                </c:pt>
                <c:pt idx="8143">
                  <c:v>32920</c:v>
                </c:pt>
                <c:pt idx="8144">
                  <c:v>27830</c:v>
                </c:pt>
                <c:pt idx="8145">
                  <c:v>23580</c:v>
                </c:pt>
                <c:pt idx="8146">
                  <c:v>19080</c:v>
                </c:pt>
                <c:pt idx="8147">
                  <c:v>15330</c:v>
                </c:pt>
                <c:pt idx="8148">
                  <c:v>18750</c:v>
                </c:pt>
                <c:pt idx="8149">
                  <c:v>23250</c:v>
                </c:pt>
                <c:pt idx="8150">
                  <c:v>23250</c:v>
                </c:pt>
                <c:pt idx="8151">
                  <c:v>8420</c:v>
                </c:pt>
                <c:pt idx="8152">
                  <c:v>31250</c:v>
                </c:pt>
                <c:pt idx="8153">
                  <c:v>44500</c:v>
                </c:pt>
                <c:pt idx="8154">
                  <c:v>47500</c:v>
                </c:pt>
                <c:pt idx="8155">
                  <c:v>61580</c:v>
                </c:pt>
                <c:pt idx="8156">
                  <c:v>76170</c:v>
                </c:pt>
                <c:pt idx="8157">
                  <c:v>84000</c:v>
                </c:pt>
                <c:pt idx="8158">
                  <c:v>91330</c:v>
                </c:pt>
                <c:pt idx="8159">
                  <c:v>94750</c:v>
                </c:pt>
                <c:pt idx="8160">
                  <c:v>103170</c:v>
                </c:pt>
                <c:pt idx="8161">
                  <c:v>106000</c:v>
                </c:pt>
                <c:pt idx="8162">
                  <c:v>108170</c:v>
                </c:pt>
                <c:pt idx="8163">
                  <c:v>110170</c:v>
                </c:pt>
                <c:pt idx="8164">
                  <c:v>111920</c:v>
                </c:pt>
                <c:pt idx="8165">
                  <c:v>113420</c:v>
                </c:pt>
                <c:pt idx="8166">
                  <c:v>112750</c:v>
                </c:pt>
                <c:pt idx="8167">
                  <c:v>50080</c:v>
                </c:pt>
                <c:pt idx="8168">
                  <c:v>43080</c:v>
                </c:pt>
                <c:pt idx="8169">
                  <c:v>38250</c:v>
                </c:pt>
                <c:pt idx="8170">
                  <c:v>39330</c:v>
                </c:pt>
                <c:pt idx="8171">
                  <c:v>40000</c:v>
                </c:pt>
                <c:pt idx="8172">
                  <c:v>41500</c:v>
                </c:pt>
                <c:pt idx="8173">
                  <c:v>34500</c:v>
                </c:pt>
                <c:pt idx="8174">
                  <c:v>31920</c:v>
                </c:pt>
                <c:pt idx="8175">
                  <c:v>30750</c:v>
                </c:pt>
                <c:pt idx="8176">
                  <c:v>51080</c:v>
                </c:pt>
                <c:pt idx="8177">
                  <c:v>63000</c:v>
                </c:pt>
                <c:pt idx="8178">
                  <c:v>65250</c:v>
                </c:pt>
                <c:pt idx="8179">
                  <c:v>78330</c:v>
                </c:pt>
                <c:pt idx="8180">
                  <c:v>91420</c:v>
                </c:pt>
                <c:pt idx="8181">
                  <c:v>97920</c:v>
                </c:pt>
                <c:pt idx="8182">
                  <c:v>103420</c:v>
                </c:pt>
                <c:pt idx="8183">
                  <c:v>105500</c:v>
                </c:pt>
                <c:pt idx="8184">
                  <c:v>113420</c:v>
                </c:pt>
                <c:pt idx="8185">
                  <c:v>115330</c:v>
                </c:pt>
                <c:pt idx="8186">
                  <c:v>116750</c:v>
                </c:pt>
                <c:pt idx="8187">
                  <c:v>117670</c:v>
                </c:pt>
                <c:pt idx="8188">
                  <c:v>118750</c:v>
                </c:pt>
                <c:pt idx="8189">
                  <c:v>119670</c:v>
                </c:pt>
                <c:pt idx="8190">
                  <c:v>118420</c:v>
                </c:pt>
                <c:pt idx="8191">
                  <c:v>55000</c:v>
                </c:pt>
                <c:pt idx="8192">
                  <c:v>46670</c:v>
                </c:pt>
                <c:pt idx="8193">
                  <c:v>41500</c:v>
                </c:pt>
                <c:pt idx="8194">
                  <c:v>42330</c:v>
                </c:pt>
                <c:pt idx="8195">
                  <c:v>41500</c:v>
                </c:pt>
                <c:pt idx="8196">
                  <c:v>42670</c:v>
                </c:pt>
                <c:pt idx="8197">
                  <c:v>34920</c:v>
                </c:pt>
                <c:pt idx="8198">
                  <c:v>32420</c:v>
                </c:pt>
                <c:pt idx="8199">
                  <c:v>31750</c:v>
                </c:pt>
                <c:pt idx="8200">
                  <c:v>54500</c:v>
                </c:pt>
                <c:pt idx="8201">
                  <c:v>68170</c:v>
                </c:pt>
                <c:pt idx="8202">
                  <c:v>71420</c:v>
                </c:pt>
                <c:pt idx="8203">
                  <c:v>85750</c:v>
                </c:pt>
                <c:pt idx="8204">
                  <c:v>100670</c:v>
                </c:pt>
                <c:pt idx="8205">
                  <c:v>109830</c:v>
                </c:pt>
                <c:pt idx="8206">
                  <c:v>118000</c:v>
                </c:pt>
                <c:pt idx="8207">
                  <c:v>121750</c:v>
                </c:pt>
                <c:pt idx="8208">
                  <c:v>130000</c:v>
                </c:pt>
                <c:pt idx="8209">
                  <c:v>132670</c:v>
                </c:pt>
                <c:pt idx="8210">
                  <c:v>134830</c:v>
                </c:pt>
                <c:pt idx="8211">
                  <c:v>137250</c:v>
                </c:pt>
                <c:pt idx="8212">
                  <c:v>139000</c:v>
                </c:pt>
                <c:pt idx="8213">
                  <c:v>139920</c:v>
                </c:pt>
                <c:pt idx="8214">
                  <c:v>141080</c:v>
                </c:pt>
                <c:pt idx="8215">
                  <c:v>77580</c:v>
                </c:pt>
                <c:pt idx="8216">
                  <c:v>61580</c:v>
                </c:pt>
                <c:pt idx="8217">
                  <c:v>51000</c:v>
                </c:pt>
                <c:pt idx="8218">
                  <c:v>50170</c:v>
                </c:pt>
                <c:pt idx="8219">
                  <c:v>51250</c:v>
                </c:pt>
                <c:pt idx="8220">
                  <c:v>53250</c:v>
                </c:pt>
                <c:pt idx="8221">
                  <c:v>44580</c:v>
                </c:pt>
                <c:pt idx="8222">
                  <c:v>43670</c:v>
                </c:pt>
                <c:pt idx="8223">
                  <c:v>47000</c:v>
                </c:pt>
                <c:pt idx="8224">
                  <c:v>75330</c:v>
                </c:pt>
                <c:pt idx="8225">
                  <c:v>94420</c:v>
                </c:pt>
                <c:pt idx="8226">
                  <c:v>104830</c:v>
                </c:pt>
                <c:pt idx="8227">
                  <c:v>124920</c:v>
                </c:pt>
                <c:pt idx="8228">
                  <c:v>145830</c:v>
                </c:pt>
                <c:pt idx="8229">
                  <c:v>157830</c:v>
                </c:pt>
                <c:pt idx="8230">
                  <c:v>167420</c:v>
                </c:pt>
                <c:pt idx="8231">
                  <c:v>171830</c:v>
                </c:pt>
                <c:pt idx="8232">
                  <c:v>181920</c:v>
                </c:pt>
                <c:pt idx="8233">
                  <c:v>186670</c:v>
                </c:pt>
                <c:pt idx="8234">
                  <c:v>190580</c:v>
                </c:pt>
                <c:pt idx="8235">
                  <c:v>193580</c:v>
                </c:pt>
                <c:pt idx="8236">
                  <c:v>195920</c:v>
                </c:pt>
                <c:pt idx="8237">
                  <c:v>198000</c:v>
                </c:pt>
                <c:pt idx="8238">
                  <c:v>197250</c:v>
                </c:pt>
                <c:pt idx="8239">
                  <c:v>135000</c:v>
                </c:pt>
                <c:pt idx="8240">
                  <c:v>120920</c:v>
                </c:pt>
                <c:pt idx="8241">
                  <c:v>109250</c:v>
                </c:pt>
                <c:pt idx="8242">
                  <c:v>101580</c:v>
                </c:pt>
                <c:pt idx="8243">
                  <c:v>100750</c:v>
                </c:pt>
                <c:pt idx="8244">
                  <c:v>94250</c:v>
                </c:pt>
                <c:pt idx="8245">
                  <c:v>86670</c:v>
                </c:pt>
                <c:pt idx="8246">
                  <c:v>82170</c:v>
                </c:pt>
                <c:pt idx="8247">
                  <c:v>78750</c:v>
                </c:pt>
                <c:pt idx="8248">
                  <c:v>99170</c:v>
                </c:pt>
                <c:pt idx="8249">
                  <c:v>110250</c:v>
                </c:pt>
                <c:pt idx="8250">
                  <c:v>112000</c:v>
                </c:pt>
                <c:pt idx="8251">
                  <c:v>124920</c:v>
                </c:pt>
                <c:pt idx="8252">
                  <c:v>138250</c:v>
                </c:pt>
                <c:pt idx="8253">
                  <c:v>146080</c:v>
                </c:pt>
                <c:pt idx="8254">
                  <c:v>151080</c:v>
                </c:pt>
                <c:pt idx="8255">
                  <c:v>152920</c:v>
                </c:pt>
                <c:pt idx="8256">
                  <c:v>160830</c:v>
                </c:pt>
                <c:pt idx="8257">
                  <c:v>162330</c:v>
                </c:pt>
                <c:pt idx="8258">
                  <c:v>162330</c:v>
                </c:pt>
                <c:pt idx="8259">
                  <c:v>161830</c:v>
                </c:pt>
                <c:pt idx="8260">
                  <c:v>161670</c:v>
                </c:pt>
                <c:pt idx="8261">
                  <c:v>162170</c:v>
                </c:pt>
                <c:pt idx="8262">
                  <c:v>160250</c:v>
                </c:pt>
                <c:pt idx="8263">
                  <c:v>97420</c:v>
                </c:pt>
                <c:pt idx="8264">
                  <c:v>84420</c:v>
                </c:pt>
                <c:pt idx="8265">
                  <c:v>76330</c:v>
                </c:pt>
                <c:pt idx="8266">
                  <c:v>76330</c:v>
                </c:pt>
                <c:pt idx="8267">
                  <c:v>72750</c:v>
                </c:pt>
                <c:pt idx="8268">
                  <c:v>71080</c:v>
                </c:pt>
                <c:pt idx="8269">
                  <c:v>64420</c:v>
                </c:pt>
                <c:pt idx="8270">
                  <c:v>60170</c:v>
                </c:pt>
                <c:pt idx="8271">
                  <c:v>57420</c:v>
                </c:pt>
                <c:pt idx="8272">
                  <c:v>77500</c:v>
                </c:pt>
                <c:pt idx="8273">
                  <c:v>89420</c:v>
                </c:pt>
                <c:pt idx="8274">
                  <c:v>89830</c:v>
                </c:pt>
                <c:pt idx="8275">
                  <c:v>102420</c:v>
                </c:pt>
                <c:pt idx="8276">
                  <c:v>113500</c:v>
                </c:pt>
                <c:pt idx="8277">
                  <c:v>119080</c:v>
                </c:pt>
                <c:pt idx="8278">
                  <c:v>122670</c:v>
                </c:pt>
                <c:pt idx="8279">
                  <c:v>122580</c:v>
                </c:pt>
                <c:pt idx="8280">
                  <c:v>128080.00000000001</c:v>
                </c:pt>
                <c:pt idx="8281">
                  <c:v>128250</c:v>
                </c:pt>
                <c:pt idx="8282">
                  <c:v>127830</c:v>
                </c:pt>
                <c:pt idx="8283">
                  <c:v>126750</c:v>
                </c:pt>
                <c:pt idx="8284">
                  <c:v>125330</c:v>
                </c:pt>
                <c:pt idx="8285">
                  <c:v>124250</c:v>
                </c:pt>
                <c:pt idx="8286">
                  <c:v>121170</c:v>
                </c:pt>
                <c:pt idx="8287">
                  <c:v>60080</c:v>
                </c:pt>
                <c:pt idx="8288">
                  <c:v>47500</c:v>
                </c:pt>
                <c:pt idx="8289">
                  <c:v>39920</c:v>
                </c:pt>
                <c:pt idx="8290">
                  <c:v>37920</c:v>
                </c:pt>
                <c:pt idx="8291">
                  <c:v>37080</c:v>
                </c:pt>
                <c:pt idx="8292">
                  <c:v>36750</c:v>
                </c:pt>
                <c:pt idx="8293">
                  <c:v>27830</c:v>
                </c:pt>
                <c:pt idx="8294">
                  <c:v>26580</c:v>
                </c:pt>
                <c:pt idx="8295">
                  <c:v>26420</c:v>
                </c:pt>
                <c:pt idx="8296">
                  <c:v>42250</c:v>
                </c:pt>
                <c:pt idx="8297">
                  <c:v>53670</c:v>
                </c:pt>
                <c:pt idx="8298">
                  <c:v>54080</c:v>
                </c:pt>
                <c:pt idx="8299">
                  <c:v>65580</c:v>
                </c:pt>
                <c:pt idx="8300">
                  <c:v>77920</c:v>
                </c:pt>
                <c:pt idx="8301">
                  <c:v>83920</c:v>
                </c:pt>
                <c:pt idx="8302">
                  <c:v>89170</c:v>
                </c:pt>
                <c:pt idx="8303">
                  <c:v>90500</c:v>
                </c:pt>
                <c:pt idx="8304">
                  <c:v>97080</c:v>
                </c:pt>
                <c:pt idx="8305">
                  <c:v>98080</c:v>
                </c:pt>
                <c:pt idx="8306">
                  <c:v>98920</c:v>
                </c:pt>
                <c:pt idx="8307">
                  <c:v>99080</c:v>
                </c:pt>
                <c:pt idx="8308">
                  <c:v>99830</c:v>
                </c:pt>
                <c:pt idx="8309">
                  <c:v>101580</c:v>
                </c:pt>
                <c:pt idx="8310">
                  <c:v>101170</c:v>
                </c:pt>
                <c:pt idx="8311">
                  <c:v>38330</c:v>
                </c:pt>
                <c:pt idx="8312">
                  <c:v>32670</c:v>
                </c:pt>
                <c:pt idx="8313">
                  <c:v>27670</c:v>
                </c:pt>
                <c:pt idx="8314">
                  <c:v>22330</c:v>
                </c:pt>
                <c:pt idx="8315">
                  <c:v>20420</c:v>
                </c:pt>
                <c:pt idx="8316">
                  <c:v>24750</c:v>
                </c:pt>
                <c:pt idx="8317">
                  <c:v>20080</c:v>
                </c:pt>
                <c:pt idx="8318">
                  <c:v>15580</c:v>
                </c:pt>
                <c:pt idx="8319">
                  <c:v>17920</c:v>
                </c:pt>
                <c:pt idx="8320">
                  <c:v>36580</c:v>
                </c:pt>
                <c:pt idx="8321">
                  <c:v>51750</c:v>
                </c:pt>
                <c:pt idx="8322">
                  <c:v>62920</c:v>
                </c:pt>
                <c:pt idx="8323">
                  <c:v>79500</c:v>
                </c:pt>
                <c:pt idx="8324">
                  <c:v>97000</c:v>
                </c:pt>
                <c:pt idx="8325">
                  <c:v>106750</c:v>
                </c:pt>
                <c:pt idx="8326">
                  <c:v>115000</c:v>
                </c:pt>
                <c:pt idx="8327">
                  <c:v>118750</c:v>
                </c:pt>
                <c:pt idx="8328">
                  <c:v>127170</c:v>
                </c:pt>
                <c:pt idx="8329">
                  <c:v>129080.00000000001</c:v>
                </c:pt>
                <c:pt idx="8330">
                  <c:v>130580.00000000001</c:v>
                </c:pt>
                <c:pt idx="8331">
                  <c:v>131420</c:v>
                </c:pt>
                <c:pt idx="8332">
                  <c:v>131920</c:v>
                </c:pt>
                <c:pt idx="8333">
                  <c:v>132250</c:v>
                </c:pt>
                <c:pt idx="8334">
                  <c:v>131580</c:v>
                </c:pt>
                <c:pt idx="8335">
                  <c:v>69330</c:v>
                </c:pt>
                <c:pt idx="8336">
                  <c:v>59250</c:v>
                </c:pt>
                <c:pt idx="8337">
                  <c:v>53830</c:v>
                </c:pt>
                <c:pt idx="8338">
                  <c:v>54830</c:v>
                </c:pt>
                <c:pt idx="8339">
                  <c:v>55670</c:v>
                </c:pt>
                <c:pt idx="8340">
                  <c:v>57330</c:v>
                </c:pt>
                <c:pt idx="8341">
                  <c:v>49420</c:v>
                </c:pt>
                <c:pt idx="8342">
                  <c:v>46580</c:v>
                </c:pt>
                <c:pt idx="8343">
                  <c:v>44580</c:v>
                </c:pt>
                <c:pt idx="8344">
                  <c:v>67500</c:v>
                </c:pt>
                <c:pt idx="8345">
                  <c:v>75420</c:v>
                </c:pt>
                <c:pt idx="8346">
                  <c:v>76750</c:v>
                </c:pt>
                <c:pt idx="8347">
                  <c:v>87750</c:v>
                </c:pt>
                <c:pt idx="8348">
                  <c:v>98830</c:v>
                </c:pt>
                <c:pt idx="8349">
                  <c:v>103330</c:v>
                </c:pt>
                <c:pt idx="8350">
                  <c:v>107330</c:v>
                </c:pt>
                <c:pt idx="8351">
                  <c:v>107250</c:v>
                </c:pt>
                <c:pt idx="8352">
                  <c:v>112080</c:v>
                </c:pt>
                <c:pt idx="8353">
                  <c:v>111500</c:v>
                </c:pt>
                <c:pt idx="8354">
                  <c:v>110750</c:v>
                </c:pt>
                <c:pt idx="8355">
                  <c:v>109750</c:v>
                </c:pt>
                <c:pt idx="8356">
                  <c:v>108670</c:v>
                </c:pt>
                <c:pt idx="8357">
                  <c:v>107670</c:v>
                </c:pt>
                <c:pt idx="8358">
                  <c:v>105000</c:v>
                </c:pt>
                <c:pt idx="8359">
                  <c:v>42170</c:v>
                </c:pt>
                <c:pt idx="8360">
                  <c:v>20000</c:v>
                </c:pt>
                <c:pt idx="8361">
                  <c:v>15000</c:v>
                </c:pt>
                <c:pt idx="8362">
                  <c:v>9830</c:v>
                </c:pt>
                <c:pt idx="8363">
                  <c:v>4750</c:v>
                </c:pt>
                <c:pt idx="8364">
                  <c:v>4580</c:v>
                </c:pt>
                <c:pt idx="8365">
                  <c:v>2500</c:v>
                </c:pt>
                <c:pt idx="8366">
                  <c:v>0</c:v>
                </c:pt>
                <c:pt idx="8367">
                  <c:v>0</c:v>
                </c:pt>
                <c:pt idx="8368">
                  <c:v>9670</c:v>
                </c:pt>
                <c:pt idx="8369">
                  <c:v>21580</c:v>
                </c:pt>
                <c:pt idx="8370">
                  <c:v>27750</c:v>
                </c:pt>
                <c:pt idx="8371">
                  <c:v>44250</c:v>
                </c:pt>
                <c:pt idx="8372">
                  <c:v>59580</c:v>
                </c:pt>
                <c:pt idx="8373">
                  <c:v>69170</c:v>
                </c:pt>
                <c:pt idx="8374">
                  <c:v>77170</c:v>
                </c:pt>
                <c:pt idx="8375">
                  <c:v>80670</c:v>
                </c:pt>
                <c:pt idx="8376">
                  <c:v>88920</c:v>
                </c:pt>
                <c:pt idx="8377">
                  <c:v>91830</c:v>
                </c:pt>
                <c:pt idx="8378">
                  <c:v>93420</c:v>
                </c:pt>
                <c:pt idx="8379">
                  <c:v>95000</c:v>
                </c:pt>
                <c:pt idx="8380">
                  <c:v>97000</c:v>
                </c:pt>
                <c:pt idx="8381">
                  <c:v>98420</c:v>
                </c:pt>
                <c:pt idx="8382">
                  <c:v>97830</c:v>
                </c:pt>
                <c:pt idx="8383">
                  <c:v>36330</c:v>
                </c:pt>
                <c:pt idx="8384">
                  <c:v>29830</c:v>
                </c:pt>
                <c:pt idx="8385">
                  <c:v>27920</c:v>
                </c:pt>
                <c:pt idx="8386">
                  <c:v>25250</c:v>
                </c:pt>
                <c:pt idx="8387">
                  <c:v>24830</c:v>
                </c:pt>
                <c:pt idx="8388">
                  <c:v>26330</c:v>
                </c:pt>
                <c:pt idx="8389">
                  <c:v>23670</c:v>
                </c:pt>
                <c:pt idx="8390">
                  <c:v>23830</c:v>
                </c:pt>
                <c:pt idx="8391">
                  <c:v>24330</c:v>
                </c:pt>
                <c:pt idx="8392">
                  <c:v>34580</c:v>
                </c:pt>
                <c:pt idx="8393">
                  <c:v>47830</c:v>
                </c:pt>
                <c:pt idx="8394">
                  <c:v>51920</c:v>
                </c:pt>
                <c:pt idx="8395">
                  <c:v>67170</c:v>
                </c:pt>
                <c:pt idx="8396">
                  <c:v>83170</c:v>
                </c:pt>
                <c:pt idx="8397">
                  <c:v>92420</c:v>
                </c:pt>
                <c:pt idx="8398">
                  <c:v>101420</c:v>
                </c:pt>
                <c:pt idx="8399">
                  <c:v>106170</c:v>
                </c:pt>
                <c:pt idx="8400">
                  <c:v>116920</c:v>
                </c:pt>
                <c:pt idx="8401">
                  <c:v>122330</c:v>
                </c:pt>
                <c:pt idx="8402">
                  <c:v>126830</c:v>
                </c:pt>
                <c:pt idx="8403">
                  <c:v>130919.99999999999</c:v>
                </c:pt>
                <c:pt idx="8404">
                  <c:v>135500</c:v>
                </c:pt>
                <c:pt idx="8405">
                  <c:v>140170</c:v>
                </c:pt>
                <c:pt idx="8406">
                  <c:v>142170</c:v>
                </c:pt>
                <c:pt idx="8407">
                  <c:v>79420</c:v>
                </c:pt>
                <c:pt idx="8408">
                  <c:v>60670</c:v>
                </c:pt>
                <c:pt idx="8409">
                  <c:v>50500</c:v>
                </c:pt>
                <c:pt idx="8410">
                  <c:v>54330</c:v>
                </c:pt>
                <c:pt idx="8411">
                  <c:v>53920</c:v>
                </c:pt>
                <c:pt idx="8412">
                  <c:v>54750</c:v>
                </c:pt>
                <c:pt idx="8413">
                  <c:v>45500</c:v>
                </c:pt>
                <c:pt idx="8414">
                  <c:v>43330</c:v>
                </c:pt>
                <c:pt idx="8415">
                  <c:v>46250</c:v>
                </c:pt>
                <c:pt idx="8416">
                  <c:v>72170</c:v>
                </c:pt>
                <c:pt idx="8417">
                  <c:v>88420</c:v>
                </c:pt>
                <c:pt idx="8418">
                  <c:v>96830</c:v>
                </c:pt>
                <c:pt idx="8419">
                  <c:v>114500</c:v>
                </c:pt>
                <c:pt idx="8420">
                  <c:v>132580</c:v>
                </c:pt>
                <c:pt idx="8421">
                  <c:v>142920</c:v>
                </c:pt>
                <c:pt idx="8422">
                  <c:v>152580</c:v>
                </c:pt>
                <c:pt idx="8423">
                  <c:v>157750</c:v>
                </c:pt>
                <c:pt idx="8424">
                  <c:v>168250</c:v>
                </c:pt>
                <c:pt idx="8425">
                  <c:v>172920</c:v>
                </c:pt>
                <c:pt idx="8426">
                  <c:v>177000</c:v>
                </c:pt>
                <c:pt idx="8427">
                  <c:v>180500</c:v>
                </c:pt>
                <c:pt idx="8428">
                  <c:v>183670</c:v>
                </c:pt>
                <c:pt idx="8429">
                  <c:v>186420</c:v>
                </c:pt>
                <c:pt idx="8430">
                  <c:v>186920</c:v>
                </c:pt>
                <c:pt idx="8431">
                  <c:v>122000</c:v>
                </c:pt>
                <c:pt idx="8432">
                  <c:v>104750</c:v>
                </c:pt>
                <c:pt idx="8433">
                  <c:v>90580</c:v>
                </c:pt>
                <c:pt idx="8434">
                  <c:v>87170</c:v>
                </c:pt>
                <c:pt idx="8435">
                  <c:v>86420</c:v>
                </c:pt>
                <c:pt idx="8436">
                  <c:v>85000</c:v>
                </c:pt>
                <c:pt idx="8437">
                  <c:v>72580</c:v>
                </c:pt>
                <c:pt idx="8438">
                  <c:v>65330</c:v>
                </c:pt>
                <c:pt idx="8439">
                  <c:v>64420</c:v>
                </c:pt>
                <c:pt idx="8440">
                  <c:v>89000</c:v>
                </c:pt>
                <c:pt idx="8441">
                  <c:v>104830</c:v>
                </c:pt>
                <c:pt idx="8442">
                  <c:v>112000</c:v>
                </c:pt>
                <c:pt idx="8443">
                  <c:v>128919.99999999999</c:v>
                </c:pt>
                <c:pt idx="8444">
                  <c:v>145250</c:v>
                </c:pt>
                <c:pt idx="8445">
                  <c:v>153920</c:v>
                </c:pt>
                <c:pt idx="8446">
                  <c:v>162500</c:v>
                </c:pt>
                <c:pt idx="8447">
                  <c:v>166750</c:v>
                </c:pt>
                <c:pt idx="8448">
                  <c:v>176170</c:v>
                </c:pt>
                <c:pt idx="8449">
                  <c:v>180080</c:v>
                </c:pt>
                <c:pt idx="8450">
                  <c:v>183580</c:v>
                </c:pt>
                <c:pt idx="8451">
                  <c:v>187250</c:v>
                </c:pt>
                <c:pt idx="8452">
                  <c:v>189330</c:v>
                </c:pt>
                <c:pt idx="8453">
                  <c:v>192000</c:v>
                </c:pt>
                <c:pt idx="8454">
                  <c:v>192170</c:v>
                </c:pt>
                <c:pt idx="8455">
                  <c:v>127330</c:v>
                </c:pt>
                <c:pt idx="8456">
                  <c:v>112250</c:v>
                </c:pt>
                <c:pt idx="8457">
                  <c:v>102500</c:v>
                </c:pt>
                <c:pt idx="8458">
                  <c:v>96920</c:v>
                </c:pt>
                <c:pt idx="8459">
                  <c:v>96670</c:v>
                </c:pt>
                <c:pt idx="8460">
                  <c:v>94330</c:v>
                </c:pt>
                <c:pt idx="8461">
                  <c:v>87330</c:v>
                </c:pt>
                <c:pt idx="8462">
                  <c:v>84000</c:v>
                </c:pt>
                <c:pt idx="8463">
                  <c:v>81750</c:v>
                </c:pt>
                <c:pt idx="8464">
                  <c:v>104250</c:v>
                </c:pt>
                <c:pt idx="8465">
                  <c:v>116330</c:v>
                </c:pt>
                <c:pt idx="8466">
                  <c:v>117920</c:v>
                </c:pt>
                <c:pt idx="8467">
                  <c:v>131000</c:v>
                </c:pt>
                <c:pt idx="8468">
                  <c:v>144670</c:v>
                </c:pt>
                <c:pt idx="8469">
                  <c:v>151330</c:v>
                </c:pt>
                <c:pt idx="8470">
                  <c:v>157250</c:v>
                </c:pt>
                <c:pt idx="8471">
                  <c:v>158170</c:v>
                </c:pt>
                <c:pt idx="8472">
                  <c:v>164580</c:v>
                </c:pt>
                <c:pt idx="8473">
                  <c:v>165000</c:v>
                </c:pt>
                <c:pt idx="8474">
                  <c:v>164330</c:v>
                </c:pt>
                <c:pt idx="8475">
                  <c:v>164080</c:v>
                </c:pt>
                <c:pt idx="8476">
                  <c:v>163670</c:v>
                </c:pt>
                <c:pt idx="8477">
                  <c:v>163000</c:v>
                </c:pt>
                <c:pt idx="8478">
                  <c:v>160080</c:v>
                </c:pt>
                <c:pt idx="8479">
                  <c:v>98750</c:v>
                </c:pt>
                <c:pt idx="8480">
                  <c:v>84500</c:v>
                </c:pt>
                <c:pt idx="8481">
                  <c:v>76750</c:v>
                </c:pt>
                <c:pt idx="8482">
                  <c:v>75330</c:v>
                </c:pt>
                <c:pt idx="8483">
                  <c:v>73080</c:v>
                </c:pt>
                <c:pt idx="8484">
                  <c:v>70000</c:v>
                </c:pt>
                <c:pt idx="8485">
                  <c:v>58250</c:v>
                </c:pt>
                <c:pt idx="8486">
                  <c:v>55000</c:v>
                </c:pt>
                <c:pt idx="8487">
                  <c:v>52670</c:v>
                </c:pt>
                <c:pt idx="8488">
                  <c:v>73580</c:v>
                </c:pt>
                <c:pt idx="8489">
                  <c:v>86330</c:v>
                </c:pt>
                <c:pt idx="8490">
                  <c:v>88420</c:v>
                </c:pt>
                <c:pt idx="8491">
                  <c:v>101750</c:v>
                </c:pt>
                <c:pt idx="8492">
                  <c:v>115500</c:v>
                </c:pt>
                <c:pt idx="8493">
                  <c:v>123330</c:v>
                </c:pt>
                <c:pt idx="8494">
                  <c:v>130830.00000000001</c:v>
                </c:pt>
                <c:pt idx="8495">
                  <c:v>135170</c:v>
                </c:pt>
                <c:pt idx="8496">
                  <c:v>144250</c:v>
                </c:pt>
                <c:pt idx="8497">
                  <c:v>146750</c:v>
                </c:pt>
                <c:pt idx="8498">
                  <c:v>150080</c:v>
                </c:pt>
                <c:pt idx="8499">
                  <c:v>153000</c:v>
                </c:pt>
                <c:pt idx="8500">
                  <c:v>155170</c:v>
                </c:pt>
                <c:pt idx="8501">
                  <c:v>158330</c:v>
                </c:pt>
                <c:pt idx="8502">
                  <c:v>158580</c:v>
                </c:pt>
                <c:pt idx="8503">
                  <c:v>94080</c:v>
                </c:pt>
                <c:pt idx="8504">
                  <c:v>74000</c:v>
                </c:pt>
                <c:pt idx="8505">
                  <c:v>63250</c:v>
                </c:pt>
                <c:pt idx="8506">
                  <c:v>64750</c:v>
                </c:pt>
                <c:pt idx="8507">
                  <c:v>66670</c:v>
                </c:pt>
                <c:pt idx="8508">
                  <c:v>59330</c:v>
                </c:pt>
                <c:pt idx="8509">
                  <c:v>50420</c:v>
                </c:pt>
                <c:pt idx="8510">
                  <c:v>46250</c:v>
                </c:pt>
                <c:pt idx="8511">
                  <c:v>48750</c:v>
                </c:pt>
                <c:pt idx="8512">
                  <c:v>71420</c:v>
                </c:pt>
                <c:pt idx="8513">
                  <c:v>86170</c:v>
                </c:pt>
                <c:pt idx="8514">
                  <c:v>89500</c:v>
                </c:pt>
                <c:pt idx="8515">
                  <c:v>103750</c:v>
                </c:pt>
                <c:pt idx="8516">
                  <c:v>118250</c:v>
                </c:pt>
                <c:pt idx="8517">
                  <c:v>126250</c:v>
                </c:pt>
                <c:pt idx="8518">
                  <c:v>132830</c:v>
                </c:pt>
                <c:pt idx="8519">
                  <c:v>136420</c:v>
                </c:pt>
                <c:pt idx="8520">
                  <c:v>145830</c:v>
                </c:pt>
                <c:pt idx="8521">
                  <c:v>148420</c:v>
                </c:pt>
                <c:pt idx="8522">
                  <c:v>150420</c:v>
                </c:pt>
                <c:pt idx="8523">
                  <c:v>152250</c:v>
                </c:pt>
                <c:pt idx="8524">
                  <c:v>153920</c:v>
                </c:pt>
                <c:pt idx="8525">
                  <c:v>155250</c:v>
                </c:pt>
                <c:pt idx="8526">
                  <c:v>155000</c:v>
                </c:pt>
                <c:pt idx="8527">
                  <c:v>91750</c:v>
                </c:pt>
                <c:pt idx="8528">
                  <c:v>82250</c:v>
                </c:pt>
                <c:pt idx="8529">
                  <c:v>66420</c:v>
                </c:pt>
                <c:pt idx="8530">
                  <c:v>57750</c:v>
                </c:pt>
                <c:pt idx="8531">
                  <c:v>53250</c:v>
                </c:pt>
                <c:pt idx="8532">
                  <c:v>49000</c:v>
                </c:pt>
                <c:pt idx="8533">
                  <c:v>35000</c:v>
                </c:pt>
                <c:pt idx="8534">
                  <c:v>32920</c:v>
                </c:pt>
                <c:pt idx="8535">
                  <c:v>30580</c:v>
                </c:pt>
                <c:pt idx="8536">
                  <c:v>48750</c:v>
                </c:pt>
                <c:pt idx="8537">
                  <c:v>59670</c:v>
                </c:pt>
                <c:pt idx="8538">
                  <c:v>64750</c:v>
                </c:pt>
                <c:pt idx="8539">
                  <c:v>79920</c:v>
                </c:pt>
                <c:pt idx="8540">
                  <c:v>95830</c:v>
                </c:pt>
                <c:pt idx="8541">
                  <c:v>103580</c:v>
                </c:pt>
                <c:pt idx="8542">
                  <c:v>111080</c:v>
                </c:pt>
                <c:pt idx="8543">
                  <c:v>113920</c:v>
                </c:pt>
                <c:pt idx="8544">
                  <c:v>122670</c:v>
                </c:pt>
                <c:pt idx="8545">
                  <c:v>125580</c:v>
                </c:pt>
                <c:pt idx="8546">
                  <c:v>128000</c:v>
                </c:pt>
                <c:pt idx="8547">
                  <c:v>128830.00000000001</c:v>
                </c:pt>
                <c:pt idx="8548">
                  <c:v>133420</c:v>
                </c:pt>
                <c:pt idx="8549">
                  <c:v>137670</c:v>
                </c:pt>
                <c:pt idx="8550">
                  <c:v>137580</c:v>
                </c:pt>
                <c:pt idx="8551">
                  <c:v>76330</c:v>
                </c:pt>
                <c:pt idx="8552">
                  <c:v>61580</c:v>
                </c:pt>
                <c:pt idx="8553">
                  <c:v>55420</c:v>
                </c:pt>
                <c:pt idx="8554">
                  <c:v>54420</c:v>
                </c:pt>
                <c:pt idx="8555">
                  <c:v>48580</c:v>
                </c:pt>
                <c:pt idx="8556">
                  <c:v>46000</c:v>
                </c:pt>
                <c:pt idx="8557">
                  <c:v>38420</c:v>
                </c:pt>
                <c:pt idx="8558">
                  <c:v>35500</c:v>
                </c:pt>
                <c:pt idx="8559">
                  <c:v>33580</c:v>
                </c:pt>
                <c:pt idx="8560">
                  <c:v>57000</c:v>
                </c:pt>
                <c:pt idx="8561">
                  <c:v>71580</c:v>
                </c:pt>
                <c:pt idx="8562">
                  <c:v>75080</c:v>
                </c:pt>
                <c:pt idx="8563">
                  <c:v>89080</c:v>
                </c:pt>
                <c:pt idx="8564">
                  <c:v>103250</c:v>
                </c:pt>
                <c:pt idx="8565">
                  <c:v>110580</c:v>
                </c:pt>
                <c:pt idx="8566">
                  <c:v>117080</c:v>
                </c:pt>
                <c:pt idx="8567">
                  <c:v>119000</c:v>
                </c:pt>
                <c:pt idx="8568">
                  <c:v>126170</c:v>
                </c:pt>
                <c:pt idx="8569">
                  <c:v>128250</c:v>
                </c:pt>
                <c:pt idx="8570">
                  <c:v>129419.99999999999</c:v>
                </c:pt>
                <c:pt idx="8571">
                  <c:v>130000</c:v>
                </c:pt>
                <c:pt idx="8572">
                  <c:v>130669.99999999999</c:v>
                </c:pt>
                <c:pt idx="8573">
                  <c:v>130830.00000000001</c:v>
                </c:pt>
                <c:pt idx="8574">
                  <c:v>129580.00000000001</c:v>
                </c:pt>
                <c:pt idx="8575">
                  <c:v>65420</c:v>
                </c:pt>
                <c:pt idx="8576">
                  <c:v>57830</c:v>
                </c:pt>
                <c:pt idx="8577">
                  <c:v>52670</c:v>
                </c:pt>
                <c:pt idx="8578">
                  <c:v>52750</c:v>
                </c:pt>
                <c:pt idx="8579">
                  <c:v>51920</c:v>
                </c:pt>
                <c:pt idx="8580">
                  <c:v>50750</c:v>
                </c:pt>
                <c:pt idx="8581">
                  <c:v>43000</c:v>
                </c:pt>
                <c:pt idx="8582">
                  <c:v>41500</c:v>
                </c:pt>
                <c:pt idx="8583">
                  <c:v>40420</c:v>
                </c:pt>
                <c:pt idx="8584">
                  <c:v>62330</c:v>
                </c:pt>
                <c:pt idx="8585">
                  <c:v>75080</c:v>
                </c:pt>
                <c:pt idx="8586">
                  <c:v>78250</c:v>
                </c:pt>
                <c:pt idx="8587">
                  <c:v>92500</c:v>
                </c:pt>
                <c:pt idx="8588">
                  <c:v>104920</c:v>
                </c:pt>
                <c:pt idx="8589">
                  <c:v>112000</c:v>
                </c:pt>
                <c:pt idx="8590">
                  <c:v>119080</c:v>
                </c:pt>
                <c:pt idx="8591">
                  <c:v>120670</c:v>
                </c:pt>
                <c:pt idx="8592">
                  <c:v>127580</c:v>
                </c:pt>
                <c:pt idx="8593">
                  <c:v>129000</c:v>
                </c:pt>
                <c:pt idx="8594">
                  <c:v>129830.00000000001</c:v>
                </c:pt>
                <c:pt idx="8595">
                  <c:v>129830.00000000001</c:v>
                </c:pt>
                <c:pt idx="8596">
                  <c:v>129919.99999999999</c:v>
                </c:pt>
                <c:pt idx="8597">
                  <c:v>129830.00000000001</c:v>
                </c:pt>
                <c:pt idx="8598">
                  <c:v>127670</c:v>
                </c:pt>
                <c:pt idx="8599">
                  <c:v>66500</c:v>
                </c:pt>
                <c:pt idx="8600">
                  <c:v>54250</c:v>
                </c:pt>
                <c:pt idx="8601">
                  <c:v>47000</c:v>
                </c:pt>
                <c:pt idx="8602">
                  <c:v>42750</c:v>
                </c:pt>
                <c:pt idx="8603">
                  <c:v>39830</c:v>
                </c:pt>
                <c:pt idx="8604">
                  <c:v>39830</c:v>
                </c:pt>
                <c:pt idx="8605">
                  <c:v>29670</c:v>
                </c:pt>
                <c:pt idx="8606">
                  <c:v>25580</c:v>
                </c:pt>
                <c:pt idx="8607">
                  <c:v>24920</c:v>
                </c:pt>
                <c:pt idx="8608">
                  <c:v>45750</c:v>
                </c:pt>
                <c:pt idx="8609">
                  <c:v>60500</c:v>
                </c:pt>
                <c:pt idx="8610">
                  <c:v>64420</c:v>
                </c:pt>
                <c:pt idx="8611">
                  <c:v>79250</c:v>
                </c:pt>
                <c:pt idx="8612">
                  <c:v>92080</c:v>
                </c:pt>
                <c:pt idx="8613">
                  <c:v>99670</c:v>
                </c:pt>
                <c:pt idx="8614">
                  <c:v>106670</c:v>
                </c:pt>
                <c:pt idx="8615">
                  <c:v>109500</c:v>
                </c:pt>
                <c:pt idx="8616">
                  <c:v>117080</c:v>
                </c:pt>
                <c:pt idx="8617">
                  <c:v>119250</c:v>
                </c:pt>
                <c:pt idx="8618">
                  <c:v>122170</c:v>
                </c:pt>
                <c:pt idx="8619">
                  <c:v>124330</c:v>
                </c:pt>
                <c:pt idx="8620">
                  <c:v>126000</c:v>
                </c:pt>
                <c:pt idx="8621">
                  <c:v>128000</c:v>
                </c:pt>
                <c:pt idx="8622">
                  <c:v>128250</c:v>
                </c:pt>
                <c:pt idx="8623">
                  <c:v>64830</c:v>
                </c:pt>
                <c:pt idx="8624">
                  <c:v>56000</c:v>
                </c:pt>
                <c:pt idx="8625">
                  <c:v>49420</c:v>
                </c:pt>
                <c:pt idx="8626">
                  <c:v>49080</c:v>
                </c:pt>
                <c:pt idx="8627">
                  <c:v>48750</c:v>
                </c:pt>
                <c:pt idx="8628">
                  <c:v>45580</c:v>
                </c:pt>
                <c:pt idx="8629">
                  <c:v>38920</c:v>
                </c:pt>
                <c:pt idx="8630">
                  <c:v>38250</c:v>
                </c:pt>
                <c:pt idx="8631">
                  <c:v>40250</c:v>
                </c:pt>
                <c:pt idx="8632">
                  <c:v>64250</c:v>
                </c:pt>
                <c:pt idx="8633">
                  <c:v>79330</c:v>
                </c:pt>
                <c:pt idx="8634">
                  <c:v>83750</c:v>
                </c:pt>
                <c:pt idx="8635">
                  <c:v>99250</c:v>
                </c:pt>
                <c:pt idx="8636">
                  <c:v>114580</c:v>
                </c:pt>
                <c:pt idx="8637">
                  <c:v>123250</c:v>
                </c:pt>
                <c:pt idx="8638">
                  <c:v>131000</c:v>
                </c:pt>
                <c:pt idx="8639">
                  <c:v>134080</c:v>
                </c:pt>
                <c:pt idx="8640">
                  <c:v>142080</c:v>
                </c:pt>
                <c:pt idx="8641">
                  <c:v>145420</c:v>
                </c:pt>
                <c:pt idx="8642">
                  <c:v>148920</c:v>
                </c:pt>
                <c:pt idx="8643">
                  <c:v>151420</c:v>
                </c:pt>
                <c:pt idx="8644">
                  <c:v>154080</c:v>
                </c:pt>
                <c:pt idx="8645">
                  <c:v>156580</c:v>
                </c:pt>
                <c:pt idx="8646">
                  <c:v>156670</c:v>
                </c:pt>
                <c:pt idx="8647">
                  <c:v>92330</c:v>
                </c:pt>
                <c:pt idx="8648">
                  <c:v>81580</c:v>
                </c:pt>
                <c:pt idx="8649">
                  <c:v>75250</c:v>
                </c:pt>
                <c:pt idx="8650">
                  <c:v>73420</c:v>
                </c:pt>
                <c:pt idx="8651">
                  <c:v>72500</c:v>
                </c:pt>
                <c:pt idx="8652">
                  <c:v>69080</c:v>
                </c:pt>
                <c:pt idx="8653">
                  <c:v>62000</c:v>
                </c:pt>
                <c:pt idx="8654">
                  <c:v>60250</c:v>
                </c:pt>
                <c:pt idx="8655">
                  <c:v>61750</c:v>
                </c:pt>
                <c:pt idx="8656">
                  <c:v>86330</c:v>
                </c:pt>
                <c:pt idx="8657">
                  <c:v>100920</c:v>
                </c:pt>
                <c:pt idx="8658">
                  <c:v>104830</c:v>
                </c:pt>
                <c:pt idx="8659">
                  <c:v>119920</c:v>
                </c:pt>
                <c:pt idx="8660">
                  <c:v>134830</c:v>
                </c:pt>
                <c:pt idx="8661">
                  <c:v>142500</c:v>
                </c:pt>
                <c:pt idx="8662">
                  <c:v>149580</c:v>
                </c:pt>
                <c:pt idx="8663">
                  <c:v>151920</c:v>
                </c:pt>
                <c:pt idx="8664">
                  <c:v>159670</c:v>
                </c:pt>
                <c:pt idx="8665">
                  <c:v>161920</c:v>
                </c:pt>
                <c:pt idx="8666">
                  <c:v>163170</c:v>
                </c:pt>
                <c:pt idx="8667">
                  <c:v>164580</c:v>
                </c:pt>
                <c:pt idx="8668">
                  <c:v>165500</c:v>
                </c:pt>
                <c:pt idx="8669">
                  <c:v>166250</c:v>
                </c:pt>
                <c:pt idx="8670">
                  <c:v>164750</c:v>
                </c:pt>
                <c:pt idx="8671">
                  <c:v>99750</c:v>
                </c:pt>
                <c:pt idx="8672">
                  <c:v>89500</c:v>
                </c:pt>
                <c:pt idx="8673">
                  <c:v>76750</c:v>
                </c:pt>
                <c:pt idx="8674">
                  <c:v>69580</c:v>
                </c:pt>
                <c:pt idx="8675">
                  <c:v>69670</c:v>
                </c:pt>
                <c:pt idx="8676">
                  <c:v>69000</c:v>
                </c:pt>
                <c:pt idx="8677">
                  <c:v>56330</c:v>
                </c:pt>
                <c:pt idx="8678">
                  <c:v>51420</c:v>
                </c:pt>
                <c:pt idx="8679">
                  <c:v>53330</c:v>
                </c:pt>
                <c:pt idx="8680">
                  <c:v>78750</c:v>
                </c:pt>
                <c:pt idx="8681">
                  <c:v>94830</c:v>
                </c:pt>
                <c:pt idx="8682">
                  <c:v>103580</c:v>
                </c:pt>
                <c:pt idx="8683">
                  <c:v>121580</c:v>
                </c:pt>
                <c:pt idx="8684">
                  <c:v>138830</c:v>
                </c:pt>
                <c:pt idx="8685">
                  <c:v>148750</c:v>
                </c:pt>
                <c:pt idx="8686">
                  <c:v>158080</c:v>
                </c:pt>
                <c:pt idx="8687">
                  <c:v>165670</c:v>
                </c:pt>
                <c:pt idx="8688">
                  <c:v>175080</c:v>
                </c:pt>
                <c:pt idx="8689">
                  <c:v>179080</c:v>
                </c:pt>
                <c:pt idx="8690">
                  <c:v>183080</c:v>
                </c:pt>
                <c:pt idx="8691">
                  <c:v>186830</c:v>
                </c:pt>
                <c:pt idx="8692">
                  <c:v>187750</c:v>
                </c:pt>
                <c:pt idx="8693">
                  <c:v>188920</c:v>
                </c:pt>
                <c:pt idx="8694">
                  <c:v>188830</c:v>
                </c:pt>
                <c:pt idx="8695">
                  <c:v>126830</c:v>
                </c:pt>
                <c:pt idx="8696">
                  <c:v>107500</c:v>
                </c:pt>
                <c:pt idx="8697">
                  <c:v>100000</c:v>
                </c:pt>
                <c:pt idx="8698">
                  <c:v>101830</c:v>
                </c:pt>
                <c:pt idx="8699">
                  <c:v>100170</c:v>
                </c:pt>
                <c:pt idx="8700">
                  <c:v>97170</c:v>
                </c:pt>
                <c:pt idx="8701">
                  <c:v>86000</c:v>
                </c:pt>
                <c:pt idx="8702">
                  <c:v>83080</c:v>
                </c:pt>
                <c:pt idx="8703">
                  <c:v>80750</c:v>
                </c:pt>
                <c:pt idx="8704">
                  <c:v>101420</c:v>
                </c:pt>
                <c:pt idx="8705">
                  <c:v>112670</c:v>
                </c:pt>
                <c:pt idx="8706">
                  <c:v>113750</c:v>
                </c:pt>
                <c:pt idx="8707">
                  <c:v>126080</c:v>
                </c:pt>
                <c:pt idx="8708">
                  <c:v>138500</c:v>
                </c:pt>
                <c:pt idx="8709">
                  <c:v>144580</c:v>
                </c:pt>
                <c:pt idx="8710">
                  <c:v>149580</c:v>
                </c:pt>
                <c:pt idx="8711">
                  <c:v>150580</c:v>
                </c:pt>
                <c:pt idx="8712">
                  <c:v>156670</c:v>
                </c:pt>
                <c:pt idx="8713">
                  <c:v>157420</c:v>
                </c:pt>
                <c:pt idx="8714">
                  <c:v>157250</c:v>
                </c:pt>
                <c:pt idx="8715">
                  <c:v>156670</c:v>
                </c:pt>
                <c:pt idx="8716">
                  <c:v>156080</c:v>
                </c:pt>
                <c:pt idx="8717">
                  <c:v>155250</c:v>
                </c:pt>
                <c:pt idx="8718">
                  <c:v>152330</c:v>
                </c:pt>
                <c:pt idx="8719">
                  <c:v>90330</c:v>
                </c:pt>
                <c:pt idx="8720">
                  <c:v>77580</c:v>
                </c:pt>
                <c:pt idx="8721">
                  <c:v>69330</c:v>
                </c:pt>
                <c:pt idx="8722">
                  <c:v>66920</c:v>
                </c:pt>
                <c:pt idx="8723">
                  <c:v>64830</c:v>
                </c:pt>
                <c:pt idx="8724">
                  <c:v>63920</c:v>
                </c:pt>
                <c:pt idx="8725">
                  <c:v>54000</c:v>
                </c:pt>
                <c:pt idx="8726">
                  <c:v>49250</c:v>
                </c:pt>
                <c:pt idx="8727">
                  <c:v>46170</c:v>
                </c:pt>
                <c:pt idx="8728">
                  <c:v>66080</c:v>
                </c:pt>
                <c:pt idx="8729">
                  <c:v>75920</c:v>
                </c:pt>
                <c:pt idx="8730">
                  <c:v>75670</c:v>
                </c:pt>
                <c:pt idx="8731">
                  <c:v>86580</c:v>
                </c:pt>
                <c:pt idx="8732">
                  <c:v>96750</c:v>
                </c:pt>
                <c:pt idx="8733">
                  <c:v>101580</c:v>
                </c:pt>
                <c:pt idx="8734">
                  <c:v>105000</c:v>
                </c:pt>
                <c:pt idx="8735">
                  <c:v>105250</c:v>
                </c:pt>
                <c:pt idx="8736">
                  <c:v>112750</c:v>
                </c:pt>
                <c:pt idx="8737">
                  <c:v>114170</c:v>
                </c:pt>
                <c:pt idx="8738">
                  <c:v>115080</c:v>
                </c:pt>
                <c:pt idx="8739">
                  <c:v>118170</c:v>
                </c:pt>
                <c:pt idx="8740">
                  <c:v>122000</c:v>
                </c:pt>
                <c:pt idx="8741">
                  <c:v>125750</c:v>
                </c:pt>
                <c:pt idx="8742">
                  <c:v>127420</c:v>
                </c:pt>
                <c:pt idx="8743">
                  <c:v>65250</c:v>
                </c:pt>
                <c:pt idx="8744">
                  <c:v>59580</c:v>
                </c:pt>
                <c:pt idx="8745">
                  <c:v>51000</c:v>
                </c:pt>
                <c:pt idx="8746">
                  <c:v>48580</c:v>
                </c:pt>
                <c:pt idx="8747">
                  <c:v>49250</c:v>
                </c:pt>
                <c:pt idx="8748">
                  <c:v>48250</c:v>
                </c:pt>
                <c:pt idx="8749">
                  <c:v>34830</c:v>
                </c:pt>
                <c:pt idx="8750">
                  <c:v>25920</c:v>
                </c:pt>
                <c:pt idx="8751">
                  <c:v>20250</c:v>
                </c:pt>
                <c:pt idx="8752">
                  <c:v>32670</c:v>
                </c:pt>
                <c:pt idx="8753">
                  <c:v>60000</c:v>
                </c:pt>
                <c:pt idx="8754">
                  <c:v>66000</c:v>
                </c:pt>
                <c:pt idx="8755">
                  <c:v>84250</c:v>
                </c:pt>
                <c:pt idx="8756">
                  <c:v>106830</c:v>
                </c:pt>
                <c:pt idx="8757">
                  <c:v>120000</c:v>
                </c:pt>
                <c:pt idx="8758">
                  <c:v>132330</c:v>
                </c:pt>
                <c:pt idx="8759">
                  <c:v>139420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496720"/>
        <c:axId val="400497280"/>
      </c:lineChart>
      <c:catAx>
        <c:axId val="4004967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0497280"/>
        <c:crosses val="autoZero"/>
        <c:auto val="1"/>
        <c:lblAlgn val="ctr"/>
        <c:lblOffset val="100"/>
        <c:noMultiLvlLbl val="0"/>
      </c:catAx>
      <c:valAx>
        <c:axId val="400497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 sz="1800" b="0" i="0" baseline="0">
                    <a:solidFill>
                      <a:schemeClr val="tx1"/>
                    </a:solidFill>
                    <a:effectLst/>
                  </a:rPr>
                  <a:t>ground load (W)</a:t>
                </a:r>
                <a:endParaRPr lang="en-CA">
                  <a:solidFill>
                    <a:schemeClr val="tx1"/>
                  </a:solidFill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0496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sz="1000"/>
            </a:pPr>
            <a:r>
              <a:rPr lang="en-CA" sz="1200" b="1" i="0" baseline="0">
                <a:effectLst/>
              </a:rPr>
              <a:t>Test 3 - Rb calculated by tool - 6 hour peak </a:t>
            </a:r>
            <a:endParaRPr lang="en-CA" sz="1000">
              <a:effectLst/>
            </a:endParaRPr>
          </a:p>
        </c:rich>
      </c:tx>
      <c:layout>
        <c:manualLayout>
          <c:xMode val="edge"/>
          <c:yMode val="edge"/>
          <c:x val="0.38957147023288757"/>
          <c:y val="7.769682941875226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Design length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Test3!$R$6:$R$20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Test3!$U$6:$U$20</c:f>
              <c:numCache>
                <c:formatCode>0.0</c:formatCode>
                <c:ptCount val="15"/>
                <c:pt idx="0">
                  <c:v>110.7</c:v>
                </c:pt>
                <c:pt idx="1">
                  <c:v>98.6</c:v>
                </c:pt>
                <c:pt idx="2">
                  <c:v>100.8</c:v>
                </c:pt>
                <c:pt idx="3">
                  <c:v>101</c:v>
                </c:pt>
                <c:pt idx="4">
                  <c:v>95.9</c:v>
                </c:pt>
                <c:pt idx="5">
                  <c:v>94</c:v>
                </c:pt>
                <c:pt idx="6">
                  <c:v>123</c:v>
                </c:pt>
                <c:pt idx="7">
                  <c:v>123.2</c:v>
                </c:pt>
                <c:pt idx="8">
                  <c:v>120.1</c:v>
                </c:pt>
                <c:pt idx="9">
                  <c:v>118.2</c:v>
                </c:pt>
                <c:pt idx="10">
                  <c:v>93.4</c:v>
                </c:pt>
                <c:pt idx="11">
                  <c:v>118.81</c:v>
                </c:pt>
                <c:pt idx="12">
                  <c:v>93.2</c:v>
                </c:pt>
                <c:pt idx="13">
                  <c:v>124.4</c:v>
                </c:pt>
              </c:numCache>
            </c:numRef>
          </c:val>
          <c:extLst/>
        </c:ser>
        <c:ser>
          <c:idx val="1"/>
          <c:order val="1"/>
          <c:tx>
            <c:v>Difference from the mean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Test3!$R$6:$R$20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Test3!$V$6:$V$20</c:f>
              <c:numCache>
                <c:formatCode>0.0</c:formatCode>
                <c:ptCount val="15"/>
                <c:pt idx="0">
                  <c:v>2.2761019197391805</c:v>
                </c:pt>
                <c:pt idx="1">
                  <c:v>-8.9031287327345758</c:v>
                </c:pt>
                <c:pt idx="2">
                  <c:v>-6.8705413413757102</c:v>
                </c:pt>
                <c:pt idx="3">
                  <c:v>-6.6857606694339928</c:v>
                </c:pt>
                <c:pt idx="4">
                  <c:v>-11.397667803947718</c:v>
                </c:pt>
                <c:pt idx="5">
                  <c:v>-13.153084187394013</c:v>
                </c:pt>
                <c:pt idx="6">
                  <c:v>13.640113244154643</c:v>
                </c:pt>
                <c:pt idx="7">
                  <c:v>13.824893916096359</c:v>
                </c:pt>
                <c:pt idx="8">
                  <c:v>10.960793500999772</c:v>
                </c:pt>
                <c:pt idx="9">
                  <c:v>9.2053771175534891</c:v>
                </c:pt>
                <c:pt idx="10">
                  <c:v>-13.707426203219153</c:v>
                </c:pt>
                <c:pt idx="11">
                  <c:v>9.7689581669757182</c:v>
                </c:pt>
                <c:pt idx="12">
                  <c:v>-13.89220687516087</c:v>
                </c:pt>
                <c:pt idx="13">
                  <c:v>14.933577947746651</c:v>
                </c:pt>
              </c:numCache>
            </c:numRef>
          </c:val>
          <c:extLst/>
        </c:ser>
        <c:ser>
          <c:idx val="2"/>
          <c:order val="2"/>
          <c:tx>
            <c:v>Rb</c:v>
          </c:tx>
          <c:spPr>
            <a:noFill/>
          </c:spPr>
          <c:invertIfNegative val="0"/>
          <c:cat>
            <c:strRef>
              <c:f>Test3!$R$6:$R$20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Test3!$W$6:$W$20</c:f>
              <c:numCache>
                <c:formatCode>0.000</c:formatCode>
                <c:ptCount val="15"/>
                <c:pt idx="0">
                  <c:v>0.12</c:v>
                </c:pt>
                <c:pt idx="1">
                  <c:v>0.125</c:v>
                </c:pt>
                <c:pt idx="2">
                  <c:v>0.12</c:v>
                </c:pt>
                <c:pt idx="3">
                  <c:v>0.12</c:v>
                </c:pt>
                <c:pt idx="4">
                  <c:v>0.12</c:v>
                </c:pt>
                <c:pt idx="5">
                  <c:v>0.12</c:v>
                </c:pt>
                <c:pt idx="6">
                  <c:v>0.121</c:v>
                </c:pt>
                <c:pt idx="7">
                  <c:v>0.12</c:v>
                </c:pt>
                <c:pt idx="8">
                  <c:v>0.12</c:v>
                </c:pt>
                <c:pt idx="9">
                  <c:v>0.12</c:v>
                </c:pt>
                <c:pt idx="10">
                  <c:v>0.112</c:v>
                </c:pt>
                <c:pt idx="11">
                  <c:v>0.122</c:v>
                </c:pt>
                <c:pt idx="12">
                  <c:v>0.112</c:v>
                </c:pt>
                <c:pt idx="13">
                  <c:v>0.112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242224"/>
        <c:axId val="468242784"/>
      </c:barChart>
      <c:catAx>
        <c:axId val="46824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2700000"/>
          <a:lstStyle/>
          <a:p>
            <a:pPr>
              <a:defRPr/>
            </a:pPr>
            <a:endParaRPr lang="fr-FR"/>
          </a:p>
        </c:txPr>
        <c:crossAx val="468242784"/>
        <c:crosses val="autoZero"/>
        <c:auto val="1"/>
        <c:lblAlgn val="ctr"/>
        <c:lblOffset val="100"/>
        <c:noMultiLvlLbl val="0"/>
      </c:catAx>
      <c:valAx>
        <c:axId val="468242784"/>
        <c:scaling>
          <c:orientation val="minMax"/>
          <c:max val="15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CA"/>
                  <a:t>Borehole length (m)</a:t>
                </a:r>
              </a:p>
            </c:rich>
          </c:tx>
          <c:layout>
            <c:manualLayout>
              <c:xMode val="edge"/>
              <c:yMode val="edge"/>
              <c:x val="8.1078198558513503E-2"/>
              <c:y val="6.8469056370987075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fr-FR"/>
          </a:p>
        </c:txPr>
        <c:crossAx val="468242224"/>
        <c:crosses val="autoZero"/>
        <c:crossBetween val="between"/>
        <c:majorUnit val="5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</c:dTable>
      <c:spPr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ln w="222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sz="1000"/>
            </a:pPr>
            <a:r>
              <a:rPr lang="en-CA" sz="1200" b="1" i="0" baseline="0">
                <a:effectLst/>
              </a:rPr>
              <a:t>Test 3 -Imposed Rb - 6 hour peak</a:t>
            </a:r>
            <a:endParaRPr lang="en-CA" sz="1000">
              <a:effectLst/>
            </a:endParaRPr>
          </a:p>
        </c:rich>
      </c:tx>
      <c:layout>
        <c:manualLayout>
          <c:xMode val="edge"/>
          <c:yMode val="edge"/>
          <c:x val="0.4439593365436062"/>
          <c:y val="6.091373804641168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Design length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Test3!$R$6:$R$20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Test3!$X$6:$X$20</c:f>
              <c:numCache>
                <c:formatCode>0.0</c:formatCode>
                <c:ptCount val="15"/>
                <c:pt idx="0">
                  <c:v>101.9</c:v>
                </c:pt>
                <c:pt idx="1">
                  <c:v>87.9</c:v>
                </c:pt>
                <c:pt idx="2">
                  <c:v>92.4</c:v>
                </c:pt>
                <c:pt idx="3">
                  <c:v>92.6</c:v>
                </c:pt>
                <c:pt idx="4">
                  <c:v>87.2</c:v>
                </c:pt>
                <c:pt idx="5">
                  <c:v>85.9</c:v>
                </c:pt>
                <c:pt idx="6">
                  <c:v>115</c:v>
                </c:pt>
                <c:pt idx="7">
                  <c:v>114.2</c:v>
                </c:pt>
                <c:pt idx="8">
                  <c:v>111.1</c:v>
                </c:pt>
                <c:pt idx="9">
                  <c:v>109</c:v>
                </c:pt>
                <c:pt idx="10">
                  <c:v>87.8</c:v>
                </c:pt>
                <c:pt idx="11">
                  <c:v>109.56</c:v>
                </c:pt>
                <c:pt idx="12">
                  <c:v>87.2</c:v>
                </c:pt>
                <c:pt idx="13" formatCode="General">
                  <c:v>114.4</c:v>
                </c:pt>
              </c:numCache>
            </c:numRef>
          </c:val>
          <c:extLst/>
        </c:ser>
        <c:ser>
          <c:idx val="1"/>
          <c:order val="1"/>
          <c:tx>
            <c:v>Difference from the mean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Test3!$R$6:$R$20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Test3!$Y$6:$Y$20</c:f>
              <c:numCache>
                <c:formatCode>0.0</c:formatCode>
                <c:ptCount val="15"/>
                <c:pt idx="0">
                  <c:v>2.1802658721063359</c:v>
                </c:pt>
                <c:pt idx="1">
                  <c:v>-11.858239743295908</c:v>
                </c:pt>
                <c:pt idx="2">
                  <c:v>-7.3458629383451868</c:v>
                </c:pt>
                <c:pt idx="3">
                  <c:v>-7.1453128581251661</c:v>
                </c:pt>
                <c:pt idx="4">
                  <c:v>-12.560165024066022</c:v>
                </c:pt>
                <c:pt idx="5">
                  <c:v>-13.863740545496228</c:v>
                </c:pt>
                <c:pt idx="6">
                  <c:v>15.316296126518431</c:v>
                </c:pt>
                <c:pt idx="7">
                  <c:v>14.514095805638306</c:v>
                </c:pt>
                <c:pt idx="8">
                  <c:v>11.405569562227798</c:v>
                </c:pt>
                <c:pt idx="9">
                  <c:v>9.2997937199174672</c:v>
                </c:pt>
                <c:pt idx="10">
                  <c:v>-11.958514783405933</c:v>
                </c:pt>
                <c:pt idx="11">
                  <c:v>9.861333944533559</c:v>
                </c:pt>
                <c:pt idx="12">
                  <c:v>-12.560165024066022</c:v>
                </c:pt>
                <c:pt idx="13">
                  <c:v>14.71464588585834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4897584"/>
        <c:axId val="464898144"/>
      </c:barChart>
      <c:catAx>
        <c:axId val="46489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2700000"/>
          <a:lstStyle/>
          <a:p>
            <a:pPr>
              <a:defRPr/>
            </a:pPr>
            <a:endParaRPr lang="fr-FR"/>
          </a:p>
        </c:txPr>
        <c:crossAx val="464898144"/>
        <c:crosses val="autoZero"/>
        <c:auto val="1"/>
        <c:lblAlgn val="ctr"/>
        <c:lblOffset val="100"/>
        <c:noMultiLvlLbl val="0"/>
      </c:catAx>
      <c:valAx>
        <c:axId val="464898144"/>
        <c:scaling>
          <c:orientation val="minMax"/>
          <c:max val="15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CA"/>
                  <a:t>Borehole length (m)</a:t>
                </a:r>
              </a:p>
            </c:rich>
          </c:tx>
          <c:layout>
            <c:manualLayout>
              <c:xMode val="edge"/>
              <c:yMode val="edge"/>
              <c:x val="8.4688346540952045E-2"/>
              <c:y val="6.5934991238653956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fr-FR"/>
          </a:p>
        </c:txPr>
        <c:crossAx val="464897584"/>
        <c:crosses val="autoZero"/>
        <c:crossBetween val="between"/>
        <c:majorUnit val="5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</c:dTable>
      <c:spPr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ln w="222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Test4!$K$6</c:f>
              <c:strCache>
                <c:ptCount val="1"/>
                <c:pt idx="0">
                  <c:v>qh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Test4!$K$7:$K$8766</c:f>
              <c:numCache>
                <c:formatCode>0</c:formatCode>
                <c:ptCount val="8760"/>
                <c:pt idx="0">
                  <c:v>0</c:v>
                </c:pt>
                <c:pt idx="1">
                  <c:v>0</c:v>
                </c:pt>
                <c:pt idx="2">
                  <c:v>2548.8089330024814</c:v>
                </c:pt>
                <c:pt idx="3">
                  <c:v>5105.1364764267992</c:v>
                </c:pt>
                <c:pt idx="4">
                  <c:v>6608.8585607940449</c:v>
                </c:pt>
                <c:pt idx="5">
                  <c:v>7917.0967741935483</c:v>
                </c:pt>
                <c:pt idx="6">
                  <c:v>41976.401985111661</c:v>
                </c:pt>
                <c:pt idx="7">
                  <c:v>35480.322580645159</c:v>
                </c:pt>
                <c:pt idx="8">
                  <c:v>27239.925558312654</c:v>
                </c:pt>
                <c:pt idx="9">
                  <c:v>21360.372208436725</c:v>
                </c:pt>
                <c:pt idx="10">
                  <c:v>18285.260545905709</c:v>
                </c:pt>
                <c:pt idx="11">
                  <c:v>16074.789081885856</c:v>
                </c:pt>
                <c:pt idx="12">
                  <c:v>14443.250620347395</c:v>
                </c:pt>
                <c:pt idx="13">
                  <c:v>12713.970223325063</c:v>
                </c:pt>
                <c:pt idx="14">
                  <c:v>12240.297766749381</c:v>
                </c:pt>
                <c:pt idx="15">
                  <c:v>12631.265508684863</c:v>
                </c:pt>
                <c:pt idx="16">
                  <c:v>14826.699751861042</c:v>
                </c:pt>
                <c:pt idx="17">
                  <c:v>19270.198511166254</c:v>
                </c:pt>
                <c:pt idx="18">
                  <c:v>23285.1364764268</c:v>
                </c:pt>
                <c:pt idx="19">
                  <c:v>27330.148883374688</c:v>
                </c:pt>
                <c:pt idx="20">
                  <c:v>0</c:v>
                </c:pt>
                <c:pt idx="21">
                  <c:v>1218.0148883374691</c:v>
                </c:pt>
                <c:pt idx="22">
                  <c:v>6270.5210918114144</c:v>
                </c:pt>
                <c:pt idx="23">
                  <c:v>8917.0719602977661</c:v>
                </c:pt>
                <c:pt idx="24">
                  <c:v>10744.094292803969</c:v>
                </c:pt>
                <c:pt idx="25">
                  <c:v>12277.890818858559</c:v>
                </c:pt>
                <c:pt idx="26">
                  <c:v>13789.131513647642</c:v>
                </c:pt>
                <c:pt idx="27">
                  <c:v>15360.521091811413</c:v>
                </c:pt>
                <c:pt idx="28">
                  <c:v>16405.607940446651</c:v>
                </c:pt>
                <c:pt idx="29">
                  <c:v>17330.397022332505</c:v>
                </c:pt>
                <c:pt idx="30">
                  <c:v>54171.588089330027</c:v>
                </c:pt>
                <c:pt idx="31">
                  <c:v>50239.354838709674</c:v>
                </c:pt>
                <c:pt idx="32">
                  <c:v>41014.019851116624</c:v>
                </c:pt>
                <c:pt idx="33">
                  <c:v>31209.751861042183</c:v>
                </c:pt>
                <c:pt idx="34">
                  <c:v>22232.531017369725</c:v>
                </c:pt>
                <c:pt idx="35">
                  <c:v>14134.987593052108</c:v>
                </c:pt>
                <c:pt idx="36">
                  <c:v>7917.0967741935483</c:v>
                </c:pt>
                <c:pt idx="37">
                  <c:v>2248.0645161290322</c:v>
                </c:pt>
                <c:pt idx="38">
                  <c:v>30.074441687344912</c:v>
                </c:pt>
                <c:pt idx="39">
                  <c:v>45.111662531017366</c:v>
                </c:pt>
                <c:pt idx="40">
                  <c:v>1496.2034739454093</c:v>
                </c:pt>
                <c:pt idx="41">
                  <c:v>6646.4516129032254</c:v>
                </c:pt>
                <c:pt idx="42">
                  <c:v>12195.186104218361</c:v>
                </c:pt>
                <c:pt idx="43">
                  <c:v>17939.404466501241</c:v>
                </c:pt>
                <c:pt idx="44">
                  <c:v>0</c:v>
                </c:pt>
                <c:pt idx="45">
                  <c:v>0</c:v>
                </c:pt>
                <c:pt idx="46">
                  <c:v>7.518610421836228</c:v>
                </c:pt>
                <c:pt idx="47">
                  <c:v>1571.3895781637716</c:v>
                </c:pt>
                <c:pt idx="48">
                  <c:v>3420.9677419354839</c:v>
                </c:pt>
                <c:pt idx="49">
                  <c:v>5210.3970223325059</c:v>
                </c:pt>
                <c:pt idx="50">
                  <c:v>6661.4888337468983</c:v>
                </c:pt>
                <c:pt idx="51">
                  <c:v>7691.5384615384619</c:v>
                </c:pt>
                <c:pt idx="52">
                  <c:v>8563.6972704714644</c:v>
                </c:pt>
                <c:pt idx="53">
                  <c:v>8969.7022332506203</c:v>
                </c:pt>
                <c:pt idx="54">
                  <c:v>41510.248138957817</c:v>
                </c:pt>
                <c:pt idx="55">
                  <c:v>32886.401985111661</c:v>
                </c:pt>
                <c:pt idx="56">
                  <c:v>23976.848635235732</c:v>
                </c:pt>
                <c:pt idx="57">
                  <c:v>15014.665012406947</c:v>
                </c:pt>
                <c:pt idx="58">
                  <c:v>7902.0595533498754</c:v>
                </c:pt>
                <c:pt idx="59">
                  <c:v>766.89826302729523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-125.90673575129534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2097.6923076923076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20495.732009925559</c:v>
                </c:pt>
                <c:pt idx="79">
                  <c:v>16743.945409429281</c:v>
                </c:pt>
                <c:pt idx="80">
                  <c:v>10353.126550868486</c:v>
                </c:pt>
                <c:pt idx="81">
                  <c:v>5458.5111662531017</c:v>
                </c:pt>
                <c:pt idx="82">
                  <c:v>1887.1712158808932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864.6401985111662</c:v>
                </c:pt>
                <c:pt idx="90">
                  <c:v>5150.2481389578161</c:v>
                </c:pt>
                <c:pt idx="91">
                  <c:v>8608.8089330024814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15.037220843672456</c:v>
                </c:pt>
                <c:pt idx="98">
                  <c:v>879.67741935483866</c:v>
                </c:pt>
                <c:pt idx="99">
                  <c:v>2511.2158808933004</c:v>
                </c:pt>
                <c:pt idx="100">
                  <c:v>4187.8660049627788</c:v>
                </c:pt>
                <c:pt idx="101">
                  <c:v>5375.8064516129034</c:v>
                </c:pt>
                <c:pt idx="102">
                  <c:v>36179.553349875932</c:v>
                </c:pt>
                <c:pt idx="103">
                  <c:v>30518.039702233251</c:v>
                </c:pt>
                <c:pt idx="104">
                  <c:v>22676.129032258064</c:v>
                </c:pt>
                <c:pt idx="105">
                  <c:v>13796.650124069478</c:v>
                </c:pt>
                <c:pt idx="106">
                  <c:v>5217.9156327543424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-88.134715025906743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1451.0918114143919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20976.923076923078</c:v>
                </c:pt>
                <c:pt idx="128">
                  <c:v>17119.875930521092</c:v>
                </c:pt>
                <c:pt idx="129">
                  <c:v>14052.28287841191</c:v>
                </c:pt>
                <c:pt idx="130">
                  <c:v>10721.538461538461</c:v>
                </c:pt>
                <c:pt idx="131">
                  <c:v>7864.4665012406949</c:v>
                </c:pt>
                <c:pt idx="132">
                  <c:v>7631.3895781637721</c:v>
                </c:pt>
                <c:pt idx="133">
                  <c:v>6466.0049627791559</c:v>
                </c:pt>
                <c:pt idx="134">
                  <c:v>5999.8511166253102</c:v>
                </c:pt>
                <c:pt idx="135">
                  <c:v>5511.1414392059551</c:v>
                </c:pt>
                <c:pt idx="136">
                  <c:v>5872.0347394540941</c:v>
                </c:pt>
                <c:pt idx="137">
                  <c:v>7593.7965260545907</c:v>
                </c:pt>
                <c:pt idx="138">
                  <c:v>8864.4416873449136</c:v>
                </c:pt>
                <c:pt idx="139">
                  <c:v>9789.2307692307695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17563.473945409431</c:v>
                </c:pt>
                <c:pt idx="155">
                  <c:v>13450.794044665012</c:v>
                </c:pt>
                <c:pt idx="156">
                  <c:v>10774.168734491315</c:v>
                </c:pt>
                <c:pt idx="157">
                  <c:v>8774.2183622828779</c:v>
                </c:pt>
                <c:pt idx="158">
                  <c:v>7909.5781637717118</c:v>
                </c:pt>
                <c:pt idx="159">
                  <c:v>7924.6153846153848</c:v>
                </c:pt>
                <c:pt idx="160">
                  <c:v>9338.1141439205949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233.07692307692307</c:v>
                </c:pt>
                <c:pt idx="170">
                  <c:v>699.23076923076917</c:v>
                </c:pt>
                <c:pt idx="171">
                  <c:v>932.30769230769226</c:v>
                </c:pt>
                <c:pt idx="172">
                  <c:v>1120.2729528535981</c:v>
                </c:pt>
                <c:pt idx="173">
                  <c:v>1187.9404466501242</c:v>
                </c:pt>
                <c:pt idx="174">
                  <c:v>29623.325062034739</c:v>
                </c:pt>
                <c:pt idx="175">
                  <c:v>19826.575682382132</c:v>
                </c:pt>
                <c:pt idx="176">
                  <c:v>11932.034739454095</c:v>
                </c:pt>
                <c:pt idx="177">
                  <c:v>6954.714640198511</c:v>
                </c:pt>
                <c:pt idx="178">
                  <c:v>4014.9379652605458</c:v>
                </c:pt>
                <c:pt idx="179">
                  <c:v>2398.4367245657568</c:v>
                </c:pt>
                <c:pt idx="180">
                  <c:v>1511.2406947890818</c:v>
                </c:pt>
                <c:pt idx="181">
                  <c:v>330.81885856079401</c:v>
                </c:pt>
                <c:pt idx="182">
                  <c:v>52.630272952853595</c:v>
                </c:pt>
                <c:pt idx="183">
                  <c:v>285.7071960297767</c:v>
                </c:pt>
                <c:pt idx="184">
                  <c:v>1383.4243176178659</c:v>
                </c:pt>
                <c:pt idx="185">
                  <c:v>4443.498759305211</c:v>
                </c:pt>
                <c:pt idx="186">
                  <c:v>7420.8684863523576</c:v>
                </c:pt>
                <c:pt idx="187">
                  <c:v>10759.131513647642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127.81637717121588</c:v>
                </c:pt>
                <c:pt idx="195">
                  <c:v>766.89826302729523</c:v>
                </c:pt>
                <c:pt idx="196">
                  <c:v>1616.501240694789</c:v>
                </c:pt>
                <c:pt idx="197">
                  <c:v>2202.9528535980148</c:v>
                </c:pt>
                <c:pt idx="198">
                  <c:v>31668.387096774193</c:v>
                </c:pt>
                <c:pt idx="199">
                  <c:v>24224.962779156329</c:v>
                </c:pt>
                <c:pt idx="200">
                  <c:v>16691.315136476427</c:v>
                </c:pt>
                <c:pt idx="201">
                  <c:v>10721.538461538461</c:v>
                </c:pt>
                <c:pt idx="202">
                  <c:v>7954.6898263027297</c:v>
                </c:pt>
                <c:pt idx="203">
                  <c:v>4263.0521091811415</c:v>
                </c:pt>
                <c:pt idx="204">
                  <c:v>721.78660049627786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954.86352357320095</c:v>
                </c:pt>
                <c:pt idx="211">
                  <c:v>6165.2605459057067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1278.1637717121589</c:v>
                </c:pt>
                <c:pt idx="218">
                  <c:v>3857.0471464019852</c:v>
                </c:pt>
                <c:pt idx="219">
                  <c:v>5796.8486352357322</c:v>
                </c:pt>
                <c:pt idx="220">
                  <c:v>7646.4267990074441</c:v>
                </c:pt>
                <c:pt idx="221">
                  <c:v>9255.4094292803966</c:v>
                </c:pt>
                <c:pt idx="222">
                  <c:v>40901.240694789085</c:v>
                </c:pt>
                <c:pt idx="223">
                  <c:v>37803.573200992556</c:v>
                </c:pt>
                <c:pt idx="224">
                  <c:v>30277.444168734492</c:v>
                </c:pt>
                <c:pt idx="225">
                  <c:v>22412.977667493797</c:v>
                </c:pt>
                <c:pt idx="226">
                  <c:v>15368.039702233251</c:v>
                </c:pt>
                <c:pt idx="227">
                  <c:v>9496.0049627791559</c:v>
                </c:pt>
                <c:pt idx="228">
                  <c:v>4654.0198511166254</c:v>
                </c:pt>
                <c:pt idx="229">
                  <c:v>1037.5682382133996</c:v>
                </c:pt>
                <c:pt idx="230">
                  <c:v>157.89081885856081</c:v>
                </c:pt>
                <c:pt idx="231">
                  <c:v>1413.4987593052108</c:v>
                </c:pt>
                <c:pt idx="232">
                  <c:v>4300.6451612903229</c:v>
                </c:pt>
                <c:pt idx="233">
                  <c:v>9796.7493796526051</c:v>
                </c:pt>
                <c:pt idx="234">
                  <c:v>14533.473945409429</c:v>
                </c:pt>
                <c:pt idx="235">
                  <c:v>20225.062034739454</c:v>
                </c:pt>
                <c:pt idx="236">
                  <c:v>0</c:v>
                </c:pt>
                <c:pt idx="237">
                  <c:v>0</c:v>
                </c:pt>
                <c:pt idx="238">
                  <c:v>1368.3870967741934</c:v>
                </c:pt>
                <c:pt idx="239">
                  <c:v>4330.7196029776678</c:v>
                </c:pt>
                <c:pt idx="240">
                  <c:v>6105.1116625310169</c:v>
                </c:pt>
                <c:pt idx="241">
                  <c:v>7894.5409429280398</c:v>
                </c:pt>
                <c:pt idx="242">
                  <c:v>9435.8560794044661</c:v>
                </c:pt>
                <c:pt idx="243">
                  <c:v>11074.913151364764</c:v>
                </c:pt>
                <c:pt idx="244">
                  <c:v>12646.302729528536</c:v>
                </c:pt>
                <c:pt idx="245">
                  <c:v>13811.687344913151</c:v>
                </c:pt>
                <c:pt idx="246">
                  <c:v>48081.513647642678</c:v>
                </c:pt>
                <c:pt idx="247">
                  <c:v>44735.732009925559</c:v>
                </c:pt>
                <c:pt idx="248">
                  <c:v>35314.913151364766</c:v>
                </c:pt>
                <c:pt idx="249">
                  <c:v>25360.272952853597</c:v>
                </c:pt>
                <c:pt idx="250">
                  <c:v>16894.317617866003</c:v>
                </c:pt>
                <c:pt idx="251">
                  <c:v>9270.4466501240695</c:v>
                </c:pt>
                <c:pt idx="252">
                  <c:v>8383.2506203473949</c:v>
                </c:pt>
                <c:pt idx="253">
                  <c:v>6315.6327543424313</c:v>
                </c:pt>
                <c:pt idx="254">
                  <c:v>5029.9503722084364</c:v>
                </c:pt>
                <c:pt idx="255">
                  <c:v>4872.0595533498763</c:v>
                </c:pt>
                <c:pt idx="256">
                  <c:v>6225.4094292803966</c:v>
                </c:pt>
                <c:pt idx="257">
                  <c:v>10240.347394540942</c:v>
                </c:pt>
                <c:pt idx="258">
                  <c:v>13759.057071960298</c:v>
                </c:pt>
                <c:pt idx="259">
                  <c:v>18578.486352357319</c:v>
                </c:pt>
                <c:pt idx="260">
                  <c:v>0</c:v>
                </c:pt>
                <c:pt idx="261">
                  <c:v>0</c:v>
                </c:pt>
                <c:pt idx="262">
                  <c:v>263.15136476426801</c:v>
                </c:pt>
                <c:pt idx="263">
                  <c:v>2894.6650124069479</c:v>
                </c:pt>
                <c:pt idx="264">
                  <c:v>4819.429280397022</c:v>
                </c:pt>
                <c:pt idx="265">
                  <c:v>6217.890818858561</c:v>
                </c:pt>
                <c:pt idx="266">
                  <c:v>7270.4962779156331</c:v>
                </c:pt>
                <c:pt idx="267">
                  <c:v>8157.6923076923076</c:v>
                </c:pt>
                <c:pt idx="268">
                  <c:v>8932.109181141439</c:v>
                </c:pt>
                <c:pt idx="269">
                  <c:v>9450.893300248139</c:v>
                </c:pt>
                <c:pt idx="270">
                  <c:v>42389.925558312658</c:v>
                </c:pt>
                <c:pt idx="271">
                  <c:v>35735.955334987593</c:v>
                </c:pt>
                <c:pt idx="272">
                  <c:v>27894.044665012407</c:v>
                </c:pt>
                <c:pt idx="273">
                  <c:v>21871.637717121586</c:v>
                </c:pt>
                <c:pt idx="274">
                  <c:v>17909.330024813895</c:v>
                </c:pt>
                <c:pt idx="275">
                  <c:v>13322.977667493797</c:v>
                </c:pt>
                <c:pt idx="276">
                  <c:v>12285.409429280397</c:v>
                </c:pt>
                <c:pt idx="277">
                  <c:v>10676.426799007444</c:v>
                </c:pt>
                <c:pt idx="278">
                  <c:v>8323.1017369727051</c:v>
                </c:pt>
                <c:pt idx="279">
                  <c:v>7856.9478908188585</c:v>
                </c:pt>
                <c:pt idx="280">
                  <c:v>9849.3796526054593</c:v>
                </c:pt>
                <c:pt idx="281">
                  <c:v>13195.16129032258</c:v>
                </c:pt>
                <c:pt idx="282">
                  <c:v>16834.168734491315</c:v>
                </c:pt>
                <c:pt idx="283">
                  <c:v>20194.987593052108</c:v>
                </c:pt>
                <c:pt idx="284">
                  <c:v>0</c:v>
                </c:pt>
                <c:pt idx="285">
                  <c:v>0</c:v>
                </c:pt>
                <c:pt idx="286">
                  <c:v>15.037220843672456</c:v>
                </c:pt>
                <c:pt idx="287">
                  <c:v>2007.4689826302729</c:v>
                </c:pt>
                <c:pt idx="288">
                  <c:v>4819.429280397022</c:v>
                </c:pt>
                <c:pt idx="289">
                  <c:v>7052.4565756823822</c:v>
                </c:pt>
                <c:pt idx="290">
                  <c:v>8683.9950372208441</c:v>
                </c:pt>
                <c:pt idx="291">
                  <c:v>10157.642679900744</c:v>
                </c:pt>
                <c:pt idx="292">
                  <c:v>11488.436724565756</c:v>
                </c:pt>
                <c:pt idx="293">
                  <c:v>12676.377171215881</c:v>
                </c:pt>
                <c:pt idx="294">
                  <c:v>13338.01488833747</c:v>
                </c:pt>
                <c:pt idx="295">
                  <c:v>47517.617866004963</c:v>
                </c:pt>
                <c:pt idx="296">
                  <c:v>44164.317617866007</c:v>
                </c:pt>
                <c:pt idx="297">
                  <c:v>41427.543424317621</c:v>
                </c:pt>
                <c:pt idx="298">
                  <c:v>39645.632754342434</c:v>
                </c:pt>
                <c:pt idx="299">
                  <c:v>35141.985111662529</c:v>
                </c:pt>
                <c:pt idx="300">
                  <c:v>34269.826302729525</c:v>
                </c:pt>
                <c:pt idx="301">
                  <c:v>34329.975186104217</c:v>
                </c:pt>
                <c:pt idx="302">
                  <c:v>33435.260545905709</c:v>
                </c:pt>
                <c:pt idx="303">
                  <c:v>33848.784119106698</c:v>
                </c:pt>
                <c:pt idx="304">
                  <c:v>36156.99751861042</c:v>
                </c:pt>
                <c:pt idx="305">
                  <c:v>39705.781637717118</c:v>
                </c:pt>
                <c:pt idx="306">
                  <c:v>42149.330024813898</c:v>
                </c:pt>
                <c:pt idx="307">
                  <c:v>43991.389578163769</c:v>
                </c:pt>
                <c:pt idx="308">
                  <c:v>1421.017369727047</c:v>
                </c:pt>
                <c:pt idx="309">
                  <c:v>12879.379652605459</c:v>
                </c:pt>
                <c:pt idx="310">
                  <c:v>15510.893300248139</c:v>
                </c:pt>
                <c:pt idx="311">
                  <c:v>17210.099255583125</c:v>
                </c:pt>
                <c:pt idx="312">
                  <c:v>18728.858560794044</c:v>
                </c:pt>
                <c:pt idx="313">
                  <c:v>19901.761786600495</c:v>
                </c:pt>
                <c:pt idx="314">
                  <c:v>21006.99751861042</c:v>
                </c:pt>
                <c:pt idx="315">
                  <c:v>22322.754342431763</c:v>
                </c:pt>
                <c:pt idx="316">
                  <c:v>23270.099255583125</c:v>
                </c:pt>
                <c:pt idx="317">
                  <c:v>24036.99751861042</c:v>
                </c:pt>
                <c:pt idx="318">
                  <c:v>24894.119106699753</c:v>
                </c:pt>
                <c:pt idx="319">
                  <c:v>25841.464019851115</c:v>
                </c:pt>
                <c:pt idx="320">
                  <c:v>24931.712158808932</c:v>
                </c:pt>
                <c:pt idx="321">
                  <c:v>21413.002481389576</c:v>
                </c:pt>
                <c:pt idx="322">
                  <c:v>55427.196029776671</c:v>
                </c:pt>
                <c:pt idx="323">
                  <c:v>46735.682382133993</c:v>
                </c:pt>
                <c:pt idx="324">
                  <c:v>39029.106699751857</c:v>
                </c:pt>
                <c:pt idx="325">
                  <c:v>34104.416873449132</c:v>
                </c:pt>
                <c:pt idx="326">
                  <c:v>31262.382133995037</c:v>
                </c:pt>
                <c:pt idx="327">
                  <c:v>30495.483870967742</c:v>
                </c:pt>
                <c:pt idx="328">
                  <c:v>31939.057071960298</c:v>
                </c:pt>
                <c:pt idx="329">
                  <c:v>0</c:v>
                </c:pt>
                <c:pt idx="330">
                  <c:v>5759.2555831265508</c:v>
                </c:pt>
                <c:pt idx="331">
                  <c:v>10917.022332506203</c:v>
                </c:pt>
                <c:pt idx="332">
                  <c:v>13217.71712158809</c:v>
                </c:pt>
                <c:pt idx="333">
                  <c:v>15202.630272952854</c:v>
                </c:pt>
                <c:pt idx="334">
                  <c:v>16894.317617866003</c:v>
                </c:pt>
                <c:pt idx="335">
                  <c:v>18315.334987593051</c:v>
                </c:pt>
                <c:pt idx="336">
                  <c:v>19616.054590570719</c:v>
                </c:pt>
                <c:pt idx="337">
                  <c:v>21097.220843672458</c:v>
                </c:pt>
                <c:pt idx="338">
                  <c:v>22405.459057071959</c:v>
                </c:pt>
                <c:pt idx="339">
                  <c:v>23435.508684863522</c:v>
                </c:pt>
                <c:pt idx="340">
                  <c:v>24420.446650124068</c:v>
                </c:pt>
                <c:pt idx="341">
                  <c:v>25473.052109181142</c:v>
                </c:pt>
                <c:pt idx="342">
                  <c:v>64945.756823821343</c:v>
                </c:pt>
                <c:pt idx="343">
                  <c:v>60622.555831265505</c:v>
                </c:pt>
                <c:pt idx="344">
                  <c:v>50058.908188585607</c:v>
                </c:pt>
                <c:pt idx="345">
                  <c:v>38547.915632754339</c:v>
                </c:pt>
                <c:pt idx="346">
                  <c:v>28450.421836228288</c:v>
                </c:pt>
                <c:pt idx="347">
                  <c:v>19112.307692307691</c:v>
                </c:pt>
                <c:pt idx="348">
                  <c:v>11443.325062034739</c:v>
                </c:pt>
                <c:pt idx="349">
                  <c:v>5744.2183622828779</c:v>
                </c:pt>
                <c:pt idx="350">
                  <c:v>2902.1836228287839</c:v>
                </c:pt>
                <c:pt idx="351">
                  <c:v>2631.5136476426796</c:v>
                </c:pt>
                <c:pt idx="352">
                  <c:v>4977.320099255583</c:v>
                </c:pt>
                <c:pt idx="353">
                  <c:v>11526.029776674937</c:v>
                </c:pt>
                <c:pt idx="354">
                  <c:v>17781.513647642681</c:v>
                </c:pt>
                <c:pt idx="355">
                  <c:v>23706.178660049627</c:v>
                </c:pt>
                <c:pt idx="356">
                  <c:v>0</c:v>
                </c:pt>
                <c:pt idx="357">
                  <c:v>165.40942928039701</c:v>
                </c:pt>
                <c:pt idx="358">
                  <c:v>3398.411910669975</c:v>
                </c:pt>
                <c:pt idx="359">
                  <c:v>6774.2679900744415</c:v>
                </c:pt>
                <c:pt idx="360">
                  <c:v>9052.4069478908186</c:v>
                </c:pt>
                <c:pt idx="361">
                  <c:v>10924.540942928039</c:v>
                </c:pt>
                <c:pt idx="362">
                  <c:v>12526.004962779156</c:v>
                </c:pt>
                <c:pt idx="363">
                  <c:v>13661.315136476427</c:v>
                </c:pt>
                <c:pt idx="364">
                  <c:v>14563.548387096775</c:v>
                </c:pt>
                <c:pt idx="365">
                  <c:v>14977.071960297766</c:v>
                </c:pt>
                <c:pt idx="366">
                  <c:v>50855.880893300251</c:v>
                </c:pt>
                <c:pt idx="367">
                  <c:v>44908.66004962779</c:v>
                </c:pt>
                <c:pt idx="368">
                  <c:v>35360.024813895783</c:v>
                </c:pt>
                <c:pt idx="369">
                  <c:v>27142.183622828783</c:v>
                </c:pt>
                <c:pt idx="370">
                  <c:v>20766.401985111661</c:v>
                </c:pt>
                <c:pt idx="371">
                  <c:v>16014.640198511166</c:v>
                </c:pt>
                <c:pt idx="372">
                  <c:v>12360.595533498759</c:v>
                </c:pt>
                <c:pt idx="373">
                  <c:v>10210.272952853598</c:v>
                </c:pt>
                <c:pt idx="374">
                  <c:v>8548.6600496277915</c:v>
                </c:pt>
                <c:pt idx="375">
                  <c:v>8541.141439205956</c:v>
                </c:pt>
                <c:pt idx="376">
                  <c:v>10443.34987593052</c:v>
                </c:pt>
                <c:pt idx="377">
                  <c:v>15586.079404466502</c:v>
                </c:pt>
                <c:pt idx="378">
                  <c:v>20698.734491315136</c:v>
                </c:pt>
                <c:pt idx="379">
                  <c:v>24811.414392059552</c:v>
                </c:pt>
                <c:pt idx="380">
                  <c:v>0</c:v>
                </c:pt>
                <c:pt idx="381">
                  <c:v>0</c:v>
                </c:pt>
                <c:pt idx="382">
                  <c:v>2526.2531017369729</c:v>
                </c:pt>
                <c:pt idx="383">
                  <c:v>5232.9528535980144</c:v>
                </c:pt>
                <c:pt idx="384">
                  <c:v>6533.6724565756822</c:v>
                </c:pt>
                <c:pt idx="385">
                  <c:v>7638.9081885856076</c:v>
                </c:pt>
                <c:pt idx="386">
                  <c:v>8533.6228287841186</c:v>
                </c:pt>
                <c:pt idx="387">
                  <c:v>9142.6302729528543</c:v>
                </c:pt>
                <c:pt idx="388">
                  <c:v>9623.8213399503729</c:v>
                </c:pt>
                <c:pt idx="389">
                  <c:v>10180.198511166253</c:v>
                </c:pt>
                <c:pt idx="390">
                  <c:v>44389.875930521092</c:v>
                </c:pt>
                <c:pt idx="391">
                  <c:v>36217.146401985112</c:v>
                </c:pt>
                <c:pt idx="392">
                  <c:v>27818.858560794044</c:v>
                </c:pt>
                <c:pt idx="393">
                  <c:v>22134.789081885854</c:v>
                </c:pt>
                <c:pt idx="394">
                  <c:v>18413.076923076922</c:v>
                </c:pt>
                <c:pt idx="395">
                  <c:v>15112.406947890819</c:v>
                </c:pt>
                <c:pt idx="396">
                  <c:v>12721.488833746898</c:v>
                </c:pt>
                <c:pt idx="397">
                  <c:v>9556.1538461538457</c:v>
                </c:pt>
                <c:pt idx="398">
                  <c:v>8368.213399503722</c:v>
                </c:pt>
                <c:pt idx="399">
                  <c:v>8473.4739454094288</c:v>
                </c:pt>
                <c:pt idx="400">
                  <c:v>10097.493796526054</c:v>
                </c:pt>
                <c:pt idx="401">
                  <c:v>13819.205955334988</c:v>
                </c:pt>
                <c:pt idx="402">
                  <c:v>17240.173697270471</c:v>
                </c:pt>
                <c:pt idx="403">
                  <c:v>20473.176178660051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1233.0521091811415</c:v>
                </c:pt>
                <c:pt idx="408">
                  <c:v>3217.9652605459055</c:v>
                </c:pt>
                <c:pt idx="409">
                  <c:v>4608.9081885856076</c:v>
                </c:pt>
                <c:pt idx="410">
                  <c:v>5458.5111662531017</c:v>
                </c:pt>
                <c:pt idx="411">
                  <c:v>6240.4466501240695</c:v>
                </c:pt>
                <c:pt idx="412">
                  <c:v>6924.6401985111661</c:v>
                </c:pt>
                <c:pt idx="413">
                  <c:v>7691.5384615384619</c:v>
                </c:pt>
                <c:pt idx="414">
                  <c:v>40833.573200992556</c:v>
                </c:pt>
                <c:pt idx="415">
                  <c:v>33172.109181141437</c:v>
                </c:pt>
                <c:pt idx="416">
                  <c:v>25097.121588089329</c:v>
                </c:pt>
                <c:pt idx="417">
                  <c:v>18834.119106699753</c:v>
                </c:pt>
                <c:pt idx="418">
                  <c:v>14503.399503722085</c:v>
                </c:pt>
                <c:pt idx="419">
                  <c:v>7939.6526054590568</c:v>
                </c:pt>
                <c:pt idx="420">
                  <c:v>1503.7220843672455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2766.8486352357318</c:v>
                </c:pt>
                <c:pt idx="427">
                  <c:v>7902.0595533498754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691.71215880893294</c:v>
                </c:pt>
                <c:pt idx="434">
                  <c:v>2518.7344913151364</c:v>
                </c:pt>
                <c:pt idx="435">
                  <c:v>4150.2729528535983</c:v>
                </c:pt>
                <c:pt idx="436">
                  <c:v>5503.6228287841186</c:v>
                </c:pt>
                <c:pt idx="437">
                  <c:v>6353.2258064516127</c:v>
                </c:pt>
                <c:pt idx="438">
                  <c:v>37187.047146401987</c:v>
                </c:pt>
                <c:pt idx="439">
                  <c:v>31104.491315136474</c:v>
                </c:pt>
                <c:pt idx="440">
                  <c:v>22849.057071960298</c:v>
                </c:pt>
                <c:pt idx="441">
                  <c:v>14759.032258064515</c:v>
                </c:pt>
                <c:pt idx="442">
                  <c:v>9631.3399503722085</c:v>
                </c:pt>
                <c:pt idx="443">
                  <c:v>4638.9826302729525</c:v>
                </c:pt>
                <c:pt idx="444">
                  <c:v>578.93300248138962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1601.4640198511165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16548.461538461539</c:v>
                </c:pt>
                <c:pt idx="464">
                  <c:v>15134.962779156327</c:v>
                </c:pt>
                <c:pt idx="465">
                  <c:v>10969.652605459058</c:v>
                </c:pt>
                <c:pt idx="466">
                  <c:v>5300.6203473945407</c:v>
                </c:pt>
                <c:pt idx="467">
                  <c:v>691.71215880893294</c:v>
                </c:pt>
                <c:pt idx="468">
                  <c:v>127.81637717121588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1405.9801488833746</c:v>
                </c:pt>
                <c:pt idx="474">
                  <c:v>6556.2282878411906</c:v>
                </c:pt>
                <c:pt idx="475">
                  <c:v>10849.354838709678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939.82630272952849</c:v>
                </c:pt>
                <c:pt idx="481">
                  <c:v>2842.0347394540941</c:v>
                </c:pt>
                <c:pt idx="482">
                  <c:v>4638.9826302729525</c:v>
                </c:pt>
                <c:pt idx="483">
                  <c:v>6105.1116625310169</c:v>
                </c:pt>
                <c:pt idx="484">
                  <c:v>7947.1712158808932</c:v>
                </c:pt>
                <c:pt idx="485">
                  <c:v>9345.6327543424322</c:v>
                </c:pt>
                <c:pt idx="486">
                  <c:v>10150.124069478908</c:v>
                </c:pt>
                <c:pt idx="487">
                  <c:v>10864.392059553349</c:v>
                </c:pt>
                <c:pt idx="488">
                  <c:v>9330.5955334987593</c:v>
                </c:pt>
                <c:pt idx="489">
                  <c:v>4676.5756823821339</c:v>
                </c:pt>
                <c:pt idx="490">
                  <c:v>31954.094292803969</c:v>
                </c:pt>
                <c:pt idx="491">
                  <c:v>17037.171215880891</c:v>
                </c:pt>
                <c:pt idx="492">
                  <c:v>8977.2208436724559</c:v>
                </c:pt>
                <c:pt idx="493">
                  <c:v>3917.196029776675</c:v>
                </c:pt>
                <c:pt idx="494">
                  <c:v>1556.3523573200991</c:v>
                </c:pt>
                <c:pt idx="495">
                  <c:v>714.26799007444163</c:v>
                </c:pt>
                <c:pt idx="496">
                  <c:v>571.41439205955339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601.48883374689831</c:v>
                </c:pt>
                <c:pt idx="507">
                  <c:v>1879.652605459057</c:v>
                </c:pt>
                <c:pt idx="508">
                  <c:v>3323.2258064516127</c:v>
                </c:pt>
                <c:pt idx="509">
                  <c:v>5232.9528535980144</c:v>
                </c:pt>
                <c:pt idx="510">
                  <c:v>37788.535980148881</c:v>
                </c:pt>
                <c:pt idx="511">
                  <c:v>32142.059553349874</c:v>
                </c:pt>
                <c:pt idx="512">
                  <c:v>22495.682382133993</c:v>
                </c:pt>
                <c:pt idx="513">
                  <c:v>9909.5285359801492</c:v>
                </c:pt>
                <c:pt idx="514">
                  <c:v>1022.531017369727</c:v>
                </c:pt>
                <c:pt idx="515">
                  <c:v>0</c:v>
                </c:pt>
                <c:pt idx="516">
                  <c:v>0</c:v>
                </c:pt>
                <c:pt idx="517">
                  <c:v>-3235.8031088082903</c:v>
                </c:pt>
                <c:pt idx="518">
                  <c:v>-11104.974093264249</c:v>
                </c:pt>
                <c:pt idx="519">
                  <c:v>-14567.409326424871</c:v>
                </c:pt>
                <c:pt idx="520">
                  <c:v>-11646.373056994818</c:v>
                </c:pt>
                <c:pt idx="521">
                  <c:v>-3915.6994818652852</c:v>
                </c:pt>
                <c:pt idx="522">
                  <c:v>-251.81347150259069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9112.5558312655085</c:v>
                </c:pt>
                <c:pt idx="535">
                  <c:v>6826.8982630272949</c:v>
                </c:pt>
                <c:pt idx="536">
                  <c:v>1608.9826302729527</c:v>
                </c:pt>
                <c:pt idx="537">
                  <c:v>0</c:v>
                </c:pt>
                <c:pt idx="538">
                  <c:v>0</c:v>
                </c:pt>
                <c:pt idx="539">
                  <c:v>-2883.2642487046633</c:v>
                </c:pt>
                <c:pt idx="540">
                  <c:v>-20346.528497409327</c:v>
                </c:pt>
                <c:pt idx="541">
                  <c:v>-30393.886010362694</c:v>
                </c:pt>
                <c:pt idx="542">
                  <c:v>-35140.56994818653</c:v>
                </c:pt>
                <c:pt idx="543">
                  <c:v>-35770.103626943004</c:v>
                </c:pt>
                <c:pt idx="544">
                  <c:v>-31715.906735751298</c:v>
                </c:pt>
                <c:pt idx="545">
                  <c:v>-19880.673575129535</c:v>
                </c:pt>
                <c:pt idx="546">
                  <c:v>-8977.1502590673572</c:v>
                </c:pt>
                <c:pt idx="547">
                  <c:v>-2316.6839378238342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-289.58549222797927</c:v>
                </c:pt>
                <c:pt idx="559">
                  <c:v>398.48635235732007</c:v>
                </c:pt>
                <c:pt idx="560">
                  <c:v>0</c:v>
                </c:pt>
                <c:pt idx="561">
                  <c:v>-1120.5699481865286</c:v>
                </c:pt>
                <c:pt idx="562">
                  <c:v>-1888.6010362694301</c:v>
                </c:pt>
                <c:pt idx="563">
                  <c:v>-3122.4870466321245</c:v>
                </c:pt>
                <c:pt idx="564">
                  <c:v>-4192.6943005181347</c:v>
                </c:pt>
                <c:pt idx="565">
                  <c:v>-10122.901554404145</c:v>
                </c:pt>
                <c:pt idx="566">
                  <c:v>-14164.507772020726</c:v>
                </c:pt>
                <c:pt idx="567">
                  <c:v>-16367.875647668394</c:v>
                </c:pt>
                <c:pt idx="568">
                  <c:v>-15146.580310880829</c:v>
                </c:pt>
                <c:pt idx="569">
                  <c:v>-10399.896373056996</c:v>
                </c:pt>
                <c:pt idx="570">
                  <c:v>-5804.3005181347153</c:v>
                </c:pt>
                <c:pt idx="571">
                  <c:v>-2593.6787564766842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-5615.4404145077724</c:v>
                </c:pt>
                <c:pt idx="583">
                  <c:v>0</c:v>
                </c:pt>
                <c:pt idx="584">
                  <c:v>0</c:v>
                </c:pt>
                <c:pt idx="585">
                  <c:v>-830.98445595854923</c:v>
                </c:pt>
                <c:pt idx="586">
                  <c:v>-1208.7046632124352</c:v>
                </c:pt>
                <c:pt idx="587">
                  <c:v>-1422.7461139896373</c:v>
                </c:pt>
                <c:pt idx="588">
                  <c:v>-1498.2901554404145</c:v>
                </c:pt>
                <c:pt idx="589">
                  <c:v>-2001.9170984455959</c:v>
                </c:pt>
                <c:pt idx="590">
                  <c:v>-2354.4559585492229</c:v>
                </c:pt>
                <c:pt idx="591">
                  <c:v>-2858.0829015544041</c:v>
                </c:pt>
                <c:pt idx="592">
                  <c:v>-2430</c:v>
                </c:pt>
                <c:pt idx="593">
                  <c:v>-705.07772020725395</c:v>
                </c:pt>
                <c:pt idx="594">
                  <c:v>0</c:v>
                </c:pt>
                <c:pt idx="595">
                  <c:v>1646.5756823821339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75.186104218362289</c:v>
                </c:pt>
                <c:pt idx="603">
                  <c:v>661.63771712158803</c:v>
                </c:pt>
                <c:pt idx="604">
                  <c:v>1405.9801488833746</c:v>
                </c:pt>
                <c:pt idx="605">
                  <c:v>2285.6575682382136</c:v>
                </c:pt>
                <c:pt idx="606">
                  <c:v>27871.488833746898</c:v>
                </c:pt>
                <c:pt idx="607">
                  <c:v>23736.253101736973</c:v>
                </c:pt>
                <c:pt idx="608">
                  <c:v>16157.493796526054</c:v>
                </c:pt>
                <c:pt idx="609">
                  <c:v>7413.3498759305212</c:v>
                </c:pt>
                <c:pt idx="610">
                  <c:v>1285.6823821339949</c:v>
                </c:pt>
                <c:pt idx="611">
                  <c:v>0</c:v>
                </c:pt>
                <c:pt idx="612">
                  <c:v>-289.58549222797927</c:v>
                </c:pt>
                <c:pt idx="613">
                  <c:v>-6270.1554404145081</c:v>
                </c:pt>
                <c:pt idx="614">
                  <c:v>-14718.497409326425</c:v>
                </c:pt>
                <c:pt idx="615">
                  <c:v>-17236.632124352331</c:v>
                </c:pt>
                <c:pt idx="616">
                  <c:v>-13749.015544041451</c:v>
                </c:pt>
                <c:pt idx="617">
                  <c:v>-3210.6217616580311</c:v>
                </c:pt>
                <c:pt idx="618">
                  <c:v>-352.53886010362697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19202.531017369725</c:v>
                </c:pt>
                <c:pt idx="632">
                  <c:v>16616.129032258064</c:v>
                </c:pt>
                <c:pt idx="633">
                  <c:v>13608.684863523573</c:v>
                </c:pt>
                <c:pt idx="634">
                  <c:v>8751.6625310173695</c:v>
                </c:pt>
                <c:pt idx="635">
                  <c:v>4887.0967741935483</c:v>
                </c:pt>
                <c:pt idx="636">
                  <c:v>1661.6129032258063</c:v>
                </c:pt>
                <c:pt idx="637">
                  <c:v>270.66997518610424</c:v>
                </c:pt>
                <c:pt idx="638">
                  <c:v>0</c:v>
                </c:pt>
                <c:pt idx="639">
                  <c:v>0</c:v>
                </c:pt>
                <c:pt idx="640">
                  <c:v>526.30272952853602</c:v>
                </c:pt>
                <c:pt idx="641">
                  <c:v>3548.7841191066996</c:v>
                </c:pt>
                <c:pt idx="642">
                  <c:v>6435.930521091811</c:v>
                </c:pt>
                <c:pt idx="643">
                  <c:v>9120.074441687344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488.70967741935482</c:v>
                </c:pt>
                <c:pt idx="650">
                  <c:v>1721.7617866004962</c:v>
                </c:pt>
                <c:pt idx="651">
                  <c:v>2872.109181141439</c:v>
                </c:pt>
                <c:pt idx="652">
                  <c:v>3736.7493796526055</c:v>
                </c:pt>
                <c:pt idx="653">
                  <c:v>4541.2406947890822</c:v>
                </c:pt>
                <c:pt idx="654">
                  <c:v>5578.8089330024814</c:v>
                </c:pt>
                <c:pt idx="655">
                  <c:v>6496.0794044665008</c:v>
                </c:pt>
                <c:pt idx="656">
                  <c:v>6014.8883374689822</c:v>
                </c:pt>
                <c:pt idx="657">
                  <c:v>3533.7468982630271</c:v>
                </c:pt>
                <c:pt idx="658">
                  <c:v>31036.823821339949</c:v>
                </c:pt>
                <c:pt idx="659">
                  <c:v>21119.776674937966</c:v>
                </c:pt>
                <c:pt idx="660">
                  <c:v>15518.411910669975</c:v>
                </c:pt>
                <c:pt idx="661">
                  <c:v>11759.106699751861</c:v>
                </c:pt>
                <c:pt idx="662">
                  <c:v>9992.2332506203475</c:v>
                </c:pt>
                <c:pt idx="663">
                  <c:v>10819.280397022332</c:v>
                </c:pt>
                <c:pt idx="664">
                  <c:v>13819.205955334988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1969.8759305210917</c:v>
                </c:pt>
                <c:pt idx="669">
                  <c:v>5135.2109181141441</c:v>
                </c:pt>
                <c:pt idx="670">
                  <c:v>7488.535980148883</c:v>
                </c:pt>
                <c:pt idx="671">
                  <c:v>9277.965260545905</c:v>
                </c:pt>
                <c:pt idx="672">
                  <c:v>10849.354838709678</c:v>
                </c:pt>
                <c:pt idx="673">
                  <c:v>12285.409429280397</c:v>
                </c:pt>
                <c:pt idx="674">
                  <c:v>13300.421836228288</c:v>
                </c:pt>
                <c:pt idx="675">
                  <c:v>14014.689826302729</c:v>
                </c:pt>
                <c:pt idx="676">
                  <c:v>14871.811414392059</c:v>
                </c:pt>
                <c:pt idx="677">
                  <c:v>15864.267990074441</c:v>
                </c:pt>
                <c:pt idx="678">
                  <c:v>52088.93300248139</c:v>
                </c:pt>
                <c:pt idx="679">
                  <c:v>46337.196029776671</c:v>
                </c:pt>
                <c:pt idx="680">
                  <c:v>36269.776674937966</c:v>
                </c:pt>
                <c:pt idx="681">
                  <c:v>25653.49875930521</c:v>
                </c:pt>
                <c:pt idx="682">
                  <c:v>16322.903225806451</c:v>
                </c:pt>
                <c:pt idx="683">
                  <c:v>9766.6749379652611</c:v>
                </c:pt>
                <c:pt idx="684">
                  <c:v>4420.9429280397026</c:v>
                </c:pt>
                <c:pt idx="685">
                  <c:v>436.07940446650122</c:v>
                </c:pt>
                <c:pt idx="686">
                  <c:v>0</c:v>
                </c:pt>
                <c:pt idx="687">
                  <c:v>0</c:v>
                </c:pt>
                <c:pt idx="688">
                  <c:v>135.33498759305212</c:v>
                </c:pt>
                <c:pt idx="689">
                  <c:v>3796.8982630272953</c:v>
                </c:pt>
                <c:pt idx="690">
                  <c:v>8714.0694789081881</c:v>
                </c:pt>
                <c:pt idx="691">
                  <c:v>14601.141439205956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413.52357320099253</c:v>
                </c:pt>
                <c:pt idx="696">
                  <c:v>3172.8535980148881</c:v>
                </c:pt>
                <c:pt idx="697">
                  <c:v>5187.8411910669975</c:v>
                </c:pt>
                <c:pt idx="698">
                  <c:v>7195.3101736972703</c:v>
                </c:pt>
                <c:pt idx="699">
                  <c:v>8646.4019851116627</c:v>
                </c:pt>
                <c:pt idx="700">
                  <c:v>9586.2282878411916</c:v>
                </c:pt>
                <c:pt idx="701">
                  <c:v>10804.243176178659</c:v>
                </c:pt>
                <c:pt idx="702">
                  <c:v>44044.019851116624</c:v>
                </c:pt>
                <c:pt idx="703">
                  <c:v>39141.885856079403</c:v>
                </c:pt>
                <c:pt idx="704">
                  <c:v>30503.002481389576</c:v>
                </c:pt>
                <c:pt idx="705">
                  <c:v>18886.749379652607</c:v>
                </c:pt>
                <c:pt idx="706">
                  <c:v>8383.2506203473949</c:v>
                </c:pt>
                <c:pt idx="707">
                  <c:v>902.23325062034735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30.074441687344912</c:v>
                </c:pt>
                <c:pt idx="715">
                  <c:v>3699.1563275434241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210.52109181141438</c:v>
                </c:pt>
                <c:pt idx="726">
                  <c:v>27262.481389578163</c:v>
                </c:pt>
                <c:pt idx="727">
                  <c:v>20623.548387096773</c:v>
                </c:pt>
                <c:pt idx="728">
                  <c:v>13571.091811414391</c:v>
                </c:pt>
                <c:pt idx="729">
                  <c:v>7465.9801488833746</c:v>
                </c:pt>
                <c:pt idx="730">
                  <c:v>3315.7071960297767</c:v>
                </c:pt>
                <c:pt idx="731">
                  <c:v>1112.7543424317619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1496.2034739454093</c:v>
                </c:pt>
                <c:pt idx="738">
                  <c:v>5323.1761786600491</c:v>
                </c:pt>
                <c:pt idx="739">
                  <c:v>8849.4044665012407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52.630272952853595</c:v>
                </c:pt>
                <c:pt idx="745">
                  <c:v>1811.9851116625309</c:v>
                </c:pt>
                <c:pt idx="746">
                  <c:v>4894.6153846153848</c:v>
                </c:pt>
                <c:pt idx="747">
                  <c:v>7668.9826302729525</c:v>
                </c:pt>
                <c:pt idx="748">
                  <c:v>10120.049627791563</c:v>
                </c:pt>
                <c:pt idx="749">
                  <c:v>12458.337468982631</c:v>
                </c:pt>
                <c:pt idx="750">
                  <c:v>45510.148883374692</c:v>
                </c:pt>
                <c:pt idx="751">
                  <c:v>45442.481389578163</c:v>
                </c:pt>
                <c:pt idx="752">
                  <c:v>36953.970223325065</c:v>
                </c:pt>
                <c:pt idx="753">
                  <c:v>28345.16129032258</c:v>
                </c:pt>
                <c:pt idx="754">
                  <c:v>21225.037220843671</c:v>
                </c:pt>
                <c:pt idx="755">
                  <c:v>14713.920595533498</c:v>
                </c:pt>
                <c:pt idx="756">
                  <c:v>9729.0818858560797</c:v>
                </c:pt>
                <c:pt idx="757">
                  <c:v>5398.3622828784119</c:v>
                </c:pt>
                <c:pt idx="758">
                  <c:v>3263.0769230769229</c:v>
                </c:pt>
                <c:pt idx="759">
                  <c:v>3623.9702233250619</c:v>
                </c:pt>
                <c:pt idx="760">
                  <c:v>6653.9702233250619</c:v>
                </c:pt>
                <c:pt idx="761">
                  <c:v>13232.754342431761</c:v>
                </c:pt>
                <c:pt idx="762">
                  <c:v>19210.049627791563</c:v>
                </c:pt>
                <c:pt idx="763">
                  <c:v>24187.369727047146</c:v>
                </c:pt>
                <c:pt idx="764">
                  <c:v>0</c:v>
                </c:pt>
                <c:pt idx="765">
                  <c:v>172.92803970223324</c:v>
                </c:pt>
                <c:pt idx="766">
                  <c:v>4225.4590570719602</c:v>
                </c:pt>
                <c:pt idx="767">
                  <c:v>7323.1265508684864</c:v>
                </c:pt>
                <c:pt idx="768">
                  <c:v>9526.0794044665017</c:v>
                </c:pt>
                <c:pt idx="769">
                  <c:v>11172.655086848636</c:v>
                </c:pt>
                <c:pt idx="770">
                  <c:v>12563.598014888337</c:v>
                </c:pt>
                <c:pt idx="771">
                  <c:v>13736.501240694788</c:v>
                </c:pt>
                <c:pt idx="772">
                  <c:v>14556.029776674937</c:v>
                </c:pt>
                <c:pt idx="773">
                  <c:v>15488.337468982631</c:v>
                </c:pt>
                <c:pt idx="774">
                  <c:v>50660.397022332509</c:v>
                </c:pt>
                <c:pt idx="775">
                  <c:v>46637.940446650122</c:v>
                </c:pt>
                <c:pt idx="776">
                  <c:v>37217.121588089329</c:v>
                </c:pt>
                <c:pt idx="777">
                  <c:v>27585.781637717122</c:v>
                </c:pt>
                <c:pt idx="778">
                  <c:v>19255.16129032258</c:v>
                </c:pt>
                <c:pt idx="779">
                  <c:v>11270.397022332507</c:v>
                </c:pt>
                <c:pt idx="780">
                  <c:v>5217.9156327543424</c:v>
                </c:pt>
                <c:pt idx="781">
                  <c:v>3014.9627791563275</c:v>
                </c:pt>
                <c:pt idx="782">
                  <c:v>3285.6327543424318</c:v>
                </c:pt>
                <c:pt idx="783">
                  <c:v>2811.9602977667491</c:v>
                </c:pt>
                <c:pt idx="784">
                  <c:v>4383.3498759305212</c:v>
                </c:pt>
                <c:pt idx="785">
                  <c:v>8435.8808933002474</c:v>
                </c:pt>
                <c:pt idx="786">
                  <c:v>12759.08188585608</c:v>
                </c:pt>
                <c:pt idx="787">
                  <c:v>16856.724565756824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924.78908188585604</c:v>
                </c:pt>
                <c:pt idx="793">
                  <c:v>2857.0719602977665</c:v>
                </c:pt>
                <c:pt idx="794">
                  <c:v>4165.3101736972703</c:v>
                </c:pt>
                <c:pt idx="795">
                  <c:v>5225.4342431761788</c:v>
                </c:pt>
                <c:pt idx="796">
                  <c:v>6044.9627791563271</c:v>
                </c:pt>
                <c:pt idx="797">
                  <c:v>6834.4168734491313</c:v>
                </c:pt>
                <c:pt idx="798">
                  <c:v>7428.3870967741932</c:v>
                </c:pt>
                <c:pt idx="799">
                  <c:v>39886.228287841193</c:v>
                </c:pt>
                <c:pt idx="800">
                  <c:v>33893.895781637715</c:v>
                </c:pt>
                <c:pt idx="801">
                  <c:v>29585.732009925559</c:v>
                </c:pt>
                <c:pt idx="802">
                  <c:v>27427.890818858559</c:v>
                </c:pt>
                <c:pt idx="803">
                  <c:v>25187.344913151366</c:v>
                </c:pt>
                <c:pt idx="804">
                  <c:v>22285.16129032258</c:v>
                </c:pt>
                <c:pt idx="805">
                  <c:v>20849.106699751861</c:v>
                </c:pt>
                <c:pt idx="806">
                  <c:v>20225.062034739454</c:v>
                </c:pt>
                <c:pt idx="807">
                  <c:v>20465.657568238214</c:v>
                </c:pt>
                <c:pt idx="808">
                  <c:v>21864.119106699753</c:v>
                </c:pt>
                <c:pt idx="809">
                  <c:v>25322.679900744417</c:v>
                </c:pt>
                <c:pt idx="810">
                  <c:v>27495.558312655088</c:v>
                </c:pt>
                <c:pt idx="811">
                  <c:v>29420.322580645159</c:v>
                </c:pt>
                <c:pt idx="812">
                  <c:v>0</c:v>
                </c:pt>
                <c:pt idx="813">
                  <c:v>909.75186104218358</c:v>
                </c:pt>
                <c:pt idx="814">
                  <c:v>5097.6178660049627</c:v>
                </c:pt>
                <c:pt idx="815">
                  <c:v>7112.605459057072</c:v>
                </c:pt>
                <c:pt idx="816">
                  <c:v>8383.2506203473949</c:v>
                </c:pt>
                <c:pt idx="817">
                  <c:v>9548.6352357320102</c:v>
                </c:pt>
                <c:pt idx="818">
                  <c:v>10541.091811414391</c:v>
                </c:pt>
                <c:pt idx="819">
                  <c:v>11307.990074441686</c:v>
                </c:pt>
                <c:pt idx="820">
                  <c:v>11969.627791563275</c:v>
                </c:pt>
                <c:pt idx="821">
                  <c:v>12526.004962779156</c:v>
                </c:pt>
                <c:pt idx="822">
                  <c:v>12856.823821339951</c:v>
                </c:pt>
                <c:pt idx="823">
                  <c:v>12999.677419354839</c:v>
                </c:pt>
                <c:pt idx="824">
                  <c:v>12172.630272952854</c:v>
                </c:pt>
                <c:pt idx="825">
                  <c:v>10435.831265508685</c:v>
                </c:pt>
                <c:pt idx="826">
                  <c:v>45404.888337468983</c:v>
                </c:pt>
                <c:pt idx="827">
                  <c:v>38435.1364764268</c:v>
                </c:pt>
                <c:pt idx="828">
                  <c:v>33984.119106699749</c:v>
                </c:pt>
                <c:pt idx="829">
                  <c:v>32923.99503722084</c:v>
                </c:pt>
                <c:pt idx="830">
                  <c:v>32104.466501240695</c:v>
                </c:pt>
                <c:pt idx="831">
                  <c:v>31570.645161290322</c:v>
                </c:pt>
                <c:pt idx="832">
                  <c:v>31615.756823821339</c:v>
                </c:pt>
                <c:pt idx="833">
                  <c:v>0</c:v>
                </c:pt>
                <c:pt idx="834">
                  <c:v>1661.6129032258063</c:v>
                </c:pt>
                <c:pt idx="835">
                  <c:v>5751.7369727047144</c:v>
                </c:pt>
                <c:pt idx="836">
                  <c:v>7075.0124069478907</c:v>
                </c:pt>
                <c:pt idx="837">
                  <c:v>7909.5781637717118</c:v>
                </c:pt>
                <c:pt idx="838">
                  <c:v>8593.7717121588084</c:v>
                </c:pt>
                <c:pt idx="839">
                  <c:v>9022.3325062034746</c:v>
                </c:pt>
                <c:pt idx="840">
                  <c:v>9323.0769230769238</c:v>
                </c:pt>
                <c:pt idx="841">
                  <c:v>9563.6724565756831</c:v>
                </c:pt>
                <c:pt idx="842">
                  <c:v>9563.6724565756831</c:v>
                </c:pt>
                <c:pt idx="843">
                  <c:v>8819.3300248138949</c:v>
                </c:pt>
                <c:pt idx="844">
                  <c:v>7879.5037220843669</c:v>
                </c:pt>
                <c:pt idx="845">
                  <c:v>7571.2406947890822</c:v>
                </c:pt>
                <c:pt idx="846">
                  <c:v>43314.714640198508</c:v>
                </c:pt>
                <c:pt idx="847">
                  <c:v>30074.441687344912</c:v>
                </c:pt>
                <c:pt idx="848">
                  <c:v>21179.925558312654</c:v>
                </c:pt>
                <c:pt idx="849">
                  <c:v>12435.781637717122</c:v>
                </c:pt>
                <c:pt idx="850">
                  <c:v>4646.501240694789</c:v>
                </c:pt>
                <c:pt idx="851">
                  <c:v>120.29776674937965</c:v>
                </c:pt>
                <c:pt idx="852">
                  <c:v>0</c:v>
                </c:pt>
                <c:pt idx="853">
                  <c:v>0</c:v>
                </c:pt>
                <c:pt idx="854">
                  <c:v>-1120.5699481865286</c:v>
                </c:pt>
                <c:pt idx="855">
                  <c:v>-3903.1088082901556</c:v>
                </c:pt>
                <c:pt idx="856">
                  <c:v>-3462.4352331606219</c:v>
                </c:pt>
                <c:pt idx="857">
                  <c:v>0</c:v>
                </c:pt>
                <c:pt idx="858">
                  <c:v>0</c:v>
                </c:pt>
                <c:pt idx="859">
                  <c:v>1248.089330024814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270.66997518610424</c:v>
                </c:pt>
                <c:pt idx="869">
                  <c:v>1819.5037220843672</c:v>
                </c:pt>
                <c:pt idx="870">
                  <c:v>31811.240694789081</c:v>
                </c:pt>
                <c:pt idx="871">
                  <c:v>28142.158808933003</c:v>
                </c:pt>
                <c:pt idx="872">
                  <c:v>18097.2952853598</c:v>
                </c:pt>
                <c:pt idx="873">
                  <c:v>6390.8188585607941</c:v>
                </c:pt>
                <c:pt idx="874">
                  <c:v>0</c:v>
                </c:pt>
                <c:pt idx="875">
                  <c:v>0</c:v>
                </c:pt>
                <c:pt idx="876">
                  <c:v>-264.40414507772022</c:v>
                </c:pt>
                <c:pt idx="877">
                  <c:v>-11067.202072538861</c:v>
                </c:pt>
                <c:pt idx="878">
                  <c:v>-18319.430051813473</c:v>
                </c:pt>
                <c:pt idx="879">
                  <c:v>-22096.632124352331</c:v>
                </c:pt>
                <c:pt idx="880">
                  <c:v>-19137.82383419689</c:v>
                </c:pt>
                <c:pt idx="881">
                  <c:v>-7264.8186528497408</c:v>
                </c:pt>
                <c:pt idx="882">
                  <c:v>-1070.2072538860104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12992.158808933002</c:v>
                </c:pt>
                <c:pt idx="895">
                  <c:v>10420.794044665012</c:v>
                </c:pt>
                <c:pt idx="896">
                  <c:v>6263.002481389578</c:v>
                </c:pt>
                <c:pt idx="897">
                  <c:v>2556.3275434243178</c:v>
                </c:pt>
                <c:pt idx="898">
                  <c:v>774.41687344913146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293.22580645161293</c:v>
                </c:pt>
                <c:pt idx="907">
                  <c:v>4240.4962779156331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19585.980148883373</c:v>
                </c:pt>
                <c:pt idx="919">
                  <c:v>14668.808933002481</c:v>
                </c:pt>
                <c:pt idx="920">
                  <c:v>8909.5533498759305</c:v>
                </c:pt>
                <c:pt idx="921">
                  <c:v>2345.8064516129034</c:v>
                </c:pt>
                <c:pt idx="922">
                  <c:v>518.78411910669979</c:v>
                </c:pt>
                <c:pt idx="923">
                  <c:v>218.03970223325061</c:v>
                </c:pt>
                <c:pt idx="924">
                  <c:v>1721.7617866004962</c:v>
                </c:pt>
                <c:pt idx="925">
                  <c:v>2849.5533498759305</c:v>
                </c:pt>
                <c:pt idx="926">
                  <c:v>3902.1588089330025</c:v>
                </c:pt>
                <c:pt idx="927">
                  <c:v>5699.106699751861</c:v>
                </c:pt>
                <c:pt idx="928">
                  <c:v>8699.0322580645152</c:v>
                </c:pt>
                <c:pt idx="929">
                  <c:v>14022.208436724566</c:v>
                </c:pt>
                <c:pt idx="930">
                  <c:v>18307.816377171217</c:v>
                </c:pt>
                <c:pt idx="931">
                  <c:v>22924.243176178661</c:v>
                </c:pt>
                <c:pt idx="932">
                  <c:v>0</c:v>
                </c:pt>
                <c:pt idx="933">
                  <c:v>180.44665012406946</c:v>
                </c:pt>
                <c:pt idx="934">
                  <c:v>2917.2208436724563</c:v>
                </c:pt>
                <c:pt idx="935">
                  <c:v>5872.0347394540941</c:v>
                </c:pt>
                <c:pt idx="936">
                  <c:v>8548.6600496277915</c:v>
                </c:pt>
                <c:pt idx="937">
                  <c:v>10593.722084367246</c:v>
                </c:pt>
                <c:pt idx="938">
                  <c:v>12142.555831265507</c:v>
                </c:pt>
                <c:pt idx="939">
                  <c:v>13631.240694789081</c:v>
                </c:pt>
                <c:pt idx="940">
                  <c:v>14954.516129032258</c:v>
                </c:pt>
                <c:pt idx="941">
                  <c:v>16443.20099255583</c:v>
                </c:pt>
                <c:pt idx="942">
                  <c:v>51021.290322580644</c:v>
                </c:pt>
                <c:pt idx="943">
                  <c:v>50329.578163771708</c:v>
                </c:pt>
                <c:pt idx="944">
                  <c:v>41232.059553349878</c:v>
                </c:pt>
                <c:pt idx="945">
                  <c:v>32232.282878411912</c:v>
                </c:pt>
                <c:pt idx="946">
                  <c:v>24661.042183622827</c:v>
                </c:pt>
                <c:pt idx="947">
                  <c:v>18345.409429280397</c:v>
                </c:pt>
                <c:pt idx="948">
                  <c:v>13383.126550868486</c:v>
                </c:pt>
                <c:pt idx="949">
                  <c:v>8894.5161290322576</c:v>
                </c:pt>
                <c:pt idx="950">
                  <c:v>7105.0868486352356</c:v>
                </c:pt>
                <c:pt idx="951">
                  <c:v>7526.1290322580644</c:v>
                </c:pt>
                <c:pt idx="952">
                  <c:v>11022.28287841191</c:v>
                </c:pt>
                <c:pt idx="953">
                  <c:v>17969.478908188587</c:v>
                </c:pt>
                <c:pt idx="954">
                  <c:v>25157.27047146402</c:v>
                </c:pt>
                <c:pt idx="955">
                  <c:v>31066.898263027295</c:v>
                </c:pt>
                <c:pt idx="956">
                  <c:v>0</c:v>
                </c:pt>
                <c:pt idx="957">
                  <c:v>5135.2109181141441</c:v>
                </c:pt>
                <c:pt idx="958">
                  <c:v>10638.833746898263</c:v>
                </c:pt>
                <c:pt idx="959">
                  <c:v>13360.570719602978</c:v>
                </c:pt>
                <c:pt idx="960">
                  <c:v>15322.928039702234</c:v>
                </c:pt>
                <c:pt idx="961">
                  <c:v>17097.320099255583</c:v>
                </c:pt>
                <c:pt idx="962">
                  <c:v>18736.377171215881</c:v>
                </c:pt>
                <c:pt idx="963">
                  <c:v>20315.285359801488</c:v>
                </c:pt>
                <c:pt idx="964">
                  <c:v>21593.449131513647</c:v>
                </c:pt>
                <c:pt idx="965">
                  <c:v>23104.689826302729</c:v>
                </c:pt>
                <c:pt idx="966">
                  <c:v>24300.148883374688</c:v>
                </c:pt>
                <c:pt idx="967">
                  <c:v>60735.334987593051</c:v>
                </c:pt>
                <c:pt idx="968">
                  <c:v>57645.186104218359</c:v>
                </c:pt>
                <c:pt idx="969">
                  <c:v>48517.59305210918</c:v>
                </c:pt>
                <c:pt idx="970">
                  <c:v>39359.925558312658</c:v>
                </c:pt>
                <c:pt idx="971">
                  <c:v>31164.640198511166</c:v>
                </c:pt>
                <c:pt idx="972">
                  <c:v>24623.449131513647</c:v>
                </c:pt>
                <c:pt idx="973">
                  <c:v>19037.121588089329</c:v>
                </c:pt>
                <c:pt idx="974">
                  <c:v>15285.334987593053</c:v>
                </c:pt>
                <c:pt idx="975">
                  <c:v>14119.950372208437</c:v>
                </c:pt>
                <c:pt idx="976">
                  <c:v>15405.632754342432</c:v>
                </c:pt>
                <c:pt idx="977">
                  <c:v>19413.052109181142</c:v>
                </c:pt>
                <c:pt idx="978">
                  <c:v>24315.186104218366</c:v>
                </c:pt>
                <c:pt idx="979">
                  <c:v>27683.523573200993</c:v>
                </c:pt>
                <c:pt idx="980">
                  <c:v>0</c:v>
                </c:pt>
                <c:pt idx="981">
                  <c:v>864.6401985111662</c:v>
                </c:pt>
                <c:pt idx="982">
                  <c:v>5841.9602977667491</c:v>
                </c:pt>
                <c:pt idx="983">
                  <c:v>8338.1389578163762</c:v>
                </c:pt>
                <c:pt idx="984">
                  <c:v>10308.01488833747</c:v>
                </c:pt>
                <c:pt idx="985">
                  <c:v>12082.406947890819</c:v>
                </c:pt>
                <c:pt idx="986">
                  <c:v>13593.6476426799</c:v>
                </c:pt>
                <c:pt idx="987">
                  <c:v>14728.957816377171</c:v>
                </c:pt>
                <c:pt idx="988">
                  <c:v>15849.23076923077</c:v>
                </c:pt>
                <c:pt idx="989">
                  <c:v>16969.503722084366</c:v>
                </c:pt>
                <c:pt idx="990">
                  <c:v>17916.848635235732</c:v>
                </c:pt>
                <c:pt idx="991">
                  <c:v>18570.967741935485</c:v>
                </c:pt>
                <c:pt idx="992">
                  <c:v>16435.682382133993</c:v>
                </c:pt>
                <c:pt idx="993">
                  <c:v>10999.727047146402</c:v>
                </c:pt>
                <c:pt idx="994">
                  <c:v>41780.918114143919</c:v>
                </c:pt>
                <c:pt idx="995">
                  <c:v>27533.151364764268</c:v>
                </c:pt>
                <c:pt idx="996">
                  <c:v>18879.23076923077</c:v>
                </c:pt>
                <c:pt idx="997">
                  <c:v>12285.409429280397</c:v>
                </c:pt>
                <c:pt idx="998">
                  <c:v>7947.1712158808932</c:v>
                </c:pt>
                <c:pt idx="999">
                  <c:v>6526.1538461538457</c:v>
                </c:pt>
                <c:pt idx="1000">
                  <c:v>7879.5037220843669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353.3746898263027</c:v>
                </c:pt>
                <c:pt idx="1006">
                  <c:v>2984.8883374689826</c:v>
                </c:pt>
                <c:pt idx="1007">
                  <c:v>5518.6600496277915</c:v>
                </c:pt>
                <c:pt idx="1008">
                  <c:v>6932.1588089330025</c:v>
                </c:pt>
                <c:pt idx="1009">
                  <c:v>7894.5409429280398</c:v>
                </c:pt>
                <c:pt idx="1010">
                  <c:v>8939.6277915632745</c:v>
                </c:pt>
                <c:pt idx="1011">
                  <c:v>10172.679900744417</c:v>
                </c:pt>
                <c:pt idx="1012">
                  <c:v>11195.210918114144</c:v>
                </c:pt>
                <c:pt idx="1013">
                  <c:v>11871.885856079405</c:v>
                </c:pt>
                <c:pt idx="1014">
                  <c:v>47224.392059553349</c:v>
                </c:pt>
                <c:pt idx="1015">
                  <c:v>38232.13399503722</c:v>
                </c:pt>
                <c:pt idx="1016">
                  <c:v>28751.166253101735</c:v>
                </c:pt>
                <c:pt idx="1017">
                  <c:v>20413.027295285359</c:v>
                </c:pt>
                <c:pt idx="1018">
                  <c:v>15465.781637717122</c:v>
                </c:pt>
                <c:pt idx="1019">
                  <c:v>8262.9528535980153</c:v>
                </c:pt>
                <c:pt idx="1020">
                  <c:v>3368.3374689826301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2217.9900744416873</c:v>
                </c:pt>
                <c:pt idx="1027">
                  <c:v>5300.6203473945407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1172.9032258064517</c:v>
                </c:pt>
                <c:pt idx="1036">
                  <c:v>3729.2307692307691</c:v>
                </c:pt>
                <c:pt idx="1037">
                  <c:v>5804.3672456575678</c:v>
                </c:pt>
                <c:pt idx="1038">
                  <c:v>36578.039702233247</c:v>
                </c:pt>
                <c:pt idx="1039">
                  <c:v>33630.744416873451</c:v>
                </c:pt>
                <c:pt idx="1040">
                  <c:v>26781.290322580644</c:v>
                </c:pt>
                <c:pt idx="1041">
                  <c:v>21503.225806451614</c:v>
                </c:pt>
                <c:pt idx="1042">
                  <c:v>18059.70223325062</c:v>
                </c:pt>
                <c:pt idx="1043">
                  <c:v>15322.928039702234</c:v>
                </c:pt>
                <c:pt idx="1044">
                  <c:v>13691.389578163771</c:v>
                </c:pt>
                <c:pt idx="1045">
                  <c:v>12353.076923076924</c:v>
                </c:pt>
                <c:pt idx="1046">
                  <c:v>12413.225806451614</c:v>
                </c:pt>
                <c:pt idx="1047">
                  <c:v>12954.56575682382</c:v>
                </c:pt>
                <c:pt idx="1048">
                  <c:v>15856.749379652605</c:v>
                </c:pt>
                <c:pt idx="1049">
                  <c:v>20706.253101736973</c:v>
                </c:pt>
                <c:pt idx="1050">
                  <c:v>26119.652605459058</c:v>
                </c:pt>
                <c:pt idx="1051">
                  <c:v>30630.818858560793</c:v>
                </c:pt>
                <c:pt idx="1052">
                  <c:v>0</c:v>
                </c:pt>
                <c:pt idx="1053">
                  <c:v>2383.3995037220843</c:v>
                </c:pt>
                <c:pt idx="1054">
                  <c:v>7315.60794044665</c:v>
                </c:pt>
                <c:pt idx="1055">
                  <c:v>10292.977667493797</c:v>
                </c:pt>
                <c:pt idx="1056">
                  <c:v>12548.560794044664</c:v>
                </c:pt>
                <c:pt idx="1057">
                  <c:v>14495.880893300247</c:v>
                </c:pt>
                <c:pt idx="1058">
                  <c:v>16337.940446650124</c:v>
                </c:pt>
                <c:pt idx="1059">
                  <c:v>18089.776674937966</c:v>
                </c:pt>
                <c:pt idx="1060">
                  <c:v>19616.054590570719</c:v>
                </c:pt>
                <c:pt idx="1061">
                  <c:v>20728.808933002481</c:v>
                </c:pt>
                <c:pt idx="1062">
                  <c:v>57848.188585607939</c:v>
                </c:pt>
                <c:pt idx="1063">
                  <c:v>54923.449131513647</c:v>
                </c:pt>
                <c:pt idx="1064">
                  <c:v>44299.652605459058</c:v>
                </c:pt>
                <c:pt idx="1065">
                  <c:v>33796.153846153844</c:v>
                </c:pt>
                <c:pt idx="1066">
                  <c:v>24954.267990074441</c:v>
                </c:pt>
                <c:pt idx="1067">
                  <c:v>16879.280397022332</c:v>
                </c:pt>
                <c:pt idx="1068">
                  <c:v>10255.384615384615</c:v>
                </c:pt>
                <c:pt idx="1069">
                  <c:v>4315.6823821339949</c:v>
                </c:pt>
                <c:pt idx="1070">
                  <c:v>872.15880893300243</c:v>
                </c:pt>
                <c:pt idx="1071">
                  <c:v>556.37717121588094</c:v>
                </c:pt>
                <c:pt idx="1072">
                  <c:v>2022.5062034739453</c:v>
                </c:pt>
                <c:pt idx="1073">
                  <c:v>7014.8635235732008</c:v>
                </c:pt>
                <c:pt idx="1074">
                  <c:v>13616.203473945408</c:v>
                </c:pt>
                <c:pt idx="1075">
                  <c:v>20022.059553349874</c:v>
                </c:pt>
                <c:pt idx="1076">
                  <c:v>0</c:v>
                </c:pt>
                <c:pt idx="1077">
                  <c:v>0</c:v>
                </c:pt>
                <c:pt idx="1078">
                  <c:v>2172.8784119106699</c:v>
                </c:pt>
                <c:pt idx="1079">
                  <c:v>5856.997518610422</c:v>
                </c:pt>
                <c:pt idx="1080">
                  <c:v>7691.5384615384619</c:v>
                </c:pt>
                <c:pt idx="1081">
                  <c:v>8909.5533498759305</c:v>
                </c:pt>
                <c:pt idx="1082">
                  <c:v>10270.421836228288</c:v>
                </c:pt>
                <c:pt idx="1083">
                  <c:v>11578.660049627792</c:v>
                </c:pt>
                <c:pt idx="1084">
                  <c:v>12210.223325062034</c:v>
                </c:pt>
                <c:pt idx="1085">
                  <c:v>12834.267990074441</c:v>
                </c:pt>
                <c:pt idx="1086">
                  <c:v>47750.694789081885</c:v>
                </c:pt>
                <c:pt idx="1087">
                  <c:v>41074.168734491315</c:v>
                </c:pt>
                <c:pt idx="1088">
                  <c:v>31247.344913151363</c:v>
                </c:pt>
                <c:pt idx="1089">
                  <c:v>19337.86600496278</c:v>
                </c:pt>
                <c:pt idx="1090">
                  <c:v>12052.332506203475</c:v>
                </c:pt>
                <c:pt idx="1091">
                  <c:v>3819.4540942928038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1022.531017369727</c:v>
                </c:pt>
                <c:pt idx="1099">
                  <c:v>4037.4937965260547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45.111662531017366</c:v>
                </c:pt>
                <c:pt idx="1110">
                  <c:v>26909.106699751861</c:v>
                </c:pt>
                <c:pt idx="1111">
                  <c:v>21593.449131513647</c:v>
                </c:pt>
                <c:pt idx="1112">
                  <c:v>12811.712158808932</c:v>
                </c:pt>
                <c:pt idx="1113">
                  <c:v>2962.3325062034737</c:v>
                </c:pt>
                <c:pt idx="1114">
                  <c:v>0</c:v>
                </c:pt>
                <c:pt idx="1115">
                  <c:v>0</c:v>
                </c:pt>
                <c:pt idx="1116">
                  <c:v>-1460.518134715026</c:v>
                </c:pt>
                <c:pt idx="1117">
                  <c:v>-12855.077720207255</c:v>
                </c:pt>
                <c:pt idx="1118">
                  <c:v>-16179.015544041451</c:v>
                </c:pt>
                <c:pt idx="1119">
                  <c:v>-21240.466321243523</c:v>
                </c:pt>
                <c:pt idx="1120">
                  <c:v>-18269.067357512955</c:v>
                </c:pt>
                <c:pt idx="1121">
                  <c:v>-9908.8601036269429</c:v>
                </c:pt>
                <c:pt idx="1122">
                  <c:v>-3814.9740932642489</c:v>
                </c:pt>
                <c:pt idx="1123">
                  <c:v>-390.31088082901556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7601.3151364764271</c:v>
                </c:pt>
                <c:pt idx="1136">
                  <c:v>5593.8461538461534</c:v>
                </c:pt>
                <c:pt idx="1137">
                  <c:v>30.074441687344912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-1183.5233160621763</c:v>
                </c:pt>
                <c:pt idx="1142">
                  <c:v>-4746.6839378238346</c:v>
                </c:pt>
                <c:pt idx="1143">
                  <c:v>-6119.0673575129531</c:v>
                </c:pt>
                <c:pt idx="1144">
                  <c:v>-4331.1917098445601</c:v>
                </c:pt>
                <c:pt idx="1145">
                  <c:v>-1599.0155440414508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-1397.5647668393783</c:v>
                </c:pt>
                <c:pt idx="1165">
                  <c:v>-11847.823834196892</c:v>
                </c:pt>
                <c:pt idx="1166">
                  <c:v>-16141.243523316063</c:v>
                </c:pt>
                <c:pt idx="1167">
                  <c:v>-14227.461139896373</c:v>
                </c:pt>
                <c:pt idx="1168">
                  <c:v>-13635.699481865286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4112.679900744417</c:v>
                </c:pt>
                <c:pt idx="1183">
                  <c:v>3977.3449131513648</c:v>
                </c:pt>
                <c:pt idx="1184">
                  <c:v>293.22580645161293</c:v>
                </c:pt>
                <c:pt idx="1185">
                  <c:v>0</c:v>
                </c:pt>
                <c:pt idx="1186">
                  <c:v>-1687.1502590673576</c:v>
                </c:pt>
                <c:pt idx="1187">
                  <c:v>-5413.9896373056999</c:v>
                </c:pt>
                <c:pt idx="1188">
                  <c:v>-17425.492227979274</c:v>
                </c:pt>
                <c:pt idx="1189">
                  <c:v>-28316.424870466322</c:v>
                </c:pt>
                <c:pt idx="1190">
                  <c:v>-38691.139896373061</c:v>
                </c:pt>
                <c:pt idx="1191">
                  <c:v>-37293.575129533681</c:v>
                </c:pt>
                <c:pt idx="1192">
                  <c:v>-33717.82383419689</c:v>
                </c:pt>
                <c:pt idx="1193">
                  <c:v>-24413.316062176167</c:v>
                </c:pt>
                <c:pt idx="1194">
                  <c:v>-13811.968911917098</c:v>
                </c:pt>
                <c:pt idx="1195">
                  <c:v>-5514.7150259067357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-5527.3056994818653</c:v>
                </c:pt>
                <c:pt idx="1207">
                  <c:v>-239.22279792746116</c:v>
                </c:pt>
                <c:pt idx="1208">
                  <c:v>-1825.6476683937824</c:v>
                </c:pt>
                <c:pt idx="1209">
                  <c:v>-4381.5544041450776</c:v>
                </c:pt>
                <c:pt idx="1210">
                  <c:v>-12452.176165803108</c:v>
                </c:pt>
                <c:pt idx="1211">
                  <c:v>-23708.238341968914</c:v>
                </c:pt>
                <c:pt idx="1212">
                  <c:v>-30796.787564766841</c:v>
                </c:pt>
                <c:pt idx="1213">
                  <c:v>-39232.538860103625</c:v>
                </c:pt>
                <c:pt idx="1214">
                  <c:v>-50035.336787564767</c:v>
                </c:pt>
                <c:pt idx="1215">
                  <c:v>-53548.13471502591</c:v>
                </c:pt>
                <c:pt idx="1216">
                  <c:v>-48562.227979274612</c:v>
                </c:pt>
                <c:pt idx="1217">
                  <c:v>-37507.616580310882</c:v>
                </c:pt>
                <c:pt idx="1218">
                  <c:v>-24916.943005181347</c:v>
                </c:pt>
                <c:pt idx="1219">
                  <c:v>-14504.455958549222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-9128.2383419689122</c:v>
                </c:pt>
                <c:pt idx="1231">
                  <c:v>-2618.8601036269429</c:v>
                </c:pt>
                <c:pt idx="1232">
                  <c:v>-5816.8911917098449</c:v>
                </c:pt>
                <c:pt idx="1233">
                  <c:v>-14705.906735751296</c:v>
                </c:pt>
                <c:pt idx="1234">
                  <c:v>-19704.404145077722</c:v>
                </c:pt>
                <c:pt idx="1235">
                  <c:v>-23179.430051813473</c:v>
                </c:pt>
                <c:pt idx="1236">
                  <c:v>-25584.248704663212</c:v>
                </c:pt>
                <c:pt idx="1237">
                  <c:v>-33176.424870466319</c:v>
                </c:pt>
                <c:pt idx="1238">
                  <c:v>-35417.564766839379</c:v>
                </c:pt>
                <c:pt idx="1239">
                  <c:v>-35719.740932642489</c:v>
                </c:pt>
                <c:pt idx="1240">
                  <c:v>-30897.512953367877</c:v>
                </c:pt>
                <c:pt idx="1241">
                  <c:v>-21983.316062176167</c:v>
                </c:pt>
                <c:pt idx="1242">
                  <c:v>-11923.367875647669</c:v>
                </c:pt>
                <c:pt idx="1243">
                  <c:v>-3928.2901554404148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-9153.4196891191714</c:v>
                </c:pt>
                <c:pt idx="1255">
                  <c:v>-4520.051813471503</c:v>
                </c:pt>
                <c:pt idx="1256">
                  <c:v>-8612.0207253886019</c:v>
                </c:pt>
                <c:pt idx="1257">
                  <c:v>-17765.440414507771</c:v>
                </c:pt>
                <c:pt idx="1258">
                  <c:v>-23267.564766839379</c:v>
                </c:pt>
                <c:pt idx="1259">
                  <c:v>-31401.139896373057</c:v>
                </c:pt>
                <c:pt idx="1260">
                  <c:v>-39421.398963730571</c:v>
                </c:pt>
                <c:pt idx="1261">
                  <c:v>-45011.658031088082</c:v>
                </c:pt>
                <c:pt idx="1262">
                  <c:v>-47668.290155440416</c:v>
                </c:pt>
                <c:pt idx="1263">
                  <c:v>-44961.295336787567</c:v>
                </c:pt>
                <c:pt idx="1264">
                  <c:v>-39371.036269430049</c:v>
                </c:pt>
                <c:pt idx="1265">
                  <c:v>-27623.937823834196</c:v>
                </c:pt>
                <c:pt idx="1266">
                  <c:v>-14605.181347150259</c:v>
                </c:pt>
                <c:pt idx="1267">
                  <c:v>-4482.2797927461143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6834.4168734491313</c:v>
                </c:pt>
                <c:pt idx="1279">
                  <c:v>9804.2679900744424</c:v>
                </c:pt>
                <c:pt idx="1280">
                  <c:v>3864.5657568238212</c:v>
                </c:pt>
                <c:pt idx="1281">
                  <c:v>52.630272952853595</c:v>
                </c:pt>
                <c:pt idx="1282">
                  <c:v>-1158.3419689119171</c:v>
                </c:pt>
                <c:pt idx="1283">
                  <c:v>-3034.3523316062178</c:v>
                </c:pt>
                <c:pt idx="1284">
                  <c:v>-9203.7823834196897</c:v>
                </c:pt>
                <c:pt idx="1285">
                  <c:v>-19074.870466321245</c:v>
                </c:pt>
                <c:pt idx="1286">
                  <c:v>-22990.56994818653</c:v>
                </c:pt>
                <c:pt idx="1287">
                  <c:v>-22474.352331606216</c:v>
                </c:pt>
                <c:pt idx="1288">
                  <c:v>-18533.471502590673</c:v>
                </c:pt>
                <c:pt idx="1289">
                  <c:v>-6698.2383419689122</c:v>
                </c:pt>
                <c:pt idx="1290">
                  <c:v>-1032.4352331606217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195.48387096774192</c:v>
                </c:pt>
                <c:pt idx="1301">
                  <c:v>1263.1265508684864</c:v>
                </c:pt>
                <c:pt idx="1302">
                  <c:v>2428.5111662531017</c:v>
                </c:pt>
                <c:pt idx="1303">
                  <c:v>26608.36228287841</c:v>
                </c:pt>
                <c:pt idx="1304">
                  <c:v>21285.186104218363</c:v>
                </c:pt>
                <c:pt idx="1305">
                  <c:v>12683.895781637717</c:v>
                </c:pt>
                <c:pt idx="1306">
                  <c:v>4841.9851116625314</c:v>
                </c:pt>
                <c:pt idx="1307">
                  <c:v>804.49131513647637</c:v>
                </c:pt>
                <c:pt idx="1308">
                  <c:v>0</c:v>
                </c:pt>
                <c:pt idx="1309">
                  <c:v>0</c:v>
                </c:pt>
                <c:pt idx="1310">
                  <c:v>-276.99481865284974</c:v>
                </c:pt>
                <c:pt idx="1311">
                  <c:v>-75.5440414507772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240.59553349875929</c:v>
                </c:pt>
                <c:pt idx="1325">
                  <c:v>1165.3846153846155</c:v>
                </c:pt>
                <c:pt idx="1326">
                  <c:v>1721.7617866004962</c:v>
                </c:pt>
                <c:pt idx="1327">
                  <c:v>1789.4292803970222</c:v>
                </c:pt>
                <c:pt idx="1328">
                  <c:v>639.08188585607945</c:v>
                </c:pt>
                <c:pt idx="1329">
                  <c:v>0</c:v>
                </c:pt>
                <c:pt idx="1330">
                  <c:v>11270.397022332507</c:v>
                </c:pt>
                <c:pt idx="1331">
                  <c:v>1255.6079404466502</c:v>
                </c:pt>
                <c:pt idx="1332">
                  <c:v>142.85359801488835</c:v>
                </c:pt>
                <c:pt idx="1333">
                  <c:v>-37.7720207253886</c:v>
                </c:pt>
                <c:pt idx="1334">
                  <c:v>-2543.3160621761658</c:v>
                </c:pt>
                <c:pt idx="1335">
                  <c:v>-4809.6373056994817</c:v>
                </c:pt>
                <c:pt idx="1336">
                  <c:v>-4268.2383419689122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9631.3399503722085</c:v>
                </c:pt>
                <c:pt idx="1351">
                  <c:v>6608.8585607940449</c:v>
                </c:pt>
                <c:pt idx="1352">
                  <c:v>2390.9181141439208</c:v>
                </c:pt>
                <c:pt idx="1353">
                  <c:v>263.15136476426801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-151.0880829015544</c:v>
                </c:pt>
                <c:pt idx="1358">
                  <c:v>-629.53367875647666</c:v>
                </c:pt>
                <c:pt idx="1359">
                  <c:v>-856.16580310880829</c:v>
                </c:pt>
                <c:pt idx="1360">
                  <c:v>-768.03108808290153</c:v>
                </c:pt>
                <c:pt idx="1361">
                  <c:v>-201.45077720207254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-503.62694300518137</c:v>
                </c:pt>
                <c:pt idx="1375">
                  <c:v>0</c:v>
                </c:pt>
                <c:pt idx="1376">
                  <c:v>-289.58549222797927</c:v>
                </c:pt>
                <c:pt idx="1377">
                  <c:v>-1976.7357512953367</c:v>
                </c:pt>
                <c:pt idx="1378">
                  <c:v>-14919.948186528498</c:v>
                </c:pt>
                <c:pt idx="1379">
                  <c:v>-28165.336787564767</c:v>
                </c:pt>
                <c:pt idx="1380">
                  <c:v>-37369.119170984457</c:v>
                </c:pt>
                <c:pt idx="1381">
                  <c:v>-44747.253886010367</c:v>
                </c:pt>
                <c:pt idx="1382">
                  <c:v>-48197.098445595853</c:v>
                </c:pt>
                <c:pt idx="1383">
                  <c:v>-47920.103626943004</c:v>
                </c:pt>
                <c:pt idx="1384">
                  <c:v>-42518.704663212433</c:v>
                </c:pt>
                <c:pt idx="1385">
                  <c:v>-31514.455958549224</c:v>
                </c:pt>
                <c:pt idx="1386">
                  <c:v>-15713.160621761659</c:v>
                </c:pt>
                <c:pt idx="1387">
                  <c:v>-4318.6010362694306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5157.7667493796525</c:v>
                </c:pt>
                <c:pt idx="1399">
                  <c:v>5067.5434243176178</c:v>
                </c:pt>
                <c:pt idx="1400">
                  <c:v>255.63275434243175</c:v>
                </c:pt>
                <c:pt idx="1401">
                  <c:v>-1133.1606217616581</c:v>
                </c:pt>
                <c:pt idx="1402">
                  <c:v>-2530.7253886010362</c:v>
                </c:pt>
                <c:pt idx="1403">
                  <c:v>-7995.0777202072541</c:v>
                </c:pt>
                <c:pt idx="1404">
                  <c:v>-17400.310880829016</c:v>
                </c:pt>
                <c:pt idx="1405">
                  <c:v>-20270.984455958551</c:v>
                </c:pt>
                <c:pt idx="1406">
                  <c:v>-19326.683937823836</c:v>
                </c:pt>
                <c:pt idx="1407">
                  <c:v>-22675.80310880829</c:v>
                </c:pt>
                <c:pt idx="1408">
                  <c:v>-21328.601036269432</c:v>
                </c:pt>
                <c:pt idx="1409">
                  <c:v>-14403.730569948188</c:v>
                </c:pt>
                <c:pt idx="1410">
                  <c:v>-4658.5492227979275</c:v>
                </c:pt>
                <c:pt idx="1411">
                  <c:v>-1347.2020725388602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2285.6575682382136</c:v>
                </c:pt>
                <c:pt idx="1423">
                  <c:v>3443.5235732009924</c:v>
                </c:pt>
                <c:pt idx="1424">
                  <c:v>0</c:v>
                </c:pt>
                <c:pt idx="1425">
                  <c:v>-1007.2538860103627</c:v>
                </c:pt>
                <c:pt idx="1426">
                  <c:v>-2153.0051813471505</c:v>
                </c:pt>
                <c:pt idx="1427">
                  <c:v>-14441.502590673575</c:v>
                </c:pt>
                <c:pt idx="1428">
                  <c:v>-22562.487046632126</c:v>
                </c:pt>
                <c:pt idx="1429">
                  <c:v>-25332.435233160624</c:v>
                </c:pt>
                <c:pt idx="1430">
                  <c:v>-25961.968911917098</c:v>
                </c:pt>
                <c:pt idx="1431">
                  <c:v>-26440.41450777202</c:v>
                </c:pt>
                <c:pt idx="1432">
                  <c:v>-20636.113989637306</c:v>
                </c:pt>
                <c:pt idx="1433">
                  <c:v>-10362.124352331606</c:v>
                </c:pt>
                <c:pt idx="1434">
                  <c:v>-2505.5440414507771</c:v>
                </c:pt>
                <c:pt idx="1435">
                  <c:v>-201.45077720207254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7526.1290322580644</c:v>
                </c:pt>
                <c:pt idx="1447">
                  <c:v>7871.9851116625305</c:v>
                </c:pt>
                <c:pt idx="1448">
                  <c:v>1977.394540942928</c:v>
                </c:pt>
                <c:pt idx="1449">
                  <c:v>0</c:v>
                </c:pt>
                <c:pt idx="1450">
                  <c:v>-881.34715025906735</c:v>
                </c:pt>
                <c:pt idx="1451">
                  <c:v>-4532.6424870466326</c:v>
                </c:pt>
                <c:pt idx="1452">
                  <c:v>-15398.39378238342</c:v>
                </c:pt>
                <c:pt idx="1453">
                  <c:v>-26138.238341968914</c:v>
                </c:pt>
                <c:pt idx="1454">
                  <c:v>-32949.792746113992</c:v>
                </c:pt>
                <c:pt idx="1455">
                  <c:v>-35052.435233160621</c:v>
                </c:pt>
                <c:pt idx="1456">
                  <c:v>-30947.875647668396</c:v>
                </c:pt>
                <c:pt idx="1457">
                  <c:v>-20787.202072538861</c:v>
                </c:pt>
                <c:pt idx="1458">
                  <c:v>-6811.5544041450776</c:v>
                </c:pt>
                <c:pt idx="1459">
                  <c:v>-1271.6580310880829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12984.640198511166</c:v>
                </c:pt>
                <c:pt idx="1472">
                  <c:v>7668.9826302729525</c:v>
                </c:pt>
                <c:pt idx="1473">
                  <c:v>1624.0198511166252</c:v>
                </c:pt>
                <c:pt idx="1474">
                  <c:v>0</c:v>
                </c:pt>
                <c:pt idx="1475">
                  <c:v>0</c:v>
                </c:pt>
                <c:pt idx="1476">
                  <c:v>-7201.8652849740938</c:v>
                </c:pt>
                <c:pt idx="1477">
                  <c:v>-17765.440414507771</c:v>
                </c:pt>
                <c:pt idx="1478">
                  <c:v>-22625.440414507771</c:v>
                </c:pt>
                <c:pt idx="1479">
                  <c:v>-22738.756476683939</c:v>
                </c:pt>
                <c:pt idx="1480">
                  <c:v>-18923.78238341969</c:v>
                </c:pt>
                <c:pt idx="1481">
                  <c:v>-11155.336787564767</c:v>
                </c:pt>
                <c:pt idx="1482">
                  <c:v>-3172.8497409326424</c:v>
                </c:pt>
                <c:pt idx="1483">
                  <c:v>-390.31088082901556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2375.8808933002483</c:v>
                </c:pt>
                <c:pt idx="1499">
                  <c:v>0</c:v>
                </c:pt>
                <c:pt idx="1500">
                  <c:v>0</c:v>
                </c:pt>
                <c:pt idx="1501">
                  <c:v>-2304.0932642487046</c:v>
                </c:pt>
                <c:pt idx="1502">
                  <c:v>-7932.1243523316061</c:v>
                </c:pt>
                <c:pt idx="1503">
                  <c:v>-9103.056994818653</c:v>
                </c:pt>
                <c:pt idx="1504">
                  <c:v>-5590.2590673575132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14503.399503722085</c:v>
                </c:pt>
                <c:pt idx="1519">
                  <c:v>12135.037220843673</c:v>
                </c:pt>
                <c:pt idx="1520">
                  <c:v>4939.7270471464017</c:v>
                </c:pt>
                <c:pt idx="1521">
                  <c:v>481.19106699751859</c:v>
                </c:pt>
                <c:pt idx="1522">
                  <c:v>0</c:v>
                </c:pt>
                <c:pt idx="1523">
                  <c:v>0</c:v>
                </c:pt>
                <c:pt idx="1524">
                  <c:v>-6056.1139896373061</c:v>
                </c:pt>
                <c:pt idx="1525">
                  <c:v>-17085.544041450779</c:v>
                </c:pt>
                <c:pt idx="1526">
                  <c:v>-26969.222797927461</c:v>
                </c:pt>
                <c:pt idx="1527">
                  <c:v>-26238.963730569947</c:v>
                </c:pt>
                <c:pt idx="1528">
                  <c:v>-23531.968911917098</c:v>
                </c:pt>
                <c:pt idx="1529">
                  <c:v>-14139.326424870467</c:v>
                </c:pt>
                <c:pt idx="1530">
                  <c:v>-3500.2072538860107</c:v>
                </c:pt>
                <c:pt idx="1531">
                  <c:v>-163.67875647668393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14044.764267990075</c:v>
                </c:pt>
                <c:pt idx="1543">
                  <c:v>11541.06699751861</c:v>
                </c:pt>
                <c:pt idx="1544">
                  <c:v>4150.2729528535983</c:v>
                </c:pt>
                <c:pt idx="1545">
                  <c:v>0</c:v>
                </c:pt>
                <c:pt idx="1546">
                  <c:v>0</c:v>
                </c:pt>
                <c:pt idx="1547">
                  <c:v>-4016.4248704663214</c:v>
                </c:pt>
                <c:pt idx="1548">
                  <c:v>-16808.549222797927</c:v>
                </c:pt>
                <c:pt idx="1549">
                  <c:v>-27560.984455958551</c:v>
                </c:pt>
                <c:pt idx="1550">
                  <c:v>-34057.772020725388</c:v>
                </c:pt>
                <c:pt idx="1551">
                  <c:v>-34196.269430051812</c:v>
                </c:pt>
                <c:pt idx="1552">
                  <c:v>-29034.093264248706</c:v>
                </c:pt>
                <c:pt idx="1553">
                  <c:v>-20610.932642487049</c:v>
                </c:pt>
                <c:pt idx="1554">
                  <c:v>-8045.4404145077724</c:v>
                </c:pt>
                <c:pt idx="1555">
                  <c:v>-1737.5129533678758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4556.2779156327542</c:v>
                </c:pt>
                <c:pt idx="1567">
                  <c:v>5428.4367245657568</c:v>
                </c:pt>
                <c:pt idx="1568">
                  <c:v>255.63275434243175</c:v>
                </c:pt>
                <c:pt idx="1569">
                  <c:v>-327.35751295336786</c:v>
                </c:pt>
                <c:pt idx="1570">
                  <c:v>-1800.4663212435235</c:v>
                </c:pt>
                <c:pt idx="1571">
                  <c:v>-8158.7564766839378</c:v>
                </c:pt>
                <c:pt idx="1572">
                  <c:v>-17954.300518134714</c:v>
                </c:pt>
                <c:pt idx="1573">
                  <c:v>-25961.968911917098</c:v>
                </c:pt>
                <c:pt idx="1574">
                  <c:v>-27321.76165803109</c:v>
                </c:pt>
                <c:pt idx="1575">
                  <c:v>-28971.139896373057</c:v>
                </c:pt>
                <c:pt idx="1576">
                  <c:v>-25357.616580310882</c:v>
                </c:pt>
                <c:pt idx="1577">
                  <c:v>-17576.580310880829</c:v>
                </c:pt>
                <c:pt idx="1578">
                  <c:v>-9455.5958549222796</c:v>
                </c:pt>
                <c:pt idx="1579">
                  <c:v>-4003.8341968911918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-3701.6580310880831</c:v>
                </c:pt>
                <c:pt idx="1591">
                  <c:v>0</c:v>
                </c:pt>
                <c:pt idx="1592">
                  <c:v>-1158.3419689119171</c:v>
                </c:pt>
                <c:pt idx="1593">
                  <c:v>-2215.958549222798</c:v>
                </c:pt>
                <c:pt idx="1594">
                  <c:v>-3840.1554404145077</c:v>
                </c:pt>
                <c:pt idx="1595">
                  <c:v>-6320.5181347150265</c:v>
                </c:pt>
                <c:pt idx="1596">
                  <c:v>-9568.911917098445</c:v>
                </c:pt>
                <c:pt idx="1597">
                  <c:v>-13988.238341968912</c:v>
                </c:pt>
                <c:pt idx="1598">
                  <c:v>-16468.601036269429</c:v>
                </c:pt>
                <c:pt idx="1599">
                  <c:v>-17438.082901554404</c:v>
                </c:pt>
                <c:pt idx="1600">
                  <c:v>-15209.533678756477</c:v>
                </c:pt>
                <c:pt idx="1601">
                  <c:v>-11016.839378238343</c:v>
                </c:pt>
                <c:pt idx="1602">
                  <c:v>-3802.3834196891194</c:v>
                </c:pt>
                <c:pt idx="1603">
                  <c:v>-1724.9222797927462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-3198.0310880829015</c:v>
                </c:pt>
                <c:pt idx="1615">
                  <c:v>60.148883374689824</c:v>
                </c:pt>
                <c:pt idx="1616">
                  <c:v>-1045.0259067357513</c:v>
                </c:pt>
                <c:pt idx="1617">
                  <c:v>-2228.5492227979275</c:v>
                </c:pt>
                <c:pt idx="1618">
                  <c:v>-4431.9170984455959</c:v>
                </c:pt>
                <c:pt idx="1619">
                  <c:v>-10412.487046632124</c:v>
                </c:pt>
                <c:pt idx="1620">
                  <c:v>-15839.067357512953</c:v>
                </c:pt>
                <c:pt idx="1621">
                  <c:v>-21316.010362694302</c:v>
                </c:pt>
                <c:pt idx="1622">
                  <c:v>-24866.580310880829</c:v>
                </c:pt>
                <c:pt idx="1623">
                  <c:v>-22562.487046632126</c:v>
                </c:pt>
                <c:pt idx="1624">
                  <c:v>-21781.865284974094</c:v>
                </c:pt>
                <c:pt idx="1625">
                  <c:v>-15864.248704663212</c:v>
                </c:pt>
                <c:pt idx="1626">
                  <c:v>-5401.3989637305704</c:v>
                </c:pt>
                <c:pt idx="1627">
                  <c:v>-1876.0103626943005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4473.5732009925559</c:v>
                </c:pt>
                <c:pt idx="1640">
                  <c:v>5729.1811414392059</c:v>
                </c:pt>
                <c:pt idx="1641">
                  <c:v>2405.9553349875932</c:v>
                </c:pt>
                <c:pt idx="1642">
                  <c:v>796.97270471464014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947.34491315136472</c:v>
                </c:pt>
                <c:pt idx="1651">
                  <c:v>2977.3697270471462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112.77915632754342</c:v>
                </c:pt>
                <c:pt idx="1661">
                  <c:v>962.38213399503718</c:v>
                </c:pt>
                <c:pt idx="1662">
                  <c:v>1939.8014888337468</c:v>
                </c:pt>
                <c:pt idx="1663">
                  <c:v>2300.694789081886</c:v>
                </c:pt>
                <c:pt idx="1664">
                  <c:v>2240.5459057071962</c:v>
                </c:pt>
                <c:pt idx="1665">
                  <c:v>1631.5384615384614</c:v>
                </c:pt>
                <c:pt idx="1666">
                  <c:v>26450.471464019851</c:v>
                </c:pt>
                <c:pt idx="1667">
                  <c:v>19819.057071960298</c:v>
                </c:pt>
                <c:pt idx="1668">
                  <c:v>15901.861042183622</c:v>
                </c:pt>
                <c:pt idx="1669">
                  <c:v>15134.962779156327</c:v>
                </c:pt>
                <c:pt idx="1670">
                  <c:v>13969.578163771712</c:v>
                </c:pt>
                <c:pt idx="1671">
                  <c:v>13480.868486352358</c:v>
                </c:pt>
                <c:pt idx="1672">
                  <c:v>14134.987593052108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67.66749379652606</c:v>
                </c:pt>
                <c:pt idx="1677">
                  <c:v>1360.8684863523572</c:v>
                </c:pt>
                <c:pt idx="1678">
                  <c:v>2691.6625310173695</c:v>
                </c:pt>
                <c:pt idx="1679">
                  <c:v>4398.3870967741932</c:v>
                </c:pt>
                <c:pt idx="1680">
                  <c:v>6097.5930521091805</c:v>
                </c:pt>
                <c:pt idx="1681">
                  <c:v>7578.7593052109178</c:v>
                </c:pt>
                <c:pt idx="1682">
                  <c:v>8578.7344913151355</c:v>
                </c:pt>
                <c:pt idx="1683">
                  <c:v>9270.4466501240695</c:v>
                </c:pt>
                <c:pt idx="1684">
                  <c:v>9789.2307692307695</c:v>
                </c:pt>
                <c:pt idx="1685">
                  <c:v>10195.235732009925</c:v>
                </c:pt>
                <c:pt idx="1686">
                  <c:v>43517.717121588088</c:v>
                </c:pt>
                <c:pt idx="1687">
                  <c:v>36134.441687344915</c:v>
                </c:pt>
                <c:pt idx="1688">
                  <c:v>26292.580645161292</c:v>
                </c:pt>
                <c:pt idx="1689">
                  <c:v>16999.578163771712</c:v>
                </c:pt>
                <c:pt idx="1690">
                  <c:v>9631.3399503722085</c:v>
                </c:pt>
                <c:pt idx="1691">
                  <c:v>4909.6526054590568</c:v>
                </c:pt>
                <c:pt idx="1692">
                  <c:v>1909.7270471464019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1172.9032258064517</c:v>
                </c:pt>
                <c:pt idx="1699">
                  <c:v>5849.4789081885856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593.97022332506208</c:v>
                </c:pt>
                <c:pt idx="1707">
                  <c:v>2323.2506203473945</c:v>
                </c:pt>
                <c:pt idx="1708">
                  <c:v>4052.5310173697271</c:v>
                </c:pt>
                <c:pt idx="1709">
                  <c:v>5466.0297766749381</c:v>
                </c:pt>
                <c:pt idx="1710">
                  <c:v>36209.627791563275</c:v>
                </c:pt>
                <c:pt idx="1711">
                  <c:v>29751.141439205956</c:v>
                </c:pt>
                <c:pt idx="1712">
                  <c:v>17586.029776674939</c:v>
                </c:pt>
                <c:pt idx="1713">
                  <c:v>5999.8511166253102</c:v>
                </c:pt>
                <c:pt idx="1714">
                  <c:v>15.037220843672456</c:v>
                </c:pt>
                <c:pt idx="1715">
                  <c:v>0</c:v>
                </c:pt>
                <c:pt idx="1716">
                  <c:v>-50.362694300518136</c:v>
                </c:pt>
                <c:pt idx="1717">
                  <c:v>-8309.8445595854919</c:v>
                </c:pt>
                <c:pt idx="1718">
                  <c:v>-15348.031088082902</c:v>
                </c:pt>
                <c:pt idx="1719">
                  <c:v>-17563.989637305698</c:v>
                </c:pt>
                <c:pt idx="1720">
                  <c:v>-14982.901554404145</c:v>
                </c:pt>
                <c:pt idx="1721">
                  <c:v>-5930.2072538860102</c:v>
                </c:pt>
                <c:pt idx="1722">
                  <c:v>-302.1761658031088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20014.540942928041</c:v>
                </c:pt>
                <c:pt idx="1735">
                  <c:v>15097.369727047146</c:v>
                </c:pt>
                <c:pt idx="1736">
                  <c:v>6375.7816377171212</c:v>
                </c:pt>
                <c:pt idx="1737">
                  <c:v>0</c:v>
                </c:pt>
                <c:pt idx="1738">
                  <c:v>0</c:v>
                </c:pt>
                <c:pt idx="1739">
                  <c:v>-302.1761658031088</c:v>
                </c:pt>
                <c:pt idx="1740">
                  <c:v>-13409.067357512953</c:v>
                </c:pt>
                <c:pt idx="1741">
                  <c:v>-26881.088082901555</c:v>
                </c:pt>
                <c:pt idx="1742">
                  <c:v>-35165.751295336791</c:v>
                </c:pt>
                <c:pt idx="1743">
                  <c:v>-34309.585492227983</c:v>
                </c:pt>
                <c:pt idx="1744">
                  <c:v>-30960.466321243523</c:v>
                </c:pt>
                <c:pt idx="1745">
                  <c:v>-21454.507772020726</c:v>
                </c:pt>
                <c:pt idx="1746">
                  <c:v>-9166.0103626943001</c:v>
                </c:pt>
                <c:pt idx="1747">
                  <c:v>-2971.3989637305699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7706.5756823821339</c:v>
                </c:pt>
                <c:pt idx="1759">
                  <c:v>5999.8511166253102</c:v>
                </c:pt>
                <c:pt idx="1760">
                  <c:v>15.037220843672456</c:v>
                </c:pt>
                <c:pt idx="1761">
                  <c:v>0</c:v>
                </c:pt>
                <c:pt idx="1762">
                  <c:v>-3877.9274611398964</c:v>
                </c:pt>
                <c:pt idx="1763">
                  <c:v>-22109.222797927461</c:v>
                </c:pt>
                <c:pt idx="1764">
                  <c:v>-32420.984455958551</c:v>
                </c:pt>
                <c:pt idx="1765">
                  <c:v>-40793.78238341969</c:v>
                </c:pt>
                <c:pt idx="1766">
                  <c:v>-45326.424870466326</c:v>
                </c:pt>
                <c:pt idx="1767">
                  <c:v>-42795.699481865289</c:v>
                </c:pt>
                <c:pt idx="1768">
                  <c:v>-38540.051813471502</c:v>
                </c:pt>
                <c:pt idx="1769">
                  <c:v>-29474.766839378241</c:v>
                </c:pt>
                <c:pt idx="1770">
                  <c:v>-16745.595854922281</c:v>
                </c:pt>
                <c:pt idx="1771">
                  <c:v>-7101.1398963730571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-5665.8031088082907</c:v>
                </c:pt>
                <c:pt idx="1783">
                  <c:v>-541.39896373057002</c:v>
                </c:pt>
                <c:pt idx="1784">
                  <c:v>-3349.1191709844561</c:v>
                </c:pt>
                <c:pt idx="1785">
                  <c:v>-20749.430051813473</c:v>
                </c:pt>
                <c:pt idx="1786">
                  <c:v>-35417.564766839379</c:v>
                </c:pt>
                <c:pt idx="1787">
                  <c:v>-45250.880829015543</c:v>
                </c:pt>
                <c:pt idx="1788">
                  <c:v>-55109.378238341968</c:v>
                </c:pt>
                <c:pt idx="1789">
                  <c:v>-58811.036269430057</c:v>
                </c:pt>
                <c:pt idx="1790">
                  <c:v>-59516.113989637306</c:v>
                </c:pt>
                <c:pt idx="1791">
                  <c:v>-59088.031088082906</c:v>
                </c:pt>
                <c:pt idx="1792">
                  <c:v>-56330.673575129535</c:v>
                </c:pt>
                <c:pt idx="1793">
                  <c:v>-46547.720207253886</c:v>
                </c:pt>
                <c:pt idx="1794">
                  <c:v>-33969.637305699485</c:v>
                </c:pt>
                <c:pt idx="1795">
                  <c:v>-24942.124352331608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-8624.6113989637306</c:v>
                </c:pt>
                <c:pt idx="1808">
                  <c:v>0</c:v>
                </c:pt>
                <c:pt idx="1809">
                  <c:v>0</c:v>
                </c:pt>
                <c:pt idx="1810">
                  <c:v>-440.67357512953367</c:v>
                </c:pt>
                <c:pt idx="1811">
                  <c:v>-4860</c:v>
                </c:pt>
                <c:pt idx="1812">
                  <c:v>-15398.39378238342</c:v>
                </c:pt>
                <c:pt idx="1813">
                  <c:v>-22713.575129533678</c:v>
                </c:pt>
                <c:pt idx="1814">
                  <c:v>-23003.160621761657</c:v>
                </c:pt>
                <c:pt idx="1815">
                  <c:v>-22323.264248704665</c:v>
                </c:pt>
                <c:pt idx="1816">
                  <c:v>-16430.829015544041</c:v>
                </c:pt>
                <c:pt idx="1817">
                  <c:v>-10639.119170984457</c:v>
                </c:pt>
                <c:pt idx="1818">
                  <c:v>-2581.0880829015546</c:v>
                </c:pt>
                <c:pt idx="1819">
                  <c:v>-1158.3419689119171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1405.9801488833746</c:v>
                </c:pt>
                <c:pt idx="1835">
                  <c:v>3217.9652605459055</c:v>
                </c:pt>
                <c:pt idx="1836">
                  <c:v>3315.7071960297767</c:v>
                </c:pt>
                <c:pt idx="1837">
                  <c:v>3819.4540942928038</c:v>
                </c:pt>
                <c:pt idx="1838">
                  <c:v>4187.8660049627788</c:v>
                </c:pt>
                <c:pt idx="1839">
                  <c:v>4022.4565756823822</c:v>
                </c:pt>
                <c:pt idx="1840">
                  <c:v>3315.7071960297767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45.111662531017366</c:v>
                </c:pt>
                <c:pt idx="1854">
                  <c:v>21405.483870967742</c:v>
                </c:pt>
                <c:pt idx="1855">
                  <c:v>15255.260545905707</c:v>
                </c:pt>
                <c:pt idx="1856">
                  <c:v>8097.5434243176178</c:v>
                </c:pt>
                <c:pt idx="1857">
                  <c:v>2691.6625310173695</c:v>
                </c:pt>
                <c:pt idx="1858">
                  <c:v>285.7071960297767</c:v>
                </c:pt>
                <c:pt idx="1859">
                  <c:v>0</c:v>
                </c:pt>
                <c:pt idx="1860">
                  <c:v>0</c:v>
                </c:pt>
                <c:pt idx="1861">
                  <c:v>-314.76683937823833</c:v>
                </c:pt>
                <c:pt idx="1862">
                  <c:v>-1322.020725388601</c:v>
                </c:pt>
                <c:pt idx="1863">
                  <c:v>-1624.1968911917099</c:v>
                </c:pt>
                <c:pt idx="1864">
                  <c:v>-7189.2746113989642</c:v>
                </c:pt>
                <c:pt idx="1865">
                  <c:v>-3260.9844559585495</c:v>
                </c:pt>
                <c:pt idx="1866">
                  <c:v>-365.1295336787565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10435.831265508685</c:v>
                </c:pt>
                <c:pt idx="1879">
                  <c:v>7217.8660049627788</c:v>
                </c:pt>
                <c:pt idx="1880">
                  <c:v>887.19602977667489</c:v>
                </c:pt>
                <c:pt idx="1881">
                  <c:v>0</c:v>
                </c:pt>
                <c:pt idx="1882">
                  <c:v>-919.11917098445599</c:v>
                </c:pt>
                <c:pt idx="1883">
                  <c:v>-11898.18652849741</c:v>
                </c:pt>
                <c:pt idx="1884">
                  <c:v>-31275.233160621763</c:v>
                </c:pt>
                <c:pt idx="1885">
                  <c:v>-40340.518134715028</c:v>
                </c:pt>
                <c:pt idx="1886">
                  <c:v>-45779.689119170987</c:v>
                </c:pt>
                <c:pt idx="1887">
                  <c:v>-44936.113989637306</c:v>
                </c:pt>
                <c:pt idx="1888">
                  <c:v>-42065.440414507771</c:v>
                </c:pt>
                <c:pt idx="1889">
                  <c:v>-32471.347150259069</c:v>
                </c:pt>
                <c:pt idx="1890">
                  <c:v>-19981.398963730571</c:v>
                </c:pt>
                <c:pt idx="1891">
                  <c:v>-9228.9637305699489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-503.62694300518137</c:v>
                </c:pt>
                <c:pt idx="1903">
                  <c:v>1030.0496277915634</c:v>
                </c:pt>
                <c:pt idx="1904">
                  <c:v>-289.58549222797927</c:v>
                </c:pt>
                <c:pt idx="1905">
                  <c:v>-2543.3160621761658</c:v>
                </c:pt>
                <c:pt idx="1906">
                  <c:v>-23091.295336787567</c:v>
                </c:pt>
                <c:pt idx="1907">
                  <c:v>-38640.777202072539</c:v>
                </c:pt>
                <c:pt idx="1908">
                  <c:v>-49204.35233160622</c:v>
                </c:pt>
                <c:pt idx="1909">
                  <c:v>-57640.103626943004</c:v>
                </c:pt>
                <c:pt idx="1910">
                  <c:v>-62172.74611398964</c:v>
                </c:pt>
                <c:pt idx="1911">
                  <c:v>-62626.010362694302</c:v>
                </c:pt>
                <c:pt idx="1912">
                  <c:v>-57463.834196891192</c:v>
                </c:pt>
                <c:pt idx="1913">
                  <c:v>-46535.129533678759</c:v>
                </c:pt>
                <c:pt idx="1914">
                  <c:v>-30998.238341968914</c:v>
                </c:pt>
                <c:pt idx="1915">
                  <c:v>-18734.922279792747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-5779.1191709844561</c:v>
                </c:pt>
                <c:pt idx="1927">
                  <c:v>37.593052109181144</c:v>
                </c:pt>
                <c:pt idx="1928">
                  <c:v>-1913.7823834196893</c:v>
                </c:pt>
                <c:pt idx="1929">
                  <c:v>-8460.9326424870469</c:v>
                </c:pt>
                <c:pt idx="1930">
                  <c:v>-28744.507772020726</c:v>
                </c:pt>
                <c:pt idx="1931">
                  <c:v>-44558.39378238342</c:v>
                </c:pt>
                <c:pt idx="1932">
                  <c:v>-56242.538860103625</c:v>
                </c:pt>
                <c:pt idx="1933">
                  <c:v>-65924.766839378237</c:v>
                </c:pt>
                <c:pt idx="1934">
                  <c:v>-70797.357512953371</c:v>
                </c:pt>
                <c:pt idx="1935">
                  <c:v>-71804.611398963738</c:v>
                </c:pt>
                <c:pt idx="1936">
                  <c:v>-68115.544041450776</c:v>
                </c:pt>
                <c:pt idx="1937">
                  <c:v>-56292.901554404147</c:v>
                </c:pt>
                <c:pt idx="1938">
                  <c:v>-39396.21761658031</c:v>
                </c:pt>
                <c:pt idx="1939">
                  <c:v>-27170.673575129535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-9883.6787564766837</c:v>
                </c:pt>
                <c:pt idx="1951">
                  <c:v>-768.03108808290153</c:v>
                </c:pt>
                <c:pt idx="1952">
                  <c:v>-2430</c:v>
                </c:pt>
                <c:pt idx="1953">
                  <c:v>-11898.18652849741</c:v>
                </c:pt>
                <c:pt idx="1954">
                  <c:v>-31061.191709844559</c:v>
                </c:pt>
                <c:pt idx="1955">
                  <c:v>-43941.450777202073</c:v>
                </c:pt>
                <c:pt idx="1956">
                  <c:v>-53749.585492227983</c:v>
                </c:pt>
                <c:pt idx="1957">
                  <c:v>-61996.476683937828</c:v>
                </c:pt>
                <c:pt idx="1958">
                  <c:v>-65824.041450777208</c:v>
                </c:pt>
                <c:pt idx="1959">
                  <c:v>-66189.170984455966</c:v>
                </c:pt>
                <c:pt idx="1960">
                  <c:v>-59654.611398963731</c:v>
                </c:pt>
                <c:pt idx="1961">
                  <c:v>-48486.683937823836</c:v>
                </c:pt>
                <c:pt idx="1962">
                  <c:v>-35027.253886010367</c:v>
                </c:pt>
                <c:pt idx="1963">
                  <c:v>-23544.559585492229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-11218.290155440414</c:v>
                </c:pt>
                <c:pt idx="1976">
                  <c:v>-1397.5647668393783</c:v>
                </c:pt>
                <c:pt idx="1977">
                  <c:v>-1259.0673575129533</c:v>
                </c:pt>
                <c:pt idx="1978">
                  <c:v>-1183.5233160621763</c:v>
                </c:pt>
                <c:pt idx="1979">
                  <c:v>-1145.7512953367875</c:v>
                </c:pt>
                <c:pt idx="1980">
                  <c:v>-1397.5647668393783</c:v>
                </c:pt>
                <c:pt idx="1981">
                  <c:v>-1536.0621761658031</c:v>
                </c:pt>
                <c:pt idx="1982">
                  <c:v>-1498.2901554404145</c:v>
                </c:pt>
                <c:pt idx="1983">
                  <c:v>-2581.0880829015546</c:v>
                </c:pt>
                <c:pt idx="1984">
                  <c:v>-1372.3834196891191</c:v>
                </c:pt>
                <c:pt idx="1985">
                  <c:v>-1045.0259067357513</c:v>
                </c:pt>
                <c:pt idx="1986">
                  <c:v>-717.66839378238342</c:v>
                </c:pt>
                <c:pt idx="1987">
                  <c:v>-377.72020725388603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-3424.6632124352332</c:v>
                </c:pt>
                <c:pt idx="2003">
                  <c:v>-491.03626943005185</c:v>
                </c:pt>
                <c:pt idx="2004">
                  <c:v>-13018.756476683939</c:v>
                </c:pt>
                <c:pt idx="2005">
                  <c:v>-23456.424870466322</c:v>
                </c:pt>
                <c:pt idx="2006">
                  <c:v>-31627.772020725388</c:v>
                </c:pt>
                <c:pt idx="2007">
                  <c:v>-36009.326424870465</c:v>
                </c:pt>
                <c:pt idx="2008">
                  <c:v>-34473.264248704661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-7604.7668393782387</c:v>
                </c:pt>
                <c:pt idx="2023">
                  <c:v>-654.71502590673572</c:v>
                </c:pt>
                <c:pt idx="2024">
                  <c:v>-3802.3834196891194</c:v>
                </c:pt>
                <c:pt idx="2025">
                  <c:v>-18420.15544041451</c:v>
                </c:pt>
                <c:pt idx="2026">
                  <c:v>-38439.326424870465</c:v>
                </c:pt>
                <c:pt idx="2027">
                  <c:v>-47869.740932642489</c:v>
                </c:pt>
                <c:pt idx="2028">
                  <c:v>-58269.637305699485</c:v>
                </c:pt>
                <c:pt idx="2029">
                  <c:v>-64489.43005181347</c:v>
                </c:pt>
                <c:pt idx="2030">
                  <c:v>-63167.409326424873</c:v>
                </c:pt>
                <c:pt idx="2031">
                  <c:v>-63733.989637305698</c:v>
                </c:pt>
                <c:pt idx="2032">
                  <c:v>-59868.652849740931</c:v>
                </c:pt>
                <c:pt idx="2033">
                  <c:v>-49330.259067357518</c:v>
                </c:pt>
                <c:pt idx="2034">
                  <c:v>-38049.015544041453</c:v>
                </c:pt>
                <c:pt idx="2035">
                  <c:v>-25987.150259067359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-13358.704663212435</c:v>
                </c:pt>
                <c:pt idx="2047">
                  <c:v>-4343.7823834196888</c:v>
                </c:pt>
                <c:pt idx="2048">
                  <c:v>-11885.59585492228</c:v>
                </c:pt>
                <c:pt idx="2049">
                  <c:v>-22789.119170984457</c:v>
                </c:pt>
                <c:pt idx="2050">
                  <c:v>-25987.150259067359</c:v>
                </c:pt>
                <c:pt idx="2051">
                  <c:v>-35568.652849740931</c:v>
                </c:pt>
                <c:pt idx="2052">
                  <c:v>-41410.725388601037</c:v>
                </c:pt>
                <c:pt idx="2053">
                  <c:v>-47592.74611398964</c:v>
                </c:pt>
                <c:pt idx="2054">
                  <c:v>-44646.52849740933</c:v>
                </c:pt>
                <c:pt idx="2055">
                  <c:v>-40302.746113989633</c:v>
                </c:pt>
                <c:pt idx="2056">
                  <c:v>-35115.388601036269</c:v>
                </c:pt>
                <c:pt idx="2057">
                  <c:v>-30003.575129533681</c:v>
                </c:pt>
                <c:pt idx="2058">
                  <c:v>-22310.673575129535</c:v>
                </c:pt>
                <c:pt idx="2059">
                  <c:v>-13459.430051813471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-10437.668393782384</c:v>
                </c:pt>
                <c:pt idx="2071">
                  <c:v>-3323.9378238341969</c:v>
                </c:pt>
                <c:pt idx="2072">
                  <c:v>-10185.854922279794</c:v>
                </c:pt>
                <c:pt idx="2073">
                  <c:v>-22864.663212435233</c:v>
                </c:pt>
                <c:pt idx="2074">
                  <c:v>-41070.777202072539</c:v>
                </c:pt>
                <c:pt idx="2075">
                  <c:v>-56544.715025906735</c:v>
                </c:pt>
                <c:pt idx="2076">
                  <c:v>-69853.05699481866</c:v>
                </c:pt>
                <c:pt idx="2077">
                  <c:v>-79044.248704663216</c:v>
                </c:pt>
                <c:pt idx="2078">
                  <c:v>-82972.538860103625</c:v>
                </c:pt>
                <c:pt idx="2079">
                  <c:v>-83085.854922279788</c:v>
                </c:pt>
                <c:pt idx="2080">
                  <c:v>-77029.740932642482</c:v>
                </c:pt>
                <c:pt idx="2081">
                  <c:v>-65068.601036269429</c:v>
                </c:pt>
                <c:pt idx="2082">
                  <c:v>-50828.549222797927</c:v>
                </c:pt>
                <c:pt idx="2083">
                  <c:v>-38867.409326424873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-25244.300518134714</c:v>
                </c:pt>
                <c:pt idx="2095">
                  <c:v>-13308.341968911918</c:v>
                </c:pt>
                <c:pt idx="2096">
                  <c:v>-23859.326424870465</c:v>
                </c:pt>
                <c:pt idx="2097">
                  <c:v>-32597.253886010363</c:v>
                </c:pt>
                <c:pt idx="2098">
                  <c:v>-37784.611398963731</c:v>
                </c:pt>
                <c:pt idx="2099">
                  <c:v>-42506.113989637306</c:v>
                </c:pt>
                <c:pt idx="2100">
                  <c:v>-46975.803108808293</c:v>
                </c:pt>
                <c:pt idx="2101">
                  <c:v>-49821.295336787567</c:v>
                </c:pt>
                <c:pt idx="2102">
                  <c:v>-51798.031088082906</c:v>
                </c:pt>
                <c:pt idx="2103">
                  <c:v>-51684.715025906735</c:v>
                </c:pt>
                <c:pt idx="2104">
                  <c:v>-47769.015544041453</c:v>
                </c:pt>
                <c:pt idx="2105">
                  <c:v>-38842.227979274612</c:v>
                </c:pt>
                <c:pt idx="2106">
                  <c:v>-29021.502590673575</c:v>
                </c:pt>
                <c:pt idx="2107">
                  <c:v>-20648.704663212437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-16393.056994818653</c:v>
                </c:pt>
                <c:pt idx="2119">
                  <c:v>-7378.1347150259071</c:v>
                </c:pt>
                <c:pt idx="2120">
                  <c:v>-17652.124352331608</c:v>
                </c:pt>
                <c:pt idx="2121">
                  <c:v>-27535.80310880829</c:v>
                </c:pt>
                <c:pt idx="2122">
                  <c:v>-38665.9585492228</c:v>
                </c:pt>
                <c:pt idx="2123">
                  <c:v>-40617.51295336787</c:v>
                </c:pt>
                <c:pt idx="2124">
                  <c:v>-44608.756476683942</c:v>
                </c:pt>
                <c:pt idx="2125">
                  <c:v>-54731.658031088082</c:v>
                </c:pt>
                <c:pt idx="2126">
                  <c:v>-49733.160621761657</c:v>
                </c:pt>
                <c:pt idx="2127">
                  <c:v>-45578.238341968914</c:v>
                </c:pt>
                <c:pt idx="2128">
                  <c:v>-37155.077720207257</c:v>
                </c:pt>
                <c:pt idx="2129">
                  <c:v>-25395.388601036269</c:v>
                </c:pt>
                <c:pt idx="2130">
                  <c:v>-11860.41450777202</c:v>
                </c:pt>
                <c:pt idx="2131">
                  <c:v>-2946.2176165803107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12330.521091811413</c:v>
                </c:pt>
                <c:pt idx="2144">
                  <c:v>13443.275434243176</c:v>
                </c:pt>
                <c:pt idx="2145">
                  <c:v>11804.218362282878</c:v>
                </c:pt>
                <c:pt idx="2146">
                  <c:v>9736.6004962779152</c:v>
                </c:pt>
                <c:pt idx="2147">
                  <c:v>8308.0645161290322</c:v>
                </c:pt>
                <c:pt idx="2148">
                  <c:v>3932.2332506203475</c:v>
                </c:pt>
                <c:pt idx="2149">
                  <c:v>4774.3176178660051</c:v>
                </c:pt>
                <c:pt idx="2150">
                  <c:v>3661.5632754342432</c:v>
                </c:pt>
                <c:pt idx="2151">
                  <c:v>5255.5086848635237</c:v>
                </c:pt>
                <c:pt idx="2152">
                  <c:v>4202.9032258064517</c:v>
                </c:pt>
                <c:pt idx="2153">
                  <c:v>8067.4689826302729</c:v>
                </c:pt>
                <c:pt idx="2154">
                  <c:v>11210.248138957817</c:v>
                </c:pt>
                <c:pt idx="2155">
                  <c:v>14390.620347394541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917.27047146401981</c:v>
                </c:pt>
                <c:pt idx="2160">
                  <c:v>2195.4342431761788</c:v>
                </c:pt>
                <c:pt idx="2161">
                  <c:v>2999.9255583126551</c:v>
                </c:pt>
                <c:pt idx="2162">
                  <c:v>3556.302729528536</c:v>
                </c:pt>
                <c:pt idx="2163">
                  <c:v>4037.4937965260547</c:v>
                </c:pt>
                <c:pt idx="2164">
                  <c:v>4503.6476426799009</c:v>
                </c:pt>
                <c:pt idx="2165">
                  <c:v>4962.282878411911</c:v>
                </c:pt>
                <c:pt idx="2166">
                  <c:v>5240.4714640198508</c:v>
                </c:pt>
                <c:pt idx="2167">
                  <c:v>4375.8312655086847</c:v>
                </c:pt>
                <c:pt idx="2168">
                  <c:v>2804.4416873449131</c:v>
                </c:pt>
                <c:pt idx="2169">
                  <c:v>1278.1637717121589</c:v>
                </c:pt>
                <c:pt idx="2170">
                  <c:v>26525.657568238214</c:v>
                </c:pt>
                <c:pt idx="2171">
                  <c:v>15270.29776674938</c:v>
                </c:pt>
                <c:pt idx="2172">
                  <c:v>4383.3498759305212</c:v>
                </c:pt>
                <c:pt idx="2173">
                  <c:v>1421.017369727047</c:v>
                </c:pt>
                <c:pt idx="2174">
                  <c:v>759.379652605459</c:v>
                </c:pt>
                <c:pt idx="2175">
                  <c:v>436.07940446650122</c:v>
                </c:pt>
                <c:pt idx="2176">
                  <c:v>203.00248138957815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112.77915632754342</c:v>
                </c:pt>
                <c:pt idx="2186">
                  <c:v>1090.1985111662532</c:v>
                </c:pt>
                <c:pt idx="2187">
                  <c:v>2345.8064516129034</c:v>
                </c:pt>
                <c:pt idx="2188">
                  <c:v>3631.4888337468983</c:v>
                </c:pt>
                <c:pt idx="2189">
                  <c:v>5759.2555831265508</c:v>
                </c:pt>
                <c:pt idx="2190">
                  <c:v>37848.684863523573</c:v>
                </c:pt>
                <c:pt idx="2191">
                  <c:v>29871.439205955336</c:v>
                </c:pt>
                <c:pt idx="2192">
                  <c:v>15593.598014888337</c:v>
                </c:pt>
                <c:pt idx="2193">
                  <c:v>3706.6749379652606</c:v>
                </c:pt>
                <c:pt idx="2194">
                  <c:v>0</c:v>
                </c:pt>
                <c:pt idx="2195">
                  <c:v>0</c:v>
                </c:pt>
                <c:pt idx="2196">
                  <c:v>-1976.7357512953367</c:v>
                </c:pt>
                <c:pt idx="2197">
                  <c:v>-12489.948186528498</c:v>
                </c:pt>
                <c:pt idx="2198">
                  <c:v>-17286.994818652849</c:v>
                </c:pt>
                <c:pt idx="2199">
                  <c:v>-19679.222797927461</c:v>
                </c:pt>
                <c:pt idx="2200">
                  <c:v>-16833.730569948188</c:v>
                </c:pt>
                <c:pt idx="2201">
                  <c:v>-9329.6891191709856</c:v>
                </c:pt>
                <c:pt idx="2202">
                  <c:v>-1271.6580310880829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16435.682382133993</c:v>
                </c:pt>
                <c:pt idx="2215">
                  <c:v>9781.7121588089321</c:v>
                </c:pt>
                <c:pt idx="2216">
                  <c:v>1548.8337468982629</c:v>
                </c:pt>
                <c:pt idx="2217">
                  <c:v>0</c:v>
                </c:pt>
                <c:pt idx="2218">
                  <c:v>0</c:v>
                </c:pt>
                <c:pt idx="2219">
                  <c:v>-13371.295336787565</c:v>
                </c:pt>
                <c:pt idx="2220">
                  <c:v>-30494.611398963731</c:v>
                </c:pt>
                <c:pt idx="2221">
                  <c:v>-44331.761658031086</c:v>
                </c:pt>
                <c:pt idx="2222">
                  <c:v>-52868.238341968914</c:v>
                </c:pt>
                <c:pt idx="2223">
                  <c:v>-52175.751295336791</c:v>
                </c:pt>
                <c:pt idx="2224">
                  <c:v>-48839.222797927461</c:v>
                </c:pt>
                <c:pt idx="2225">
                  <c:v>-39094.0414507772</c:v>
                </c:pt>
                <c:pt idx="2226">
                  <c:v>-26238.963730569947</c:v>
                </c:pt>
                <c:pt idx="2227">
                  <c:v>-13094.300518134716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-5804.3005181347153</c:v>
                </c:pt>
                <c:pt idx="2239">
                  <c:v>0</c:v>
                </c:pt>
                <c:pt idx="2240">
                  <c:v>-2404.8186528497408</c:v>
                </c:pt>
                <c:pt idx="2241">
                  <c:v>-11444.922279792747</c:v>
                </c:pt>
                <c:pt idx="2242">
                  <c:v>-24803.626943005183</c:v>
                </c:pt>
                <c:pt idx="2243">
                  <c:v>-31149.326424870465</c:v>
                </c:pt>
                <c:pt idx="2244">
                  <c:v>-30532.383419689118</c:v>
                </c:pt>
                <c:pt idx="2245">
                  <c:v>-31187.098445595857</c:v>
                </c:pt>
                <c:pt idx="2246">
                  <c:v>-30016.165803108808</c:v>
                </c:pt>
                <c:pt idx="2247">
                  <c:v>-36248.549222797927</c:v>
                </c:pt>
                <c:pt idx="2248">
                  <c:v>-34561.398963730571</c:v>
                </c:pt>
                <c:pt idx="2249">
                  <c:v>-22789.119170984457</c:v>
                </c:pt>
                <c:pt idx="2250">
                  <c:v>-8712.7461139896368</c:v>
                </c:pt>
                <c:pt idx="2251">
                  <c:v>-1674.5595854922281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9548.6352357320102</c:v>
                </c:pt>
                <c:pt idx="2263">
                  <c:v>6150.2233250620347</c:v>
                </c:pt>
                <c:pt idx="2264">
                  <c:v>180.44665012406946</c:v>
                </c:pt>
                <c:pt idx="2265">
                  <c:v>-818.39378238341976</c:v>
                </c:pt>
                <c:pt idx="2266">
                  <c:v>-7227.0466321243521</c:v>
                </c:pt>
                <c:pt idx="2267">
                  <c:v>-23758.601036269432</c:v>
                </c:pt>
                <c:pt idx="2268">
                  <c:v>-37721.658031088082</c:v>
                </c:pt>
                <c:pt idx="2269">
                  <c:v>-46346.269430051812</c:v>
                </c:pt>
                <c:pt idx="2270">
                  <c:v>-51961.709844559584</c:v>
                </c:pt>
                <c:pt idx="2271">
                  <c:v>-52981.554404145078</c:v>
                </c:pt>
                <c:pt idx="2272">
                  <c:v>-47655.699481865289</c:v>
                </c:pt>
                <c:pt idx="2273">
                  <c:v>-37406.891191709845</c:v>
                </c:pt>
                <c:pt idx="2274">
                  <c:v>-23607.512953367877</c:v>
                </c:pt>
                <c:pt idx="2275">
                  <c:v>-11016.839378238343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-4935.5440414507775</c:v>
                </c:pt>
                <c:pt idx="2287">
                  <c:v>0</c:v>
                </c:pt>
                <c:pt idx="2288">
                  <c:v>-2153.0051813471505</c:v>
                </c:pt>
                <c:pt idx="2289">
                  <c:v>-20296.165803108812</c:v>
                </c:pt>
                <c:pt idx="2290">
                  <c:v>-40479.015544041453</c:v>
                </c:pt>
                <c:pt idx="2291">
                  <c:v>-54819.792746113992</c:v>
                </c:pt>
                <c:pt idx="2292">
                  <c:v>-66000.310880829013</c:v>
                </c:pt>
                <c:pt idx="2293">
                  <c:v>-72257.875647668392</c:v>
                </c:pt>
                <c:pt idx="2294">
                  <c:v>-76186.165803108815</c:v>
                </c:pt>
                <c:pt idx="2295">
                  <c:v>-76286.891191709845</c:v>
                </c:pt>
                <c:pt idx="2296">
                  <c:v>-69689.378238341975</c:v>
                </c:pt>
                <c:pt idx="2297">
                  <c:v>-56393.626943005183</c:v>
                </c:pt>
                <c:pt idx="2298">
                  <c:v>-41599.585492227983</c:v>
                </c:pt>
                <c:pt idx="2299">
                  <c:v>-26201.191709844559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-14391.139896373057</c:v>
                </c:pt>
                <c:pt idx="2312">
                  <c:v>-6433.8341968911918</c:v>
                </c:pt>
                <c:pt idx="2313">
                  <c:v>-10765.025906735751</c:v>
                </c:pt>
                <c:pt idx="2314">
                  <c:v>-13308.341968911918</c:v>
                </c:pt>
                <c:pt idx="2315">
                  <c:v>-18357.202072538861</c:v>
                </c:pt>
                <c:pt idx="2316">
                  <c:v>-25936.787564766841</c:v>
                </c:pt>
                <c:pt idx="2317">
                  <c:v>-30368.704663212437</c:v>
                </c:pt>
                <c:pt idx="2318">
                  <c:v>-33969.637305699485</c:v>
                </c:pt>
                <c:pt idx="2319">
                  <c:v>-37129.896373056996</c:v>
                </c:pt>
                <c:pt idx="2320">
                  <c:v>-36903.264248704661</c:v>
                </c:pt>
                <c:pt idx="2321">
                  <c:v>-31640.362694300518</c:v>
                </c:pt>
                <c:pt idx="2322">
                  <c:v>-25697.564766839379</c:v>
                </c:pt>
                <c:pt idx="2323">
                  <c:v>-20699.067357512955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-10299.170984455959</c:v>
                </c:pt>
                <c:pt idx="2339">
                  <c:v>-4016.4248704663214</c:v>
                </c:pt>
                <c:pt idx="2340">
                  <c:v>-9304.5077720207264</c:v>
                </c:pt>
                <c:pt idx="2341">
                  <c:v>-15461.347150259067</c:v>
                </c:pt>
                <c:pt idx="2342">
                  <c:v>-16795.9585492228</c:v>
                </c:pt>
                <c:pt idx="2343">
                  <c:v>-14642.953367875649</c:v>
                </c:pt>
                <c:pt idx="2344">
                  <c:v>-9619.2746113989633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12571.116625310173</c:v>
                </c:pt>
                <c:pt idx="2359">
                  <c:v>10511.017369727047</c:v>
                </c:pt>
                <c:pt idx="2360">
                  <c:v>3105.1861042183623</c:v>
                </c:pt>
                <c:pt idx="2361">
                  <c:v>0</c:v>
                </c:pt>
                <c:pt idx="2362">
                  <c:v>-201.45077720207254</c:v>
                </c:pt>
                <c:pt idx="2363">
                  <c:v>-6937.4611398963734</c:v>
                </c:pt>
                <c:pt idx="2364">
                  <c:v>-18760.103626943004</c:v>
                </c:pt>
                <c:pt idx="2365">
                  <c:v>-28820.051813471502</c:v>
                </c:pt>
                <c:pt idx="2366">
                  <c:v>-36726.994818652849</c:v>
                </c:pt>
                <c:pt idx="2367">
                  <c:v>-38703.730569948188</c:v>
                </c:pt>
                <c:pt idx="2368">
                  <c:v>-32924.611398963731</c:v>
                </c:pt>
                <c:pt idx="2369">
                  <c:v>-22272.901554404147</c:v>
                </c:pt>
                <c:pt idx="2370">
                  <c:v>-8032.8497409326428</c:v>
                </c:pt>
                <c:pt idx="2371">
                  <c:v>-1107.979274611399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12029.776674937964</c:v>
                </c:pt>
                <c:pt idx="2383">
                  <c:v>8270.4714640198508</c:v>
                </c:pt>
                <c:pt idx="2384">
                  <c:v>812.0099255583126</c:v>
                </c:pt>
                <c:pt idx="2385">
                  <c:v>-151.0880829015544</c:v>
                </c:pt>
                <c:pt idx="2386">
                  <c:v>-6874.5077720207255</c:v>
                </c:pt>
                <c:pt idx="2387">
                  <c:v>-23129.067357512955</c:v>
                </c:pt>
                <c:pt idx="2388">
                  <c:v>-36764.766839378237</c:v>
                </c:pt>
                <c:pt idx="2389">
                  <c:v>-47529.792746113992</c:v>
                </c:pt>
                <c:pt idx="2390">
                  <c:v>-49191.761658031086</c:v>
                </c:pt>
                <c:pt idx="2391">
                  <c:v>-50639.689119170987</c:v>
                </c:pt>
                <c:pt idx="2392">
                  <c:v>-48650.362694300522</c:v>
                </c:pt>
                <c:pt idx="2393">
                  <c:v>-39484.35233160622</c:v>
                </c:pt>
                <c:pt idx="2394">
                  <c:v>-26390.051813471502</c:v>
                </c:pt>
                <c:pt idx="2395">
                  <c:v>-12124.818652849741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-3802.3834196891194</c:v>
                </c:pt>
                <c:pt idx="2407">
                  <c:v>-352.53886010362697</c:v>
                </c:pt>
                <c:pt idx="2408">
                  <c:v>-2140.4145077720209</c:v>
                </c:pt>
                <c:pt idx="2409">
                  <c:v>-8939.3782383419693</c:v>
                </c:pt>
                <c:pt idx="2410">
                  <c:v>-19993.989637305702</c:v>
                </c:pt>
                <c:pt idx="2411">
                  <c:v>-27321.76165803109</c:v>
                </c:pt>
                <c:pt idx="2412">
                  <c:v>-29474.766839378241</c:v>
                </c:pt>
                <c:pt idx="2413">
                  <c:v>-34561.398963730571</c:v>
                </c:pt>
                <c:pt idx="2414">
                  <c:v>-37331.347150259069</c:v>
                </c:pt>
                <c:pt idx="2415">
                  <c:v>-39131.813471502588</c:v>
                </c:pt>
                <c:pt idx="2416">
                  <c:v>-37834.974093264253</c:v>
                </c:pt>
                <c:pt idx="2417">
                  <c:v>-31212.279792746114</c:v>
                </c:pt>
                <c:pt idx="2418">
                  <c:v>-22675.80310880829</c:v>
                </c:pt>
                <c:pt idx="2419">
                  <c:v>-14240.051813471502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-14655.544041450778</c:v>
                </c:pt>
                <c:pt idx="2431">
                  <c:v>-9858.4974093264245</c:v>
                </c:pt>
                <c:pt idx="2432">
                  <c:v>-20648.704663212437</c:v>
                </c:pt>
                <c:pt idx="2433">
                  <c:v>-32635.025906735751</c:v>
                </c:pt>
                <c:pt idx="2434">
                  <c:v>-48688.13471502591</c:v>
                </c:pt>
                <c:pt idx="2435">
                  <c:v>-63205.181347150261</c:v>
                </c:pt>
                <c:pt idx="2436">
                  <c:v>-71640.932642487052</c:v>
                </c:pt>
                <c:pt idx="2437">
                  <c:v>-78704.300518134711</c:v>
                </c:pt>
                <c:pt idx="2438">
                  <c:v>-77974.041450777208</c:v>
                </c:pt>
                <c:pt idx="2439">
                  <c:v>-74650.103626943004</c:v>
                </c:pt>
                <c:pt idx="2440">
                  <c:v>-71099.533678756474</c:v>
                </c:pt>
                <c:pt idx="2441">
                  <c:v>-62361.60621761658</c:v>
                </c:pt>
                <c:pt idx="2442">
                  <c:v>-48335.595854922278</c:v>
                </c:pt>
                <c:pt idx="2443">
                  <c:v>-34624.35233160622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-38225.284974093265</c:v>
                </c:pt>
                <c:pt idx="2455">
                  <c:v>-26528.549222797927</c:v>
                </c:pt>
                <c:pt idx="2456">
                  <c:v>-37948.290155440416</c:v>
                </c:pt>
                <c:pt idx="2457">
                  <c:v>-45905.595854922278</c:v>
                </c:pt>
                <c:pt idx="2458">
                  <c:v>-59453.160621761657</c:v>
                </c:pt>
                <c:pt idx="2459">
                  <c:v>-67561.554404145078</c:v>
                </c:pt>
                <c:pt idx="2460">
                  <c:v>-68883.575129533681</c:v>
                </c:pt>
                <c:pt idx="2461">
                  <c:v>-82871.813471502595</c:v>
                </c:pt>
                <c:pt idx="2462">
                  <c:v>-84584.145077720212</c:v>
                </c:pt>
                <c:pt idx="2463">
                  <c:v>-86863.05699481866</c:v>
                </c:pt>
                <c:pt idx="2464">
                  <c:v>-80681.036269430057</c:v>
                </c:pt>
                <c:pt idx="2465">
                  <c:v>-69412.383419689126</c:v>
                </c:pt>
                <c:pt idx="2466">
                  <c:v>-56922.435233160621</c:v>
                </c:pt>
                <c:pt idx="2467">
                  <c:v>-43425.233160621763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-47517.202072538865</c:v>
                </c:pt>
                <c:pt idx="2480">
                  <c:v>-31199.689119170984</c:v>
                </c:pt>
                <c:pt idx="2481">
                  <c:v>-35480.518134715028</c:v>
                </c:pt>
                <c:pt idx="2482">
                  <c:v>-44520.621761658032</c:v>
                </c:pt>
                <c:pt idx="2483">
                  <c:v>-58294.818652849739</c:v>
                </c:pt>
                <c:pt idx="2484">
                  <c:v>-65559.637305699478</c:v>
                </c:pt>
                <c:pt idx="2485">
                  <c:v>-71452.072538860099</c:v>
                </c:pt>
                <c:pt idx="2486">
                  <c:v>-70583.316062176164</c:v>
                </c:pt>
                <c:pt idx="2487">
                  <c:v>-71666.113989637306</c:v>
                </c:pt>
                <c:pt idx="2488">
                  <c:v>-67397.875647668392</c:v>
                </c:pt>
                <c:pt idx="2489">
                  <c:v>-57980.051813471502</c:v>
                </c:pt>
                <c:pt idx="2490">
                  <c:v>-48121.554404145078</c:v>
                </c:pt>
                <c:pt idx="2491">
                  <c:v>-38149.740932642489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-89318.238341968914</c:v>
                </c:pt>
                <c:pt idx="2507">
                  <c:v>-70520.362694300522</c:v>
                </c:pt>
                <c:pt idx="2508">
                  <c:v>-73051.088082901551</c:v>
                </c:pt>
                <c:pt idx="2509">
                  <c:v>-75732.901554404147</c:v>
                </c:pt>
                <c:pt idx="2510">
                  <c:v>-78162.901554404147</c:v>
                </c:pt>
                <c:pt idx="2511">
                  <c:v>-76576.476683937828</c:v>
                </c:pt>
                <c:pt idx="2512">
                  <c:v>-69777.512953367885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-63960.621761658032</c:v>
                </c:pt>
                <c:pt idx="2527">
                  <c:v>-41372.953367875649</c:v>
                </c:pt>
                <c:pt idx="2528">
                  <c:v>-50954.455958549224</c:v>
                </c:pt>
                <c:pt idx="2529">
                  <c:v>-60800.362694300522</c:v>
                </c:pt>
                <c:pt idx="2530">
                  <c:v>-63633.264248704661</c:v>
                </c:pt>
                <c:pt idx="2531">
                  <c:v>-70923.264248704669</c:v>
                </c:pt>
                <c:pt idx="2532">
                  <c:v>-80341.088082901551</c:v>
                </c:pt>
                <c:pt idx="2533">
                  <c:v>-88814.611398963738</c:v>
                </c:pt>
                <c:pt idx="2534">
                  <c:v>-93548.70466321244</c:v>
                </c:pt>
                <c:pt idx="2535">
                  <c:v>-92528.860103626939</c:v>
                </c:pt>
                <c:pt idx="2536">
                  <c:v>-86107.616580310889</c:v>
                </c:pt>
                <c:pt idx="2537">
                  <c:v>-75367.772020725388</c:v>
                </c:pt>
                <c:pt idx="2538">
                  <c:v>-60825.544041450776</c:v>
                </c:pt>
                <c:pt idx="2539">
                  <c:v>-46258.13471502591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-34485.854922279796</c:v>
                </c:pt>
                <c:pt idx="2551">
                  <c:v>-18886.010362694302</c:v>
                </c:pt>
                <c:pt idx="2552">
                  <c:v>-33654.870466321241</c:v>
                </c:pt>
                <c:pt idx="2553">
                  <c:v>-47668.290155440416</c:v>
                </c:pt>
                <c:pt idx="2554">
                  <c:v>-58773.264248704661</c:v>
                </c:pt>
                <c:pt idx="2555">
                  <c:v>-68757.668393782384</c:v>
                </c:pt>
                <c:pt idx="2556">
                  <c:v>-77004.559585492229</c:v>
                </c:pt>
                <c:pt idx="2557">
                  <c:v>-84395.284974093272</c:v>
                </c:pt>
                <c:pt idx="2558">
                  <c:v>-87643.678756476686</c:v>
                </c:pt>
                <c:pt idx="2559">
                  <c:v>-87190.414507772017</c:v>
                </c:pt>
                <c:pt idx="2560">
                  <c:v>-81121.709844559591</c:v>
                </c:pt>
                <c:pt idx="2561">
                  <c:v>-70016.735751295346</c:v>
                </c:pt>
                <c:pt idx="2562">
                  <c:v>-55121.968911917102</c:v>
                </c:pt>
                <c:pt idx="2563">
                  <c:v>-41272.227979274612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-26301.917098445596</c:v>
                </c:pt>
                <c:pt idx="2575">
                  <c:v>-15259.896373056996</c:v>
                </c:pt>
                <c:pt idx="2576">
                  <c:v>-34536.21761658031</c:v>
                </c:pt>
                <c:pt idx="2577">
                  <c:v>-52817.875647668392</c:v>
                </c:pt>
                <c:pt idx="2578">
                  <c:v>-66138.808290155444</c:v>
                </c:pt>
                <c:pt idx="2579">
                  <c:v>-73693.212435233159</c:v>
                </c:pt>
                <c:pt idx="2580">
                  <c:v>-80781.761658031086</c:v>
                </c:pt>
                <c:pt idx="2581">
                  <c:v>-85616.580310880832</c:v>
                </c:pt>
                <c:pt idx="2582">
                  <c:v>-86787.512953367885</c:v>
                </c:pt>
                <c:pt idx="2583">
                  <c:v>-86472.746113989633</c:v>
                </c:pt>
                <c:pt idx="2584">
                  <c:v>-80328.497409326432</c:v>
                </c:pt>
                <c:pt idx="2585">
                  <c:v>-67637.098445595853</c:v>
                </c:pt>
                <c:pt idx="2586">
                  <c:v>-53321.502590673575</c:v>
                </c:pt>
                <c:pt idx="2587">
                  <c:v>-40176.839378238343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-26415.233160621763</c:v>
                </c:pt>
                <c:pt idx="2599">
                  <c:v>-17060.362694300518</c:v>
                </c:pt>
                <c:pt idx="2600">
                  <c:v>-35392.383419689118</c:v>
                </c:pt>
                <c:pt idx="2601">
                  <c:v>-52490.518134715028</c:v>
                </c:pt>
                <c:pt idx="2602">
                  <c:v>-64590.155440414506</c:v>
                </c:pt>
                <c:pt idx="2603">
                  <c:v>-66289.896373056996</c:v>
                </c:pt>
                <c:pt idx="2604">
                  <c:v>-71716.476683937828</c:v>
                </c:pt>
                <c:pt idx="2605">
                  <c:v>-78653.937823834203</c:v>
                </c:pt>
                <c:pt idx="2606">
                  <c:v>-84873.730569948195</c:v>
                </c:pt>
                <c:pt idx="2607">
                  <c:v>-82003.056994818646</c:v>
                </c:pt>
                <c:pt idx="2608">
                  <c:v>-78188.0829015544</c:v>
                </c:pt>
                <c:pt idx="2609">
                  <c:v>-68442.901554404147</c:v>
                </c:pt>
                <c:pt idx="2610">
                  <c:v>-54593.160621761657</c:v>
                </c:pt>
                <c:pt idx="2611">
                  <c:v>-40403.471502590677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-33906.683937823836</c:v>
                </c:pt>
                <c:pt idx="2623">
                  <c:v>-24891.76165803109</c:v>
                </c:pt>
                <c:pt idx="2624">
                  <c:v>-45250.880829015543</c:v>
                </c:pt>
                <c:pt idx="2625">
                  <c:v>-60246.373056994817</c:v>
                </c:pt>
                <c:pt idx="2626">
                  <c:v>-66579.481865284979</c:v>
                </c:pt>
                <c:pt idx="2627">
                  <c:v>-72446.735751295346</c:v>
                </c:pt>
                <c:pt idx="2628">
                  <c:v>-76878.652849740931</c:v>
                </c:pt>
                <c:pt idx="2629">
                  <c:v>-85364.766839378237</c:v>
                </c:pt>
                <c:pt idx="2630">
                  <c:v>-89431.554404145078</c:v>
                </c:pt>
                <c:pt idx="2631">
                  <c:v>-92113.367875647673</c:v>
                </c:pt>
                <c:pt idx="2632">
                  <c:v>-86170.56994818653</c:v>
                </c:pt>
                <c:pt idx="2633">
                  <c:v>-74159.067357512962</c:v>
                </c:pt>
                <c:pt idx="2634">
                  <c:v>-59251.709844559584</c:v>
                </c:pt>
                <c:pt idx="2635">
                  <c:v>-44218.445595854922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-46056.683937823836</c:v>
                </c:pt>
                <c:pt idx="2648">
                  <c:v>-30368.704663212437</c:v>
                </c:pt>
                <c:pt idx="2649">
                  <c:v>-40214.611398963731</c:v>
                </c:pt>
                <c:pt idx="2650">
                  <c:v>-47454.248704663216</c:v>
                </c:pt>
                <c:pt idx="2651">
                  <c:v>-60850.725388601037</c:v>
                </c:pt>
                <c:pt idx="2652">
                  <c:v>-65408.549222797927</c:v>
                </c:pt>
                <c:pt idx="2653">
                  <c:v>-74196.83937823835</c:v>
                </c:pt>
                <c:pt idx="2654">
                  <c:v>-69223.523316062172</c:v>
                </c:pt>
                <c:pt idx="2655">
                  <c:v>-64073.937823834196</c:v>
                </c:pt>
                <c:pt idx="2656">
                  <c:v>-55524.870466321248</c:v>
                </c:pt>
                <c:pt idx="2657">
                  <c:v>-48524.455958549224</c:v>
                </c:pt>
                <c:pt idx="2658">
                  <c:v>-38326.010362694302</c:v>
                </c:pt>
                <c:pt idx="2659">
                  <c:v>-26012.331606217616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-18898.601036269429</c:v>
                </c:pt>
                <c:pt idx="2675">
                  <c:v>-10198.445595854922</c:v>
                </c:pt>
                <c:pt idx="2676">
                  <c:v>-21807.046632124351</c:v>
                </c:pt>
                <c:pt idx="2677">
                  <c:v>-31149.326424870465</c:v>
                </c:pt>
                <c:pt idx="2678">
                  <c:v>-37998.652849740931</c:v>
                </c:pt>
                <c:pt idx="2679">
                  <c:v>-40579.740932642482</c:v>
                </c:pt>
                <c:pt idx="2680">
                  <c:v>-40202.020725388604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-9493.3678756476693</c:v>
                </c:pt>
                <c:pt idx="2695">
                  <c:v>-2769.9481865284974</c:v>
                </c:pt>
                <c:pt idx="2696">
                  <c:v>-19402.227979274612</c:v>
                </c:pt>
                <c:pt idx="2697">
                  <c:v>-41586.994818652849</c:v>
                </c:pt>
                <c:pt idx="2698">
                  <c:v>-56935.025906735755</c:v>
                </c:pt>
                <c:pt idx="2699">
                  <c:v>-70029.326424870465</c:v>
                </c:pt>
                <c:pt idx="2700">
                  <c:v>-80278.13471502591</c:v>
                </c:pt>
                <c:pt idx="2701">
                  <c:v>-88852.383419689126</c:v>
                </c:pt>
                <c:pt idx="2702">
                  <c:v>-92503.678756476686</c:v>
                </c:pt>
                <c:pt idx="2703">
                  <c:v>-92679.948186528505</c:v>
                </c:pt>
                <c:pt idx="2704">
                  <c:v>-87291.139896373061</c:v>
                </c:pt>
                <c:pt idx="2705">
                  <c:v>-75090.777202072539</c:v>
                </c:pt>
                <c:pt idx="2706">
                  <c:v>-58055.595854922278</c:v>
                </c:pt>
                <c:pt idx="2707">
                  <c:v>-40881.9170984456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-19616.269430051812</c:v>
                </c:pt>
                <c:pt idx="2719">
                  <c:v>-13446.839378238343</c:v>
                </c:pt>
                <c:pt idx="2720">
                  <c:v>-32483.937823834196</c:v>
                </c:pt>
                <c:pt idx="2721">
                  <c:v>-48071.191709844563</c:v>
                </c:pt>
                <c:pt idx="2722">
                  <c:v>-59516.113989637306</c:v>
                </c:pt>
                <c:pt idx="2723">
                  <c:v>-69626.424870466319</c:v>
                </c:pt>
                <c:pt idx="2724">
                  <c:v>-77143.05699481866</c:v>
                </c:pt>
                <c:pt idx="2725">
                  <c:v>-83450.984455958547</c:v>
                </c:pt>
                <c:pt idx="2726">
                  <c:v>-85855.803108808293</c:v>
                </c:pt>
                <c:pt idx="2727">
                  <c:v>-84281.968911917094</c:v>
                </c:pt>
                <c:pt idx="2728">
                  <c:v>-77911.088082901551</c:v>
                </c:pt>
                <c:pt idx="2729">
                  <c:v>-65610</c:v>
                </c:pt>
                <c:pt idx="2730">
                  <c:v>-49544.300518134718</c:v>
                </c:pt>
                <c:pt idx="2731">
                  <c:v>-34548.808290155444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-13169.844559585492</c:v>
                </c:pt>
                <c:pt idx="2743">
                  <c:v>-2039.6891191709844</c:v>
                </c:pt>
                <c:pt idx="2744">
                  <c:v>-11747.098445595855</c:v>
                </c:pt>
                <c:pt idx="2745">
                  <c:v>-32635.025906735751</c:v>
                </c:pt>
                <c:pt idx="2746">
                  <c:v>-47479.43005181347</c:v>
                </c:pt>
                <c:pt idx="2747">
                  <c:v>-54807.202072538865</c:v>
                </c:pt>
                <c:pt idx="2748">
                  <c:v>-62500.103626943004</c:v>
                </c:pt>
                <c:pt idx="2749">
                  <c:v>-65874.404145077715</c:v>
                </c:pt>
                <c:pt idx="2750">
                  <c:v>-65484.09326424871</c:v>
                </c:pt>
                <c:pt idx="2751">
                  <c:v>-63973.212435233159</c:v>
                </c:pt>
                <c:pt idx="2752">
                  <c:v>-55877.409326424873</c:v>
                </c:pt>
                <c:pt idx="2753">
                  <c:v>-45124.974093264253</c:v>
                </c:pt>
                <c:pt idx="2754">
                  <c:v>-30154.663212435233</c:v>
                </c:pt>
                <c:pt idx="2755">
                  <c:v>-16103.471502590673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-5993.1606217616581</c:v>
                </c:pt>
                <c:pt idx="2767">
                  <c:v>-453.2642487046632</c:v>
                </c:pt>
                <c:pt idx="2768">
                  <c:v>-2354.4559585492229</c:v>
                </c:pt>
                <c:pt idx="2769">
                  <c:v>-12930.621761658031</c:v>
                </c:pt>
                <c:pt idx="2770">
                  <c:v>-31426.321243523318</c:v>
                </c:pt>
                <c:pt idx="2771">
                  <c:v>-42795.699481865289</c:v>
                </c:pt>
                <c:pt idx="2772">
                  <c:v>-50173.834196891192</c:v>
                </c:pt>
                <c:pt idx="2773">
                  <c:v>-58055.595854922278</c:v>
                </c:pt>
                <c:pt idx="2774">
                  <c:v>-63079.274611398963</c:v>
                </c:pt>
                <c:pt idx="2775">
                  <c:v>-64376.113989637306</c:v>
                </c:pt>
                <c:pt idx="2776">
                  <c:v>-60447.82383419689</c:v>
                </c:pt>
                <c:pt idx="2777">
                  <c:v>-49657.616580310882</c:v>
                </c:pt>
                <c:pt idx="2778">
                  <c:v>-35770.103626943004</c:v>
                </c:pt>
                <c:pt idx="2779">
                  <c:v>-22449.170984455959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-7327.7720207253888</c:v>
                </c:pt>
                <c:pt idx="2791">
                  <c:v>-1158.3419689119171</c:v>
                </c:pt>
                <c:pt idx="2792">
                  <c:v>-6710.8290155440418</c:v>
                </c:pt>
                <c:pt idx="2793">
                  <c:v>-27661.709844559588</c:v>
                </c:pt>
                <c:pt idx="2794">
                  <c:v>-42594.248704663216</c:v>
                </c:pt>
                <c:pt idx="2795">
                  <c:v>-53774.766839378237</c:v>
                </c:pt>
                <c:pt idx="2796">
                  <c:v>-61115.129533678759</c:v>
                </c:pt>
                <c:pt idx="2797">
                  <c:v>-68228.860103626939</c:v>
                </c:pt>
                <c:pt idx="2798">
                  <c:v>-71452.072538860099</c:v>
                </c:pt>
                <c:pt idx="2799">
                  <c:v>-71288.393782383428</c:v>
                </c:pt>
                <c:pt idx="2800">
                  <c:v>-67486.010362694302</c:v>
                </c:pt>
                <c:pt idx="2801">
                  <c:v>-57010.56994818653</c:v>
                </c:pt>
                <c:pt idx="2802">
                  <c:v>-41863.989637305698</c:v>
                </c:pt>
                <c:pt idx="2803">
                  <c:v>-26188.601036269432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-9531.1398963730571</c:v>
                </c:pt>
                <c:pt idx="2816">
                  <c:v>-2921.036269430052</c:v>
                </c:pt>
                <c:pt idx="2817">
                  <c:v>-10840.569948186529</c:v>
                </c:pt>
                <c:pt idx="2818">
                  <c:v>-21064.19689119171</c:v>
                </c:pt>
                <c:pt idx="2819">
                  <c:v>-24828.808290155441</c:v>
                </c:pt>
                <c:pt idx="2820">
                  <c:v>-28807.461139896375</c:v>
                </c:pt>
                <c:pt idx="2821">
                  <c:v>-45213.108808290155</c:v>
                </c:pt>
                <c:pt idx="2822">
                  <c:v>-46358.860103626947</c:v>
                </c:pt>
                <c:pt idx="2823">
                  <c:v>-37897.927461139894</c:v>
                </c:pt>
                <c:pt idx="2824">
                  <c:v>-32660.207253886012</c:v>
                </c:pt>
                <c:pt idx="2825">
                  <c:v>-27472.849740932645</c:v>
                </c:pt>
                <c:pt idx="2826">
                  <c:v>-20283.575129533678</c:v>
                </c:pt>
                <c:pt idx="2827">
                  <c:v>-14000.829015544043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-40315.336787564775</c:v>
                </c:pt>
                <c:pt idx="2843">
                  <c:v>-36915.854922279796</c:v>
                </c:pt>
                <c:pt idx="2844">
                  <c:v>-42430.56994818653</c:v>
                </c:pt>
                <c:pt idx="2845">
                  <c:v>-42820.880829015543</c:v>
                </c:pt>
                <c:pt idx="2846">
                  <c:v>-43802.953367875649</c:v>
                </c:pt>
                <c:pt idx="2847">
                  <c:v>-44016.994818652849</c:v>
                </c:pt>
                <c:pt idx="2848">
                  <c:v>-38187.512953367877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-14542.227979274612</c:v>
                </c:pt>
                <c:pt idx="2863">
                  <c:v>-6748.6010362694306</c:v>
                </c:pt>
                <c:pt idx="2864">
                  <c:v>-17702.487046632126</c:v>
                </c:pt>
                <c:pt idx="2865">
                  <c:v>-29651.036269430053</c:v>
                </c:pt>
                <c:pt idx="2866">
                  <c:v>-44659.119170984457</c:v>
                </c:pt>
                <c:pt idx="2867">
                  <c:v>-54341.347150259069</c:v>
                </c:pt>
                <c:pt idx="2868">
                  <c:v>-67700.051813471509</c:v>
                </c:pt>
                <c:pt idx="2869">
                  <c:v>-68216.26943005182</c:v>
                </c:pt>
                <c:pt idx="2870">
                  <c:v>-71187.668393782384</c:v>
                </c:pt>
                <c:pt idx="2871">
                  <c:v>-74121.29533678756</c:v>
                </c:pt>
                <c:pt idx="2872">
                  <c:v>-68996.891191709845</c:v>
                </c:pt>
                <c:pt idx="2873">
                  <c:v>-60473.005181347151</c:v>
                </c:pt>
                <c:pt idx="2874">
                  <c:v>-46321.088082901559</c:v>
                </c:pt>
                <c:pt idx="2875">
                  <c:v>-31904.766839378241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-24816.21761658031</c:v>
                </c:pt>
                <c:pt idx="2887">
                  <c:v>-17626.943005181347</c:v>
                </c:pt>
                <c:pt idx="2888">
                  <c:v>-36361.865284974097</c:v>
                </c:pt>
                <c:pt idx="2889">
                  <c:v>-49733.160621761657</c:v>
                </c:pt>
                <c:pt idx="2890">
                  <c:v>-57967.461139896375</c:v>
                </c:pt>
                <c:pt idx="2891">
                  <c:v>-65622.590673575134</c:v>
                </c:pt>
                <c:pt idx="2892">
                  <c:v>-67574.145077720212</c:v>
                </c:pt>
                <c:pt idx="2893">
                  <c:v>-71351.347150259069</c:v>
                </c:pt>
                <c:pt idx="2894">
                  <c:v>-69412.383419689126</c:v>
                </c:pt>
                <c:pt idx="2895">
                  <c:v>-68946.528497409323</c:v>
                </c:pt>
                <c:pt idx="2896">
                  <c:v>-62336.424870466326</c:v>
                </c:pt>
                <c:pt idx="2897">
                  <c:v>-54316.165803108808</c:v>
                </c:pt>
                <c:pt idx="2898">
                  <c:v>-44747.253886010367</c:v>
                </c:pt>
                <c:pt idx="2899">
                  <c:v>-35316.839378238343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-36890.673575129535</c:v>
                </c:pt>
                <c:pt idx="2911">
                  <c:v>-20371.709844559588</c:v>
                </c:pt>
                <c:pt idx="2912">
                  <c:v>-28769.689119170984</c:v>
                </c:pt>
                <c:pt idx="2913">
                  <c:v>-34611.761658031086</c:v>
                </c:pt>
                <c:pt idx="2914">
                  <c:v>-39824.300518134718</c:v>
                </c:pt>
                <c:pt idx="2915">
                  <c:v>-41775.854922279796</c:v>
                </c:pt>
                <c:pt idx="2916">
                  <c:v>-46132.227979274612</c:v>
                </c:pt>
                <c:pt idx="2917">
                  <c:v>-52377.202072538865</c:v>
                </c:pt>
                <c:pt idx="2918">
                  <c:v>-52918.601036269429</c:v>
                </c:pt>
                <c:pt idx="2919">
                  <c:v>-52729.740932642489</c:v>
                </c:pt>
                <c:pt idx="2920">
                  <c:v>-49216.943005181347</c:v>
                </c:pt>
                <c:pt idx="2921">
                  <c:v>-41750.673575129535</c:v>
                </c:pt>
                <c:pt idx="2922">
                  <c:v>-33113.471502590677</c:v>
                </c:pt>
                <c:pt idx="2923">
                  <c:v>-25168.756476683939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-28026.839378238343</c:v>
                </c:pt>
                <c:pt idx="2935">
                  <c:v>-17715.077720207253</c:v>
                </c:pt>
                <c:pt idx="2936">
                  <c:v>-32647.616580310882</c:v>
                </c:pt>
                <c:pt idx="2937">
                  <c:v>-41926.943005181347</c:v>
                </c:pt>
                <c:pt idx="2938">
                  <c:v>-49922.020725388604</c:v>
                </c:pt>
                <c:pt idx="2939">
                  <c:v>-58861.398963730571</c:v>
                </c:pt>
                <c:pt idx="2940">
                  <c:v>-70004.145077720212</c:v>
                </c:pt>
                <c:pt idx="2941">
                  <c:v>-73542.124352331608</c:v>
                </c:pt>
                <c:pt idx="2942">
                  <c:v>-78137.720207253893</c:v>
                </c:pt>
                <c:pt idx="2943">
                  <c:v>-77621.502590673583</c:v>
                </c:pt>
                <c:pt idx="2944">
                  <c:v>-72685.958549222807</c:v>
                </c:pt>
                <c:pt idx="2945">
                  <c:v>-61719.481865284979</c:v>
                </c:pt>
                <c:pt idx="2946">
                  <c:v>-48650.362694300522</c:v>
                </c:pt>
                <c:pt idx="2947">
                  <c:v>-36009.326424870465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-24627.357512953367</c:v>
                </c:pt>
                <c:pt idx="2959">
                  <c:v>-12225.544041450778</c:v>
                </c:pt>
                <c:pt idx="2960">
                  <c:v>-28253.471502590673</c:v>
                </c:pt>
                <c:pt idx="2961">
                  <c:v>-43777.772020725388</c:v>
                </c:pt>
                <c:pt idx="2962">
                  <c:v>-55587.82383419689</c:v>
                </c:pt>
                <c:pt idx="2963">
                  <c:v>-65005.647668393787</c:v>
                </c:pt>
                <c:pt idx="2964">
                  <c:v>-71729.067357512962</c:v>
                </c:pt>
                <c:pt idx="2965">
                  <c:v>-77470.414507772017</c:v>
                </c:pt>
                <c:pt idx="2966">
                  <c:v>-79887.823834196897</c:v>
                </c:pt>
                <c:pt idx="2967">
                  <c:v>-78943.523316062172</c:v>
                </c:pt>
                <c:pt idx="2968">
                  <c:v>-73101.450777202073</c:v>
                </c:pt>
                <c:pt idx="2969">
                  <c:v>-62134.974093264253</c:v>
                </c:pt>
                <c:pt idx="2970">
                  <c:v>-48486.683937823836</c:v>
                </c:pt>
                <c:pt idx="2971">
                  <c:v>-35253.886010362694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-23066.113989637306</c:v>
                </c:pt>
                <c:pt idx="2984">
                  <c:v>-19729.58549222798</c:v>
                </c:pt>
                <c:pt idx="2985">
                  <c:v>-32836.476683937828</c:v>
                </c:pt>
                <c:pt idx="2986">
                  <c:v>-43954.0414507772</c:v>
                </c:pt>
                <c:pt idx="2987">
                  <c:v>-54013.989637305698</c:v>
                </c:pt>
                <c:pt idx="2988">
                  <c:v>-62084.611398963731</c:v>
                </c:pt>
                <c:pt idx="2989">
                  <c:v>-67209.015544041453</c:v>
                </c:pt>
                <c:pt idx="2990">
                  <c:v>-70067.098445595853</c:v>
                </c:pt>
                <c:pt idx="2991">
                  <c:v>-69387.202072538857</c:v>
                </c:pt>
                <c:pt idx="2992">
                  <c:v>-64653.108808290155</c:v>
                </c:pt>
                <c:pt idx="2993">
                  <c:v>-55965.544041450776</c:v>
                </c:pt>
                <c:pt idx="2994">
                  <c:v>-45754.507772020726</c:v>
                </c:pt>
                <c:pt idx="2995">
                  <c:v>-36374.455958549224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-82708.13471502591</c:v>
                </c:pt>
                <c:pt idx="3011">
                  <c:v>-65962.538860103625</c:v>
                </c:pt>
                <c:pt idx="3012">
                  <c:v>-70872.901554404147</c:v>
                </c:pt>
                <c:pt idx="3013">
                  <c:v>-74624.92227979275</c:v>
                </c:pt>
                <c:pt idx="3014">
                  <c:v>-73856.891191709845</c:v>
                </c:pt>
                <c:pt idx="3015">
                  <c:v>-71729.067357512962</c:v>
                </c:pt>
                <c:pt idx="3016">
                  <c:v>-65811.450777202073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-57677.875647668392</c:v>
                </c:pt>
                <c:pt idx="3031">
                  <c:v>-40315.336787564775</c:v>
                </c:pt>
                <c:pt idx="3032">
                  <c:v>-57136.476683937828</c:v>
                </c:pt>
                <c:pt idx="3033">
                  <c:v>-72522.279792746122</c:v>
                </c:pt>
                <c:pt idx="3034">
                  <c:v>-85994.300518134711</c:v>
                </c:pt>
                <c:pt idx="3035">
                  <c:v>-88739.067357512962</c:v>
                </c:pt>
                <c:pt idx="3036">
                  <c:v>-97137.046632124358</c:v>
                </c:pt>
                <c:pt idx="3037">
                  <c:v>-97741.398963730579</c:v>
                </c:pt>
                <c:pt idx="3038">
                  <c:v>-87958.445595854922</c:v>
                </c:pt>
                <c:pt idx="3039">
                  <c:v>-88147.305699481862</c:v>
                </c:pt>
                <c:pt idx="3040">
                  <c:v>-77143.05699481866</c:v>
                </c:pt>
                <c:pt idx="3041">
                  <c:v>-64388.70466321244</c:v>
                </c:pt>
                <c:pt idx="3042">
                  <c:v>-52326.839378238343</c:v>
                </c:pt>
                <c:pt idx="3043">
                  <c:v>-41926.943005181347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-54542.797927461143</c:v>
                </c:pt>
                <c:pt idx="3055">
                  <c:v>-28593.419689119171</c:v>
                </c:pt>
                <c:pt idx="3056">
                  <c:v>-34070.362694300522</c:v>
                </c:pt>
                <c:pt idx="3057">
                  <c:v>-39282.901554404147</c:v>
                </c:pt>
                <c:pt idx="3058">
                  <c:v>-47819.378238341968</c:v>
                </c:pt>
                <c:pt idx="3059">
                  <c:v>-51143.316062176164</c:v>
                </c:pt>
                <c:pt idx="3060">
                  <c:v>-51961.709844559584</c:v>
                </c:pt>
                <c:pt idx="3061">
                  <c:v>-54706.476683937828</c:v>
                </c:pt>
                <c:pt idx="3062">
                  <c:v>-54492.435233160621</c:v>
                </c:pt>
                <c:pt idx="3063">
                  <c:v>-50513.78238341969</c:v>
                </c:pt>
                <c:pt idx="3064">
                  <c:v>-42871.243523316065</c:v>
                </c:pt>
                <c:pt idx="3065">
                  <c:v>-34196.269430051812</c:v>
                </c:pt>
                <c:pt idx="3066">
                  <c:v>-24362.953367875649</c:v>
                </c:pt>
                <c:pt idx="3067">
                  <c:v>-14844.40414507772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-12829.896373056996</c:v>
                </c:pt>
                <c:pt idx="3079">
                  <c:v>-3286.1658031088082</c:v>
                </c:pt>
                <c:pt idx="3080">
                  <c:v>-8939.3782383419693</c:v>
                </c:pt>
                <c:pt idx="3081">
                  <c:v>-14202.279792746114</c:v>
                </c:pt>
                <c:pt idx="3082">
                  <c:v>-19993.989637305702</c:v>
                </c:pt>
                <c:pt idx="3083">
                  <c:v>-24023.005181347151</c:v>
                </c:pt>
                <c:pt idx="3084">
                  <c:v>-26528.549222797927</c:v>
                </c:pt>
                <c:pt idx="3085">
                  <c:v>-29676.21761658031</c:v>
                </c:pt>
                <c:pt idx="3086">
                  <c:v>-34712.487046632123</c:v>
                </c:pt>
                <c:pt idx="3087">
                  <c:v>-34788.031088082906</c:v>
                </c:pt>
                <c:pt idx="3088">
                  <c:v>-31627.772020725388</c:v>
                </c:pt>
                <c:pt idx="3089">
                  <c:v>-24438.497409326425</c:v>
                </c:pt>
                <c:pt idx="3090">
                  <c:v>-15977.564766839379</c:v>
                </c:pt>
                <c:pt idx="3091">
                  <c:v>-8171.3471502590673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-11835.233160621761</c:v>
                </c:pt>
                <c:pt idx="3103">
                  <c:v>-6710.8290155440418</c:v>
                </c:pt>
                <c:pt idx="3104">
                  <c:v>-18772.694300518135</c:v>
                </c:pt>
                <c:pt idx="3105">
                  <c:v>-29449.58549222798</c:v>
                </c:pt>
                <c:pt idx="3106">
                  <c:v>-37658.704663212433</c:v>
                </c:pt>
                <c:pt idx="3107">
                  <c:v>-44105.129533678759</c:v>
                </c:pt>
                <c:pt idx="3108">
                  <c:v>-47315.751295336791</c:v>
                </c:pt>
                <c:pt idx="3109">
                  <c:v>-60271.554404145078</c:v>
                </c:pt>
                <c:pt idx="3110">
                  <c:v>-61643.937823834196</c:v>
                </c:pt>
                <c:pt idx="3111">
                  <c:v>-60284.145077720212</c:v>
                </c:pt>
                <c:pt idx="3112">
                  <c:v>-51306.994818652849</c:v>
                </c:pt>
                <c:pt idx="3113">
                  <c:v>-43765.181347150261</c:v>
                </c:pt>
                <c:pt idx="3114">
                  <c:v>-35153.160621761657</c:v>
                </c:pt>
                <c:pt idx="3115">
                  <c:v>-27334.35233160622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-28517.875647668396</c:v>
                </c:pt>
                <c:pt idx="3127">
                  <c:v>-18810.466321243523</c:v>
                </c:pt>
                <c:pt idx="3128">
                  <c:v>-30658.290155440416</c:v>
                </c:pt>
                <c:pt idx="3129">
                  <c:v>-41763.264248704661</c:v>
                </c:pt>
                <c:pt idx="3130">
                  <c:v>-49242.124352331608</c:v>
                </c:pt>
                <c:pt idx="3131">
                  <c:v>-54706.476683937828</c:v>
                </c:pt>
                <c:pt idx="3132">
                  <c:v>-57010.56994818653</c:v>
                </c:pt>
                <c:pt idx="3133">
                  <c:v>-70520.362694300522</c:v>
                </c:pt>
                <c:pt idx="3134">
                  <c:v>-79371.606217616587</c:v>
                </c:pt>
                <c:pt idx="3135">
                  <c:v>-79497.512953367885</c:v>
                </c:pt>
                <c:pt idx="3136">
                  <c:v>-75241.86528497409</c:v>
                </c:pt>
                <c:pt idx="3137">
                  <c:v>-67322.331606217616</c:v>
                </c:pt>
                <c:pt idx="3138">
                  <c:v>-54693.886010362694</c:v>
                </c:pt>
                <c:pt idx="3139">
                  <c:v>-43085.284974093265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-58143.730569948188</c:v>
                </c:pt>
                <c:pt idx="3152">
                  <c:v>-45150.155440414506</c:v>
                </c:pt>
                <c:pt idx="3153">
                  <c:v>-55764.09326424871</c:v>
                </c:pt>
                <c:pt idx="3154">
                  <c:v>-66944.611398963738</c:v>
                </c:pt>
                <c:pt idx="3155">
                  <c:v>-76173.575129533681</c:v>
                </c:pt>
                <c:pt idx="3156">
                  <c:v>-82242.279792746107</c:v>
                </c:pt>
                <c:pt idx="3157">
                  <c:v>-88336.165803108815</c:v>
                </c:pt>
                <c:pt idx="3158">
                  <c:v>-86711.968911917094</c:v>
                </c:pt>
                <c:pt idx="3159">
                  <c:v>-78288.808290155444</c:v>
                </c:pt>
                <c:pt idx="3160">
                  <c:v>-78981.29533678756</c:v>
                </c:pt>
                <c:pt idx="3161">
                  <c:v>-68808.031088082906</c:v>
                </c:pt>
                <c:pt idx="3162">
                  <c:v>-59931.60621761658</c:v>
                </c:pt>
                <c:pt idx="3163">
                  <c:v>-51923.937823834196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-105799.43005181347</c:v>
                </c:pt>
                <c:pt idx="3179">
                  <c:v>-81499.430051813484</c:v>
                </c:pt>
                <c:pt idx="3180">
                  <c:v>-83513.937823834203</c:v>
                </c:pt>
                <c:pt idx="3181">
                  <c:v>-86309.067357512962</c:v>
                </c:pt>
                <c:pt idx="3182">
                  <c:v>-86258.70466321244</c:v>
                </c:pt>
                <c:pt idx="3183">
                  <c:v>-83790.932642487052</c:v>
                </c:pt>
                <c:pt idx="3184">
                  <c:v>-77646.683937823836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-91294.974093264245</c:v>
                </c:pt>
                <c:pt idx="3199">
                  <c:v>-59793.108808290155</c:v>
                </c:pt>
                <c:pt idx="3200">
                  <c:v>-71829.792746113992</c:v>
                </c:pt>
                <c:pt idx="3201">
                  <c:v>-87983.626943005191</c:v>
                </c:pt>
                <c:pt idx="3202">
                  <c:v>-98597.564766839379</c:v>
                </c:pt>
                <c:pt idx="3203">
                  <c:v>-108216.83937823835</c:v>
                </c:pt>
                <c:pt idx="3204">
                  <c:v>-114650.67357512953</c:v>
                </c:pt>
                <c:pt idx="3205">
                  <c:v>-119749.896373057</c:v>
                </c:pt>
                <c:pt idx="3206">
                  <c:v>-120782.33160621762</c:v>
                </c:pt>
                <c:pt idx="3207">
                  <c:v>-117282.12435233161</c:v>
                </c:pt>
                <c:pt idx="3208">
                  <c:v>-110961.60621761659</c:v>
                </c:pt>
                <c:pt idx="3209">
                  <c:v>-100158.80829015544</c:v>
                </c:pt>
                <c:pt idx="3210">
                  <c:v>-85641.761658031086</c:v>
                </c:pt>
                <c:pt idx="3211">
                  <c:v>-72232.694300518138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-91509.015544041453</c:v>
                </c:pt>
                <c:pt idx="3223">
                  <c:v>-61908.341968911918</c:v>
                </c:pt>
                <c:pt idx="3224">
                  <c:v>-73882.072538860099</c:v>
                </c:pt>
                <c:pt idx="3225">
                  <c:v>-86787.512953367885</c:v>
                </c:pt>
                <c:pt idx="3226">
                  <c:v>-97426.632124352327</c:v>
                </c:pt>
                <c:pt idx="3227">
                  <c:v>-105786.83937823835</c:v>
                </c:pt>
                <c:pt idx="3228">
                  <c:v>-111364.50777202073</c:v>
                </c:pt>
                <c:pt idx="3229">
                  <c:v>-114789.17098445597</c:v>
                </c:pt>
                <c:pt idx="3230">
                  <c:v>-114537.35751295337</c:v>
                </c:pt>
                <c:pt idx="3231">
                  <c:v>-110672.0207253886</c:v>
                </c:pt>
                <c:pt idx="3232">
                  <c:v>-105421.70984455959</c:v>
                </c:pt>
                <c:pt idx="3233">
                  <c:v>-93536.113989637306</c:v>
                </c:pt>
                <c:pt idx="3234">
                  <c:v>-78213.264248704669</c:v>
                </c:pt>
                <c:pt idx="3235">
                  <c:v>-63419.222797927461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-61492.849740932645</c:v>
                </c:pt>
                <c:pt idx="3247">
                  <c:v>-39585.077720207257</c:v>
                </c:pt>
                <c:pt idx="3248">
                  <c:v>-55461.9170984456</c:v>
                </c:pt>
                <c:pt idx="3249">
                  <c:v>-70331.502590673583</c:v>
                </c:pt>
                <c:pt idx="3250">
                  <c:v>-81700.880829015543</c:v>
                </c:pt>
                <c:pt idx="3251">
                  <c:v>-90602.48704663213</c:v>
                </c:pt>
                <c:pt idx="3252">
                  <c:v>-96973.367875647673</c:v>
                </c:pt>
                <c:pt idx="3253">
                  <c:v>-102979.11917098446</c:v>
                </c:pt>
                <c:pt idx="3254">
                  <c:v>-104338.91191709845</c:v>
                </c:pt>
                <c:pt idx="3255">
                  <c:v>-102274.04145077721</c:v>
                </c:pt>
                <c:pt idx="3256">
                  <c:v>-96092.020725388604</c:v>
                </c:pt>
                <c:pt idx="3257">
                  <c:v>-82620</c:v>
                </c:pt>
                <c:pt idx="3258">
                  <c:v>-68128.13471502591</c:v>
                </c:pt>
                <c:pt idx="3259">
                  <c:v>-55172.331606217616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-54794.611398963731</c:v>
                </c:pt>
                <c:pt idx="3271">
                  <c:v>-30884.922279792747</c:v>
                </c:pt>
                <c:pt idx="3272">
                  <c:v>-48096.373056994817</c:v>
                </c:pt>
                <c:pt idx="3273">
                  <c:v>-55096.787564766841</c:v>
                </c:pt>
                <c:pt idx="3274">
                  <c:v>-58143.730569948188</c:v>
                </c:pt>
                <c:pt idx="3275">
                  <c:v>-63658.445595854922</c:v>
                </c:pt>
                <c:pt idx="3276">
                  <c:v>-72484.507772020734</c:v>
                </c:pt>
                <c:pt idx="3277">
                  <c:v>-73353.264248704669</c:v>
                </c:pt>
                <c:pt idx="3278">
                  <c:v>-67158.652849740931</c:v>
                </c:pt>
                <c:pt idx="3279">
                  <c:v>-68102.953367875656</c:v>
                </c:pt>
                <c:pt idx="3280">
                  <c:v>-59868.652849740931</c:v>
                </c:pt>
                <c:pt idx="3281">
                  <c:v>-49959.792746113992</c:v>
                </c:pt>
                <c:pt idx="3282">
                  <c:v>-37784.611398963731</c:v>
                </c:pt>
                <c:pt idx="3283">
                  <c:v>-27611.347150259069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-24728.082901554404</c:v>
                </c:pt>
                <c:pt idx="3295">
                  <c:v>-15625.025906735751</c:v>
                </c:pt>
                <c:pt idx="3296">
                  <c:v>-28102.383419689118</c:v>
                </c:pt>
                <c:pt idx="3297">
                  <c:v>-42619.43005181347</c:v>
                </c:pt>
                <c:pt idx="3298">
                  <c:v>-54379.119170984457</c:v>
                </c:pt>
                <c:pt idx="3299">
                  <c:v>-64741.243523316065</c:v>
                </c:pt>
                <c:pt idx="3300">
                  <c:v>-72194.92227979275</c:v>
                </c:pt>
                <c:pt idx="3301">
                  <c:v>-78238.445595854922</c:v>
                </c:pt>
                <c:pt idx="3302">
                  <c:v>-83224.35233160622</c:v>
                </c:pt>
                <c:pt idx="3303">
                  <c:v>-83173.989637305698</c:v>
                </c:pt>
                <c:pt idx="3304">
                  <c:v>-76589.067357512962</c:v>
                </c:pt>
                <c:pt idx="3305">
                  <c:v>-66126.21761658031</c:v>
                </c:pt>
                <c:pt idx="3306">
                  <c:v>-52717.150259067355</c:v>
                </c:pt>
                <c:pt idx="3307">
                  <c:v>-39106.632124352334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-31036.010362694302</c:v>
                </c:pt>
                <c:pt idx="3320">
                  <c:v>-26679.637305699482</c:v>
                </c:pt>
                <c:pt idx="3321">
                  <c:v>-39182.17616580311</c:v>
                </c:pt>
                <c:pt idx="3322">
                  <c:v>-49002.901554404147</c:v>
                </c:pt>
                <c:pt idx="3323">
                  <c:v>-59490.932642487045</c:v>
                </c:pt>
                <c:pt idx="3324">
                  <c:v>-67020.155440414514</c:v>
                </c:pt>
                <c:pt idx="3325">
                  <c:v>-66932.020725388604</c:v>
                </c:pt>
                <c:pt idx="3326">
                  <c:v>-70797.357512953371</c:v>
                </c:pt>
                <c:pt idx="3327">
                  <c:v>-66516.528497409323</c:v>
                </c:pt>
                <c:pt idx="3328">
                  <c:v>-61593.575129533681</c:v>
                </c:pt>
                <c:pt idx="3329">
                  <c:v>-53585.906735751298</c:v>
                </c:pt>
                <c:pt idx="3330">
                  <c:v>-44558.39378238342</c:v>
                </c:pt>
                <c:pt idx="3331">
                  <c:v>-36789.948186528498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-89935.181347150268</c:v>
                </c:pt>
                <c:pt idx="3347">
                  <c:v>-69097.616580310889</c:v>
                </c:pt>
                <c:pt idx="3348">
                  <c:v>-63482.17616580311</c:v>
                </c:pt>
                <c:pt idx="3349">
                  <c:v>-65144.145077720212</c:v>
                </c:pt>
                <c:pt idx="3350">
                  <c:v>-64942.694300518138</c:v>
                </c:pt>
                <c:pt idx="3351">
                  <c:v>-65622.590673575134</c:v>
                </c:pt>
                <c:pt idx="3352">
                  <c:v>-62424.559585492229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-67259.378238341975</c:v>
                </c:pt>
                <c:pt idx="3367">
                  <c:v>-48058.601036269429</c:v>
                </c:pt>
                <c:pt idx="3368">
                  <c:v>-63545.129533678759</c:v>
                </c:pt>
                <c:pt idx="3369">
                  <c:v>-78364.35233160622</c:v>
                </c:pt>
                <c:pt idx="3370">
                  <c:v>-88726.476683937828</c:v>
                </c:pt>
                <c:pt idx="3371">
                  <c:v>-98030.984455958547</c:v>
                </c:pt>
                <c:pt idx="3372">
                  <c:v>-99101.191709844556</c:v>
                </c:pt>
                <c:pt idx="3373">
                  <c:v>-107688.03108808291</c:v>
                </c:pt>
                <c:pt idx="3374">
                  <c:v>-109689.94818652851</c:v>
                </c:pt>
                <c:pt idx="3375">
                  <c:v>-109450.72538860104</c:v>
                </c:pt>
                <c:pt idx="3376">
                  <c:v>-103004.30051813471</c:v>
                </c:pt>
                <c:pt idx="3377">
                  <c:v>-87807.357512953371</c:v>
                </c:pt>
                <c:pt idx="3378">
                  <c:v>-75267.046632124358</c:v>
                </c:pt>
                <c:pt idx="3379">
                  <c:v>-64136.891191709845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-77558.549222797927</c:v>
                </c:pt>
                <c:pt idx="3391">
                  <c:v>-50564.145077720212</c:v>
                </c:pt>
                <c:pt idx="3392">
                  <c:v>-64879.740932642489</c:v>
                </c:pt>
                <c:pt idx="3393">
                  <c:v>-78540.62176165804</c:v>
                </c:pt>
                <c:pt idx="3394">
                  <c:v>-84269.378238341975</c:v>
                </c:pt>
                <c:pt idx="3395">
                  <c:v>-92000.051813471509</c:v>
                </c:pt>
                <c:pt idx="3396">
                  <c:v>-94883.316062176164</c:v>
                </c:pt>
                <c:pt idx="3397">
                  <c:v>-101543.78238341969</c:v>
                </c:pt>
                <c:pt idx="3398">
                  <c:v>-100209.17098445597</c:v>
                </c:pt>
                <c:pt idx="3399">
                  <c:v>-88021.398963730579</c:v>
                </c:pt>
                <c:pt idx="3400">
                  <c:v>-80038.911917098449</c:v>
                </c:pt>
                <c:pt idx="3401">
                  <c:v>-73592.48704663213</c:v>
                </c:pt>
                <c:pt idx="3402">
                  <c:v>-61580.984455958547</c:v>
                </c:pt>
                <c:pt idx="3403">
                  <c:v>-49141.398963730571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-64690.880829015543</c:v>
                </c:pt>
                <c:pt idx="3415">
                  <c:v>-44193.264248704661</c:v>
                </c:pt>
                <c:pt idx="3416">
                  <c:v>-55121.968911917102</c:v>
                </c:pt>
                <c:pt idx="3417">
                  <c:v>-70847.720207253893</c:v>
                </c:pt>
                <c:pt idx="3418">
                  <c:v>-79220.518134715021</c:v>
                </c:pt>
                <c:pt idx="3419">
                  <c:v>-86485.336787564767</c:v>
                </c:pt>
                <c:pt idx="3420">
                  <c:v>-92163.730569948195</c:v>
                </c:pt>
                <c:pt idx="3421">
                  <c:v>-94442.642487046629</c:v>
                </c:pt>
                <c:pt idx="3422">
                  <c:v>-94631.502590673583</c:v>
                </c:pt>
                <c:pt idx="3423">
                  <c:v>-90023.316062176164</c:v>
                </c:pt>
                <c:pt idx="3424">
                  <c:v>-78049.585492227983</c:v>
                </c:pt>
                <c:pt idx="3425">
                  <c:v>-64325.751295336791</c:v>
                </c:pt>
                <c:pt idx="3426">
                  <c:v>-49065.854922279796</c:v>
                </c:pt>
                <c:pt idx="3427">
                  <c:v>-36852.901554404147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-32244.715025906735</c:v>
                </c:pt>
                <c:pt idx="3439">
                  <c:v>-22109.222797927461</c:v>
                </c:pt>
                <c:pt idx="3440">
                  <c:v>-39358.445595854922</c:v>
                </c:pt>
                <c:pt idx="3441">
                  <c:v>-53787.357512953371</c:v>
                </c:pt>
                <c:pt idx="3442">
                  <c:v>-65786.26943005182</c:v>
                </c:pt>
                <c:pt idx="3443">
                  <c:v>-76488.341968911918</c:v>
                </c:pt>
                <c:pt idx="3444">
                  <c:v>-84093.108808290155</c:v>
                </c:pt>
                <c:pt idx="3445">
                  <c:v>-91483.834196891199</c:v>
                </c:pt>
                <c:pt idx="3446">
                  <c:v>-90086.26943005182</c:v>
                </c:pt>
                <c:pt idx="3447">
                  <c:v>-89079.015544041453</c:v>
                </c:pt>
                <c:pt idx="3448">
                  <c:v>-83035.492227979281</c:v>
                </c:pt>
                <c:pt idx="3449">
                  <c:v>-73101.450777202073</c:v>
                </c:pt>
                <c:pt idx="3450">
                  <c:v>-59906.424870466326</c:v>
                </c:pt>
                <c:pt idx="3451">
                  <c:v>-46069.274611398963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-33566.735751295339</c:v>
                </c:pt>
                <c:pt idx="3463">
                  <c:v>-22839.481865284975</c:v>
                </c:pt>
                <c:pt idx="3464">
                  <c:v>-40554.559585492229</c:v>
                </c:pt>
                <c:pt idx="3465">
                  <c:v>-52087.616580310882</c:v>
                </c:pt>
                <c:pt idx="3466">
                  <c:v>-63582.901554404147</c:v>
                </c:pt>
                <c:pt idx="3467">
                  <c:v>-70633.678756476686</c:v>
                </c:pt>
                <c:pt idx="3468">
                  <c:v>-76500.932642487052</c:v>
                </c:pt>
                <c:pt idx="3469">
                  <c:v>-78691.709844559591</c:v>
                </c:pt>
                <c:pt idx="3470">
                  <c:v>-84269.378238341975</c:v>
                </c:pt>
                <c:pt idx="3471">
                  <c:v>-86044.663212435233</c:v>
                </c:pt>
                <c:pt idx="3472">
                  <c:v>-80630.673575129549</c:v>
                </c:pt>
                <c:pt idx="3473">
                  <c:v>-71640.932642487052</c:v>
                </c:pt>
                <c:pt idx="3474">
                  <c:v>-59302.072538860106</c:v>
                </c:pt>
                <c:pt idx="3475">
                  <c:v>-46963.212435233159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-53384.455958549224</c:v>
                </c:pt>
                <c:pt idx="3488">
                  <c:v>-43148.238341968914</c:v>
                </c:pt>
                <c:pt idx="3489">
                  <c:v>-55852.227979274612</c:v>
                </c:pt>
                <c:pt idx="3490">
                  <c:v>-64174.663212435233</c:v>
                </c:pt>
                <c:pt idx="3491">
                  <c:v>-73579.896373056996</c:v>
                </c:pt>
                <c:pt idx="3492">
                  <c:v>-79560.466321243526</c:v>
                </c:pt>
                <c:pt idx="3493">
                  <c:v>-81864.559585492214</c:v>
                </c:pt>
                <c:pt idx="3494">
                  <c:v>-83425.803108808293</c:v>
                </c:pt>
                <c:pt idx="3495">
                  <c:v>-83236.943005181354</c:v>
                </c:pt>
                <c:pt idx="3496">
                  <c:v>-78716.891191709845</c:v>
                </c:pt>
                <c:pt idx="3497">
                  <c:v>-70255.958549222792</c:v>
                </c:pt>
                <c:pt idx="3498">
                  <c:v>-59956.787564766841</c:v>
                </c:pt>
                <c:pt idx="3499">
                  <c:v>-49242.124352331608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-105711.29533678757</c:v>
                </c:pt>
                <c:pt idx="3515">
                  <c:v>-81625.336787564767</c:v>
                </c:pt>
                <c:pt idx="3516">
                  <c:v>-79434.559585492229</c:v>
                </c:pt>
                <c:pt idx="3517">
                  <c:v>-85024.818652849746</c:v>
                </c:pt>
                <c:pt idx="3518">
                  <c:v>-85780.259067357518</c:v>
                </c:pt>
                <c:pt idx="3519">
                  <c:v>-81008.393782383428</c:v>
                </c:pt>
                <c:pt idx="3520">
                  <c:v>-75682.538860103625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-83740.56994818653</c:v>
                </c:pt>
                <c:pt idx="3535">
                  <c:v>-55121.968911917102</c:v>
                </c:pt>
                <c:pt idx="3536">
                  <c:v>-62802.279792746114</c:v>
                </c:pt>
                <c:pt idx="3537">
                  <c:v>-72018.652849740931</c:v>
                </c:pt>
                <c:pt idx="3538">
                  <c:v>-83879.067357512962</c:v>
                </c:pt>
                <c:pt idx="3539">
                  <c:v>-96734.145077720212</c:v>
                </c:pt>
                <c:pt idx="3540">
                  <c:v>-102374.76683937824</c:v>
                </c:pt>
                <c:pt idx="3541">
                  <c:v>-101518.60103626944</c:v>
                </c:pt>
                <c:pt idx="3542">
                  <c:v>-102500.67357512953</c:v>
                </c:pt>
                <c:pt idx="3543">
                  <c:v>-104238.18652849742</c:v>
                </c:pt>
                <c:pt idx="3544">
                  <c:v>-99088.601036269436</c:v>
                </c:pt>
                <c:pt idx="3545">
                  <c:v>-86649.015544041453</c:v>
                </c:pt>
                <c:pt idx="3546">
                  <c:v>-72723.730569948195</c:v>
                </c:pt>
                <c:pt idx="3547">
                  <c:v>-59012.487046632123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-72131.968911917094</c:v>
                </c:pt>
                <c:pt idx="3559">
                  <c:v>-42229.119170984457</c:v>
                </c:pt>
                <c:pt idx="3560">
                  <c:v>-47970.466321243526</c:v>
                </c:pt>
                <c:pt idx="3561">
                  <c:v>-57249.792746113992</c:v>
                </c:pt>
                <c:pt idx="3562">
                  <c:v>-68568.808290155444</c:v>
                </c:pt>
                <c:pt idx="3563">
                  <c:v>-68027.409326424866</c:v>
                </c:pt>
                <c:pt idx="3564">
                  <c:v>-69676.787564766841</c:v>
                </c:pt>
                <c:pt idx="3565">
                  <c:v>-84521.191709844556</c:v>
                </c:pt>
                <c:pt idx="3566">
                  <c:v>-79233.108808290155</c:v>
                </c:pt>
                <c:pt idx="3567">
                  <c:v>-83639.844559585501</c:v>
                </c:pt>
                <c:pt idx="3568">
                  <c:v>-81965.284974093258</c:v>
                </c:pt>
                <c:pt idx="3569">
                  <c:v>-70759.585492227983</c:v>
                </c:pt>
                <c:pt idx="3570">
                  <c:v>-58496.269430051812</c:v>
                </c:pt>
                <c:pt idx="3571">
                  <c:v>-46321.088082901559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-56368.445595854922</c:v>
                </c:pt>
                <c:pt idx="3583">
                  <c:v>-42417.979274611404</c:v>
                </c:pt>
                <c:pt idx="3584">
                  <c:v>-59629.43005181347</c:v>
                </c:pt>
                <c:pt idx="3585">
                  <c:v>-75682.538860103625</c:v>
                </c:pt>
                <c:pt idx="3586">
                  <c:v>-85704.715025906742</c:v>
                </c:pt>
                <c:pt idx="3587">
                  <c:v>-96759.326424870465</c:v>
                </c:pt>
                <c:pt idx="3588">
                  <c:v>-102022.22797927461</c:v>
                </c:pt>
                <c:pt idx="3589">
                  <c:v>-107990.20725388601</c:v>
                </c:pt>
                <c:pt idx="3590">
                  <c:v>-109362.59067357513</c:v>
                </c:pt>
                <c:pt idx="3591">
                  <c:v>-108179.06735751296</c:v>
                </c:pt>
                <c:pt idx="3592">
                  <c:v>-101128.29015544042</c:v>
                </c:pt>
                <c:pt idx="3593">
                  <c:v>-88096.943005181354</c:v>
                </c:pt>
                <c:pt idx="3594">
                  <c:v>-75846.21761658031</c:v>
                </c:pt>
                <c:pt idx="3595">
                  <c:v>-63608.082901554408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-81461.658031088082</c:v>
                </c:pt>
                <c:pt idx="3607">
                  <c:v>-55373.78238341969</c:v>
                </c:pt>
                <c:pt idx="3608">
                  <c:v>-61329.170984455959</c:v>
                </c:pt>
                <c:pt idx="3609">
                  <c:v>-75065.595854922285</c:v>
                </c:pt>
                <c:pt idx="3610">
                  <c:v>-76337.253886010367</c:v>
                </c:pt>
                <c:pt idx="3611">
                  <c:v>-82242.279792746107</c:v>
                </c:pt>
                <c:pt idx="3612">
                  <c:v>-95261.036269430057</c:v>
                </c:pt>
                <c:pt idx="3613">
                  <c:v>-99491.502590673583</c:v>
                </c:pt>
                <c:pt idx="3614">
                  <c:v>-106013.47150259068</c:v>
                </c:pt>
                <c:pt idx="3615">
                  <c:v>-103344.24870466322</c:v>
                </c:pt>
                <c:pt idx="3616">
                  <c:v>-98950.103626943004</c:v>
                </c:pt>
                <c:pt idx="3617">
                  <c:v>-90287.720207253893</c:v>
                </c:pt>
                <c:pt idx="3618">
                  <c:v>-76123.212435233159</c:v>
                </c:pt>
                <c:pt idx="3619">
                  <c:v>-61845.388601036269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-77483.005181347151</c:v>
                </c:pt>
                <c:pt idx="3631">
                  <c:v>-48411.139896373061</c:v>
                </c:pt>
                <c:pt idx="3632">
                  <c:v>-56116.632124352334</c:v>
                </c:pt>
                <c:pt idx="3633">
                  <c:v>-63217.772020725388</c:v>
                </c:pt>
                <c:pt idx="3634">
                  <c:v>-67435.64766839378</c:v>
                </c:pt>
                <c:pt idx="3635">
                  <c:v>-72824.455958549224</c:v>
                </c:pt>
                <c:pt idx="3636">
                  <c:v>-77206.010362694302</c:v>
                </c:pt>
                <c:pt idx="3637">
                  <c:v>-87895.492227979281</c:v>
                </c:pt>
                <c:pt idx="3638">
                  <c:v>-87454.818652849746</c:v>
                </c:pt>
                <c:pt idx="3639">
                  <c:v>-93825.699481865289</c:v>
                </c:pt>
                <c:pt idx="3640">
                  <c:v>-90816.528497409323</c:v>
                </c:pt>
                <c:pt idx="3641">
                  <c:v>-83287.305699481862</c:v>
                </c:pt>
                <c:pt idx="3642">
                  <c:v>-70621.088082901551</c:v>
                </c:pt>
                <c:pt idx="3643">
                  <c:v>-57640.103626943004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-82078.601036269436</c:v>
                </c:pt>
                <c:pt idx="3656">
                  <c:v>-63129.637305699485</c:v>
                </c:pt>
                <c:pt idx="3657">
                  <c:v>-74033.160621761665</c:v>
                </c:pt>
                <c:pt idx="3658">
                  <c:v>-78502.849740932637</c:v>
                </c:pt>
                <c:pt idx="3659">
                  <c:v>-83639.844559585501</c:v>
                </c:pt>
                <c:pt idx="3660">
                  <c:v>-91811.191709844556</c:v>
                </c:pt>
                <c:pt idx="3661">
                  <c:v>-94996.632124352327</c:v>
                </c:pt>
                <c:pt idx="3662">
                  <c:v>-96369.015544041453</c:v>
                </c:pt>
                <c:pt idx="3663">
                  <c:v>-93548.70466321244</c:v>
                </c:pt>
                <c:pt idx="3664">
                  <c:v>-85352.176165803117</c:v>
                </c:pt>
                <c:pt idx="3665">
                  <c:v>-76576.476683937828</c:v>
                </c:pt>
                <c:pt idx="3666">
                  <c:v>-67951.86528497409</c:v>
                </c:pt>
                <c:pt idx="3667">
                  <c:v>-58382.953367875649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-103507.9274611399</c:v>
                </c:pt>
                <c:pt idx="3683">
                  <c:v>-68090.362694300522</c:v>
                </c:pt>
                <c:pt idx="3684">
                  <c:v>-72837.046632124358</c:v>
                </c:pt>
                <c:pt idx="3685">
                  <c:v>-73277.720207253893</c:v>
                </c:pt>
                <c:pt idx="3686">
                  <c:v>-64010.984455958554</c:v>
                </c:pt>
                <c:pt idx="3687">
                  <c:v>-59201.347150259069</c:v>
                </c:pt>
                <c:pt idx="3688">
                  <c:v>-51546.21761658031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-65949.948186528505</c:v>
                </c:pt>
                <c:pt idx="3703">
                  <c:v>-44306.580310880832</c:v>
                </c:pt>
                <c:pt idx="3704">
                  <c:v>-57048.341968911918</c:v>
                </c:pt>
                <c:pt idx="3705">
                  <c:v>-69487.927461139901</c:v>
                </c:pt>
                <c:pt idx="3706">
                  <c:v>-80555.129533678759</c:v>
                </c:pt>
                <c:pt idx="3707">
                  <c:v>-92075.595854922285</c:v>
                </c:pt>
                <c:pt idx="3708">
                  <c:v>-98647.927461139901</c:v>
                </c:pt>
                <c:pt idx="3709">
                  <c:v>-103470.15544041451</c:v>
                </c:pt>
                <c:pt idx="3710">
                  <c:v>-105673.52331606217</c:v>
                </c:pt>
                <c:pt idx="3711">
                  <c:v>-104955.85492227979</c:v>
                </c:pt>
                <c:pt idx="3712">
                  <c:v>-98761.243523316065</c:v>
                </c:pt>
                <c:pt idx="3713">
                  <c:v>-86460.155440414514</c:v>
                </c:pt>
                <c:pt idx="3714">
                  <c:v>-72169.740932642482</c:v>
                </c:pt>
                <c:pt idx="3715">
                  <c:v>-57640.103626943004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-61127.720207253886</c:v>
                </c:pt>
                <c:pt idx="3727">
                  <c:v>-45339.015544041453</c:v>
                </c:pt>
                <c:pt idx="3728">
                  <c:v>-62449.740932642489</c:v>
                </c:pt>
                <c:pt idx="3729">
                  <c:v>-78049.585492227983</c:v>
                </c:pt>
                <c:pt idx="3730">
                  <c:v>-90098.860103626939</c:v>
                </c:pt>
                <c:pt idx="3731">
                  <c:v>-98245.025906735755</c:v>
                </c:pt>
                <c:pt idx="3732">
                  <c:v>-105157.30569948186</c:v>
                </c:pt>
                <c:pt idx="3733">
                  <c:v>-110709.79274611399</c:v>
                </c:pt>
                <c:pt idx="3734">
                  <c:v>-112308.80829015544</c:v>
                </c:pt>
                <c:pt idx="3735">
                  <c:v>-111024.55958549223</c:v>
                </c:pt>
                <c:pt idx="3736">
                  <c:v>-105383.9378238342</c:v>
                </c:pt>
                <c:pt idx="3737">
                  <c:v>-91030.56994818653</c:v>
                </c:pt>
                <c:pt idx="3738">
                  <c:v>-75040.414507772017</c:v>
                </c:pt>
                <c:pt idx="3739">
                  <c:v>-60611.502590673575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-77873.316062176164</c:v>
                </c:pt>
                <c:pt idx="3751">
                  <c:v>-49216.943005181347</c:v>
                </c:pt>
                <c:pt idx="3752">
                  <c:v>-55222.694300518138</c:v>
                </c:pt>
                <c:pt idx="3753">
                  <c:v>-60070.103626943004</c:v>
                </c:pt>
                <c:pt idx="3754">
                  <c:v>-62349.015544041453</c:v>
                </c:pt>
                <c:pt idx="3755">
                  <c:v>-67045.336787564767</c:v>
                </c:pt>
                <c:pt idx="3756">
                  <c:v>-64930.103626943004</c:v>
                </c:pt>
                <c:pt idx="3757">
                  <c:v>-71263.212435233159</c:v>
                </c:pt>
                <c:pt idx="3758">
                  <c:v>-84558.963730569943</c:v>
                </c:pt>
                <c:pt idx="3759">
                  <c:v>-87505.181347150268</c:v>
                </c:pt>
                <c:pt idx="3760">
                  <c:v>-80542.538860103625</c:v>
                </c:pt>
                <c:pt idx="3761">
                  <c:v>-73038.497409326432</c:v>
                </c:pt>
                <c:pt idx="3762">
                  <c:v>-63154.818652849739</c:v>
                </c:pt>
                <c:pt idx="3763">
                  <c:v>-51042.590673575134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-65610</c:v>
                </c:pt>
                <c:pt idx="3775">
                  <c:v>-43425.233160621763</c:v>
                </c:pt>
                <c:pt idx="3776">
                  <c:v>-57174.248704663216</c:v>
                </c:pt>
                <c:pt idx="3777">
                  <c:v>-73970.207253886008</c:v>
                </c:pt>
                <c:pt idx="3778">
                  <c:v>-87731.813471502595</c:v>
                </c:pt>
                <c:pt idx="3779">
                  <c:v>-101430.46632124353</c:v>
                </c:pt>
                <c:pt idx="3780">
                  <c:v>-108581.96891191709</c:v>
                </c:pt>
                <c:pt idx="3781">
                  <c:v>-110281.70984455959</c:v>
                </c:pt>
                <c:pt idx="3782">
                  <c:v>-112623.57512953368</c:v>
                </c:pt>
                <c:pt idx="3783">
                  <c:v>-97590.310880829013</c:v>
                </c:pt>
                <c:pt idx="3784">
                  <c:v>-89016.062176165811</c:v>
                </c:pt>
                <c:pt idx="3785">
                  <c:v>-82947.357512953371</c:v>
                </c:pt>
                <c:pt idx="3786">
                  <c:v>-71300.984455958547</c:v>
                </c:pt>
                <c:pt idx="3787">
                  <c:v>-59830.880829015543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-83375.440414507771</c:v>
                </c:pt>
                <c:pt idx="3799">
                  <c:v>-56595.077720207257</c:v>
                </c:pt>
                <c:pt idx="3800">
                  <c:v>-67637.098445595853</c:v>
                </c:pt>
                <c:pt idx="3801">
                  <c:v>-74284.974093264245</c:v>
                </c:pt>
                <c:pt idx="3802">
                  <c:v>-78691.709844559591</c:v>
                </c:pt>
                <c:pt idx="3803">
                  <c:v>-80668.445595854922</c:v>
                </c:pt>
                <c:pt idx="3804">
                  <c:v>-90589.896373056996</c:v>
                </c:pt>
                <c:pt idx="3805">
                  <c:v>-101392.69430051814</c:v>
                </c:pt>
                <c:pt idx="3806">
                  <c:v>-106000.88082901554</c:v>
                </c:pt>
                <c:pt idx="3807">
                  <c:v>-107348.0829015544</c:v>
                </c:pt>
                <c:pt idx="3808">
                  <c:v>-101795.59585492229</c:v>
                </c:pt>
                <c:pt idx="3809">
                  <c:v>-90489.170984455966</c:v>
                </c:pt>
                <c:pt idx="3810">
                  <c:v>-78981.29533678756</c:v>
                </c:pt>
                <c:pt idx="3811">
                  <c:v>-65949.948186528505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-89343.419689119168</c:v>
                </c:pt>
                <c:pt idx="3824">
                  <c:v>-58571.813471502595</c:v>
                </c:pt>
                <c:pt idx="3825">
                  <c:v>-69752.331606217616</c:v>
                </c:pt>
                <c:pt idx="3826">
                  <c:v>-78830.207253886008</c:v>
                </c:pt>
                <c:pt idx="3827">
                  <c:v>-83262.124352331608</c:v>
                </c:pt>
                <c:pt idx="3828">
                  <c:v>-87064.507772020734</c:v>
                </c:pt>
                <c:pt idx="3829">
                  <c:v>-90035.906735751298</c:v>
                </c:pt>
                <c:pt idx="3830">
                  <c:v>-88575.388601036277</c:v>
                </c:pt>
                <c:pt idx="3831">
                  <c:v>-87265.958549222807</c:v>
                </c:pt>
                <c:pt idx="3832">
                  <c:v>-84030.155440414514</c:v>
                </c:pt>
                <c:pt idx="3833">
                  <c:v>-76677.202072538857</c:v>
                </c:pt>
                <c:pt idx="3834">
                  <c:v>-67561.554404145078</c:v>
                </c:pt>
                <c:pt idx="3835">
                  <c:v>-58282.227979274612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-130892.64248704663</c:v>
                </c:pt>
                <c:pt idx="3851">
                  <c:v>-96746.735751295346</c:v>
                </c:pt>
                <c:pt idx="3852">
                  <c:v>-96167.564766839379</c:v>
                </c:pt>
                <c:pt idx="3853">
                  <c:v>-95714.300518134711</c:v>
                </c:pt>
                <c:pt idx="3854">
                  <c:v>-91156.476683937828</c:v>
                </c:pt>
                <c:pt idx="3855">
                  <c:v>-87316.321243523314</c:v>
                </c:pt>
                <c:pt idx="3856">
                  <c:v>-86044.663212435233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-89091.606217616587</c:v>
                </c:pt>
                <c:pt idx="3871">
                  <c:v>-54467.253886010367</c:v>
                </c:pt>
                <c:pt idx="3872">
                  <c:v>-66340.259067357518</c:v>
                </c:pt>
                <c:pt idx="3873">
                  <c:v>-78200.673575129535</c:v>
                </c:pt>
                <c:pt idx="3874">
                  <c:v>-87882.901554404147</c:v>
                </c:pt>
                <c:pt idx="3875">
                  <c:v>-96079.43005181347</c:v>
                </c:pt>
                <c:pt idx="3876">
                  <c:v>-101871.13989637306</c:v>
                </c:pt>
                <c:pt idx="3877">
                  <c:v>-106504.50777202073</c:v>
                </c:pt>
                <c:pt idx="3878">
                  <c:v>-107209.58549222798</c:v>
                </c:pt>
                <c:pt idx="3879">
                  <c:v>-105069.17098445597</c:v>
                </c:pt>
                <c:pt idx="3880">
                  <c:v>-98647.927461139901</c:v>
                </c:pt>
                <c:pt idx="3881">
                  <c:v>-87593.316062176164</c:v>
                </c:pt>
                <c:pt idx="3882">
                  <c:v>-72900</c:v>
                </c:pt>
                <c:pt idx="3883">
                  <c:v>-56985.388601036269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-57048.341968911918</c:v>
                </c:pt>
                <c:pt idx="3895">
                  <c:v>-42405.388601036269</c:v>
                </c:pt>
                <c:pt idx="3896">
                  <c:v>-57740.829015544041</c:v>
                </c:pt>
                <c:pt idx="3897">
                  <c:v>-73630.259067357518</c:v>
                </c:pt>
                <c:pt idx="3898">
                  <c:v>-86888.238341968914</c:v>
                </c:pt>
                <c:pt idx="3899">
                  <c:v>-95928.341968911918</c:v>
                </c:pt>
                <c:pt idx="3900">
                  <c:v>-102223.67875647669</c:v>
                </c:pt>
                <c:pt idx="3901">
                  <c:v>-108027.9792746114</c:v>
                </c:pt>
                <c:pt idx="3902">
                  <c:v>-110231.34715025907</c:v>
                </c:pt>
                <c:pt idx="3903">
                  <c:v>-106844.45595854922</c:v>
                </c:pt>
                <c:pt idx="3904">
                  <c:v>-100586.89119170984</c:v>
                </c:pt>
                <c:pt idx="3905">
                  <c:v>-90489.170984455966</c:v>
                </c:pt>
                <c:pt idx="3906">
                  <c:v>-75720.310880829013</c:v>
                </c:pt>
                <c:pt idx="3907">
                  <c:v>-61958.70466321244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-68493.264248704669</c:v>
                </c:pt>
                <c:pt idx="3919">
                  <c:v>-50224.196891191714</c:v>
                </c:pt>
                <c:pt idx="3920">
                  <c:v>-63897.668393782384</c:v>
                </c:pt>
                <c:pt idx="3921">
                  <c:v>-77420.051813471509</c:v>
                </c:pt>
                <c:pt idx="3922">
                  <c:v>-89821.86528497409</c:v>
                </c:pt>
                <c:pt idx="3923">
                  <c:v>-100146.21761658031</c:v>
                </c:pt>
                <c:pt idx="3924">
                  <c:v>-105207.66839378238</c:v>
                </c:pt>
                <c:pt idx="3925">
                  <c:v>-111968.86010362694</c:v>
                </c:pt>
                <c:pt idx="3926">
                  <c:v>-112673.9378238342</c:v>
                </c:pt>
                <c:pt idx="3927">
                  <c:v>-110420.20725388601</c:v>
                </c:pt>
                <c:pt idx="3928">
                  <c:v>-103432.38341968913</c:v>
                </c:pt>
                <c:pt idx="3929">
                  <c:v>-91962.279792746122</c:v>
                </c:pt>
                <c:pt idx="3930">
                  <c:v>-77520.777202072539</c:v>
                </c:pt>
                <c:pt idx="3931">
                  <c:v>-62487.512953367877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-65320.414507772024</c:v>
                </c:pt>
                <c:pt idx="3943">
                  <c:v>-45817.461139896375</c:v>
                </c:pt>
                <c:pt idx="3944">
                  <c:v>-61417.305699481869</c:v>
                </c:pt>
                <c:pt idx="3945">
                  <c:v>-75984.715025906742</c:v>
                </c:pt>
                <c:pt idx="3946">
                  <c:v>-87114.870466321241</c:v>
                </c:pt>
                <c:pt idx="3947">
                  <c:v>-93573.886010362694</c:v>
                </c:pt>
                <c:pt idx="3948">
                  <c:v>-98773.834196891199</c:v>
                </c:pt>
                <c:pt idx="3949">
                  <c:v>-104766.99481865285</c:v>
                </c:pt>
                <c:pt idx="3950">
                  <c:v>-106076.42487046632</c:v>
                </c:pt>
                <c:pt idx="3951">
                  <c:v>-103004.30051813471</c:v>
                </c:pt>
                <c:pt idx="3952">
                  <c:v>-97942.849740932652</c:v>
                </c:pt>
                <c:pt idx="3953">
                  <c:v>-86749.740932642482</c:v>
                </c:pt>
                <c:pt idx="3954">
                  <c:v>-71590.56994818653</c:v>
                </c:pt>
                <c:pt idx="3955">
                  <c:v>-56305.492227979274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-61115.129533678759</c:v>
                </c:pt>
                <c:pt idx="3967">
                  <c:v>-42342.435233160621</c:v>
                </c:pt>
                <c:pt idx="3968">
                  <c:v>-57577.150259067355</c:v>
                </c:pt>
                <c:pt idx="3969">
                  <c:v>-69299.067357512962</c:v>
                </c:pt>
                <c:pt idx="3970">
                  <c:v>-76828.290155440423</c:v>
                </c:pt>
                <c:pt idx="3971">
                  <c:v>-84810.777202072539</c:v>
                </c:pt>
                <c:pt idx="3972">
                  <c:v>-82330.414507772017</c:v>
                </c:pt>
                <c:pt idx="3973">
                  <c:v>-86082.435233160621</c:v>
                </c:pt>
                <c:pt idx="3974">
                  <c:v>-81436.476683937828</c:v>
                </c:pt>
                <c:pt idx="3975">
                  <c:v>-79648.601036269436</c:v>
                </c:pt>
                <c:pt idx="3976">
                  <c:v>-76500.932642487052</c:v>
                </c:pt>
                <c:pt idx="3977">
                  <c:v>-64627.927461139901</c:v>
                </c:pt>
                <c:pt idx="3978">
                  <c:v>-53157.82383419689</c:v>
                </c:pt>
                <c:pt idx="3979">
                  <c:v>-43060.103626943004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-62814.870466321248</c:v>
                </c:pt>
                <c:pt idx="3992">
                  <c:v>-44079.948186528498</c:v>
                </c:pt>
                <c:pt idx="3993">
                  <c:v>-52868.238341968914</c:v>
                </c:pt>
                <c:pt idx="3994">
                  <c:v>-52830.466321243526</c:v>
                </c:pt>
                <c:pt idx="3995">
                  <c:v>-63205.181347150261</c:v>
                </c:pt>
                <c:pt idx="3996">
                  <c:v>-68656.943005181354</c:v>
                </c:pt>
                <c:pt idx="3997">
                  <c:v>-64489.43005181347</c:v>
                </c:pt>
                <c:pt idx="3998">
                  <c:v>-60888.497409326425</c:v>
                </c:pt>
                <c:pt idx="3999">
                  <c:v>-60812.953367875649</c:v>
                </c:pt>
                <c:pt idx="4000">
                  <c:v>-64225.025906735755</c:v>
                </c:pt>
                <c:pt idx="4001">
                  <c:v>-60183.419689119175</c:v>
                </c:pt>
                <c:pt idx="4002">
                  <c:v>-51168.497409326425</c:v>
                </c:pt>
                <c:pt idx="4003">
                  <c:v>-41297.409326424873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-100045.49222797928</c:v>
                </c:pt>
                <c:pt idx="4019">
                  <c:v>-78553.212435233159</c:v>
                </c:pt>
                <c:pt idx="4020">
                  <c:v>-79824.870466321241</c:v>
                </c:pt>
                <c:pt idx="4021">
                  <c:v>-84773.005181347151</c:v>
                </c:pt>
                <c:pt idx="4022">
                  <c:v>-85301.813471502595</c:v>
                </c:pt>
                <c:pt idx="4023">
                  <c:v>-81335.751295336784</c:v>
                </c:pt>
                <c:pt idx="4024">
                  <c:v>-76954.196891191707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-82959.948186528505</c:v>
                </c:pt>
                <c:pt idx="4039">
                  <c:v>-58471.088082901559</c:v>
                </c:pt>
                <c:pt idx="4040">
                  <c:v>-75115.958549222807</c:v>
                </c:pt>
                <c:pt idx="4041">
                  <c:v>-91131.295336787574</c:v>
                </c:pt>
                <c:pt idx="4042">
                  <c:v>-102538.44559585492</c:v>
                </c:pt>
                <c:pt idx="4043">
                  <c:v>-110785.33678756477</c:v>
                </c:pt>
                <c:pt idx="4044">
                  <c:v>-117433.21243523316</c:v>
                </c:pt>
                <c:pt idx="4045">
                  <c:v>-122519.8445595855</c:v>
                </c:pt>
                <c:pt idx="4046">
                  <c:v>-124269.94818652851</c:v>
                </c:pt>
                <c:pt idx="4047">
                  <c:v>-122557.61658031089</c:v>
                </c:pt>
                <c:pt idx="4048">
                  <c:v>-115544.61139896374</c:v>
                </c:pt>
                <c:pt idx="4049">
                  <c:v>-104011.55440414508</c:v>
                </c:pt>
                <c:pt idx="4050">
                  <c:v>-89318.238341968914</c:v>
                </c:pt>
                <c:pt idx="4051">
                  <c:v>-74020.56994818653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-98282.797927461143</c:v>
                </c:pt>
                <c:pt idx="4063">
                  <c:v>-70998.808290155444</c:v>
                </c:pt>
                <c:pt idx="4064">
                  <c:v>-85830.62176165804</c:v>
                </c:pt>
                <c:pt idx="4065">
                  <c:v>-100372.84974093265</c:v>
                </c:pt>
                <c:pt idx="4066">
                  <c:v>-111830.36269430052</c:v>
                </c:pt>
                <c:pt idx="4067">
                  <c:v>-118276.78756476684</c:v>
                </c:pt>
                <c:pt idx="4068">
                  <c:v>-122330.98445595855</c:v>
                </c:pt>
                <c:pt idx="4069">
                  <c:v>-126057.8238341969</c:v>
                </c:pt>
                <c:pt idx="4070">
                  <c:v>-129608.39378238343</c:v>
                </c:pt>
                <c:pt idx="4071">
                  <c:v>-127744.97409326425</c:v>
                </c:pt>
                <c:pt idx="4072">
                  <c:v>-121676.26943005182</c:v>
                </c:pt>
                <c:pt idx="4073">
                  <c:v>-110231.34715025907</c:v>
                </c:pt>
                <c:pt idx="4074">
                  <c:v>-95135.129533678759</c:v>
                </c:pt>
                <c:pt idx="4075">
                  <c:v>-79749.326424870465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-105774.24870466322</c:v>
                </c:pt>
                <c:pt idx="4087">
                  <c:v>-67271.968911917094</c:v>
                </c:pt>
                <c:pt idx="4088">
                  <c:v>-73013.316062176164</c:v>
                </c:pt>
                <c:pt idx="4089">
                  <c:v>-78188.0829015544</c:v>
                </c:pt>
                <c:pt idx="4090">
                  <c:v>-83513.937823834203</c:v>
                </c:pt>
                <c:pt idx="4091">
                  <c:v>-84596.735751295346</c:v>
                </c:pt>
                <c:pt idx="4092">
                  <c:v>-87593.316062176164</c:v>
                </c:pt>
                <c:pt idx="4093">
                  <c:v>-89053.834196891199</c:v>
                </c:pt>
                <c:pt idx="4094">
                  <c:v>-89167.150259067363</c:v>
                </c:pt>
                <c:pt idx="4095">
                  <c:v>-93510.932642487052</c:v>
                </c:pt>
                <c:pt idx="4096">
                  <c:v>-89217.512953367885</c:v>
                </c:pt>
                <c:pt idx="4097">
                  <c:v>-81512.020725388589</c:v>
                </c:pt>
                <c:pt idx="4098">
                  <c:v>-68065.181347150254</c:v>
                </c:pt>
                <c:pt idx="4099">
                  <c:v>-56406.21761658031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-80114.455958549224</c:v>
                </c:pt>
                <c:pt idx="4111">
                  <c:v>-53031.9170984456</c:v>
                </c:pt>
                <c:pt idx="4112">
                  <c:v>-61052.17616580311</c:v>
                </c:pt>
                <c:pt idx="4113">
                  <c:v>-69890.829015544048</c:v>
                </c:pt>
                <c:pt idx="4114">
                  <c:v>-77294.145077720212</c:v>
                </c:pt>
                <c:pt idx="4115">
                  <c:v>-81512.020725388589</c:v>
                </c:pt>
                <c:pt idx="4116">
                  <c:v>-86560.880829015543</c:v>
                </c:pt>
                <c:pt idx="4117">
                  <c:v>-88688.70466321244</c:v>
                </c:pt>
                <c:pt idx="4118">
                  <c:v>-90061.088082901551</c:v>
                </c:pt>
                <c:pt idx="4119">
                  <c:v>-90967.616580310889</c:v>
                </c:pt>
                <c:pt idx="4120">
                  <c:v>-85906.165803108815</c:v>
                </c:pt>
                <c:pt idx="4121">
                  <c:v>-78414.715025906742</c:v>
                </c:pt>
                <c:pt idx="4122">
                  <c:v>-68707.305699481862</c:v>
                </c:pt>
                <c:pt idx="4123">
                  <c:v>-56695.803108808293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-76664.611398963738</c:v>
                </c:pt>
                <c:pt idx="4135">
                  <c:v>-54567.979274611404</c:v>
                </c:pt>
                <c:pt idx="4136">
                  <c:v>-68858.393782383428</c:v>
                </c:pt>
                <c:pt idx="4137">
                  <c:v>-82154.145077720212</c:v>
                </c:pt>
                <c:pt idx="4138">
                  <c:v>-89708.549222797927</c:v>
                </c:pt>
                <c:pt idx="4139">
                  <c:v>-96381.606217616587</c:v>
                </c:pt>
                <c:pt idx="4140">
                  <c:v>-106252.69430051814</c:v>
                </c:pt>
                <c:pt idx="4141">
                  <c:v>-110294.30051813471</c:v>
                </c:pt>
                <c:pt idx="4142">
                  <c:v>-114159.63730569948</c:v>
                </c:pt>
                <c:pt idx="4143">
                  <c:v>-115997.87564766839</c:v>
                </c:pt>
                <c:pt idx="4144">
                  <c:v>-111868.13471502591</c:v>
                </c:pt>
                <c:pt idx="4145">
                  <c:v>-100108.44559585492</c:v>
                </c:pt>
                <c:pt idx="4146">
                  <c:v>-86258.70466321244</c:v>
                </c:pt>
                <c:pt idx="4147">
                  <c:v>-71590.56994818653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-101178.65284974093</c:v>
                </c:pt>
                <c:pt idx="4160">
                  <c:v>-72912.590673575134</c:v>
                </c:pt>
                <c:pt idx="4161">
                  <c:v>-79447.150259067363</c:v>
                </c:pt>
                <c:pt idx="4162">
                  <c:v>-88348.756476683935</c:v>
                </c:pt>
                <c:pt idx="4163">
                  <c:v>-92037.823834196897</c:v>
                </c:pt>
                <c:pt idx="4164">
                  <c:v>-96268.290155440423</c:v>
                </c:pt>
                <c:pt idx="4165">
                  <c:v>-103570.88082901554</c:v>
                </c:pt>
                <c:pt idx="4166">
                  <c:v>-100070.67357512953</c:v>
                </c:pt>
                <c:pt idx="4167">
                  <c:v>-97074.093264248702</c:v>
                </c:pt>
                <c:pt idx="4168">
                  <c:v>-94832.953367875656</c:v>
                </c:pt>
                <c:pt idx="4169">
                  <c:v>-86762.331606217616</c:v>
                </c:pt>
                <c:pt idx="4170">
                  <c:v>-77344.507772020734</c:v>
                </c:pt>
                <c:pt idx="4171">
                  <c:v>-66730.56994818653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-122582.79792746114</c:v>
                </c:pt>
                <c:pt idx="4187">
                  <c:v>-81549.792746113977</c:v>
                </c:pt>
                <c:pt idx="4188">
                  <c:v>-68203.678756476686</c:v>
                </c:pt>
                <c:pt idx="4189">
                  <c:v>-69853.05699481866</c:v>
                </c:pt>
                <c:pt idx="4190">
                  <c:v>-75581.813471502595</c:v>
                </c:pt>
                <c:pt idx="4191">
                  <c:v>-72396.373056994824</c:v>
                </c:pt>
                <c:pt idx="4192">
                  <c:v>-68203.678756476686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-82594.818652849746</c:v>
                </c:pt>
                <c:pt idx="4207">
                  <c:v>-47643.108808290155</c:v>
                </c:pt>
                <c:pt idx="4208">
                  <c:v>-52377.202072538865</c:v>
                </c:pt>
                <c:pt idx="4209">
                  <c:v>-56695.803108808293</c:v>
                </c:pt>
                <c:pt idx="4210">
                  <c:v>-62336.424870466326</c:v>
                </c:pt>
                <c:pt idx="4211">
                  <c:v>-67523.78238341969</c:v>
                </c:pt>
                <c:pt idx="4212">
                  <c:v>-68543.626943005176</c:v>
                </c:pt>
                <c:pt idx="4213">
                  <c:v>-70507.772020725388</c:v>
                </c:pt>
                <c:pt idx="4214">
                  <c:v>-70444.818652849746</c:v>
                </c:pt>
                <c:pt idx="4215">
                  <c:v>-69978.963730569943</c:v>
                </c:pt>
                <c:pt idx="4216">
                  <c:v>-66365.440414507771</c:v>
                </c:pt>
                <c:pt idx="4217">
                  <c:v>-58999.896373056996</c:v>
                </c:pt>
                <c:pt idx="4218">
                  <c:v>-49922.020725388604</c:v>
                </c:pt>
                <c:pt idx="4219">
                  <c:v>-40516.787564766841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-55071.60621761658</c:v>
                </c:pt>
                <c:pt idx="4231">
                  <c:v>-35228.704663212433</c:v>
                </c:pt>
                <c:pt idx="4232">
                  <c:v>-44193.264248704661</c:v>
                </c:pt>
                <c:pt idx="4233">
                  <c:v>-60473.005181347151</c:v>
                </c:pt>
                <c:pt idx="4234">
                  <c:v>-69022.072538860099</c:v>
                </c:pt>
                <c:pt idx="4235">
                  <c:v>-77495.595854922285</c:v>
                </c:pt>
                <c:pt idx="4236">
                  <c:v>-84017.564766839379</c:v>
                </c:pt>
                <c:pt idx="4237">
                  <c:v>-92428.13471502591</c:v>
                </c:pt>
                <c:pt idx="4238">
                  <c:v>-90489.170984455966</c:v>
                </c:pt>
                <c:pt idx="4239">
                  <c:v>-82242.279792746107</c:v>
                </c:pt>
                <c:pt idx="4240">
                  <c:v>-77911.088082901551</c:v>
                </c:pt>
                <c:pt idx="4241">
                  <c:v>-68745.07772020725</c:v>
                </c:pt>
                <c:pt idx="4242">
                  <c:v>-57841.554404145078</c:v>
                </c:pt>
                <c:pt idx="4243">
                  <c:v>-47693.471502590677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-58861.398963730571</c:v>
                </c:pt>
                <c:pt idx="4255">
                  <c:v>-38628.186528497412</c:v>
                </c:pt>
                <c:pt idx="4256">
                  <c:v>-55436.735751295339</c:v>
                </c:pt>
                <c:pt idx="4257">
                  <c:v>-69500.518134715021</c:v>
                </c:pt>
                <c:pt idx="4258">
                  <c:v>-76563.886010362694</c:v>
                </c:pt>
                <c:pt idx="4259">
                  <c:v>-78251.036269430057</c:v>
                </c:pt>
                <c:pt idx="4260">
                  <c:v>-87971.036269430057</c:v>
                </c:pt>
                <c:pt idx="4261">
                  <c:v>-92906.580310880832</c:v>
                </c:pt>
                <c:pt idx="4262">
                  <c:v>-101720.05181347151</c:v>
                </c:pt>
                <c:pt idx="4263">
                  <c:v>-99692.953367875656</c:v>
                </c:pt>
                <c:pt idx="4264">
                  <c:v>-91735.64766839378</c:v>
                </c:pt>
                <c:pt idx="4265">
                  <c:v>-81386.113989637306</c:v>
                </c:pt>
                <c:pt idx="4266">
                  <c:v>-70419.637305699478</c:v>
                </c:pt>
                <c:pt idx="4267">
                  <c:v>-57602.331606217616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-68203.678756476686</c:v>
                </c:pt>
                <c:pt idx="4279">
                  <c:v>-46258.13471502591</c:v>
                </c:pt>
                <c:pt idx="4280">
                  <c:v>-60825.544041450776</c:v>
                </c:pt>
                <c:pt idx="4281">
                  <c:v>-76085.440414507771</c:v>
                </c:pt>
                <c:pt idx="4282">
                  <c:v>-88650.932642487052</c:v>
                </c:pt>
                <c:pt idx="4283">
                  <c:v>-96721.554404145078</c:v>
                </c:pt>
                <c:pt idx="4284">
                  <c:v>-102953.9378238342</c:v>
                </c:pt>
                <c:pt idx="4285">
                  <c:v>-105295.80310880829</c:v>
                </c:pt>
                <c:pt idx="4286">
                  <c:v>-109538.86010362694</c:v>
                </c:pt>
                <c:pt idx="4287">
                  <c:v>-108720.46632124353</c:v>
                </c:pt>
                <c:pt idx="4288">
                  <c:v>-103105.02590673575</c:v>
                </c:pt>
                <c:pt idx="4289">
                  <c:v>-92692.538860103625</c:v>
                </c:pt>
                <c:pt idx="4290">
                  <c:v>-79245.699481865289</c:v>
                </c:pt>
                <c:pt idx="4291">
                  <c:v>-65257.461139896375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-77180.829015544048</c:v>
                </c:pt>
                <c:pt idx="4303">
                  <c:v>-55411.554404145078</c:v>
                </c:pt>
                <c:pt idx="4304">
                  <c:v>-70809.948186528505</c:v>
                </c:pt>
                <c:pt idx="4305">
                  <c:v>-84798.186528497405</c:v>
                </c:pt>
                <c:pt idx="4306">
                  <c:v>-92453.316062176164</c:v>
                </c:pt>
                <c:pt idx="4307">
                  <c:v>-99630</c:v>
                </c:pt>
                <c:pt idx="4308">
                  <c:v>-104414.45595854922</c:v>
                </c:pt>
                <c:pt idx="4309">
                  <c:v>-105648.34196891192</c:v>
                </c:pt>
                <c:pt idx="4310">
                  <c:v>-107625.07772020725</c:v>
                </c:pt>
                <c:pt idx="4311">
                  <c:v>-107121.45077720207</c:v>
                </c:pt>
                <c:pt idx="4312">
                  <c:v>-101468.23834196891</c:v>
                </c:pt>
                <c:pt idx="4313">
                  <c:v>-87203.005181347151</c:v>
                </c:pt>
                <c:pt idx="4314">
                  <c:v>-74461.243523316065</c:v>
                </c:pt>
                <c:pt idx="4315">
                  <c:v>-61807.616580310882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-88260.62176165804</c:v>
                </c:pt>
                <c:pt idx="4328">
                  <c:v>-62474.92227979275</c:v>
                </c:pt>
                <c:pt idx="4329">
                  <c:v>-71162.48704663213</c:v>
                </c:pt>
                <c:pt idx="4330">
                  <c:v>-80051.502590673583</c:v>
                </c:pt>
                <c:pt idx="4331">
                  <c:v>-87530.362694300522</c:v>
                </c:pt>
                <c:pt idx="4332">
                  <c:v>-92742.901554404147</c:v>
                </c:pt>
                <c:pt idx="4333">
                  <c:v>-96646.010362694302</c:v>
                </c:pt>
                <c:pt idx="4334">
                  <c:v>-98786.424870466319</c:v>
                </c:pt>
                <c:pt idx="4335">
                  <c:v>-94505.595854922285</c:v>
                </c:pt>
                <c:pt idx="4336">
                  <c:v>-89192.331606217616</c:v>
                </c:pt>
                <c:pt idx="4337">
                  <c:v>-80857.305699481862</c:v>
                </c:pt>
                <c:pt idx="4338">
                  <c:v>-68921.347150259069</c:v>
                </c:pt>
                <c:pt idx="4339">
                  <c:v>-57073.523316062179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-130376.42487046632</c:v>
                </c:pt>
                <c:pt idx="4355">
                  <c:v>-100095.85492227979</c:v>
                </c:pt>
                <c:pt idx="4356">
                  <c:v>-103016.89119170984</c:v>
                </c:pt>
                <c:pt idx="4357">
                  <c:v>-104565.54404145078</c:v>
                </c:pt>
                <c:pt idx="4358">
                  <c:v>-104439.63730569948</c:v>
                </c:pt>
                <c:pt idx="4359">
                  <c:v>-101631.9170984456</c:v>
                </c:pt>
                <c:pt idx="4360">
                  <c:v>-94518.186528497405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-120077.25388601037</c:v>
                </c:pt>
                <c:pt idx="4375">
                  <c:v>-82871.813471502595</c:v>
                </c:pt>
                <c:pt idx="4376">
                  <c:v>-94493.005181347151</c:v>
                </c:pt>
                <c:pt idx="4377">
                  <c:v>-107448.80829015544</c:v>
                </c:pt>
                <c:pt idx="4378">
                  <c:v>-117622.07253886011</c:v>
                </c:pt>
                <c:pt idx="4379">
                  <c:v>-125818.60103626944</c:v>
                </c:pt>
                <c:pt idx="4380">
                  <c:v>-130615.64766839378</c:v>
                </c:pt>
                <c:pt idx="4381">
                  <c:v>-138912.90155440415</c:v>
                </c:pt>
                <c:pt idx="4382">
                  <c:v>-139403.93782383419</c:v>
                </c:pt>
                <c:pt idx="4383">
                  <c:v>-136117.77202072539</c:v>
                </c:pt>
                <c:pt idx="4384">
                  <c:v>-128865.54404145078</c:v>
                </c:pt>
                <c:pt idx="4385">
                  <c:v>-117168.80829015544</c:v>
                </c:pt>
                <c:pt idx="4386">
                  <c:v>-101543.78238341969</c:v>
                </c:pt>
                <c:pt idx="4387">
                  <c:v>-86145.388601036277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-117420.62176165804</c:v>
                </c:pt>
                <c:pt idx="4399">
                  <c:v>-81537.202072538872</c:v>
                </c:pt>
                <c:pt idx="4400">
                  <c:v>-92692.538860103625</c:v>
                </c:pt>
                <c:pt idx="4401">
                  <c:v>-106214.92227979275</c:v>
                </c:pt>
                <c:pt idx="4402">
                  <c:v>-115607.56476683938</c:v>
                </c:pt>
                <c:pt idx="4403">
                  <c:v>-124546.94300518135</c:v>
                </c:pt>
                <c:pt idx="4404">
                  <c:v>-132214.66321243523</c:v>
                </c:pt>
                <c:pt idx="4405">
                  <c:v>-137716.78756476686</c:v>
                </c:pt>
                <c:pt idx="4406">
                  <c:v>-139731.29533678756</c:v>
                </c:pt>
                <c:pt idx="4407">
                  <c:v>-137439.79274611399</c:v>
                </c:pt>
                <c:pt idx="4408">
                  <c:v>-130968.18652849742</c:v>
                </c:pt>
                <c:pt idx="4409">
                  <c:v>-119762.48704663213</c:v>
                </c:pt>
                <c:pt idx="4410">
                  <c:v>-104464.81865284975</c:v>
                </c:pt>
                <c:pt idx="4411">
                  <c:v>-86888.238341968914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-114814.35233160622</c:v>
                </c:pt>
                <c:pt idx="4423">
                  <c:v>-78603.575129533681</c:v>
                </c:pt>
                <c:pt idx="4424">
                  <c:v>-90854.300518134711</c:v>
                </c:pt>
                <c:pt idx="4425">
                  <c:v>-103696.78756476684</c:v>
                </c:pt>
                <c:pt idx="4426">
                  <c:v>-114927.66839378238</c:v>
                </c:pt>
                <c:pt idx="4427">
                  <c:v>-123728.54922279793</c:v>
                </c:pt>
                <c:pt idx="4428">
                  <c:v>-126561.45077720207</c:v>
                </c:pt>
                <c:pt idx="4429">
                  <c:v>-132881.96891191709</c:v>
                </c:pt>
                <c:pt idx="4430">
                  <c:v>-116350.41450777202</c:v>
                </c:pt>
                <c:pt idx="4431">
                  <c:v>-97691.036269430057</c:v>
                </c:pt>
                <c:pt idx="4432">
                  <c:v>-84760.414507772017</c:v>
                </c:pt>
                <c:pt idx="4433">
                  <c:v>-74574.559585492229</c:v>
                </c:pt>
                <c:pt idx="4434">
                  <c:v>-63180</c:v>
                </c:pt>
                <c:pt idx="4435">
                  <c:v>-54026.580310880832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-72006.062176165811</c:v>
                </c:pt>
                <c:pt idx="4447">
                  <c:v>-48209.689119170987</c:v>
                </c:pt>
                <c:pt idx="4448">
                  <c:v>-63998.39378238342</c:v>
                </c:pt>
                <c:pt idx="4449">
                  <c:v>-77911.088082901551</c:v>
                </c:pt>
                <c:pt idx="4450">
                  <c:v>-87794.766839378237</c:v>
                </c:pt>
                <c:pt idx="4451">
                  <c:v>-95198.0829015544</c:v>
                </c:pt>
                <c:pt idx="4452">
                  <c:v>-96003.886010362694</c:v>
                </c:pt>
                <c:pt idx="4453">
                  <c:v>-104288.54922279793</c:v>
                </c:pt>
                <c:pt idx="4454">
                  <c:v>-104351.50259067358</c:v>
                </c:pt>
                <c:pt idx="4455">
                  <c:v>-102488.0829015544</c:v>
                </c:pt>
                <c:pt idx="4456">
                  <c:v>-97816.943005181354</c:v>
                </c:pt>
                <c:pt idx="4457">
                  <c:v>-87354.093264248702</c:v>
                </c:pt>
                <c:pt idx="4458">
                  <c:v>-71640.932642487052</c:v>
                </c:pt>
                <c:pt idx="4459">
                  <c:v>-56267.720207253886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-50035.336787564767</c:v>
                </c:pt>
                <c:pt idx="4471">
                  <c:v>-33994.818652849739</c:v>
                </c:pt>
                <c:pt idx="4472">
                  <c:v>-50450.829015544041</c:v>
                </c:pt>
                <c:pt idx="4473">
                  <c:v>-66214.35233160622</c:v>
                </c:pt>
                <c:pt idx="4474">
                  <c:v>-79207.927461139901</c:v>
                </c:pt>
                <c:pt idx="4475">
                  <c:v>-87731.813471502595</c:v>
                </c:pt>
                <c:pt idx="4476">
                  <c:v>-95626.165803108815</c:v>
                </c:pt>
                <c:pt idx="4477">
                  <c:v>-99781.088082901551</c:v>
                </c:pt>
                <c:pt idx="4478">
                  <c:v>-103923.41968911917</c:v>
                </c:pt>
                <c:pt idx="4479">
                  <c:v>-101317.15025906736</c:v>
                </c:pt>
                <c:pt idx="4480">
                  <c:v>-94518.186528497405</c:v>
                </c:pt>
                <c:pt idx="4481">
                  <c:v>-83677.616580310889</c:v>
                </c:pt>
                <c:pt idx="4482">
                  <c:v>-71867.564766839379</c:v>
                </c:pt>
                <c:pt idx="4483">
                  <c:v>-57149.067357512955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-68845.803108808293</c:v>
                </c:pt>
                <c:pt idx="4496">
                  <c:v>-55449.326424870465</c:v>
                </c:pt>
                <c:pt idx="4497">
                  <c:v>-66302.48704663213</c:v>
                </c:pt>
                <c:pt idx="4498">
                  <c:v>-75770.673575129535</c:v>
                </c:pt>
                <c:pt idx="4499">
                  <c:v>-80932.849740932637</c:v>
                </c:pt>
                <c:pt idx="4500">
                  <c:v>-82317.823834196883</c:v>
                </c:pt>
                <c:pt idx="4501">
                  <c:v>-79698.963730569943</c:v>
                </c:pt>
                <c:pt idx="4502">
                  <c:v>-86926.010362694302</c:v>
                </c:pt>
                <c:pt idx="4503">
                  <c:v>-86271.29533678756</c:v>
                </c:pt>
                <c:pt idx="4504">
                  <c:v>-82544.455958549224</c:v>
                </c:pt>
                <c:pt idx="4505">
                  <c:v>-77168.238341968914</c:v>
                </c:pt>
                <c:pt idx="4506">
                  <c:v>-66894.248704663216</c:v>
                </c:pt>
                <c:pt idx="4507">
                  <c:v>-56280.31088082902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-126259.27461139897</c:v>
                </c:pt>
                <c:pt idx="4523">
                  <c:v>-95009.222797927461</c:v>
                </c:pt>
                <c:pt idx="4524">
                  <c:v>-90073.678756476686</c:v>
                </c:pt>
                <c:pt idx="4525">
                  <c:v>-81688.290155440409</c:v>
                </c:pt>
                <c:pt idx="4526">
                  <c:v>-75556.632124352327</c:v>
                </c:pt>
                <c:pt idx="4527">
                  <c:v>-67914.093264248702</c:v>
                </c:pt>
                <c:pt idx="4528">
                  <c:v>-67183.834196891199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-81411.29533678756</c:v>
                </c:pt>
                <c:pt idx="4543">
                  <c:v>-54479.844559585494</c:v>
                </c:pt>
                <c:pt idx="4544">
                  <c:v>-63507.357512953371</c:v>
                </c:pt>
                <c:pt idx="4545">
                  <c:v>-75418.13471502591</c:v>
                </c:pt>
                <c:pt idx="4546">
                  <c:v>-86611.243523316065</c:v>
                </c:pt>
                <c:pt idx="4547">
                  <c:v>-95827.616580310889</c:v>
                </c:pt>
                <c:pt idx="4548">
                  <c:v>-104162.64248704663</c:v>
                </c:pt>
                <c:pt idx="4549">
                  <c:v>-111402.27979274612</c:v>
                </c:pt>
                <c:pt idx="4550">
                  <c:v>-113328.65284974093</c:v>
                </c:pt>
                <c:pt idx="4551">
                  <c:v>-111805.18134715027</c:v>
                </c:pt>
                <c:pt idx="4552">
                  <c:v>-95777.253886010367</c:v>
                </c:pt>
                <c:pt idx="4553">
                  <c:v>-82745.906735751298</c:v>
                </c:pt>
                <c:pt idx="4554">
                  <c:v>-70633.678756476686</c:v>
                </c:pt>
                <c:pt idx="4555">
                  <c:v>-60019.740932642489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-83085.854922279788</c:v>
                </c:pt>
                <c:pt idx="4567">
                  <c:v>-56947.616580310882</c:v>
                </c:pt>
                <c:pt idx="4568">
                  <c:v>-70809.948186528505</c:v>
                </c:pt>
                <c:pt idx="4569">
                  <c:v>-85314.404145077729</c:v>
                </c:pt>
                <c:pt idx="4570">
                  <c:v>-97779.170984455966</c:v>
                </c:pt>
                <c:pt idx="4571">
                  <c:v>-107146.63212435233</c:v>
                </c:pt>
                <c:pt idx="4572">
                  <c:v>-111603.73056994819</c:v>
                </c:pt>
                <c:pt idx="4573">
                  <c:v>-118062.74611398963</c:v>
                </c:pt>
                <c:pt idx="4574">
                  <c:v>-116199.32642487047</c:v>
                </c:pt>
                <c:pt idx="4575">
                  <c:v>-113416.78756476684</c:v>
                </c:pt>
                <c:pt idx="4576">
                  <c:v>-106529.68911917099</c:v>
                </c:pt>
                <c:pt idx="4577">
                  <c:v>-96079.43005181347</c:v>
                </c:pt>
                <c:pt idx="4578">
                  <c:v>-83173.989637305698</c:v>
                </c:pt>
                <c:pt idx="4579">
                  <c:v>-67687.461139896375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-74297.564766839379</c:v>
                </c:pt>
                <c:pt idx="4591">
                  <c:v>-53774.766839378237</c:v>
                </c:pt>
                <c:pt idx="4592">
                  <c:v>-70860.310880829013</c:v>
                </c:pt>
                <c:pt idx="4593">
                  <c:v>-86107.616580310889</c:v>
                </c:pt>
                <c:pt idx="4594">
                  <c:v>-96280.880829015543</c:v>
                </c:pt>
                <c:pt idx="4595">
                  <c:v>-104729.22279792746</c:v>
                </c:pt>
                <c:pt idx="4596">
                  <c:v>-110709.79274611399</c:v>
                </c:pt>
                <c:pt idx="4597">
                  <c:v>-117685.02590673575</c:v>
                </c:pt>
                <c:pt idx="4598">
                  <c:v>-120908.23834196891</c:v>
                </c:pt>
                <c:pt idx="4599">
                  <c:v>-120757.15025906736</c:v>
                </c:pt>
                <c:pt idx="4600">
                  <c:v>-113303.47150259068</c:v>
                </c:pt>
                <c:pt idx="4601">
                  <c:v>-101594.14507772021</c:v>
                </c:pt>
                <c:pt idx="4602">
                  <c:v>-87454.818652849746</c:v>
                </c:pt>
                <c:pt idx="4603">
                  <c:v>-73290.310880829013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-80655.854922279788</c:v>
                </c:pt>
                <c:pt idx="4615">
                  <c:v>-56242.538860103625</c:v>
                </c:pt>
                <c:pt idx="4616">
                  <c:v>-71703.886010362694</c:v>
                </c:pt>
                <c:pt idx="4617">
                  <c:v>-87706.632124352327</c:v>
                </c:pt>
                <c:pt idx="4618">
                  <c:v>-100750.56994818653</c:v>
                </c:pt>
                <c:pt idx="4619">
                  <c:v>-108947.09844559585</c:v>
                </c:pt>
                <c:pt idx="4620">
                  <c:v>-114084.0932642487</c:v>
                </c:pt>
                <c:pt idx="4621">
                  <c:v>-119611.39896373058</c:v>
                </c:pt>
                <c:pt idx="4622">
                  <c:v>-121223.00518134715</c:v>
                </c:pt>
                <c:pt idx="4623">
                  <c:v>-119498.0829015544</c:v>
                </c:pt>
                <c:pt idx="4624">
                  <c:v>-115129.11917098446</c:v>
                </c:pt>
                <c:pt idx="4625">
                  <c:v>-104061.9170984456</c:v>
                </c:pt>
                <c:pt idx="4626">
                  <c:v>-88839.792746113992</c:v>
                </c:pt>
                <c:pt idx="4627">
                  <c:v>-73252.538860103625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-91131.295336787574</c:v>
                </c:pt>
                <c:pt idx="4639">
                  <c:v>-63406.632124352334</c:v>
                </c:pt>
                <c:pt idx="4640">
                  <c:v>-77722.227979274612</c:v>
                </c:pt>
                <c:pt idx="4641">
                  <c:v>-92314.818652849746</c:v>
                </c:pt>
                <c:pt idx="4642">
                  <c:v>-103936.0103626943</c:v>
                </c:pt>
                <c:pt idx="4643">
                  <c:v>-107738.39378238343</c:v>
                </c:pt>
                <c:pt idx="4644">
                  <c:v>-107171.8134715026</c:v>
                </c:pt>
                <c:pt idx="4645">
                  <c:v>-110596.47668393783</c:v>
                </c:pt>
                <c:pt idx="4646">
                  <c:v>-115771.24352331606</c:v>
                </c:pt>
                <c:pt idx="4647">
                  <c:v>-113240.51813471504</c:v>
                </c:pt>
                <c:pt idx="4648">
                  <c:v>-101946.68393782384</c:v>
                </c:pt>
                <c:pt idx="4649">
                  <c:v>-84684.870466321241</c:v>
                </c:pt>
                <c:pt idx="4650">
                  <c:v>-72157.150259067363</c:v>
                </c:pt>
                <c:pt idx="4651">
                  <c:v>-60624.09326424871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-89721.139896373061</c:v>
                </c:pt>
                <c:pt idx="4664">
                  <c:v>-66340.259067357518</c:v>
                </c:pt>
                <c:pt idx="4665">
                  <c:v>-73554.715025906742</c:v>
                </c:pt>
                <c:pt idx="4666">
                  <c:v>-82896.994818652849</c:v>
                </c:pt>
                <c:pt idx="4667">
                  <c:v>-91433.471502590677</c:v>
                </c:pt>
                <c:pt idx="4668">
                  <c:v>-91798.601036269436</c:v>
                </c:pt>
                <c:pt idx="4669">
                  <c:v>-74599.740932642482</c:v>
                </c:pt>
                <c:pt idx="4670">
                  <c:v>-63482.17616580311</c:v>
                </c:pt>
                <c:pt idx="4671">
                  <c:v>-62185.336787564767</c:v>
                </c:pt>
                <c:pt idx="4672">
                  <c:v>-59717.564766839379</c:v>
                </c:pt>
                <c:pt idx="4673">
                  <c:v>-56985.388601036269</c:v>
                </c:pt>
                <c:pt idx="4674">
                  <c:v>-50765.595854922278</c:v>
                </c:pt>
                <c:pt idx="4675">
                  <c:v>-43198.601036269429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-124748.39378238343</c:v>
                </c:pt>
                <c:pt idx="4691">
                  <c:v>-94543.367875647673</c:v>
                </c:pt>
                <c:pt idx="4692">
                  <c:v>-81763.834196891199</c:v>
                </c:pt>
                <c:pt idx="4693">
                  <c:v>-76098.031088082906</c:v>
                </c:pt>
                <c:pt idx="4694">
                  <c:v>-65043.419689119175</c:v>
                </c:pt>
                <c:pt idx="4695">
                  <c:v>-57589.740932642489</c:v>
                </c:pt>
                <c:pt idx="4696">
                  <c:v>-62072.020725388604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-86926.010362694302</c:v>
                </c:pt>
                <c:pt idx="4711">
                  <c:v>-61455.077720207257</c:v>
                </c:pt>
                <c:pt idx="4712">
                  <c:v>-75317.409326424866</c:v>
                </c:pt>
                <c:pt idx="4713">
                  <c:v>-88776.83937823835</c:v>
                </c:pt>
                <c:pt idx="4714">
                  <c:v>-97728.808290155444</c:v>
                </c:pt>
                <c:pt idx="4715">
                  <c:v>-108443.47150259068</c:v>
                </c:pt>
                <c:pt idx="4716">
                  <c:v>-110571.29533678757</c:v>
                </c:pt>
                <c:pt idx="4717">
                  <c:v>-115141.70984455959</c:v>
                </c:pt>
                <c:pt idx="4718">
                  <c:v>-102840.62176165804</c:v>
                </c:pt>
                <c:pt idx="4719">
                  <c:v>-97741.398963730579</c:v>
                </c:pt>
                <c:pt idx="4720">
                  <c:v>-91798.601036269436</c:v>
                </c:pt>
                <c:pt idx="4721">
                  <c:v>-81789.015544041438</c:v>
                </c:pt>
                <c:pt idx="4722">
                  <c:v>-69978.963730569943</c:v>
                </c:pt>
                <c:pt idx="4723">
                  <c:v>-58848.808290155444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-70621.088082901551</c:v>
                </c:pt>
                <c:pt idx="4735">
                  <c:v>-49481.347150259069</c:v>
                </c:pt>
                <c:pt idx="4736">
                  <c:v>-66088.445595854922</c:v>
                </c:pt>
                <c:pt idx="4737">
                  <c:v>-80769.170984455966</c:v>
                </c:pt>
                <c:pt idx="4738">
                  <c:v>-89847.046632124358</c:v>
                </c:pt>
                <c:pt idx="4739">
                  <c:v>-100914.24870466322</c:v>
                </c:pt>
                <c:pt idx="4740">
                  <c:v>-109249.27461139897</c:v>
                </c:pt>
                <c:pt idx="4741">
                  <c:v>-115796.42487046632</c:v>
                </c:pt>
                <c:pt idx="4742">
                  <c:v>-118944.0932642487</c:v>
                </c:pt>
                <c:pt idx="4743">
                  <c:v>-116803.67875647669</c:v>
                </c:pt>
                <c:pt idx="4744">
                  <c:v>-111351.9170984456</c:v>
                </c:pt>
                <c:pt idx="4745">
                  <c:v>-99579.637305699478</c:v>
                </c:pt>
                <c:pt idx="4746">
                  <c:v>-84861.139896373061</c:v>
                </c:pt>
                <c:pt idx="4747">
                  <c:v>-70130.051813471509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-79346.424870466319</c:v>
                </c:pt>
                <c:pt idx="4759">
                  <c:v>-55701.139896373061</c:v>
                </c:pt>
                <c:pt idx="4760">
                  <c:v>-70142.642487046629</c:v>
                </c:pt>
                <c:pt idx="4761">
                  <c:v>-85075.181347150268</c:v>
                </c:pt>
                <c:pt idx="4762">
                  <c:v>-97879.896373056996</c:v>
                </c:pt>
                <c:pt idx="4763">
                  <c:v>-108456.06217616581</c:v>
                </c:pt>
                <c:pt idx="4764">
                  <c:v>-114575.12953367876</c:v>
                </c:pt>
                <c:pt idx="4765">
                  <c:v>-119825.44041450777</c:v>
                </c:pt>
                <c:pt idx="4766">
                  <c:v>-119007.04663212436</c:v>
                </c:pt>
                <c:pt idx="4767">
                  <c:v>-118226.42487046632</c:v>
                </c:pt>
                <c:pt idx="4768">
                  <c:v>-110155.80310880829</c:v>
                </c:pt>
                <c:pt idx="4769">
                  <c:v>-101669.68911917099</c:v>
                </c:pt>
                <c:pt idx="4770">
                  <c:v>-87580.725388601044</c:v>
                </c:pt>
                <c:pt idx="4771">
                  <c:v>-72774.093264248702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-85163.316062176164</c:v>
                </c:pt>
                <c:pt idx="4783">
                  <c:v>-56746.165803108808</c:v>
                </c:pt>
                <c:pt idx="4784">
                  <c:v>-70092.279792746122</c:v>
                </c:pt>
                <c:pt idx="4785">
                  <c:v>-84735.233160621763</c:v>
                </c:pt>
                <c:pt idx="4786">
                  <c:v>-96809.689119170987</c:v>
                </c:pt>
                <c:pt idx="4787">
                  <c:v>-106177.15025906736</c:v>
                </c:pt>
                <c:pt idx="4788">
                  <c:v>-113794.50777202073</c:v>
                </c:pt>
                <c:pt idx="4789">
                  <c:v>-120757.15025906736</c:v>
                </c:pt>
                <c:pt idx="4790">
                  <c:v>-121613.31606217616</c:v>
                </c:pt>
                <c:pt idx="4791">
                  <c:v>-116023.05699481866</c:v>
                </c:pt>
                <c:pt idx="4792">
                  <c:v>-101380.103626943</c:v>
                </c:pt>
                <c:pt idx="4793">
                  <c:v>-82053.419689119168</c:v>
                </c:pt>
                <c:pt idx="4794">
                  <c:v>-71049.170984455966</c:v>
                </c:pt>
                <c:pt idx="4795">
                  <c:v>-61178.082901554408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-80819.533678756474</c:v>
                </c:pt>
                <c:pt idx="4807">
                  <c:v>-56078.860103626947</c:v>
                </c:pt>
                <c:pt idx="4808">
                  <c:v>-68027.409326424866</c:v>
                </c:pt>
                <c:pt idx="4809">
                  <c:v>-74020.56994818653</c:v>
                </c:pt>
                <c:pt idx="4810">
                  <c:v>-75166.321243523314</c:v>
                </c:pt>
                <c:pt idx="4811">
                  <c:v>-74776.010362694302</c:v>
                </c:pt>
                <c:pt idx="4812">
                  <c:v>-79850.051813471509</c:v>
                </c:pt>
                <c:pt idx="4813">
                  <c:v>-85830.62176165804</c:v>
                </c:pt>
                <c:pt idx="4814">
                  <c:v>-99390.777202072539</c:v>
                </c:pt>
                <c:pt idx="4815">
                  <c:v>-98874.559585492229</c:v>
                </c:pt>
                <c:pt idx="4816">
                  <c:v>-96104.611398963738</c:v>
                </c:pt>
                <c:pt idx="4817">
                  <c:v>-88953.108808290155</c:v>
                </c:pt>
                <c:pt idx="4818">
                  <c:v>-76714.974093264245</c:v>
                </c:pt>
                <c:pt idx="4819">
                  <c:v>-62915.595854922278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-78893.160621761665</c:v>
                </c:pt>
                <c:pt idx="4832">
                  <c:v>-48738.497409326425</c:v>
                </c:pt>
                <c:pt idx="4833">
                  <c:v>-47819.378238341968</c:v>
                </c:pt>
                <c:pt idx="4834">
                  <c:v>-50929.274611398963</c:v>
                </c:pt>
                <c:pt idx="4835">
                  <c:v>-55109.378238341968</c:v>
                </c:pt>
                <c:pt idx="4836">
                  <c:v>-54643.523316062179</c:v>
                </c:pt>
                <c:pt idx="4837">
                  <c:v>-58055.595854922278</c:v>
                </c:pt>
                <c:pt idx="4838">
                  <c:v>-57967.461139896375</c:v>
                </c:pt>
                <c:pt idx="4839">
                  <c:v>-56242.538860103625</c:v>
                </c:pt>
                <c:pt idx="4840">
                  <c:v>-53976.21761658031</c:v>
                </c:pt>
                <c:pt idx="4841">
                  <c:v>-47668.290155440416</c:v>
                </c:pt>
                <c:pt idx="4842">
                  <c:v>-41687.720207253886</c:v>
                </c:pt>
                <c:pt idx="4843">
                  <c:v>-35883.419689119175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-70205.595854922285</c:v>
                </c:pt>
                <c:pt idx="4859">
                  <c:v>-42921.60621761658</c:v>
                </c:pt>
                <c:pt idx="4860">
                  <c:v>-41876.580310880832</c:v>
                </c:pt>
                <c:pt idx="4861">
                  <c:v>-40743.419689119175</c:v>
                </c:pt>
                <c:pt idx="4862">
                  <c:v>-37960.880829015543</c:v>
                </c:pt>
                <c:pt idx="4863">
                  <c:v>-35619.015544041453</c:v>
                </c:pt>
                <c:pt idx="4864">
                  <c:v>-34020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-63935.440414507771</c:v>
                </c:pt>
                <c:pt idx="4879">
                  <c:v>-45150.155440414506</c:v>
                </c:pt>
                <c:pt idx="4880">
                  <c:v>-55134.559585492229</c:v>
                </c:pt>
                <c:pt idx="4881">
                  <c:v>-63948.031088082906</c:v>
                </c:pt>
                <c:pt idx="4882">
                  <c:v>-81159.481865284964</c:v>
                </c:pt>
                <c:pt idx="4883">
                  <c:v>-94077.512953367885</c:v>
                </c:pt>
                <c:pt idx="4884">
                  <c:v>-103230.93264248705</c:v>
                </c:pt>
                <c:pt idx="4885">
                  <c:v>-109287.04663212436</c:v>
                </c:pt>
                <c:pt idx="4886">
                  <c:v>-105635.75129533678</c:v>
                </c:pt>
                <c:pt idx="4887">
                  <c:v>-105497.25388601037</c:v>
                </c:pt>
                <c:pt idx="4888">
                  <c:v>-92579.222797927461</c:v>
                </c:pt>
                <c:pt idx="4889">
                  <c:v>-81436.476683937828</c:v>
                </c:pt>
                <c:pt idx="4890">
                  <c:v>-68228.860103626939</c:v>
                </c:pt>
                <c:pt idx="4891">
                  <c:v>-56053.678756476686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-77143.05699481866</c:v>
                </c:pt>
                <c:pt idx="4903">
                  <c:v>-51810.621761658032</c:v>
                </c:pt>
                <c:pt idx="4904">
                  <c:v>-60271.554404145078</c:v>
                </c:pt>
                <c:pt idx="4905">
                  <c:v>-69991.554404145078</c:v>
                </c:pt>
                <c:pt idx="4906">
                  <c:v>-79346.424870466319</c:v>
                </c:pt>
                <c:pt idx="4907">
                  <c:v>-91055.751295336784</c:v>
                </c:pt>
                <c:pt idx="4908">
                  <c:v>-101317.15025906736</c:v>
                </c:pt>
                <c:pt idx="4909">
                  <c:v>-103633.8341968912</c:v>
                </c:pt>
                <c:pt idx="4910">
                  <c:v>-104565.54404145078</c:v>
                </c:pt>
                <c:pt idx="4911">
                  <c:v>-102601.39896373058</c:v>
                </c:pt>
                <c:pt idx="4912">
                  <c:v>-94127.875647668392</c:v>
                </c:pt>
                <c:pt idx="4913">
                  <c:v>-84961.86528497409</c:v>
                </c:pt>
                <c:pt idx="4914">
                  <c:v>-70910.673575129535</c:v>
                </c:pt>
                <c:pt idx="4915">
                  <c:v>-57048.341968911918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-80101.86528497409</c:v>
                </c:pt>
                <c:pt idx="4927">
                  <c:v>-50916.683937823836</c:v>
                </c:pt>
                <c:pt idx="4928">
                  <c:v>-66667.616580310889</c:v>
                </c:pt>
                <c:pt idx="4929">
                  <c:v>-81209.844559585501</c:v>
                </c:pt>
                <c:pt idx="4930">
                  <c:v>-92465.906735751298</c:v>
                </c:pt>
                <c:pt idx="4931">
                  <c:v>-101065.33678756477</c:v>
                </c:pt>
                <c:pt idx="4932">
                  <c:v>-107612.48704663213</c:v>
                </c:pt>
                <c:pt idx="4933">
                  <c:v>-105232.84974093265</c:v>
                </c:pt>
                <c:pt idx="4934">
                  <c:v>-106781.50259067358</c:v>
                </c:pt>
                <c:pt idx="4935">
                  <c:v>-104552.95336787566</c:v>
                </c:pt>
                <c:pt idx="4936">
                  <c:v>-96797.098445595853</c:v>
                </c:pt>
                <c:pt idx="4937">
                  <c:v>-85981.709844559591</c:v>
                </c:pt>
                <c:pt idx="4938">
                  <c:v>-72182.331606217616</c:v>
                </c:pt>
                <c:pt idx="4939">
                  <c:v>-59138.39378238342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-83639.844559585501</c:v>
                </c:pt>
                <c:pt idx="4951">
                  <c:v>-58370.362694300522</c:v>
                </c:pt>
                <c:pt idx="4952">
                  <c:v>-72169.740932642482</c:v>
                </c:pt>
                <c:pt idx="4953">
                  <c:v>-87542.953367875656</c:v>
                </c:pt>
                <c:pt idx="4954">
                  <c:v>-99844.041450777208</c:v>
                </c:pt>
                <c:pt idx="4955">
                  <c:v>-109727.72020725389</c:v>
                </c:pt>
                <c:pt idx="4956">
                  <c:v>-112308.80829015544</c:v>
                </c:pt>
                <c:pt idx="4957">
                  <c:v>-110923.8341968912</c:v>
                </c:pt>
                <c:pt idx="4958">
                  <c:v>-106441.55440414508</c:v>
                </c:pt>
                <c:pt idx="4959">
                  <c:v>-109538.86010362694</c:v>
                </c:pt>
                <c:pt idx="4960">
                  <c:v>-95626.165803108815</c:v>
                </c:pt>
                <c:pt idx="4961">
                  <c:v>-80026.321243523314</c:v>
                </c:pt>
                <c:pt idx="4962">
                  <c:v>-67448.238341968914</c:v>
                </c:pt>
                <c:pt idx="4963">
                  <c:v>-58735.492227979274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-80592.901554404161</c:v>
                </c:pt>
                <c:pt idx="4975">
                  <c:v>-56796.52849740933</c:v>
                </c:pt>
                <c:pt idx="4976">
                  <c:v>-71540.207253886008</c:v>
                </c:pt>
                <c:pt idx="4977">
                  <c:v>-86283.886010362694</c:v>
                </c:pt>
                <c:pt idx="4978">
                  <c:v>-94228.601036269436</c:v>
                </c:pt>
                <c:pt idx="4979">
                  <c:v>-105535.02590673575</c:v>
                </c:pt>
                <c:pt idx="4980">
                  <c:v>-116602.22797927461</c:v>
                </c:pt>
                <c:pt idx="4981">
                  <c:v>-116350.41450777202</c:v>
                </c:pt>
                <c:pt idx="4982">
                  <c:v>-122217.66839378238</c:v>
                </c:pt>
                <c:pt idx="4983">
                  <c:v>-120480.15544041451</c:v>
                </c:pt>
                <c:pt idx="4984">
                  <c:v>-112069.58549222798</c:v>
                </c:pt>
                <c:pt idx="4985">
                  <c:v>-101329.7409326425</c:v>
                </c:pt>
                <c:pt idx="4986">
                  <c:v>-87819.948186528505</c:v>
                </c:pt>
                <c:pt idx="4987">
                  <c:v>-72383.78238341969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-103016.89119170984</c:v>
                </c:pt>
                <c:pt idx="5000">
                  <c:v>-73970.207253886008</c:v>
                </c:pt>
                <c:pt idx="5001">
                  <c:v>-81033.575129533681</c:v>
                </c:pt>
                <c:pt idx="5002">
                  <c:v>-88965.699481865289</c:v>
                </c:pt>
                <c:pt idx="5003">
                  <c:v>-96570.466321243526</c:v>
                </c:pt>
                <c:pt idx="5004">
                  <c:v>-101153.47150259068</c:v>
                </c:pt>
                <c:pt idx="5005">
                  <c:v>-105094.35233160622</c:v>
                </c:pt>
                <c:pt idx="5006">
                  <c:v>-90514.35233160622</c:v>
                </c:pt>
                <c:pt idx="5007">
                  <c:v>-78339.170984455966</c:v>
                </c:pt>
                <c:pt idx="5008">
                  <c:v>-65307.82383419689</c:v>
                </c:pt>
                <c:pt idx="5009">
                  <c:v>-58143.730569948188</c:v>
                </c:pt>
                <c:pt idx="5010">
                  <c:v>-52150.56994818653</c:v>
                </c:pt>
                <c:pt idx="5011">
                  <c:v>-49355.440414507771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-134707.61658031089</c:v>
                </c:pt>
                <c:pt idx="5027">
                  <c:v>-99592.227979274612</c:v>
                </c:pt>
                <c:pt idx="5028">
                  <c:v>-101430.46632124353</c:v>
                </c:pt>
                <c:pt idx="5029">
                  <c:v>-98194.663212435233</c:v>
                </c:pt>
                <c:pt idx="5030">
                  <c:v>-102374.76683937824</c:v>
                </c:pt>
                <c:pt idx="5031">
                  <c:v>-85012.227979274612</c:v>
                </c:pt>
                <c:pt idx="5032">
                  <c:v>-70847.720207253893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-95437.305699481862</c:v>
                </c:pt>
                <c:pt idx="5047">
                  <c:v>-62286.062176165804</c:v>
                </c:pt>
                <c:pt idx="5048">
                  <c:v>-76022.48704663213</c:v>
                </c:pt>
                <c:pt idx="5049">
                  <c:v>-91080.932642487052</c:v>
                </c:pt>
                <c:pt idx="5050">
                  <c:v>-102122.95336787566</c:v>
                </c:pt>
                <c:pt idx="5051">
                  <c:v>-110583.88601036269</c:v>
                </c:pt>
                <c:pt idx="5052">
                  <c:v>-117156.21761658031</c:v>
                </c:pt>
                <c:pt idx="5053">
                  <c:v>-123275.28497409327</c:v>
                </c:pt>
                <c:pt idx="5054">
                  <c:v>-124975.02590673575</c:v>
                </c:pt>
                <c:pt idx="5055">
                  <c:v>-122683.52331606219</c:v>
                </c:pt>
                <c:pt idx="5056">
                  <c:v>-117206.58031088083</c:v>
                </c:pt>
                <c:pt idx="5057">
                  <c:v>-104565.54404145078</c:v>
                </c:pt>
                <c:pt idx="5058">
                  <c:v>-89154.559585492229</c:v>
                </c:pt>
                <c:pt idx="5059">
                  <c:v>-73907.253886010367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-98887.150259067363</c:v>
                </c:pt>
                <c:pt idx="5071">
                  <c:v>-67523.78238341969</c:v>
                </c:pt>
                <c:pt idx="5072">
                  <c:v>-80202.590673575134</c:v>
                </c:pt>
                <c:pt idx="5073">
                  <c:v>-93133.212435233159</c:v>
                </c:pt>
                <c:pt idx="5074">
                  <c:v>-104741.8134715026</c:v>
                </c:pt>
                <c:pt idx="5075">
                  <c:v>-111540.77720207254</c:v>
                </c:pt>
                <c:pt idx="5076">
                  <c:v>-101266.78756476684</c:v>
                </c:pt>
                <c:pt idx="5077">
                  <c:v>-100246.94300518135</c:v>
                </c:pt>
                <c:pt idx="5078">
                  <c:v>-109085.59585492229</c:v>
                </c:pt>
                <c:pt idx="5079">
                  <c:v>-104527.77202072539</c:v>
                </c:pt>
                <c:pt idx="5080">
                  <c:v>-101820.77720207254</c:v>
                </c:pt>
                <c:pt idx="5081">
                  <c:v>-88298.393782383428</c:v>
                </c:pt>
                <c:pt idx="5082">
                  <c:v>-73882.072538860099</c:v>
                </c:pt>
                <c:pt idx="5083">
                  <c:v>-59327.253886010367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-75871.398963730579</c:v>
                </c:pt>
                <c:pt idx="5095">
                  <c:v>-49330.259067357518</c:v>
                </c:pt>
                <c:pt idx="5096">
                  <c:v>-65962.538860103625</c:v>
                </c:pt>
                <c:pt idx="5097">
                  <c:v>-80076.683937823836</c:v>
                </c:pt>
                <c:pt idx="5098">
                  <c:v>-90124.041450777208</c:v>
                </c:pt>
                <c:pt idx="5099">
                  <c:v>-96142.383419689126</c:v>
                </c:pt>
                <c:pt idx="5100">
                  <c:v>-92818.445595854922</c:v>
                </c:pt>
                <c:pt idx="5101">
                  <c:v>-86384.611398963738</c:v>
                </c:pt>
                <c:pt idx="5102">
                  <c:v>-93485.751295336784</c:v>
                </c:pt>
                <c:pt idx="5103">
                  <c:v>-92440.725388601044</c:v>
                </c:pt>
                <c:pt idx="5104">
                  <c:v>-89418.963730569943</c:v>
                </c:pt>
                <c:pt idx="5105">
                  <c:v>-81134.300518134711</c:v>
                </c:pt>
                <c:pt idx="5106">
                  <c:v>-68845.803108808293</c:v>
                </c:pt>
                <c:pt idx="5107">
                  <c:v>-55109.378238341968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-61845.388601036269</c:v>
                </c:pt>
                <c:pt idx="5119">
                  <c:v>-39648.031088082906</c:v>
                </c:pt>
                <c:pt idx="5120">
                  <c:v>-57388.290155440416</c:v>
                </c:pt>
                <c:pt idx="5121">
                  <c:v>-74486.424870466319</c:v>
                </c:pt>
                <c:pt idx="5122">
                  <c:v>-84697.461139896375</c:v>
                </c:pt>
                <c:pt idx="5123">
                  <c:v>-94090.103626943004</c:v>
                </c:pt>
                <c:pt idx="5124">
                  <c:v>-100662.43523316062</c:v>
                </c:pt>
                <c:pt idx="5125">
                  <c:v>-106466.73575129535</c:v>
                </c:pt>
                <c:pt idx="5126">
                  <c:v>-107914.66321243523</c:v>
                </c:pt>
                <c:pt idx="5127">
                  <c:v>-106567.46113989638</c:v>
                </c:pt>
                <c:pt idx="5128">
                  <c:v>-100158.80829015544</c:v>
                </c:pt>
                <c:pt idx="5129">
                  <c:v>-89570.051813471509</c:v>
                </c:pt>
                <c:pt idx="5130">
                  <c:v>-75040.414507772017</c:v>
                </c:pt>
                <c:pt idx="5131">
                  <c:v>-60158.238341968914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-64388.70466321244</c:v>
                </c:pt>
                <c:pt idx="5143">
                  <c:v>-44873.160621761657</c:v>
                </c:pt>
                <c:pt idx="5144">
                  <c:v>-62424.559585492229</c:v>
                </c:pt>
                <c:pt idx="5145">
                  <c:v>-79207.927461139901</c:v>
                </c:pt>
                <c:pt idx="5146">
                  <c:v>-92893.989637305698</c:v>
                </c:pt>
                <c:pt idx="5147">
                  <c:v>-100914.24870466322</c:v>
                </c:pt>
                <c:pt idx="5148">
                  <c:v>-107965.02590673575</c:v>
                </c:pt>
                <c:pt idx="5149">
                  <c:v>-112094.76683937824</c:v>
                </c:pt>
                <c:pt idx="5150">
                  <c:v>-114474.40414507773</c:v>
                </c:pt>
                <c:pt idx="5151">
                  <c:v>-102626.58031088083</c:v>
                </c:pt>
                <c:pt idx="5152">
                  <c:v>-99743.316062176164</c:v>
                </c:pt>
                <c:pt idx="5153">
                  <c:v>-88222.849740932652</c:v>
                </c:pt>
                <c:pt idx="5154">
                  <c:v>-75141.139896373061</c:v>
                </c:pt>
                <c:pt idx="5155">
                  <c:v>-61052.17616580311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-86460.155440414514</c:v>
                </c:pt>
                <c:pt idx="5168">
                  <c:v>-64010.984455958554</c:v>
                </c:pt>
                <c:pt idx="5169">
                  <c:v>-72471.9170984456</c:v>
                </c:pt>
                <c:pt idx="5170">
                  <c:v>-81927.51295336787</c:v>
                </c:pt>
                <c:pt idx="5171">
                  <c:v>-87454.818652849746</c:v>
                </c:pt>
                <c:pt idx="5172">
                  <c:v>-91660.103626943004</c:v>
                </c:pt>
                <c:pt idx="5173">
                  <c:v>-95840.207253886008</c:v>
                </c:pt>
                <c:pt idx="5174">
                  <c:v>-99290.051813471509</c:v>
                </c:pt>
                <c:pt idx="5175">
                  <c:v>-90149.222797927461</c:v>
                </c:pt>
                <c:pt idx="5176">
                  <c:v>-87127.461139896375</c:v>
                </c:pt>
                <c:pt idx="5177">
                  <c:v>-75141.139896373061</c:v>
                </c:pt>
                <c:pt idx="5178">
                  <c:v>-64690.880829015543</c:v>
                </c:pt>
                <c:pt idx="5179">
                  <c:v>-55978.13471502591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-93284.300518134711</c:v>
                </c:pt>
                <c:pt idx="5195">
                  <c:v>-55247.875647668392</c:v>
                </c:pt>
                <c:pt idx="5196">
                  <c:v>-56003.316062176171</c:v>
                </c:pt>
                <c:pt idx="5197">
                  <c:v>-58949.533678756481</c:v>
                </c:pt>
                <c:pt idx="5198">
                  <c:v>-59969.378238341968</c:v>
                </c:pt>
                <c:pt idx="5199">
                  <c:v>-59352.435233160621</c:v>
                </c:pt>
                <c:pt idx="5200">
                  <c:v>-63066.683937823836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-75292.227979274612</c:v>
                </c:pt>
                <c:pt idx="5215">
                  <c:v>-49418.39378238342</c:v>
                </c:pt>
                <c:pt idx="5216">
                  <c:v>-63733.989637305698</c:v>
                </c:pt>
                <c:pt idx="5217">
                  <c:v>-77936.26943005182</c:v>
                </c:pt>
                <c:pt idx="5218">
                  <c:v>-86422.383419689126</c:v>
                </c:pt>
                <c:pt idx="5219">
                  <c:v>-94858.13471502591</c:v>
                </c:pt>
                <c:pt idx="5220">
                  <c:v>-102286.63212435233</c:v>
                </c:pt>
                <c:pt idx="5221">
                  <c:v>-108292.38341968913</c:v>
                </c:pt>
                <c:pt idx="5222">
                  <c:v>-104729.22279792746</c:v>
                </c:pt>
                <c:pt idx="5223">
                  <c:v>-105522.43523316062</c:v>
                </c:pt>
                <c:pt idx="5224">
                  <c:v>-100423.21243523316</c:v>
                </c:pt>
                <c:pt idx="5225">
                  <c:v>-89242.694300518138</c:v>
                </c:pt>
                <c:pt idx="5226">
                  <c:v>-73416.21761658031</c:v>
                </c:pt>
                <c:pt idx="5227">
                  <c:v>-59201.347150259069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-74964.870466321241</c:v>
                </c:pt>
                <c:pt idx="5239">
                  <c:v>-46572.901554404147</c:v>
                </c:pt>
                <c:pt idx="5240">
                  <c:v>-55273.056994818653</c:v>
                </c:pt>
                <c:pt idx="5241">
                  <c:v>-61820.207253886008</c:v>
                </c:pt>
                <c:pt idx="5242">
                  <c:v>-69047.253886010367</c:v>
                </c:pt>
                <c:pt idx="5243">
                  <c:v>-74499.015544041453</c:v>
                </c:pt>
                <c:pt idx="5244">
                  <c:v>-89343.419689119168</c:v>
                </c:pt>
                <c:pt idx="5245">
                  <c:v>-96293.471502590677</c:v>
                </c:pt>
                <c:pt idx="5246">
                  <c:v>-101216.42487046632</c:v>
                </c:pt>
                <c:pt idx="5247">
                  <c:v>-98245.025906735755</c:v>
                </c:pt>
                <c:pt idx="5248">
                  <c:v>-91131.295336787574</c:v>
                </c:pt>
                <c:pt idx="5249">
                  <c:v>-81977.875647668392</c:v>
                </c:pt>
                <c:pt idx="5250">
                  <c:v>-70684.041450777208</c:v>
                </c:pt>
                <c:pt idx="5251">
                  <c:v>-54555.388601036269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-67939.274611398971</c:v>
                </c:pt>
                <c:pt idx="5263">
                  <c:v>-44092.538860103625</c:v>
                </c:pt>
                <c:pt idx="5264">
                  <c:v>-51609.170984455959</c:v>
                </c:pt>
                <c:pt idx="5265">
                  <c:v>-59981.968911917102</c:v>
                </c:pt>
                <c:pt idx="5266">
                  <c:v>-66000.310880829013</c:v>
                </c:pt>
                <c:pt idx="5267">
                  <c:v>-78200.673575129535</c:v>
                </c:pt>
                <c:pt idx="5268">
                  <c:v>-86271.29533678756</c:v>
                </c:pt>
                <c:pt idx="5269">
                  <c:v>-89141.968911917094</c:v>
                </c:pt>
                <c:pt idx="5270">
                  <c:v>-91987.461139896375</c:v>
                </c:pt>
                <c:pt idx="5271">
                  <c:v>-86611.243523316065</c:v>
                </c:pt>
                <c:pt idx="5272">
                  <c:v>-78389.533678756474</c:v>
                </c:pt>
                <c:pt idx="5273">
                  <c:v>-63671.036269430057</c:v>
                </c:pt>
                <c:pt idx="5274">
                  <c:v>-51269.222797927461</c:v>
                </c:pt>
                <c:pt idx="5275">
                  <c:v>-42518.704663212433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-60750</c:v>
                </c:pt>
                <c:pt idx="5287">
                  <c:v>-39358.445595854922</c:v>
                </c:pt>
                <c:pt idx="5288">
                  <c:v>-49544.300518134718</c:v>
                </c:pt>
                <c:pt idx="5289">
                  <c:v>-59767.927461139901</c:v>
                </c:pt>
                <c:pt idx="5290">
                  <c:v>-72711.139896373061</c:v>
                </c:pt>
                <c:pt idx="5291">
                  <c:v>-85427.720207253893</c:v>
                </c:pt>
                <c:pt idx="5292">
                  <c:v>-92856.21761658031</c:v>
                </c:pt>
                <c:pt idx="5293">
                  <c:v>-91521.606217616587</c:v>
                </c:pt>
                <c:pt idx="5294">
                  <c:v>-96985.958549222807</c:v>
                </c:pt>
                <c:pt idx="5295">
                  <c:v>-98836.787564766841</c:v>
                </c:pt>
                <c:pt idx="5296">
                  <c:v>-94606.321243523314</c:v>
                </c:pt>
                <c:pt idx="5297">
                  <c:v>-85830.62176165804</c:v>
                </c:pt>
                <c:pt idx="5298">
                  <c:v>-72018.652849740931</c:v>
                </c:pt>
                <c:pt idx="5299">
                  <c:v>-58634.766839378237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-71716.476683937828</c:v>
                </c:pt>
                <c:pt idx="5311">
                  <c:v>-45401.968911917102</c:v>
                </c:pt>
                <c:pt idx="5312">
                  <c:v>-58118.549222797927</c:v>
                </c:pt>
                <c:pt idx="5313">
                  <c:v>-74486.424870466319</c:v>
                </c:pt>
                <c:pt idx="5314">
                  <c:v>-87429.637305699478</c:v>
                </c:pt>
                <c:pt idx="5315">
                  <c:v>-91697.875647668392</c:v>
                </c:pt>
                <c:pt idx="5316">
                  <c:v>-103621.24352331606</c:v>
                </c:pt>
                <c:pt idx="5317">
                  <c:v>-106038.65284974093</c:v>
                </c:pt>
                <c:pt idx="5318">
                  <c:v>-109727.72020725389</c:v>
                </c:pt>
                <c:pt idx="5319">
                  <c:v>-108745.64766839378</c:v>
                </c:pt>
                <c:pt idx="5320">
                  <c:v>-97124.455958549224</c:v>
                </c:pt>
                <c:pt idx="5321">
                  <c:v>-84684.870466321241</c:v>
                </c:pt>
                <c:pt idx="5322">
                  <c:v>-71792.020725388604</c:v>
                </c:pt>
                <c:pt idx="5323">
                  <c:v>-58735.492227979274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-73554.715025906742</c:v>
                </c:pt>
                <c:pt idx="5336">
                  <c:v>-53951.036269430057</c:v>
                </c:pt>
                <c:pt idx="5337">
                  <c:v>-62109.792746113992</c:v>
                </c:pt>
                <c:pt idx="5338">
                  <c:v>-69613.834196891199</c:v>
                </c:pt>
                <c:pt idx="5339">
                  <c:v>-78112.538860103625</c:v>
                </c:pt>
                <c:pt idx="5340">
                  <c:v>-80542.538860103625</c:v>
                </c:pt>
                <c:pt idx="5341">
                  <c:v>-79459.740932642482</c:v>
                </c:pt>
                <c:pt idx="5342">
                  <c:v>-76954.196891191707</c:v>
                </c:pt>
                <c:pt idx="5343">
                  <c:v>-72106.787564766841</c:v>
                </c:pt>
                <c:pt idx="5344">
                  <c:v>-65333.005181347151</c:v>
                </c:pt>
                <c:pt idx="5345">
                  <c:v>-59402.797927461143</c:v>
                </c:pt>
                <c:pt idx="5346">
                  <c:v>-53938.445595854922</c:v>
                </c:pt>
                <c:pt idx="5347">
                  <c:v>-45792.279792746114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-109551.45077720207</c:v>
                </c:pt>
                <c:pt idx="5363">
                  <c:v>-82834.041450777208</c:v>
                </c:pt>
                <c:pt idx="5364">
                  <c:v>-79887.823834196897</c:v>
                </c:pt>
                <c:pt idx="5365">
                  <c:v>-83501.347150259069</c:v>
                </c:pt>
                <c:pt idx="5366">
                  <c:v>-84143.471502590677</c:v>
                </c:pt>
                <c:pt idx="5367">
                  <c:v>-76400.207253886008</c:v>
                </c:pt>
                <c:pt idx="5368">
                  <c:v>-72446.735751295346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-81889.740932642497</c:v>
                </c:pt>
                <c:pt idx="5383">
                  <c:v>-51521.036269430057</c:v>
                </c:pt>
                <c:pt idx="5384">
                  <c:v>-58773.264248704661</c:v>
                </c:pt>
                <c:pt idx="5385">
                  <c:v>-65962.538860103625</c:v>
                </c:pt>
                <c:pt idx="5386">
                  <c:v>-79182.746113989633</c:v>
                </c:pt>
                <c:pt idx="5387">
                  <c:v>-90161.813471502595</c:v>
                </c:pt>
                <c:pt idx="5388">
                  <c:v>-97867.305699481862</c:v>
                </c:pt>
                <c:pt idx="5389">
                  <c:v>-106089.01554404145</c:v>
                </c:pt>
                <c:pt idx="5390">
                  <c:v>-102828.03108808291</c:v>
                </c:pt>
                <c:pt idx="5391">
                  <c:v>-97980.62176165804</c:v>
                </c:pt>
                <c:pt idx="5392">
                  <c:v>-88147.305699481862</c:v>
                </c:pt>
                <c:pt idx="5393">
                  <c:v>-76312.072538860099</c:v>
                </c:pt>
                <c:pt idx="5394">
                  <c:v>-64678.290155440416</c:v>
                </c:pt>
                <c:pt idx="5395">
                  <c:v>-54404.300518134718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-74901.9170984456</c:v>
                </c:pt>
                <c:pt idx="5407">
                  <c:v>-52943.78238341969</c:v>
                </c:pt>
                <c:pt idx="5408">
                  <c:v>-69399.792746113992</c:v>
                </c:pt>
                <c:pt idx="5409">
                  <c:v>-84407.875647668392</c:v>
                </c:pt>
                <c:pt idx="5410">
                  <c:v>-93611.658031088082</c:v>
                </c:pt>
                <c:pt idx="5411">
                  <c:v>-100788.34196891192</c:v>
                </c:pt>
                <c:pt idx="5412">
                  <c:v>-105535.02590673575</c:v>
                </c:pt>
                <c:pt idx="5413">
                  <c:v>-111528.18652849742</c:v>
                </c:pt>
                <c:pt idx="5414">
                  <c:v>-114524.76683937824</c:v>
                </c:pt>
                <c:pt idx="5415">
                  <c:v>-113379.01554404145</c:v>
                </c:pt>
                <c:pt idx="5416">
                  <c:v>-107348.0829015544</c:v>
                </c:pt>
                <c:pt idx="5417">
                  <c:v>-96734.145077720212</c:v>
                </c:pt>
                <c:pt idx="5418">
                  <c:v>-83211.761658031086</c:v>
                </c:pt>
                <c:pt idx="5419">
                  <c:v>-67989.637305699478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-89658.186528497405</c:v>
                </c:pt>
                <c:pt idx="5431">
                  <c:v>-62626.010362694302</c:v>
                </c:pt>
                <c:pt idx="5432">
                  <c:v>-77294.145077720212</c:v>
                </c:pt>
                <c:pt idx="5433">
                  <c:v>-89091.606217616587</c:v>
                </c:pt>
                <c:pt idx="5434">
                  <c:v>-101946.68393782384</c:v>
                </c:pt>
                <c:pt idx="5435">
                  <c:v>-106705.95854922281</c:v>
                </c:pt>
                <c:pt idx="5436">
                  <c:v>-111968.86010362694</c:v>
                </c:pt>
                <c:pt idx="5437">
                  <c:v>-113467.15025906736</c:v>
                </c:pt>
                <c:pt idx="5438">
                  <c:v>-93813.108808290155</c:v>
                </c:pt>
                <c:pt idx="5439">
                  <c:v>-88575.388601036277</c:v>
                </c:pt>
                <c:pt idx="5440">
                  <c:v>-80227.772020725388</c:v>
                </c:pt>
                <c:pt idx="5441">
                  <c:v>-69701.968911917094</c:v>
                </c:pt>
                <c:pt idx="5442">
                  <c:v>-59528.70466321244</c:v>
                </c:pt>
                <c:pt idx="5443">
                  <c:v>-50060.518134715028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-74196.83937823835</c:v>
                </c:pt>
                <c:pt idx="5455">
                  <c:v>-52817.875647668392</c:v>
                </c:pt>
                <c:pt idx="5456">
                  <c:v>-69550.880829015543</c:v>
                </c:pt>
                <c:pt idx="5457">
                  <c:v>-86711.968911917094</c:v>
                </c:pt>
                <c:pt idx="5458">
                  <c:v>-99353.005181347151</c:v>
                </c:pt>
                <c:pt idx="5459">
                  <c:v>-109123.36787564767</c:v>
                </c:pt>
                <c:pt idx="5460">
                  <c:v>-116627.40932642488</c:v>
                </c:pt>
                <c:pt idx="5461">
                  <c:v>-118427.87564766839</c:v>
                </c:pt>
                <c:pt idx="5462">
                  <c:v>-105509.8445595855</c:v>
                </c:pt>
                <c:pt idx="5463">
                  <c:v>-94757.409326424866</c:v>
                </c:pt>
                <c:pt idx="5464">
                  <c:v>-87643.678756476686</c:v>
                </c:pt>
                <c:pt idx="5465">
                  <c:v>-79346.424870466319</c:v>
                </c:pt>
                <c:pt idx="5466">
                  <c:v>-71288.393782383428</c:v>
                </c:pt>
                <c:pt idx="5467">
                  <c:v>-60573.730569948188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-82909.585492227983</c:v>
                </c:pt>
                <c:pt idx="5479">
                  <c:v>-58294.818652849739</c:v>
                </c:pt>
                <c:pt idx="5480">
                  <c:v>-73328.0829015544</c:v>
                </c:pt>
                <c:pt idx="5481">
                  <c:v>-88827.202072538857</c:v>
                </c:pt>
                <c:pt idx="5482">
                  <c:v>-101140.88082901554</c:v>
                </c:pt>
                <c:pt idx="5483">
                  <c:v>-109790.67357512953</c:v>
                </c:pt>
                <c:pt idx="5484">
                  <c:v>-117483.57512953368</c:v>
                </c:pt>
                <c:pt idx="5485">
                  <c:v>-122356.16580310882</c:v>
                </c:pt>
                <c:pt idx="5486">
                  <c:v>-123287.87564766839</c:v>
                </c:pt>
                <c:pt idx="5487">
                  <c:v>-122595.38860103628</c:v>
                </c:pt>
                <c:pt idx="5488">
                  <c:v>-110306.89119170984</c:v>
                </c:pt>
                <c:pt idx="5489">
                  <c:v>-96583.05699481866</c:v>
                </c:pt>
                <c:pt idx="5490">
                  <c:v>-82884.404145077729</c:v>
                </c:pt>
                <c:pt idx="5491">
                  <c:v>-69739.740932642482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-99025.64766839378</c:v>
                </c:pt>
                <c:pt idx="5504">
                  <c:v>-70835.129533678759</c:v>
                </c:pt>
                <c:pt idx="5505">
                  <c:v>-78528.031088082906</c:v>
                </c:pt>
                <c:pt idx="5506">
                  <c:v>-86384.611398963738</c:v>
                </c:pt>
                <c:pt idx="5507">
                  <c:v>-93095.440414507771</c:v>
                </c:pt>
                <c:pt idx="5508">
                  <c:v>-99290.051813471509</c:v>
                </c:pt>
                <c:pt idx="5509">
                  <c:v>-105081.76165803109</c:v>
                </c:pt>
                <c:pt idx="5510">
                  <c:v>-102450.31088082901</c:v>
                </c:pt>
                <c:pt idx="5511">
                  <c:v>-99667.772020725388</c:v>
                </c:pt>
                <c:pt idx="5512">
                  <c:v>-93561.295336787574</c:v>
                </c:pt>
                <c:pt idx="5513">
                  <c:v>-82128.963730569958</c:v>
                </c:pt>
                <c:pt idx="5514">
                  <c:v>-71036.580310880832</c:v>
                </c:pt>
                <c:pt idx="5515">
                  <c:v>-61971.295336787567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-131761.39896373058</c:v>
                </c:pt>
                <c:pt idx="5531">
                  <c:v>-91609.740932642482</c:v>
                </c:pt>
                <c:pt idx="5532">
                  <c:v>-95777.253886010367</c:v>
                </c:pt>
                <c:pt idx="5533">
                  <c:v>-95852.797927461143</c:v>
                </c:pt>
                <c:pt idx="5534">
                  <c:v>-95739.481865284979</c:v>
                </c:pt>
                <c:pt idx="5535">
                  <c:v>-94190.829015544048</c:v>
                </c:pt>
                <c:pt idx="5536">
                  <c:v>-90942.435233160621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-101166.06217616581</c:v>
                </c:pt>
                <c:pt idx="5551">
                  <c:v>-65219.689119170987</c:v>
                </c:pt>
                <c:pt idx="5552">
                  <c:v>-75619.585492227983</c:v>
                </c:pt>
                <c:pt idx="5553">
                  <c:v>-90388.445595854922</c:v>
                </c:pt>
                <c:pt idx="5554">
                  <c:v>-103042.07253886011</c:v>
                </c:pt>
                <c:pt idx="5555">
                  <c:v>-108242.0207253886</c:v>
                </c:pt>
                <c:pt idx="5556">
                  <c:v>-107196.99481865285</c:v>
                </c:pt>
                <c:pt idx="5557">
                  <c:v>-95903.160621761665</c:v>
                </c:pt>
                <c:pt idx="5558">
                  <c:v>-91748.238341968914</c:v>
                </c:pt>
                <c:pt idx="5559">
                  <c:v>-96708.963730569943</c:v>
                </c:pt>
                <c:pt idx="5560">
                  <c:v>-95147.720207253893</c:v>
                </c:pt>
                <c:pt idx="5561">
                  <c:v>-87782.176165803117</c:v>
                </c:pt>
                <c:pt idx="5562">
                  <c:v>-75065.595854922285</c:v>
                </c:pt>
                <c:pt idx="5563">
                  <c:v>-62802.279792746114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-84458.238341968914</c:v>
                </c:pt>
                <c:pt idx="5575">
                  <c:v>-56192.17616580311</c:v>
                </c:pt>
                <c:pt idx="5576">
                  <c:v>-70419.637305699478</c:v>
                </c:pt>
                <c:pt idx="5577">
                  <c:v>-83954.611398963738</c:v>
                </c:pt>
                <c:pt idx="5578">
                  <c:v>-93246.528497409323</c:v>
                </c:pt>
                <c:pt idx="5579">
                  <c:v>-100675.02590673575</c:v>
                </c:pt>
                <c:pt idx="5580">
                  <c:v>-104641.08808290155</c:v>
                </c:pt>
                <c:pt idx="5581">
                  <c:v>-101531.19170984456</c:v>
                </c:pt>
                <c:pt idx="5582">
                  <c:v>-104024.14507772021</c:v>
                </c:pt>
                <c:pt idx="5583">
                  <c:v>-100813.52331606217</c:v>
                </c:pt>
                <c:pt idx="5584">
                  <c:v>-95424.715025906742</c:v>
                </c:pt>
                <c:pt idx="5585">
                  <c:v>-85427.720207253893</c:v>
                </c:pt>
                <c:pt idx="5586">
                  <c:v>-69903.419689119168</c:v>
                </c:pt>
                <c:pt idx="5587">
                  <c:v>-56166.994818652849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-78452.48704663213</c:v>
                </c:pt>
                <c:pt idx="5599">
                  <c:v>-51949.119170984457</c:v>
                </c:pt>
                <c:pt idx="5600">
                  <c:v>-65144.145077720212</c:v>
                </c:pt>
                <c:pt idx="5601">
                  <c:v>-78616.165803108815</c:v>
                </c:pt>
                <c:pt idx="5602">
                  <c:v>-85352.176165803117</c:v>
                </c:pt>
                <c:pt idx="5603">
                  <c:v>-96960.777202072539</c:v>
                </c:pt>
                <c:pt idx="5604">
                  <c:v>-103054.66321243523</c:v>
                </c:pt>
                <c:pt idx="5605">
                  <c:v>-107927.25388601037</c:v>
                </c:pt>
                <c:pt idx="5606">
                  <c:v>-107146.63212435233</c:v>
                </c:pt>
                <c:pt idx="5607">
                  <c:v>-107839.11917098446</c:v>
                </c:pt>
                <c:pt idx="5608">
                  <c:v>-102261.45077720207</c:v>
                </c:pt>
                <c:pt idx="5609">
                  <c:v>-90803.937823834203</c:v>
                </c:pt>
                <c:pt idx="5610">
                  <c:v>-76236.528497409323</c:v>
                </c:pt>
                <c:pt idx="5611">
                  <c:v>-63356.269430051812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-83375.440414507771</c:v>
                </c:pt>
                <c:pt idx="5623">
                  <c:v>-57929.689119170987</c:v>
                </c:pt>
                <c:pt idx="5624">
                  <c:v>-72144.559585492229</c:v>
                </c:pt>
                <c:pt idx="5625">
                  <c:v>-85591.398963730579</c:v>
                </c:pt>
                <c:pt idx="5626">
                  <c:v>-96419.378238341975</c:v>
                </c:pt>
                <c:pt idx="5627">
                  <c:v>-96419.378238341975</c:v>
                </c:pt>
                <c:pt idx="5628">
                  <c:v>-107738.39378238343</c:v>
                </c:pt>
                <c:pt idx="5629">
                  <c:v>-110017.30569948186</c:v>
                </c:pt>
                <c:pt idx="5630">
                  <c:v>-112925.75129533678</c:v>
                </c:pt>
                <c:pt idx="5631">
                  <c:v>-105295.80310880829</c:v>
                </c:pt>
                <c:pt idx="5632">
                  <c:v>-88310.984455958547</c:v>
                </c:pt>
                <c:pt idx="5633">
                  <c:v>-72723.730569948195</c:v>
                </c:pt>
                <c:pt idx="5634">
                  <c:v>-60082.694300518138</c:v>
                </c:pt>
                <c:pt idx="5635">
                  <c:v>-50022.74611398964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-69802.694300518138</c:v>
                </c:pt>
                <c:pt idx="5647">
                  <c:v>-46358.860103626947</c:v>
                </c:pt>
                <c:pt idx="5648">
                  <c:v>-61052.17616580311</c:v>
                </c:pt>
                <c:pt idx="5649">
                  <c:v>-74864.145077720212</c:v>
                </c:pt>
                <c:pt idx="5650">
                  <c:v>-87694.041450777208</c:v>
                </c:pt>
                <c:pt idx="5651">
                  <c:v>-92906.580310880832</c:v>
                </c:pt>
                <c:pt idx="5652">
                  <c:v>-98547.202072538857</c:v>
                </c:pt>
                <c:pt idx="5653">
                  <c:v>-99630</c:v>
                </c:pt>
                <c:pt idx="5654">
                  <c:v>-101757.8238341969</c:v>
                </c:pt>
                <c:pt idx="5655">
                  <c:v>-105560.20725388601</c:v>
                </c:pt>
                <c:pt idx="5656">
                  <c:v>-99415.958549222807</c:v>
                </c:pt>
                <c:pt idx="5657">
                  <c:v>-89091.606217616587</c:v>
                </c:pt>
                <c:pt idx="5658">
                  <c:v>-75053.005181347151</c:v>
                </c:pt>
                <c:pt idx="5659">
                  <c:v>-61908.341968911918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-85969.119170984457</c:v>
                </c:pt>
                <c:pt idx="5672">
                  <c:v>-62172.74611398964</c:v>
                </c:pt>
                <c:pt idx="5673">
                  <c:v>-71023.989637305698</c:v>
                </c:pt>
                <c:pt idx="5674">
                  <c:v>-78477.668393782384</c:v>
                </c:pt>
                <c:pt idx="5675">
                  <c:v>-83362.849740932637</c:v>
                </c:pt>
                <c:pt idx="5676">
                  <c:v>-85226.26943005182</c:v>
                </c:pt>
                <c:pt idx="5677">
                  <c:v>-90967.616580310889</c:v>
                </c:pt>
                <c:pt idx="5678">
                  <c:v>-91294.974093264245</c:v>
                </c:pt>
                <c:pt idx="5679">
                  <c:v>-83954.611398963738</c:v>
                </c:pt>
                <c:pt idx="5680">
                  <c:v>-70193.005181347151</c:v>
                </c:pt>
                <c:pt idx="5681">
                  <c:v>-57665.284974093265</c:v>
                </c:pt>
                <c:pt idx="5682">
                  <c:v>-49053.264248704661</c:v>
                </c:pt>
                <c:pt idx="5683">
                  <c:v>-42795.699481865289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-114071.50259067358</c:v>
                </c:pt>
                <c:pt idx="5699">
                  <c:v>-69890.829015544048</c:v>
                </c:pt>
                <c:pt idx="5700">
                  <c:v>-71729.067357512962</c:v>
                </c:pt>
                <c:pt idx="5701">
                  <c:v>-79346.424870466319</c:v>
                </c:pt>
                <c:pt idx="5702">
                  <c:v>-84344.92227979275</c:v>
                </c:pt>
                <c:pt idx="5703">
                  <c:v>-84445.64766839378</c:v>
                </c:pt>
                <c:pt idx="5704">
                  <c:v>-79535.284974093272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-95311.398963730579</c:v>
                </c:pt>
                <c:pt idx="5719">
                  <c:v>-64162.072538860106</c:v>
                </c:pt>
                <c:pt idx="5720">
                  <c:v>-76488.341968911918</c:v>
                </c:pt>
                <c:pt idx="5721">
                  <c:v>-90401.036269430057</c:v>
                </c:pt>
                <c:pt idx="5722">
                  <c:v>-99151.554404145078</c:v>
                </c:pt>
                <c:pt idx="5723">
                  <c:v>-106315.64766839378</c:v>
                </c:pt>
                <c:pt idx="5724">
                  <c:v>-111767.40932642488</c:v>
                </c:pt>
                <c:pt idx="5725">
                  <c:v>-111943.67875647669</c:v>
                </c:pt>
                <c:pt idx="5726">
                  <c:v>-111956.26943005182</c:v>
                </c:pt>
                <c:pt idx="5727">
                  <c:v>-105547.61658031089</c:v>
                </c:pt>
                <c:pt idx="5728">
                  <c:v>-93724.974093264245</c:v>
                </c:pt>
                <c:pt idx="5729">
                  <c:v>-80177.409326424866</c:v>
                </c:pt>
                <c:pt idx="5730">
                  <c:v>-66025.492227979281</c:v>
                </c:pt>
                <c:pt idx="5731">
                  <c:v>-53976.21761658031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-71477.253886010367</c:v>
                </c:pt>
                <c:pt idx="5743">
                  <c:v>-46270.725388601037</c:v>
                </c:pt>
                <c:pt idx="5744">
                  <c:v>-61429.896373056996</c:v>
                </c:pt>
                <c:pt idx="5745">
                  <c:v>-76312.072538860099</c:v>
                </c:pt>
                <c:pt idx="5746">
                  <c:v>-82091.191709844556</c:v>
                </c:pt>
                <c:pt idx="5747">
                  <c:v>-89796.683937823836</c:v>
                </c:pt>
                <c:pt idx="5748">
                  <c:v>-95046.994818652849</c:v>
                </c:pt>
                <c:pt idx="5749">
                  <c:v>-100435.80310880829</c:v>
                </c:pt>
                <c:pt idx="5750">
                  <c:v>-100473.57512953368</c:v>
                </c:pt>
                <c:pt idx="5751">
                  <c:v>-97628.0829015544</c:v>
                </c:pt>
                <c:pt idx="5752">
                  <c:v>-89444.145077720212</c:v>
                </c:pt>
                <c:pt idx="5753">
                  <c:v>-81789.015544041438</c:v>
                </c:pt>
                <c:pt idx="5754">
                  <c:v>-68014.818652849746</c:v>
                </c:pt>
                <c:pt idx="5755">
                  <c:v>-55839.637305699485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-68002.227979274612</c:v>
                </c:pt>
                <c:pt idx="5767">
                  <c:v>-44961.295336787567</c:v>
                </c:pt>
                <c:pt idx="5768">
                  <c:v>-59881.243523316065</c:v>
                </c:pt>
                <c:pt idx="5769">
                  <c:v>-73982.797927461143</c:v>
                </c:pt>
                <c:pt idx="5770">
                  <c:v>-83224.35233160622</c:v>
                </c:pt>
                <c:pt idx="5771">
                  <c:v>-88613.160621761665</c:v>
                </c:pt>
                <c:pt idx="5772">
                  <c:v>-99063.419689119168</c:v>
                </c:pt>
                <c:pt idx="5773">
                  <c:v>-105648.34196891192</c:v>
                </c:pt>
                <c:pt idx="5774">
                  <c:v>-107486.58031088083</c:v>
                </c:pt>
                <c:pt idx="5775">
                  <c:v>-108204.24870466322</c:v>
                </c:pt>
                <c:pt idx="5776">
                  <c:v>-101934.0932642487</c:v>
                </c:pt>
                <c:pt idx="5777">
                  <c:v>-89834.455958549224</c:v>
                </c:pt>
                <c:pt idx="5778">
                  <c:v>-73844.300518134711</c:v>
                </c:pt>
                <c:pt idx="5779">
                  <c:v>-59453.160621761657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-55852.227979274612</c:v>
                </c:pt>
                <c:pt idx="5791">
                  <c:v>-32093.626943005183</c:v>
                </c:pt>
                <c:pt idx="5792">
                  <c:v>-41259.637305699485</c:v>
                </c:pt>
                <c:pt idx="5793">
                  <c:v>-56166.994818652849</c:v>
                </c:pt>
                <c:pt idx="5794">
                  <c:v>-66982.383419689126</c:v>
                </c:pt>
                <c:pt idx="5795">
                  <c:v>-81083.937823834203</c:v>
                </c:pt>
                <c:pt idx="5796">
                  <c:v>-90325.492227979281</c:v>
                </c:pt>
                <c:pt idx="5797">
                  <c:v>-96948.186528497405</c:v>
                </c:pt>
                <c:pt idx="5798">
                  <c:v>-98408.70466321244</c:v>
                </c:pt>
                <c:pt idx="5799">
                  <c:v>-95600.984455958547</c:v>
                </c:pt>
                <c:pt idx="5800">
                  <c:v>-89381.191709844556</c:v>
                </c:pt>
                <c:pt idx="5801">
                  <c:v>-78150.310880829013</c:v>
                </c:pt>
                <c:pt idx="5802">
                  <c:v>-64602.74611398964</c:v>
                </c:pt>
                <c:pt idx="5803">
                  <c:v>-51193.678756476686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-50123.471502590677</c:v>
                </c:pt>
                <c:pt idx="5815">
                  <c:v>-30607.927461139898</c:v>
                </c:pt>
                <c:pt idx="5816">
                  <c:v>-46900.259067357518</c:v>
                </c:pt>
                <c:pt idx="5817">
                  <c:v>-63872.487046632123</c:v>
                </c:pt>
                <c:pt idx="5818">
                  <c:v>-76752.746113989633</c:v>
                </c:pt>
                <c:pt idx="5819">
                  <c:v>-85805.440414507771</c:v>
                </c:pt>
                <c:pt idx="5820">
                  <c:v>-80706.21761658031</c:v>
                </c:pt>
                <c:pt idx="5821">
                  <c:v>-94228.601036269436</c:v>
                </c:pt>
                <c:pt idx="5822">
                  <c:v>-94354.507772020734</c:v>
                </c:pt>
                <c:pt idx="5823">
                  <c:v>-97048.911917098449</c:v>
                </c:pt>
                <c:pt idx="5824">
                  <c:v>-92402.953367875656</c:v>
                </c:pt>
                <c:pt idx="5825">
                  <c:v>-81423.886010362694</c:v>
                </c:pt>
                <c:pt idx="5826">
                  <c:v>-65975.129533678759</c:v>
                </c:pt>
                <c:pt idx="5827">
                  <c:v>-50652.279792746114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-67624.507772020734</c:v>
                </c:pt>
                <c:pt idx="5840">
                  <c:v>-42531.295336787567</c:v>
                </c:pt>
                <c:pt idx="5841">
                  <c:v>-44910.932642487045</c:v>
                </c:pt>
                <c:pt idx="5842">
                  <c:v>-52717.150259067355</c:v>
                </c:pt>
                <c:pt idx="5843">
                  <c:v>-61782.435233160621</c:v>
                </c:pt>
                <c:pt idx="5844">
                  <c:v>-66390.62176165804</c:v>
                </c:pt>
                <c:pt idx="5845">
                  <c:v>-73819.119170984457</c:v>
                </c:pt>
                <c:pt idx="5846">
                  <c:v>-71502.435233160621</c:v>
                </c:pt>
                <c:pt idx="5847">
                  <c:v>-72711.139896373061</c:v>
                </c:pt>
                <c:pt idx="5848">
                  <c:v>-68883.575129533681</c:v>
                </c:pt>
                <c:pt idx="5849">
                  <c:v>-58206.683937823836</c:v>
                </c:pt>
                <c:pt idx="5850">
                  <c:v>-49015.492227979274</c:v>
                </c:pt>
                <c:pt idx="5851">
                  <c:v>-40504.196891191714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-100209.17098445597</c:v>
                </c:pt>
                <c:pt idx="5867">
                  <c:v>-74234.611398963738</c:v>
                </c:pt>
                <c:pt idx="5868">
                  <c:v>-75896.580310880832</c:v>
                </c:pt>
                <c:pt idx="5869">
                  <c:v>-74398.290155440423</c:v>
                </c:pt>
                <c:pt idx="5870">
                  <c:v>-74171.658031088082</c:v>
                </c:pt>
                <c:pt idx="5871">
                  <c:v>-69399.792746113992</c:v>
                </c:pt>
                <c:pt idx="5872">
                  <c:v>-63733.989637305698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-74599.740932642482</c:v>
                </c:pt>
                <c:pt idx="5887">
                  <c:v>-48222.279792746114</c:v>
                </c:pt>
                <c:pt idx="5888">
                  <c:v>-60888.497409326425</c:v>
                </c:pt>
                <c:pt idx="5889">
                  <c:v>-74083.523316062172</c:v>
                </c:pt>
                <c:pt idx="5890">
                  <c:v>-85490.673575129535</c:v>
                </c:pt>
                <c:pt idx="5891">
                  <c:v>-93296.891191709845</c:v>
                </c:pt>
                <c:pt idx="5892">
                  <c:v>-99201.9170984456</c:v>
                </c:pt>
                <c:pt idx="5893">
                  <c:v>-103344.24870466322</c:v>
                </c:pt>
                <c:pt idx="5894">
                  <c:v>-104729.22279792746</c:v>
                </c:pt>
                <c:pt idx="5895">
                  <c:v>-99957.357512953371</c:v>
                </c:pt>
                <c:pt idx="5896">
                  <c:v>-93624.248704663216</c:v>
                </c:pt>
                <c:pt idx="5897">
                  <c:v>-81574.97409326426</c:v>
                </c:pt>
                <c:pt idx="5898">
                  <c:v>-66932.020725388604</c:v>
                </c:pt>
                <c:pt idx="5899">
                  <c:v>-54492.435233160621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-72257.875647668392</c:v>
                </c:pt>
                <c:pt idx="5911">
                  <c:v>-45678.963730569951</c:v>
                </c:pt>
                <c:pt idx="5912">
                  <c:v>-53535.544041450776</c:v>
                </c:pt>
                <c:pt idx="5913">
                  <c:v>-62965.9585492228</c:v>
                </c:pt>
                <c:pt idx="5914">
                  <c:v>-73353.264248704669</c:v>
                </c:pt>
                <c:pt idx="5915">
                  <c:v>-84470.829015544048</c:v>
                </c:pt>
                <c:pt idx="5916">
                  <c:v>-82494.093264248702</c:v>
                </c:pt>
                <c:pt idx="5917">
                  <c:v>-93296.891191709845</c:v>
                </c:pt>
                <c:pt idx="5918">
                  <c:v>-88059.170984455966</c:v>
                </c:pt>
                <c:pt idx="5919">
                  <c:v>-89922.590673575134</c:v>
                </c:pt>
                <c:pt idx="5920">
                  <c:v>-82821.450777202073</c:v>
                </c:pt>
                <c:pt idx="5921">
                  <c:v>-72547.461139896375</c:v>
                </c:pt>
                <c:pt idx="5922">
                  <c:v>-60649.274611398963</c:v>
                </c:pt>
                <c:pt idx="5923">
                  <c:v>-49556.891191709845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-73970.207253886008</c:v>
                </c:pt>
                <c:pt idx="5935">
                  <c:v>-49519.119170984457</c:v>
                </c:pt>
                <c:pt idx="5936">
                  <c:v>-59012.487046632123</c:v>
                </c:pt>
                <c:pt idx="5937">
                  <c:v>-71426.891191709845</c:v>
                </c:pt>
                <c:pt idx="5938">
                  <c:v>-78112.538860103625</c:v>
                </c:pt>
                <c:pt idx="5939">
                  <c:v>-86422.383419689126</c:v>
                </c:pt>
                <c:pt idx="5940">
                  <c:v>-95160.310880829013</c:v>
                </c:pt>
                <c:pt idx="5941">
                  <c:v>-100549.11917098446</c:v>
                </c:pt>
                <c:pt idx="5942">
                  <c:v>-100171.39896373058</c:v>
                </c:pt>
                <c:pt idx="5943">
                  <c:v>-98811.606217616587</c:v>
                </c:pt>
                <c:pt idx="5944">
                  <c:v>-93662.020725388604</c:v>
                </c:pt>
                <c:pt idx="5945">
                  <c:v>-82078.601036269436</c:v>
                </c:pt>
                <c:pt idx="5946">
                  <c:v>-67888.911917098449</c:v>
                </c:pt>
                <c:pt idx="5947">
                  <c:v>-55336.010362694302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-74070.932642487052</c:v>
                </c:pt>
                <c:pt idx="5959">
                  <c:v>-47504.611398963731</c:v>
                </c:pt>
                <c:pt idx="5960">
                  <c:v>-57086.113989637306</c:v>
                </c:pt>
                <c:pt idx="5961">
                  <c:v>-66063.264248704669</c:v>
                </c:pt>
                <c:pt idx="5962">
                  <c:v>-81738.652849740931</c:v>
                </c:pt>
                <c:pt idx="5963">
                  <c:v>-88575.388601036277</c:v>
                </c:pt>
                <c:pt idx="5964">
                  <c:v>-96797.098445595853</c:v>
                </c:pt>
                <c:pt idx="5965">
                  <c:v>-101657.09844559585</c:v>
                </c:pt>
                <c:pt idx="5966">
                  <c:v>-101908.91191709845</c:v>
                </c:pt>
                <c:pt idx="5967">
                  <c:v>-99201.9170984456</c:v>
                </c:pt>
                <c:pt idx="5968">
                  <c:v>-94455.233160621763</c:v>
                </c:pt>
                <c:pt idx="5969">
                  <c:v>-83262.124352331608</c:v>
                </c:pt>
                <c:pt idx="5970">
                  <c:v>-69135.388601036277</c:v>
                </c:pt>
                <c:pt idx="5971">
                  <c:v>-55134.559585492229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-67788.186528497405</c:v>
                </c:pt>
                <c:pt idx="5983">
                  <c:v>-44671.709844559584</c:v>
                </c:pt>
                <c:pt idx="5984">
                  <c:v>-58445.906735751298</c:v>
                </c:pt>
                <c:pt idx="5985">
                  <c:v>-74335.336787564767</c:v>
                </c:pt>
                <c:pt idx="5986">
                  <c:v>-83803.523316062172</c:v>
                </c:pt>
                <c:pt idx="5987">
                  <c:v>-92881.398963730579</c:v>
                </c:pt>
                <c:pt idx="5988">
                  <c:v>-98874.559585492229</c:v>
                </c:pt>
                <c:pt idx="5989">
                  <c:v>-102626.58031088083</c:v>
                </c:pt>
                <c:pt idx="5990">
                  <c:v>-103507.9274611399</c:v>
                </c:pt>
                <c:pt idx="5991">
                  <c:v>-100964.61139896374</c:v>
                </c:pt>
                <c:pt idx="5992">
                  <c:v>-93498.341968911918</c:v>
                </c:pt>
                <c:pt idx="5993">
                  <c:v>-81927.51295336787</c:v>
                </c:pt>
                <c:pt idx="5994">
                  <c:v>-68354.766839378237</c:v>
                </c:pt>
                <c:pt idx="5995">
                  <c:v>-56015.906735751298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-72610.414507772017</c:v>
                </c:pt>
                <c:pt idx="6008">
                  <c:v>-44256.21761658031</c:v>
                </c:pt>
                <c:pt idx="6009">
                  <c:v>-45716.735751295339</c:v>
                </c:pt>
                <c:pt idx="6010">
                  <c:v>-57602.331606217616</c:v>
                </c:pt>
                <c:pt idx="6011">
                  <c:v>-65043.419689119175</c:v>
                </c:pt>
                <c:pt idx="6012">
                  <c:v>-70696.632124352327</c:v>
                </c:pt>
                <c:pt idx="6013">
                  <c:v>-77558.549222797927</c:v>
                </c:pt>
                <c:pt idx="6014">
                  <c:v>-79510.103626943004</c:v>
                </c:pt>
                <c:pt idx="6015">
                  <c:v>-75141.139896373061</c:v>
                </c:pt>
                <c:pt idx="6016">
                  <c:v>-70961.036269430057</c:v>
                </c:pt>
                <c:pt idx="6017">
                  <c:v>-62336.424870466326</c:v>
                </c:pt>
                <c:pt idx="6018">
                  <c:v>-52465.336787564767</c:v>
                </c:pt>
                <c:pt idx="6019">
                  <c:v>-44079.948186528498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-103243.52331606217</c:v>
                </c:pt>
                <c:pt idx="6035">
                  <c:v>-80240.362694300522</c:v>
                </c:pt>
                <c:pt idx="6036">
                  <c:v>-82771.088082901551</c:v>
                </c:pt>
                <c:pt idx="6037">
                  <c:v>-74864.145077720212</c:v>
                </c:pt>
                <c:pt idx="6038">
                  <c:v>-77445.233160621763</c:v>
                </c:pt>
                <c:pt idx="6039">
                  <c:v>-76324.663212435233</c:v>
                </c:pt>
                <c:pt idx="6040">
                  <c:v>-69777.512953367885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-78666.528497409323</c:v>
                </c:pt>
                <c:pt idx="6055">
                  <c:v>-49934.611398963731</c:v>
                </c:pt>
                <c:pt idx="6056">
                  <c:v>-63784.35233160622</c:v>
                </c:pt>
                <c:pt idx="6057">
                  <c:v>-79887.823834196897</c:v>
                </c:pt>
                <c:pt idx="6058">
                  <c:v>-87807.357512953371</c:v>
                </c:pt>
                <c:pt idx="6059">
                  <c:v>-94669.274611398971</c:v>
                </c:pt>
                <c:pt idx="6060">
                  <c:v>-98182.072538860113</c:v>
                </c:pt>
                <c:pt idx="6061">
                  <c:v>-107008.13471502591</c:v>
                </c:pt>
                <c:pt idx="6062">
                  <c:v>-110281.70984455959</c:v>
                </c:pt>
                <c:pt idx="6063">
                  <c:v>-103747.15025906736</c:v>
                </c:pt>
                <c:pt idx="6064">
                  <c:v>-97716.21761658031</c:v>
                </c:pt>
                <c:pt idx="6065">
                  <c:v>-85201.088082901551</c:v>
                </c:pt>
                <c:pt idx="6066">
                  <c:v>-71829.792746113992</c:v>
                </c:pt>
                <c:pt idx="6067">
                  <c:v>-58836.21761658031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-80139.637305699478</c:v>
                </c:pt>
                <c:pt idx="6079">
                  <c:v>-51369.948186528498</c:v>
                </c:pt>
                <c:pt idx="6080">
                  <c:v>-63028.911917098449</c:v>
                </c:pt>
                <c:pt idx="6081">
                  <c:v>-79094.611398963738</c:v>
                </c:pt>
                <c:pt idx="6082">
                  <c:v>-90652.849740932652</c:v>
                </c:pt>
                <c:pt idx="6083">
                  <c:v>-100486.16580310882</c:v>
                </c:pt>
                <c:pt idx="6084">
                  <c:v>-107750.98445595855</c:v>
                </c:pt>
                <c:pt idx="6085">
                  <c:v>-111780</c:v>
                </c:pt>
                <c:pt idx="6086">
                  <c:v>-98496.83937823835</c:v>
                </c:pt>
                <c:pt idx="6087">
                  <c:v>-91697.875647668392</c:v>
                </c:pt>
                <c:pt idx="6088">
                  <c:v>-87794.766839378237</c:v>
                </c:pt>
                <c:pt idx="6089">
                  <c:v>-75871.398963730579</c:v>
                </c:pt>
                <c:pt idx="6090">
                  <c:v>-63456.994818652849</c:v>
                </c:pt>
                <c:pt idx="6091">
                  <c:v>-51747.668393782384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-66214.35233160622</c:v>
                </c:pt>
                <c:pt idx="6103">
                  <c:v>-40907.098445595861</c:v>
                </c:pt>
                <c:pt idx="6104">
                  <c:v>-53585.906735751298</c:v>
                </c:pt>
                <c:pt idx="6105">
                  <c:v>-67775.595854922285</c:v>
                </c:pt>
                <c:pt idx="6106">
                  <c:v>-79761.9170984456</c:v>
                </c:pt>
                <c:pt idx="6107">
                  <c:v>-89670.777202072539</c:v>
                </c:pt>
                <c:pt idx="6108">
                  <c:v>-95600.984455958547</c:v>
                </c:pt>
                <c:pt idx="6109">
                  <c:v>-99378.186528497405</c:v>
                </c:pt>
                <c:pt idx="6110">
                  <c:v>-100272.12435233161</c:v>
                </c:pt>
                <c:pt idx="6111">
                  <c:v>-96646.010362694302</c:v>
                </c:pt>
                <c:pt idx="6112">
                  <c:v>-87945.854922279788</c:v>
                </c:pt>
                <c:pt idx="6113">
                  <c:v>-75493.678756476686</c:v>
                </c:pt>
                <c:pt idx="6114">
                  <c:v>-61014.404145077722</c:v>
                </c:pt>
                <c:pt idx="6115">
                  <c:v>-47592.74611398964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-41158.911917098441</c:v>
                </c:pt>
                <c:pt idx="6127">
                  <c:v>-23985.233160621763</c:v>
                </c:pt>
                <c:pt idx="6128">
                  <c:v>-39509.533678756481</c:v>
                </c:pt>
                <c:pt idx="6129">
                  <c:v>-54870.155440414506</c:v>
                </c:pt>
                <c:pt idx="6130">
                  <c:v>-65672.953367875656</c:v>
                </c:pt>
                <c:pt idx="6131">
                  <c:v>-74410.880829015543</c:v>
                </c:pt>
                <c:pt idx="6132">
                  <c:v>-73378.445595854922</c:v>
                </c:pt>
                <c:pt idx="6133">
                  <c:v>-73982.797927461143</c:v>
                </c:pt>
                <c:pt idx="6134">
                  <c:v>-79913.005181347151</c:v>
                </c:pt>
                <c:pt idx="6135">
                  <c:v>-77092.694300518138</c:v>
                </c:pt>
                <c:pt idx="6136">
                  <c:v>-72522.279792746122</c:v>
                </c:pt>
                <c:pt idx="6137">
                  <c:v>-61719.481865284979</c:v>
                </c:pt>
                <c:pt idx="6138">
                  <c:v>-47844.559585492229</c:v>
                </c:pt>
                <c:pt idx="6139">
                  <c:v>-33214.196891191714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-23645.284974093265</c:v>
                </c:pt>
                <c:pt idx="6151">
                  <c:v>-16531.554404145078</c:v>
                </c:pt>
                <c:pt idx="6152">
                  <c:v>-35681.968911917102</c:v>
                </c:pt>
                <c:pt idx="6153">
                  <c:v>-54593.160621761657</c:v>
                </c:pt>
                <c:pt idx="6154">
                  <c:v>-68959.119170984457</c:v>
                </c:pt>
                <c:pt idx="6155">
                  <c:v>-80038.911917098449</c:v>
                </c:pt>
                <c:pt idx="6156">
                  <c:v>-88222.849740932652</c:v>
                </c:pt>
                <c:pt idx="6157">
                  <c:v>-95437.305699481862</c:v>
                </c:pt>
                <c:pt idx="6158">
                  <c:v>-98547.202072538857</c:v>
                </c:pt>
                <c:pt idx="6159">
                  <c:v>-97577.720207253893</c:v>
                </c:pt>
                <c:pt idx="6160">
                  <c:v>-90564.715025906742</c:v>
                </c:pt>
                <c:pt idx="6161">
                  <c:v>-77671.86528497409</c:v>
                </c:pt>
                <c:pt idx="6162">
                  <c:v>-61845.388601036269</c:v>
                </c:pt>
                <c:pt idx="6163">
                  <c:v>-46900.259067357518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-55940.362694300522</c:v>
                </c:pt>
                <c:pt idx="6176">
                  <c:v>-43878.497409326425</c:v>
                </c:pt>
                <c:pt idx="6177">
                  <c:v>-54844.974093264253</c:v>
                </c:pt>
                <c:pt idx="6178">
                  <c:v>-62273.471502590677</c:v>
                </c:pt>
                <c:pt idx="6179">
                  <c:v>-64225.025906735755</c:v>
                </c:pt>
                <c:pt idx="6180">
                  <c:v>-65962.538860103625</c:v>
                </c:pt>
                <c:pt idx="6181">
                  <c:v>-65987.720207253893</c:v>
                </c:pt>
                <c:pt idx="6182">
                  <c:v>-63885.077720207257</c:v>
                </c:pt>
                <c:pt idx="6183">
                  <c:v>-69173.160621761665</c:v>
                </c:pt>
                <c:pt idx="6184">
                  <c:v>-66579.481865284979</c:v>
                </c:pt>
                <c:pt idx="6185">
                  <c:v>-58634.766839378237</c:v>
                </c:pt>
                <c:pt idx="6186">
                  <c:v>-46938.031088082906</c:v>
                </c:pt>
                <c:pt idx="6187">
                  <c:v>-37142.487046632123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-69362.020725388604</c:v>
                </c:pt>
                <c:pt idx="6203">
                  <c:v>-47492.020725388604</c:v>
                </c:pt>
                <c:pt idx="6204">
                  <c:v>-46560.31088082902</c:v>
                </c:pt>
                <c:pt idx="6205">
                  <c:v>-46547.720207253886</c:v>
                </c:pt>
                <c:pt idx="6206">
                  <c:v>-46195.181347150261</c:v>
                </c:pt>
                <c:pt idx="6207">
                  <c:v>-45452.331606217616</c:v>
                </c:pt>
                <c:pt idx="6208">
                  <c:v>-42581.658031088082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-46585.492227979274</c:v>
                </c:pt>
                <c:pt idx="6223">
                  <c:v>-26918.860103626943</c:v>
                </c:pt>
                <c:pt idx="6224">
                  <c:v>-34863.575129533681</c:v>
                </c:pt>
                <c:pt idx="6225">
                  <c:v>-41926.943005181347</c:v>
                </c:pt>
                <c:pt idx="6226">
                  <c:v>-45225.699481865289</c:v>
                </c:pt>
                <c:pt idx="6227">
                  <c:v>-48058.601036269429</c:v>
                </c:pt>
                <c:pt idx="6228">
                  <c:v>-50501.191709844563</c:v>
                </c:pt>
                <c:pt idx="6229">
                  <c:v>-53674.0414507772</c:v>
                </c:pt>
                <c:pt idx="6230">
                  <c:v>-54165.077720207257</c:v>
                </c:pt>
                <c:pt idx="6231">
                  <c:v>-61203.264248704661</c:v>
                </c:pt>
                <c:pt idx="6232">
                  <c:v>-57526.787564766841</c:v>
                </c:pt>
                <c:pt idx="6233">
                  <c:v>-49959.792746113992</c:v>
                </c:pt>
                <c:pt idx="6234">
                  <c:v>-39811.709844559584</c:v>
                </c:pt>
                <c:pt idx="6235">
                  <c:v>-30633.108808290155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-47819.378238341968</c:v>
                </c:pt>
                <c:pt idx="6247">
                  <c:v>-30507.202072538861</c:v>
                </c:pt>
                <c:pt idx="6248">
                  <c:v>-40491.60621761658</c:v>
                </c:pt>
                <c:pt idx="6249">
                  <c:v>-48902.17616580311</c:v>
                </c:pt>
                <c:pt idx="6250">
                  <c:v>-55625.595854922278</c:v>
                </c:pt>
                <c:pt idx="6251">
                  <c:v>-59503.523316062179</c:v>
                </c:pt>
                <c:pt idx="6252">
                  <c:v>-64350.932642487045</c:v>
                </c:pt>
                <c:pt idx="6253">
                  <c:v>-66655.025906735755</c:v>
                </c:pt>
                <c:pt idx="6254">
                  <c:v>-68493.264248704669</c:v>
                </c:pt>
                <c:pt idx="6255">
                  <c:v>-67246.787564766841</c:v>
                </c:pt>
                <c:pt idx="6256">
                  <c:v>-65345.595854922285</c:v>
                </c:pt>
                <c:pt idx="6257">
                  <c:v>-57325.336787564767</c:v>
                </c:pt>
                <c:pt idx="6258">
                  <c:v>-44105.129533678759</c:v>
                </c:pt>
                <c:pt idx="6259">
                  <c:v>-33390.466321243526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-41549.222797927461</c:v>
                </c:pt>
                <c:pt idx="6271">
                  <c:v>-26377.461139896375</c:v>
                </c:pt>
                <c:pt idx="6272">
                  <c:v>-43034.92227979275</c:v>
                </c:pt>
                <c:pt idx="6273">
                  <c:v>-58735.492227979274</c:v>
                </c:pt>
                <c:pt idx="6274">
                  <c:v>-69827.875647668392</c:v>
                </c:pt>
                <c:pt idx="6275">
                  <c:v>-77054.92227979275</c:v>
                </c:pt>
                <c:pt idx="6276">
                  <c:v>-85389.948186528505</c:v>
                </c:pt>
                <c:pt idx="6277">
                  <c:v>-88965.699481865289</c:v>
                </c:pt>
                <c:pt idx="6278">
                  <c:v>-89154.559585492229</c:v>
                </c:pt>
                <c:pt idx="6279">
                  <c:v>-90149.222797927461</c:v>
                </c:pt>
                <c:pt idx="6280">
                  <c:v>-83425.803108808293</c:v>
                </c:pt>
                <c:pt idx="6281">
                  <c:v>-71452.072538860099</c:v>
                </c:pt>
                <c:pt idx="6282">
                  <c:v>-56582.487046632123</c:v>
                </c:pt>
                <c:pt idx="6283">
                  <c:v>-42770.518134715028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-47441.658031088082</c:v>
                </c:pt>
                <c:pt idx="6295">
                  <c:v>-32068.445595854922</c:v>
                </c:pt>
                <c:pt idx="6296">
                  <c:v>-47403.886010362694</c:v>
                </c:pt>
                <c:pt idx="6297">
                  <c:v>-64728.652849740931</c:v>
                </c:pt>
                <c:pt idx="6298">
                  <c:v>-78981.29533678756</c:v>
                </c:pt>
                <c:pt idx="6299">
                  <c:v>-85440.310880829013</c:v>
                </c:pt>
                <c:pt idx="6300">
                  <c:v>-90401.036269430057</c:v>
                </c:pt>
                <c:pt idx="6301">
                  <c:v>-94518.186528497405</c:v>
                </c:pt>
                <c:pt idx="6302">
                  <c:v>-100347.66839378238</c:v>
                </c:pt>
                <c:pt idx="6303">
                  <c:v>-93334.663212435233</c:v>
                </c:pt>
                <c:pt idx="6304">
                  <c:v>-83375.440414507771</c:v>
                </c:pt>
                <c:pt idx="6305">
                  <c:v>-72094.196891191707</c:v>
                </c:pt>
                <c:pt idx="6306">
                  <c:v>-59516.113989637306</c:v>
                </c:pt>
                <c:pt idx="6307">
                  <c:v>-48411.139896373061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-63217.772020725388</c:v>
                </c:pt>
                <c:pt idx="6319">
                  <c:v>-39119.222797927461</c:v>
                </c:pt>
                <c:pt idx="6320">
                  <c:v>-47542.383419689118</c:v>
                </c:pt>
                <c:pt idx="6321">
                  <c:v>-54593.160621761657</c:v>
                </c:pt>
                <c:pt idx="6322">
                  <c:v>-65584.818652849746</c:v>
                </c:pt>
                <c:pt idx="6323">
                  <c:v>-78351.761658031086</c:v>
                </c:pt>
                <c:pt idx="6324">
                  <c:v>-87291.139896373061</c:v>
                </c:pt>
                <c:pt idx="6325">
                  <c:v>-93473.160621761665</c:v>
                </c:pt>
                <c:pt idx="6326">
                  <c:v>-95877.979274611396</c:v>
                </c:pt>
                <c:pt idx="6327">
                  <c:v>-94165.64766839378</c:v>
                </c:pt>
                <c:pt idx="6328">
                  <c:v>-86623.834196891199</c:v>
                </c:pt>
                <c:pt idx="6329">
                  <c:v>-73504.35233160622</c:v>
                </c:pt>
                <c:pt idx="6330">
                  <c:v>-58168.911917098449</c:v>
                </c:pt>
                <c:pt idx="6331">
                  <c:v>-45817.461139896375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-61089.948186528498</c:v>
                </c:pt>
                <c:pt idx="6344">
                  <c:v>-37104.715025906735</c:v>
                </c:pt>
                <c:pt idx="6345">
                  <c:v>-40604.92227979275</c:v>
                </c:pt>
                <c:pt idx="6346">
                  <c:v>-44797.616580310882</c:v>
                </c:pt>
                <c:pt idx="6347">
                  <c:v>-47970.466321243526</c:v>
                </c:pt>
                <c:pt idx="6348">
                  <c:v>-49166.580310880832</c:v>
                </c:pt>
                <c:pt idx="6349">
                  <c:v>-49506.52849740933</c:v>
                </c:pt>
                <c:pt idx="6350">
                  <c:v>-56695.803108808293</c:v>
                </c:pt>
                <c:pt idx="6351">
                  <c:v>-57816.373056994817</c:v>
                </c:pt>
                <c:pt idx="6352">
                  <c:v>-50627.098445595853</c:v>
                </c:pt>
                <c:pt idx="6353">
                  <c:v>-41272.227979274612</c:v>
                </c:pt>
                <c:pt idx="6354">
                  <c:v>-33944.455958549224</c:v>
                </c:pt>
                <c:pt idx="6355">
                  <c:v>-29386.632124352331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-49896.839378238343</c:v>
                </c:pt>
                <c:pt idx="6371">
                  <c:v>-34045.181347150261</c:v>
                </c:pt>
                <c:pt idx="6372">
                  <c:v>-35593.834196891192</c:v>
                </c:pt>
                <c:pt idx="6373">
                  <c:v>-35971.554404145078</c:v>
                </c:pt>
                <c:pt idx="6374">
                  <c:v>-35896.010362694302</c:v>
                </c:pt>
                <c:pt idx="6375">
                  <c:v>-35203.523316062179</c:v>
                </c:pt>
                <c:pt idx="6376">
                  <c:v>-33692.642487046636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-36852.901554404147</c:v>
                </c:pt>
                <c:pt idx="6391">
                  <c:v>-24287.40932642487</c:v>
                </c:pt>
                <c:pt idx="6392">
                  <c:v>-42090.621761658032</c:v>
                </c:pt>
                <c:pt idx="6393">
                  <c:v>-55877.409326424873</c:v>
                </c:pt>
                <c:pt idx="6394">
                  <c:v>-66012.901554404147</c:v>
                </c:pt>
                <c:pt idx="6395">
                  <c:v>-75078.186528497405</c:v>
                </c:pt>
                <c:pt idx="6396">
                  <c:v>-77860.725388601044</c:v>
                </c:pt>
                <c:pt idx="6397">
                  <c:v>-88890.155440414514</c:v>
                </c:pt>
                <c:pt idx="6398">
                  <c:v>-90136.632124352327</c:v>
                </c:pt>
                <c:pt idx="6399">
                  <c:v>-89809.274611398971</c:v>
                </c:pt>
                <c:pt idx="6400">
                  <c:v>-83841.29533678756</c:v>
                </c:pt>
                <c:pt idx="6401">
                  <c:v>-72509.689119170987</c:v>
                </c:pt>
                <c:pt idx="6402">
                  <c:v>-58118.549222797927</c:v>
                </c:pt>
                <c:pt idx="6403">
                  <c:v>-45968.549222797927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-54731.658031088082</c:v>
                </c:pt>
                <c:pt idx="6415">
                  <c:v>-34699.896373056996</c:v>
                </c:pt>
                <c:pt idx="6416">
                  <c:v>-43714.818652849739</c:v>
                </c:pt>
                <c:pt idx="6417">
                  <c:v>-50136.062176165804</c:v>
                </c:pt>
                <c:pt idx="6418">
                  <c:v>-55159.740932642489</c:v>
                </c:pt>
                <c:pt idx="6419">
                  <c:v>-58168.911917098449</c:v>
                </c:pt>
                <c:pt idx="6420">
                  <c:v>-60523.367875647673</c:v>
                </c:pt>
                <c:pt idx="6421">
                  <c:v>-64627.927461139901</c:v>
                </c:pt>
                <c:pt idx="6422">
                  <c:v>-64829.378238341968</c:v>
                </c:pt>
                <c:pt idx="6423">
                  <c:v>-62726.735751295339</c:v>
                </c:pt>
                <c:pt idx="6424">
                  <c:v>-57010.56994818653</c:v>
                </c:pt>
                <c:pt idx="6425">
                  <c:v>-48083.78238341969</c:v>
                </c:pt>
                <c:pt idx="6426">
                  <c:v>-38074.196891191714</c:v>
                </c:pt>
                <c:pt idx="6427">
                  <c:v>-29512.538860103628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-33680.051813471502</c:v>
                </c:pt>
                <c:pt idx="6439">
                  <c:v>-19288.911917098445</c:v>
                </c:pt>
                <c:pt idx="6440">
                  <c:v>-29990.984455958551</c:v>
                </c:pt>
                <c:pt idx="6441">
                  <c:v>-42644.611398963731</c:v>
                </c:pt>
                <c:pt idx="6442">
                  <c:v>-46887.668393782384</c:v>
                </c:pt>
                <c:pt idx="6443">
                  <c:v>-53497.772020725388</c:v>
                </c:pt>
                <c:pt idx="6444">
                  <c:v>-57237.202072538865</c:v>
                </c:pt>
                <c:pt idx="6445">
                  <c:v>-59856.062176165804</c:v>
                </c:pt>
                <c:pt idx="6446">
                  <c:v>-60800.362694300522</c:v>
                </c:pt>
                <c:pt idx="6447">
                  <c:v>-61001.813471502595</c:v>
                </c:pt>
                <c:pt idx="6448">
                  <c:v>-55033.834196891192</c:v>
                </c:pt>
                <c:pt idx="6449">
                  <c:v>-47227.616580310882</c:v>
                </c:pt>
                <c:pt idx="6450">
                  <c:v>-38665.9585492228</c:v>
                </c:pt>
                <c:pt idx="6451">
                  <c:v>-29323.678756476686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-35921.191709844563</c:v>
                </c:pt>
                <c:pt idx="6463">
                  <c:v>-23443.834196891192</c:v>
                </c:pt>
                <c:pt idx="6464">
                  <c:v>-35379.792746113992</c:v>
                </c:pt>
                <c:pt idx="6465">
                  <c:v>-48876.994818652849</c:v>
                </c:pt>
                <c:pt idx="6466">
                  <c:v>-59730.155440414506</c:v>
                </c:pt>
                <c:pt idx="6467">
                  <c:v>-70369.274611398971</c:v>
                </c:pt>
                <c:pt idx="6468">
                  <c:v>-76286.891191709845</c:v>
                </c:pt>
                <c:pt idx="6469">
                  <c:v>-78590.984455958547</c:v>
                </c:pt>
                <c:pt idx="6470">
                  <c:v>-81297.979274611396</c:v>
                </c:pt>
                <c:pt idx="6471">
                  <c:v>-79321.243523316065</c:v>
                </c:pt>
                <c:pt idx="6472">
                  <c:v>-77571.139896373061</c:v>
                </c:pt>
                <c:pt idx="6473">
                  <c:v>-67523.78238341969</c:v>
                </c:pt>
                <c:pt idx="6474">
                  <c:v>-54719.067357512955</c:v>
                </c:pt>
                <c:pt idx="6475">
                  <c:v>-43034.92227979275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-51495.854922279796</c:v>
                </c:pt>
                <c:pt idx="6487">
                  <c:v>-34687.305699481869</c:v>
                </c:pt>
                <c:pt idx="6488">
                  <c:v>-43362.279792746114</c:v>
                </c:pt>
                <c:pt idx="6489">
                  <c:v>-54366.52849740933</c:v>
                </c:pt>
                <c:pt idx="6490">
                  <c:v>-69437.564766839379</c:v>
                </c:pt>
                <c:pt idx="6491">
                  <c:v>-77432.642487046629</c:v>
                </c:pt>
                <c:pt idx="6492">
                  <c:v>-84647.098445595853</c:v>
                </c:pt>
                <c:pt idx="6493">
                  <c:v>-91874.145077720212</c:v>
                </c:pt>
                <c:pt idx="6494">
                  <c:v>-93145.803108808293</c:v>
                </c:pt>
                <c:pt idx="6495">
                  <c:v>-91257.202072538857</c:v>
                </c:pt>
                <c:pt idx="6496">
                  <c:v>-83753.160621761665</c:v>
                </c:pt>
                <c:pt idx="6497">
                  <c:v>-70696.632124352327</c:v>
                </c:pt>
                <c:pt idx="6498">
                  <c:v>-56355.854922279796</c:v>
                </c:pt>
                <c:pt idx="6499">
                  <c:v>-45452.331606217616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-59579.067357512955</c:v>
                </c:pt>
                <c:pt idx="6512">
                  <c:v>-41284.818652849739</c:v>
                </c:pt>
                <c:pt idx="6513">
                  <c:v>-50060.518134715028</c:v>
                </c:pt>
                <c:pt idx="6514">
                  <c:v>-58357.772020725388</c:v>
                </c:pt>
                <c:pt idx="6515">
                  <c:v>-66780.932642487052</c:v>
                </c:pt>
                <c:pt idx="6516">
                  <c:v>-70772.176165803117</c:v>
                </c:pt>
                <c:pt idx="6517">
                  <c:v>-75141.139896373061</c:v>
                </c:pt>
                <c:pt idx="6518">
                  <c:v>-74536.787564766841</c:v>
                </c:pt>
                <c:pt idx="6519">
                  <c:v>-70885.492227979281</c:v>
                </c:pt>
                <c:pt idx="6520">
                  <c:v>-64036.165803108808</c:v>
                </c:pt>
                <c:pt idx="6521">
                  <c:v>-56595.077720207257</c:v>
                </c:pt>
                <c:pt idx="6522">
                  <c:v>-46132.227979274612</c:v>
                </c:pt>
                <c:pt idx="6523">
                  <c:v>-38842.227979274612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-95046.994818652849</c:v>
                </c:pt>
                <c:pt idx="6539">
                  <c:v>-76752.746113989633</c:v>
                </c:pt>
                <c:pt idx="6540">
                  <c:v>-80555.129533678759</c:v>
                </c:pt>
                <c:pt idx="6541">
                  <c:v>-79913.005181347151</c:v>
                </c:pt>
                <c:pt idx="6542">
                  <c:v>-72069.015544041453</c:v>
                </c:pt>
                <c:pt idx="6543">
                  <c:v>-70847.720207253893</c:v>
                </c:pt>
                <c:pt idx="6544">
                  <c:v>-66692.797927461143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-58760.673575129535</c:v>
                </c:pt>
                <c:pt idx="6559">
                  <c:v>-33793.367875647666</c:v>
                </c:pt>
                <c:pt idx="6560">
                  <c:v>-49103.626943005183</c:v>
                </c:pt>
                <c:pt idx="6561">
                  <c:v>-63708.808290155444</c:v>
                </c:pt>
                <c:pt idx="6562">
                  <c:v>-75279.637305699478</c:v>
                </c:pt>
                <c:pt idx="6563">
                  <c:v>-85037.409326424866</c:v>
                </c:pt>
                <c:pt idx="6564">
                  <c:v>-90413.626943005191</c:v>
                </c:pt>
                <c:pt idx="6565">
                  <c:v>-96180.155440414514</c:v>
                </c:pt>
                <c:pt idx="6566">
                  <c:v>-97338.497409326432</c:v>
                </c:pt>
                <c:pt idx="6567">
                  <c:v>-94379.689119170987</c:v>
                </c:pt>
                <c:pt idx="6568">
                  <c:v>-86195.751295336784</c:v>
                </c:pt>
                <c:pt idx="6569">
                  <c:v>-71993.471502590677</c:v>
                </c:pt>
                <c:pt idx="6570">
                  <c:v>-56506.943005181347</c:v>
                </c:pt>
                <c:pt idx="6571">
                  <c:v>-43979.222797927461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-51143.316062176164</c:v>
                </c:pt>
                <c:pt idx="6583">
                  <c:v>-32383.212435233163</c:v>
                </c:pt>
                <c:pt idx="6584">
                  <c:v>-46925.440414507771</c:v>
                </c:pt>
                <c:pt idx="6585">
                  <c:v>-58168.911917098449</c:v>
                </c:pt>
                <c:pt idx="6586">
                  <c:v>-68858.393782383428</c:v>
                </c:pt>
                <c:pt idx="6587">
                  <c:v>-72560.051813471509</c:v>
                </c:pt>
                <c:pt idx="6588">
                  <c:v>-80706.21761658031</c:v>
                </c:pt>
                <c:pt idx="6589">
                  <c:v>-87089.689119170987</c:v>
                </c:pt>
                <c:pt idx="6590">
                  <c:v>-88059.170984455966</c:v>
                </c:pt>
                <c:pt idx="6591">
                  <c:v>-85188.497409326432</c:v>
                </c:pt>
                <c:pt idx="6592">
                  <c:v>-75682.538860103625</c:v>
                </c:pt>
                <c:pt idx="6593">
                  <c:v>-61152.901554404147</c:v>
                </c:pt>
                <c:pt idx="6594">
                  <c:v>-45502.694300518138</c:v>
                </c:pt>
                <c:pt idx="6595">
                  <c:v>-32081.036269430053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-18457.927461139898</c:v>
                </c:pt>
                <c:pt idx="6607">
                  <c:v>-7843.9896373056999</c:v>
                </c:pt>
                <c:pt idx="6608">
                  <c:v>-21907.772020725388</c:v>
                </c:pt>
                <c:pt idx="6609">
                  <c:v>-41801.036269430049</c:v>
                </c:pt>
                <c:pt idx="6610">
                  <c:v>-56003.316062176171</c:v>
                </c:pt>
                <c:pt idx="6611">
                  <c:v>-66818.70466321244</c:v>
                </c:pt>
                <c:pt idx="6612">
                  <c:v>-73869.481865284979</c:v>
                </c:pt>
                <c:pt idx="6613">
                  <c:v>-79031.658031088082</c:v>
                </c:pt>
                <c:pt idx="6614">
                  <c:v>-79900.414507772017</c:v>
                </c:pt>
                <c:pt idx="6615">
                  <c:v>-79082.020725388604</c:v>
                </c:pt>
                <c:pt idx="6616">
                  <c:v>-72056.424870466319</c:v>
                </c:pt>
                <c:pt idx="6617">
                  <c:v>-59226.52849740933</c:v>
                </c:pt>
                <c:pt idx="6618">
                  <c:v>-45175.336787564767</c:v>
                </c:pt>
                <c:pt idx="6619">
                  <c:v>-33856.321243523314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-21945.544041450779</c:v>
                </c:pt>
                <c:pt idx="6631">
                  <c:v>-9166.0103626943001</c:v>
                </c:pt>
                <c:pt idx="6632">
                  <c:v>-17475.854922279792</c:v>
                </c:pt>
                <c:pt idx="6633">
                  <c:v>-29197.772020725388</c:v>
                </c:pt>
                <c:pt idx="6634">
                  <c:v>-37381.709844559584</c:v>
                </c:pt>
                <c:pt idx="6635">
                  <c:v>-40718.238341968914</c:v>
                </c:pt>
                <c:pt idx="6636">
                  <c:v>-39987.979274611404</c:v>
                </c:pt>
                <c:pt idx="6637">
                  <c:v>-41372.953367875649</c:v>
                </c:pt>
                <c:pt idx="6638">
                  <c:v>-41750.673575129535</c:v>
                </c:pt>
                <c:pt idx="6639">
                  <c:v>-39169.585492227983</c:v>
                </c:pt>
                <c:pt idx="6640">
                  <c:v>-32849.067357512955</c:v>
                </c:pt>
                <c:pt idx="6641">
                  <c:v>-25559.067357512955</c:v>
                </c:pt>
                <c:pt idx="6642">
                  <c:v>-16745.595854922281</c:v>
                </c:pt>
                <c:pt idx="6643">
                  <c:v>-8674.9740932642489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-5401.3989637305704</c:v>
                </c:pt>
                <c:pt idx="6655">
                  <c:v>451.11662531017367</c:v>
                </c:pt>
                <c:pt idx="6656">
                  <c:v>-2316.6839378238342</c:v>
                </c:pt>
                <c:pt idx="6657">
                  <c:v>-8448.3419689119164</c:v>
                </c:pt>
                <c:pt idx="6658">
                  <c:v>-25823.471502590673</c:v>
                </c:pt>
                <c:pt idx="6659">
                  <c:v>-39937.616580310882</c:v>
                </c:pt>
                <c:pt idx="6660">
                  <c:v>-48020.829015544041</c:v>
                </c:pt>
                <c:pt idx="6661">
                  <c:v>-53686.632124352334</c:v>
                </c:pt>
                <c:pt idx="6662">
                  <c:v>-55121.968911917102</c:v>
                </c:pt>
                <c:pt idx="6663">
                  <c:v>-53019.326424870465</c:v>
                </c:pt>
                <c:pt idx="6664">
                  <c:v>-45578.238341968914</c:v>
                </c:pt>
                <c:pt idx="6665">
                  <c:v>-34196.269430051812</c:v>
                </c:pt>
                <c:pt idx="6666">
                  <c:v>-21076.787564766841</c:v>
                </c:pt>
                <c:pt idx="6667">
                  <c:v>-8549.0673575129531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-2870.6735751295337</c:v>
                </c:pt>
                <c:pt idx="6680">
                  <c:v>-113.3160621761658</c:v>
                </c:pt>
                <c:pt idx="6681">
                  <c:v>-1057.6165803108809</c:v>
                </c:pt>
                <c:pt idx="6682">
                  <c:v>-7957.3056994818653</c:v>
                </c:pt>
                <c:pt idx="6683">
                  <c:v>-23129.067357512955</c:v>
                </c:pt>
                <c:pt idx="6684">
                  <c:v>-33957.046632124351</c:v>
                </c:pt>
                <c:pt idx="6685">
                  <c:v>-39396.21761658031</c:v>
                </c:pt>
                <c:pt idx="6686">
                  <c:v>-37293.575129533681</c:v>
                </c:pt>
                <c:pt idx="6687">
                  <c:v>-32358.031088082902</c:v>
                </c:pt>
                <c:pt idx="6688">
                  <c:v>-28480.103626943004</c:v>
                </c:pt>
                <c:pt idx="6689">
                  <c:v>-23443.834196891192</c:v>
                </c:pt>
                <c:pt idx="6690">
                  <c:v>-16821.139896373057</c:v>
                </c:pt>
                <c:pt idx="6691">
                  <c:v>-11205.699481865286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-21391.554404145078</c:v>
                </c:pt>
                <c:pt idx="6707">
                  <c:v>-23720.829015544041</c:v>
                </c:pt>
                <c:pt idx="6708">
                  <c:v>-31124.145077720208</c:v>
                </c:pt>
                <c:pt idx="6709">
                  <c:v>-36500.362694300522</c:v>
                </c:pt>
                <c:pt idx="6710">
                  <c:v>-38565.233160621763</c:v>
                </c:pt>
                <c:pt idx="6711">
                  <c:v>-36777.357512953371</c:v>
                </c:pt>
                <c:pt idx="6712">
                  <c:v>-31539.637305699482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-7441.088082901555</c:v>
                </c:pt>
                <c:pt idx="6727">
                  <c:v>-1460.518134715026</c:v>
                </c:pt>
                <c:pt idx="6728">
                  <c:v>-8309.8445595854919</c:v>
                </c:pt>
                <c:pt idx="6729">
                  <c:v>-29537.720207253886</c:v>
                </c:pt>
                <c:pt idx="6730">
                  <c:v>-44180.673575129535</c:v>
                </c:pt>
                <c:pt idx="6731">
                  <c:v>-59642.020725388604</c:v>
                </c:pt>
                <c:pt idx="6732">
                  <c:v>-70117.461139896375</c:v>
                </c:pt>
                <c:pt idx="6733">
                  <c:v>-77495.595854922285</c:v>
                </c:pt>
                <c:pt idx="6734">
                  <c:v>-80517.357512953371</c:v>
                </c:pt>
                <c:pt idx="6735">
                  <c:v>-78968.70466321244</c:v>
                </c:pt>
                <c:pt idx="6736">
                  <c:v>-71414.300518134711</c:v>
                </c:pt>
                <c:pt idx="6737">
                  <c:v>-58030.414507772024</c:v>
                </c:pt>
                <c:pt idx="6738">
                  <c:v>-44759.844559585494</c:v>
                </c:pt>
                <c:pt idx="6739">
                  <c:v>-34108.13471502591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-19616.269430051812</c:v>
                </c:pt>
                <c:pt idx="6751">
                  <c:v>-10160.673575129535</c:v>
                </c:pt>
                <c:pt idx="6752">
                  <c:v>-27221.036269430053</c:v>
                </c:pt>
                <c:pt idx="6753">
                  <c:v>-44293.989637305698</c:v>
                </c:pt>
                <c:pt idx="6754">
                  <c:v>-58118.549222797927</c:v>
                </c:pt>
                <c:pt idx="6755">
                  <c:v>-64300.56994818653</c:v>
                </c:pt>
                <c:pt idx="6756">
                  <c:v>-67876.321243523314</c:v>
                </c:pt>
                <c:pt idx="6757">
                  <c:v>-74561.968911917094</c:v>
                </c:pt>
                <c:pt idx="6758">
                  <c:v>-76803.108808290155</c:v>
                </c:pt>
                <c:pt idx="6759">
                  <c:v>-76223.937823834203</c:v>
                </c:pt>
                <c:pt idx="6760">
                  <c:v>-68606.580310880832</c:v>
                </c:pt>
                <c:pt idx="6761">
                  <c:v>-56569.896373056996</c:v>
                </c:pt>
                <c:pt idx="6762">
                  <c:v>-45150.155440414506</c:v>
                </c:pt>
                <c:pt idx="6763">
                  <c:v>-35178.341968911918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-16921.865284974094</c:v>
                </c:pt>
                <c:pt idx="6775">
                  <c:v>-3084.7150259067357</c:v>
                </c:pt>
                <c:pt idx="6776">
                  <c:v>-5892.4352331606215</c:v>
                </c:pt>
                <c:pt idx="6777">
                  <c:v>-12880.259067357514</c:v>
                </c:pt>
                <c:pt idx="6778">
                  <c:v>-23129.067357512955</c:v>
                </c:pt>
                <c:pt idx="6779">
                  <c:v>-34662.124352331608</c:v>
                </c:pt>
                <c:pt idx="6780">
                  <c:v>-42543.886010362694</c:v>
                </c:pt>
                <c:pt idx="6781">
                  <c:v>-49242.124352331608</c:v>
                </c:pt>
                <c:pt idx="6782">
                  <c:v>-50312.331606217616</c:v>
                </c:pt>
                <c:pt idx="6783">
                  <c:v>-48058.601036269429</c:v>
                </c:pt>
                <c:pt idx="6784">
                  <c:v>-40126.476683937828</c:v>
                </c:pt>
                <c:pt idx="6785">
                  <c:v>-27762.435233160624</c:v>
                </c:pt>
                <c:pt idx="6786">
                  <c:v>-12691.398963730569</c:v>
                </c:pt>
                <c:pt idx="6787">
                  <c:v>-3361.7098445595857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-1876.0103626943005</c:v>
                </c:pt>
                <c:pt idx="6799">
                  <c:v>1804.4665012406947</c:v>
                </c:pt>
                <c:pt idx="6800">
                  <c:v>-1951.5544041450778</c:v>
                </c:pt>
                <c:pt idx="6801">
                  <c:v>-6182.020725388601</c:v>
                </c:pt>
                <c:pt idx="6802">
                  <c:v>-20976.062176165804</c:v>
                </c:pt>
                <c:pt idx="6803">
                  <c:v>-35707.150259067355</c:v>
                </c:pt>
                <c:pt idx="6804">
                  <c:v>-44684.300518134718</c:v>
                </c:pt>
                <c:pt idx="6805">
                  <c:v>-52843.056994818653</c:v>
                </c:pt>
                <c:pt idx="6806">
                  <c:v>-55814.455958549224</c:v>
                </c:pt>
                <c:pt idx="6807">
                  <c:v>-53522.953367875649</c:v>
                </c:pt>
                <c:pt idx="6808">
                  <c:v>-47756.424870466326</c:v>
                </c:pt>
                <c:pt idx="6809">
                  <c:v>-36664.0414507772</c:v>
                </c:pt>
                <c:pt idx="6810">
                  <c:v>-24639.948186528498</c:v>
                </c:pt>
                <c:pt idx="6811">
                  <c:v>-13811.968911917098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-7264.8186528497408</c:v>
                </c:pt>
                <c:pt idx="6823">
                  <c:v>-1170.9326424870467</c:v>
                </c:pt>
                <c:pt idx="6824">
                  <c:v>-3966.0621761658031</c:v>
                </c:pt>
                <c:pt idx="6825">
                  <c:v>-21555.233160621763</c:v>
                </c:pt>
                <c:pt idx="6826">
                  <c:v>-40428.652849740931</c:v>
                </c:pt>
                <c:pt idx="6827">
                  <c:v>-55285.647668393787</c:v>
                </c:pt>
                <c:pt idx="6828">
                  <c:v>-65509.274611398963</c:v>
                </c:pt>
                <c:pt idx="6829">
                  <c:v>-72673.367875647673</c:v>
                </c:pt>
                <c:pt idx="6830">
                  <c:v>-74990.051813471509</c:v>
                </c:pt>
                <c:pt idx="6831">
                  <c:v>-78767.253886010367</c:v>
                </c:pt>
                <c:pt idx="6832">
                  <c:v>-72358.601036269436</c:v>
                </c:pt>
                <c:pt idx="6833">
                  <c:v>-55247.875647668392</c:v>
                </c:pt>
                <c:pt idx="6834">
                  <c:v>-41725.492227979274</c:v>
                </c:pt>
                <c:pt idx="6835">
                  <c:v>-30456.839378238343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-20976.062176165804</c:v>
                </c:pt>
                <c:pt idx="6848">
                  <c:v>-13572.746113989637</c:v>
                </c:pt>
                <c:pt idx="6849">
                  <c:v>-21517.461139896375</c:v>
                </c:pt>
                <c:pt idx="6850">
                  <c:v>-32521.709844559588</c:v>
                </c:pt>
                <c:pt idx="6851">
                  <c:v>-40202.020725388604</c:v>
                </c:pt>
                <c:pt idx="6852">
                  <c:v>-45628.601036269429</c:v>
                </c:pt>
                <c:pt idx="6853">
                  <c:v>-47114.300518134718</c:v>
                </c:pt>
                <c:pt idx="6854">
                  <c:v>-40466.424870466319</c:v>
                </c:pt>
                <c:pt idx="6855">
                  <c:v>-34989.481865284972</c:v>
                </c:pt>
                <c:pt idx="6856">
                  <c:v>-29147.40932642487</c:v>
                </c:pt>
                <c:pt idx="6857">
                  <c:v>-18218.704663212437</c:v>
                </c:pt>
                <c:pt idx="6858">
                  <c:v>-8297.2538860103632</c:v>
                </c:pt>
                <c:pt idx="6859">
                  <c:v>-2291.502590673575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-2870.6735751295337</c:v>
                </c:pt>
                <c:pt idx="6875">
                  <c:v>-176.26943005181349</c:v>
                </c:pt>
                <c:pt idx="6876">
                  <c:v>-4645.958549222798</c:v>
                </c:pt>
                <c:pt idx="6877">
                  <c:v>-9128.2383419689122</c:v>
                </c:pt>
                <c:pt idx="6878">
                  <c:v>-13610.518134715026</c:v>
                </c:pt>
                <c:pt idx="6879">
                  <c:v>-13333.523316062177</c:v>
                </c:pt>
                <c:pt idx="6880">
                  <c:v>-9254.1450777202081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5736.6997518610424</c:v>
                </c:pt>
                <c:pt idx="6895">
                  <c:v>5496.1042183622831</c:v>
                </c:pt>
                <c:pt idx="6896">
                  <c:v>105.26054590570719</c:v>
                </c:pt>
                <c:pt idx="6897">
                  <c:v>-1145.7512953367875</c:v>
                </c:pt>
                <c:pt idx="6898">
                  <c:v>-6761.1917098445601</c:v>
                </c:pt>
                <c:pt idx="6899">
                  <c:v>-22486.943005181347</c:v>
                </c:pt>
                <c:pt idx="6900">
                  <c:v>-34561.398963730571</c:v>
                </c:pt>
                <c:pt idx="6901">
                  <c:v>-43047.512953367877</c:v>
                </c:pt>
                <c:pt idx="6902">
                  <c:v>-46812.124352331608</c:v>
                </c:pt>
                <c:pt idx="6903">
                  <c:v>-46736.580310880832</c:v>
                </c:pt>
                <c:pt idx="6904">
                  <c:v>-40617.51295336787</c:v>
                </c:pt>
                <c:pt idx="6905">
                  <c:v>-28883.005181347151</c:v>
                </c:pt>
                <c:pt idx="6906">
                  <c:v>-17916.528497409327</c:v>
                </c:pt>
                <c:pt idx="6907">
                  <c:v>-8901.6062176165797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-4331.1917098445601</c:v>
                </c:pt>
                <c:pt idx="6919">
                  <c:v>30.074441687344912</c:v>
                </c:pt>
                <c:pt idx="6920">
                  <c:v>-1510.8808290155441</c:v>
                </c:pt>
                <c:pt idx="6921">
                  <c:v>-5816.8911917098449</c:v>
                </c:pt>
                <c:pt idx="6922">
                  <c:v>-24828.808290155441</c:v>
                </c:pt>
                <c:pt idx="6923">
                  <c:v>-38111.968911917102</c:v>
                </c:pt>
                <c:pt idx="6924">
                  <c:v>-46887.668393782384</c:v>
                </c:pt>
                <c:pt idx="6925">
                  <c:v>-52994.145077720212</c:v>
                </c:pt>
                <c:pt idx="6926">
                  <c:v>-55965.544041450776</c:v>
                </c:pt>
                <c:pt idx="6927">
                  <c:v>-55550.051813471502</c:v>
                </c:pt>
                <c:pt idx="6928">
                  <c:v>-50236.787564766841</c:v>
                </c:pt>
                <c:pt idx="6929">
                  <c:v>-39975.388601036269</c:v>
                </c:pt>
                <c:pt idx="6930">
                  <c:v>-29562.901554404147</c:v>
                </c:pt>
                <c:pt idx="6931">
                  <c:v>-20384.300518134718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-11658.963730569949</c:v>
                </c:pt>
                <c:pt idx="6943">
                  <c:v>-4784.4559585492225</c:v>
                </c:pt>
                <c:pt idx="6944">
                  <c:v>-19213.367875647669</c:v>
                </c:pt>
                <c:pt idx="6945">
                  <c:v>-36361.865284974097</c:v>
                </c:pt>
                <c:pt idx="6946">
                  <c:v>-49305.077720207257</c:v>
                </c:pt>
                <c:pt idx="6947">
                  <c:v>-56330.673575129535</c:v>
                </c:pt>
                <c:pt idx="6948">
                  <c:v>-68279.222797927461</c:v>
                </c:pt>
                <c:pt idx="6949">
                  <c:v>-71099.533678756474</c:v>
                </c:pt>
                <c:pt idx="6950">
                  <c:v>-71666.113989637306</c:v>
                </c:pt>
                <c:pt idx="6951">
                  <c:v>-69701.968911917094</c:v>
                </c:pt>
                <c:pt idx="6952">
                  <c:v>-61807.616580310882</c:v>
                </c:pt>
                <c:pt idx="6953">
                  <c:v>-49682.797927461143</c:v>
                </c:pt>
                <c:pt idx="6954">
                  <c:v>-38401.554404145078</c:v>
                </c:pt>
                <c:pt idx="6955">
                  <c:v>-29323.678756476686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-18923.78238341969</c:v>
                </c:pt>
                <c:pt idx="6967">
                  <c:v>-9203.7823834196897</c:v>
                </c:pt>
                <c:pt idx="6968">
                  <c:v>-25458.341968911918</c:v>
                </c:pt>
                <c:pt idx="6969">
                  <c:v>-41624.766839378237</c:v>
                </c:pt>
                <c:pt idx="6970">
                  <c:v>-53648.860103626947</c:v>
                </c:pt>
                <c:pt idx="6971">
                  <c:v>-58811.036269430057</c:v>
                </c:pt>
                <c:pt idx="6972">
                  <c:v>-61505.440414507771</c:v>
                </c:pt>
                <c:pt idx="6973">
                  <c:v>-69815.284974093272</c:v>
                </c:pt>
                <c:pt idx="6974">
                  <c:v>-72648.186528497405</c:v>
                </c:pt>
                <c:pt idx="6975">
                  <c:v>-72887.409326424866</c:v>
                </c:pt>
                <c:pt idx="6976">
                  <c:v>-66163.989637305698</c:v>
                </c:pt>
                <c:pt idx="6977">
                  <c:v>-53799.948186528498</c:v>
                </c:pt>
                <c:pt idx="6978">
                  <c:v>-42342.435233160621</c:v>
                </c:pt>
                <c:pt idx="6979">
                  <c:v>-32849.067357512955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-29311.088082901555</c:v>
                </c:pt>
                <c:pt idx="6991">
                  <c:v>-16053.108808290155</c:v>
                </c:pt>
                <c:pt idx="6992">
                  <c:v>-27409.896373056996</c:v>
                </c:pt>
                <c:pt idx="6993">
                  <c:v>-35379.792746113992</c:v>
                </c:pt>
                <c:pt idx="6994">
                  <c:v>-39849.481865284972</c:v>
                </c:pt>
                <c:pt idx="6995">
                  <c:v>-44256.21761658031</c:v>
                </c:pt>
                <c:pt idx="6996">
                  <c:v>-55638.186528497412</c:v>
                </c:pt>
                <c:pt idx="6997">
                  <c:v>-62915.595854922278</c:v>
                </c:pt>
                <c:pt idx="6998">
                  <c:v>-65559.637305699478</c:v>
                </c:pt>
                <c:pt idx="6999">
                  <c:v>-64476.839378238343</c:v>
                </c:pt>
                <c:pt idx="7000">
                  <c:v>-62789.689119170987</c:v>
                </c:pt>
                <c:pt idx="7001">
                  <c:v>-52553.471502590677</c:v>
                </c:pt>
                <c:pt idx="7002">
                  <c:v>-42669.792746113992</c:v>
                </c:pt>
                <c:pt idx="7003">
                  <c:v>-33944.455958549224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-38540.051813471502</c:v>
                </c:pt>
                <c:pt idx="7016">
                  <c:v>-22121.813471502592</c:v>
                </c:pt>
                <c:pt idx="7017">
                  <c:v>-24211.865284974094</c:v>
                </c:pt>
                <c:pt idx="7018">
                  <c:v>-30016.165803108808</c:v>
                </c:pt>
                <c:pt idx="7019">
                  <c:v>-34989.481865284972</c:v>
                </c:pt>
                <c:pt idx="7020">
                  <c:v>-37129.896373056996</c:v>
                </c:pt>
                <c:pt idx="7021">
                  <c:v>-39849.481865284972</c:v>
                </c:pt>
                <c:pt idx="7022">
                  <c:v>-43790.362694300522</c:v>
                </c:pt>
                <c:pt idx="7023">
                  <c:v>-46522.538860103625</c:v>
                </c:pt>
                <c:pt idx="7024">
                  <c:v>-42745.336787564767</c:v>
                </c:pt>
                <c:pt idx="7025">
                  <c:v>-35518.290155440416</c:v>
                </c:pt>
                <c:pt idx="7026">
                  <c:v>-28719.326424870465</c:v>
                </c:pt>
                <c:pt idx="7027">
                  <c:v>-23229.792746113992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-50576.735751295339</c:v>
                </c:pt>
                <c:pt idx="7043">
                  <c:v>-39144.404145077722</c:v>
                </c:pt>
                <c:pt idx="7044">
                  <c:v>-45401.968911917102</c:v>
                </c:pt>
                <c:pt idx="7045">
                  <c:v>-50035.336787564767</c:v>
                </c:pt>
                <c:pt idx="7046">
                  <c:v>-50715.233160621763</c:v>
                </c:pt>
                <c:pt idx="7047">
                  <c:v>-50476.010362694302</c:v>
                </c:pt>
                <c:pt idx="7048">
                  <c:v>-45666.373056994817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-40743.419689119175</c:v>
                </c:pt>
                <c:pt idx="7063">
                  <c:v>-24010.41450777202</c:v>
                </c:pt>
                <c:pt idx="7064">
                  <c:v>-31476.683937823836</c:v>
                </c:pt>
                <c:pt idx="7065">
                  <c:v>-40516.787564766841</c:v>
                </c:pt>
                <c:pt idx="7066">
                  <c:v>-51344.766839378237</c:v>
                </c:pt>
                <c:pt idx="7067">
                  <c:v>-58370.362694300522</c:v>
                </c:pt>
                <c:pt idx="7068">
                  <c:v>-67914.093264248702</c:v>
                </c:pt>
                <c:pt idx="7069">
                  <c:v>-70583.316062176164</c:v>
                </c:pt>
                <c:pt idx="7070">
                  <c:v>-76437.979274611396</c:v>
                </c:pt>
                <c:pt idx="7071">
                  <c:v>-75455.906735751298</c:v>
                </c:pt>
                <c:pt idx="7072">
                  <c:v>-67964.455958549224</c:v>
                </c:pt>
                <c:pt idx="7073">
                  <c:v>-57627.512953367877</c:v>
                </c:pt>
                <c:pt idx="7074">
                  <c:v>-46610.673575129535</c:v>
                </c:pt>
                <c:pt idx="7075">
                  <c:v>-37230.621761658032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-32861.658031088082</c:v>
                </c:pt>
                <c:pt idx="7087">
                  <c:v>-13031.347150259067</c:v>
                </c:pt>
                <c:pt idx="7088">
                  <c:v>-19956.21761658031</c:v>
                </c:pt>
                <c:pt idx="7089">
                  <c:v>-23443.834196891192</c:v>
                </c:pt>
                <c:pt idx="7090">
                  <c:v>-28064.611398963731</c:v>
                </c:pt>
                <c:pt idx="7091">
                  <c:v>-38817.046632124351</c:v>
                </c:pt>
                <c:pt idx="7092">
                  <c:v>-48159.326424870465</c:v>
                </c:pt>
                <c:pt idx="7093">
                  <c:v>-55877.409326424873</c:v>
                </c:pt>
                <c:pt idx="7094">
                  <c:v>-58609.585492227983</c:v>
                </c:pt>
                <c:pt idx="7095">
                  <c:v>-56456.580310880832</c:v>
                </c:pt>
                <c:pt idx="7096">
                  <c:v>-48511.865284974097</c:v>
                </c:pt>
                <c:pt idx="7097">
                  <c:v>-34926.52849740933</c:v>
                </c:pt>
                <c:pt idx="7098">
                  <c:v>-20447.25388601036</c:v>
                </c:pt>
                <c:pt idx="7099">
                  <c:v>-9367.4611398963734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323.30024813895778</c:v>
                </c:pt>
                <c:pt idx="7111">
                  <c:v>3428.4863523573199</c:v>
                </c:pt>
                <c:pt idx="7112">
                  <c:v>-1246.476683937824</c:v>
                </c:pt>
                <c:pt idx="7113">
                  <c:v>-2908.4455958549224</c:v>
                </c:pt>
                <c:pt idx="7114">
                  <c:v>-11860.41450777202</c:v>
                </c:pt>
                <c:pt idx="7115">
                  <c:v>-27195.854922279792</c:v>
                </c:pt>
                <c:pt idx="7116">
                  <c:v>-36462.590673575127</c:v>
                </c:pt>
                <c:pt idx="7117">
                  <c:v>-44495.440414507771</c:v>
                </c:pt>
                <c:pt idx="7118">
                  <c:v>-47706.062176165804</c:v>
                </c:pt>
                <c:pt idx="7119">
                  <c:v>-46270.725388601037</c:v>
                </c:pt>
                <c:pt idx="7120">
                  <c:v>-38942.953367875649</c:v>
                </c:pt>
                <c:pt idx="7121">
                  <c:v>-25584.248704663212</c:v>
                </c:pt>
                <c:pt idx="7122">
                  <c:v>-12238.134715025906</c:v>
                </c:pt>
                <c:pt idx="7123">
                  <c:v>-3349.1191709844561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2962.3325062034737</c:v>
                </c:pt>
                <c:pt idx="7135">
                  <c:v>5578.8089330024814</c:v>
                </c:pt>
                <c:pt idx="7136">
                  <c:v>1007.4937965260546</c:v>
                </c:pt>
                <c:pt idx="7137">
                  <c:v>-1611.6062176165804</c:v>
                </c:pt>
                <c:pt idx="7138">
                  <c:v>-5237.7202072538857</c:v>
                </c:pt>
                <c:pt idx="7139">
                  <c:v>-17261.813471502592</c:v>
                </c:pt>
                <c:pt idx="7140">
                  <c:v>-30620.518134715028</c:v>
                </c:pt>
                <c:pt idx="7141">
                  <c:v>-39912.435233160621</c:v>
                </c:pt>
                <c:pt idx="7142">
                  <c:v>-43626.683937823836</c:v>
                </c:pt>
                <c:pt idx="7143">
                  <c:v>-43236.373056994817</c:v>
                </c:pt>
                <c:pt idx="7144">
                  <c:v>-37306.165803108808</c:v>
                </c:pt>
                <c:pt idx="7145">
                  <c:v>-25017.668393782384</c:v>
                </c:pt>
                <c:pt idx="7146">
                  <c:v>-12225.544041450778</c:v>
                </c:pt>
                <c:pt idx="7147">
                  <c:v>-3235.8031088082903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2240.5459057071962</c:v>
                </c:pt>
                <c:pt idx="7159">
                  <c:v>3210.4466501240695</c:v>
                </c:pt>
                <c:pt idx="7160">
                  <c:v>-503.62694300518137</c:v>
                </c:pt>
                <c:pt idx="7161">
                  <c:v>-2442.5906735751296</c:v>
                </c:pt>
                <c:pt idx="7162">
                  <c:v>-10135.492227979275</c:v>
                </c:pt>
                <c:pt idx="7163">
                  <c:v>-26692.227979274612</c:v>
                </c:pt>
                <c:pt idx="7164">
                  <c:v>-35216.113989637306</c:v>
                </c:pt>
                <c:pt idx="7165">
                  <c:v>-43097.875647668392</c:v>
                </c:pt>
                <c:pt idx="7166">
                  <c:v>-46975.803108808293</c:v>
                </c:pt>
                <c:pt idx="7167">
                  <c:v>-45414.559585492229</c:v>
                </c:pt>
                <c:pt idx="7168">
                  <c:v>-38640.777202072539</c:v>
                </c:pt>
                <c:pt idx="7169">
                  <c:v>-26327.098445595857</c:v>
                </c:pt>
                <c:pt idx="7170">
                  <c:v>-12527.720207253886</c:v>
                </c:pt>
                <c:pt idx="7171">
                  <c:v>-3349.1191709844561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774.41687344913146</c:v>
                </c:pt>
                <c:pt idx="7184">
                  <c:v>1060.1240694789083</c:v>
                </c:pt>
                <c:pt idx="7185">
                  <c:v>0</c:v>
                </c:pt>
                <c:pt idx="7186">
                  <c:v>-415.49222797927462</c:v>
                </c:pt>
                <c:pt idx="7187">
                  <c:v>-5791.7098445595857</c:v>
                </c:pt>
                <c:pt idx="7188">
                  <c:v>-17878.756476683939</c:v>
                </c:pt>
                <c:pt idx="7189">
                  <c:v>-26855.906735751298</c:v>
                </c:pt>
                <c:pt idx="7190">
                  <c:v>-30796.787564766841</c:v>
                </c:pt>
                <c:pt idx="7191">
                  <c:v>-30079.119170984457</c:v>
                </c:pt>
                <c:pt idx="7192">
                  <c:v>-24891.76165803109</c:v>
                </c:pt>
                <c:pt idx="7193">
                  <c:v>-16317.512953367876</c:v>
                </c:pt>
                <c:pt idx="7194">
                  <c:v>-9279.3264248704672</c:v>
                </c:pt>
                <c:pt idx="7195">
                  <c:v>-4243.056994818653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-4368.963730569948</c:v>
                </c:pt>
                <c:pt idx="7211">
                  <c:v>-11167.927461139896</c:v>
                </c:pt>
                <c:pt idx="7212">
                  <c:v>-21227.875647668396</c:v>
                </c:pt>
                <c:pt idx="7213">
                  <c:v>-28404.559585492229</c:v>
                </c:pt>
                <c:pt idx="7214">
                  <c:v>-31426.321243523318</c:v>
                </c:pt>
                <c:pt idx="7215">
                  <c:v>-30179.844559585494</c:v>
                </c:pt>
                <c:pt idx="7216">
                  <c:v>-25219.119170984457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-7592.1761658031091</c:v>
                </c:pt>
                <c:pt idx="7231">
                  <c:v>-2001.9170984455959</c:v>
                </c:pt>
                <c:pt idx="7232">
                  <c:v>-4948.1347150259071</c:v>
                </c:pt>
                <c:pt idx="7233">
                  <c:v>-12263.316062176165</c:v>
                </c:pt>
                <c:pt idx="7234">
                  <c:v>-18848.238341968914</c:v>
                </c:pt>
                <c:pt idx="7235">
                  <c:v>-22763.937823834196</c:v>
                </c:pt>
                <c:pt idx="7236">
                  <c:v>-27573.575129533678</c:v>
                </c:pt>
                <c:pt idx="7237">
                  <c:v>-27737.253886010363</c:v>
                </c:pt>
                <c:pt idx="7238">
                  <c:v>-27749.844559585494</c:v>
                </c:pt>
                <c:pt idx="7239">
                  <c:v>-28480.103626943004</c:v>
                </c:pt>
                <c:pt idx="7240">
                  <c:v>-25924.19689119171</c:v>
                </c:pt>
                <c:pt idx="7241">
                  <c:v>-20636.113989637306</c:v>
                </c:pt>
                <c:pt idx="7242">
                  <c:v>-12502.538860103627</c:v>
                </c:pt>
                <c:pt idx="7243">
                  <c:v>-5401.3989637305704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-7856.5803108808295</c:v>
                </c:pt>
                <c:pt idx="7255">
                  <c:v>-2278.9119170984454</c:v>
                </c:pt>
                <c:pt idx="7256">
                  <c:v>-6836.7357512953367</c:v>
                </c:pt>
                <c:pt idx="7257">
                  <c:v>-18470.518134715025</c:v>
                </c:pt>
                <c:pt idx="7258">
                  <c:v>-25961.968911917098</c:v>
                </c:pt>
                <c:pt idx="7259">
                  <c:v>-31224.870466321245</c:v>
                </c:pt>
                <c:pt idx="7260">
                  <c:v>-34863.575129533681</c:v>
                </c:pt>
                <c:pt idx="7261">
                  <c:v>-38552.642487046636</c:v>
                </c:pt>
                <c:pt idx="7262">
                  <c:v>-40101.295336787567</c:v>
                </c:pt>
                <c:pt idx="7263">
                  <c:v>-40667.875647668392</c:v>
                </c:pt>
                <c:pt idx="7264">
                  <c:v>-36437.409326424873</c:v>
                </c:pt>
                <c:pt idx="7265">
                  <c:v>-28467.512953367877</c:v>
                </c:pt>
                <c:pt idx="7266">
                  <c:v>-20485.025906735751</c:v>
                </c:pt>
                <c:pt idx="7267">
                  <c:v>-13673.471502590673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-16292.331606217616</c:v>
                </c:pt>
                <c:pt idx="7279">
                  <c:v>-7629.9481865284979</c:v>
                </c:pt>
                <c:pt idx="7280">
                  <c:v>-16896.683937823833</c:v>
                </c:pt>
                <c:pt idx="7281">
                  <c:v>-24451.088082901555</c:v>
                </c:pt>
                <c:pt idx="7282">
                  <c:v>-31174.507772020726</c:v>
                </c:pt>
                <c:pt idx="7283">
                  <c:v>-34926.52849740933</c:v>
                </c:pt>
                <c:pt idx="7284">
                  <c:v>-37280.984455958547</c:v>
                </c:pt>
                <c:pt idx="7285">
                  <c:v>-41889.170984455959</c:v>
                </c:pt>
                <c:pt idx="7286">
                  <c:v>-43022.331606217616</c:v>
                </c:pt>
                <c:pt idx="7287">
                  <c:v>-42052.849740932645</c:v>
                </c:pt>
                <c:pt idx="7288">
                  <c:v>-37381.709844559584</c:v>
                </c:pt>
                <c:pt idx="7289">
                  <c:v>-30242.797927461139</c:v>
                </c:pt>
                <c:pt idx="7290">
                  <c:v>-21769.274611398963</c:v>
                </c:pt>
                <c:pt idx="7291">
                  <c:v>-14114.145077720208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-10349.533678756477</c:v>
                </c:pt>
                <c:pt idx="7303">
                  <c:v>-2883.2642487046633</c:v>
                </c:pt>
                <c:pt idx="7304">
                  <c:v>-8020.2590673575132</c:v>
                </c:pt>
                <c:pt idx="7305">
                  <c:v>-23040.932642487049</c:v>
                </c:pt>
                <c:pt idx="7306">
                  <c:v>-30910.103626943004</c:v>
                </c:pt>
                <c:pt idx="7307">
                  <c:v>-36450</c:v>
                </c:pt>
                <c:pt idx="7308">
                  <c:v>-39761.347150259069</c:v>
                </c:pt>
                <c:pt idx="7309">
                  <c:v>-39585.077720207257</c:v>
                </c:pt>
                <c:pt idx="7310">
                  <c:v>-35127.979274611396</c:v>
                </c:pt>
                <c:pt idx="7311">
                  <c:v>-25533.886010362694</c:v>
                </c:pt>
                <c:pt idx="7312">
                  <c:v>-14051.191709844559</c:v>
                </c:pt>
                <c:pt idx="7313">
                  <c:v>-4922.9533678756479</c:v>
                </c:pt>
                <c:pt idx="7314">
                  <c:v>-2291.502590673575</c:v>
                </c:pt>
                <c:pt idx="7315">
                  <c:v>-440.67357512953367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16104.8635235732</c:v>
                </c:pt>
                <c:pt idx="7327">
                  <c:v>15044.739454094293</c:v>
                </c:pt>
                <c:pt idx="7328">
                  <c:v>7014.8635235732008</c:v>
                </c:pt>
                <c:pt idx="7329">
                  <c:v>1368.3870967741934</c:v>
                </c:pt>
                <c:pt idx="7330">
                  <c:v>-151.0880829015544</c:v>
                </c:pt>
                <c:pt idx="7331">
                  <c:v>-1573.8341968911918</c:v>
                </c:pt>
                <c:pt idx="7332">
                  <c:v>-6647.8756476683939</c:v>
                </c:pt>
                <c:pt idx="7333">
                  <c:v>-12766.943005181347</c:v>
                </c:pt>
                <c:pt idx="7334">
                  <c:v>-16518.963730569947</c:v>
                </c:pt>
                <c:pt idx="7335">
                  <c:v>-15977.564766839379</c:v>
                </c:pt>
                <c:pt idx="7336">
                  <c:v>-9883.6787564766837</c:v>
                </c:pt>
                <c:pt idx="7337">
                  <c:v>-2291.502590673575</c:v>
                </c:pt>
                <c:pt idx="7338">
                  <c:v>-314.76683937823833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255.63275434243175</c:v>
                </c:pt>
                <c:pt idx="7348">
                  <c:v>1804.4665012406947</c:v>
                </c:pt>
                <c:pt idx="7349">
                  <c:v>3187.8908188585606</c:v>
                </c:pt>
                <c:pt idx="7350">
                  <c:v>4270.570719602978</c:v>
                </c:pt>
                <c:pt idx="7351">
                  <c:v>31006.749379652603</c:v>
                </c:pt>
                <c:pt idx="7352">
                  <c:v>22390.421836228288</c:v>
                </c:pt>
                <c:pt idx="7353">
                  <c:v>12526.004962779156</c:v>
                </c:pt>
                <c:pt idx="7354">
                  <c:v>4774.3176178660051</c:v>
                </c:pt>
                <c:pt idx="7355">
                  <c:v>1097.7171215880894</c:v>
                </c:pt>
                <c:pt idx="7356">
                  <c:v>0</c:v>
                </c:pt>
                <c:pt idx="7357">
                  <c:v>0</c:v>
                </c:pt>
                <c:pt idx="7358">
                  <c:v>-62.953367875647672</c:v>
                </c:pt>
                <c:pt idx="7359">
                  <c:v>-239.22279792746116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67.66749379652606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706.7493796526054</c:v>
                </c:pt>
                <c:pt idx="7373">
                  <c:v>2082.6550868486352</c:v>
                </c:pt>
                <c:pt idx="7374">
                  <c:v>3120.2233250620347</c:v>
                </c:pt>
                <c:pt idx="7375">
                  <c:v>3353.3002481389576</c:v>
                </c:pt>
                <c:pt idx="7376">
                  <c:v>1315.7568238213398</c:v>
                </c:pt>
                <c:pt idx="7377">
                  <c:v>0</c:v>
                </c:pt>
                <c:pt idx="7378">
                  <c:v>15172.555831265508</c:v>
                </c:pt>
                <c:pt idx="7379">
                  <c:v>3210.4466501240695</c:v>
                </c:pt>
                <c:pt idx="7380">
                  <c:v>932.30769230769226</c:v>
                </c:pt>
                <c:pt idx="7381">
                  <c:v>225.55831265508684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9999.751861042183</c:v>
                </c:pt>
                <c:pt idx="7399">
                  <c:v>6120.1488833746907</c:v>
                </c:pt>
                <c:pt idx="7400">
                  <c:v>466.15384615384613</c:v>
                </c:pt>
                <c:pt idx="7401">
                  <c:v>0</c:v>
                </c:pt>
                <c:pt idx="7402">
                  <c:v>0</c:v>
                </c:pt>
                <c:pt idx="7403">
                  <c:v>-780.62176165803112</c:v>
                </c:pt>
                <c:pt idx="7404">
                  <c:v>-5565.0777202072541</c:v>
                </c:pt>
                <c:pt idx="7405">
                  <c:v>-15574.663212435233</c:v>
                </c:pt>
                <c:pt idx="7406">
                  <c:v>-20321.347150259069</c:v>
                </c:pt>
                <c:pt idx="7407">
                  <c:v>-19175.595854922281</c:v>
                </c:pt>
                <c:pt idx="7408">
                  <c:v>-13673.471502590673</c:v>
                </c:pt>
                <c:pt idx="7409">
                  <c:v>-6295.3367875647673</c:v>
                </c:pt>
                <c:pt idx="7410">
                  <c:v>-2165.5958549222801</c:v>
                </c:pt>
                <c:pt idx="7411">
                  <c:v>-465.85492227979273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-856.16580310880829</c:v>
                </c:pt>
                <c:pt idx="7423">
                  <c:v>0</c:v>
                </c:pt>
                <c:pt idx="7424">
                  <c:v>0</c:v>
                </c:pt>
                <c:pt idx="7425">
                  <c:v>-1410.1554404145079</c:v>
                </c:pt>
                <c:pt idx="7426">
                  <c:v>-3298.7564766839378</c:v>
                </c:pt>
                <c:pt idx="7427">
                  <c:v>-16254.559585492229</c:v>
                </c:pt>
                <c:pt idx="7428">
                  <c:v>-27989.067357512955</c:v>
                </c:pt>
                <c:pt idx="7429">
                  <c:v>-31010.829015544041</c:v>
                </c:pt>
                <c:pt idx="7430">
                  <c:v>-35946.373056994817</c:v>
                </c:pt>
                <c:pt idx="7431">
                  <c:v>-35833.056994818653</c:v>
                </c:pt>
                <c:pt idx="7432">
                  <c:v>-30419.067357512955</c:v>
                </c:pt>
                <c:pt idx="7433">
                  <c:v>-20182.849740932645</c:v>
                </c:pt>
                <c:pt idx="7434">
                  <c:v>-10916.113989637306</c:v>
                </c:pt>
                <c:pt idx="7435">
                  <c:v>-4306.010362694301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-2052.2797927461143</c:v>
                </c:pt>
                <c:pt idx="7447">
                  <c:v>834.56575682382129</c:v>
                </c:pt>
                <c:pt idx="7448">
                  <c:v>-314.76683937823833</c:v>
                </c:pt>
                <c:pt idx="7449">
                  <c:v>-2140.4145077720209</c:v>
                </c:pt>
                <c:pt idx="7450">
                  <c:v>-10097.720207253886</c:v>
                </c:pt>
                <c:pt idx="7451">
                  <c:v>-26024.922279792747</c:v>
                </c:pt>
                <c:pt idx="7452">
                  <c:v>-34259.222797927461</c:v>
                </c:pt>
                <c:pt idx="7453">
                  <c:v>-40894.507772020719</c:v>
                </c:pt>
                <c:pt idx="7454">
                  <c:v>-42921.60621761658</c:v>
                </c:pt>
                <c:pt idx="7455">
                  <c:v>-40315.336787564775</c:v>
                </c:pt>
                <c:pt idx="7456">
                  <c:v>-33629.689119170987</c:v>
                </c:pt>
                <c:pt idx="7457">
                  <c:v>-22222.538860103628</c:v>
                </c:pt>
                <c:pt idx="7458">
                  <c:v>-11470.103626943006</c:v>
                </c:pt>
                <c:pt idx="7459">
                  <c:v>-3361.7098445595857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1857.0967741935483</c:v>
                </c:pt>
                <c:pt idx="7471">
                  <c:v>3977.3449131513648</c:v>
                </c:pt>
                <c:pt idx="7472">
                  <c:v>112.77915632754342</c:v>
                </c:pt>
                <c:pt idx="7473">
                  <c:v>-1586.4248704663212</c:v>
                </c:pt>
                <c:pt idx="7474">
                  <c:v>-5124.4041450777213</c:v>
                </c:pt>
                <c:pt idx="7475">
                  <c:v>-19414.818652849743</c:v>
                </c:pt>
                <c:pt idx="7476">
                  <c:v>-30381.295336787567</c:v>
                </c:pt>
                <c:pt idx="7477">
                  <c:v>-38716.321243523314</c:v>
                </c:pt>
                <c:pt idx="7478">
                  <c:v>-41952.124352331608</c:v>
                </c:pt>
                <c:pt idx="7479">
                  <c:v>-40504.196891191714</c:v>
                </c:pt>
                <c:pt idx="7480">
                  <c:v>-33982.227979274612</c:v>
                </c:pt>
                <c:pt idx="7481">
                  <c:v>-21303.419689119171</c:v>
                </c:pt>
                <c:pt idx="7482">
                  <c:v>-7655.1295336787571</c:v>
                </c:pt>
                <c:pt idx="7483">
                  <c:v>-2052.2797927461143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6526.1538461538457</c:v>
                </c:pt>
                <c:pt idx="7495">
                  <c:v>6067.5186104218365</c:v>
                </c:pt>
                <c:pt idx="7496">
                  <c:v>1413.4987593052108</c:v>
                </c:pt>
                <c:pt idx="7497">
                  <c:v>-591.76165803108813</c:v>
                </c:pt>
                <c:pt idx="7498">
                  <c:v>-1787.8756476683939</c:v>
                </c:pt>
                <c:pt idx="7499">
                  <c:v>-2543.3160621761658</c:v>
                </c:pt>
                <c:pt idx="7500">
                  <c:v>-10450.259067357512</c:v>
                </c:pt>
                <c:pt idx="7501">
                  <c:v>-18004.663212435233</c:v>
                </c:pt>
                <c:pt idx="7502">
                  <c:v>-20270.984455958551</c:v>
                </c:pt>
                <c:pt idx="7503">
                  <c:v>-20107.305699481865</c:v>
                </c:pt>
                <c:pt idx="7504">
                  <c:v>-15385.80310880829</c:v>
                </c:pt>
                <c:pt idx="7505">
                  <c:v>-7302.5906735751296</c:v>
                </c:pt>
                <c:pt idx="7506">
                  <c:v>-2908.4455958549224</c:v>
                </c:pt>
                <c:pt idx="7507">
                  <c:v>-843.57512953367882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-2669.2227979274612</c:v>
                </c:pt>
                <c:pt idx="7520">
                  <c:v>0</c:v>
                </c:pt>
                <c:pt idx="7521">
                  <c:v>-125.90673575129534</c:v>
                </c:pt>
                <c:pt idx="7522">
                  <c:v>-1019.8445595854922</c:v>
                </c:pt>
                <c:pt idx="7523">
                  <c:v>-1435.3367875647668</c:v>
                </c:pt>
                <c:pt idx="7524">
                  <c:v>-2681.8134715025908</c:v>
                </c:pt>
                <c:pt idx="7525">
                  <c:v>-11507.875647668394</c:v>
                </c:pt>
                <c:pt idx="7526">
                  <c:v>-17954.300518134714</c:v>
                </c:pt>
                <c:pt idx="7527">
                  <c:v>-19024.507772020726</c:v>
                </c:pt>
                <c:pt idx="7528">
                  <c:v>-15473.937823834198</c:v>
                </c:pt>
                <c:pt idx="7529">
                  <c:v>-7667.7202072538867</c:v>
                </c:pt>
                <c:pt idx="7530">
                  <c:v>-1951.5544041450778</c:v>
                </c:pt>
                <c:pt idx="7531">
                  <c:v>-491.03626943005185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-1296.8393782383421</c:v>
                </c:pt>
                <c:pt idx="7547">
                  <c:v>0</c:v>
                </c:pt>
                <c:pt idx="7548">
                  <c:v>0</c:v>
                </c:pt>
                <c:pt idx="7549">
                  <c:v>-2921.036269430052</c:v>
                </c:pt>
                <c:pt idx="7550">
                  <c:v>-8171.3471502590673</c:v>
                </c:pt>
                <c:pt idx="7551">
                  <c:v>-7403.3160621761663</c:v>
                </c:pt>
                <c:pt idx="7552">
                  <c:v>-1762.6943005181347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11059.875930521092</c:v>
                </c:pt>
                <c:pt idx="7567">
                  <c:v>10120.049627791563</c:v>
                </c:pt>
                <c:pt idx="7568">
                  <c:v>3939.7518610421835</c:v>
                </c:pt>
                <c:pt idx="7569">
                  <c:v>0</c:v>
                </c:pt>
                <c:pt idx="7570">
                  <c:v>-125.90673575129534</c:v>
                </c:pt>
                <c:pt idx="7571">
                  <c:v>-1649.3782383419689</c:v>
                </c:pt>
                <c:pt idx="7572">
                  <c:v>-9568.911917098445</c:v>
                </c:pt>
                <c:pt idx="7573">
                  <c:v>-18747.512953367877</c:v>
                </c:pt>
                <c:pt idx="7574">
                  <c:v>-21479.689119170984</c:v>
                </c:pt>
                <c:pt idx="7575">
                  <c:v>-20082.124352331608</c:v>
                </c:pt>
                <c:pt idx="7576">
                  <c:v>-13874.922279792747</c:v>
                </c:pt>
                <c:pt idx="7577">
                  <c:v>-3525.3886010362694</c:v>
                </c:pt>
                <c:pt idx="7578">
                  <c:v>-276.99481865284974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233.07692307692307</c:v>
                </c:pt>
                <c:pt idx="7590">
                  <c:v>22736.277915632752</c:v>
                </c:pt>
                <c:pt idx="7591">
                  <c:v>19525.831265508685</c:v>
                </c:pt>
                <c:pt idx="7592">
                  <c:v>10443.34987593052</c:v>
                </c:pt>
                <c:pt idx="7593">
                  <c:v>2413.4739454094292</c:v>
                </c:pt>
                <c:pt idx="7594">
                  <c:v>0</c:v>
                </c:pt>
                <c:pt idx="7595">
                  <c:v>0</c:v>
                </c:pt>
                <c:pt idx="7596">
                  <c:v>-113.3160621761658</c:v>
                </c:pt>
                <c:pt idx="7597">
                  <c:v>-768.03108808290153</c:v>
                </c:pt>
                <c:pt idx="7598">
                  <c:v>-541.39896373057002</c:v>
                </c:pt>
                <c:pt idx="7599">
                  <c:v>-251.81347150259069</c:v>
                </c:pt>
                <c:pt idx="7600">
                  <c:v>0</c:v>
                </c:pt>
                <c:pt idx="7601">
                  <c:v>37.593052109181144</c:v>
                </c:pt>
                <c:pt idx="7602">
                  <c:v>4699.1315136476424</c:v>
                </c:pt>
                <c:pt idx="7603">
                  <c:v>9526.0794044665017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112.77915632754342</c:v>
                </c:pt>
                <c:pt idx="7608">
                  <c:v>1172.9032258064517</c:v>
                </c:pt>
                <c:pt idx="7609">
                  <c:v>2360.8436724565759</c:v>
                </c:pt>
                <c:pt idx="7610">
                  <c:v>3436.0049627791564</c:v>
                </c:pt>
                <c:pt idx="7611">
                  <c:v>4165.3101736972703</c:v>
                </c:pt>
                <c:pt idx="7612">
                  <c:v>4729.2059553349873</c:v>
                </c:pt>
                <c:pt idx="7613">
                  <c:v>5232.9528535980144</c:v>
                </c:pt>
                <c:pt idx="7614">
                  <c:v>35547.990074441688</c:v>
                </c:pt>
                <c:pt idx="7615">
                  <c:v>27713.598014888335</c:v>
                </c:pt>
                <c:pt idx="7616">
                  <c:v>19367.940446650126</c:v>
                </c:pt>
                <c:pt idx="7617">
                  <c:v>10796.724565756824</c:v>
                </c:pt>
                <c:pt idx="7618">
                  <c:v>3195.409429280397</c:v>
                </c:pt>
                <c:pt idx="7619">
                  <c:v>406.0049627791563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368.41191066997516</c:v>
                </c:pt>
                <c:pt idx="7626">
                  <c:v>7240.4218362282882</c:v>
                </c:pt>
                <c:pt idx="7627">
                  <c:v>12270.372208436724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729.30521091811408</c:v>
                </c:pt>
                <c:pt idx="7632">
                  <c:v>2962.3325062034737</c:v>
                </c:pt>
                <c:pt idx="7633">
                  <c:v>5142.7295285359796</c:v>
                </c:pt>
                <c:pt idx="7634">
                  <c:v>6676.5260545905703</c:v>
                </c:pt>
                <c:pt idx="7635">
                  <c:v>8533.6228287841186</c:v>
                </c:pt>
                <c:pt idx="7636">
                  <c:v>9736.6004962779152</c:v>
                </c:pt>
                <c:pt idx="7637">
                  <c:v>10315.533498759305</c:v>
                </c:pt>
                <c:pt idx="7638">
                  <c:v>42314.739454094291</c:v>
                </c:pt>
                <c:pt idx="7639">
                  <c:v>37089.305210918115</c:v>
                </c:pt>
                <c:pt idx="7640">
                  <c:v>26172.282878411912</c:v>
                </c:pt>
                <c:pt idx="7641">
                  <c:v>14774.069478908188</c:v>
                </c:pt>
                <c:pt idx="7642">
                  <c:v>6150.2233250620347</c:v>
                </c:pt>
                <c:pt idx="7643">
                  <c:v>541.33995037220848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-956.89119170984463</c:v>
                </c:pt>
                <c:pt idx="7648">
                  <c:v>-339.94818652849744</c:v>
                </c:pt>
                <c:pt idx="7649">
                  <c:v>0</c:v>
                </c:pt>
                <c:pt idx="7650">
                  <c:v>0</c:v>
                </c:pt>
                <c:pt idx="7651">
                  <c:v>2932.2580645161288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466.15384615384613</c:v>
                </c:pt>
                <c:pt idx="7659">
                  <c:v>1947.320099255583</c:v>
                </c:pt>
                <c:pt idx="7660">
                  <c:v>3496.1538461538462</c:v>
                </c:pt>
                <c:pt idx="7661">
                  <c:v>4954.7642679900746</c:v>
                </c:pt>
                <c:pt idx="7662">
                  <c:v>35593.101736972705</c:v>
                </c:pt>
                <c:pt idx="7663">
                  <c:v>30066.923076923078</c:v>
                </c:pt>
                <c:pt idx="7664">
                  <c:v>19187.493796526054</c:v>
                </c:pt>
                <c:pt idx="7665">
                  <c:v>6826.8982630272949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-7025.5958549222796</c:v>
                </c:pt>
                <c:pt idx="7670">
                  <c:v>-14252.642487046633</c:v>
                </c:pt>
                <c:pt idx="7671">
                  <c:v>-16380.466321243524</c:v>
                </c:pt>
                <c:pt idx="7672">
                  <c:v>-11256.062176165804</c:v>
                </c:pt>
                <c:pt idx="7673">
                  <c:v>-2958.8082901554403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21247.59305210918</c:v>
                </c:pt>
                <c:pt idx="7688">
                  <c:v>16119.900744416873</c:v>
                </c:pt>
                <c:pt idx="7689">
                  <c:v>6428.4119106699754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-1913.7823834196893</c:v>
                </c:pt>
                <c:pt idx="7694">
                  <c:v>-5262.9015544041449</c:v>
                </c:pt>
                <c:pt idx="7695">
                  <c:v>-5099.2227979274612</c:v>
                </c:pt>
                <c:pt idx="7696">
                  <c:v>-2190.7772020725388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1421.017369727047</c:v>
                </c:pt>
                <c:pt idx="7715">
                  <c:v>0</c:v>
                </c:pt>
                <c:pt idx="7716">
                  <c:v>0</c:v>
                </c:pt>
                <c:pt idx="7717">
                  <c:v>-37.7720207253886</c:v>
                </c:pt>
                <c:pt idx="7718">
                  <c:v>-2442.5906735751296</c:v>
                </c:pt>
                <c:pt idx="7719">
                  <c:v>-2883.2642487046633</c:v>
                </c:pt>
                <c:pt idx="7720">
                  <c:v>-742.84974093264248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8766.6997518610424</c:v>
                </c:pt>
                <c:pt idx="7735">
                  <c:v>6368.2630272952856</c:v>
                </c:pt>
                <c:pt idx="7736">
                  <c:v>82.704714640198503</c:v>
                </c:pt>
                <c:pt idx="7737">
                  <c:v>0</c:v>
                </c:pt>
                <c:pt idx="7738">
                  <c:v>-3500.2072538860107</c:v>
                </c:pt>
                <c:pt idx="7739">
                  <c:v>-23317.927461139898</c:v>
                </c:pt>
                <c:pt idx="7740">
                  <c:v>-35190.932642487045</c:v>
                </c:pt>
                <c:pt idx="7741">
                  <c:v>-43551.139896373061</c:v>
                </c:pt>
                <c:pt idx="7742">
                  <c:v>-47416.476683937828</c:v>
                </c:pt>
                <c:pt idx="7743">
                  <c:v>-47567.564766839379</c:v>
                </c:pt>
                <c:pt idx="7744">
                  <c:v>-41347.772020725388</c:v>
                </c:pt>
                <c:pt idx="7745">
                  <c:v>-28467.512953367877</c:v>
                </c:pt>
                <c:pt idx="7746">
                  <c:v>-15902.020725388602</c:v>
                </c:pt>
                <c:pt idx="7747">
                  <c:v>-7101.1398963730571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-1813.0569948186528</c:v>
                </c:pt>
                <c:pt idx="7759">
                  <c:v>1218.0148883374691</c:v>
                </c:pt>
                <c:pt idx="7760">
                  <c:v>0</c:v>
                </c:pt>
                <c:pt idx="7761">
                  <c:v>-1901.1917098445597</c:v>
                </c:pt>
                <c:pt idx="7762">
                  <c:v>-7995.0777202072541</c:v>
                </c:pt>
                <c:pt idx="7763">
                  <c:v>-24035.595854922281</c:v>
                </c:pt>
                <c:pt idx="7764">
                  <c:v>-31010.829015544041</c:v>
                </c:pt>
                <c:pt idx="7765">
                  <c:v>-36424.818652849739</c:v>
                </c:pt>
                <c:pt idx="7766">
                  <c:v>-39799.119170984457</c:v>
                </c:pt>
                <c:pt idx="7767">
                  <c:v>-37003.989637305698</c:v>
                </c:pt>
                <c:pt idx="7768">
                  <c:v>-33025.336787564767</c:v>
                </c:pt>
                <c:pt idx="7769">
                  <c:v>-24023.005181347151</c:v>
                </c:pt>
                <c:pt idx="7770">
                  <c:v>-15486.528497409327</c:v>
                </c:pt>
                <c:pt idx="7771">
                  <c:v>-7604.7668393782387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-5867.2538860103632</c:v>
                </c:pt>
                <c:pt idx="7783">
                  <c:v>-642.12435233160625</c:v>
                </c:pt>
                <c:pt idx="7784">
                  <c:v>-2127.8238341968913</c:v>
                </c:pt>
                <c:pt idx="7785">
                  <c:v>-5099.2227979274612</c:v>
                </c:pt>
                <c:pt idx="7786">
                  <c:v>-13308.341968911918</c:v>
                </c:pt>
                <c:pt idx="7787">
                  <c:v>-22386.21761658031</c:v>
                </c:pt>
                <c:pt idx="7788">
                  <c:v>-35442.74611398964</c:v>
                </c:pt>
                <c:pt idx="7789">
                  <c:v>-42669.792746113992</c:v>
                </c:pt>
                <c:pt idx="7790">
                  <c:v>-47605.336787564767</c:v>
                </c:pt>
                <c:pt idx="7791">
                  <c:v>-46749.170984455959</c:v>
                </c:pt>
                <c:pt idx="7792">
                  <c:v>-39018.497409326425</c:v>
                </c:pt>
                <c:pt idx="7793">
                  <c:v>-26327.098445595857</c:v>
                </c:pt>
                <c:pt idx="7794">
                  <c:v>-15524.300518134716</c:v>
                </c:pt>
                <c:pt idx="7795">
                  <c:v>-7227.0466321243521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-7415.9067357512959</c:v>
                </c:pt>
                <c:pt idx="7807">
                  <c:v>-1536.0621761658031</c:v>
                </c:pt>
                <c:pt idx="7808">
                  <c:v>-4469.6891191709847</c:v>
                </c:pt>
                <c:pt idx="7809">
                  <c:v>-11293.834196891192</c:v>
                </c:pt>
                <c:pt idx="7810">
                  <c:v>-25760.518134715028</c:v>
                </c:pt>
                <c:pt idx="7811">
                  <c:v>-38426.735751295339</c:v>
                </c:pt>
                <c:pt idx="7812">
                  <c:v>-44948.704663212433</c:v>
                </c:pt>
                <c:pt idx="7813">
                  <c:v>-51835.803108808293</c:v>
                </c:pt>
                <c:pt idx="7814">
                  <c:v>-52843.056994818653</c:v>
                </c:pt>
                <c:pt idx="7815">
                  <c:v>-51596.580310880832</c:v>
                </c:pt>
                <c:pt idx="7816">
                  <c:v>-44168.082901554408</c:v>
                </c:pt>
                <c:pt idx="7817">
                  <c:v>-32219.533678756477</c:v>
                </c:pt>
                <c:pt idx="7818">
                  <c:v>-22209.948186528498</c:v>
                </c:pt>
                <c:pt idx="7819">
                  <c:v>-15234.715025906737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-15473.937823834198</c:v>
                </c:pt>
                <c:pt idx="7831">
                  <c:v>-7642.5388601036275</c:v>
                </c:pt>
                <c:pt idx="7832">
                  <c:v>-16644.870466321245</c:v>
                </c:pt>
                <c:pt idx="7833">
                  <c:v>-23129.067357512955</c:v>
                </c:pt>
                <c:pt idx="7834">
                  <c:v>-26440.41450777202</c:v>
                </c:pt>
                <c:pt idx="7835">
                  <c:v>-27649.119170984457</c:v>
                </c:pt>
                <c:pt idx="7836">
                  <c:v>-30230.207253886012</c:v>
                </c:pt>
                <c:pt idx="7837">
                  <c:v>-31854.404145077722</c:v>
                </c:pt>
                <c:pt idx="7838">
                  <c:v>-33189.015544041453</c:v>
                </c:pt>
                <c:pt idx="7839">
                  <c:v>-34183.678756476686</c:v>
                </c:pt>
                <c:pt idx="7840">
                  <c:v>-31237.461139896375</c:v>
                </c:pt>
                <c:pt idx="7841">
                  <c:v>-20925.699481865286</c:v>
                </c:pt>
                <c:pt idx="7842">
                  <c:v>-10853.160621761659</c:v>
                </c:pt>
                <c:pt idx="7843">
                  <c:v>-3437.2538860103627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12172.630272952854</c:v>
                </c:pt>
                <c:pt idx="7856">
                  <c:v>12097.444168734492</c:v>
                </c:pt>
                <c:pt idx="7857">
                  <c:v>6879.5285359801492</c:v>
                </c:pt>
                <c:pt idx="7858">
                  <c:v>1781.910669975186</c:v>
                </c:pt>
                <c:pt idx="7859">
                  <c:v>0</c:v>
                </c:pt>
                <c:pt idx="7860">
                  <c:v>0</c:v>
                </c:pt>
                <c:pt idx="7861">
                  <c:v>-1510.8808290155441</c:v>
                </c:pt>
                <c:pt idx="7862">
                  <c:v>-4885.1813471502592</c:v>
                </c:pt>
                <c:pt idx="7863">
                  <c:v>-5829.4818652849744</c:v>
                </c:pt>
                <c:pt idx="7864">
                  <c:v>-2543.3160621761658</c:v>
                </c:pt>
                <c:pt idx="7865">
                  <c:v>-503.62694300518137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52.630272952853595</c:v>
                </c:pt>
                <c:pt idx="7879">
                  <c:v>375.93052109181139</c:v>
                </c:pt>
                <c:pt idx="7880">
                  <c:v>82.704714640198503</c:v>
                </c:pt>
                <c:pt idx="7881">
                  <c:v>0</c:v>
                </c:pt>
                <c:pt idx="7882">
                  <c:v>10074.937965260546</c:v>
                </c:pt>
                <c:pt idx="7883">
                  <c:v>3962.3076923076924</c:v>
                </c:pt>
                <c:pt idx="7884">
                  <c:v>1947.320099255583</c:v>
                </c:pt>
                <c:pt idx="7885">
                  <c:v>1345.8312655086847</c:v>
                </c:pt>
                <c:pt idx="7886">
                  <c:v>1676.6501240694788</c:v>
                </c:pt>
                <c:pt idx="7887">
                  <c:v>1879.652605459057</c:v>
                </c:pt>
                <c:pt idx="7888">
                  <c:v>2706.6997518610419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30.074441687344912</c:v>
                </c:pt>
                <c:pt idx="7902">
                  <c:v>23510.694789081885</c:v>
                </c:pt>
                <c:pt idx="7903">
                  <c:v>17638.66004962779</c:v>
                </c:pt>
                <c:pt idx="7904">
                  <c:v>10841.836228287841</c:v>
                </c:pt>
                <c:pt idx="7905">
                  <c:v>5458.5111662531017</c:v>
                </c:pt>
                <c:pt idx="7906">
                  <c:v>2420.9925558312657</c:v>
                </c:pt>
                <c:pt idx="7907">
                  <c:v>744.34243176178654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563.89578163771716</c:v>
                </c:pt>
                <c:pt idx="7914">
                  <c:v>4165.3101736972703</c:v>
                </c:pt>
                <c:pt idx="7915">
                  <c:v>6819.3796526054593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16548.461538461539</c:v>
                </c:pt>
                <c:pt idx="7927">
                  <c:v>11307.990074441686</c:v>
                </c:pt>
                <c:pt idx="7928">
                  <c:v>4413.4243176178661</c:v>
                </c:pt>
                <c:pt idx="7929">
                  <c:v>263.15136476426801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-604.3523316062176</c:v>
                </c:pt>
                <c:pt idx="7934">
                  <c:v>-1221.2953367875648</c:v>
                </c:pt>
                <c:pt idx="7935">
                  <c:v>-3865.3367875647668</c:v>
                </c:pt>
                <c:pt idx="7936">
                  <c:v>-3991.2435233160622</c:v>
                </c:pt>
                <c:pt idx="7937">
                  <c:v>-1573.8341968911918</c:v>
                </c:pt>
                <c:pt idx="7938">
                  <c:v>-75.5440414507772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52.630272952853595</c:v>
                </c:pt>
                <c:pt idx="7951">
                  <c:v>7.518610421836228</c:v>
                </c:pt>
                <c:pt idx="7952">
                  <c:v>0</c:v>
                </c:pt>
                <c:pt idx="7953">
                  <c:v>-906.52849740932641</c:v>
                </c:pt>
                <c:pt idx="7954">
                  <c:v>-2127.8238341968913</c:v>
                </c:pt>
                <c:pt idx="7955">
                  <c:v>-4872.5906735751296</c:v>
                </c:pt>
                <c:pt idx="7956">
                  <c:v>-11847.823834196892</c:v>
                </c:pt>
                <c:pt idx="7957">
                  <c:v>-16317.512953367876</c:v>
                </c:pt>
                <c:pt idx="7958">
                  <c:v>-17161.088082901555</c:v>
                </c:pt>
                <c:pt idx="7959">
                  <c:v>-17501.036269430053</c:v>
                </c:pt>
                <c:pt idx="7960">
                  <c:v>-14680.725388601037</c:v>
                </c:pt>
                <c:pt idx="7961">
                  <c:v>-9304.5077720207264</c:v>
                </c:pt>
                <c:pt idx="7962">
                  <c:v>-4860</c:v>
                </c:pt>
                <c:pt idx="7963">
                  <c:v>-2052.2797927461143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-4192.6943005181347</c:v>
                </c:pt>
                <c:pt idx="7975">
                  <c:v>97.741935483870961</c:v>
                </c:pt>
                <c:pt idx="7976">
                  <c:v>67.66749379652606</c:v>
                </c:pt>
                <c:pt idx="7977">
                  <c:v>0</c:v>
                </c:pt>
                <c:pt idx="7978">
                  <c:v>0</c:v>
                </c:pt>
                <c:pt idx="7979">
                  <c:v>-25.181347150259068</c:v>
                </c:pt>
                <c:pt idx="7980">
                  <c:v>-239.22279792746116</c:v>
                </c:pt>
                <c:pt idx="7981">
                  <c:v>-377.72020725388603</c:v>
                </c:pt>
                <c:pt idx="7982">
                  <c:v>-327.35751295336786</c:v>
                </c:pt>
                <c:pt idx="7983">
                  <c:v>-239.22279792746116</c:v>
                </c:pt>
                <c:pt idx="7984">
                  <c:v>526.30272952853602</c:v>
                </c:pt>
                <c:pt idx="7985">
                  <c:v>3037.518610421836</c:v>
                </c:pt>
                <c:pt idx="7986">
                  <c:v>6586.3027295285356</c:v>
                </c:pt>
                <c:pt idx="7987">
                  <c:v>9781.7121588089321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842.08436724565752</c:v>
                </c:pt>
                <c:pt idx="7993">
                  <c:v>2187.9156327543424</c:v>
                </c:pt>
                <c:pt idx="7994">
                  <c:v>3255.5583126550869</c:v>
                </c:pt>
                <c:pt idx="7995">
                  <c:v>4270.570719602978</c:v>
                </c:pt>
                <c:pt idx="7996">
                  <c:v>4962.282878411911</c:v>
                </c:pt>
                <c:pt idx="7997">
                  <c:v>6022.4069478908186</c:v>
                </c:pt>
                <c:pt idx="7998">
                  <c:v>37074.267990074441</c:v>
                </c:pt>
                <c:pt idx="7999">
                  <c:v>31036.823821339949</c:v>
                </c:pt>
                <c:pt idx="8000">
                  <c:v>22089.677419354837</c:v>
                </c:pt>
                <c:pt idx="8001">
                  <c:v>13157.5682382134</c:v>
                </c:pt>
                <c:pt idx="8002">
                  <c:v>5841.9602977667491</c:v>
                </c:pt>
                <c:pt idx="8003">
                  <c:v>909.75186104218358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210.52109181141438</c:v>
                </c:pt>
                <c:pt idx="8010">
                  <c:v>5616.4019851116627</c:v>
                </c:pt>
                <c:pt idx="8011">
                  <c:v>10413.275434243176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37.593052109181144</c:v>
                </c:pt>
                <c:pt idx="8016">
                  <c:v>796.97270471464014</c:v>
                </c:pt>
                <c:pt idx="8017">
                  <c:v>1571.3895781637716</c:v>
                </c:pt>
                <c:pt idx="8018">
                  <c:v>2225.5086848635237</c:v>
                </c:pt>
                <c:pt idx="8019">
                  <c:v>2601.4392059553347</c:v>
                </c:pt>
                <c:pt idx="8020">
                  <c:v>2954.8138957816377</c:v>
                </c:pt>
                <c:pt idx="8021">
                  <c:v>3248.0397022332504</c:v>
                </c:pt>
                <c:pt idx="8022">
                  <c:v>3300.6699751861042</c:v>
                </c:pt>
                <c:pt idx="8023">
                  <c:v>32961.588089330027</c:v>
                </c:pt>
                <c:pt idx="8024">
                  <c:v>22112.233250620346</c:v>
                </c:pt>
                <c:pt idx="8025">
                  <c:v>13187.642679900744</c:v>
                </c:pt>
                <c:pt idx="8026">
                  <c:v>4744.2431761786602</c:v>
                </c:pt>
                <c:pt idx="8027">
                  <c:v>466.15384615384613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-138.49740932642487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210.52109181141438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120.29776674937965</c:v>
                </c:pt>
                <c:pt idx="8048">
                  <c:v>22.555831265508683</c:v>
                </c:pt>
                <c:pt idx="8049">
                  <c:v>0</c:v>
                </c:pt>
                <c:pt idx="8050">
                  <c:v>16180.049627791563</c:v>
                </c:pt>
                <c:pt idx="8051">
                  <c:v>4879.5781637717118</c:v>
                </c:pt>
                <c:pt idx="8052">
                  <c:v>1022.531017369727</c:v>
                </c:pt>
                <c:pt idx="8053">
                  <c:v>263.15136476426801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21525.781637717122</c:v>
                </c:pt>
                <c:pt idx="8071">
                  <c:v>15014.665012406947</c:v>
                </c:pt>
                <c:pt idx="8072">
                  <c:v>7533.6476426799009</c:v>
                </c:pt>
                <c:pt idx="8073">
                  <c:v>1917.2456575682381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-7164.0932642487051</c:v>
                </c:pt>
                <c:pt idx="8079">
                  <c:v>-14013.419689119171</c:v>
                </c:pt>
                <c:pt idx="8080">
                  <c:v>-10916.113989637306</c:v>
                </c:pt>
                <c:pt idx="8081">
                  <c:v>-3928.2901554404148</c:v>
                </c:pt>
                <c:pt idx="8082">
                  <c:v>-440.67357512953367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1218.0148883374691</c:v>
                </c:pt>
                <c:pt idx="8095">
                  <c:v>789.45409429280392</c:v>
                </c:pt>
                <c:pt idx="8096">
                  <c:v>0</c:v>
                </c:pt>
                <c:pt idx="8097">
                  <c:v>-604.3523316062176</c:v>
                </c:pt>
                <c:pt idx="8098">
                  <c:v>-2933.6269430051816</c:v>
                </c:pt>
                <c:pt idx="8099">
                  <c:v>-11696.735751295337</c:v>
                </c:pt>
                <c:pt idx="8100">
                  <c:v>-16607.098445595857</c:v>
                </c:pt>
                <c:pt idx="8101">
                  <c:v>-17966.891191709845</c:v>
                </c:pt>
                <c:pt idx="8102">
                  <c:v>-19326.683937823836</c:v>
                </c:pt>
                <c:pt idx="8103">
                  <c:v>-19654.041450777204</c:v>
                </c:pt>
                <c:pt idx="8104">
                  <c:v>-17299.58549222798</c:v>
                </c:pt>
                <c:pt idx="8105">
                  <c:v>-12439.58549222798</c:v>
                </c:pt>
                <c:pt idx="8106">
                  <c:v>-6786.3730569948184</c:v>
                </c:pt>
                <c:pt idx="8107">
                  <c:v>-2555.9067357512949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-5716.1658031088082</c:v>
                </c:pt>
                <c:pt idx="8119">
                  <c:v>-226.6321243523316</c:v>
                </c:pt>
                <c:pt idx="8120">
                  <c:v>-2001.9170984455959</c:v>
                </c:pt>
                <c:pt idx="8121">
                  <c:v>-4268.2383419689122</c:v>
                </c:pt>
                <c:pt idx="8122">
                  <c:v>-14907.357512953367</c:v>
                </c:pt>
                <c:pt idx="8123">
                  <c:v>-23746.010362694302</c:v>
                </c:pt>
                <c:pt idx="8124">
                  <c:v>-29474.766839378241</c:v>
                </c:pt>
                <c:pt idx="8125">
                  <c:v>-32924.611398963731</c:v>
                </c:pt>
                <c:pt idx="8126">
                  <c:v>-34284.404145077722</c:v>
                </c:pt>
                <c:pt idx="8127">
                  <c:v>-29965.80310880829</c:v>
                </c:pt>
                <c:pt idx="8128">
                  <c:v>-21240.466321243523</c:v>
                </c:pt>
                <c:pt idx="8129">
                  <c:v>-7932.1243523316061</c:v>
                </c:pt>
                <c:pt idx="8130">
                  <c:v>-2329.2746113989638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406.0049627791563</c:v>
                </c:pt>
                <c:pt idx="8142">
                  <c:v>23465.583126550868</c:v>
                </c:pt>
                <c:pt idx="8143">
                  <c:v>20616.029776674939</c:v>
                </c:pt>
                <c:pt idx="8144">
                  <c:v>13135.01240694789</c:v>
                </c:pt>
                <c:pt idx="8145">
                  <c:v>4360.7940446650127</c:v>
                </c:pt>
                <c:pt idx="8146">
                  <c:v>315.78163771712161</c:v>
                </c:pt>
                <c:pt idx="8147">
                  <c:v>0</c:v>
                </c:pt>
                <c:pt idx="8148">
                  <c:v>-1309.4300518134714</c:v>
                </c:pt>
                <c:pt idx="8149">
                  <c:v>-5867.2538860103632</c:v>
                </c:pt>
                <c:pt idx="8150">
                  <c:v>-9531.1398963730571</c:v>
                </c:pt>
                <c:pt idx="8151">
                  <c:v>-9757.7720207253897</c:v>
                </c:pt>
                <c:pt idx="8152">
                  <c:v>-4192.6943005181347</c:v>
                </c:pt>
                <c:pt idx="8153">
                  <c:v>-1158.3419689119171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22.555831265508683</c:v>
                </c:pt>
                <c:pt idx="8163">
                  <c:v>781.93548387096769</c:v>
                </c:pt>
                <c:pt idx="8164">
                  <c:v>2082.6550868486352</c:v>
                </c:pt>
                <c:pt idx="8165">
                  <c:v>3308.1885856079402</c:v>
                </c:pt>
                <c:pt idx="8166">
                  <c:v>31330.049627791563</c:v>
                </c:pt>
                <c:pt idx="8167">
                  <c:v>27142.183622828783</c:v>
                </c:pt>
                <c:pt idx="8168">
                  <c:v>20210.024813895783</c:v>
                </c:pt>
                <c:pt idx="8169">
                  <c:v>13495.905707196029</c:v>
                </c:pt>
                <c:pt idx="8170">
                  <c:v>7939.6526054590568</c:v>
                </c:pt>
                <c:pt idx="8171">
                  <c:v>4180.3473945409432</c:v>
                </c:pt>
                <c:pt idx="8172">
                  <c:v>706.7493796526054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1458.6104218362282</c:v>
                </c:pt>
                <c:pt idx="8178">
                  <c:v>5781.8114143920593</c:v>
                </c:pt>
                <c:pt idx="8179">
                  <c:v>9390.7444168734492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210.52109181141438</c:v>
                </c:pt>
                <c:pt idx="8185">
                  <c:v>1571.3895781637716</c:v>
                </c:pt>
                <c:pt idx="8186">
                  <c:v>2932.2580645161288</c:v>
                </c:pt>
                <c:pt idx="8187">
                  <c:v>3849.5285359801487</c:v>
                </c:pt>
                <c:pt idx="8188">
                  <c:v>4638.9826302729525</c:v>
                </c:pt>
                <c:pt idx="8189">
                  <c:v>4616.4267990074441</c:v>
                </c:pt>
                <c:pt idx="8190">
                  <c:v>4571.3151364764271</c:v>
                </c:pt>
                <c:pt idx="8191">
                  <c:v>34638.238213399505</c:v>
                </c:pt>
                <c:pt idx="8192">
                  <c:v>26766.253101736973</c:v>
                </c:pt>
                <c:pt idx="8193">
                  <c:v>22803.945409429281</c:v>
                </c:pt>
                <c:pt idx="8194">
                  <c:v>19300.272952853597</c:v>
                </c:pt>
                <c:pt idx="8195">
                  <c:v>16082.307692307691</c:v>
                </c:pt>
                <c:pt idx="8196">
                  <c:v>13698.908188585609</c:v>
                </c:pt>
                <c:pt idx="8197">
                  <c:v>11849.330024813895</c:v>
                </c:pt>
                <c:pt idx="8198">
                  <c:v>12691.414392059552</c:v>
                </c:pt>
                <c:pt idx="8199">
                  <c:v>13135.01240694789</c:v>
                </c:pt>
                <c:pt idx="8200">
                  <c:v>14322.952853598015</c:v>
                </c:pt>
                <c:pt idx="8201">
                  <c:v>17007.096774193549</c:v>
                </c:pt>
                <c:pt idx="8202">
                  <c:v>19187.493796526054</c:v>
                </c:pt>
                <c:pt idx="8203">
                  <c:v>20330.322580645163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165.40942928039701</c:v>
                </c:pt>
                <c:pt idx="8208">
                  <c:v>999.97518610421832</c:v>
                </c:pt>
                <c:pt idx="8209">
                  <c:v>2157.8411910669975</c:v>
                </c:pt>
                <c:pt idx="8210">
                  <c:v>4157.7915632754339</c:v>
                </c:pt>
                <c:pt idx="8211">
                  <c:v>6067.5186104218365</c:v>
                </c:pt>
                <c:pt idx="8212">
                  <c:v>7300.570719602978</c:v>
                </c:pt>
                <c:pt idx="8213">
                  <c:v>8496.0297766749372</c:v>
                </c:pt>
                <c:pt idx="8214">
                  <c:v>9578.7096774193542</c:v>
                </c:pt>
                <c:pt idx="8215">
                  <c:v>10240.347394540942</c:v>
                </c:pt>
                <c:pt idx="8216">
                  <c:v>8398.287841191066</c:v>
                </c:pt>
                <c:pt idx="8217">
                  <c:v>3992.3821339950373</c:v>
                </c:pt>
                <c:pt idx="8218">
                  <c:v>32615.732009925559</c:v>
                </c:pt>
                <c:pt idx="8219">
                  <c:v>19668.684863523573</c:v>
                </c:pt>
                <c:pt idx="8220">
                  <c:v>13413.20099255583</c:v>
                </c:pt>
                <c:pt idx="8221">
                  <c:v>9653.8957816377169</c:v>
                </c:pt>
                <c:pt idx="8222">
                  <c:v>8706.5508684863526</c:v>
                </c:pt>
                <c:pt idx="8223">
                  <c:v>9157.6674937965254</c:v>
                </c:pt>
                <c:pt idx="8224">
                  <c:v>11721.51364764268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526.30272952853602</c:v>
                </c:pt>
                <c:pt idx="8230">
                  <c:v>2917.2208436724563</c:v>
                </c:pt>
                <c:pt idx="8231">
                  <c:v>4503.6476426799009</c:v>
                </c:pt>
                <c:pt idx="8232">
                  <c:v>6007.3697270471466</c:v>
                </c:pt>
                <c:pt idx="8233">
                  <c:v>7631.3895781637721</c:v>
                </c:pt>
                <c:pt idx="8234">
                  <c:v>9262.9280397022339</c:v>
                </c:pt>
                <c:pt idx="8235">
                  <c:v>10232.828784119107</c:v>
                </c:pt>
                <c:pt idx="8236">
                  <c:v>11052.357320099256</c:v>
                </c:pt>
                <c:pt idx="8237">
                  <c:v>12225.260545905709</c:v>
                </c:pt>
                <c:pt idx="8238">
                  <c:v>47352.208436724562</c:v>
                </c:pt>
                <c:pt idx="8239">
                  <c:v>39908.784119106698</c:v>
                </c:pt>
                <c:pt idx="8240">
                  <c:v>29698.511166253102</c:v>
                </c:pt>
                <c:pt idx="8241">
                  <c:v>19871.687344913153</c:v>
                </c:pt>
                <c:pt idx="8242">
                  <c:v>12398.188585607941</c:v>
                </c:pt>
                <c:pt idx="8243">
                  <c:v>7526.1290322580644</c:v>
                </c:pt>
                <c:pt idx="8244">
                  <c:v>5977.2952853598017</c:v>
                </c:pt>
                <c:pt idx="8245">
                  <c:v>5684.0694789081881</c:v>
                </c:pt>
                <c:pt idx="8246">
                  <c:v>4819.429280397022</c:v>
                </c:pt>
                <c:pt idx="8247">
                  <c:v>4954.7642679900746</c:v>
                </c:pt>
                <c:pt idx="8248">
                  <c:v>7623.8709677419356</c:v>
                </c:pt>
                <c:pt idx="8249">
                  <c:v>11992.183622828785</c:v>
                </c:pt>
                <c:pt idx="8250">
                  <c:v>16954.466501240695</c:v>
                </c:pt>
                <c:pt idx="8251">
                  <c:v>21593.449131513647</c:v>
                </c:pt>
                <c:pt idx="8252">
                  <c:v>0</c:v>
                </c:pt>
                <c:pt idx="8253">
                  <c:v>0</c:v>
                </c:pt>
                <c:pt idx="8254">
                  <c:v>2248.0645161290322</c:v>
                </c:pt>
                <c:pt idx="8255">
                  <c:v>6022.4069478908186</c:v>
                </c:pt>
                <c:pt idx="8256">
                  <c:v>8247.9156327543424</c:v>
                </c:pt>
                <c:pt idx="8257">
                  <c:v>10247.86600496278</c:v>
                </c:pt>
                <c:pt idx="8258">
                  <c:v>12022.258064516129</c:v>
                </c:pt>
                <c:pt idx="8259">
                  <c:v>13728.982630272953</c:v>
                </c:pt>
                <c:pt idx="8260">
                  <c:v>15217.667493796525</c:v>
                </c:pt>
                <c:pt idx="8261">
                  <c:v>16089.826302729529</c:v>
                </c:pt>
                <c:pt idx="8262">
                  <c:v>51397.220843672454</c:v>
                </c:pt>
                <c:pt idx="8263">
                  <c:v>47314.615384615383</c:v>
                </c:pt>
                <c:pt idx="8264">
                  <c:v>37292.307692307695</c:v>
                </c:pt>
                <c:pt idx="8265">
                  <c:v>27548.188585607939</c:v>
                </c:pt>
                <c:pt idx="8266">
                  <c:v>20255.1364764268</c:v>
                </c:pt>
                <c:pt idx="8267">
                  <c:v>13796.650124069478</c:v>
                </c:pt>
                <c:pt idx="8268">
                  <c:v>9977.1960297766745</c:v>
                </c:pt>
                <c:pt idx="8269">
                  <c:v>6781.786600496278</c:v>
                </c:pt>
                <c:pt idx="8270">
                  <c:v>6202.8535980148881</c:v>
                </c:pt>
                <c:pt idx="8271">
                  <c:v>6029.9255583126551</c:v>
                </c:pt>
                <c:pt idx="8272">
                  <c:v>8360.6947890818865</c:v>
                </c:pt>
                <c:pt idx="8273">
                  <c:v>13766.575682382134</c:v>
                </c:pt>
                <c:pt idx="8274">
                  <c:v>19322.828784119105</c:v>
                </c:pt>
                <c:pt idx="8275">
                  <c:v>22864.094292803969</c:v>
                </c:pt>
                <c:pt idx="8276">
                  <c:v>0</c:v>
                </c:pt>
                <c:pt idx="8277">
                  <c:v>0</c:v>
                </c:pt>
                <c:pt idx="8278">
                  <c:v>744.34243176178654</c:v>
                </c:pt>
                <c:pt idx="8279">
                  <c:v>4097.642679900744</c:v>
                </c:pt>
                <c:pt idx="8280">
                  <c:v>5917.1464019851119</c:v>
                </c:pt>
                <c:pt idx="8281">
                  <c:v>6601.3399503722085</c:v>
                </c:pt>
                <c:pt idx="8282">
                  <c:v>7278.0148883374686</c:v>
                </c:pt>
                <c:pt idx="8283">
                  <c:v>7789.2803970223322</c:v>
                </c:pt>
                <c:pt idx="8284">
                  <c:v>8210.322580645161</c:v>
                </c:pt>
                <c:pt idx="8285">
                  <c:v>8721.5880893300255</c:v>
                </c:pt>
                <c:pt idx="8286">
                  <c:v>42104.218362282874</c:v>
                </c:pt>
                <c:pt idx="8287">
                  <c:v>34111.93548387097</c:v>
                </c:pt>
                <c:pt idx="8288">
                  <c:v>25270.049627791563</c:v>
                </c:pt>
                <c:pt idx="8289">
                  <c:v>17646.178660049627</c:v>
                </c:pt>
                <c:pt idx="8290">
                  <c:v>11533.548387096775</c:v>
                </c:pt>
                <c:pt idx="8291">
                  <c:v>7909.5781637717118</c:v>
                </c:pt>
                <c:pt idx="8292">
                  <c:v>5060.0248138957813</c:v>
                </c:pt>
                <c:pt idx="8293">
                  <c:v>481.19106699751859</c:v>
                </c:pt>
                <c:pt idx="8294">
                  <c:v>0</c:v>
                </c:pt>
                <c:pt idx="8295">
                  <c:v>0</c:v>
                </c:pt>
                <c:pt idx="8296">
                  <c:v>52.630272952853595</c:v>
                </c:pt>
                <c:pt idx="8297">
                  <c:v>2345.8064516129034</c:v>
                </c:pt>
                <c:pt idx="8298">
                  <c:v>5872.0347394540941</c:v>
                </c:pt>
                <c:pt idx="8299">
                  <c:v>8586.2531017369729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20067.171215880891</c:v>
                </c:pt>
                <c:pt idx="8311">
                  <c:v>13187.642679900744</c:v>
                </c:pt>
                <c:pt idx="8312">
                  <c:v>5443.4739454094288</c:v>
                </c:pt>
                <c:pt idx="8313">
                  <c:v>82.704714640198503</c:v>
                </c:pt>
                <c:pt idx="8314">
                  <c:v>0</c:v>
                </c:pt>
                <c:pt idx="8315">
                  <c:v>0</c:v>
                </c:pt>
                <c:pt idx="8316">
                  <c:v>-768.03108808290153</c:v>
                </c:pt>
                <c:pt idx="8317">
                  <c:v>-11847.823834196892</c:v>
                </c:pt>
                <c:pt idx="8318">
                  <c:v>-18457.927461139898</c:v>
                </c:pt>
                <c:pt idx="8319">
                  <c:v>-19805.129533678755</c:v>
                </c:pt>
                <c:pt idx="8320">
                  <c:v>-15272.487046632124</c:v>
                </c:pt>
                <c:pt idx="8321">
                  <c:v>-6093.8860103626948</c:v>
                </c:pt>
                <c:pt idx="8322">
                  <c:v>-893.93782383419693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16781.538461538461</c:v>
                </c:pt>
                <c:pt idx="8335">
                  <c:v>14067.320099255583</c:v>
                </c:pt>
                <c:pt idx="8336">
                  <c:v>9120.074441687344</c:v>
                </c:pt>
                <c:pt idx="8337">
                  <c:v>3466.0794044665013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-3487.6165803108811</c:v>
                </c:pt>
                <c:pt idx="8343">
                  <c:v>-6307.9274611398969</c:v>
                </c:pt>
                <c:pt idx="8344">
                  <c:v>-3147.6683937823836</c:v>
                </c:pt>
                <c:pt idx="8345">
                  <c:v>-465.85492227979273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20007.022332506203</c:v>
                </c:pt>
                <c:pt idx="8360">
                  <c:v>17503.325062034739</c:v>
                </c:pt>
                <c:pt idx="8361">
                  <c:v>14969.553349875931</c:v>
                </c:pt>
                <c:pt idx="8362">
                  <c:v>13510.942928039702</c:v>
                </c:pt>
                <c:pt idx="8363">
                  <c:v>10345.607940446649</c:v>
                </c:pt>
                <c:pt idx="8364">
                  <c:v>9458.4119106699745</c:v>
                </c:pt>
                <c:pt idx="8365">
                  <c:v>7684.0198511166254</c:v>
                </c:pt>
                <c:pt idx="8366">
                  <c:v>8954.6650124069474</c:v>
                </c:pt>
                <c:pt idx="8367">
                  <c:v>9917.0471464019847</c:v>
                </c:pt>
                <c:pt idx="8368">
                  <c:v>10999.727047146402</c:v>
                </c:pt>
                <c:pt idx="8369">
                  <c:v>12744.044665012407</c:v>
                </c:pt>
                <c:pt idx="8370">
                  <c:v>14247.766749379653</c:v>
                </c:pt>
                <c:pt idx="8371">
                  <c:v>15413.151364764268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436.07940446650122</c:v>
                </c:pt>
                <c:pt idx="8378">
                  <c:v>1225.5334987593053</c:v>
                </c:pt>
                <c:pt idx="8379">
                  <c:v>1969.8759305210917</c:v>
                </c:pt>
                <c:pt idx="8380">
                  <c:v>2699.1811414392059</c:v>
                </c:pt>
                <c:pt idx="8381">
                  <c:v>3390.893300248139</c:v>
                </c:pt>
                <c:pt idx="8382">
                  <c:v>4488.6104218362279</c:v>
                </c:pt>
                <c:pt idx="8383">
                  <c:v>5157.7667493796525</c:v>
                </c:pt>
                <c:pt idx="8384">
                  <c:v>5090.0992555831263</c:v>
                </c:pt>
                <c:pt idx="8385">
                  <c:v>4225.4590570719602</c:v>
                </c:pt>
                <c:pt idx="8386">
                  <c:v>35172.059553349878</c:v>
                </c:pt>
                <c:pt idx="8387">
                  <c:v>29781.215880893298</c:v>
                </c:pt>
                <c:pt idx="8388">
                  <c:v>26856.476426799007</c:v>
                </c:pt>
                <c:pt idx="8389">
                  <c:v>25029.454094292803</c:v>
                </c:pt>
                <c:pt idx="8390">
                  <c:v>25029.454094292803</c:v>
                </c:pt>
                <c:pt idx="8391">
                  <c:v>25645.980148883373</c:v>
                </c:pt>
                <c:pt idx="8392">
                  <c:v>26390.322580645159</c:v>
                </c:pt>
                <c:pt idx="8393">
                  <c:v>0</c:v>
                </c:pt>
                <c:pt idx="8394">
                  <c:v>180.44665012406946</c:v>
                </c:pt>
                <c:pt idx="8395">
                  <c:v>3037.518610421836</c:v>
                </c:pt>
                <c:pt idx="8396">
                  <c:v>5330.6947890818856</c:v>
                </c:pt>
                <c:pt idx="8397">
                  <c:v>7075.0124069478907</c:v>
                </c:pt>
                <c:pt idx="8398">
                  <c:v>8465.9553349875932</c:v>
                </c:pt>
                <c:pt idx="8399">
                  <c:v>9751.6377171215881</c:v>
                </c:pt>
                <c:pt idx="8400">
                  <c:v>10759.131513647642</c:v>
                </c:pt>
                <c:pt idx="8401">
                  <c:v>11698.957816377171</c:v>
                </c:pt>
                <c:pt idx="8402">
                  <c:v>12721.488833746898</c:v>
                </c:pt>
                <c:pt idx="8403">
                  <c:v>13541.017369727047</c:v>
                </c:pt>
                <c:pt idx="8404">
                  <c:v>14345.508684863524</c:v>
                </c:pt>
                <c:pt idx="8405">
                  <c:v>15413.151364764268</c:v>
                </c:pt>
                <c:pt idx="8406">
                  <c:v>52073.895781637715</c:v>
                </c:pt>
                <c:pt idx="8407">
                  <c:v>45562.779156327546</c:v>
                </c:pt>
                <c:pt idx="8408">
                  <c:v>37412.605459057071</c:v>
                </c:pt>
                <c:pt idx="8409">
                  <c:v>30315.037220843671</c:v>
                </c:pt>
                <c:pt idx="8410">
                  <c:v>22924.243176178661</c:v>
                </c:pt>
                <c:pt idx="8411">
                  <c:v>16766.50124069479</c:v>
                </c:pt>
                <c:pt idx="8412">
                  <c:v>12548.560794044664</c:v>
                </c:pt>
                <c:pt idx="8413">
                  <c:v>8285.5086848635237</c:v>
                </c:pt>
                <c:pt idx="8414">
                  <c:v>7225.3846153846152</c:v>
                </c:pt>
                <c:pt idx="8415">
                  <c:v>8435.8808933002474</c:v>
                </c:pt>
                <c:pt idx="8416">
                  <c:v>11766.625310173697</c:v>
                </c:pt>
                <c:pt idx="8417">
                  <c:v>17420.620347394542</c:v>
                </c:pt>
                <c:pt idx="8418">
                  <c:v>22518.238213399505</c:v>
                </c:pt>
                <c:pt idx="8419">
                  <c:v>27292.555831265508</c:v>
                </c:pt>
                <c:pt idx="8420">
                  <c:v>0</c:v>
                </c:pt>
                <c:pt idx="8421">
                  <c:v>1218.0148883374691</c:v>
                </c:pt>
                <c:pt idx="8422">
                  <c:v>6428.4119106699754</c:v>
                </c:pt>
                <c:pt idx="8423">
                  <c:v>8879.4789081885847</c:v>
                </c:pt>
                <c:pt idx="8424">
                  <c:v>10608.759305210919</c:v>
                </c:pt>
                <c:pt idx="8425">
                  <c:v>12059.85111662531</c:v>
                </c:pt>
                <c:pt idx="8426">
                  <c:v>13165.086848635236</c:v>
                </c:pt>
                <c:pt idx="8427">
                  <c:v>13736.501240694788</c:v>
                </c:pt>
                <c:pt idx="8428">
                  <c:v>14195.136476426798</c:v>
                </c:pt>
                <c:pt idx="8429">
                  <c:v>14608.660049627792</c:v>
                </c:pt>
                <c:pt idx="8430">
                  <c:v>50291.985111662529</c:v>
                </c:pt>
                <c:pt idx="8431">
                  <c:v>44254.540942928041</c:v>
                </c:pt>
                <c:pt idx="8432">
                  <c:v>34938.982630272949</c:v>
                </c:pt>
                <c:pt idx="8433">
                  <c:v>25518.163771712159</c:v>
                </c:pt>
                <c:pt idx="8434">
                  <c:v>18465.707196029776</c:v>
                </c:pt>
                <c:pt idx="8435">
                  <c:v>11849.330024813895</c:v>
                </c:pt>
                <c:pt idx="8436">
                  <c:v>6082.5558312655085</c:v>
                </c:pt>
                <c:pt idx="8437">
                  <c:v>571.41439205955339</c:v>
                </c:pt>
                <c:pt idx="8438">
                  <c:v>0</c:v>
                </c:pt>
                <c:pt idx="8439">
                  <c:v>15.037220843672456</c:v>
                </c:pt>
                <c:pt idx="8440">
                  <c:v>1578.9081885856078</c:v>
                </c:pt>
                <c:pt idx="8441">
                  <c:v>6563.7468982630271</c:v>
                </c:pt>
                <c:pt idx="8442">
                  <c:v>12668.858560794044</c:v>
                </c:pt>
                <c:pt idx="8443">
                  <c:v>18586.004962779156</c:v>
                </c:pt>
                <c:pt idx="8444">
                  <c:v>0</c:v>
                </c:pt>
                <c:pt idx="8445">
                  <c:v>0</c:v>
                </c:pt>
                <c:pt idx="8446">
                  <c:v>270.66997518610424</c:v>
                </c:pt>
                <c:pt idx="8447">
                  <c:v>2909.7022332506203</c:v>
                </c:pt>
                <c:pt idx="8448">
                  <c:v>5383.3250620347389</c:v>
                </c:pt>
                <c:pt idx="8449">
                  <c:v>7210.3473945409432</c:v>
                </c:pt>
                <c:pt idx="8450">
                  <c:v>8586.2531017369729</c:v>
                </c:pt>
                <c:pt idx="8451">
                  <c:v>9954.6401985111661</c:v>
                </c:pt>
                <c:pt idx="8452">
                  <c:v>11112.506203473946</c:v>
                </c:pt>
                <c:pt idx="8453">
                  <c:v>12157.593052109183</c:v>
                </c:pt>
                <c:pt idx="8454">
                  <c:v>46547.717121588088</c:v>
                </c:pt>
                <c:pt idx="8455">
                  <c:v>41367.394540942929</c:v>
                </c:pt>
                <c:pt idx="8456">
                  <c:v>31668.387096774193</c:v>
                </c:pt>
                <c:pt idx="8457">
                  <c:v>21811.488833746898</c:v>
                </c:pt>
                <c:pt idx="8458">
                  <c:v>15571.042183622829</c:v>
                </c:pt>
                <c:pt idx="8459">
                  <c:v>11713.995037220844</c:v>
                </c:pt>
                <c:pt idx="8460">
                  <c:v>8954.6650124069474</c:v>
                </c:pt>
                <c:pt idx="8461">
                  <c:v>7623.8709677419356</c:v>
                </c:pt>
                <c:pt idx="8462">
                  <c:v>6458.4863523573204</c:v>
                </c:pt>
                <c:pt idx="8463">
                  <c:v>6804.3424317617864</c:v>
                </c:pt>
                <c:pt idx="8464">
                  <c:v>8571.2158808933</c:v>
                </c:pt>
                <c:pt idx="8465">
                  <c:v>12323.002481389578</c:v>
                </c:pt>
                <c:pt idx="8466">
                  <c:v>16322.903225806451</c:v>
                </c:pt>
                <c:pt idx="8467">
                  <c:v>19698.759305210919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157.89081885856081</c:v>
                </c:pt>
                <c:pt idx="8472">
                  <c:v>1195.4590570719604</c:v>
                </c:pt>
                <c:pt idx="8473">
                  <c:v>2639.0322580645161</c:v>
                </c:pt>
                <c:pt idx="8474">
                  <c:v>3872.0843672456576</c:v>
                </c:pt>
                <c:pt idx="8475">
                  <c:v>4992.357320099256</c:v>
                </c:pt>
                <c:pt idx="8476">
                  <c:v>5962.2580645161288</c:v>
                </c:pt>
                <c:pt idx="8477">
                  <c:v>6849.4540942928043</c:v>
                </c:pt>
                <c:pt idx="8478">
                  <c:v>39577.965260545905</c:v>
                </c:pt>
                <c:pt idx="8479">
                  <c:v>32954.06947890819</c:v>
                </c:pt>
                <c:pt idx="8480">
                  <c:v>25307.642679900746</c:v>
                </c:pt>
                <c:pt idx="8481">
                  <c:v>19480.719602977668</c:v>
                </c:pt>
                <c:pt idx="8482">
                  <c:v>14345.508684863524</c:v>
                </c:pt>
                <c:pt idx="8483">
                  <c:v>10232.828784119107</c:v>
                </c:pt>
                <c:pt idx="8484">
                  <c:v>7646.4267990074441</c:v>
                </c:pt>
                <c:pt idx="8485">
                  <c:v>4661.5384615384619</c:v>
                </c:pt>
                <c:pt idx="8486">
                  <c:v>4413.4243176178661</c:v>
                </c:pt>
                <c:pt idx="8487">
                  <c:v>3826.9727047146403</c:v>
                </c:pt>
                <c:pt idx="8488">
                  <c:v>5563.7717121588084</c:v>
                </c:pt>
                <c:pt idx="8489">
                  <c:v>8029.8759305210915</c:v>
                </c:pt>
                <c:pt idx="8490">
                  <c:v>11285.434243176178</c:v>
                </c:pt>
                <c:pt idx="8491">
                  <c:v>15142.481389578164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233.07692307692307</c:v>
                </c:pt>
                <c:pt idx="8496">
                  <c:v>2902.1836228287839</c:v>
                </c:pt>
                <c:pt idx="8497">
                  <c:v>5315.6575682382136</c:v>
                </c:pt>
                <c:pt idx="8498">
                  <c:v>7150.1985111662534</c:v>
                </c:pt>
                <c:pt idx="8499">
                  <c:v>8699.0322580645152</c:v>
                </c:pt>
                <c:pt idx="8500">
                  <c:v>10105.012406947892</c:v>
                </c:pt>
                <c:pt idx="8501">
                  <c:v>11413.250620347395</c:v>
                </c:pt>
                <c:pt idx="8502">
                  <c:v>44848.511166253098</c:v>
                </c:pt>
                <c:pt idx="8503">
                  <c:v>41074.168734491315</c:v>
                </c:pt>
                <c:pt idx="8504">
                  <c:v>33548.039702233247</c:v>
                </c:pt>
                <c:pt idx="8505">
                  <c:v>27803.821339950373</c:v>
                </c:pt>
                <c:pt idx="8506">
                  <c:v>23503.176178660051</c:v>
                </c:pt>
                <c:pt idx="8507">
                  <c:v>19022.084367245658</c:v>
                </c:pt>
                <c:pt idx="8508">
                  <c:v>15315.409429280397</c:v>
                </c:pt>
                <c:pt idx="8509">
                  <c:v>11037.320099255583</c:v>
                </c:pt>
                <c:pt idx="8510">
                  <c:v>9255.4094292803966</c:v>
                </c:pt>
                <c:pt idx="8511">
                  <c:v>9518.5607940446644</c:v>
                </c:pt>
                <c:pt idx="8512">
                  <c:v>12819.23076923077</c:v>
                </c:pt>
                <c:pt idx="8513">
                  <c:v>19082.233250620346</c:v>
                </c:pt>
                <c:pt idx="8514">
                  <c:v>24593.374689826302</c:v>
                </c:pt>
                <c:pt idx="8515">
                  <c:v>28946.650124069478</c:v>
                </c:pt>
                <c:pt idx="8516">
                  <c:v>0</c:v>
                </c:pt>
                <c:pt idx="8517">
                  <c:v>2466.1042183622831</c:v>
                </c:pt>
                <c:pt idx="8518">
                  <c:v>7571.2406947890822</c:v>
                </c:pt>
                <c:pt idx="8519">
                  <c:v>10089.975186104219</c:v>
                </c:pt>
                <c:pt idx="8520">
                  <c:v>12007.220843672456</c:v>
                </c:pt>
                <c:pt idx="8521">
                  <c:v>13826.724565756824</c:v>
                </c:pt>
                <c:pt idx="8522">
                  <c:v>15383.076923076924</c:v>
                </c:pt>
                <c:pt idx="8523">
                  <c:v>16698.833746898265</c:v>
                </c:pt>
                <c:pt idx="8524">
                  <c:v>18014.590570719603</c:v>
                </c:pt>
                <c:pt idx="8525">
                  <c:v>19232.605459057071</c:v>
                </c:pt>
                <c:pt idx="8526">
                  <c:v>20285.210918114142</c:v>
                </c:pt>
                <c:pt idx="8527">
                  <c:v>57209.106699751857</c:v>
                </c:pt>
                <c:pt idx="8528">
                  <c:v>53449.801488833749</c:v>
                </c:pt>
                <c:pt idx="8529">
                  <c:v>45126.699751861044</c:v>
                </c:pt>
                <c:pt idx="8530">
                  <c:v>36893.821339950373</c:v>
                </c:pt>
                <c:pt idx="8531">
                  <c:v>28675.980148883373</c:v>
                </c:pt>
                <c:pt idx="8532">
                  <c:v>21691.191066997519</c:v>
                </c:pt>
                <c:pt idx="8533">
                  <c:v>16961.985111662532</c:v>
                </c:pt>
                <c:pt idx="8534">
                  <c:v>14661.290322580646</c:v>
                </c:pt>
                <c:pt idx="8535">
                  <c:v>14563.548387096775</c:v>
                </c:pt>
                <c:pt idx="8536">
                  <c:v>16924.392059553349</c:v>
                </c:pt>
                <c:pt idx="8537">
                  <c:v>22240.049627791563</c:v>
                </c:pt>
                <c:pt idx="8538">
                  <c:v>26976.774193548386</c:v>
                </c:pt>
                <c:pt idx="8539">
                  <c:v>29405.285359801488</c:v>
                </c:pt>
                <c:pt idx="8540">
                  <c:v>0</c:v>
                </c:pt>
                <c:pt idx="8541">
                  <c:v>1556.3523573200991</c:v>
                </c:pt>
                <c:pt idx="8542">
                  <c:v>6834.4168734491313</c:v>
                </c:pt>
                <c:pt idx="8543">
                  <c:v>9247.890818858561</c:v>
                </c:pt>
                <c:pt idx="8544">
                  <c:v>10901.98511166253</c:v>
                </c:pt>
                <c:pt idx="8545">
                  <c:v>12247.816377171215</c:v>
                </c:pt>
                <c:pt idx="8546">
                  <c:v>13082.382133995037</c:v>
                </c:pt>
                <c:pt idx="8547">
                  <c:v>13947.022332506203</c:v>
                </c:pt>
                <c:pt idx="8548">
                  <c:v>14405.657568238214</c:v>
                </c:pt>
                <c:pt idx="8549">
                  <c:v>14307.915632754342</c:v>
                </c:pt>
                <c:pt idx="8550">
                  <c:v>14571.06699751861</c:v>
                </c:pt>
                <c:pt idx="8551">
                  <c:v>14939.478908188585</c:v>
                </c:pt>
                <c:pt idx="8552">
                  <c:v>14052.28287841191</c:v>
                </c:pt>
                <c:pt idx="8553">
                  <c:v>11586.178660049627</c:v>
                </c:pt>
                <c:pt idx="8554">
                  <c:v>44810.918114143919</c:v>
                </c:pt>
                <c:pt idx="8555">
                  <c:v>27856.451612903227</c:v>
                </c:pt>
                <c:pt idx="8556">
                  <c:v>18992.009925558312</c:v>
                </c:pt>
                <c:pt idx="8557">
                  <c:v>12992.158808933002</c:v>
                </c:pt>
                <c:pt idx="8558">
                  <c:v>11646.327543424317</c:v>
                </c:pt>
                <c:pt idx="8559">
                  <c:v>12240.297766749381</c:v>
                </c:pt>
                <c:pt idx="8560">
                  <c:v>13826.724565756824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195.48387096774192</c:v>
                </c:pt>
                <c:pt idx="8566">
                  <c:v>2142.803970223325</c:v>
                </c:pt>
                <c:pt idx="8567">
                  <c:v>4232.9776674937966</c:v>
                </c:pt>
                <c:pt idx="8568">
                  <c:v>5676.5508684863526</c:v>
                </c:pt>
                <c:pt idx="8569">
                  <c:v>6450.9677419354839</c:v>
                </c:pt>
                <c:pt idx="8570">
                  <c:v>7608.8337468982627</c:v>
                </c:pt>
                <c:pt idx="8571">
                  <c:v>8902.034739454095</c:v>
                </c:pt>
                <c:pt idx="8572">
                  <c:v>9781.7121588089321</c:v>
                </c:pt>
                <c:pt idx="8573">
                  <c:v>10759.131513647642</c:v>
                </c:pt>
                <c:pt idx="8574">
                  <c:v>46810.868486352359</c:v>
                </c:pt>
                <c:pt idx="8575">
                  <c:v>39014.06947890819</c:v>
                </c:pt>
                <c:pt idx="8576">
                  <c:v>29074.466501240695</c:v>
                </c:pt>
                <c:pt idx="8577">
                  <c:v>17901.811414392061</c:v>
                </c:pt>
                <c:pt idx="8578">
                  <c:v>7849.429280397022</c:v>
                </c:pt>
                <c:pt idx="8579">
                  <c:v>413.52357320099253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1804.4665012406947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14954.516129032258</c:v>
                </c:pt>
                <c:pt idx="8599">
                  <c:v>11992.183622828785</c:v>
                </c:pt>
                <c:pt idx="8600">
                  <c:v>6917.1215880893296</c:v>
                </c:pt>
                <c:pt idx="8601">
                  <c:v>2796.9230769230767</c:v>
                </c:pt>
                <c:pt idx="8602">
                  <c:v>864.6401985111662</c:v>
                </c:pt>
                <c:pt idx="8603">
                  <c:v>82.704714640198503</c:v>
                </c:pt>
                <c:pt idx="8604">
                  <c:v>45.111662531017366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654.1191066997518</c:v>
                </c:pt>
                <c:pt idx="8611">
                  <c:v>3285.6327543424318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3481.1166253101737</c:v>
                </c:pt>
                <c:pt idx="8623">
                  <c:v>578.93300248138962</c:v>
                </c:pt>
                <c:pt idx="8624">
                  <c:v>0</c:v>
                </c:pt>
                <c:pt idx="8625">
                  <c:v>0</c:v>
                </c:pt>
                <c:pt idx="8626">
                  <c:v>-415.49222797927462</c:v>
                </c:pt>
                <c:pt idx="8627">
                  <c:v>-2001.9170984455959</c:v>
                </c:pt>
                <c:pt idx="8628">
                  <c:v>-6786.3730569948184</c:v>
                </c:pt>
                <c:pt idx="8629">
                  <c:v>-15184.352331606218</c:v>
                </c:pt>
                <c:pt idx="8630">
                  <c:v>-19591.088082901555</c:v>
                </c:pt>
                <c:pt idx="8631">
                  <c:v>-22096.632124352331</c:v>
                </c:pt>
                <c:pt idx="8632">
                  <c:v>-19389.637305699482</c:v>
                </c:pt>
                <c:pt idx="8633">
                  <c:v>-10966.476683937824</c:v>
                </c:pt>
                <c:pt idx="8634">
                  <c:v>-4117.1502590673572</c:v>
                </c:pt>
                <c:pt idx="8635">
                  <c:v>-541.39896373057002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12698.93300248139</c:v>
                </c:pt>
                <c:pt idx="8647">
                  <c:v>12330.521091811413</c:v>
                </c:pt>
                <c:pt idx="8648">
                  <c:v>6999.8263027295288</c:v>
                </c:pt>
                <c:pt idx="8649">
                  <c:v>759.379652605459</c:v>
                </c:pt>
                <c:pt idx="8650">
                  <c:v>0</c:v>
                </c:pt>
                <c:pt idx="8651">
                  <c:v>-692.48704663212436</c:v>
                </c:pt>
                <c:pt idx="8652">
                  <c:v>-3349.1191709844561</c:v>
                </c:pt>
                <c:pt idx="8653">
                  <c:v>-13648.290155440414</c:v>
                </c:pt>
                <c:pt idx="8654">
                  <c:v>-19100.051813471502</c:v>
                </c:pt>
                <c:pt idx="8655">
                  <c:v>-19213.367875647669</c:v>
                </c:pt>
                <c:pt idx="8656">
                  <c:v>-12489.948186528498</c:v>
                </c:pt>
                <c:pt idx="8657">
                  <c:v>-2807.7202072538862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157.89081885856081</c:v>
                </c:pt>
                <c:pt idx="8669">
                  <c:v>1150.347394540943</c:v>
                </c:pt>
                <c:pt idx="8670">
                  <c:v>27059.478908188587</c:v>
                </c:pt>
                <c:pt idx="8671">
                  <c:v>24194.888337468983</c:v>
                </c:pt>
                <c:pt idx="8672">
                  <c:v>16375.533498759305</c:v>
                </c:pt>
                <c:pt idx="8673">
                  <c:v>8150.1736972704712</c:v>
                </c:pt>
                <c:pt idx="8674">
                  <c:v>1593.9454094292803</c:v>
                </c:pt>
                <c:pt idx="8675">
                  <c:v>0</c:v>
                </c:pt>
                <c:pt idx="8676">
                  <c:v>0</c:v>
                </c:pt>
                <c:pt idx="8677">
                  <c:v>-1435.3367875647668</c:v>
                </c:pt>
                <c:pt idx="8678">
                  <c:v>-6811.5544041450776</c:v>
                </c:pt>
                <c:pt idx="8679">
                  <c:v>-8549.0673575129531</c:v>
                </c:pt>
                <c:pt idx="8680">
                  <c:v>-4142.3316062176164</c:v>
                </c:pt>
                <c:pt idx="8681">
                  <c:v>-604.3523316062176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7.518610421836228</c:v>
                </c:pt>
                <c:pt idx="8692">
                  <c:v>616.52605459057077</c:v>
                </c:pt>
                <c:pt idx="8693">
                  <c:v>1323.2754342431761</c:v>
                </c:pt>
                <c:pt idx="8694">
                  <c:v>1608.9826302729527</c:v>
                </c:pt>
                <c:pt idx="8695">
                  <c:v>26149.7270471464</c:v>
                </c:pt>
                <c:pt idx="8696">
                  <c:v>19089.751861042183</c:v>
                </c:pt>
                <c:pt idx="8697">
                  <c:v>13962.059553349876</c:v>
                </c:pt>
                <c:pt idx="8698">
                  <c:v>8533.6228287841186</c:v>
                </c:pt>
                <c:pt idx="8699">
                  <c:v>4187.8660049627788</c:v>
                </c:pt>
                <c:pt idx="8700">
                  <c:v>1624.0198511166252</c:v>
                </c:pt>
                <c:pt idx="8701">
                  <c:v>30.074441687344912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10157.642679900744</c:v>
                </c:pt>
                <c:pt idx="8723">
                  <c:v>6383.3002481389576</c:v>
                </c:pt>
                <c:pt idx="8724">
                  <c:v>5067.5434243176178</c:v>
                </c:pt>
                <c:pt idx="8725">
                  <c:v>3969.8263027295284</c:v>
                </c:pt>
                <c:pt idx="8726">
                  <c:v>4894.6153846153848</c:v>
                </c:pt>
                <c:pt idx="8727">
                  <c:v>6067.5186104218365</c:v>
                </c:pt>
                <c:pt idx="8728">
                  <c:v>6646.4516129032254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7759.2059553349873</c:v>
                </c:pt>
                <c:pt idx="8743">
                  <c:v>2428.5111662531017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-1447.9274611398964</c:v>
                </c:pt>
                <c:pt idx="8748">
                  <c:v>-12666.217616580312</c:v>
                </c:pt>
                <c:pt idx="8749">
                  <c:v>-12326.269430051814</c:v>
                </c:pt>
                <c:pt idx="8750">
                  <c:v>-12414.40414507772</c:v>
                </c:pt>
                <c:pt idx="8751">
                  <c:v>-11935.958549222798</c:v>
                </c:pt>
                <c:pt idx="8752">
                  <c:v>-8410.5699481865286</c:v>
                </c:pt>
                <c:pt idx="8753">
                  <c:v>-4343.7823834196888</c:v>
                </c:pt>
                <c:pt idx="8754">
                  <c:v>-1372.3834196891191</c:v>
                </c:pt>
                <c:pt idx="8755">
                  <c:v>-125.90673575129534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611024"/>
        <c:axId val="469611584"/>
      </c:lineChart>
      <c:catAx>
        <c:axId val="4696110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9611584"/>
        <c:crosses val="autoZero"/>
        <c:auto val="1"/>
        <c:lblAlgn val="ctr"/>
        <c:lblOffset val="100"/>
        <c:noMultiLvlLbl val="0"/>
      </c:catAx>
      <c:valAx>
        <c:axId val="46961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 sz="1800" b="0" i="0" baseline="0">
                    <a:solidFill>
                      <a:schemeClr val="tx1"/>
                    </a:solidFill>
                    <a:effectLst/>
                  </a:rPr>
                  <a:t>ground load (W)</a:t>
                </a:r>
                <a:endParaRPr lang="en-CA">
                  <a:solidFill>
                    <a:schemeClr val="tx1"/>
                  </a:solidFill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9611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Test4!$B$6</c:f>
              <c:strCache>
                <c:ptCount val="1"/>
                <c:pt idx="0">
                  <c:v>qh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Test4!$B$7:$B$8766</c:f>
              <c:numCache>
                <c:formatCode>0</c:formatCode>
                <c:ptCount val="8760"/>
                <c:pt idx="0">
                  <c:v>0</c:v>
                </c:pt>
                <c:pt idx="1">
                  <c:v>0</c:v>
                </c:pt>
                <c:pt idx="2">
                  <c:v>3390</c:v>
                </c:pt>
                <c:pt idx="3">
                  <c:v>6790</c:v>
                </c:pt>
                <c:pt idx="4">
                  <c:v>8790</c:v>
                </c:pt>
                <c:pt idx="5">
                  <c:v>10530</c:v>
                </c:pt>
                <c:pt idx="6">
                  <c:v>55830</c:v>
                </c:pt>
                <c:pt idx="7">
                  <c:v>47190</c:v>
                </c:pt>
                <c:pt idx="8">
                  <c:v>36230</c:v>
                </c:pt>
                <c:pt idx="9">
                  <c:v>28410</c:v>
                </c:pt>
                <c:pt idx="10">
                  <c:v>24320</c:v>
                </c:pt>
                <c:pt idx="11">
                  <c:v>21380</c:v>
                </c:pt>
                <c:pt idx="12">
                  <c:v>19210</c:v>
                </c:pt>
                <c:pt idx="13">
                  <c:v>16910</c:v>
                </c:pt>
                <c:pt idx="14">
                  <c:v>16280.000000000002</c:v>
                </c:pt>
                <c:pt idx="15">
                  <c:v>16800</c:v>
                </c:pt>
                <c:pt idx="16">
                  <c:v>19720</c:v>
                </c:pt>
                <c:pt idx="17">
                  <c:v>25630</c:v>
                </c:pt>
                <c:pt idx="18">
                  <c:v>30970</c:v>
                </c:pt>
                <c:pt idx="19">
                  <c:v>36350</c:v>
                </c:pt>
                <c:pt idx="20">
                  <c:v>0</c:v>
                </c:pt>
                <c:pt idx="21">
                  <c:v>1620</c:v>
                </c:pt>
                <c:pt idx="22">
                  <c:v>8340</c:v>
                </c:pt>
                <c:pt idx="23">
                  <c:v>11860</c:v>
                </c:pt>
                <c:pt idx="24">
                  <c:v>14290</c:v>
                </c:pt>
                <c:pt idx="25">
                  <c:v>16329.999999999998</c:v>
                </c:pt>
                <c:pt idx="26">
                  <c:v>18340</c:v>
                </c:pt>
                <c:pt idx="27">
                  <c:v>20430</c:v>
                </c:pt>
                <c:pt idx="28">
                  <c:v>21820</c:v>
                </c:pt>
                <c:pt idx="29">
                  <c:v>23050</c:v>
                </c:pt>
                <c:pt idx="30">
                  <c:v>72050</c:v>
                </c:pt>
                <c:pt idx="31">
                  <c:v>66820</c:v>
                </c:pt>
                <c:pt idx="32">
                  <c:v>54550</c:v>
                </c:pt>
                <c:pt idx="33">
                  <c:v>41510</c:v>
                </c:pt>
                <c:pt idx="34">
                  <c:v>29570</c:v>
                </c:pt>
                <c:pt idx="35">
                  <c:v>18800</c:v>
                </c:pt>
                <c:pt idx="36">
                  <c:v>10530</c:v>
                </c:pt>
                <c:pt idx="37">
                  <c:v>2990</c:v>
                </c:pt>
                <c:pt idx="38">
                  <c:v>40</c:v>
                </c:pt>
                <c:pt idx="39">
                  <c:v>60</c:v>
                </c:pt>
                <c:pt idx="40">
                  <c:v>1990</c:v>
                </c:pt>
                <c:pt idx="41">
                  <c:v>8840</c:v>
                </c:pt>
                <c:pt idx="42">
                  <c:v>16219.999999999998</c:v>
                </c:pt>
                <c:pt idx="43">
                  <c:v>23860</c:v>
                </c:pt>
                <c:pt idx="44">
                  <c:v>0</c:v>
                </c:pt>
                <c:pt idx="45">
                  <c:v>0</c:v>
                </c:pt>
                <c:pt idx="46">
                  <c:v>10</c:v>
                </c:pt>
                <c:pt idx="47">
                  <c:v>2090</c:v>
                </c:pt>
                <c:pt idx="48">
                  <c:v>4550</c:v>
                </c:pt>
                <c:pt idx="49">
                  <c:v>6930</c:v>
                </c:pt>
                <c:pt idx="50">
                  <c:v>8860</c:v>
                </c:pt>
                <c:pt idx="51">
                  <c:v>10230</c:v>
                </c:pt>
                <c:pt idx="52">
                  <c:v>11390</c:v>
                </c:pt>
                <c:pt idx="53">
                  <c:v>11930</c:v>
                </c:pt>
                <c:pt idx="54">
                  <c:v>55210</c:v>
                </c:pt>
                <c:pt idx="55">
                  <c:v>43740</c:v>
                </c:pt>
                <c:pt idx="56">
                  <c:v>31890</c:v>
                </c:pt>
                <c:pt idx="57">
                  <c:v>19970</c:v>
                </c:pt>
                <c:pt idx="58">
                  <c:v>10510</c:v>
                </c:pt>
                <c:pt idx="59">
                  <c:v>1020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-100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2790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27260</c:v>
                </c:pt>
                <c:pt idx="79">
                  <c:v>22270</c:v>
                </c:pt>
                <c:pt idx="80">
                  <c:v>13770</c:v>
                </c:pt>
                <c:pt idx="81">
                  <c:v>7260</c:v>
                </c:pt>
                <c:pt idx="82">
                  <c:v>2510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1150</c:v>
                </c:pt>
                <c:pt idx="90">
                  <c:v>6850</c:v>
                </c:pt>
                <c:pt idx="91">
                  <c:v>11450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20</c:v>
                </c:pt>
                <c:pt idx="98">
                  <c:v>1170</c:v>
                </c:pt>
                <c:pt idx="99">
                  <c:v>3340</c:v>
                </c:pt>
                <c:pt idx="100">
                  <c:v>5570</c:v>
                </c:pt>
                <c:pt idx="101">
                  <c:v>7150</c:v>
                </c:pt>
                <c:pt idx="102">
                  <c:v>48120</c:v>
                </c:pt>
                <c:pt idx="103">
                  <c:v>40590</c:v>
                </c:pt>
                <c:pt idx="104">
                  <c:v>30160</c:v>
                </c:pt>
                <c:pt idx="105">
                  <c:v>18350</c:v>
                </c:pt>
                <c:pt idx="106">
                  <c:v>6940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-70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1930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27900</c:v>
                </c:pt>
                <c:pt idx="128">
                  <c:v>22770</c:v>
                </c:pt>
                <c:pt idx="129">
                  <c:v>18690</c:v>
                </c:pt>
                <c:pt idx="130">
                  <c:v>14260</c:v>
                </c:pt>
                <c:pt idx="131">
                  <c:v>10460</c:v>
                </c:pt>
                <c:pt idx="132">
                  <c:v>10150</c:v>
                </c:pt>
                <c:pt idx="133">
                  <c:v>8600</c:v>
                </c:pt>
                <c:pt idx="134">
                  <c:v>7980</c:v>
                </c:pt>
                <c:pt idx="135">
                  <c:v>7330</c:v>
                </c:pt>
                <c:pt idx="136">
                  <c:v>7810</c:v>
                </c:pt>
                <c:pt idx="137">
                  <c:v>10100</c:v>
                </c:pt>
                <c:pt idx="138">
                  <c:v>11790</c:v>
                </c:pt>
                <c:pt idx="139">
                  <c:v>13020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23360</c:v>
                </c:pt>
                <c:pt idx="155">
                  <c:v>17890</c:v>
                </c:pt>
                <c:pt idx="156">
                  <c:v>14330</c:v>
                </c:pt>
                <c:pt idx="157">
                  <c:v>11670</c:v>
                </c:pt>
                <c:pt idx="158">
                  <c:v>10520</c:v>
                </c:pt>
                <c:pt idx="159">
                  <c:v>10540</c:v>
                </c:pt>
                <c:pt idx="160">
                  <c:v>12420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310</c:v>
                </c:pt>
                <c:pt idx="170">
                  <c:v>930</c:v>
                </c:pt>
                <c:pt idx="171">
                  <c:v>1240</c:v>
                </c:pt>
                <c:pt idx="172">
                  <c:v>1490</c:v>
                </c:pt>
                <c:pt idx="173">
                  <c:v>1580</c:v>
                </c:pt>
                <c:pt idx="174">
                  <c:v>39400</c:v>
                </c:pt>
                <c:pt idx="175">
                  <c:v>26370</c:v>
                </c:pt>
                <c:pt idx="176">
                  <c:v>15870</c:v>
                </c:pt>
                <c:pt idx="177">
                  <c:v>9250</c:v>
                </c:pt>
                <c:pt idx="178">
                  <c:v>5340</c:v>
                </c:pt>
                <c:pt idx="179">
                  <c:v>3190</c:v>
                </c:pt>
                <c:pt idx="180">
                  <c:v>2009.9999999999998</c:v>
                </c:pt>
                <c:pt idx="181">
                  <c:v>440</c:v>
                </c:pt>
                <c:pt idx="182">
                  <c:v>70</c:v>
                </c:pt>
                <c:pt idx="183">
                  <c:v>380</c:v>
                </c:pt>
                <c:pt idx="184">
                  <c:v>1840</c:v>
                </c:pt>
                <c:pt idx="185">
                  <c:v>5910</c:v>
                </c:pt>
                <c:pt idx="186">
                  <c:v>9870</c:v>
                </c:pt>
                <c:pt idx="187">
                  <c:v>14310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170</c:v>
                </c:pt>
                <c:pt idx="195">
                  <c:v>1020</c:v>
                </c:pt>
                <c:pt idx="196">
                  <c:v>2150</c:v>
                </c:pt>
                <c:pt idx="197">
                  <c:v>2930</c:v>
                </c:pt>
                <c:pt idx="198">
                  <c:v>42120</c:v>
                </c:pt>
                <c:pt idx="199">
                  <c:v>32220</c:v>
                </c:pt>
                <c:pt idx="200">
                  <c:v>22200</c:v>
                </c:pt>
                <c:pt idx="201">
                  <c:v>14260</c:v>
                </c:pt>
                <c:pt idx="202">
                  <c:v>10580</c:v>
                </c:pt>
                <c:pt idx="203">
                  <c:v>5670</c:v>
                </c:pt>
                <c:pt idx="204">
                  <c:v>960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1270</c:v>
                </c:pt>
                <c:pt idx="211">
                  <c:v>8200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1700</c:v>
                </c:pt>
                <c:pt idx="218">
                  <c:v>5130</c:v>
                </c:pt>
                <c:pt idx="219">
                  <c:v>7710</c:v>
                </c:pt>
                <c:pt idx="220">
                  <c:v>10170</c:v>
                </c:pt>
                <c:pt idx="221">
                  <c:v>12310</c:v>
                </c:pt>
                <c:pt idx="222">
                  <c:v>54400</c:v>
                </c:pt>
                <c:pt idx="223">
                  <c:v>50280</c:v>
                </c:pt>
                <c:pt idx="224">
                  <c:v>40270</c:v>
                </c:pt>
                <c:pt idx="225">
                  <c:v>29810</c:v>
                </c:pt>
                <c:pt idx="226">
                  <c:v>20440</c:v>
                </c:pt>
                <c:pt idx="227">
                  <c:v>12630</c:v>
                </c:pt>
                <c:pt idx="228">
                  <c:v>6190</c:v>
                </c:pt>
                <c:pt idx="229">
                  <c:v>1380</c:v>
                </c:pt>
                <c:pt idx="230">
                  <c:v>210</c:v>
                </c:pt>
                <c:pt idx="231">
                  <c:v>1880</c:v>
                </c:pt>
                <c:pt idx="232">
                  <c:v>5720</c:v>
                </c:pt>
                <c:pt idx="233">
                  <c:v>13030</c:v>
                </c:pt>
                <c:pt idx="234">
                  <c:v>19330</c:v>
                </c:pt>
                <c:pt idx="235">
                  <c:v>26900</c:v>
                </c:pt>
                <c:pt idx="236">
                  <c:v>0</c:v>
                </c:pt>
                <c:pt idx="237">
                  <c:v>0</c:v>
                </c:pt>
                <c:pt idx="238">
                  <c:v>1820</c:v>
                </c:pt>
                <c:pt idx="239">
                  <c:v>5760</c:v>
                </c:pt>
                <c:pt idx="240">
                  <c:v>8119.9999999999991</c:v>
                </c:pt>
                <c:pt idx="241">
                  <c:v>10500</c:v>
                </c:pt>
                <c:pt idx="242">
                  <c:v>12550</c:v>
                </c:pt>
                <c:pt idx="243">
                  <c:v>14730</c:v>
                </c:pt>
                <c:pt idx="244">
                  <c:v>16820</c:v>
                </c:pt>
                <c:pt idx="245">
                  <c:v>18370</c:v>
                </c:pt>
                <c:pt idx="246">
                  <c:v>63950</c:v>
                </c:pt>
                <c:pt idx="247">
                  <c:v>59500</c:v>
                </c:pt>
                <c:pt idx="248">
                  <c:v>46970</c:v>
                </c:pt>
                <c:pt idx="249">
                  <c:v>33730</c:v>
                </c:pt>
                <c:pt idx="250">
                  <c:v>22470</c:v>
                </c:pt>
                <c:pt idx="251">
                  <c:v>12330</c:v>
                </c:pt>
                <c:pt idx="252">
                  <c:v>11150</c:v>
                </c:pt>
                <c:pt idx="253">
                  <c:v>8400</c:v>
                </c:pt>
                <c:pt idx="254">
                  <c:v>6690</c:v>
                </c:pt>
                <c:pt idx="255">
                  <c:v>6480</c:v>
                </c:pt>
                <c:pt idx="256">
                  <c:v>8280</c:v>
                </c:pt>
                <c:pt idx="257">
                  <c:v>13620</c:v>
                </c:pt>
                <c:pt idx="258">
                  <c:v>18300</c:v>
                </c:pt>
                <c:pt idx="259">
                  <c:v>24710</c:v>
                </c:pt>
                <c:pt idx="260">
                  <c:v>0</c:v>
                </c:pt>
                <c:pt idx="261">
                  <c:v>0</c:v>
                </c:pt>
                <c:pt idx="262">
                  <c:v>350</c:v>
                </c:pt>
                <c:pt idx="263">
                  <c:v>3850</c:v>
                </c:pt>
                <c:pt idx="264">
                  <c:v>6410</c:v>
                </c:pt>
                <c:pt idx="265">
                  <c:v>8270</c:v>
                </c:pt>
                <c:pt idx="266">
                  <c:v>9670</c:v>
                </c:pt>
                <c:pt idx="267">
                  <c:v>10850</c:v>
                </c:pt>
                <c:pt idx="268">
                  <c:v>11880</c:v>
                </c:pt>
                <c:pt idx="269">
                  <c:v>12570</c:v>
                </c:pt>
                <c:pt idx="270">
                  <c:v>56380</c:v>
                </c:pt>
                <c:pt idx="271">
                  <c:v>47530</c:v>
                </c:pt>
                <c:pt idx="272">
                  <c:v>37100</c:v>
                </c:pt>
                <c:pt idx="273">
                  <c:v>29090</c:v>
                </c:pt>
                <c:pt idx="274">
                  <c:v>23820</c:v>
                </c:pt>
                <c:pt idx="275">
                  <c:v>17720</c:v>
                </c:pt>
                <c:pt idx="276">
                  <c:v>16340</c:v>
                </c:pt>
                <c:pt idx="277">
                  <c:v>14200</c:v>
                </c:pt>
                <c:pt idx="278">
                  <c:v>11070</c:v>
                </c:pt>
                <c:pt idx="279">
                  <c:v>10450</c:v>
                </c:pt>
                <c:pt idx="280">
                  <c:v>13100</c:v>
                </c:pt>
                <c:pt idx="281">
                  <c:v>17550</c:v>
                </c:pt>
                <c:pt idx="282">
                  <c:v>22390</c:v>
                </c:pt>
                <c:pt idx="283">
                  <c:v>26860</c:v>
                </c:pt>
                <c:pt idx="284">
                  <c:v>0</c:v>
                </c:pt>
                <c:pt idx="285">
                  <c:v>0</c:v>
                </c:pt>
                <c:pt idx="286">
                  <c:v>20</c:v>
                </c:pt>
                <c:pt idx="287">
                  <c:v>2670</c:v>
                </c:pt>
                <c:pt idx="288">
                  <c:v>6410</c:v>
                </c:pt>
                <c:pt idx="289">
                  <c:v>9380</c:v>
                </c:pt>
                <c:pt idx="290">
                  <c:v>11550</c:v>
                </c:pt>
                <c:pt idx="291">
                  <c:v>13510</c:v>
                </c:pt>
                <c:pt idx="292">
                  <c:v>15280</c:v>
                </c:pt>
                <c:pt idx="293">
                  <c:v>16860</c:v>
                </c:pt>
                <c:pt idx="294">
                  <c:v>17740</c:v>
                </c:pt>
                <c:pt idx="295">
                  <c:v>63200</c:v>
                </c:pt>
                <c:pt idx="296">
                  <c:v>58740</c:v>
                </c:pt>
                <c:pt idx="297">
                  <c:v>55100</c:v>
                </c:pt>
                <c:pt idx="298">
                  <c:v>52730</c:v>
                </c:pt>
                <c:pt idx="299">
                  <c:v>46740</c:v>
                </c:pt>
                <c:pt idx="300">
                  <c:v>45580</c:v>
                </c:pt>
                <c:pt idx="301">
                  <c:v>45660</c:v>
                </c:pt>
                <c:pt idx="302">
                  <c:v>44470</c:v>
                </c:pt>
                <c:pt idx="303">
                  <c:v>45020</c:v>
                </c:pt>
                <c:pt idx="304">
                  <c:v>48090</c:v>
                </c:pt>
                <c:pt idx="305">
                  <c:v>52810</c:v>
                </c:pt>
                <c:pt idx="306">
                  <c:v>56060</c:v>
                </c:pt>
                <c:pt idx="307">
                  <c:v>58510</c:v>
                </c:pt>
                <c:pt idx="308">
                  <c:v>1890</c:v>
                </c:pt>
                <c:pt idx="309">
                  <c:v>17130</c:v>
                </c:pt>
                <c:pt idx="310">
                  <c:v>20630</c:v>
                </c:pt>
                <c:pt idx="311">
                  <c:v>22890</c:v>
                </c:pt>
                <c:pt idx="312">
                  <c:v>24910</c:v>
                </c:pt>
                <c:pt idx="313">
                  <c:v>26470</c:v>
                </c:pt>
                <c:pt idx="314">
                  <c:v>27940</c:v>
                </c:pt>
                <c:pt idx="315">
                  <c:v>29690</c:v>
                </c:pt>
                <c:pt idx="316">
                  <c:v>30950</c:v>
                </c:pt>
                <c:pt idx="317">
                  <c:v>31970</c:v>
                </c:pt>
                <c:pt idx="318">
                  <c:v>33110</c:v>
                </c:pt>
                <c:pt idx="319">
                  <c:v>34370</c:v>
                </c:pt>
                <c:pt idx="320">
                  <c:v>33160</c:v>
                </c:pt>
                <c:pt idx="321">
                  <c:v>28480</c:v>
                </c:pt>
                <c:pt idx="322">
                  <c:v>73720</c:v>
                </c:pt>
                <c:pt idx="323">
                  <c:v>62160</c:v>
                </c:pt>
                <c:pt idx="324">
                  <c:v>51910</c:v>
                </c:pt>
                <c:pt idx="325">
                  <c:v>45360</c:v>
                </c:pt>
                <c:pt idx="326">
                  <c:v>41580</c:v>
                </c:pt>
                <c:pt idx="327">
                  <c:v>40560</c:v>
                </c:pt>
                <c:pt idx="328">
                  <c:v>42480</c:v>
                </c:pt>
                <c:pt idx="329">
                  <c:v>0</c:v>
                </c:pt>
                <c:pt idx="330">
                  <c:v>7660</c:v>
                </c:pt>
                <c:pt idx="331">
                  <c:v>14520</c:v>
                </c:pt>
                <c:pt idx="332">
                  <c:v>17580</c:v>
                </c:pt>
                <c:pt idx="333">
                  <c:v>20220</c:v>
                </c:pt>
                <c:pt idx="334">
                  <c:v>22470</c:v>
                </c:pt>
                <c:pt idx="335">
                  <c:v>24360</c:v>
                </c:pt>
                <c:pt idx="336">
                  <c:v>26090</c:v>
                </c:pt>
                <c:pt idx="337">
                  <c:v>28060</c:v>
                </c:pt>
                <c:pt idx="338">
                  <c:v>29800</c:v>
                </c:pt>
                <c:pt idx="339">
                  <c:v>31170</c:v>
                </c:pt>
                <c:pt idx="340">
                  <c:v>32479.999999999996</c:v>
                </c:pt>
                <c:pt idx="341">
                  <c:v>33880</c:v>
                </c:pt>
                <c:pt idx="342">
                  <c:v>86380</c:v>
                </c:pt>
                <c:pt idx="343">
                  <c:v>80630</c:v>
                </c:pt>
                <c:pt idx="344">
                  <c:v>66580</c:v>
                </c:pt>
                <c:pt idx="345">
                  <c:v>51270</c:v>
                </c:pt>
                <c:pt idx="346">
                  <c:v>37840</c:v>
                </c:pt>
                <c:pt idx="347">
                  <c:v>25420</c:v>
                </c:pt>
                <c:pt idx="348">
                  <c:v>15220</c:v>
                </c:pt>
                <c:pt idx="349">
                  <c:v>7640</c:v>
                </c:pt>
                <c:pt idx="350">
                  <c:v>3860</c:v>
                </c:pt>
                <c:pt idx="351">
                  <c:v>3500</c:v>
                </c:pt>
                <c:pt idx="352">
                  <c:v>6620</c:v>
                </c:pt>
                <c:pt idx="353">
                  <c:v>15330</c:v>
                </c:pt>
                <c:pt idx="354">
                  <c:v>23650</c:v>
                </c:pt>
                <c:pt idx="355">
                  <c:v>31530</c:v>
                </c:pt>
                <c:pt idx="356">
                  <c:v>0</c:v>
                </c:pt>
                <c:pt idx="357">
                  <c:v>220</c:v>
                </c:pt>
                <c:pt idx="358">
                  <c:v>4520</c:v>
                </c:pt>
                <c:pt idx="359">
                  <c:v>9010</c:v>
                </c:pt>
                <c:pt idx="360">
                  <c:v>12040</c:v>
                </c:pt>
                <c:pt idx="361">
                  <c:v>14530</c:v>
                </c:pt>
                <c:pt idx="362">
                  <c:v>16660</c:v>
                </c:pt>
                <c:pt idx="363">
                  <c:v>18170</c:v>
                </c:pt>
                <c:pt idx="364">
                  <c:v>19370</c:v>
                </c:pt>
                <c:pt idx="365">
                  <c:v>19920</c:v>
                </c:pt>
                <c:pt idx="366">
                  <c:v>67640</c:v>
                </c:pt>
                <c:pt idx="367">
                  <c:v>59730</c:v>
                </c:pt>
                <c:pt idx="368">
                  <c:v>47030</c:v>
                </c:pt>
                <c:pt idx="369">
                  <c:v>36100</c:v>
                </c:pt>
                <c:pt idx="370">
                  <c:v>27620</c:v>
                </c:pt>
                <c:pt idx="371">
                  <c:v>21300</c:v>
                </c:pt>
                <c:pt idx="372">
                  <c:v>16440</c:v>
                </c:pt>
                <c:pt idx="373">
                  <c:v>13580</c:v>
                </c:pt>
                <c:pt idx="374">
                  <c:v>11370</c:v>
                </c:pt>
                <c:pt idx="375">
                  <c:v>11360</c:v>
                </c:pt>
                <c:pt idx="376">
                  <c:v>13890</c:v>
                </c:pt>
                <c:pt idx="377">
                  <c:v>20730</c:v>
                </c:pt>
                <c:pt idx="378">
                  <c:v>27530</c:v>
                </c:pt>
                <c:pt idx="379">
                  <c:v>33000</c:v>
                </c:pt>
                <c:pt idx="380">
                  <c:v>0</c:v>
                </c:pt>
                <c:pt idx="381">
                  <c:v>0</c:v>
                </c:pt>
                <c:pt idx="382">
                  <c:v>3360</c:v>
                </c:pt>
                <c:pt idx="383">
                  <c:v>6960</c:v>
                </c:pt>
                <c:pt idx="384">
                  <c:v>8690</c:v>
                </c:pt>
                <c:pt idx="385">
                  <c:v>10160</c:v>
                </c:pt>
                <c:pt idx="386">
                  <c:v>11350</c:v>
                </c:pt>
                <c:pt idx="387">
                  <c:v>12160</c:v>
                </c:pt>
                <c:pt idx="388">
                  <c:v>12800</c:v>
                </c:pt>
                <c:pt idx="389">
                  <c:v>13540</c:v>
                </c:pt>
                <c:pt idx="390">
                  <c:v>59040</c:v>
                </c:pt>
                <c:pt idx="391">
                  <c:v>48170</c:v>
                </c:pt>
                <c:pt idx="392">
                  <c:v>37000</c:v>
                </c:pt>
                <c:pt idx="393">
                  <c:v>29440</c:v>
                </c:pt>
                <c:pt idx="394">
                  <c:v>24490</c:v>
                </c:pt>
                <c:pt idx="395">
                  <c:v>20100</c:v>
                </c:pt>
                <c:pt idx="396">
                  <c:v>16920</c:v>
                </c:pt>
                <c:pt idx="397">
                  <c:v>12710</c:v>
                </c:pt>
                <c:pt idx="398">
                  <c:v>11130</c:v>
                </c:pt>
                <c:pt idx="399">
                  <c:v>11270</c:v>
                </c:pt>
                <c:pt idx="400">
                  <c:v>13430</c:v>
                </c:pt>
                <c:pt idx="401">
                  <c:v>18380</c:v>
                </c:pt>
                <c:pt idx="402">
                  <c:v>22930</c:v>
                </c:pt>
                <c:pt idx="403">
                  <c:v>27230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1640</c:v>
                </c:pt>
                <c:pt idx="408">
                  <c:v>4280</c:v>
                </c:pt>
                <c:pt idx="409">
                  <c:v>6130</c:v>
                </c:pt>
                <c:pt idx="410">
                  <c:v>7260</c:v>
                </c:pt>
                <c:pt idx="411">
                  <c:v>8300</c:v>
                </c:pt>
                <c:pt idx="412">
                  <c:v>9210</c:v>
                </c:pt>
                <c:pt idx="413">
                  <c:v>10230</c:v>
                </c:pt>
                <c:pt idx="414">
                  <c:v>54310</c:v>
                </c:pt>
                <c:pt idx="415">
                  <c:v>44120</c:v>
                </c:pt>
                <c:pt idx="416">
                  <c:v>33380</c:v>
                </c:pt>
                <c:pt idx="417">
                  <c:v>25050</c:v>
                </c:pt>
                <c:pt idx="418">
                  <c:v>19290</c:v>
                </c:pt>
                <c:pt idx="419">
                  <c:v>10560</c:v>
                </c:pt>
                <c:pt idx="420">
                  <c:v>2000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3680</c:v>
                </c:pt>
                <c:pt idx="427">
                  <c:v>10510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920</c:v>
                </c:pt>
                <c:pt idx="434">
                  <c:v>3350</c:v>
                </c:pt>
                <c:pt idx="435">
                  <c:v>5520</c:v>
                </c:pt>
                <c:pt idx="436">
                  <c:v>7320</c:v>
                </c:pt>
                <c:pt idx="437">
                  <c:v>8450</c:v>
                </c:pt>
                <c:pt idx="438">
                  <c:v>49460</c:v>
                </c:pt>
                <c:pt idx="439">
                  <c:v>41370</c:v>
                </c:pt>
                <c:pt idx="440">
                  <c:v>30390</c:v>
                </c:pt>
                <c:pt idx="441">
                  <c:v>19630</c:v>
                </c:pt>
                <c:pt idx="442">
                  <c:v>12810</c:v>
                </c:pt>
                <c:pt idx="443">
                  <c:v>6170</c:v>
                </c:pt>
                <c:pt idx="444">
                  <c:v>770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2130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22010</c:v>
                </c:pt>
                <c:pt idx="464">
                  <c:v>20130</c:v>
                </c:pt>
                <c:pt idx="465">
                  <c:v>14590</c:v>
                </c:pt>
                <c:pt idx="466">
                  <c:v>7050</c:v>
                </c:pt>
                <c:pt idx="467">
                  <c:v>920</c:v>
                </c:pt>
                <c:pt idx="468">
                  <c:v>170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1870</c:v>
                </c:pt>
                <c:pt idx="474">
                  <c:v>8720</c:v>
                </c:pt>
                <c:pt idx="475">
                  <c:v>14430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1250</c:v>
                </c:pt>
                <c:pt idx="481">
                  <c:v>3780</c:v>
                </c:pt>
                <c:pt idx="482">
                  <c:v>6170</c:v>
                </c:pt>
                <c:pt idx="483">
                  <c:v>8119.9999999999991</c:v>
                </c:pt>
                <c:pt idx="484">
                  <c:v>10570</c:v>
                </c:pt>
                <c:pt idx="485">
                  <c:v>12430</c:v>
                </c:pt>
                <c:pt idx="486">
                  <c:v>13500</c:v>
                </c:pt>
                <c:pt idx="487">
                  <c:v>14450</c:v>
                </c:pt>
                <c:pt idx="488">
                  <c:v>12410</c:v>
                </c:pt>
                <c:pt idx="489">
                  <c:v>6220</c:v>
                </c:pt>
                <c:pt idx="490">
                  <c:v>42500</c:v>
                </c:pt>
                <c:pt idx="491">
                  <c:v>22660</c:v>
                </c:pt>
                <c:pt idx="492">
                  <c:v>11940</c:v>
                </c:pt>
                <c:pt idx="493">
                  <c:v>5210</c:v>
                </c:pt>
                <c:pt idx="494">
                  <c:v>2070</c:v>
                </c:pt>
                <c:pt idx="495">
                  <c:v>950</c:v>
                </c:pt>
                <c:pt idx="496">
                  <c:v>760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800</c:v>
                </c:pt>
                <c:pt idx="507">
                  <c:v>2500</c:v>
                </c:pt>
                <c:pt idx="508">
                  <c:v>4420</c:v>
                </c:pt>
                <c:pt idx="509">
                  <c:v>6960</c:v>
                </c:pt>
                <c:pt idx="510">
                  <c:v>50260</c:v>
                </c:pt>
                <c:pt idx="511">
                  <c:v>42750</c:v>
                </c:pt>
                <c:pt idx="512">
                  <c:v>29920</c:v>
                </c:pt>
                <c:pt idx="513">
                  <c:v>13180</c:v>
                </c:pt>
                <c:pt idx="514">
                  <c:v>1360</c:v>
                </c:pt>
                <c:pt idx="515">
                  <c:v>0</c:v>
                </c:pt>
                <c:pt idx="516">
                  <c:v>0</c:v>
                </c:pt>
                <c:pt idx="517">
                  <c:v>-2570</c:v>
                </c:pt>
                <c:pt idx="518">
                  <c:v>-8820</c:v>
                </c:pt>
                <c:pt idx="519">
                  <c:v>-11570</c:v>
                </c:pt>
                <c:pt idx="520">
                  <c:v>-9250</c:v>
                </c:pt>
                <c:pt idx="521">
                  <c:v>-3110</c:v>
                </c:pt>
                <c:pt idx="522">
                  <c:v>-200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12120</c:v>
                </c:pt>
                <c:pt idx="535">
                  <c:v>9080</c:v>
                </c:pt>
                <c:pt idx="536">
                  <c:v>2140</c:v>
                </c:pt>
                <c:pt idx="537">
                  <c:v>0</c:v>
                </c:pt>
                <c:pt idx="538">
                  <c:v>0</c:v>
                </c:pt>
                <c:pt idx="539">
                  <c:v>-2290</c:v>
                </c:pt>
                <c:pt idx="540">
                  <c:v>-16160</c:v>
                </c:pt>
                <c:pt idx="541">
                  <c:v>-24140</c:v>
                </c:pt>
                <c:pt idx="542">
                  <c:v>-27910</c:v>
                </c:pt>
                <c:pt idx="543">
                  <c:v>-28410</c:v>
                </c:pt>
                <c:pt idx="544">
                  <c:v>-25190</c:v>
                </c:pt>
                <c:pt idx="545">
                  <c:v>-15790</c:v>
                </c:pt>
                <c:pt idx="546">
                  <c:v>-7130</c:v>
                </c:pt>
                <c:pt idx="547">
                  <c:v>-1840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-230</c:v>
                </c:pt>
                <c:pt idx="559">
                  <c:v>530</c:v>
                </c:pt>
                <c:pt idx="560">
                  <c:v>0</c:v>
                </c:pt>
                <c:pt idx="561">
                  <c:v>-890</c:v>
                </c:pt>
                <c:pt idx="562">
                  <c:v>-1500</c:v>
                </c:pt>
                <c:pt idx="563">
                  <c:v>-2480</c:v>
                </c:pt>
                <c:pt idx="564">
                  <c:v>-3330</c:v>
                </c:pt>
                <c:pt idx="565">
                  <c:v>-8039.9999999999991</c:v>
                </c:pt>
                <c:pt idx="566">
                  <c:v>-11250</c:v>
                </c:pt>
                <c:pt idx="567">
                  <c:v>-13000</c:v>
                </c:pt>
                <c:pt idx="568">
                  <c:v>-12030</c:v>
                </c:pt>
                <c:pt idx="569">
                  <c:v>-8260</c:v>
                </c:pt>
                <c:pt idx="570">
                  <c:v>-4610</c:v>
                </c:pt>
                <c:pt idx="571">
                  <c:v>-2060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-4460</c:v>
                </c:pt>
                <c:pt idx="583">
                  <c:v>0</c:v>
                </c:pt>
                <c:pt idx="584">
                  <c:v>0</c:v>
                </c:pt>
                <c:pt idx="585">
                  <c:v>-660</c:v>
                </c:pt>
                <c:pt idx="586">
                  <c:v>-960</c:v>
                </c:pt>
                <c:pt idx="587">
                  <c:v>-1130</c:v>
                </c:pt>
                <c:pt idx="588">
                  <c:v>-1190</c:v>
                </c:pt>
                <c:pt idx="589">
                  <c:v>-1590</c:v>
                </c:pt>
                <c:pt idx="590">
                  <c:v>-1870</c:v>
                </c:pt>
                <c:pt idx="591">
                  <c:v>-2270</c:v>
                </c:pt>
                <c:pt idx="592">
                  <c:v>-1930</c:v>
                </c:pt>
                <c:pt idx="593">
                  <c:v>-560</c:v>
                </c:pt>
                <c:pt idx="594">
                  <c:v>0</c:v>
                </c:pt>
                <c:pt idx="595">
                  <c:v>2190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100</c:v>
                </c:pt>
                <c:pt idx="603">
                  <c:v>880</c:v>
                </c:pt>
                <c:pt idx="604">
                  <c:v>1870</c:v>
                </c:pt>
                <c:pt idx="605">
                  <c:v>3040</c:v>
                </c:pt>
                <c:pt idx="606">
                  <c:v>37070</c:v>
                </c:pt>
                <c:pt idx="607">
                  <c:v>31570</c:v>
                </c:pt>
                <c:pt idx="608">
                  <c:v>21490</c:v>
                </c:pt>
                <c:pt idx="609">
                  <c:v>9860</c:v>
                </c:pt>
                <c:pt idx="610">
                  <c:v>1710</c:v>
                </c:pt>
                <c:pt idx="611">
                  <c:v>0</c:v>
                </c:pt>
                <c:pt idx="612">
                  <c:v>-230</c:v>
                </c:pt>
                <c:pt idx="613">
                  <c:v>-4980</c:v>
                </c:pt>
                <c:pt idx="614">
                  <c:v>-11690</c:v>
                </c:pt>
                <c:pt idx="615">
                  <c:v>-13690</c:v>
                </c:pt>
                <c:pt idx="616">
                  <c:v>-10920</c:v>
                </c:pt>
                <c:pt idx="617">
                  <c:v>-2550</c:v>
                </c:pt>
                <c:pt idx="618">
                  <c:v>-280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25540</c:v>
                </c:pt>
                <c:pt idx="632">
                  <c:v>22100</c:v>
                </c:pt>
                <c:pt idx="633">
                  <c:v>18100</c:v>
                </c:pt>
                <c:pt idx="634">
                  <c:v>11640</c:v>
                </c:pt>
                <c:pt idx="635">
                  <c:v>6500</c:v>
                </c:pt>
                <c:pt idx="636">
                  <c:v>2210</c:v>
                </c:pt>
                <c:pt idx="637">
                  <c:v>360</c:v>
                </c:pt>
                <c:pt idx="638">
                  <c:v>0</c:v>
                </c:pt>
                <c:pt idx="639">
                  <c:v>0</c:v>
                </c:pt>
                <c:pt idx="640">
                  <c:v>700</c:v>
                </c:pt>
                <c:pt idx="641">
                  <c:v>4720</c:v>
                </c:pt>
                <c:pt idx="642">
                  <c:v>8560</c:v>
                </c:pt>
                <c:pt idx="643">
                  <c:v>12130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650</c:v>
                </c:pt>
                <c:pt idx="650">
                  <c:v>2290</c:v>
                </c:pt>
                <c:pt idx="651">
                  <c:v>3820</c:v>
                </c:pt>
                <c:pt idx="652">
                  <c:v>4970</c:v>
                </c:pt>
                <c:pt idx="653">
                  <c:v>6040</c:v>
                </c:pt>
                <c:pt idx="654">
                  <c:v>7420</c:v>
                </c:pt>
                <c:pt idx="655">
                  <c:v>8640</c:v>
                </c:pt>
                <c:pt idx="656">
                  <c:v>8000</c:v>
                </c:pt>
                <c:pt idx="657">
                  <c:v>4700</c:v>
                </c:pt>
                <c:pt idx="658">
                  <c:v>41280</c:v>
                </c:pt>
                <c:pt idx="659">
                  <c:v>28090</c:v>
                </c:pt>
                <c:pt idx="660">
                  <c:v>20640</c:v>
                </c:pt>
                <c:pt idx="661">
                  <c:v>15640</c:v>
                </c:pt>
                <c:pt idx="662">
                  <c:v>13290</c:v>
                </c:pt>
                <c:pt idx="663">
                  <c:v>14390</c:v>
                </c:pt>
                <c:pt idx="664">
                  <c:v>18380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2620</c:v>
                </c:pt>
                <c:pt idx="669">
                  <c:v>6830</c:v>
                </c:pt>
                <c:pt idx="670">
                  <c:v>9960</c:v>
                </c:pt>
                <c:pt idx="671">
                  <c:v>12340</c:v>
                </c:pt>
                <c:pt idx="672">
                  <c:v>14430</c:v>
                </c:pt>
                <c:pt idx="673">
                  <c:v>16340</c:v>
                </c:pt>
                <c:pt idx="674">
                  <c:v>17690</c:v>
                </c:pt>
                <c:pt idx="675">
                  <c:v>18640</c:v>
                </c:pt>
                <c:pt idx="676">
                  <c:v>19780</c:v>
                </c:pt>
                <c:pt idx="677">
                  <c:v>21100</c:v>
                </c:pt>
                <c:pt idx="678">
                  <c:v>69280</c:v>
                </c:pt>
                <c:pt idx="679">
                  <c:v>61630</c:v>
                </c:pt>
                <c:pt idx="680">
                  <c:v>48240</c:v>
                </c:pt>
                <c:pt idx="681">
                  <c:v>34120</c:v>
                </c:pt>
                <c:pt idx="682">
                  <c:v>21710</c:v>
                </c:pt>
                <c:pt idx="683">
                  <c:v>12990</c:v>
                </c:pt>
                <c:pt idx="684">
                  <c:v>5880</c:v>
                </c:pt>
                <c:pt idx="685">
                  <c:v>580</c:v>
                </c:pt>
                <c:pt idx="686">
                  <c:v>0</c:v>
                </c:pt>
                <c:pt idx="687">
                  <c:v>0</c:v>
                </c:pt>
                <c:pt idx="688">
                  <c:v>180</c:v>
                </c:pt>
                <c:pt idx="689">
                  <c:v>5050</c:v>
                </c:pt>
                <c:pt idx="690">
                  <c:v>11590</c:v>
                </c:pt>
                <c:pt idx="691">
                  <c:v>19420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550</c:v>
                </c:pt>
                <c:pt idx="696">
                  <c:v>4220</c:v>
                </c:pt>
                <c:pt idx="697">
                  <c:v>6900</c:v>
                </c:pt>
                <c:pt idx="698">
                  <c:v>9570</c:v>
                </c:pt>
                <c:pt idx="699">
                  <c:v>11500</c:v>
                </c:pt>
                <c:pt idx="700">
                  <c:v>12750</c:v>
                </c:pt>
                <c:pt idx="701">
                  <c:v>14370</c:v>
                </c:pt>
                <c:pt idx="702">
                  <c:v>58580</c:v>
                </c:pt>
                <c:pt idx="703">
                  <c:v>52060</c:v>
                </c:pt>
                <c:pt idx="704">
                  <c:v>40570</c:v>
                </c:pt>
                <c:pt idx="705">
                  <c:v>25120</c:v>
                </c:pt>
                <c:pt idx="706">
                  <c:v>11150</c:v>
                </c:pt>
                <c:pt idx="707">
                  <c:v>1200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40</c:v>
                </c:pt>
                <c:pt idx="715">
                  <c:v>4920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280</c:v>
                </c:pt>
                <c:pt idx="726">
                  <c:v>36260</c:v>
                </c:pt>
                <c:pt idx="727">
                  <c:v>27430</c:v>
                </c:pt>
                <c:pt idx="728">
                  <c:v>18050</c:v>
                </c:pt>
                <c:pt idx="729">
                  <c:v>9930</c:v>
                </c:pt>
                <c:pt idx="730">
                  <c:v>4410</c:v>
                </c:pt>
                <c:pt idx="731">
                  <c:v>1480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1990</c:v>
                </c:pt>
                <c:pt idx="738">
                  <c:v>7080</c:v>
                </c:pt>
                <c:pt idx="739">
                  <c:v>11770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70</c:v>
                </c:pt>
                <c:pt idx="745">
                  <c:v>2410</c:v>
                </c:pt>
                <c:pt idx="746">
                  <c:v>6510</c:v>
                </c:pt>
                <c:pt idx="747">
                  <c:v>10200</c:v>
                </c:pt>
                <c:pt idx="748">
                  <c:v>13460</c:v>
                </c:pt>
                <c:pt idx="749">
                  <c:v>16570</c:v>
                </c:pt>
                <c:pt idx="750">
                  <c:v>60530</c:v>
                </c:pt>
                <c:pt idx="751">
                  <c:v>60440</c:v>
                </c:pt>
                <c:pt idx="752">
                  <c:v>49150</c:v>
                </c:pt>
                <c:pt idx="753">
                  <c:v>37700</c:v>
                </c:pt>
                <c:pt idx="754">
                  <c:v>28230</c:v>
                </c:pt>
                <c:pt idx="755">
                  <c:v>19570</c:v>
                </c:pt>
                <c:pt idx="756">
                  <c:v>12940</c:v>
                </c:pt>
                <c:pt idx="757">
                  <c:v>7180</c:v>
                </c:pt>
                <c:pt idx="758">
                  <c:v>4340</c:v>
                </c:pt>
                <c:pt idx="759">
                  <c:v>4820</c:v>
                </c:pt>
                <c:pt idx="760">
                  <c:v>8850</c:v>
                </c:pt>
                <c:pt idx="761">
                  <c:v>17600</c:v>
                </c:pt>
                <c:pt idx="762">
                  <c:v>25550</c:v>
                </c:pt>
                <c:pt idx="763">
                  <c:v>32170</c:v>
                </c:pt>
                <c:pt idx="764">
                  <c:v>0</c:v>
                </c:pt>
                <c:pt idx="765">
                  <c:v>230</c:v>
                </c:pt>
                <c:pt idx="766">
                  <c:v>5620</c:v>
                </c:pt>
                <c:pt idx="767">
                  <c:v>9740</c:v>
                </c:pt>
                <c:pt idx="768">
                  <c:v>12670</c:v>
                </c:pt>
                <c:pt idx="769">
                  <c:v>14860</c:v>
                </c:pt>
                <c:pt idx="770">
                  <c:v>16710</c:v>
                </c:pt>
                <c:pt idx="771">
                  <c:v>18270</c:v>
                </c:pt>
                <c:pt idx="772">
                  <c:v>19360</c:v>
                </c:pt>
                <c:pt idx="773">
                  <c:v>20600</c:v>
                </c:pt>
                <c:pt idx="774">
                  <c:v>67380</c:v>
                </c:pt>
                <c:pt idx="775">
                  <c:v>62030</c:v>
                </c:pt>
                <c:pt idx="776">
                  <c:v>49500</c:v>
                </c:pt>
                <c:pt idx="777">
                  <c:v>36690</c:v>
                </c:pt>
                <c:pt idx="778">
                  <c:v>25610</c:v>
                </c:pt>
                <c:pt idx="779">
                  <c:v>14990</c:v>
                </c:pt>
                <c:pt idx="780">
                  <c:v>6940</c:v>
                </c:pt>
                <c:pt idx="781">
                  <c:v>4010</c:v>
                </c:pt>
                <c:pt idx="782">
                  <c:v>4370</c:v>
                </c:pt>
                <c:pt idx="783">
                  <c:v>3740</c:v>
                </c:pt>
                <c:pt idx="784">
                  <c:v>5830</c:v>
                </c:pt>
                <c:pt idx="785">
                  <c:v>11220</c:v>
                </c:pt>
                <c:pt idx="786">
                  <c:v>16970</c:v>
                </c:pt>
                <c:pt idx="787">
                  <c:v>22420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1230</c:v>
                </c:pt>
                <c:pt idx="793">
                  <c:v>3800</c:v>
                </c:pt>
                <c:pt idx="794">
                  <c:v>5540</c:v>
                </c:pt>
                <c:pt idx="795">
                  <c:v>6950</c:v>
                </c:pt>
                <c:pt idx="796">
                  <c:v>8039.9999999999991</c:v>
                </c:pt>
                <c:pt idx="797">
                  <c:v>9090</c:v>
                </c:pt>
                <c:pt idx="798">
                  <c:v>9880</c:v>
                </c:pt>
                <c:pt idx="799">
                  <c:v>53050</c:v>
                </c:pt>
                <c:pt idx="800">
                  <c:v>45080</c:v>
                </c:pt>
                <c:pt idx="801">
                  <c:v>39350</c:v>
                </c:pt>
                <c:pt idx="802">
                  <c:v>36480</c:v>
                </c:pt>
                <c:pt idx="803">
                  <c:v>33500</c:v>
                </c:pt>
                <c:pt idx="804">
                  <c:v>29640</c:v>
                </c:pt>
                <c:pt idx="805">
                  <c:v>27730</c:v>
                </c:pt>
                <c:pt idx="806">
                  <c:v>26900</c:v>
                </c:pt>
                <c:pt idx="807">
                  <c:v>27220</c:v>
                </c:pt>
                <c:pt idx="808">
                  <c:v>29080</c:v>
                </c:pt>
                <c:pt idx="809">
                  <c:v>33680</c:v>
                </c:pt>
                <c:pt idx="810">
                  <c:v>36570</c:v>
                </c:pt>
                <c:pt idx="811">
                  <c:v>39130</c:v>
                </c:pt>
                <c:pt idx="812">
                  <c:v>0</c:v>
                </c:pt>
                <c:pt idx="813">
                  <c:v>1210</c:v>
                </c:pt>
                <c:pt idx="814">
                  <c:v>6780</c:v>
                </c:pt>
                <c:pt idx="815">
                  <c:v>9460</c:v>
                </c:pt>
                <c:pt idx="816">
                  <c:v>11150</c:v>
                </c:pt>
                <c:pt idx="817">
                  <c:v>12700</c:v>
                </c:pt>
                <c:pt idx="818">
                  <c:v>14020</c:v>
                </c:pt>
                <c:pt idx="819">
                  <c:v>15040</c:v>
                </c:pt>
                <c:pt idx="820">
                  <c:v>15920</c:v>
                </c:pt>
                <c:pt idx="821">
                  <c:v>16660</c:v>
                </c:pt>
                <c:pt idx="822">
                  <c:v>17100</c:v>
                </c:pt>
                <c:pt idx="823">
                  <c:v>17290</c:v>
                </c:pt>
                <c:pt idx="824">
                  <c:v>16190.000000000002</c:v>
                </c:pt>
                <c:pt idx="825">
                  <c:v>13880</c:v>
                </c:pt>
                <c:pt idx="826">
                  <c:v>60390</c:v>
                </c:pt>
                <c:pt idx="827">
                  <c:v>51120</c:v>
                </c:pt>
                <c:pt idx="828">
                  <c:v>45200</c:v>
                </c:pt>
                <c:pt idx="829">
                  <c:v>43790</c:v>
                </c:pt>
                <c:pt idx="830">
                  <c:v>42700</c:v>
                </c:pt>
                <c:pt idx="831">
                  <c:v>41990</c:v>
                </c:pt>
                <c:pt idx="832">
                  <c:v>42050</c:v>
                </c:pt>
                <c:pt idx="833">
                  <c:v>0</c:v>
                </c:pt>
                <c:pt idx="834">
                  <c:v>2210</c:v>
                </c:pt>
                <c:pt idx="835">
                  <c:v>7650</c:v>
                </c:pt>
                <c:pt idx="836">
                  <c:v>9410</c:v>
                </c:pt>
                <c:pt idx="837">
                  <c:v>10520</c:v>
                </c:pt>
                <c:pt idx="838">
                  <c:v>11430</c:v>
                </c:pt>
                <c:pt idx="839">
                  <c:v>12000</c:v>
                </c:pt>
                <c:pt idx="840">
                  <c:v>12400</c:v>
                </c:pt>
                <c:pt idx="841">
                  <c:v>12720</c:v>
                </c:pt>
                <c:pt idx="842">
                  <c:v>12720</c:v>
                </c:pt>
                <c:pt idx="843">
                  <c:v>11730</c:v>
                </c:pt>
                <c:pt idx="844">
                  <c:v>10480</c:v>
                </c:pt>
                <c:pt idx="845">
                  <c:v>10070</c:v>
                </c:pt>
                <c:pt idx="846">
                  <c:v>57610</c:v>
                </c:pt>
                <c:pt idx="847">
                  <c:v>40000</c:v>
                </c:pt>
                <c:pt idx="848">
                  <c:v>28170</c:v>
                </c:pt>
                <c:pt idx="849">
                  <c:v>16540</c:v>
                </c:pt>
                <c:pt idx="850">
                  <c:v>6180</c:v>
                </c:pt>
                <c:pt idx="851">
                  <c:v>160</c:v>
                </c:pt>
                <c:pt idx="852">
                  <c:v>0</c:v>
                </c:pt>
                <c:pt idx="853">
                  <c:v>0</c:v>
                </c:pt>
                <c:pt idx="854">
                  <c:v>-890</c:v>
                </c:pt>
                <c:pt idx="855">
                  <c:v>-3100</c:v>
                </c:pt>
                <c:pt idx="856">
                  <c:v>-2750</c:v>
                </c:pt>
                <c:pt idx="857">
                  <c:v>0</c:v>
                </c:pt>
                <c:pt idx="858">
                  <c:v>0</c:v>
                </c:pt>
                <c:pt idx="859">
                  <c:v>1660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360</c:v>
                </c:pt>
                <c:pt idx="869">
                  <c:v>2420</c:v>
                </c:pt>
                <c:pt idx="870">
                  <c:v>42310</c:v>
                </c:pt>
                <c:pt idx="871">
                  <c:v>37430</c:v>
                </c:pt>
                <c:pt idx="872">
                  <c:v>24070</c:v>
                </c:pt>
                <c:pt idx="873">
                  <c:v>8500</c:v>
                </c:pt>
                <c:pt idx="874">
                  <c:v>0</c:v>
                </c:pt>
                <c:pt idx="875">
                  <c:v>0</c:v>
                </c:pt>
                <c:pt idx="876">
                  <c:v>-210</c:v>
                </c:pt>
                <c:pt idx="877">
                  <c:v>-8790</c:v>
                </c:pt>
                <c:pt idx="878">
                  <c:v>-14550</c:v>
                </c:pt>
                <c:pt idx="879">
                  <c:v>-17550</c:v>
                </c:pt>
                <c:pt idx="880">
                  <c:v>-15200</c:v>
                </c:pt>
                <c:pt idx="881">
                  <c:v>-5770</c:v>
                </c:pt>
                <c:pt idx="882">
                  <c:v>-850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17280</c:v>
                </c:pt>
                <c:pt idx="895">
                  <c:v>13860</c:v>
                </c:pt>
                <c:pt idx="896">
                  <c:v>8330</c:v>
                </c:pt>
                <c:pt idx="897">
                  <c:v>3400</c:v>
                </c:pt>
                <c:pt idx="898">
                  <c:v>1030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390</c:v>
                </c:pt>
                <c:pt idx="907">
                  <c:v>5640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26050</c:v>
                </c:pt>
                <c:pt idx="919">
                  <c:v>19510</c:v>
                </c:pt>
                <c:pt idx="920">
                  <c:v>11850</c:v>
                </c:pt>
                <c:pt idx="921">
                  <c:v>3120</c:v>
                </c:pt>
                <c:pt idx="922">
                  <c:v>690</c:v>
                </c:pt>
                <c:pt idx="923">
                  <c:v>290</c:v>
                </c:pt>
                <c:pt idx="924">
                  <c:v>2290</c:v>
                </c:pt>
                <c:pt idx="925">
                  <c:v>3790</c:v>
                </c:pt>
                <c:pt idx="926">
                  <c:v>5190</c:v>
                </c:pt>
                <c:pt idx="927">
                  <c:v>7580</c:v>
                </c:pt>
                <c:pt idx="928">
                  <c:v>11570</c:v>
                </c:pt>
                <c:pt idx="929">
                  <c:v>18650</c:v>
                </c:pt>
                <c:pt idx="930">
                  <c:v>24350</c:v>
                </c:pt>
                <c:pt idx="931">
                  <c:v>30490</c:v>
                </c:pt>
                <c:pt idx="932">
                  <c:v>0</c:v>
                </c:pt>
                <c:pt idx="933">
                  <c:v>240</c:v>
                </c:pt>
                <c:pt idx="934">
                  <c:v>3880</c:v>
                </c:pt>
                <c:pt idx="935">
                  <c:v>7810</c:v>
                </c:pt>
                <c:pt idx="936">
                  <c:v>11370</c:v>
                </c:pt>
                <c:pt idx="937">
                  <c:v>14090</c:v>
                </c:pt>
                <c:pt idx="938">
                  <c:v>16149.999999999998</c:v>
                </c:pt>
                <c:pt idx="939">
                  <c:v>18130</c:v>
                </c:pt>
                <c:pt idx="940">
                  <c:v>19890</c:v>
                </c:pt>
                <c:pt idx="941">
                  <c:v>21870</c:v>
                </c:pt>
                <c:pt idx="942">
                  <c:v>67860</c:v>
                </c:pt>
                <c:pt idx="943">
                  <c:v>66940</c:v>
                </c:pt>
                <c:pt idx="944">
                  <c:v>54840</c:v>
                </c:pt>
                <c:pt idx="945">
                  <c:v>42870</c:v>
                </c:pt>
                <c:pt idx="946">
                  <c:v>32800</c:v>
                </c:pt>
                <c:pt idx="947">
                  <c:v>24400</c:v>
                </c:pt>
                <c:pt idx="948">
                  <c:v>17800</c:v>
                </c:pt>
                <c:pt idx="949">
                  <c:v>11830</c:v>
                </c:pt>
                <c:pt idx="950">
                  <c:v>9450</c:v>
                </c:pt>
                <c:pt idx="951">
                  <c:v>10010</c:v>
                </c:pt>
                <c:pt idx="952">
                  <c:v>14660</c:v>
                </c:pt>
                <c:pt idx="953">
                  <c:v>23900</c:v>
                </c:pt>
                <c:pt idx="954">
                  <c:v>33460</c:v>
                </c:pt>
                <c:pt idx="955">
                  <c:v>41320</c:v>
                </c:pt>
                <c:pt idx="956">
                  <c:v>0</c:v>
                </c:pt>
                <c:pt idx="957">
                  <c:v>6830</c:v>
                </c:pt>
                <c:pt idx="958">
                  <c:v>14150</c:v>
                </c:pt>
                <c:pt idx="959">
                  <c:v>17770</c:v>
                </c:pt>
                <c:pt idx="960">
                  <c:v>20380</c:v>
                </c:pt>
                <c:pt idx="961">
                  <c:v>22740</c:v>
                </c:pt>
                <c:pt idx="962">
                  <c:v>24920</c:v>
                </c:pt>
                <c:pt idx="963">
                  <c:v>27020</c:v>
                </c:pt>
                <c:pt idx="964">
                  <c:v>28720</c:v>
                </c:pt>
                <c:pt idx="965">
                  <c:v>30730</c:v>
                </c:pt>
                <c:pt idx="966">
                  <c:v>32320</c:v>
                </c:pt>
                <c:pt idx="967">
                  <c:v>80780</c:v>
                </c:pt>
                <c:pt idx="968">
                  <c:v>76670</c:v>
                </c:pt>
                <c:pt idx="969">
                  <c:v>64530</c:v>
                </c:pt>
                <c:pt idx="970">
                  <c:v>52350</c:v>
                </c:pt>
                <c:pt idx="971">
                  <c:v>41450</c:v>
                </c:pt>
                <c:pt idx="972">
                  <c:v>32750</c:v>
                </c:pt>
                <c:pt idx="973">
                  <c:v>25320</c:v>
                </c:pt>
                <c:pt idx="974">
                  <c:v>20330</c:v>
                </c:pt>
                <c:pt idx="975">
                  <c:v>18780</c:v>
                </c:pt>
                <c:pt idx="976">
                  <c:v>20490</c:v>
                </c:pt>
                <c:pt idx="977">
                  <c:v>25820</c:v>
                </c:pt>
                <c:pt idx="978">
                  <c:v>32340.000000000004</c:v>
                </c:pt>
                <c:pt idx="979">
                  <c:v>36820</c:v>
                </c:pt>
                <c:pt idx="980">
                  <c:v>0</c:v>
                </c:pt>
                <c:pt idx="981">
                  <c:v>1150</c:v>
                </c:pt>
                <c:pt idx="982">
                  <c:v>7770</c:v>
                </c:pt>
                <c:pt idx="983">
                  <c:v>11090</c:v>
                </c:pt>
                <c:pt idx="984">
                  <c:v>13710</c:v>
                </c:pt>
                <c:pt idx="985">
                  <c:v>16070</c:v>
                </c:pt>
                <c:pt idx="986">
                  <c:v>18080</c:v>
                </c:pt>
                <c:pt idx="987">
                  <c:v>19590</c:v>
                </c:pt>
                <c:pt idx="988">
                  <c:v>21080</c:v>
                </c:pt>
                <c:pt idx="989">
                  <c:v>22570</c:v>
                </c:pt>
                <c:pt idx="990">
                  <c:v>23830</c:v>
                </c:pt>
                <c:pt idx="991">
                  <c:v>24700</c:v>
                </c:pt>
                <c:pt idx="992">
                  <c:v>21860</c:v>
                </c:pt>
                <c:pt idx="993">
                  <c:v>14630</c:v>
                </c:pt>
                <c:pt idx="994">
                  <c:v>55570</c:v>
                </c:pt>
                <c:pt idx="995">
                  <c:v>36620</c:v>
                </c:pt>
                <c:pt idx="996">
                  <c:v>25110</c:v>
                </c:pt>
                <c:pt idx="997">
                  <c:v>16340</c:v>
                </c:pt>
                <c:pt idx="998">
                  <c:v>10570</c:v>
                </c:pt>
                <c:pt idx="999">
                  <c:v>8680</c:v>
                </c:pt>
                <c:pt idx="1000">
                  <c:v>10480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470</c:v>
                </c:pt>
                <c:pt idx="1006">
                  <c:v>3970</c:v>
                </c:pt>
                <c:pt idx="1007">
                  <c:v>7340</c:v>
                </c:pt>
                <c:pt idx="1008">
                  <c:v>9220</c:v>
                </c:pt>
                <c:pt idx="1009">
                  <c:v>10500</c:v>
                </c:pt>
                <c:pt idx="1010">
                  <c:v>11890</c:v>
                </c:pt>
                <c:pt idx="1011">
                  <c:v>13530</c:v>
                </c:pt>
                <c:pt idx="1012">
                  <c:v>14890</c:v>
                </c:pt>
                <c:pt idx="1013">
                  <c:v>15790</c:v>
                </c:pt>
                <c:pt idx="1014">
                  <c:v>62810</c:v>
                </c:pt>
                <c:pt idx="1015">
                  <c:v>50850</c:v>
                </c:pt>
                <c:pt idx="1016">
                  <c:v>38240</c:v>
                </c:pt>
                <c:pt idx="1017">
                  <c:v>27150</c:v>
                </c:pt>
                <c:pt idx="1018">
                  <c:v>20570</c:v>
                </c:pt>
                <c:pt idx="1019">
                  <c:v>10990</c:v>
                </c:pt>
                <c:pt idx="1020">
                  <c:v>4480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2950</c:v>
                </c:pt>
                <c:pt idx="1027">
                  <c:v>7050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1560</c:v>
                </c:pt>
                <c:pt idx="1036">
                  <c:v>4960</c:v>
                </c:pt>
                <c:pt idx="1037">
                  <c:v>7720</c:v>
                </c:pt>
                <c:pt idx="1038">
                  <c:v>48650</c:v>
                </c:pt>
                <c:pt idx="1039">
                  <c:v>44730</c:v>
                </c:pt>
                <c:pt idx="1040">
                  <c:v>35620</c:v>
                </c:pt>
                <c:pt idx="1041">
                  <c:v>28600</c:v>
                </c:pt>
                <c:pt idx="1042">
                  <c:v>24020</c:v>
                </c:pt>
                <c:pt idx="1043">
                  <c:v>20380</c:v>
                </c:pt>
                <c:pt idx="1044">
                  <c:v>18210</c:v>
                </c:pt>
                <c:pt idx="1045">
                  <c:v>16430</c:v>
                </c:pt>
                <c:pt idx="1046">
                  <c:v>16510</c:v>
                </c:pt>
                <c:pt idx="1047">
                  <c:v>17230</c:v>
                </c:pt>
                <c:pt idx="1048">
                  <c:v>21090</c:v>
                </c:pt>
                <c:pt idx="1049">
                  <c:v>27540</c:v>
                </c:pt>
                <c:pt idx="1050">
                  <c:v>34740</c:v>
                </c:pt>
                <c:pt idx="1051">
                  <c:v>40740</c:v>
                </c:pt>
                <c:pt idx="1052">
                  <c:v>0</c:v>
                </c:pt>
                <c:pt idx="1053">
                  <c:v>3170</c:v>
                </c:pt>
                <c:pt idx="1054">
                  <c:v>9730</c:v>
                </c:pt>
                <c:pt idx="1055">
                  <c:v>13690</c:v>
                </c:pt>
                <c:pt idx="1056">
                  <c:v>16690</c:v>
                </c:pt>
                <c:pt idx="1057">
                  <c:v>19280</c:v>
                </c:pt>
                <c:pt idx="1058">
                  <c:v>21730</c:v>
                </c:pt>
                <c:pt idx="1059">
                  <c:v>24060</c:v>
                </c:pt>
                <c:pt idx="1060">
                  <c:v>26090</c:v>
                </c:pt>
                <c:pt idx="1061">
                  <c:v>27570</c:v>
                </c:pt>
                <c:pt idx="1062">
                  <c:v>76940</c:v>
                </c:pt>
                <c:pt idx="1063">
                  <c:v>73050</c:v>
                </c:pt>
                <c:pt idx="1064">
                  <c:v>58920</c:v>
                </c:pt>
                <c:pt idx="1065">
                  <c:v>44950</c:v>
                </c:pt>
                <c:pt idx="1066">
                  <c:v>33190</c:v>
                </c:pt>
                <c:pt idx="1067">
                  <c:v>22450</c:v>
                </c:pt>
                <c:pt idx="1068">
                  <c:v>13640</c:v>
                </c:pt>
                <c:pt idx="1069">
                  <c:v>5740</c:v>
                </c:pt>
                <c:pt idx="1070">
                  <c:v>1160</c:v>
                </c:pt>
                <c:pt idx="1071">
                  <c:v>740</c:v>
                </c:pt>
                <c:pt idx="1072">
                  <c:v>2690</c:v>
                </c:pt>
                <c:pt idx="1073">
                  <c:v>9330</c:v>
                </c:pt>
                <c:pt idx="1074">
                  <c:v>18110</c:v>
                </c:pt>
                <c:pt idx="1075">
                  <c:v>26630</c:v>
                </c:pt>
                <c:pt idx="1076">
                  <c:v>0</c:v>
                </c:pt>
                <c:pt idx="1077">
                  <c:v>0</c:v>
                </c:pt>
                <c:pt idx="1078">
                  <c:v>2890</c:v>
                </c:pt>
                <c:pt idx="1079">
                  <c:v>7790</c:v>
                </c:pt>
                <c:pt idx="1080">
                  <c:v>10230</c:v>
                </c:pt>
                <c:pt idx="1081">
                  <c:v>11850</c:v>
                </c:pt>
                <c:pt idx="1082">
                  <c:v>13660</c:v>
                </c:pt>
                <c:pt idx="1083">
                  <c:v>15400</c:v>
                </c:pt>
                <c:pt idx="1084">
                  <c:v>16239.999999999998</c:v>
                </c:pt>
                <c:pt idx="1085">
                  <c:v>17070</c:v>
                </c:pt>
                <c:pt idx="1086">
                  <c:v>63510</c:v>
                </c:pt>
                <c:pt idx="1087">
                  <c:v>54630</c:v>
                </c:pt>
                <c:pt idx="1088">
                  <c:v>41560</c:v>
                </c:pt>
                <c:pt idx="1089">
                  <c:v>25720</c:v>
                </c:pt>
                <c:pt idx="1090">
                  <c:v>16030.000000000002</c:v>
                </c:pt>
                <c:pt idx="1091">
                  <c:v>5080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1360</c:v>
                </c:pt>
                <c:pt idx="1099">
                  <c:v>5370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60</c:v>
                </c:pt>
                <c:pt idx="1110">
                  <c:v>35790</c:v>
                </c:pt>
                <c:pt idx="1111">
                  <c:v>28720</c:v>
                </c:pt>
                <c:pt idx="1112">
                  <c:v>17040</c:v>
                </c:pt>
                <c:pt idx="1113">
                  <c:v>3940</c:v>
                </c:pt>
                <c:pt idx="1114">
                  <c:v>0</c:v>
                </c:pt>
                <c:pt idx="1115">
                  <c:v>0</c:v>
                </c:pt>
                <c:pt idx="1116">
                  <c:v>-1160</c:v>
                </c:pt>
                <c:pt idx="1117">
                  <c:v>-10210</c:v>
                </c:pt>
                <c:pt idx="1118">
                  <c:v>-12850</c:v>
                </c:pt>
                <c:pt idx="1119">
                  <c:v>-16870</c:v>
                </c:pt>
                <c:pt idx="1120">
                  <c:v>-14510</c:v>
                </c:pt>
                <c:pt idx="1121">
                  <c:v>-7870</c:v>
                </c:pt>
                <c:pt idx="1122">
                  <c:v>-3030</c:v>
                </c:pt>
                <c:pt idx="1123">
                  <c:v>-310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10110</c:v>
                </c:pt>
                <c:pt idx="1136">
                  <c:v>7440</c:v>
                </c:pt>
                <c:pt idx="1137">
                  <c:v>40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-940</c:v>
                </c:pt>
                <c:pt idx="1142">
                  <c:v>-3770</c:v>
                </c:pt>
                <c:pt idx="1143">
                  <c:v>-4860</c:v>
                </c:pt>
                <c:pt idx="1144">
                  <c:v>-3440</c:v>
                </c:pt>
                <c:pt idx="1145">
                  <c:v>-1270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-1110</c:v>
                </c:pt>
                <c:pt idx="1165">
                  <c:v>-9410</c:v>
                </c:pt>
                <c:pt idx="1166">
                  <c:v>-12820</c:v>
                </c:pt>
                <c:pt idx="1167">
                  <c:v>-11300</c:v>
                </c:pt>
                <c:pt idx="1168">
                  <c:v>-10830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5470</c:v>
                </c:pt>
                <c:pt idx="1183">
                  <c:v>5290</c:v>
                </c:pt>
                <c:pt idx="1184">
                  <c:v>390</c:v>
                </c:pt>
                <c:pt idx="1185">
                  <c:v>0</c:v>
                </c:pt>
                <c:pt idx="1186">
                  <c:v>-1340</c:v>
                </c:pt>
                <c:pt idx="1187">
                  <c:v>-4300</c:v>
                </c:pt>
                <c:pt idx="1188">
                  <c:v>-13840</c:v>
                </c:pt>
                <c:pt idx="1189">
                  <c:v>-22490</c:v>
                </c:pt>
                <c:pt idx="1190">
                  <c:v>-30730</c:v>
                </c:pt>
                <c:pt idx="1191">
                  <c:v>-29620</c:v>
                </c:pt>
                <c:pt idx="1192">
                  <c:v>-26780</c:v>
                </c:pt>
                <c:pt idx="1193">
                  <c:v>-19390</c:v>
                </c:pt>
                <c:pt idx="1194">
                  <c:v>-10970</c:v>
                </c:pt>
                <c:pt idx="1195">
                  <c:v>-4380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-4390</c:v>
                </c:pt>
                <c:pt idx="1207">
                  <c:v>-190</c:v>
                </c:pt>
                <c:pt idx="1208">
                  <c:v>-1450</c:v>
                </c:pt>
                <c:pt idx="1209">
                  <c:v>-3480</c:v>
                </c:pt>
                <c:pt idx="1210">
                  <c:v>-9890</c:v>
                </c:pt>
                <c:pt idx="1211">
                  <c:v>-18830</c:v>
                </c:pt>
                <c:pt idx="1212">
                  <c:v>-24460</c:v>
                </c:pt>
                <c:pt idx="1213">
                  <c:v>-31160</c:v>
                </c:pt>
                <c:pt idx="1214">
                  <c:v>-39740</c:v>
                </c:pt>
                <c:pt idx="1215">
                  <c:v>-42530</c:v>
                </c:pt>
                <c:pt idx="1216">
                  <c:v>-38570</c:v>
                </c:pt>
                <c:pt idx="1217">
                  <c:v>-29790</c:v>
                </c:pt>
                <c:pt idx="1218">
                  <c:v>-19790</c:v>
                </c:pt>
                <c:pt idx="1219">
                  <c:v>-11520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-7250</c:v>
                </c:pt>
                <c:pt idx="1231">
                  <c:v>-2080</c:v>
                </c:pt>
                <c:pt idx="1232">
                  <c:v>-4620</c:v>
                </c:pt>
                <c:pt idx="1233">
                  <c:v>-11680</c:v>
                </c:pt>
                <c:pt idx="1234">
                  <c:v>-15650</c:v>
                </c:pt>
                <c:pt idx="1235">
                  <c:v>-18410</c:v>
                </c:pt>
                <c:pt idx="1236">
                  <c:v>-20320</c:v>
                </c:pt>
                <c:pt idx="1237">
                  <c:v>-26350</c:v>
                </c:pt>
                <c:pt idx="1238">
                  <c:v>-28130</c:v>
                </c:pt>
                <c:pt idx="1239">
                  <c:v>-28370</c:v>
                </c:pt>
                <c:pt idx="1240">
                  <c:v>-24540</c:v>
                </c:pt>
                <c:pt idx="1241">
                  <c:v>-17460</c:v>
                </c:pt>
                <c:pt idx="1242">
                  <c:v>-9470</c:v>
                </c:pt>
                <c:pt idx="1243">
                  <c:v>-3120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-7270</c:v>
                </c:pt>
                <c:pt idx="1255">
                  <c:v>-3590</c:v>
                </c:pt>
                <c:pt idx="1256">
                  <c:v>-6840</c:v>
                </c:pt>
                <c:pt idx="1257">
                  <c:v>-14110</c:v>
                </c:pt>
                <c:pt idx="1258">
                  <c:v>-18480</c:v>
                </c:pt>
                <c:pt idx="1259">
                  <c:v>-24940</c:v>
                </c:pt>
                <c:pt idx="1260">
                  <c:v>-31310</c:v>
                </c:pt>
                <c:pt idx="1261">
                  <c:v>-35750</c:v>
                </c:pt>
                <c:pt idx="1262">
                  <c:v>-37860</c:v>
                </c:pt>
                <c:pt idx="1263">
                  <c:v>-35710</c:v>
                </c:pt>
                <c:pt idx="1264">
                  <c:v>-31270</c:v>
                </c:pt>
                <c:pt idx="1265">
                  <c:v>-21940</c:v>
                </c:pt>
                <c:pt idx="1266">
                  <c:v>-11600</c:v>
                </c:pt>
                <c:pt idx="1267">
                  <c:v>-3560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9090</c:v>
                </c:pt>
                <c:pt idx="1279">
                  <c:v>13040</c:v>
                </c:pt>
                <c:pt idx="1280">
                  <c:v>5140</c:v>
                </c:pt>
                <c:pt idx="1281">
                  <c:v>70</c:v>
                </c:pt>
                <c:pt idx="1282">
                  <c:v>-920</c:v>
                </c:pt>
                <c:pt idx="1283">
                  <c:v>-2410</c:v>
                </c:pt>
                <c:pt idx="1284">
                  <c:v>-7310</c:v>
                </c:pt>
                <c:pt idx="1285">
                  <c:v>-15150</c:v>
                </c:pt>
                <c:pt idx="1286">
                  <c:v>-18260</c:v>
                </c:pt>
                <c:pt idx="1287">
                  <c:v>-17850</c:v>
                </c:pt>
                <c:pt idx="1288">
                  <c:v>-14720</c:v>
                </c:pt>
                <c:pt idx="1289">
                  <c:v>-5320</c:v>
                </c:pt>
                <c:pt idx="1290">
                  <c:v>-820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260</c:v>
                </c:pt>
                <c:pt idx="1301">
                  <c:v>1680</c:v>
                </c:pt>
                <c:pt idx="1302">
                  <c:v>3230</c:v>
                </c:pt>
                <c:pt idx="1303">
                  <c:v>35390</c:v>
                </c:pt>
                <c:pt idx="1304">
                  <c:v>28310</c:v>
                </c:pt>
                <c:pt idx="1305">
                  <c:v>16870</c:v>
                </c:pt>
                <c:pt idx="1306">
                  <c:v>6440</c:v>
                </c:pt>
                <c:pt idx="1307">
                  <c:v>1070</c:v>
                </c:pt>
                <c:pt idx="1308">
                  <c:v>0</c:v>
                </c:pt>
                <c:pt idx="1309">
                  <c:v>0</c:v>
                </c:pt>
                <c:pt idx="1310">
                  <c:v>-220</c:v>
                </c:pt>
                <c:pt idx="1311">
                  <c:v>-60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320</c:v>
                </c:pt>
                <c:pt idx="1325">
                  <c:v>1550</c:v>
                </c:pt>
                <c:pt idx="1326">
                  <c:v>2290</c:v>
                </c:pt>
                <c:pt idx="1327">
                  <c:v>2380</c:v>
                </c:pt>
                <c:pt idx="1328">
                  <c:v>850</c:v>
                </c:pt>
                <c:pt idx="1329">
                  <c:v>0</c:v>
                </c:pt>
                <c:pt idx="1330">
                  <c:v>14990</c:v>
                </c:pt>
                <c:pt idx="1331">
                  <c:v>1670</c:v>
                </c:pt>
                <c:pt idx="1332">
                  <c:v>190</c:v>
                </c:pt>
                <c:pt idx="1333">
                  <c:v>-30</c:v>
                </c:pt>
                <c:pt idx="1334">
                  <c:v>-2020</c:v>
                </c:pt>
                <c:pt idx="1335">
                  <c:v>-3820</c:v>
                </c:pt>
                <c:pt idx="1336">
                  <c:v>-3390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12810</c:v>
                </c:pt>
                <c:pt idx="1351">
                  <c:v>8790</c:v>
                </c:pt>
                <c:pt idx="1352">
                  <c:v>3180</c:v>
                </c:pt>
                <c:pt idx="1353">
                  <c:v>350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-120</c:v>
                </c:pt>
                <c:pt idx="1358">
                  <c:v>-500</c:v>
                </c:pt>
                <c:pt idx="1359">
                  <c:v>-680</c:v>
                </c:pt>
                <c:pt idx="1360">
                  <c:v>-610</c:v>
                </c:pt>
                <c:pt idx="1361">
                  <c:v>-160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-400</c:v>
                </c:pt>
                <c:pt idx="1375">
                  <c:v>0</c:v>
                </c:pt>
                <c:pt idx="1376">
                  <c:v>-230</c:v>
                </c:pt>
                <c:pt idx="1377">
                  <c:v>-1570</c:v>
                </c:pt>
                <c:pt idx="1378">
                  <c:v>-11850</c:v>
                </c:pt>
                <c:pt idx="1379">
                  <c:v>-22370</c:v>
                </c:pt>
                <c:pt idx="1380">
                  <c:v>-29680</c:v>
                </c:pt>
                <c:pt idx="1381">
                  <c:v>-35540</c:v>
                </c:pt>
                <c:pt idx="1382">
                  <c:v>-38280</c:v>
                </c:pt>
                <c:pt idx="1383">
                  <c:v>-38060</c:v>
                </c:pt>
                <c:pt idx="1384">
                  <c:v>-33770</c:v>
                </c:pt>
                <c:pt idx="1385">
                  <c:v>-25030</c:v>
                </c:pt>
                <c:pt idx="1386">
                  <c:v>-12480</c:v>
                </c:pt>
                <c:pt idx="1387">
                  <c:v>-3430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6860</c:v>
                </c:pt>
                <c:pt idx="1399">
                  <c:v>6740</c:v>
                </c:pt>
                <c:pt idx="1400">
                  <c:v>340</c:v>
                </c:pt>
                <c:pt idx="1401">
                  <c:v>-900</c:v>
                </c:pt>
                <c:pt idx="1402">
                  <c:v>-2009.9999999999998</c:v>
                </c:pt>
                <c:pt idx="1403">
                  <c:v>-6350</c:v>
                </c:pt>
                <c:pt idx="1404">
                  <c:v>-13820</c:v>
                </c:pt>
                <c:pt idx="1405">
                  <c:v>-16100.000000000002</c:v>
                </c:pt>
                <c:pt idx="1406">
                  <c:v>-15350</c:v>
                </c:pt>
                <c:pt idx="1407">
                  <c:v>-18010</c:v>
                </c:pt>
                <c:pt idx="1408">
                  <c:v>-16940</c:v>
                </c:pt>
                <c:pt idx="1409">
                  <c:v>-11440</c:v>
                </c:pt>
                <c:pt idx="1410">
                  <c:v>-3700</c:v>
                </c:pt>
                <c:pt idx="1411">
                  <c:v>-1070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3040</c:v>
                </c:pt>
                <c:pt idx="1423">
                  <c:v>4580</c:v>
                </c:pt>
                <c:pt idx="1424">
                  <c:v>0</c:v>
                </c:pt>
                <c:pt idx="1425">
                  <c:v>-800</c:v>
                </c:pt>
                <c:pt idx="1426">
                  <c:v>-1710</c:v>
                </c:pt>
                <c:pt idx="1427">
                  <c:v>-11470</c:v>
                </c:pt>
                <c:pt idx="1428">
                  <c:v>-17920</c:v>
                </c:pt>
                <c:pt idx="1429">
                  <c:v>-20120</c:v>
                </c:pt>
                <c:pt idx="1430">
                  <c:v>-20620</c:v>
                </c:pt>
                <c:pt idx="1431">
                  <c:v>-21000</c:v>
                </c:pt>
                <c:pt idx="1432">
                  <c:v>-16390</c:v>
                </c:pt>
                <c:pt idx="1433">
                  <c:v>-8230</c:v>
                </c:pt>
                <c:pt idx="1434">
                  <c:v>-1990</c:v>
                </c:pt>
                <c:pt idx="1435">
                  <c:v>-160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10010</c:v>
                </c:pt>
                <c:pt idx="1447">
                  <c:v>10470</c:v>
                </c:pt>
                <c:pt idx="1448">
                  <c:v>2630</c:v>
                </c:pt>
                <c:pt idx="1449">
                  <c:v>0</c:v>
                </c:pt>
                <c:pt idx="1450">
                  <c:v>-700</c:v>
                </c:pt>
                <c:pt idx="1451">
                  <c:v>-3600</c:v>
                </c:pt>
                <c:pt idx="1452">
                  <c:v>-12230</c:v>
                </c:pt>
                <c:pt idx="1453">
                  <c:v>-20760</c:v>
                </c:pt>
                <c:pt idx="1454">
                  <c:v>-26170</c:v>
                </c:pt>
                <c:pt idx="1455">
                  <c:v>-27840</c:v>
                </c:pt>
                <c:pt idx="1456">
                  <c:v>-24580</c:v>
                </c:pt>
                <c:pt idx="1457">
                  <c:v>-16510</c:v>
                </c:pt>
                <c:pt idx="1458">
                  <c:v>-5410</c:v>
                </c:pt>
                <c:pt idx="1459">
                  <c:v>-1010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17270</c:v>
                </c:pt>
                <c:pt idx="1472">
                  <c:v>10200</c:v>
                </c:pt>
                <c:pt idx="1473">
                  <c:v>2160</c:v>
                </c:pt>
                <c:pt idx="1474">
                  <c:v>0</c:v>
                </c:pt>
                <c:pt idx="1475">
                  <c:v>0</c:v>
                </c:pt>
                <c:pt idx="1476">
                  <c:v>-5720</c:v>
                </c:pt>
                <c:pt idx="1477">
                  <c:v>-14110</c:v>
                </c:pt>
                <c:pt idx="1478">
                  <c:v>-17970</c:v>
                </c:pt>
                <c:pt idx="1479">
                  <c:v>-18060</c:v>
                </c:pt>
                <c:pt idx="1480">
                  <c:v>-15030</c:v>
                </c:pt>
                <c:pt idx="1481">
                  <c:v>-8860</c:v>
                </c:pt>
                <c:pt idx="1482">
                  <c:v>-2520</c:v>
                </c:pt>
                <c:pt idx="1483">
                  <c:v>-310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3160</c:v>
                </c:pt>
                <c:pt idx="1499">
                  <c:v>0</c:v>
                </c:pt>
                <c:pt idx="1500">
                  <c:v>0</c:v>
                </c:pt>
                <c:pt idx="1501">
                  <c:v>-1830</c:v>
                </c:pt>
                <c:pt idx="1502">
                  <c:v>-6300</c:v>
                </c:pt>
                <c:pt idx="1503">
                  <c:v>-7230</c:v>
                </c:pt>
                <c:pt idx="1504">
                  <c:v>-4440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19290</c:v>
                </c:pt>
                <c:pt idx="1519">
                  <c:v>16140</c:v>
                </c:pt>
                <c:pt idx="1520">
                  <c:v>6570</c:v>
                </c:pt>
                <c:pt idx="1521">
                  <c:v>640</c:v>
                </c:pt>
                <c:pt idx="1522">
                  <c:v>0</c:v>
                </c:pt>
                <c:pt idx="1523">
                  <c:v>0</c:v>
                </c:pt>
                <c:pt idx="1524">
                  <c:v>-4810</c:v>
                </c:pt>
                <c:pt idx="1525">
                  <c:v>-13570</c:v>
                </c:pt>
                <c:pt idx="1526">
                  <c:v>-21420</c:v>
                </c:pt>
                <c:pt idx="1527">
                  <c:v>-20840</c:v>
                </c:pt>
                <c:pt idx="1528">
                  <c:v>-18690</c:v>
                </c:pt>
                <c:pt idx="1529">
                  <c:v>-11230</c:v>
                </c:pt>
                <c:pt idx="1530">
                  <c:v>-2780</c:v>
                </c:pt>
                <c:pt idx="1531">
                  <c:v>-130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18680</c:v>
                </c:pt>
                <c:pt idx="1543">
                  <c:v>15350</c:v>
                </c:pt>
                <c:pt idx="1544">
                  <c:v>5520</c:v>
                </c:pt>
                <c:pt idx="1545">
                  <c:v>0</c:v>
                </c:pt>
                <c:pt idx="1546">
                  <c:v>0</c:v>
                </c:pt>
                <c:pt idx="1547">
                  <c:v>-3190</c:v>
                </c:pt>
                <c:pt idx="1548">
                  <c:v>-13350</c:v>
                </c:pt>
                <c:pt idx="1549">
                  <c:v>-21890</c:v>
                </c:pt>
                <c:pt idx="1550">
                  <c:v>-27050</c:v>
                </c:pt>
                <c:pt idx="1551">
                  <c:v>-27160</c:v>
                </c:pt>
                <c:pt idx="1552">
                  <c:v>-23060</c:v>
                </c:pt>
                <c:pt idx="1553">
                  <c:v>-16370.000000000002</c:v>
                </c:pt>
                <c:pt idx="1554">
                  <c:v>-6390</c:v>
                </c:pt>
                <c:pt idx="1555">
                  <c:v>-1380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6060</c:v>
                </c:pt>
                <c:pt idx="1567">
                  <c:v>7220</c:v>
                </c:pt>
                <c:pt idx="1568">
                  <c:v>340</c:v>
                </c:pt>
                <c:pt idx="1569">
                  <c:v>-260</c:v>
                </c:pt>
                <c:pt idx="1570">
                  <c:v>-1430</c:v>
                </c:pt>
                <c:pt idx="1571">
                  <c:v>-6480</c:v>
                </c:pt>
                <c:pt idx="1572">
                  <c:v>-14260</c:v>
                </c:pt>
                <c:pt idx="1573">
                  <c:v>-20620</c:v>
                </c:pt>
                <c:pt idx="1574">
                  <c:v>-21700</c:v>
                </c:pt>
                <c:pt idx="1575">
                  <c:v>-23010</c:v>
                </c:pt>
                <c:pt idx="1576">
                  <c:v>-20140</c:v>
                </c:pt>
                <c:pt idx="1577">
                  <c:v>-13960</c:v>
                </c:pt>
                <c:pt idx="1578">
                  <c:v>-7510</c:v>
                </c:pt>
                <c:pt idx="1579">
                  <c:v>-3180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-2940</c:v>
                </c:pt>
                <c:pt idx="1591">
                  <c:v>0</c:v>
                </c:pt>
                <c:pt idx="1592">
                  <c:v>-920</c:v>
                </c:pt>
                <c:pt idx="1593">
                  <c:v>-1760</c:v>
                </c:pt>
                <c:pt idx="1594">
                  <c:v>-3050</c:v>
                </c:pt>
                <c:pt idx="1595">
                  <c:v>-5020</c:v>
                </c:pt>
                <c:pt idx="1596">
                  <c:v>-7600</c:v>
                </c:pt>
                <c:pt idx="1597">
                  <c:v>-11110</c:v>
                </c:pt>
                <c:pt idx="1598">
                  <c:v>-13080</c:v>
                </c:pt>
                <c:pt idx="1599">
                  <c:v>-13850</c:v>
                </c:pt>
                <c:pt idx="1600">
                  <c:v>-12080</c:v>
                </c:pt>
                <c:pt idx="1601">
                  <c:v>-8750</c:v>
                </c:pt>
                <c:pt idx="1602">
                  <c:v>-3020</c:v>
                </c:pt>
                <c:pt idx="1603">
                  <c:v>-1370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-2540</c:v>
                </c:pt>
                <c:pt idx="1615">
                  <c:v>80</c:v>
                </c:pt>
                <c:pt idx="1616">
                  <c:v>-830</c:v>
                </c:pt>
                <c:pt idx="1617">
                  <c:v>-1770</c:v>
                </c:pt>
                <c:pt idx="1618">
                  <c:v>-3520</c:v>
                </c:pt>
                <c:pt idx="1619">
                  <c:v>-8270</c:v>
                </c:pt>
                <c:pt idx="1620">
                  <c:v>-12580</c:v>
                </c:pt>
                <c:pt idx="1621">
                  <c:v>-16930</c:v>
                </c:pt>
                <c:pt idx="1622">
                  <c:v>-19750</c:v>
                </c:pt>
                <c:pt idx="1623">
                  <c:v>-17920</c:v>
                </c:pt>
                <c:pt idx="1624">
                  <c:v>-17300</c:v>
                </c:pt>
                <c:pt idx="1625">
                  <c:v>-12600</c:v>
                </c:pt>
                <c:pt idx="1626">
                  <c:v>-4290</c:v>
                </c:pt>
                <c:pt idx="1627">
                  <c:v>-1490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5950</c:v>
                </c:pt>
                <c:pt idx="1640">
                  <c:v>7620</c:v>
                </c:pt>
                <c:pt idx="1641">
                  <c:v>3200</c:v>
                </c:pt>
                <c:pt idx="1642">
                  <c:v>1060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1260</c:v>
                </c:pt>
                <c:pt idx="1651">
                  <c:v>3960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150</c:v>
                </c:pt>
                <c:pt idx="1661">
                  <c:v>1280</c:v>
                </c:pt>
                <c:pt idx="1662">
                  <c:v>2580</c:v>
                </c:pt>
                <c:pt idx="1663">
                  <c:v>3060</c:v>
                </c:pt>
                <c:pt idx="1664">
                  <c:v>2980</c:v>
                </c:pt>
                <c:pt idx="1665">
                  <c:v>2170</c:v>
                </c:pt>
                <c:pt idx="1666">
                  <c:v>35180</c:v>
                </c:pt>
                <c:pt idx="1667">
                  <c:v>26360</c:v>
                </c:pt>
                <c:pt idx="1668">
                  <c:v>21150</c:v>
                </c:pt>
                <c:pt idx="1669">
                  <c:v>20130</c:v>
                </c:pt>
                <c:pt idx="1670">
                  <c:v>18580</c:v>
                </c:pt>
                <c:pt idx="1671">
                  <c:v>17930</c:v>
                </c:pt>
                <c:pt idx="1672">
                  <c:v>18800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90</c:v>
                </c:pt>
                <c:pt idx="1677">
                  <c:v>1810</c:v>
                </c:pt>
                <c:pt idx="1678">
                  <c:v>3580</c:v>
                </c:pt>
                <c:pt idx="1679">
                  <c:v>5850</c:v>
                </c:pt>
                <c:pt idx="1680">
                  <c:v>8109.9999999999991</c:v>
                </c:pt>
                <c:pt idx="1681">
                  <c:v>10080</c:v>
                </c:pt>
                <c:pt idx="1682">
                  <c:v>11410</c:v>
                </c:pt>
                <c:pt idx="1683">
                  <c:v>12330</c:v>
                </c:pt>
                <c:pt idx="1684">
                  <c:v>13020</c:v>
                </c:pt>
                <c:pt idx="1685">
                  <c:v>13560</c:v>
                </c:pt>
                <c:pt idx="1686">
                  <c:v>57880</c:v>
                </c:pt>
                <c:pt idx="1687">
                  <c:v>48060</c:v>
                </c:pt>
                <c:pt idx="1688">
                  <c:v>34970</c:v>
                </c:pt>
                <c:pt idx="1689">
                  <c:v>22610</c:v>
                </c:pt>
                <c:pt idx="1690">
                  <c:v>12810</c:v>
                </c:pt>
                <c:pt idx="1691">
                  <c:v>6530</c:v>
                </c:pt>
                <c:pt idx="1692">
                  <c:v>2540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1560</c:v>
                </c:pt>
                <c:pt idx="1699">
                  <c:v>7780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790</c:v>
                </c:pt>
                <c:pt idx="1707">
                  <c:v>3090</c:v>
                </c:pt>
                <c:pt idx="1708">
                  <c:v>5390</c:v>
                </c:pt>
                <c:pt idx="1709">
                  <c:v>7270</c:v>
                </c:pt>
                <c:pt idx="1710">
                  <c:v>48160</c:v>
                </c:pt>
                <c:pt idx="1711">
                  <c:v>39570</c:v>
                </c:pt>
                <c:pt idx="1712">
                  <c:v>23390</c:v>
                </c:pt>
                <c:pt idx="1713">
                  <c:v>7980</c:v>
                </c:pt>
                <c:pt idx="1714">
                  <c:v>20</c:v>
                </c:pt>
                <c:pt idx="1715">
                  <c:v>0</c:v>
                </c:pt>
                <c:pt idx="1716">
                  <c:v>-40</c:v>
                </c:pt>
                <c:pt idx="1717">
                  <c:v>-6600</c:v>
                </c:pt>
                <c:pt idx="1718">
                  <c:v>-12190</c:v>
                </c:pt>
                <c:pt idx="1719">
                  <c:v>-13950</c:v>
                </c:pt>
                <c:pt idx="1720">
                  <c:v>-11900</c:v>
                </c:pt>
                <c:pt idx="1721">
                  <c:v>-4710</c:v>
                </c:pt>
                <c:pt idx="1722">
                  <c:v>-240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26620</c:v>
                </c:pt>
                <c:pt idx="1735">
                  <c:v>20080</c:v>
                </c:pt>
                <c:pt idx="1736">
                  <c:v>8480</c:v>
                </c:pt>
                <c:pt idx="1737">
                  <c:v>0</c:v>
                </c:pt>
                <c:pt idx="1738">
                  <c:v>0</c:v>
                </c:pt>
                <c:pt idx="1739">
                  <c:v>-240</c:v>
                </c:pt>
                <c:pt idx="1740">
                  <c:v>-10650</c:v>
                </c:pt>
                <c:pt idx="1741">
                  <c:v>-21350</c:v>
                </c:pt>
                <c:pt idx="1742">
                  <c:v>-27930</c:v>
                </c:pt>
                <c:pt idx="1743">
                  <c:v>-27250</c:v>
                </c:pt>
                <c:pt idx="1744">
                  <c:v>-24590</c:v>
                </c:pt>
                <c:pt idx="1745">
                  <c:v>-17040</c:v>
                </c:pt>
                <c:pt idx="1746">
                  <c:v>-7280</c:v>
                </c:pt>
                <c:pt idx="1747">
                  <c:v>-2360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10250</c:v>
                </c:pt>
                <c:pt idx="1759">
                  <c:v>7980</c:v>
                </c:pt>
                <c:pt idx="1760">
                  <c:v>20</c:v>
                </c:pt>
                <c:pt idx="1761">
                  <c:v>0</c:v>
                </c:pt>
                <c:pt idx="1762">
                  <c:v>-3080</c:v>
                </c:pt>
                <c:pt idx="1763">
                  <c:v>-17560</c:v>
                </c:pt>
                <c:pt idx="1764">
                  <c:v>-25750</c:v>
                </c:pt>
                <c:pt idx="1765">
                  <c:v>-32400</c:v>
                </c:pt>
                <c:pt idx="1766">
                  <c:v>-36000</c:v>
                </c:pt>
                <c:pt idx="1767">
                  <c:v>-33990</c:v>
                </c:pt>
                <c:pt idx="1768">
                  <c:v>-30610</c:v>
                </c:pt>
                <c:pt idx="1769">
                  <c:v>-23410</c:v>
                </c:pt>
                <c:pt idx="1770">
                  <c:v>-13300</c:v>
                </c:pt>
                <c:pt idx="1771">
                  <c:v>-5640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-4500</c:v>
                </c:pt>
                <c:pt idx="1783">
                  <c:v>-430</c:v>
                </c:pt>
                <c:pt idx="1784">
                  <c:v>-2660</c:v>
                </c:pt>
                <c:pt idx="1785">
                  <c:v>-16480</c:v>
                </c:pt>
                <c:pt idx="1786">
                  <c:v>-28130</c:v>
                </c:pt>
                <c:pt idx="1787">
                  <c:v>-35940</c:v>
                </c:pt>
                <c:pt idx="1788">
                  <c:v>-43770</c:v>
                </c:pt>
                <c:pt idx="1789">
                  <c:v>-46710</c:v>
                </c:pt>
                <c:pt idx="1790">
                  <c:v>-47270</c:v>
                </c:pt>
                <c:pt idx="1791">
                  <c:v>-46930</c:v>
                </c:pt>
                <c:pt idx="1792">
                  <c:v>-44740</c:v>
                </c:pt>
                <c:pt idx="1793">
                  <c:v>-36970</c:v>
                </c:pt>
                <c:pt idx="1794">
                  <c:v>-26980</c:v>
                </c:pt>
                <c:pt idx="1795">
                  <c:v>-19810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-6850</c:v>
                </c:pt>
                <c:pt idx="1808">
                  <c:v>0</c:v>
                </c:pt>
                <c:pt idx="1809">
                  <c:v>0</c:v>
                </c:pt>
                <c:pt idx="1810">
                  <c:v>-350</c:v>
                </c:pt>
                <c:pt idx="1811">
                  <c:v>-3860</c:v>
                </c:pt>
                <c:pt idx="1812">
                  <c:v>-12230</c:v>
                </c:pt>
                <c:pt idx="1813">
                  <c:v>-18040</c:v>
                </c:pt>
                <c:pt idx="1814">
                  <c:v>-18270</c:v>
                </c:pt>
                <c:pt idx="1815">
                  <c:v>-17730</c:v>
                </c:pt>
                <c:pt idx="1816">
                  <c:v>-13050</c:v>
                </c:pt>
                <c:pt idx="1817">
                  <c:v>-8450</c:v>
                </c:pt>
                <c:pt idx="1818">
                  <c:v>-2050</c:v>
                </c:pt>
                <c:pt idx="1819">
                  <c:v>-920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1870</c:v>
                </c:pt>
                <c:pt idx="1835">
                  <c:v>4280</c:v>
                </c:pt>
                <c:pt idx="1836">
                  <c:v>4410</c:v>
                </c:pt>
                <c:pt idx="1837">
                  <c:v>5080</c:v>
                </c:pt>
                <c:pt idx="1838">
                  <c:v>5570</c:v>
                </c:pt>
                <c:pt idx="1839">
                  <c:v>5350</c:v>
                </c:pt>
                <c:pt idx="1840">
                  <c:v>4410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60</c:v>
                </c:pt>
                <c:pt idx="1854">
                  <c:v>28470</c:v>
                </c:pt>
                <c:pt idx="1855">
                  <c:v>20290</c:v>
                </c:pt>
                <c:pt idx="1856">
                  <c:v>10770</c:v>
                </c:pt>
                <c:pt idx="1857">
                  <c:v>3580</c:v>
                </c:pt>
                <c:pt idx="1858">
                  <c:v>380</c:v>
                </c:pt>
                <c:pt idx="1859">
                  <c:v>0</c:v>
                </c:pt>
                <c:pt idx="1860">
                  <c:v>0</c:v>
                </c:pt>
                <c:pt idx="1861">
                  <c:v>-250</c:v>
                </c:pt>
                <c:pt idx="1862">
                  <c:v>-1050</c:v>
                </c:pt>
                <c:pt idx="1863">
                  <c:v>-1290</c:v>
                </c:pt>
                <c:pt idx="1864">
                  <c:v>-5710</c:v>
                </c:pt>
                <c:pt idx="1865">
                  <c:v>-2590</c:v>
                </c:pt>
                <c:pt idx="1866">
                  <c:v>-290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13880</c:v>
                </c:pt>
                <c:pt idx="1879">
                  <c:v>9600</c:v>
                </c:pt>
                <c:pt idx="1880">
                  <c:v>1180</c:v>
                </c:pt>
                <c:pt idx="1881">
                  <c:v>0</c:v>
                </c:pt>
                <c:pt idx="1882">
                  <c:v>-730</c:v>
                </c:pt>
                <c:pt idx="1883">
                  <c:v>-9450</c:v>
                </c:pt>
                <c:pt idx="1884">
                  <c:v>-24840</c:v>
                </c:pt>
                <c:pt idx="1885">
                  <c:v>-32040</c:v>
                </c:pt>
                <c:pt idx="1886">
                  <c:v>-36360</c:v>
                </c:pt>
                <c:pt idx="1887">
                  <c:v>-35690</c:v>
                </c:pt>
                <c:pt idx="1888">
                  <c:v>-33410</c:v>
                </c:pt>
                <c:pt idx="1889">
                  <c:v>-25790</c:v>
                </c:pt>
                <c:pt idx="1890">
                  <c:v>-15870</c:v>
                </c:pt>
                <c:pt idx="1891">
                  <c:v>-7330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-400</c:v>
                </c:pt>
                <c:pt idx="1903">
                  <c:v>1370</c:v>
                </c:pt>
                <c:pt idx="1904">
                  <c:v>-230</c:v>
                </c:pt>
                <c:pt idx="1905">
                  <c:v>-2020</c:v>
                </c:pt>
                <c:pt idx="1906">
                  <c:v>-18340</c:v>
                </c:pt>
                <c:pt idx="1907">
                  <c:v>-30690</c:v>
                </c:pt>
                <c:pt idx="1908">
                  <c:v>-39080</c:v>
                </c:pt>
                <c:pt idx="1909">
                  <c:v>-45780</c:v>
                </c:pt>
                <c:pt idx="1910">
                  <c:v>-49380</c:v>
                </c:pt>
                <c:pt idx="1911">
                  <c:v>-49740</c:v>
                </c:pt>
                <c:pt idx="1912">
                  <c:v>-45640</c:v>
                </c:pt>
                <c:pt idx="1913">
                  <c:v>-36960</c:v>
                </c:pt>
                <c:pt idx="1914">
                  <c:v>-24620</c:v>
                </c:pt>
                <c:pt idx="1915">
                  <c:v>-14880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-4590</c:v>
                </c:pt>
                <c:pt idx="1927">
                  <c:v>50</c:v>
                </c:pt>
                <c:pt idx="1928">
                  <c:v>-1520</c:v>
                </c:pt>
                <c:pt idx="1929">
                  <c:v>-6720</c:v>
                </c:pt>
                <c:pt idx="1930">
                  <c:v>-22830</c:v>
                </c:pt>
                <c:pt idx="1931">
                  <c:v>-35390</c:v>
                </c:pt>
                <c:pt idx="1932">
                  <c:v>-44670</c:v>
                </c:pt>
                <c:pt idx="1933">
                  <c:v>-52360</c:v>
                </c:pt>
                <c:pt idx="1934">
                  <c:v>-56230</c:v>
                </c:pt>
                <c:pt idx="1935">
                  <c:v>-57030</c:v>
                </c:pt>
                <c:pt idx="1936">
                  <c:v>-54100</c:v>
                </c:pt>
                <c:pt idx="1937">
                  <c:v>-44710</c:v>
                </c:pt>
                <c:pt idx="1938">
                  <c:v>-31290</c:v>
                </c:pt>
                <c:pt idx="1939">
                  <c:v>-21580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-7850</c:v>
                </c:pt>
                <c:pt idx="1951">
                  <c:v>-610</c:v>
                </c:pt>
                <c:pt idx="1952">
                  <c:v>-1930</c:v>
                </c:pt>
                <c:pt idx="1953">
                  <c:v>-9450</c:v>
                </c:pt>
                <c:pt idx="1954">
                  <c:v>-24670</c:v>
                </c:pt>
                <c:pt idx="1955">
                  <c:v>-34900</c:v>
                </c:pt>
                <c:pt idx="1956">
                  <c:v>-42690</c:v>
                </c:pt>
                <c:pt idx="1957">
                  <c:v>-49240</c:v>
                </c:pt>
                <c:pt idx="1958">
                  <c:v>-52280</c:v>
                </c:pt>
                <c:pt idx="1959">
                  <c:v>-52570</c:v>
                </c:pt>
                <c:pt idx="1960">
                  <c:v>-47380</c:v>
                </c:pt>
                <c:pt idx="1961">
                  <c:v>-38510</c:v>
                </c:pt>
                <c:pt idx="1962">
                  <c:v>-27820</c:v>
                </c:pt>
                <c:pt idx="1963">
                  <c:v>-18700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-8910</c:v>
                </c:pt>
                <c:pt idx="1976">
                  <c:v>-1110</c:v>
                </c:pt>
                <c:pt idx="1977">
                  <c:v>-1000</c:v>
                </c:pt>
                <c:pt idx="1978">
                  <c:v>-940</c:v>
                </c:pt>
                <c:pt idx="1979">
                  <c:v>-910</c:v>
                </c:pt>
                <c:pt idx="1980">
                  <c:v>-1110</c:v>
                </c:pt>
                <c:pt idx="1981">
                  <c:v>-1220</c:v>
                </c:pt>
                <c:pt idx="1982">
                  <c:v>-1190</c:v>
                </c:pt>
                <c:pt idx="1983">
                  <c:v>-2050</c:v>
                </c:pt>
                <c:pt idx="1984">
                  <c:v>-1090</c:v>
                </c:pt>
                <c:pt idx="1985">
                  <c:v>-830</c:v>
                </c:pt>
                <c:pt idx="1986">
                  <c:v>-570</c:v>
                </c:pt>
                <c:pt idx="1987">
                  <c:v>-300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-2720</c:v>
                </c:pt>
                <c:pt idx="2003">
                  <c:v>-390</c:v>
                </c:pt>
                <c:pt idx="2004">
                  <c:v>-10340</c:v>
                </c:pt>
                <c:pt idx="2005">
                  <c:v>-18630</c:v>
                </c:pt>
                <c:pt idx="2006">
                  <c:v>-25120</c:v>
                </c:pt>
                <c:pt idx="2007">
                  <c:v>-28600</c:v>
                </c:pt>
                <c:pt idx="2008">
                  <c:v>-27380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-6040</c:v>
                </c:pt>
                <c:pt idx="2023">
                  <c:v>-520</c:v>
                </c:pt>
                <c:pt idx="2024">
                  <c:v>-3020</c:v>
                </c:pt>
                <c:pt idx="2025">
                  <c:v>-14630</c:v>
                </c:pt>
                <c:pt idx="2026">
                  <c:v>-30530</c:v>
                </c:pt>
                <c:pt idx="2027">
                  <c:v>-38020</c:v>
                </c:pt>
                <c:pt idx="2028">
                  <c:v>-46280</c:v>
                </c:pt>
                <c:pt idx="2029">
                  <c:v>-51220</c:v>
                </c:pt>
                <c:pt idx="2030">
                  <c:v>-50170</c:v>
                </c:pt>
                <c:pt idx="2031">
                  <c:v>-50620</c:v>
                </c:pt>
                <c:pt idx="2032">
                  <c:v>-47550</c:v>
                </c:pt>
                <c:pt idx="2033">
                  <c:v>-39180</c:v>
                </c:pt>
                <c:pt idx="2034">
                  <c:v>-30220</c:v>
                </c:pt>
                <c:pt idx="2035">
                  <c:v>-20640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-10610</c:v>
                </c:pt>
                <c:pt idx="2047">
                  <c:v>-3450</c:v>
                </c:pt>
                <c:pt idx="2048">
                  <c:v>-9440</c:v>
                </c:pt>
                <c:pt idx="2049">
                  <c:v>-18100</c:v>
                </c:pt>
                <c:pt idx="2050">
                  <c:v>-20640</c:v>
                </c:pt>
                <c:pt idx="2051">
                  <c:v>-28250</c:v>
                </c:pt>
                <c:pt idx="2052">
                  <c:v>-32890</c:v>
                </c:pt>
                <c:pt idx="2053">
                  <c:v>-37800</c:v>
                </c:pt>
                <c:pt idx="2054">
                  <c:v>-35460</c:v>
                </c:pt>
                <c:pt idx="2055">
                  <c:v>-32009.999999999996</c:v>
                </c:pt>
                <c:pt idx="2056">
                  <c:v>-27890</c:v>
                </c:pt>
                <c:pt idx="2057">
                  <c:v>-23830</c:v>
                </c:pt>
                <c:pt idx="2058">
                  <c:v>-17720</c:v>
                </c:pt>
                <c:pt idx="2059">
                  <c:v>-10690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-8290</c:v>
                </c:pt>
                <c:pt idx="2071">
                  <c:v>-2640</c:v>
                </c:pt>
                <c:pt idx="2072">
                  <c:v>-8090</c:v>
                </c:pt>
                <c:pt idx="2073">
                  <c:v>-18160</c:v>
                </c:pt>
                <c:pt idx="2074">
                  <c:v>-32619.999999999996</c:v>
                </c:pt>
                <c:pt idx="2075">
                  <c:v>-44910</c:v>
                </c:pt>
                <c:pt idx="2076">
                  <c:v>-55480</c:v>
                </c:pt>
                <c:pt idx="2077">
                  <c:v>-62780</c:v>
                </c:pt>
                <c:pt idx="2078">
                  <c:v>-65900</c:v>
                </c:pt>
                <c:pt idx="2079">
                  <c:v>-65990</c:v>
                </c:pt>
                <c:pt idx="2080">
                  <c:v>-61180</c:v>
                </c:pt>
                <c:pt idx="2081">
                  <c:v>-51680</c:v>
                </c:pt>
                <c:pt idx="2082">
                  <c:v>-40370</c:v>
                </c:pt>
                <c:pt idx="2083">
                  <c:v>-30870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-20050</c:v>
                </c:pt>
                <c:pt idx="2095">
                  <c:v>-10570</c:v>
                </c:pt>
                <c:pt idx="2096">
                  <c:v>-18950</c:v>
                </c:pt>
                <c:pt idx="2097">
                  <c:v>-25890</c:v>
                </c:pt>
                <c:pt idx="2098">
                  <c:v>-30010</c:v>
                </c:pt>
                <c:pt idx="2099">
                  <c:v>-33760</c:v>
                </c:pt>
                <c:pt idx="2100">
                  <c:v>-37310</c:v>
                </c:pt>
                <c:pt idx="2101">
                  <c:v>-39570</c:v>
                </c:pt>
                <c:pt idx="2102">
                  <c:v>-41140</c:v>
                </c:pt>
                <c:pt idx="2103">
                  <c:v>-41050</c:v>
                </c:pt>
                <c:pt idx="2104">
                  <c:v>-37940</c:v>
                </c:pt>
                <c:pt idx="2105">
                  <c:v>-30850</c:v>
                </c:pt>
                <c:pt idx="2106">
                  <c:v>-23050</c:v>
                </c:pt>
                <c:pt idx="2107">
                  <c:v>-16400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-13020</c:v>
                </c:pt>
                <c:pt idx="2119">
                  <c:v>-5860</c:v>
                </c:pt>
                <c:pt idx="2120">
                  <c:v>-14020</c:v>
                </c:pt>
                <c:pt idx="2121">
                  <c:v>-21870</c:v>
                </c:pt>
                <c:pt idx="2122">
                  <c:v>-30710</c:v>
                </c:pt>
                <c:pt idx="2123">
                  <c:v>-32259.999999999996</c:v>
                </c:pt>
                <c:pt idx="2124">
                  <c:v>-35430</c:v>
                </c:pt>
                <c:pt idx="2125">
                  <c:v>-43470</c:v>
                </c:pt>
                <c:pt idx="2126">
                  <c:v>-39500</c:v>
                </c:pt>
                <c:pt idx="2127">
                  <c:v>-36200</c:v>
                </c:pt>
                <c:pt idx="2128">
                  <c:v>-29510</c:v>
                </c:pt>
                <c:pt idx="2129">
                  <c:v>-20170</c:v>
                </c:pt>
                <c:pt idx="2130">
                  <c:v>-9420</c:v>
                </c:pt>
                <c:pt idx="2131">
                  <c:v>-2340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16400</c:v>
                </c:pt>
                <c:pt idx="2144">
                  <c:v>17880</c:v>
                </c:pt>
                <c:pt idx="2145">
                  <c:v>15700</c:v>
                </c:pt>
                <c:pt idx="2146">
                  <c:v>12950</c:v>
                </c:pt>
                <c:pt idx="2147">
                  <c:v>11050</c:v>
                </c:pt>
                <c:pt idx="2148">
                  <c:v>5230</c:v>
                </c:pt>
                <c:pt idx="2149">
                  <c:v>6350</c:v>
                </c:pt>
                <c:pt idx="2150">
                  <c:v>4870</c:v>
                </c:pt>
                <c:pt idx="2151">
                  <c:v>6990</c:v>
                </c:pt>
                <c:pt idx="2152">
                  <c:v>5590</c:v>
                </c:pt>
                <c:pt idx="2153">
                  <c:v>10730</c:v>
                </c:pt>
                <c:pt idx="2154">
                  <c:v>14910</c:v>
                </c:pt>
                <c:pt idx="2155">
                  <c:v>19140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1220</c:v>
                </c:pt>
                <c:pt idx="2160">
                  <c:v>2920</c:v>
                </c:pt>
                <c:pt idx="2161">
                  <c:v>3990</c:v>
                </c:pt>
                <c:pt idx="2162">
                  <c:v>4730</c:v>
                </c:pt>
                <c:pt idx="2163">
                  <c:v>5370</c:v>
                </c:pt>
                <c:pt idx="2164">
                  <c:v>5990</c:v>
                </c:pt>
                <c:pt idx="2165">
                  <c:v>6600</c:v>
                </c:pt>
                <c:pt idx="2166">
                  <c:v>6970</c:v>
                </c:pt>
                <c:pt idx="2167">
                  <c:v>5820</c:v>
                </c:pt>
                <c:pt idx="2168">
                  <c:v>3730</c:v>
                </c:pt>
                <c:pt idx="2169">
                  <c:v>1700</c:v>
                </c:pt>
                <c:pt idx="2170">
                  <c:v>35280</c:v>
                </c:pt>
                <c:pt idx="2171">
                  <c:v>20310</c:v>
                </c:pt>
                <c:pt idx="2172">
                  <c:v>5830</c:v>
                </c:pt>
                <c:pt idx="2173">
                  <c:v>1890</c:v>
                </c:pt>
                <c:pt idx="2174">
                  <c:v>1010</c:v>
                </c:pt>
                <c:pt idx="2175">
                  <c:v>580</c:v>
                </c:pt>
                <c:pt idx="2176">
                  <c:v>270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150</c:v>
                </c:pt>
                <c:pt idx="2186">
                  <c:v>1450</c:v>
                </c:pt>
                <c:pt idx="2187">
                  <c:v>3120</c:v>
                </c:pt>
                <c:pt idx="2188">
                  <c:v>4830</c:v>
                </c:pt>
                <c:pt idx="2189">
                  <c:v>7660</c:v>
                </c:pt>
                <c:pt idx="2190">
                  <c:v>50340</c:v>
                </c:pt>
                <c:pt idx="2191">
                  <c:v>39730</c:v>
                </c:pt>
                <c:pt idx="2192">
                  <c:v>20740</c:v>
                </c:pt>
                <c:pt idx="2193">
                  <c:v>4930</c:v>
                </c:pt>
                <c:pt idx="2194">
                  <c:v>0</c:v>
                </c:pt>
                <c:pt idx="2195">
                  <c:v>0</c:v>
                </c:pt>
                <c:pt idx="2196">
                  <c:v>-1570</c:v>
                </c:pt>
                <c:pt idx="2197">
                  <c:v>-9920</c:v>
                </c:pt>
                <c:pt idx="2198">
                  <c:v>-13730</c:v>
                </c:pt>
                <c:pt idx="2199">
                  <c:v>-15630</c:v>
                </c:pt>
                <c:pt idx="2200">
                  <c:v>-13370</c:v>
                </c:pt>
                <c:pt idx="2201">
                  <c:v>-7410</c:v>
                </c:pt>
                <c:pt idx="2202">
                  <c:v>-1010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21860</c:v>
                </c:pt>
                <c:pt idx="2215">
                  <c:v>13010</c:v>
                </c:pt>
                <c:pt idx="2216">
                  <c:v>2060</c:v>
                </c:pt>
                <c:pt idx="2217">
                  <c:v>0</c:v>
                </c:pt>
                <c:pt idx="2218">
                  <c:v>0</c:v>
                </c:pt>
                <c:pt idx="2219">
                  <c:v>-10620</c:v>
                </c:pt>
                <c:pt idx="2220">
                  <c:v>-24220</c:v>
                </c:pt>
                <c:pt idx="2221">
                  <c:v>-35210</c:v>
                </c:pt>
                <c:pt idx="2222">
                  <c:v>-41990</c:v>
                </c:pt>
                <c:pt idx="2223">
                  <c:v>-41440</c:v>
                </c:pt>
                <c:pt idx="2224">
                  <c:v>-38790</c:v>
                </c:pt>
                <c:pt idx="2225">
                  <c:v>-31050</c:v>
                </c:pt>
                <c:pt idx="2226">
                  <c:v>-20840</c:v>
                </c:pt>
                <c:pt idx="2227">
                  <c:v>-10400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-4610</c:v>
                </c:pt>
                <c:pt idx="2239">
                  <c:v>0</c:v>
                </c:pt>
                <c:pt idx="2240">
                  <c:v>-1910</c:v>
                </c:pt>
                <c:pt idx="2241">
                  <c:v>-9090</c:v>
                </c:pt>
                <c:pt idx="2242">
                  <c:v>-19700</c:v>
                </c:pt>
                <c:pt idx="2243">
                  <c:v>-24740</c:v>
                </c:pt>
                <c:pt idx="2244">
                  <c:v>-24250</c:v>
                </c:pt>
                <c:pt idx="2245">
                  <c:v>-24770</c:v>
                </c:pt>
                <c:pt idx="2246">
                  <c:v>-23840</c:v>
                </c:pt>
                <c:pt idx="2247">
                  <c:v>-28790</c:v>
                </c:pt>
                <c:pt idx="2248">
                  <c:v>-27450</c:v>
                </c:pt>
                <c:pt idx="2249">
                  <c:v>-18100</c:v>
                </c:pt>
                <c:pt idx="2250">
                  <c:v>-6920</c:v>
                </c:pt>
                <c:pt idx="2251">
                  <c:v>-1330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12700</c:v>
                </c:pt>
                <c:pt idx="2263">
                  <c:v>8180</c:v>
                </c:pt>
                <c:pt idx="2264">
                  <c:v>240</c:v>
                </c:pt>
                <c:pt idx="2265">
                  <c:v>-650</c:v>
                </c:pt>
                <c:pt idx="2266">
                  <c:v>-5740</c:v>
                </c:pt>
                <c:pt idx="2267">
                  <c:v>-18870</c:v>
                </c:pt>
                <c:pt idx="2268">
                  <c:v>-29960</c:v>
                </c:pt>
                <c:pt idx="2269">
                  <c:v>-36810</c:v>
                </c:pt>
                <c:pt idx="2270">
                  <c:v>-41270</c:v>
                </c:pt>
                <c:pt idx="2271">
                  <c:v>-42080</c:v>
                </c:pt>
                <c:pt idx="2272">
                  <c:v>-37850</c:v>
                </c:pt>
                <c:pt idx="2273">
                  <c:v>-29710</c:v>
                </c:pt>
                <c:pt idx="2274">
                  <c:v>-18750</c:v>
                </c:pt>
                <c:pt idx="2275">
                  <c:v>-8750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-3920</c:v>
                </c:pt>
                <c:pt idx="2287">
                  <c:v>0</c:v>
                </c:pt>
                <c:pt idx="2288">
                  <c:v>-1710</c:v>
                </c:pt>
                <c:pt idx="2289">
                  <c:v>-16120.000000000002</c:v>
                </c:pt>
                <c:pt idx="2290">
                  <c:v>-32150</c:v>
                </c:pt>
                <c:pt idx="2291">
                  <c:v>-43540</c:v>
                </c:pt>
                <c:pt idx="2292">
                  <c:v>-52420</c:v>
                </c:pt>
                <c:pt idx="2293">
                  <c:v>-57390</c:v>
                </c:pt>
                <c:pt idx="2294">
                  <c:v>-60510</c:v>
                </c:pt>
                <c:pt idx="2295">
                  <c:v>-60590</c:v>
                </c:pt>
                <c:pt idx="2296">
                  <c:v>-55350</c:v>
                </c:pt>
                <c:pt idx="2297">
                  <c:v>-44790</c:v>
                </c:pt>
                <c:pt idx="2298">
                  <c:v>-33040</c:v>
                </c:pt>
                <c:pt idx="2299">
                  <c:v>-20810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-11430</c:v>
                </c:pt>
                <c:pt idx="2312">
                  <c:v>-5110</c:v>
                </c:pt>
                <c:pt idx="2313">
                  <c:v>-8550</c:v>
                </c:pt>
                <c:pt idx="2314">
                  <c:v>-10570</c:v>
                </c:pt>
                <c:pt idx="2315">
                  <c:v>-14580</c:v>
                </c:pt>
                <c:pt idx="2316">
                  <c:v>-20600</c:v>
                </c:pt>
                <c:pt idx="2317">
                  <c:v>-24120</c:v>
                </c:pt>
                <c:pt idx="2318">
                  <c:v>-26980</c:v>
                </c:pt>
                <c:pt idx="2319">
                  <c:v>-29490</c:v>
                </c:pt>
                <c:pt idx="2320">
                  <c:v>-29310</c:v>
                </c:pt>
                <c:pt idx="2321">
                  <c:v>-25130</c:v>
                </c:pt>
                <c:pt idx="2322">
                  <c:v>-20410</c:v>
                </c:pt>
                <c:pt idx="2323">
                  <c:v>-16440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-8180</c:v>
                </c:pt>
                <c:pt idx="2339">
                  <c:v>-3190</c:v>
                </c:pt>
                <c:pt idx="2340">
                  <c:v>-7390</c:v>
                </c:pt>
                <c:pt idx="2341">
                  <c:v>-12280</c:v>
                </c:pt>
                <c:pt idx="2342">
                  <c:v>-13340</c:v>
                </c:pt>
                <c:pt idx="2343">
                  <c:v>-11630</c:v>
                </c:pt>
                <c:pt idx="2344">
                  <c:v>-7640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16720</c:v>
                </c:pt>
                <c:pt idx="2359">
                  <c:v>13980</c:v>
                </c:pt>
                <c:pt idx="2360">
                  <c:v>4130</c:v>
                </c:pt>
                <c:pt idx="2361">
                  <c:v>0</c:v>
                </c:pt>
                <c:pt idx="2362">
                  <c:v>-160</c:v>
                </c:pt>
                <c:pt idx="2363">
                  <c:v>-5510</c:v>
                </c:pt>
                <c:pt idx="2364">
                  <c:v>-14900</c:v>
                </c:pt>
                <c:pt idx="2365">
                  <c:v>-22890</c:v>
                </c:pt>
                <c:pt idx="2366">
                  <c:v>-29170</c:v>
                </c:pt>
                <c:pt idx="2367">
                  <c:v>-30740</c:v>
                </c:pt>
                <c:pt idx="2368">
                  <c:v>-26150</c:v>
                </c:pt>
                <c:pt idx="2369">
                  <c:v>-17690</c:v>
                </c:pt>
                <c:pt idx="2370">
                  <c:v>-6380</c:v>
                </c:pt>
                <c:pt idx="2371">
                  <c:v>-880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16000</c:v>
                </c:pt>
                <c:pt idx="2383">
                  <c:v>11000</c:v>
                </c:pt>
                <c:pt idx="2384">
                  <c:v>1080</c:v>
                </c:pt>
                <c:pt idx="2385">
                  <c:v>-120</c:v>
                </c:pt>
                <c:pt idx="2386">
                  <c:v>-5460</c:v>
                </c:pt>
                <c:pt idx="2387">
                  <c:v>-18370</c:v>
                </c:pt>
                <c:pt idx="2388">
                  <c:v>-29200</c:v>
                </c:pt>
                <c:pt idx="2389">
                  <c:v>-37750</c:v>
                </c:pt>
                <c:pt idx="2390">
                  <c:v>-39070</c:v>
                </c:pt>
                <c:pt idx="2391">
                  <c:v>-40220</c:v>
                </c:pt>
                <c:pt idx="2392">
                  <c:v>-38640</c:v>
                </c:pt>
                <c:pt idx="2393">
                  <c:v>-31360</c:v>
                </c:pt>
                <c:pt idx="2394">
                  <c:v>-20960</c:v>
                </c:pt>
                <c:pt idx="2395">
                  <c:v>-9630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-3020</c:v>
                </c:pt>
                <c:pt idx="2407">
                  <c:v>-280</c:v>
                </c:pt>
                <c:pt idx="2408">
                  <c:v>-1700</c:v>
                </c:pt>
                <c:pt idx="2409">
                  <c:v>-7100</c:v>
                </c:pt>
                <c:pt idx="2410">
                  <c:v>-15880</c:v>
                </c:pt>
                <c:pt idx="2411">
                  <c:v>-21700</c:v>
                </c:pt>
                <c:pt idx="2412">
                  <c:v>-23410</c:v>
                </c:pt>
                <c:pt idx="2413">
                  <c:v>-27450</c:v>
                </c:pt>
                <c:pt idx="2414">
                  <c:v>-29650</c:v>
                </c:pt>
                <c:pt idx="2415">
                  <c:v>-31080</c:v>
                </c:pt>
                <c:pt idx="2416">
                  <c:v>-30050</c:v>
                </c:pt>
                <c:pt idx="2417">
                  <c:v>-24790</c:v>
                </c:pt>
                <c:pt idx="2418">
                  <c:v>-18010</c:v>
                </c:pt>
                <c:pt idx="2419">
                  <c:v>-11310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-11640</c:v>
                </c:pt>
                <c:pt idx="2431">
                  <c:v>-7830</c:v>
                </c:pt>
                <c:pt idx="2432">
                  <c:v>-16400</c:v>
                </c:pt>
                <c:pt idx="2433">
                  <c:v>-25920</c:v>
                </c:pt>
                <c:pt idx="2434">
                  <c:v>-38670</c:v>
                </c:pt>
                <c:pt idx="2435">
                  <c:v>-50200</c:v>
                </c:pt>
                <c:pt idx="2436">
                  <c:v>-56900</c:v>
                </c:pt>
                <c:pt idx="2437">
                  <c:v>-62510</c:v>
                </c:pt>
                <c:pt idx="2438">
                  <c:v>-61930</c:v>
                </c:pt>
                <c:pt idx="2439">
                  <c:v>-59290</c:v>
                </c:pt>
                <c:pt idx="2440">
                  <c:v>-56470</c:v>
                </c:pt>
                <c:pt idx="2441">
                  <c:v>-49530</c:v>
                </c:pt>
                <c:pt idx="2442">
                  <c:v>-38390</c:v>
                </c:pt>
                <c:pt idx="2443">
                  <c:v>-27500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-30360</c:v>
                </c:pt>
                <c:pt idx="2455">
                  <c:v>-21070</c:v>
                </c:pt>
                <c:pt idx="2456">
                  <c:v>-30140</c:v>
                </c:pt>
                <c:pt idx="2457">
                  <c:v>-36460</c:v>
                </c:pt>
                <c:pt idx="2458">
                  <c:v>-47220</c:v>
                </c:pt>
                <c:pt idx="2459">
                  <c:v>-53660</c:v>
                </c:pt>
                <c:pt idx="2460">
                  <c:v>-54710</c:v>
                </c:pt>
                <c:pt idx="2461">
                  <c:v>-65820</c:v>
                </c:pt>
                <c:pt idx="2462">
                  <c:v>-67180</c:v>
                </c:pt>
                <c:pt idx="2463">
                  <c:v>-68990</c:v>
                </c:pt>
                <c:pt idx="2464">
                  <c:v>-64080</c:v>
                </c:pt>
                <c:pt idx="2465">
                  <c:v>-55130</c:v>
                </c:pt>
                <c:pt idx="2466">
                  <c:v>-45210</c:v>
                </c:pt>
                <c:pt idx="2467">
                  <c:v>-34490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-37740</c:v>
                </c:pt>
                <c:pt idx="2480">
                  <c:v>-24780</c:v>
                </c:pt>
                <c:pt idx="2481">
                  <c:v>-28180</c:v>
                </c:pt>
                <c:pt idx="2482">
                  <c:v>-35360</c:v>
                </c:pt>
                <c:pt idx="2483">
                  <c:v>-46300</c:v>
                </c:pt>
                <c:pt idx="2484">
                  <c:v>-52070</c:v>
                </c:pt>
                <c:pt idx="2485">
                  <c:v>-56750</c:v>
                </c:pt>
                <c:pt idx="2486">
                  <c:v>-56060</c:v>
                </c:pt>
                <c:pt idx="2487">
                  <c:v>-56920</c:v>
                </c:pt>
                <c:pt idx="2488">
                  <c:v>-53530</c:v>
                </c:pt>
                <c:pt idx="2489">
                  <c:v>-46050</c:v>
                </c:pt>
                <c:pt idx="2490">
                  <c:v>-38220</c:v>
                </c:pt>
                <c:pt idx="2491">
                  <c:v>-30300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-70940</c:v>
                </c:pt>
                <c:pt idx="2507">
                  <c:v>-56010</c:v>
                </c:pt>
                <c:pt idx="2508">
                  <c:v>-58020</c:v>
                </c:pt>
                <c:pt idx="2509">
                  <c:v>-60150</c:v>
                </c:pt>
                <c:pt idx="2510">
                  <c:v>-62080</c:v>
                </c:pt>
                <c:pt idx="2511">
                  <c:v>-60820</c:v>
                </c:pt>
                <c:pt idx="2512">
                  <c:v>-55420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-50800</c:v>
                </c:pt>
                <c:pt idx="2527">
                  <c:v>-32860</c:v>
                </c:pt>
                <c:pt idx="2528">
                  <c:v>-40470</c:v>
                </c:pt>
                <c:pt idx="2529">
                  <c:v>-48290</c:v>
                </c:pt>
                <c:pt idx="2530">
                  <c:v>-50540</c:v>
                </c:pt>
                <c:pt idx="2531">
                  <c:v>-56330</c:v>
                </c:pt>
                <c:pt idx="2532">
                  <c:v>-63810</c:v>
                </c:pt>
                <c:pt idx="2533">
                  <c:v>-70540</c:v>
                </c:pt>
                <c:pt idx="2534">
                  <c:v>-74300</c:v>
                </c:pt>
                <c:pt idx="2535">
                  <c:v>-73490</c:v>
                </c:pt>
                <c:pt idx="2536">
                  <c:v>-68390</c:v>
                </c:pt>
                <c:pt idx="2537">
                  <c:v>-59860</c:v>
                </c:pt>
                <c:pt idx="2538">
                  <c:v>-48310</c:v>
                </c:pt>
                <c:pt idx="2539">
                  <c:v>-36740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-27390</c:v>
                </c:pt>
                <c:pt idx="2551">
                  <c:v>-15000</c:v>
                </c:pt>
                <c:pt idx="2552">
                  <c:v>-26730</c:v>
                </c:pt>
                <c:pt idx="2553">
                  <c:v>-37860</c:v>
                </c:pt>
                <c:pt idx="2554">
                  <c:v>-46680</c:v>
                </c:pt>
                <c:pt idx="2555">
                  <c:v>-54610</c:v>
                </c:pt>
                <c:pt idx="2556">
                  <c:v>-61160</c:v>
                </c:pt>
                <c:pt idx="2557">
                  <c:v>-67030</c:v>
                </c:pt>
                <c:pt idx="2558">
                  <c:v>-69610</c:v>
                </c:pt>
                <c:pt idx="2559">
                  <c:v>-69250</c:v>
                </c:pt>
                <c:pt idx="2560">
                  <c:v>-64430.000000000007</c:v>
                </c:pt>
                <c:pt idx="2561">
                  <c:v>-55610</c:v>
                </c:pt>
                <c:pt idx="2562">
                  <c:v>-43780</c:v>
                </c:pt>
                <c:pt idx="2563">
                  <c:v>-32780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-20890</c:v>
                </c:pt>
                <c:pt idx="2575">
                  <c:v>-12120</c:v>
                </c:pt>
                <c:pt idx="2576">
                  <c:v>-27430</c:v>
                </c:pt>
                <c:pt idx="2577">
                  <c:v>-41950</c:v>
                </c:pt>
                <c:pt idx="2578">
                  <c:v>-52530</c:v>
                </c:pt>
                <c:pt idx="2579">
                  <c:v>-58530</c:v>
                </c:pt>
                <c:pt idx="2580">
                  <c:v>-64160</c:v>
                </c:pt>
                <c:pt idx="2581">
                  <c:v>-68000</c:v>
                </c:pt>
                <c:pt idx="2582">
                  <c:v>-68930</c:v>
                </c:pt>
                <c:pt idx="2583">
                  <c:v>-68680</c:v>
                </c:pt>
                <c:pt idx="2584">
                  <c:v>-63800</c:v>
                </c:pt>
                <c:pt idx="2585">
                  <c:v>-53720</c:v>
                </c:pt>
                <c:pt idx="2586">
                  <c:v>-42350</c:v>
                </c:pt>
                <c:pt idx="2587">
                  <c:v>-31910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-20980</c:v>
                </c:pt>
                <c:pt idx="2599">
                  <c:v>-13550</c:v>
                </c:pt>
                <c:pt idx="2600">
                  <c:v>-28110</c:v>
                </c:pt>
                <c:pt idx="2601">
                  <c:v>-41690</c:v>
                </c:pt>
                <c:pt idx="2602">
                  <c:v>-51300</c:v>
                </c:pt>
                <c:pt idx="2603">
                  <c:v>-52650</c:v>
                </c:pt>
                <c:pt idx="2604">
                  <c:v>-56960</c:v>
                </c:pt>
                <c:pt idx="2605">
                  <c:v>-62470</c:v>
                </c:pt>
                <c:pt idx="2606">
                  <c:v>-67410</c:v>
                </c:pt>
                <c:pt idx="2607">
                  <c:v>-65129.999999999993</c:v>
                </c:pt>
                <c:pt idx="2608">
                  <c:v>-62100</c:v>
                </c:pt>
                <c:pt idx="2609">
                  <c:v>-54360</c:v>
                </c:pt>
                <c:pt idx="2610">
                  <c:v>-43360</c:v>
                </c:pt>
                <c:pt idx="2611">
                  <c:v>-32090.000000000004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-26930</c:v>
                </c:pt>
                <c:pt idx="2623">
                  <c:v>-19770</c:v>
                </c:pt>
                <c:pt idx="2624">
                  <c:v>-35940</c:v>
                </c:pt>
                <c:pt idx="2625">
                  <c:v>-47850</c:v>
                </c:pt>
                <c:pt idx="2626">
                  <c:v>-52880</c:v>
                </c:pt>
                <c:pt idx="2627">
                  <c:v>-57540</c:v>
                </c:pt>
                <c:pt idx="2628">
                  <c:v>-61060</c:v>
                </c:pt>
                <c:pt idx="2629">
                  <c:v>-67800</c:v>
                </c:pt>
                <c:pt idx="2630">
                  <c:v>-71030</c:v>
                </c:pt>
                <c:pt idx="2631">
                  <c:v>-73160</c:v>
                </c:pt>
                <c:pt idx="2632">
                  <c:v>-68440</c:v>
                </c:pt>
                <c:pt idx="2633">
                  <c:v>-58900</c:v>
                </c:pt>
                <c:pt idx="2634">
                  <c:v>-47060</c:v>
                </c:pt>
                <c:pt idx="2635">
                  <c:v>-35120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-36580</c:v>
                </c:pt>
                <c:pt idx="2648">
                  <c:v>-24120</c:v>
                </c:pt>
                <c:pt idx="2649">
                  <c:v>-31940</c:v>
                </c:pt>
                <c:pt idx="2650">
                  <c:v>-37690</c:v>
                </c:pt>
                <c:pt idx="2651">
                  <c:v>-48330</c:v>
                </c:pt>
                <c:pt idx="2652">
                  <c:v>-51950</c:v>
                </c:pt>
                <c:pt idx="2653">
                  <c:v>-58930</c:v>
                </c:pt>
                <c:pt idx="2654">
                  <c:v>-54980</c:v>
                </c:pt>
                <c:pt idx="2655">
                  <c:v>-50890</c:v>
                </c:pt>
                <c:pt idx="2656">
                  <c:v>-44100</c:v>
                </c:pt>
                <c:pt idx="2657">
                  <c:v>-38540</c:v>
                </c:pt>
                <c:pt idx="2658">
                  <c:v>-30440</c:v>
                </c:pt>
                <c:pt idx="2659">
                  <c:v>-20660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-15010</c:v>
                </c:pt>
                <c:pt idx="2675">
                  <c:v>-8100</c:v>
                </c:pt>
                <c:pt idx="2676">
                  <c:v>-17320</c:v>
                </c:pt>
                <c:pt idx="2677">
                  <c:v>-24740</c:v>
                </c:pt>
                <c:pt idx="2678">
                  <c:v>-30180</c:v>
                </c:pt>
                <c:pt idx="2679">
                  <c:v>-32229.999999999996</c:v>
                </c:pt>
                <c:pt idx="2680">
                  <c:v>-31930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-7540</c:v>
                </c:pt>
                <c:pt idx="2695">
                  <c:v>-2200</c:v>
                </c:pt>
                <c:pt idx="2696">
                  <c:v>-15410</c:v>
                </c:pt>
                <c:pt idx="2697">
                  <c:v>-33030</c:v>
                </c:pt>
                <c:pt idx="2698">
                  <c:v>-45220</c:v>
                </c:pt>
                <c:pt idx="2699">
                  <c:v>-55620</c:v>
                </c:pt>
                <c:pt idx="2700">
                  <c:v>-63760</c:v>
                </c:pt>
                <c:pt idx="2701">
                  <c:v>-70570</c:v>
                </c:pt>
                <c:pt idx="2702">
                  <c:v>-73470</c:v>
                </c:pt>
                <c:pt idx="2703">
                  <c:v>-73610</c:v>
                </c:pt>
                <c:pt idx="2704">
                  <c:v>-69330</c:v>
                </c:pt>
                <c:pt idx="2705">
                  <c:v>-59640</c:v>
                </c:pt>
                <c:pt idx="2706">
                  <c:v>-46110</c:v>
                </c:pt>
                <c:pt idx="2707">
                  <c:v>-32470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-15580</c:v>
                </c:pt>
                <c:pt idx="2719">
                  <c:v>-10680</c:v>
                </c:pt>
                <c:pt idx="2720">
                  <c:v>-25800</c:v>
                </c:pt>
                <c:pt idx="2721">
                  <c:v>-38180</c:v>
                </c:pt>
                <c:pt idx="2722">
                  <c:v>-47270</c:v>
                </c:pt>
                <c:pt idx="2723">
                  <c:v>-55300</c:v>
                </c:pt>
                <c:pt idx="2724">
                  <c:v>-61270</c:v>
                </c:pt>
                <c:pt idx="2725">
                  <c:v>-66280</c:v>
                </c:pt>
                <c:pt idx="2726">
                  <c:v>-68190</c:v>
                </c:pt>
                <c:pt idx="2727">
                  <c:v>-66940</c:v>
                </c:pt>
                <c:pt idx="2728">
                  <c:v>-61880</c:v>
                </c:pt>
                <c:pt idx="2729">
                  <c:v>-52110</c:v>
                </c:pt>
                <c:pt idx="2730">
                  <c:v>-39350</c:v>
                </c:pt>
                <c:pt idx="2731">
                  <c:v>-27440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-10460</c:v>
                </c:pt>
                <c:pt idx="2743">
                  <c:v>-1620</c:v>
                </c:pt>
                <c:pt idx="2744">
                  <c:v>-9330</c:v>
                </c:pt>
                <c:pt idx="2745">
                  <c:v>-25920</c:v>
                </c:pt>
                <c:pt idx="2746">
                  <c:v>-37710</c:v>
                </c:pt>
                <c:pt idx="2747">
                  <c:v>-43530</c:v>
                </c:pt>
                <c:pt idx="2748">
                  <c:v>-49640</c:v>
                </c:pt>
                <c:pt idx="2749">
                  <c:v>-52320</c:v>
                </c:pt>
                <c:pt idx="2750">
                  <c:v>-52010</c:v>
                </c:pt>
                <c:pt idx="2751">
                  <c:v>-50810</c:v>
                </c:pt>
                <c:pt idx="2752">
                  <c:v>-44380</c:v>
                </c:pt>
                <c:pt idx="2753">
                  <c:v>-35840</c:v>
                </c:pt>
                <c:pt idx="2754">
                  <c:v>-23950</c:v>
                </c:pt>
                <c:pt idx="2755">
                  <c:v>-12790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-4760</c:v>
                </c:pt>
                <c:pt idx="2767">
                  <c:v>-360</c:v>
                </c:pt>
                <c:pt idx="2768">
                  <c:v>-1870</c:v>
                </c:pt>
                <c:pt idx="2769">
                  <c:v>-10270</c:v>
                </c:pt>
                <c:pt idx="2770">
                  <c:v>-24960</c:v>
                </c:pt>
                <c:pt idx="2771">
                  <c:v>-33990</c:v>
                </c:pt>
                <c:pt idx="2772">
                  <c:v>-39850</c:v>
                </c:pt>
                <c:pt idx="2773">
                  <c:v>-46110</c:v>
                </c:pt>
                <c:pt idx="2774">
                  <c:v>-50100</c:v>
                </c:pt>
                <c:pt idx="2775">
                  <c:v>-51130</c:v>
                </c:pt>
                <c:pt idx="2776">
                  <c:v>-48010</c:v>
                </c:pt>
                <c:pt idx="2777">
                  <c:v>-39440</c:v>
                </c:pt>
                <c:pt idx="2778">
                  <c:v>-28410</c:v>
                </c:pt>
                <c:pt idx="2779">
                  <c:v>-17830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-5820</c:v>
                </c:pt>
                <c:pt idx="2791">
                  <c:v>-920</c:v>
                </c:pt>
                <c:pt idx="2792">
                  <c:v>-5330</c:v>
                </c:pt>
                <c:pt idx="2793">
                  <c:v>-21970</c:v>
                </c:pt>
                <c:pt idx="2794">
                  <c:v>-33830</c:v>
                </c:pt>
                <c:pt idx="2795">
                  <c:v>-42710</c:v>
                </c:pt>
                <c:pt idx="2796">
                  <c:v>-48540</c:v>
                </c:pt>
                <c:pt idx="2797">
                  <c:v>-54190</c:v>
                </c:pt>
                <c:pt idx="2798">
                  <c:v>-56750</c:v>
                </c:pt>
                <c:pt idx="2799">
                  <c:v>-56620</c:v>
                </c:pt>
                <c:pt idx="2800">
                  <c:v>-53600</c:v>
                </c:pt>
                <c:pt idx="2801">
                  <c:v>-45280</c:v>
                </c:pt>
                <c:pt idx="2802">
                  <c:v>-33250</c:v>
                </c:pt>
                <c:pt idx="2803">
                  <c:v>-20800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-7570</c:v>
                </c:pt>
                <c:pt idx="2816">
                  <c:v>-2320</c:v>
                </c:pt>
                <c:pt idx="2817">
                  <c:v>-8610</c:v>
                </c:pt>
                <c:pt idx="2818">
                  <c:v>-16730</c:v>
                </c:pt>
                <c:pt idx="2819">
                  <c:v>-19720</c:v>
                </c:pt>
                <c:pt idx="2820">
                  <c:v>-22880</c:v>
                </c:pt>
                <c:pt idx="2821">
                  <c:v>-35910</c:v>
                </c:pt>
                <c:pt idx="2822">
                  <c:v>-36820</c:v>
                </c:pt>
                <c:pt idx="2823">
                  <c:v>-30100</c:v>
                </c:pt>
                <c:pt idx="2824">
                  <c:v>-25940</c:v>
                </c:pt>
                <c:pt idx="2825">
                  <c:v>-21820</c:v>
                </c:pt>
                <c:pt idx="2826">
                  <c:v>-16110</c:v>
                </c:pt>
                <c:pt idx="2827">
                  <c:v>-11120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-32020.000000000004</c:v>
                </c:pt>
                <c:pt idx="2843">
                  <c:v>-29320</c:v>
                </c:pt>
                <c:pt idx="2844">
                  <c:v>-33700</c:v>
                </c:pt>
                <c:pt idx="2845">
                  <c:v>-34010</c:v>
                </c:pt>
                <c:pt idx="2846">
                  <c:v>-34790</c:v>
                </c:pt>
                <c:pt idx="2847">
                  <c:v>-34960</c:v>
                </c:pt>
                <c:pt idx="2848">
                  <c:v>-30330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-11550</c:v>
                </c:pt>
                <c:pt idx="2863">
                  <c:v>-5360</c:v>
                </c:pt>
                <c:pt idx="2864">
                  <c:v>-14060</c:v>
                </c:pt>
                <c:pt idx="2865">
                  <c:v>-23550</c:v>
                </c:pt>
                <c:pt idx="2866">
                  <c:v>-35470</c:v>
                </c:pt>
                <c:pt idx="2867">
                  <c:v>-43160</c:v>
                </c:pt>
                <c:pt idx="2868">
                  <c:v>-53770</c:v>
                </c:pt>
                <c:pt idx="2869">
                  <c:v>-54180</c:v>
                </c:pt>
                <c:pt idx="2870">
                  <c:v>-56540</c:v>
                </c:pt>
                <c:pt idx="2871">
                  <c:v>-58870</c:v>
                </c:pt>
                <c:pt idx="2872">
                  <c:v>-54800</c:v>
                </c:pt>
                <c:pt idx="2873">
                  <c:v>-48030</c:v>
                </c:pt>
                <c:pt idx="2874">
                  <c:v>-36790</c:v>
                </c:pt>
                <c:pt idx="2875">
                  <c:v>-25340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-19710</c:v>
                </c:pt>
                <c:pt idx="2887">
                  <c:v>-14000</c:v>
                </c:pt>
                <c:pt idx="2888">
                  <c:v>-28880</c:v>
                </c:pt>
                <c:pt idx="2889">
                  <c:v>-39500</c:v>
                </c:pt>
                <c:pt idx="2890">
                  <c:v>-46040</c:v>
                </c:pt>
                <c:pt idx="2891">
                  <c:v>-52120</c:v>
                </c:pt>
                <c:pt idx="2892">
                  <c:v>-53670</c:v>
                </c:pt>
                <c:pt idx="2893">
                  <c:v>-56670</c:v>
                </c:pt>
                <c:pt idx="2894">
                  <c:v>-55130</c:v>
                </c:pt>
                <c:pt idx="2895">
                  <c:v>-54760</c:v>
                </c:pt>
                <c:pt idx="2896">
                  <c:v>-49510</c:v>
                </c:pt>
                <c:pt idx="2897">
                  <c:v>-43140</c:v>
                </c:pt>
                <c:pt idx="2898">
                  <c:v>-35540</c:v>
                </c:pt>
                <c:pt idx="2899">
                  <c:v>-28050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-29300</c:v>
                </c:pt>
                <c:pt idx="2911">
                  <c:v>-16180</c:v>
                </c:pt>
                <c:pt idx="2912">
                  <c:v>-22850</c:v>
                </c:pt>
                <c:pt idx="2913">
                  <c:v>-27490</c:v>
                </c:pt>
                <c:pt idx="2914">
                  <c:v>-31630</c:v>
                </c:pt>
                <c:pt idx="2915">
                  <c:v>-33180</c:v>
                </c:pt>
                <c:pt idx="2916">
                  <c:v>-36640</c:v>
                </c:pt>
                <c:pt idx="2917">
                  <c:v>-41600</c:v>
                </c:pt>
                <c:pt idx="2918">
                  <c:v>-42030</c:v>
                </c:pt>
                <c:pt idx="2919">
                  <c:v>-41880</c:v>
                </c:pt>
                <c:pt idx="2920">
                  <c:v>-39090</c:v>
                </c:pt>
                <c:pt idx="2921">
                  <c:v>-33160</c:v>
                </c:pt>
                <c:pt idx="2922">
                  <c:v>-26300</c:v>
                </c:pt>
                <c:pt idx="2923">
                  <c:v>-19990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-22260</c:v>
                </c:pt>
                <c:pt idx="2935">
                  <c:v>-14070</c:v>
                </c:pt>
                <c:pt idx="2936">
                  <c:v>-25930</c:v>
                </c:pt>
                <c:pt idx="2937">
                  <c:v>-33300</c:v>
                </c:pt>
                <c:pt idx="2938">
                  <c:v>-39650</c:v>
                </c:pt>
                <c:pt idx="2939">
                  <c:v>-46750</c:v>
                </c:pt>
                <c:pt idx="2940">
                  <c:v>-55600</c:v>
                </c:pt>
                <c:pt idx="2941">
                  <c:v>-58410</c:v>
                </c:pt>
                <c:pt idx="2942">
                  <c:v>-62060</c:v>
                </c:pt>
                <c:pt idx="2943">
                  <c:v>-61650</c:v>
                </c:pt>
                <c:pt idx="2944">
                  <c:v>-57730</c:v>
                </c:pt>
                <c:pt idx="2945">
                  <c:v>-49020</c:v>
                </c:pt>
                <c:pt idx="2946">
                  <c:v>-38640</c:v>
                </c:pt>
                <c:pt idx="2947">
                  <c:v>-28600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-19560</c:v>
                </c:pt>
                <c:pt idx="2959">
                  <c:v>-9710</c:v>
                </c:pt>
                <c:pt idx="2960">
                  <c:v>-22440</c:v>
                </c:pt>
                <c:pt idx="2961">
                  <c:v>-34770</c:v>
                </c:pt>
                <c:pt idx="2962">
                  <c:v>-44150</c:v>
                </c:pt>
                <c:pt idx="2963">
                  <c:v>-51630</c:v>
                </c:pt>
                <c:pt idx="2964">
                  <c:v>-56970</c:v>
                </c:pt>
                <c:pt idx="2965">
                  <c:v>-61530</c:v>
                </c:pt>
                <c:pt idx="2966">
                  <c:v>-63450</c:v>
                </c:pt>
                <c:pt idx="2967">
                  <c:v>-62700</c:v>
                </c:pt>
                <c:pt idx="2968">
                  <c:v>-58060</c:v>
                </c:pt>
                <c:pt idx="2969">
                  <c:v>-49350</c:v>
                </c:pt>
                <c:pt idx="2970">
                  <c:v>-38510</c:v>
                </c:pt>
                <c:pt idx="2971">
                  <c:v>-28000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-18320</c:v>
                </c:pt>
                <c:pt idx="2984">
                  <c:v>-15670</c:v>
                </c:pt>
                <c:pt idx="2985">
                  <c:v>-26080</c:v>
                </c:pt>
                <c:pt idx="2986">
                  <c:v>-34910</c:v>
                </c:pt>
                <c:pt idx="2987">
                  <c:v>-42900</c:v>
                </c:pt>
                <c:pt idx="2988">
                  <c:v>-49310</c:v>
                </c:pt>
                <c:pt idx="2989">
                  <c:v>-53380</c:v>
                </c:pt>
                <c:pt idx="2990">
                  <c:v>-55650</c:v>
                </c:pt>
                <c:pt idx="2991">
                  <c:v>-55110</c:v>
                </c:pt>
                <c:pt idx="2992">
                  <c:v>-51350</c:v>
                </c:pt>
                <c:pt idx="2993">
                  <c:v>-44450</c:v>
                </c:pt>
                <c:pt idx="2994">
                  <c:v>-36340</c:v>
                </c:pt>
                <c:pt idx="2995">
                  <c:v>-28890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-65690</c:v>
                </c:pt>
                <c:pt idx="3011">
                  <c:v>-52390</c:v>
                </c:pt>
                <c:pt idx="3012">
                  <c:v>-56290</c:v>
                </c:pt>
                <c:pt idx="3013">
                  <c:v>-59270</c:v>
                </c:pt>
                <c:pt idx="3014">
                  <c:v>-58660</c:v>
                </c:pt>
                <c:pt idx="3015">
                  <c:v>-56970</c:v>
                </c:pt>
                <c:pt idx="3016">
                  <c:v>-52270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-45810</c:v>
                </c:pt>
                <c:pt idx="3031">
                  <c:v>-32020.000000000004</c:v>
                </c:pt>
                <c:pt idx="3032">
                  <c:v>-45380</c:v>
                </c:pt>
                <c:pt idx="3033">
                  <c:v>-57600</c:v>
                </c:pt>
                <c:pt idx="3034">
                  <c:v>-68300</c:v>
                </c:pt>
                <c:pt idx="3035">
                  <c:v>-70480</c:v>
                </c:pt>
                <c:pt idx="3036">
                  <c:v>-77150</c:v>
                </c:pt>
                <c:pt idx="3037">
                  <c:v>-77630</c:v>
                </c:pt>
                <c:pt idx="3038">
                  <c:v>-69860</c:v>
                </c:pt>
                <c:pt idx="3039">
                  <c:v>-70010</c:v>
                </c:pt>
                <c:pt idx="3040">
                  <c:v>-61270</c:v>
                </c:pt>
                <c:pt idx="3041">
                  <c:v>-51140</c:v>
                </c:pt>
                <c:pt idx="3042">
                  <c:v>-41560</c:v>
                </c:pt>
                <c:pt idx="3043">
                  <c:v>-33300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-43320</c:v>
                </c:pt>
                <c:pt idx="3055">
                  <c:v>-22710</c:v>
                </c:pt>
                <c:pt idx="3056">
                  <c:v>-27060</c:v>
                </c:pt>
                <c:pt idx="3057">
                  <c:v>-31200</c:v>
                </c:pt>
                <c:pt idx="3058">
                  <c:v>-37980</c:v>
                </c:pt>
                <c:pt idx="3059">
                  <c:v>-40620</c:v>
                </c:pt>
                <c:pt idx="3060">
                  <c:v>-41270</c:v>
                </c:pt>
                <c:pt idx="3061">
                  <c:v>-43450</c:v>
                </c:pt>
                <c:pt idx="3062">
                  <c:v>-43280</c:v>
                </c:pt>
                <c:pt idx="3063">
                  <c:v>-40120</c:v>
                </c:pt>
                <c:pt idx="3064">
                  <c:v>-34050</c:v>
                </c:pt>
                <c:pt idx="3065">
                  <c:v>-27160</c:v>
                </c:pt>
                <c:pt idx="3066">
                  <c:v>-19350</c:v>
                </c:pt>
                <c:pt idx="3067">
                  <c:v>-11790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-10190</c:v>
                </c:pt>
                <c:pt idx="3079">
                  <c:v>-2610</c:v>
                </c:pt>
                <c:pt idx="3080">
                  <c:v>-7100</c:v>
                </c:pt>
                <c:pt idx="3081">
                  <c:v>-11280</c:v>
                </c:pt>
                <c:pt idx="3082">
                  <c:v>-15880</c:v>
                </c:pt>
                <c:pt idx="3083">
                  <c:v>-19080</c:v>
                </c:pt>
                <c:pt idx="3084">
                  <c:v>-21070</c:v>
                </c:pt>
                <c:pt idx="3085">
                  <c:v>-23570</c:v>
                </c:pt>
                <c:pt idx="3086">
                  <c:v>-27570</c:v>
                </c:pt>
                <c:pt idx="3087">
                  <c:v>-27630</c:v>
                </c:pt>
                <c:pt idx="3088">
                  <c:v>-25120</c:v>
                </c:pt>
                <c:pt idx="3089">
                  <c:v>-19410</c:v>
                </c:pt>
                <c:pt idx="3090">
                  <c:v>-12690</c:v>
                </c:pt>
                <c:pt idx="3091">
                  <c:v>-6490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-9400</c:v>
                </c:pt>
                <c:pt idx="3103">
                  <c:v>-5330</c:v>
                </c:pt>
                <c:pt idx="3104">
                  <c:v>-14910</c:v>
                </c:pt>
                <c:pt idx="3105">
                  <c:v>-23390</c:v>
                </c:pt>
                <c:pt idx="3106">
                  <c:v>-29910</c:v>
                </c:pt>
                <c:pt idx="3107">
                  <c:v>-35030</c:v>
                </c:pt>
                <c:pt idx="3108">
                  <c:v>-37580</c:v>
                </c:pt>
                <c:pt idx="3109">
                  <c:v>-47870</c:v>
                </c:pt>
                <c:pt idx="3110">
                  <c:v>-48960</c:v>
                </c:pt>
                <c:pt idx="3111">
                  <c:v>-47880</c:v>
                </c:pt>
                <c:pt idx="3112">
                  <c:v>-40750</c:v>
                </c:pt>
                <c:pt idx="3113">
                  <c:v>-34760</c:v>
                </c:pt>
                <c:pt idx="3114">
                  <c:v>-27920</c:v>
                </c:pt>
                <c:pt idx="3115">
                  <c:v>-21710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-22650</c:v>
                </c:pt>
                <c:pt idx="3127">
                  <c:v>-14940</c:v>
                </c:pt>
                <c:pt idx="3128">
                  <c:v>-24350</c:v>
                </c:pt>
                <c:pt idx="3129">
                  <c:v>-33170</c:v>
                </c:pt>
                <c:pt idx="3130">
                  <c:v>-39110</c:v>
                </c:pt>
                <c:pt idx="3131">
                  <c:v>-43450</c:v>
                </c:pt>
                <c:pt idx="3132">
                  <c:v>-45280</c:v>
                </c:pt>
                <c:pt idx="3133">
                  <c:v>-56010</c:v>
                </c:pt>
                <c:pt idx="3134">
                  <c:v>-63040</c:v>
                </c:pt>
                <c:pt idx="3135">
                  <c:v>-63140</c:v>
                </c:pt>
                <c:pt idx="3136">
                  <c:v>-59760</c:v>
                </c:pt>
                <c:pt idx="3137">
                  <c:v>-53470</c:v>
                </c:pt>
                <c:pt idx="3138">
                  <c:v>-43440</c:v>
                </c:pt>
                <c:pt idx="3139">
                  <c:v>-34220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-46180</c:v>
                </c:pt>
                <c:pt idx="3152">
                  <c:v>-35860</c:v>
                </c:pt>
                <c:pt idx="3153">
                  <c:v>-44290</c:v>
                </c:pt>
                <c:pt idx="3154">
                  <c:v>-53170</c:v>
                </c:pt>
                <c:pt idx="3155">
                  <c:v>-60500</c:v>
                </c:pt>
                <c:pt idx="3156">
                  <c:v>-65319.999999999993</c:v>
                </c:pt>
                <c:pt idx="3157">
                  <c:v>-70160</c:v>
                </c:pt>
                <c:pt idx="3158">
                  <c:v>-68870</c:v>
                </c:pt>
                <c:pt idx="3159">
                  <c:v>-62180</c:v>
                </c:pt>
                <c:pt idx="3160">
                  <c:v>-62730</c:v>
                </c:pt>
                <c:pt idx="3161">
                  <c:v>-54650</c:v>
                </c:pt>
                <c:pt idx="3162">
                  <c:v>-47600</c:v>
                </c:pt>
                <c:pt idx="3163">
                  <c:v>-41240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-84030</c:v>
                </c:pt>
                <c:pt idx="3179">
                  <c:v>-64730.000000000007</c:v>
                </c:pt>
                <c:pt idx="3180">
                  <c:v>-66330</c:v>
                </c:pt>
                <c:pt idx="3181">
                  <c:v>-68550</c:v>
                </c:pt>
                <c:pt idx="3182">
                  <c:v>-68510</c:v>
                </c:pt>
                <c:pt idx="3183">
                  <c:v>-66550</c:v>
                </c:pt>
                <c:pt idx="3184">
                  <c:v>-61670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-72510</c:v>
                </c:pt>
                <c:pt idx="3199">
                  <c:v>-47490</c:v>
                </c:pt>
                <c:pt idx="3200">
                  <c:v>-57050</c:v>
                </c:pt>
                <c:pt idx="3201">
                  <c:v>-69880</c:v>
                </c:pt>
                <c:pt idx="3202">
                  <c:v>-78310</c:v>
                </c:pt>
                <c:pt idx="3203">
                  <c:v>-85950</c:v>
                </c:pt>
                <c:pt idx="3204">
                  <c:v>-91060</c:v>
                </c:pt>
                <c:pt idx="3205">
                  <c:v>-95110</c:v>
                </c:pt>
                <c:pt idx="3206">
                  <c:v>-95930</c:v>
                </c:pt>
                <c:pt idx="3207">
                  <c:v>-93150</c:v>
                </c:pt>
                <c:pt idx="3208">
                  <c:v>-88130</c:v>
                </c:pt>
                <c:pt idx="3209">
                  <c:v>-79550</c:v>
                </c:pt>
                <c:pt idx="3210">
                  <c:v>-68020</c:v>
                </c:pt>
                <c:pt idx="3211">
                  <c:v>-57370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-72680</c:v>
                </c:pt>
                <c:pt idx="3223">
                  <c:v>-49170</c:v>
                </c:pt>
                <c:pt idx="3224">
                  <c:v>-58680</c:v>
                </c:pt>
                <c:pt idx="3225">
                  <c:v>-68930</c:v>
                </c:pt>
                <c:pt idx="3226">
                  <c:v>-77380</c:v>
                </c:pt>
                <c:pt idx="3227">
                  <c:v>-84020</c:v>
                </c:pt>
                <c:pt idx="3228">
                  <c:v>-88450</c:v>
                </c:pt>
                <c:pt idx="3229">
                  <c:v>-91170</c:v>
                </c:pt>
                <c:pt idx="3230">
                  <c:v>-90970</c:v>
                </c:pt>
                <c:pt idx="3231">
                  <c:v>-87900</c:v>
                </c:pt>
                <c:pt idx="3232">
                  <c:v>-83730</c:v>
                </c:pt>
                <c:pt idx="3233">
                  <c:v>-74290</c:v>
                </c:pt>
                <c:pt idx="3234">
                  <c:v>-62120</c:v>
                </c:pt>
                <c:pt idx="3235">
                  <c:v>-50370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-48840</c:v>
                </c:pt>
                <c:pt idx="3247">
                  <c:v>-31440</c:v>
                </c:pt>
                <c:pt idx="3248">
                  <c:v>-44050</c:v>
                </c:pt>
                <c:pt idx="3249">
                  <c:v>-55860</c:v>
                </c:pt>
                <c:pt idx="3250">
                  <c:v>-64890</c:v>
                </c:pt>
                <c:pt idx="3251">
                  <c:v>-71960</c:v>
                </c:pt>
                <c:pt idx="3252">
                  <c:v>-77020</c:v>
                </c:pt>
                <c:pt idx="3253">
                  <c:v>-81790</c:v>
                </c:pt>
                <c:pt idx="3254">
                  <c:v>-82870</c:v>
                </c:pt>
                <c:pt idx="3255">
                  <c:v>-81230</c:v>
                </c:pt>
                <c:pt idx="3256">
                  <c:v>-76320</c:v>
                </c:pt>
                <c:pt idx="3257">
                  <c:v>-65620</c:v>
                </c:pt>
                <c:pt idx="3258">
                  <c:v>-54110</c:v>
                </c:pt>
                <c:pt idx="3259">
                  <c:v>-43820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-43520</c:v>
                </c:pt>
                <c:pt idx="3271">
                  <c:v>-24530</c:v>
                </c:pt>
                <c:pt idx="3272">
                  <c:v>-38200</c:v>
                </c:pt>
                <c:pt idx="3273">
                  <c:v>-43760</c:v>
                </c:pt>
                <c:pt idx="3274">
                  <c:v>-46180</c:v>
                </c:pt>
                <c:pt idx="3275">
                  <c:v>-50560</c:v>
                </c:pt>
                <c:pt idx="3276">
                  <c:v>-57570</c:v>
                </c:pt>
                <c:pt idx="3277">
                  <c:v>-58260</c:v>
                </c:pt>
                <c:pt idx="3278">
                  <c:v>-53340</c:v>
                </c:pt>
                <c:pt idx="3279">
                  <c:v>-54090</c:v>
                </c:pt>
                <c:pt idx="3280">
                  <c:v>-47550</c:v>
                </c:pt>
                <c:pt idx="3281">
                  <c:v>-39680</c:v>
                </c:pt>
                <c:pt idx="3282">
                  <c:v>-30010</c:v>
                </c:pt>
                <c:pt idx="3283">
                  <c:v>-21930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-19640</c:v>
                </c:pt>
                <c:pt idx="3295">
                  <c:v>-12410</c:v>
                </c:pt>
                <c:pt idx="3296">
                  <c:v>-22320</c:v>
                </c:pt>
                <c:pt idx="3297">
                  <c:v>-33850</c:v>
                </c:pt>
                <c:pt idx="3298">
                  <c:v>-43190</c:v>
                </c:pt>
                <c:pt idx="3299">
                  <c:v>-51420</c:v>
                </c:pt>
                <c:pt idx="3300">
                  <c:v>-57340</c:v>
                </c:pt>
                <c:pt idx="3301">
                  <c:v>-62140</c:v>
                </c:pt>
                <c:pt idx="3302">
                  <c:v>-66100</c:v>
                </c:pt>
                <c:pt idx="3303">
                  <c:v>-66060</c:v>
                </c:pt>
                <c:pt idx="3304">
                  <c:v>-60830</c:v>
                </c:pt>
                <c:pt idx="3305">
                  <c:v>-52520</c:v>
                </c:pt>
                <c:pt idx="3306">
                  <c:v>-41870</c:v>
                </c:pt>
                <c:pt idx="3307">
                  <c:v>-31060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-24650</c:v>
                </c:pt>
                <c:pt idx="3320">
                  <c:v>-21190</c:v>
                </c:pt>
                <c:pt idx="3321">
                  <c:v>-31120</c:v>
                </c:pt>
                <c:pt idx="3322">
                  <c:v>-38920</c:v>
                </c:pt>
                <c:pt idx="3323">
                  <c:v>-47250</c:v>
                </c:pt>
                <c:pt idx="3324">
                  <c:v>-53230</c:v>
                </c:pt>
                <c:pt idx="3325">
                  <c:v>-53160</c:v>
                </c:pt>
                <c:pt idx="3326">
                  <c:v>-56230</c:v>
                </c:pt>
                <c:pt idx="3327">
                  <c:v>-52830</c:v>
                </c:pt>
                <c:pt idx="3328">
                  <c:v>-48920</c:v>
                </c:pt>
                <c:pt idx="3329">
                  <c:v>-42560</c:v>
                </c:pt>
                <c:pt idx="3330">
                  <c:v>-35390</c:v>
                </c:pt>
                <c:pt idx="3331">
                  <c:v>-29220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-71430</c:v>
                </c:pt>
                <c:pt idx="3347">
                  <c:v>-54880</c:v>
                </c:pt>
                <c:pt idx="3348">
                  <c:v>-50420</c:v>
                </c:pt>
                <c:pt idx="3349">
                  <c:v>-51740</c:v>
                </c:pt>
                <c:pt idx="3350">
                  <c:v>-51580</c:v>
                </c:pt>
                <c:pt idx="3351">
                  <c:v>-52120</c:v>
                </c:pt>
                <c:pt idx="3352">
                  <c:v>-49580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-53420</c:v>
                </c:pt>
                <c:pt idx="3367">
                  <c:v>-38170</c:v>
                </c:pt>
                <c:pt idx="3368">
                  <c:v>-50470</c:v>
                </c:pt>
                <c:pt idx="3369">
                  <c:v>-62240</c:v>
                </c:pt>
                <c:pt idx="3370">
                  <c:v>-70470</c:v>
                </c:pt>
                <c:pt idx="3371">
                  <c:v>-77860</c:v>
                </c:pt>
                <c:pt idx="3372">
                  <c:v>-78710</c:v>
                </c:pt>
                <c:pt idx="3373">
                  <c:v>-85530</c:v>
                </c:pt>
                <c:pt idx="3374">
                  <c:v>-87120</c:v>
                </c:pt>
                <c:pt idx="3375">
                  <c:v>-86930</c:v>
                </c:pt>
                <c:pt idx="3376">
                  <c:v>-81810</c:v>
                </c:pt>
                <c:pt idx="3377">
                  <c:v>-69740</c:v>
                </c:pt>
                <c:pt idx="3378">
                  <c:v>-59780</c:v>
                </c:pt>
                <c:pt idx="3379">
                  <c:v>-50940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-61600</c:v>
                </c:pt>
                <c:pt idx="3391">
                  <c:v>-40160</c:v>
                </c:pt>
                <c:pt idx="3392">
                  <c:v>-51530</c:v>
                </c:pt>
                <c:pt idx="3393">
                  <c:v>-62380</c:v>
                </c:pt>
                <c:pt idx="3394">
                  <c:v>-66930</c:v>
                </c:pt>
                <c:pt idx="3395">
                  <c:v>-73070</c:v>
                </c:pt>
                <c:pt idx="3396">
                  <c:v>-75360</c:v>
                </c:pt>
                <c:pt idx="3397">
                  <c:v>-80650</c:v>
                </c:pt>
                <c:pt idx="3398">
                  <c:v>-79590</c:v>
                </c:pt>
                <c:pt idx="3399">
                  <c:v>-69910</c:v>
                </c:pt>
                <c:pt idx="3400">
                  <c:v>-63570</c:v>
                </c:pt>
                <c:pt idx="3401">
                  <c:v>-58450</c:v>
                </c:pt>
                <c:pt idx="3402">
                  <c:v>-48910</c:v>
                </c:pt>
                <c:pt idx="3403">
                  <c:v>-39030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-51380</c:v>
                </c:pt>
                <c:pt idx="3415">
                  <c:v>-35100</c:v>
                </c:pt>
                <c:pt idx="3416">
                  <c:v>-43780</c:v>
                </c:pt>
                <c:pt idx="3417">
                  <c:v>-56270</c:v>
                </c:pt>
                <c:pt idx="3418">
                  <c:v>-62920</c:v>
                </c:pt>
                <c:pt idx="3419">
                  <c:v>-68690</c:v>
                </c:pt>
                <c:pt idx="3420">
                  <c:v>-73200</c:v>
                </c:pt>
                <c:pt idx="3421">
                  <c:v>-75010</c:v>
                </c:pt>
                <c:pt idx="3422">
                  <c:v>-75160</c:v>
                </c:pt>
                <c:pt idx="3423">
                  <c:v>-71500</c:v>
                </c:pt>
                <c:pt idx="3424">
                  <c:v>-61990</c:v>
                </c:pt>
                <c:pt idx="3425">
                  <c:v>-51090</c:v>
                </c:pt>
                <c:pt idx="3426">
                  <c:v>-38970</c:v>
                </c:pt>
                <c:pt idx="3427">
                  <c:v>-29270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-25610</c:v>
                </c:pt>
                <c:pt idx="3439">
                  <c:v>-17560</c:v>
                </c:pt>
                <c:pt idx="3440">
                  <c:v>-31260</c:v>
                </c:pt>
                <c:pt idx="3441">
                  <c:v>-42720</c:v>
                </c:pt>
                <c:pt idx="3442">
                  <c:v>-52250</c:v>
                </c:pt>
                <c:pt idx="3443">
                  <c:v>-60750</c:v>
                </c:pt>
                <c:pt idx="3444">
                  <c:v>-66790</c:v>
                </c:pt>
                <c:pt idx="3445">
                  <c:v>-72660</c:v>
                </c:pt>
                <c:pt idx="3446">
                  <c:v>-71550</c:v>
                </c:pt>
                <c:pt idx="3447">
                  <c:v>-70750</c:v>
                </c:pt>
                <c:pt idx="3448">
                  <c:v>-65950</c:v>
                </c:pt>
                <c:pt idx="3449">
                  <c:v>-58060</c:v>
                </c:pt>
                <c:pt idx="3450">
                  <c:v>-47580</c:v>
                </c:pt>
                <c:pt idx="3451">
                  <c:v>-36590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-26660</c:v>
                </c:pt>
                <c:pt idx="3463">
                  <c:v>-18140</c:v>
                </c:pt>
                <c:pt idx="3464">
                  <c:v>-32210</c:v>
                </c:pt>
                <c:pt idx="3465">
                  <c:v>-41370</c:v>
                </c:pt>
                <c:pt idx="3466">
                  <c:v>-50500</c:v>
                </c:pt>
                <c:pt idx="3467">
                  <c:v>-56100</c:v>
                </c:pt>
                <c:pt idx="3468">
                  <c:v>-60760</c:v>
                </c:pt>
                <c:pt idx="3469">
                  <c:v>-62500</c:v>
                </c:pt>
                <c:pt idx="3470">
                  <c:v>-66930</c:v>
                </c:pt>
                <c:pt idx="3471">
                  <c:v>-68340</c:v>
                </c:pt>
                <c:pt idx="3472">
                  <c:v>-64040.000000000007</c:v>
                </c:pt>
                <c:pt idx="3473">
                  <c:v>-56900</c:v>
                </c:pt>
                <c:pt idx="3474">
                  <c:v>-47100</c:v>
                </c:pt>
                <c:pt idx="3475">
                  <c:v>-37300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-42400</c:v>
                </c:pt>
                <c:pt idx="3488">
                  <c:v>-34270</c:v>
                </c:pt>
                <c:pt idx="3489">
                  <c:v>-44360</c:v>
                </c:pt>
                <c:pt idx="3490">
                  <c:v>-50970</c:v>
                </c:pt>
                <c:pt idx="3491">
                  <c:v>-58440</c:v>
                </c:pt>
                <c:pt idx="3492">
                  <c:v>-63190</c:v>
                </c:pt>
                <c:pt idx="3493">
                  <c:v>-65019.999999999993</c:v>
                </c:pt>
                <c:pt idx="3494">
                  <c:v>-66260</c:v>
                </c:pt>
                <c:pt idx="3495">
                  <c:v>-66110</c:v>
                </c:pt>
                <c:pt idx="3496">
                  <c:v>-62520</c:v>
                </c:pt>
                <c:pt idx="3497">
                  <c:v>-55800</c:v>
                </c:pt>
                <c:pt idx="3498">
                  <c:v>-47620</c:v>
                </c:pt>
                <c:pt idx="3499">
                  <c:v>-39110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-83960</c:v>
                </c:pt>
                <c:pt idx="3515">
                  <c:v>-64830</c:v>
                </c:pt>
                <c:pt idx="3516">
                  <c:v>-63090</c:v>
                </c:pt>
                <c:pt idx="3517">
                  <c:v>-67530</c:v>
                </c:pt>
                <c:pt idx="3518">
                  <c:v>-68130</c:v>
                </c:pt>
                <c:pt idx="3519">
                  <c:v>-64340</c:v>
                </c:pt>
                <c:pt idx="3520">
                  <c:v>-60110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-66510</c:v>
                </c:pt>
                <c:pt idx="3535">
                  <c:v>-43780</c:v>
                </c:pt>
                <c:pt idx="3536">
                  <c:v>-49880</c:v>
                </c:pt>
                <c:pt idx="3537">
                  <c:v>-57200</c:v>
                </c:pt>
                <c:pt idx="3538">
                  <c:v>-66620</c:v>
                </c:pt>
                <c:pt idx="3539">
                  <c:v>-76830</c:v>
                </c:pt>
                <c:pt idx="3540">
                  <c:v>-81310</c:v>
                </c:pt>
                <c:pt idx="3541">
                  <c:v>-80630</c:v>
                </c:pt>
                <c:pt idx="3542">
                  <c:v>-81410</c:v>
                </c:pt>
                <c:pt idx="3543">
                  <c:v>-82790</c:v>
                </c:pt>
                <c:pt idx="3544">
                  <c:v>-78700</c:v>
                </c:pt>
                <c:pt idx="3545">
                  <c:v>-68820</c:v>
                </c:pt>
                <c:pt idx="3546">
                  <c:v>-57760</c:v>
                </c:pt>
                <c:pt idx="3547">
                  <c:v>-46870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-57290</c:v>
                </c:pt>
                <c:pt idx="3559">
                  <c:v>-33540</c:v>
                </c:pt>
                <c:pt idx="3560">
                  <c:v>-38100</c:v>
                </c:pt>
                <c:pt idx="3561">
                  <c:v>-45470</c:v>
                </c:pt>
                <c:pt idx="3562">
                  <c:v>-54460</c:v>
                </c:pt>
                <c:pt idx="3563">
                  <c:v>-54030</c:v>
                </c:pt>
                <c:pt idx="3564">
                  <c:v>-55340</c:v>
                </c:pt>
                <c:pt idx="3565">
                  <c:v>-67130</c:v>
                </c:pt>
                <c:pt idx="3566">
                  <c:v>-62930</c:v>
                </c:pt>
                <c:pt idx="3567">
                  <c:v>-66430</c:v>
                </c:pt>
                <c:pt idx="3568">
                  <c:v>-65099.999999999993</c:v>
                </c:pt>
                <c:pt idx="3569">
                  <c:v>-56200</c:v>
                </c:pt>
                <c:pt idx="3570">
                  <c:v>-46460</c:v>
                </c:pt>
                <c:pt idx="3571">
                  <c:v>-36790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-44770</c:v>
                </c:pt>
                <c:pt idx="3583">
                  <c:v>-33690</c:v>
                </c:pt>
                <c:pt idx="3584">
                  <c:v>-47360</c:v>
                </c:pt>
                <c:pt idx="3585">
                  <c:v>-60110</c:v>
                </c:pt>
                <c:pt idx="3586">
                  <c:v>-68070</c:v>
                </c:pt>
                <c:pt idx="3587">
                  <c:v>-76850</c:v>
                </c:pt>
                <c:pt idx="3588">
                  <c:v>-81030</c:v>
                </c:pt>
                <c:pt idx="3589">
                  <c:v>-85770</c:v>
                </c:pt>
                <c:pt idx="3590">
                  <c:v>-86860</c:v>
                </c:pt>
                <c:pt idx="3591">
                  <c:v>-85920</c:v>
                </c:pt>
                <c:pt idx="3592">
                  <c:v>-80320</c:v>
                </c:pt>
                <c:pt idx="3593">
                  <c:v>-69970</c:v>
                </c:pt>
                <c:pt idx="3594">
                  <c:v>-60240</c:v>
                </c:pt>
                <c:pt idx="3595">
                  <c:v>-50520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-64700</c:v>
                </c:pt>
                <c:pt idx="3607">
                  <c:v>-43980</c:v>
                </c:pt>
                <c:pt idx="3608">
                  <c:v>-48710</c:v>
                </c:pt>
                <c:pt idx="3609">
                  <c:v>-59620</c:v>
                </c:pt>
                <c:pt idx="3610">
                  <c:v>-60630</c:v>
                </c:pt>
                <c:pt idx="3611">
                  <c:v>-65319.999999999993</c:v>
                </c:pt>
                <c:pt idx="3612">
                  <c:v>-75660</c:v>
                </c:pt>
                <c:pt idx="3613">
                  <c:v>-79020</c:v>
                </c:pt>
                <c:pt idx="3614">
                  <c:v>-84200</c:v>
                </c:pt>
                <c:pt idx="3615">
                  <c:v>-82080</c:v>
                </c:pt>
                <c:pt idx="3616">
                  <c:v>-78590</c:v>
                </c:pt>
                <c:pt idx="3617">
                  <c:v>-71710</c:v>
                </c:pt>
                <c:pt idx="3618">
                  <c:v>-60460</c:v>
                </c:pt>
                <c:pt idx="3619">
                  <c:v>-49120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-61540</c:v>
                </c:pt>
                <c:pt idx="3631">
                  <c:v>-38450</c:v>
                </c:pt>
                <c:pt idx="3632">
                  <c:v>-44570</c:v>
                </c:pt>
                <c:pt idx="3633">
                  <c:v>-50210</c:v>
                </c:pt>
                <c:pt idx="3634">
                  <c:v>-53560</c:v>
                </c:pt>
                <c:pt idx="3635">
                  <c:v>-57840</c:v>
                </c:pt>
                <c:pt idx="3636">
                  <c:v>-61320</c:v>
                </c:pt>
                <c:pt idx="3637">
                  <c:v>-69810</c:v>
                </c:pt>
                <c:pt idx="3638">
                  <c:v>-69460</c:v>
                </c:pt>
                <c:pt idx="3639">
                  <c:v>-74520</c:v>
                </c:pt>
                <c:pt idx="3640">
                  <c:v>-72130</c:v>
                </c:pt>
                <c:pt idx="3641">
                  <c:v>-66150</c:v>
                </c:pt>
                <c:pt idx="3642">
                  <c:v>-56090</c:v>
                </c:pt>
                <c:pt idx="3643">
                  <c:v>-45780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-65190</c:v>
                </c:pt>
                <c:pt idx="3656">
                  <c:v>-50140</c:v>
                </c:pt>
                <c:pt idx="3657">
                  <c:v>-58800</c:v>
                </c:pt>
                <c:pt idx="3658">
                  <c:v>-62350</c:v>
                </c:pt>
                <c:pt idx="3659">
                  <c:v>-66430</c:v>
                </c:pt>
                <c:pt idx="3660">
                  <c:v>-72920</c:v>
                </c:pt>
                <c:pt idx="3661">
                  <c:v>-75450</c:v>
                </c:pt>
                <c:pt idx="3662">
                  <c:v>-76540</c:v>
                </c:pt>
                <c:pt idx="3663">
                  <c:v>-74300</c:v>
                </c:pt>
                <c:pt idx="3664">
                  <c:v>-67790</c:v>
                </c:pt>
                <c:pt idx="3665">
                  <c:v>-60820</c:v>
                </c:pt>
                <c:pt idx="3666">
                  <c:v>-53970</c:v>
                </c:pt>
                <c:pt idx="3667">
                  <c:v>-46370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-82210</c:v>
                </c:pt>
                <c:pt idx="3683">
                  <c:v>-54080</c:v>
                </c:pt>
                <c:pt idx="3684">
                  <c:v>-57850</c:v>
                </c:pt>
                <c:pt idx="3685">
                  <c:v>-58200</c:v>
                </c:pt>
                <c:pt idx="3686">
                  <c:v>-50840</c:v>
                </c:pt>
                <c:pt idx="3687">
                  <c:v>-47020</c:v>
                </c:pt>
                <c:pt idx="3688">
                  <c:v>-40940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-52380</c:v>
                </c:pt>
                <c:pt idx="3703">
                  <c:v>-35190</c:v>
                </c:pt>
                <c:pt idx="3704">
                  <c:v>-45310</c:v>
                </c:pt>
                <c:pt idx="3705">
                  <c:v>-55190</c:v>
                </c:pt>
                <c:pt idx="3706">
                  <c:v>-63980</c:v>
                </c:pt>
                <c:pt idx="3707">
                  <c:v>-73130</c:v>
                </c:pt>
                <c:pt idx="3708">
                  <c:v>-78350</c:v>
                </c:pt>
                <c:pt idx="3709">
                  <c:v>-82180</c:v>
                </c:pt>
                <c:pt idx="3710">
                  <c:v>-83930</c:v>
                </c:pt>
                <c:pt idx="3711">
                  <c:v>-83360</c:v>
                </c:pt>
                <c:pt idx="3712">
                  <c:v>-78440</c:v>
                </c:pt>
                <c:pt idx="3713">
                  <c:v>-68670</c:v>
                </c:pt>
                <c:pt idx="3714">
                  <c:v>-57320</c:v>
                </c:pt>
                <c:pt idx="3715">
                  <c:v>-45780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-48550</c:v>
                </c:pt>
                <c:pt idx="3727">
                  <c:v>-36010</c:v>
                </c:pt>
                <c:pt idx="3728">
                  <c:v>-49600</c:v>
                </c:pt>
                <c:pt idx="3729">
                  <c:v>-61990</c:v>
                </c:pt>
                <c:pt idx="3730">
                  <c:v>-71560</c:v>
                </c:pt>
                <c:pt idx="3731">
                  <c:v>-78030</c:v>
                </c:pt>
                <c:pt idx="3732">
                  <c:v>-83520</c:v>
                </c:pt>
                <c:pt idx="3733">
                  <c:v>-87930</c:v>
                </c:pt>
                <c:pt idx="3734">
                  <c:v>-89200</c:v>
                </c:pt>
                <c:pt idx="3735">
                  <c:v>-88180</c:v>
                </c:pt>
                <c:pt idx="3736">
                  <c:v>-83700</c:v>
                </c:pt>
                <c:pt idx="3737">
                  <c:v>-72300</c:v>
                </c:pt>
                <c:pt idx="3738">
                  <c:v>-59600</c:v>
                </c:pt>
                <c:pt idx="3739">
                  <c:v>-48140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-61850</c:v>
                </c:pt>
                <c:pt idx="3751">
                  <c:v>-39090</c:v>
                </c:pt>
                <c:pt idx="3752">
                  <c:v>-43860</c:v>
                </c:pt>
                <c:pt idx="3753">
                  <c:v>-47710</c:v>
                </c:pt>
                <c:pt idx="3754">
                  <c:v>-49520</c:v>
                </c:pt>
                <c:pt idx="3755">
                  <c:v>-53250</c:v>
                </c:pt>
                <c:pt idx="3756">
                  <c:v>-51570</c:v>
                </c:pt>
                <c:pt idx="3757">
                  <c:v>-56600</c:v>
                </c:pt>
                <c:pt idx="3758">
                  <c:v>-67160</c:v>
                </c:pt>
                <c:pt idx="3759">
                  <c:v>-69500</c:v>
                </c:pt>
                <c:pt idx="3760">
                  <c:v>-63970</c:v>
                </c:pt>
                <c:pt idx="3761">
                  <c:v>-58010</c:v>
                </c:pt>
                <c:pt idx="3762">
                  <c:v>-50160</c:v>
                </c:pt>
                <c:pt idx="3763">
                  <c:v>-40540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-52110</c:v>
                </c:pt>
                <c:pt idx="3775">
                  <c:v>-34490</c:v>
                </c:pt>
                <c:pt idx="3776">
                  <c:v>-45410</c:v>
                </c:pt>
                <c:pt idx="3777">
                  <c:v>-58750</c:v>
                </c:pt>
                <c:pt idx="3778">
                  <c:v>-69680</c:v>
                </c:pt>
                <c:pt idx="3779">
                  <c:v>-80560</c:v>
                </c:pt>
                <c:pt idx="3780">
                  <c:v>-86240</c:v>
                </c:pt>
                <c:pt idx="3781">
                  <c:v>-87590</c:v>
                </c:pt>
                <c:pt idx="3782">
                  <c:v>-89450</c:v>
                </c:pt>
                <c:pt idx="3783">
                  <c:v>-77510</c:v>
                </c:pt>
                <c:pt idx="3784">
                  <c:v>-70700</c:v>
                </c:pt>
                <c:pt idx="3785">
                  <c:v>-65880</c:v>
                </c:pt>
                <c:pt idx="3786">
                  <c:v>-56630</c:v>
                </c:pt>
                <c:pt idx="3787">
                  <c:v>-47520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-66220</c:v>
                </c:pt>
                <c:pt idx="3799">
                  <c:v>-44950</c:v>
                </c:pt>
                <c:pt idx="3800">
                  <c:v>-53720</c:v>
                </c:pt>
                <c:pt idx="3801">
                  <c:v>-59000</c:v>
                </c:pt>
                <c:pt idx="3802">
                  <c:v>-62500</c:v>
                </c:pt>
                <c:pt idx="3803">
                  <c:v>-64069.999999999993</c:v>
                </c:pt>
                <c:pt idx="3804">
                  <c:v>-71950</c:v>
                </c:pt>
                <c:pt idx="3805">
                  <c:v>-80530</c:v>
                </c:pt>
                <c:pt idx="3806">
                  <c:v>-84190</c:v>
                </c:pt>
                <c:pt idx="3807">
                  <c:v>-85260</c:v>
                </c:pt>
                <c:pt idx="3808">
                  <c:v>-80850</c:v>
                </c:pt>
                <c:pt idx="3809">
                  <c:v>-71870</c:v>
                </c:pt>
                <c:pt idx="3810">
                  <c:v>-62730</c:v>
                </c:pt>
                <c:pt idx="3811">
                  <c:v>-52380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-70960</c:v>
                </c:pt>
                <c:pt idx="3824">
                  <c:v>-46520</c:v>
                </c:pt>
                <c:pt idx="3825">
                  <c:v>-55400</c:v>
                </c:pt>
                <c:pt idx="3826">
                  <c:v>-62610</c:v>
                </c:pt>
                <c:pt idx="3827">
                  <c:v>-66130</c:v>
                </c:pt>
                <c:pt idx="3828">
                  <c:v>-69150</c:v>
                </c:pt>
                <c:pt idx="3829">
                  <c:v>-71510</c:v>
                </c:pt>
                <c:pt idx="3830">
                  <c:v>-70350</c:v>
                </c:pt>
                <c:pt idx="3831">
                  <c:v>-69310</c:v>
                </c:pt>
                <c:pt idx="3832">
                  <c:v>-66740</c:v>
                </c:pt>
                <c:pt idx="3833">
                  <c:v>-60900</c:v>
                </c:pt>
                <c:pt idx="3834">
                  <c:v>-53660</c:v>
                </c:pt>
                <c:pt idx="3835">
                  <c:v>-46290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-103960</c:v>
                </c:pt>
                <c:pt idx="3851">
                  <c:v>-76840</c:v>
                </c:pt>
                <c:pt idx="3852">
                  <c:v>-76380</c:v>
                </c:pt>
                <c:pt idx="3853">
                  <c:v>-76020</c:v>
                </c:pt>
                <c:pt idx="3854">
                  <c:v>-72400</c:v>
                </c:pt>
                <c:pt idx="3855">
                  <c:v>-69350</c:v>
                </c:pt>
                <c:pt idx="3856">
                  <c:v>-68340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-70760</c:v>
                </c:pt>
                <c:pt idx="3871">
                  <c:v>-43260</c:v>
                </c:pt>
                <c:pt idx="3872">
                  <c:v>-52690</c:v>
                </c:pt>
                <c:pt idx="3873">
                  <c:v>-62110</c:v>
                </c:pt>
                <c:pt idx="3874">
                  <c:v>-69800</c:v>
                </c:pt>
                <c:pt idx="3875">
                  <c:v>-76310</c:v>
                </c:pt>
                <c:pt idx="3876">
                  <c:v>-80910</c:v>
                </c:pt>
                <c:pt idx="3877">
                  <c:v>-84590</c:v>
                </c:pt>
                <c:pt idx="3878">
                  <c:v>-85150</c:v>
                </c:pt>
                <c:pt idx="3879">
                  <c:v>-83450</c:v>
                </c:pt>
                <c:pt idx="3880">
                  <c:v>-78350</c:v>
                </c:pt>
                <c:pt idx="3881">
                  <c:v>-69570</c:v>
                </c:pt>
                <c:pt idx="3882">
                  <c:v>-57900</c:v>
                </c:pt>
                <c:pt idx="3883">
                  <c:v>-45260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-45310</c:v>
                </c:pt>
                <c:pt idx="3895">
                  <c:v>-33680</c:v>
                </c:pt>
                <c:pt idx="3896">
                  <c:v>-45860</c:v>
                </c:pt>
                <c:pt idx="3897">
                  <c:v>-58480</c:v>
                </c:pt>
                <c:pt idx="3898">
                  <c:v>-69010</c:v>
                </c:pt>
                <c:pt idx="3899">
                  <c:v>-76190</c:v>
                </c:pt>
                <c:pt idx="3900">
                  <c:v>-81190</c:v>
                </c:pt>
                <c:pt idx="3901">
                  <c:v>-85800</c:v>
                </c:pt>
                <c:pt idx="3902">
                  <c:v>-87550</c:v>
                </c:pt>
                <c:pt idx="3903">
                  <c:v>-84860</c:v>
                </c:pt>
                <c:pt idx="3904">
                  <c:v>-79890</c:v>
                </c:pt>
                <c:pt idx="3905">
                  <c:v>-71870</c:v>
                </c:pt>
                <c:pt idx="3906">
                  <c:v>-60140</c:v>
                </c:pt>
                <c:pt idx="3907">
                  <c:v>-49210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-54400</c:v>
                </c:pt>
                <c:pt idx="3919">
                  <c:v>-39890</c:v>
                </c:pt>
                <c:pt idx="3920">
                  <c:v>-50750</c:v>
                </c:pt>
                <c:pt idx="3921">
                  <c:v>-61490</c:v>
                </c:pt>
                <c:pt idx="3922">
                  <c:v>-71340</c:v>
                </c:pt>
                <c:pt idx="3923">
                  <c:v>-79540</c:v>
                </c:pt>
                <c:pt idx="3924">
                  <c:v>-83560</c:v>
                </c:pt>
                <c:pt idx="3925">
                  <c:v>-88930</c:v>
                </c:pt>
                <c:pt idx="3926">
                  <c:v>-89490</c:v>
                </c:pt>
                <c:pt idx="3927">
                  <c:v>-87700</c:v>
                </c:pt>
                <c:pt idx="3928">
                  <c:v>-82150</c:v>
                </c:pt>
                <c:pt idx="3929">
                  <c:v>-73040</c:v>
                </c:pt>
                <c:pt idx="3930">
                  <c:v>-61570</c:v>
                </c:pt>
                <c:pt idx="3931">
                  <c:v>-49630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-51880</c:v>
                </c:pt>
                <c:pt idx="3943">
                  <c:v>-36390</c:v>
                </c:pt>
                <c:pt idx="3944">
                  <c:v>-48780</c:v>
                </c:pt>
                <c:pt idx="3945">
                  <c:v>-60350</c:v>
                </c:pt>
                <c:pt idx="3946">
                  <c:v>-69190</c:v>
                </c:pt>
                <c:pt idx="3947">
                  <c:v>-74320</c:v>
                </c:pt>
                <c:pt idx="3948">
                  <c:v>-78450</c:v>
                </c:pt>
                <c:pt idx="3949">
                  <c:v>-83210</c:v>
                </c:pt>
                <c:pt idx="3950">
                  <c:v>-84250</c:v>
                </c:pt>
                <c:pt idx="3951">
                  <c:v>-81810</c:v>
                </c:pt>
                <c:pt idx="3952">
                  <c:v>-77790</c:v>
                </c:pt>
                <c:pt idx="3953">
                  <c:v>-68900</c:v>
                </c:pt>
                <c:pt idx="3954">
                  <c:v>-56860</c:v>
                </c:pt>
                <c:pt idx="3955">
                  <c:v>-44720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-48540</c:v>
                </c:pt>
                <c:pt idx="3967">
                  <c:v>-33630</c:v>
                </c:pt>
                <c:pt idx="3968">
                  <c:v>-45730</c:v>
                </c:pt>
                <c:pt idx="3969">
                  <c:v>-55040</c:v>
                </c:pt>
                <c:pt idx="3970">
                  <c:v>-61020</c:v>
                </c:pt>
                <c:pt idx="3971">
                  <c:v>-67360</c:v>
                </c:pt>
                <c:pt idx="3972">
                  <c:v>-65390</c:v>
                </c:pt>
                <c:pt idx="3973">
                  <c:v>-68370</c:v>
                </c:pt>
                <c:pt idx="3974">
                  <c:v>-64680.000000000007</c:v>
                </c:pt>
                <c:pt idx="3975">
                  <c:v>-63260</c:v>
                </c:pt>
                <c:pt idx="3976">
                  <c:v>-60760</c:v>
                </c:pt>
                <c:pt idx="3977">
                  <c:v>-51330</c:v>
                </c:pt>
                <c:pt idx="3978">
                  <c:v>-42220</c:v>
                </c:pt>
                <c:pt idx="3979">
                  <c:v>-34200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-49890</c:v>
                </c:pt>
                <c:pt idx="3992">
                  <c:v>-35010</c:v>
                </c:pt>
                <c:pt idx="3993">
                  <c:v>-41990</c:v>
                </c:pt>
                <c:pt idx="3994">
                  <c:v>-41960</c:v>
                </c:pt>
                <c:pt idx="3995">
                  <c:v>-50200</c:v>
                </c:pt>
                <c:pt idx="3996">
                  <c:v>-54530</c:v>
                </c:pt>
                <c:pt idx="3997">
                  <c:v>-51220</c:v>
                </c:pt>
                <c:pt idx="3998">
                  <c:v>-48360</c:v>
                </c:pt>
                <c:pt idx="3999">
                  <c:v>-48300</c:v>
                </c:pt>
                <c:pt idx="4000">
                  <c:v>-51010</c:v>
                </c:pt>
                <c:pt idx="4001">
                  <c:v>-47800</c:v>
                </c:pt>
                <c:pt idx="4002">
                  <c:v>-40640</c:v>
                </c:pt>
                <c:pt idx="4003">
                  <c:v>-32800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-79460</c:v>
                </c:pt>
                <c:pt idx="4019">
                  <c:v>-62390</c:v>
                </c:pt>
                <c:pt idx="4020">
                  <c:v>-63400</c:v>
                </c:pt>
                <c:pt idx="4021">
                  <c:v>-67330</c:v>
                </c:pt>
                <c:pt idx="4022">
                  <c:v>-67750</c:v>
                </c:pt>
                <c:pt idx="4023">
                  <c:v>-64599.999999999993</c:v>
                </c:pt>
                <c:pt idx="4024">
                  <c:v>-61120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-65890</c:v>
                </c:pt>
                <c:pt idx="4039">
                  <c:v>-46440</c:v>
                </c:pt>
                <c:pt idx="4040">
                  <c:v>-59660</c:v>
                </c:pt>
                <c:pt idx="4041">
                  <c:v>-72380</c:v>
                </c:pt>
                <c:pt idx="4042">
                  <c:v>-81440</c:v>
                </c:pt>
                <c:pt idx="4043">
                  <c:v>-87990</c:v>
                </c:pt>
                <c:pt idx="4044">
                  <c:v>-93270</c:v>
                </c:pt>
                <c:pt idx="4045">
                  <c:v>-97310</c:v>
                </c:pt>
                <c:pt idx="4046">
                  <c:v>-98700</c:v>
                </c:pt>
                <c:pt idx="4047">
                  <c:v>-97340</c:v>
                </c:pt>
                <c:pt idx="4048">
                  <c:v>-91770</c:v>
                </c:pt>
                <c:pt idx="4049">
                  <c:v>-82610</c:v>
                </c:pt>
                <c:pt idx="4050">
                  <c:v>-70940</c:v>
                </c:pt>
                <c:pt idx="4051">
                  <c:v>-58790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-78060</c:v>
                </c:pt>
                <c:pt idx="4063">
                  <c:v>-56390</c:v>
                </c:pt>
                <c:pt idx="4064">
                  <c:v>-68170</c:v>
                </c:pt>
                <c:pt idx="4065">
                  <c:v>-79720</c:v>
                </c:pt>
                <c:pt idx="4066">
                  <c:v>-88820</c:v>
                </c:pt>
                <c:pt idx="4067">
                  <c:v>-93940</c:v>
                </c:pt>
                <c:pt idx="4068">
                  <c:v>-97160</c:v>
                </c:pt>
                <c:pt idx="4069">
                  <c:v>-100120</c:v>
                </c:pt>
                <c:pt idx="4070">
                  <c:v>-102940</c:v>
                </c:pt>
                <c:pt idx="4071">
                  <c:v>-101460</c:v>
                </c:pt>
                <c:pt idx="4072">
                  <c:v>-96640</c:v>
                </c:pt>
                <c:pt idx="4073">
                  <c:v>-87550</c:v>
                </c:pt>
                <c:pt idx="4074">
                  <c:v>-75560</c:v>
                </c:pt>
                <c:pt idx="4075">
                  <c:v>-63340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-84010</c:v>
                </c:pt>
                <c:pt idx="4087">
                  <c:v>-53430</c:v>
                </c:pt>
                <c:pt idx="4088">
                  <c:v>-57990</c:v>
                </c:pt>
                <c:pt idx="4089">
                  <c:v>-62100</c:v>
                </c:pt>
                <c:pt idx="4090">
                  <c:v>-66330</c:v>
                </c:pt>
                <c:pt idx="4091">
                  <c:v>-67190</c:v>
                </c:pt>
                <c:pt idx="4092">
                  <c:v>-69570</c:v>
                </c:pt>
                <c:pt idx="4093">
                  <c:v>-70730</c:v>
                </c:pt>
                <c:pt idx="4094">
                  <c:v>-70820</c:v>
                </c:pt>
                <c:pt idx="4095">
                  <c:v>-74270</c:v>
                </c:pt>
                <c:pt idx="4096">
                  <c:v>-70860</c:v>
                </c:pt>
                <c:pt idx="4097">
                  <c:v>-64739.999999999993</c:v>
                </c:pt>
                <c:pt idx="4098">
                  <c:v>-54060</c:v>
                </c:pt>
                <c:pt idx="4099">
                  <c:v>-44800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-63630</c:v>
                </c:pt>
                <c:pt idx="4111">
                  <c:v>-42120</c:v>
                </c:pt>
                <c:pt idx="4112">
                  <c:v>-48490</c:v>
                </c:pt>
                <c:pt idx="4113">
                  <c:v>-55510</c:v>
                </c:pt>
                <c:pt idx="4114">
                  <c:v>-61390</c:v>
                </c:pt>
                <c:pt idx="4115">
                  <c:v>-64739.999999999993</c:v>
                </c:pt>
                <c:pt idx="4116">
                  <c:v>-68750</c:v>
                </c:pt>
                <c:pt idx="4117">
                  <c:v>-70440</c:v>
                </c:pt>
                <c:pt idx="4118">
                  <c:v>-71530</c:v>
                </c:pt>
                <c:pt idx="4119">
                  <c:v>-72250</c:v>
                </c:pt>
                <c:pt idx="4120">
                  <c:v>-68230</c:v>
                </c:pt>
                <c:pt idx="4121">
                  <c:v>-62280</c:v>
                </c:pt>
                <c:pt idx="4122">
                  <c:v>-54570</c:v>
                </c:pt>
                <c:pt idx="4123">
                  <c:v>-45030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-60890</c:v>
                </c:pt>
                <c:pt idx="4135">
                  <c:v>-43340</c:v>
                </c:pt>
                <c:pt idx="4136">
                  <c:v>-54690</c:v>
                </c:pt>
                <c:pt idx="4137">
                  <c:v>-65250</c:v>
                </c:pt>
                <c:pt idx="4138">
                  <c:v>-71250</c:v>
                </c:pt>
                <c:pt idx="4139">
                  <c:v>-76550</c:v>
                </c:pt>
                <c:pt idx="4140">
                  <c:v>-84390</c:v>
                </c:pt>
                <c:pt idx="4141">
                  <c:v>-87600</c:v>
                </c:pt>
                <c:pt idx="4142">
                  <c:v>-90670</c:v>
                </c:pt>
                <c:pt idx="4143">
                  <c:v>-92130</c:v>
                </c:pt>
                <c:pt idx="4144">
                  <c:v>-88850</c:v>
                </c:pt>
                <c:pt idx="4145">
                  <c:v>-79510</c:v>
                </c:pt>
                <c:pt idx="4146">
                  <c:v>-68510</c:v>
                </c:pt>
                <c:pt idx="4147">
                  <c:v>-56860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-80360</c:v>
                </c:pt>
                <c:pt idx="4160">
                  <c:v>-57910</c:v>
                </c:pt>
                <c:pt idx="4161">
                  <c:v>-63100</c:v>
                </c:pt>
                <c:pt idx="4162">
                  <c:v>-70170</c:v>
                </c:pt>
                <c:pt idx="4163">
                  <c:v>-73100</c:v>
                </c:pt>
                <c:pt idx="4164">
                  <c:v>-76460</c:v>
                </c:pt>
                <c:pt idx="4165">
                  <c:v>-82260</c:v>
                </c:pt>
                <c:pt idx="4166">
                  <c:v>-79480</c:v>
                </c:pt>
                <c:pt idx="4167">
                  <c:v>-77100</c:v>
                </c:pt>
                <c:pt idx="4168">
                  <c:v>-75320</c:v>
                </c:pt>
                <c:pt idx="4169">
                  <c:v>-68910</c:v>
                </c:pt>
                <c:pt idx="4170">
                  <c:v>-61430</c:v>
                </c:pt>
                <c:pt idx="4171">
                  <c:v>-53000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-97360</c:v>
                </c:pt>
                <c:pt idx="4187">
                  <c:v>-64769.999999999993</c:v>
                </c:pt>
                <c:pt idx="4188">
                  <c:v>-54170</c:v>
                </c:pt>
                <c:pt idx="4189">
                  <c:v>-55480</c:v>
                </c:pt>
                <c:pt idx="4190">
                  <c:v>-60030</c:v>
                </c:pt>
                <c:pt idx="4191">
                  <c:v>-57500</c:v>
                </c:pt>
                <c:pt idx="4192">
                  <c:v>-54170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-65600</c:v>
                </c:pt>
                <c:pt idx="4207">
                  <c:v>-37840</c:v>
                </c:pt>
                <c:pt idx="4208">
                  <c:v>-41600</c:v>
                </c:pt>
                <c:pt idx="4209">
                  <c:v>-45030</c:v>
                </c:pt>
                <c:pt idx="4210">
                  <c:v>-49510</c:v>
                </c:pt>
                <c:pt idx="4211">
                  <c:v>-53630</c:v>
                </c:pt>
                <c:pt idx="4212">
                  <c:v>-54440</c:v>
                </c:pt>
                <c:pt idx="4213">
                  <c:v>-56000</c:v>
                </c:pt>
                <c:pt idx="4214">
                  <c:v>-55950</c:v>
                </c:pt>
                <c:pt idx="4215">
                  <c:v>-55580</c:v>
                </c:pt>
                <c:pt idx="4216">
                  <c:v>-52710</c:v>
                </c:pt>
                <c:pt idx="4217">
                  <c:v>-46860</c:v>
                </c:pt>
                <c:pt idx="4218">
                  <c:v>-39650</c:v>
                </c:pt>
                <c:pt idx="4219">
                  <c:v>-32180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-43740</c:v>
                </c:pt>
                <c:pt idx="4231">
                  <c:v>-27980</c:v>
                </c:pt>
                <c:pt idx="4232">
                  <c:v>-35100</c:v>
                </c:pt>
                <c:pt idx="4233">
                  <c:v>-48030</c:v>
                </c:pt>
                <c:pt idx="4234">
                  <c:v>-54820</c:v>
                </c:pt>
                <c:pt idx="4235">
                  <c:v>-61550</c:v>
                </c:pt>
                <c:pt idx="4236">
                  <c:v>-66730</c:v>
                </c:pt>
                <c:pt idx="4237">
                  <c:v>-73410</c:v>
                </c:pt>
                <c:pt idx="4238">
                  <c:v>-71870</c:v>
                </c:pt>
                <c:pt idx="4239">
                  <c:v>-65319.999999999993</c:v>
                </c:pt>
                <c:pt idx="4240">
                  <c:v>-61880</c:v>
                </c:pt>
                <c:pt idx="4241">
                  <c:v>-54600</c:v>
                </c:pt>
                <c:pt idx="4242">
                  <c:v>-45940</c:v>
                </c:pt>
                <c:pt idx="4243">
                  <c:v>-37880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-46750</c:v>
                </c:pt>
                <c:pt idx="4255">
                  <c:v>-30680</c:v>
                </c:pt>
                <c:pt idx="4256">
                  <c:v>-44030</c:v>
                </c:pt>
                <c:pt idx="4257">
                  <c:v>-55200</c:v>
                </c:pt>
                <c:pt idx="4258">
                  <c:v>-60810</c:v>
                </c:pt>
                <c:pt idx="4259">
                  <c:v>-62150</c:v>
                </c:pt>
                <c:pt idx="4260">
                  <c:v>-69870</c:v>
                </c:pt>
                <c:pt idx="4261">
                  <c:v>-73790</c:v>
                </c:pt>
                <c:pt idx="4262">
                  <c:v>-80790</c:v>
                </c:pt>
                <c:pt idx="4263">
                  <c:v>-79180</c:v>
                </c:pt>
                <c:pt idx="4264">
                  <c:v>-72860</c:v>
                </c:pt>
                <c:pt idx="4265">
                  <c:v>-64640</c:v>
                </c:pt>
                <c:pt idx="4266">
                  <c:v>-55930</c:v>
                </c:pt>
                <c:pt idx="4267">
                  <c:v>-45750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-54170</c:v>
                </c:pt>
                <c:pt idx="4279">
                  <c:v>-36740</c:v>
                </c:pt>
                <c:pt idx="4280">
                  <c:v>-48310</c:v>
                </c:pt>
                <c:pt idx="4281">
                  <c:v>-60430</c:v>
                </c:pt>
                <c:pt idx="4282">
                  <c:v>-70410</c:v>
                </c:pt>
                <c:pt idx="4283">
                  <c:v>-76820</c:v>
                </c:pt>
                <c:pt idx="4284">
                  <c:v>-81770</c:v>
                </c:pt>
                <c:pt idx="4285">
                  <c:v>-83630</c:v>
                </c:pt>
                <c:pt idx="4286">
                  <c:v>-87000</c:v>
                </c:pt>
                <c:pt idx="4287">
                  <c:v>-86350</c:v>
                </c:pt>
                <c:pt idx="4288">
                  <c:v>-81890</c:v>
                </c:pt>
                <c:pt idx="4289">
                  <c:v>-73620</c:v>
                </c:pt>
                <c:pt idx="4290">
                  <c:v>-62940</c:v>
                </c:pt>
                <c:pt idx="4291">
                  <c:v>-51830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-61300</c:v>
                </c:pt>
                <c:pt idx="4303">
                  <c:v>-44010</c:v>
                </c:pt>
                <c:pt idx="4304">
                  <c:v>-56240</c:v>
                </c:pt>
                <c:pt idx="4305">
                  <c:v>-67350</c:v>
                </c:pt>
                <c:pt idx="4306">
                  <c:v>-73430</c:v>
                </c:pt>
                <c:pt idx="4307">
                  <c:v>-79130</c:v>
                </c:pt>
                <c:pt idx="4308">
                  <c:v>-82930</c:v>
                </c:pt>
                <c:pt idx="4309">
                  <c:v>-83910</c:v>
                </c:pt>
                <c:pt idx="4310">
                  <c:v>-85480</c:v>
                </c:pt>
                <c:pt idx="4311">
                  <c:v>-85080</c:v>
                </c:pt>
                <c:pt idx="4312">
                  <c:v>-80590</c:v>
                </c:pt>
                <c:pt idx="4313">
                  <c:v>-69260</c:v>
                </c:pt>
                <c:pt idx="4314">
                  <c:v>-59140</c:v>
                </c:pt>
                <c:pt idx="4315">
                  <c:v>-49090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-70100</c:v>
                </c:pt>
                <c:pt idx="4328">
                  <c:v>-49620</c:v>
                </c:pt>
                <c:pt idx="4329">
                  <c:v>-56520</c:v>
                </c:pt>
                <c:pt idx="4330">
                  <c:v>-63580</c:v>
                </c:pt>
                <c:pt idx="4331">
                  <c:v>-69520</c:v>
                </c:pt>
                <c:pt idx="4332">
                  <c:v>-73660</c:v>
                </c:pt>
                <c:pt idx="4333">
                  <c:v>-76760</c:v>
                </c:pt>
                <c:pt idx="4334">
                  <c:v>-78460</c:v>
                </c:pt>
                <c:pt idx="4335">
                  <c:v>-75060</c:v>
                </c:pt>
                <c:pt idx="4336">
                  <c:v>-70840</c:v>
                </c:pt>
                <c:pt idx="4337">
                  <c:v>-64220</c:v>
                </c:pt>
                <c:pt idx="4338">
                  <c:v>-54740</c:v>
                </c:pt>
                <c:pt idx="4339">
                  <c:v>-45330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-103550</c:v>
                </c:pt>
                <c:pt idx="4355">
                  <c:v>-79500</c:v>
                </c:pt>
                <c:pt idx="4356">
                  <c:v>-81820</c:v>
                </c:pt>
                <c:pt idx="4357">
                  <c:v>-83050</c:v>
                </c:pt>
                <c:pt idx="4358">
                  <c:v>-82950</c:v>
                </c:pt>
                <c:pt idx="4359">
                  <c:v>-80720</c:v>
                </c:pt>
                <c:pt idx="4360">
                  <c:v>-75070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-95370</c:v>
                </c:pt>
                <c:pt idx="4375">
                  <c:v>-65820</c:v>
                </c:pt>
                <c:pt idx="4376">
                  <c:v>-75050</c:v>
                </c:pt>
                <c:pt idx="4377">
                  <c:v>-85340</c:v>
                </c:pt>
                <c:pt idx="4378">
                  <c:v>-93420</c:v>
                </c:pt>
                <c:pt idx="4379">
                  <c:v>-99930</c:v>
                </c:pt>
                <c:pt idx="4380">
                  <c:v>-103740</c:v>
                </c:pt>
                <c:pt idx="4381">
                  <c:v>-110330</c:v>
                </c:pt>
                <c:pt idx="4382">
                  <c:v>-110720</c:v>
                </c:pt>
                <c:pt idx="4383">
                  <c:v>-108110</c:v>
                </c:pt>
                <c:pt idx="4384">
                  <c:v>-102350</c:v>
                </c:pt>
                <c:pt idx="4385">
                  <c:v>-93060</c:v>
                </c:pt>
                <c:pt idx="4386">
                  <c:v>-80650</c:v>
                </c:pt>
                <c:pt idx="4387">
                  <c:v>-68420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-93260</c:v>
                </c:pt>
                <c:pt idx="4399">
                  <c:v>-64760.000000000007</c:v>
                </c:pt>
                <c:pt idx="4400">
                  <c:v>-73620</c:v>
                </c:pt>
                <c:pt idx="4401">
                  <c:v>-84360</c:v>
                </c:pt>
                <c:pt idx="4402">
                  <c:v>-91820</c:v>
                </c:pt>
                <c:pt idx="4403">
                  <c:v>-98920</c:v>
                </c:pt>
                <c:pt idx="4404">
                  <c:v>-105010</c:v>
                </c:pt>
                <c:pt idx="4405">
                  <c:v>-109380</c:v>
                </c:pt>
                <c:pt idx="4406">
                  <c:v>-110980</c:v>
                </c:pt>
                <c:pt idx="4407">
                  <c:v>-109160</c:v>
                </c:pt>
                <c:pt idx="4408">
                  <c:v>-104020</c:v>
                </c:pt>
                <c:pt idx="4409">
                  <c:v>-95120</c:v>
                </c:pt>
                <c:pt idx="4410">
                  <c:v>-82970</c:v>
                </c:pt>
                <c:pt idx="4411">
                  <c:v>-69010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-91190</c:v>
                </c:pt>
                <c:pt idx="4423">
                  <c:v>-62430</c:v>
                </c:pt>
                <c:pt idx="4424">
                  <c:v>-72160</c:v>
                </c:pt>
                <c:pt idx="4425">
                  <c:v>-82360</c:v>
                </c:pt>
                <c:pt idx="4426">
                  <c:v>-91280</c:v>
                </c:pt>
                <c:pt idx="4427">
                  <c:v>-98270</c:v>
                </c:pt>
                <c:pt idx="4428">
                  <c:v>-100520</c:v>
                </c:pt>
                <c:pt idx="4429">
                  <c:v>-105540</c:v>
                </c:pt>
                <c:pt idx="4430">
                  <c:v>-92410</c:v>
                </c:pt>
                <c:pt idx="4431">
                  <c:v>-77590</c:v>
                </c:pt>
                <c:pt idx="4432">
                  <c:v>-67320</c:v>
                </c:pt>
                <c:pt idx="4433">
                  <c:v>-59230</c:v>
                </c:pt>
                <c:pt idx="4434">
                  <c:v>-50180</c:v>
                </c:pt>
                <c:pt idx="4435">
                  <c:v>-42910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-57190</c:v>
                </c:pt>
                <c:pt idx="4447">
                  <c:v>-38290</c:v>
                </c:pt>
                <c:pt idx="4448">
                  <c:v>-50830</c:v>
                </c:pt>
                <c:pt idx="4449">
                  <c:v>-61880</c:v>
                </c:pt>
                <c:pt idx="4450">
                  <c:v>-69730</c:v>
                </c:pt>
                <c:pt idx="4451">
                  <c:v>-75610</c:v>
                </c:pt>
                <c:pt idx="4452">
                  <c:v>-76250</c:v>
                </c:pt>
                <c:pt idx="4453">
                  <c:v>-82830</c:v>
                </c:pt>
                <c:pt idx="4454">
                  <c:v>-82880</c:v>
                </c:pt>
                <c:pt idx="4455">
                  <c:v>-81400</c:v>
                </c:pt>
                <c:pt idx="4456">
                  <c:v>-77690</c:v>
                </c:pt>
                <c:pt idx="4457">
                  <c:v>-69380</c:v>
                </c:pt>
                <c:pt idx="4458">
                  <c:v>-56900</c:v>
                </c:pt>
                <c:pt idx="4459">
                  <c:v>-44690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-39740</c:v>
                </c:pt>
                <c:pt idx="4471">
                  <c:v>-27000</c:v>
                </c:pt>
                <c:pt idx="4472">
                  <c:v>-40070</c:v>
                </c:pt>
                <c:pt idx="4473">
                  <c:v>-52590</c:v>
                </c:pt>
                <c:pt idx="4474">
                  <c:v>-62910</c:v>
                </c:pt>
                <c:pt idx="4475">
                  <c:v>-69680</c:v>
                </c:pt>
                <c:pt idx="4476">
                  <c:v>-75950</c:v>
                </c:pt>
                <c:pt idx="4477">
                  <c:v>-79250</c:v>
                </c:pt>
                <c:pt idx="4478">
                  <c:v>-82540</c:v>
                </c:pt>
                <c:pt idx="4479">
                  <c:v>-80470</c:v>
                </c:pt>
                <c:pt idx="4480">
                  <c:v>-75070</c:v>
                </c:pt>
                <c:pt idx="4481">
                  <c:v>-66460</c:v>
                </c:pt>
                <c:pt idx="4482">
                  <c:v>-57080</c:v>
                </c:pt>
                <c:pt idx="4483">
                  <c:v>-45390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-54680</c:v>
                </c:pt>
                <c:pt idx="4496">
                  <c:v>-44040</c:v>
                </c:pt>
                <c:pt idx="4497">
                  <c:v>-52660</c:v>
                </c:pt>
                <c:pt idx="4498">
                  <c:v>-60180</c:v>
                </c:pt>
                <c:pt idx="4499">
                  <c:v>-64280</c:v>
                </c:pt>
                <c:pt idx="4500">
                  <c:v>-65379.999999999993</c:v>
                </c:pt>
                <c:pt idx="4501">
                  <c:v>-63300</c:v>
                </c:pt>
                <c:pt idx="4502">
                  <c:v>-69040</c:v>
                </c:pt>
                <c:pt idx="4503">
                  <c:v>-68520</c:v>
                </c:pt>
                <c:pt idx="4504">
                  <c:v>-65560</c:v>
                </c:pt>
                <c:pt idx="4505">
                  <c:v>-61290</c:v>
                </c:pt>
                <c:pt idx="4506">
                  <c:v>-53130</c:v>
                </c:pt>
                <c:pt idx="4507">
                  <c:v>-44700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-100280</c:v>
                </c:pt>
                <c:pt idx="4523">
                  <c:v>-75460</c:v>
                </c:pt>
                <c:pt idx="4524">
                  <c:v>-71540</c:v>
                </c:pt>
                <c:pt idx="4525">
                  <c:v>-64879.999999999993</c:v>
                </c:pt>
                <c:pt idx="4526">
                  <c:v>-60010</c:v>
                </c:pt>
                <c:pt idx="4527">
                  <c:v>-53940</c:v>
                </c:pt>
                <c:pt idx="4528">
                  <c:v>-53360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-64660</c:v>
                </c:pt>
                <c:pt idx="4543">
                  <c:v>-43270</c:v>
                </c:pt>
                <c:pt idx="4544">
                  <c:v>-50440</c:v>
                </c:pt>
                <c:pt idx="4545">
                  <c:v>-59900</c:v>
                </c:pt>
                <c:pt idx="4546">
                  <c:v>-68790</c:v>
                </c:pt>
                <c:pt idx="4547">
                  <c:v>-76110</c:v>
                </c:pt>
                <c:pt idx="4548">
                  <c:v>-82730</c:v>
                </c:pt>
                <c:pt idx="4549">
                  <c:v>-88480</c:v>
                </c:pt>
                <c:pt idx="4550">
                  <c:v>-90010</c:v>
                </c:pt>
                <c:pt idx="4551">
                  <c:v>-88800</c:v>
                </c:pt>
                <c:pt idx="4552">
                  <c:v>-76070</c:v>
                </c:pt>
                <c:pt idx="4553">
                  <c:v>-65720</c:v>
                </c:pt>
                <c:pt idx="4554">
                  <c:v>-56100</c:v>
                </c:pt>
                <c:pt idx="4555">
                  <c:v>-47670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-65990</c:v>
                </c:pt>
                <c:pt idx="4567">
                  <c:v>-45230</c:v>
                </c:pt>
                <c:pt idx="4568">
                  <c:v>-56240</c:v>
                </c:pt>
                <c:pt idx="4569">
                  <c:v>-67760</c:v>
                </c:pt>
                <c:pt idx="4570">
                  <c:v>-77660</c:v>
                </c:pt>
                <c:pt idx="4571">
                  <c:v>-85100</c:v>
                </c:pt>
                <c:pt idx="4572">
                  <c:v>-88640</c:v>
                </c:pt>
                <c:pt idx="4573">
                  <c:v>-93770</c:v>
                </c:pt>
                <c:pt idx="4574">
                  <c:v>-92290</c:v>
                </c:pt>
                <c:pt idx="4575">
                  <c:v>-90080</c:v>
                </c:pt>
                <c:pt idx="4576">
                  <c:v>-84610</c:v>
                </c:pt>
                <c:pt idx="4577">
                  <c:v>-76310</c:v>
                </c:pt>
                <c:pt idx="4578">
                  <c:v>-66060</c:v>
                </c:pt>
                <c:pt idx="4579">
                  <c:v>-53760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-59010</c:v>
                </c:pt>
                <c:pt idx="4591">
                  <c:v>-42710</c:v>
                </c:pt>
                <c:pt idx="4592">
                  <c:v>-56280</c:v>
                </c:pt>
                <c:pt idx="4593">
                  <c:v>-68390</c:v>
                </c:pt>
                <c:pt idx="4594">
                  <c:v>-76470</c:v>
                </c:pt>
                <c:pt idx="4595">
                  <c:v>-83180</c:v>
                </c:pt>
                <c:pt idx="4596">
                  <c:v>-87930</c:v>
                </c:pt>
                <c:pt idx="4597">
                  <c:v>-93470</c:v>
                </c:pt>
                <c:pt idx="4598">
                  <c:v>-96030</c:v>
                </c:pt>
                <c:pt idx="4599">
                  <c:v>-95910</c:v>
                </c:pt>
                <c:pt idx="4600">
                  <c:v>-89990</c:v>
                </c:pt>
                <c:pt idx="4601">
                  <c:v>-80690</c:v>
                </c:pt>
                <c:pt idx="4602">
                  <c:v>-69460</c:v>
                </c:pt>
                <c:pt idx="4603">
                  <c:v>-58210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-64060</c:v>
                </c:pt>
                <c:pt idx="4615">
                  <c:v>-44670</c:v>
                </c:pt>
                <c:pt idx="4616">
                  <c:v>-56950</c:v>
                </c:pt>
                <c:pt idx="4617">
                  <c:v>-69660</c:v>
                </c:pt>
                <c:pt idx="4618">
                  <c:v>-80020</c:v>
                </c:pt>
                <c:pt idx="4619">
                  <c:v>-86530</c:v>
                </c:pt>
                <c:pt idx="4620">
                  <c:v>-90610</c:v>
                </c:pt>
                <c:pt idx="4621">
                  <c:v>-95000</c:v>
                </c:pt>
                <c:pt idx="4622">
                  <c:v>-96280</c:v>
                </c:pt>
                <c:pt idx="4623">
                  <c:v>-94910</c:v>
                </c:pt>
                <c:pt idx="4624">
                  <c:v>-91440</c:v>
                </c:pt>
                <c:pt idx="4625">
                  <c:v>-82650</c:v>
                </c:pt>
                <c:pt idx="4626">
                  <c:v>-70560</c:v>
                </c:pt>
                <c:pt idx="4627">
                  <c:v>-58180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-72380</c:v>
                </c:pt>
                <c:pt idx="4639">
                  <c:v>-50360</c:v>
                </c:pt>
                <c:pt idx="4640">
                  <c:v>-61730</c:v>
                </c:pt>
                <c:pt idx="4641">
                  <c:v>-73320</c:v>
                </c:pt>
                <c:pt idx="4642">
                  <c:v>-82550</c:v>
                </c:pt>
                <c:pt idx="4643">
                  <c:v>-85570</c:v>
                </c:pt>
                <c:pt idx="4644">
                  <c:v>-85120</c:v>
                </c:pt>
                <c:pt idx="4645">
                  <c:v>-87840</c:v>
                </c:pt>
                <c:pt idx="4646">
                  <c:v>-91950</c:v>
                </c:pt>
                <c:pt idx="4647">
                  <c:v>-89940</c:v>
                </c:pt>
                <c:pt idx="4648">
                  <c:v>-80970</c:v>
                </c:pt>
                <c:pt idx="4649">
                  <c:v>-67260</c:v>
                </c:pt>
                <c:pt idx="4650">
                  <c:v>-57310</c:v>
                </c:pt>
                <c:pt idx="4651">
                  <c:v>-48150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-71260</c:v>
                </c:pt>
                <c:pt idx="4664">
                  <c:v>-52690</c:v>
                </c:pt>
                <c:pt idx="4665">
                  <c:v>-58420</c:v>
                </c:pt>
                <c:pt idx="4666">
                  <c:v>-65840</c:v>
                </c:pt>
                <c:pt idx="4667">
                  <c:v>-72620</c:v>
                </c:pt>
                <c:pt idx="4668">
                  <c:v>-72910</c:v>
                </c:pt>
                <c:pt idx="4669">
                  <c:v>-59250</c:v>
                </c:pt>
                <c:pt idx="4670">
                  <c:v>-50420</c:v>
                </c:pt>
                <c:pt idx="4671">
                  <c:v>-49390</c:v>
                </c:pt>
                <c:pt idx="4672">
                  <c:v>-47430</c:v>
                </c:pt>
                <c:pt idx="4673">
                  <c:v>-45260</c:v>
                </c:pt>
                <c:pt idx="4674">
                  <c:v>-40320</c:v>
                </c:pt>
                <c:pt idx="4675">
                  <c:v>-34310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-99080</c:v>
                </c:pt>
                <c:pt idx="4691">
                  <c:v>-75090</c:v>
                </c:pt>
                <c:pt idx="4692">
                  <c:v>-64940</c:v>
                </c:pt>
                <c:pt idx="4693">
                  <c:v>-60440</c:v>
                </c:pt>
                <c:pt idx="4694">
                  <c:v>-51660</c:v>
                </c:pt>
                <c:pt idx="4695">
                  <c:v>-45740</c:v>
                </c:pt>
                <c:pt idx="4696">
                  <c:v>-49300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-69040</c:v>
                </c:pt>
                <c:pt idx="4711">
                  <c:v>-48810</c:v>
                </c:pt>
                <c:pt idx="4712">
                  <c:v>-59820</c:v>
                </c:pt>
                <c:pt idx="4713">
                  <c:v>-70510</c:v>
                </c:pt>
                <c:pt idx="4714">
                  <c:v>-77620</c:v>
                </c:pt>
                <c:pt idx="4715">
                  <c:v>-86130</c:v>
                </c:pt>
                <c:pt idx="4716">
                  <c:v>-87820</c:v>
                </c:pt>
                <c:pt idx="4717">
                  <c:v>-91450</c:v>
                </c:pt>
                <c:pt idx="4718">
                  <c:v>-81680</c:v>
                </c:pt>
                <c:pt idx="4719">
                  <c:v>-77630</c:v>
                </c:pt>
                <c:pt idx="4720">
                  <c:v>-72910</c:v>
                </c:pt>
                <c:pt idx="4721">
                  <c:v>-64959.999999999993</c:v>
                </c:pt>
                <c:pt idx="4722">
                  <c:v>-55580</c:v>
                </c:pt>
                <c:pt idx="4723">
                  <c:v>-46740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-56090</c:v>
                </c:pt>
                <c:pt idx="4735">
                  <c:v>-39300</c:v>
                </c:pt>
                <c:pt idx="4736">
                  <c:v>-52490</c:v>
                </c:pt>
                <c:pt idx="4737">
                  <c:v>-64150.000000000007</c:v>
                </c:pt>
                <c:pt idx="4738">
                  <c:v>-71360</c:v>
                </c:pt>
                <c:pt idx="4739">
                  <c:v>-80150</c:v>
                </c:pt>
                <c:pt idx="4740">
                  <c:v>-86770</c:v>
                </c:pt>
                <c:pt idx="4741">
                  <c:v>-91970</c:v>
                </c:pt>
                <c:pt idx="4742">
                  <c:v>-94470</c:v>
                </c:pt>
                <c:pt idx="4743">
                  <c:v>-92770</c:v>
                </c:pt>
                <c:pt idx="4744">
                  <c:v>-88440</c:v>
                </c:pt>
                <c:pt idx="4745">
                  <c:v>-79090</c:v>
                </c:pt>
                <c:pt idx="4746">
                  <c:v>-67400</c:v>
                </c:pt>
                <c:pt idx="4747">
                  <c:v>-55700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-63020</c:v>
                </c:pt>
                <c:pt idx="4759">
                  <c:v>-44240</c:v>
                </c:pt>
                <c:pt idx="4760">
                  <c:v>-55710</c:v>
                </c:pt>
                <c:pt idx="4761">
                  <c:v>-67570</c:v>
                </c:pt>
                <c:pt idx="4762">
                  <c:v>-77740</c:v>
                </c:pt>
                <c:pt idx="4763">
                  <c:v>-86140</c:v>
                </c:pt>
                <c:pt idx="4764">
                  <c:v>-91000</c:v>
                </c:pt>
                <c:pt idx="4765">
                  <c:v>-95170</c:v>
                </c:pt>
                <c:pt idx="4766">
                  <c:v>-94520</c:v>
                </c:pt>
                <c:pt idx="4767">
                  <c:v>-93900</c:v>
                </c:pt>
                <c:pt idx="4768">
                  <c:v>-87490</c:v>
                </c:pt>
                <c:pt idx="4769">
                  <c:v>-80750</c:v>
                </c:pt>
                <c:pt idx="4770">
                  <c:v>-69560</c:v>
                </c:pt>
                <c:pt idx="4771">
                  <c:v>-57800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-67640</c:v>
                </c:pt>
                <c:pt idx="4783">
                  <c:v>-45070</c:v>
                </c:pt>
                <c:pt idx="4784">
                  <c:v>-55670</c:v>
                </c:pt>
                <c:pt idx="4785">
                  <c:v>-67300</c:v>
                </c:pt>
                <c:pt idx="4786">
                  <c:v>-76890</c:v>
                </c:pt>
                <c:pt idx="4787">
                  <c:v>-84330</c:v>
                </c:pt>
                <c:pt idx="4788">
                  <c:v>-90380</c:v>
                </c:pt>
                <c:pt idx="4789">
                  <c:v>-95910</c:v>
                </c:pt>
                <c:pt idx="4790">
                  <c:v>-96590</c:v>
                </c:pt>
                <c:pt idx="4791">
                  <c:v>-92150</c:v>
                </c:pt>
                <c:pt idx="4792">
                  <c:v>-80520</c:v>
                </c:pt>
                <c:pt idx="4793">
                  <c:v>-65170</c:v>
                </c:pt>
                <c:pt idx="4794">
                  <c:v>-56430</c:v>
                </c:pt>
                <c:pt idx="4795">
                  <c:v>-48590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-64190</c:v>
                </c:pt>
                <c:pt idx="4807">
                  <c:v>-44540</c:v>
                </c:pt>
                <c:pt idx="4808">
                  <c:v>-54030</c:v>
                </c:pt>
                <c:pt idx="4809">
                  <c:v>-58790</c:v>
                </c:pt>
                <c:pt idx="4810">
                  <c:v>-59700</c:v>
                </c:pt>
                <c:pt idx="4811">
                  <c:v>-59390</c:v>
                </c:pt>
                <c:pt idx="4812">
                  <c:v>-63420</c:v>
                </c:pt>
                <c:pt idx="4813">
                  <c:v>-68170</c:v>
                </c:pt>
                <c:pt idx="4814">
                  <c:v>-78940</c:v>
                </c:pt>
                <c:pt idx="4815">
                  <c:v>-78530</c:v>
                </c:pt>
                <c:pt idx="4816">
                  <c:v>-76330</c:v>
                </c:pt>
                <c:pt idx="4817">
                  <c:v>-70650</c:v>
                </c:pt>
                <c:pt idx="4818">
                  <c:v>-60930</c:v>
                </c:pt>
                <c:pt idx="4819">
                  <c:v>-49970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-62660</c:v>
                </c:pt>
                <c:pt idx="4832">
                  <c:v>-38710</c:v>
                </c:pt>
                <c:pt idx="4833">
                  <c:v>-37980</c:v>
                </c:pt>
                <c:pt idx="4834">
                  <c:v>-40450</c:v>
                </c:pt>
                <c:pt idx="4835">
                  <c:v>-43770</c:v>
                </c:pt>
                <c:pt idx="4836">
                  <c:v>-43400</c:v>
                </c:pt>
                <c:pt idx="4837">
                  <c:v>-46110</c:v>
                </c:pt>
                <c:pt idx="4838">
                  <c:v>-46040</c:v>
                </c:pt>
                <c:pt idx="4839">
                  <c:v>-44670</c:v>
                </c:pt>
                <c:pt idx="4840">
                  <c:v>-42870</c:v>
                </c:pt>
                <c:pt idx="4841">
                  <c:v>-37860</c:v>
                </c:pt>
                <c:pt idx="4842">
                  <c:v>-33110</c:v>
                </c:pt>
                <c:pt idx="4843">
                  <c:v>-28500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-55760</c:v>
                </c:pt>
                <c:pt idx="4859">
                  <c:v>-34090</c:v>
                </c:pt>
                <c:pt idx="4860">
                  <c:v>-33260</c:v>
                </c:pt>
                <c:pt idx="4861">
                  <c:v>-32360</c:v>
                </c:pt>
                <c:pt idx="4862">
                  <c:v>-30150</c:v>
                </c:pt>
                <c:pt idx="4863">
                  <c:v>-28290</c:v>
                </c:pt>
                <c:pt idx="4864">
                  <c:v>-27020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-50780</c:v>
                </c:pt>
                <c:pt idx="4879">
                  <c:v>-35860</c:v>
                </c:pt>
                <c:pt idx="4880">
                  <c:v>-43790</c:v>
                </c:pt>
                <c:pt idx="4881">
                  <c:v>-50790</c:v>
                </c:pt>
                <c:pt idx="4882">
                  <c:v>-64459.999999999993</c:v>
                </c:pt>
                <c:pt idx="4883">
                  <c:v>-74720</c:v>
                </c:pt>
                <c:pt idx="4884">
                  <c:v>-81990</c:v>
                </c:pt>
                <c:pt idx="4885">
                  <c:v>-86800</c:v>
                </c:pt>
                <c:pt idx="4886">
                  <c:v>-83900</c:v>
                </c:pt>
                <c:pt idx="4887">
                  <c:v>-83790</c:v>
                </c:pt>
                <c:pt idx="4888">
                  <c:v>-73530</c:v>
                </c:pt>
                <c:pt idx="4889">
                  <c:v>-64680.000000000007</c:v>
                </c:pt>
                <c:pt idx="4890">
                  <c:v>-54190</c:v>
                </c:pt>
                <c:pt idx="4891">
                  <c:v>-44520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-61270</c:v>
                </c:pt>
                <c:pt idx="4903">
                  <c:v>-41150</c:v>
                </c:pt>
                <c:pt idx="4904">
                  <c:v>-47870</c:v>
                </c:pt>
                <c:pt idx="4905">
                  <c:v>-55590</c:v>
                </c:pt>
                <c:pt idx="4906">
                  <c:v>-63020</c:v>
                </c:pt>
                <c:pt idx="4907">
                  <c:v>-72320</c:v>
                </c:pt>
                <c:pt idx="4908">
                  <c:v>-80470</c:v>
                </c:pt>
                <c:pt idx="4909">
                  <c:v>-82310</c:v>
                </c:pt>
                <c:pt idx="4910">
                  <c:v>-83050</c:v>
                </c:pt>
                <c:pt idx="4911">
                  <c:v>-81490</c:v>
                </c:pt>
                <c:pt idx="4912">
                  <c:v>-74760</c:v>
                </c:pt>
                <c:pt idx="4913">
                  <c:v>-67480</c:v>
                </c:pt>
                <c:pt idx="4914">
                  <c:v>-56320</c:v>
                </c:pt>
                <c:pt idx="4915">
                  <c:v>-45310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-63620</c:v>
                </c:pt>
                <c:pt idx="4927">
                  <c:v>-40440</c:v>
                </c:pt>
                <c:pt idx="4928">
                  <c:v>-52950</c:v>
                </c:pt>
                <c:pt idx="4929">
                  <c:v>-64500</c:v>
                </c:pt>
                <c:pt idx="4930">
                  <c:v>-73440</c:v>
                </c:pt>
                <c:pt idx="4931">
                  <c:v>-80270</c:v>
                </c:pt>
                <c:pt idx="4932">
                  <c:v>-85470</c:v>
                </c:pt>
                <c:pt idx="4933">
                  <c:v>-83580</c:v>
                </c:pt>
                <c:pt idx="4934">
                  <c:v>-84810</c:v>
                </c:pt>
                <c:pt idx="4935">
                  <c:v>-83040</c:v>
                </c:pt>
                <c:pt idx="4936">
                  <c:v>-76880</c:v>
                </c:pt>
                <c:pt idx="4937">
                  <c:v>-68290</c:v>
                </c:pt>
                <c:pt idx="4938">
                  <c:v>-57330</c:v>
                </c:pt>
                <c:pt idx="4939">
                  <c:v>-46970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-66430</c:v>
                </c:pt>
                <c:pt idx="4951">
                  <c:v>-46360</c:v>
                </c:pt>
                <c:pt idx="4952">
                  <c:v>-57320</c:v>
                </c:pt>
                <c:pt idx="4953">
                  <c:v>-69530</c:v>
                </c:pt>
                <c:pt idx="4954">
                  <c:v>-79300</c:v>
                </c:pt>
                <c:pt idx="4955">
                  <c:v>-87150</c:v>
                </c:pt>
                <c:pt idx="4956">
                  <c:v>-89200</c:v>
                </c:pt>
                <c:pt idx="4957">
                  <c:v>-88100</c:v>
                </c:pt>
                <c:pt idx="4958">
                  <c:v>-84540</c:v>
                </c:pt>
                <c:pt idx="4959">
                  <c:v>-87000</c:v>
                </c:pt>
                <c:pt idx="4960">
                  <c:v>-75950</c:v>
                </c:pt>
                <c:pt idx="4961">
                  <c:v>-63560</c:v>
                </c:pt>
                <c:pt idx="4962">
                  <c:v>-53570</c:v>
                </c:pt>
                <c:pt idx="4963">
                  <c:v>-46650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-64010.000000000007</c:v>
                </c:pt>
                <c:pt idx="4975">
                  <c:v>-45110</c:v>
                </c:pt>
                <c:pt idx="4976">
                  <c:v>-56820</c:v>
                </c:pt>
                <c:pt idx="4977">
                  <c:v>-68530</c:v>
                </c:pt>
                <c:pt idx="4978">
                  <c:v>-74840</c:v>
                </c:pt>
                <c:pt idx="4979">
                  <c:v>-83820</c:v>
                </c:pt>
                <c:pt idx="4980">
                  <c:v>-92610</c:v>
                </c:pt>
                <c:pt idx="4981">
                  <c:v>-92410</c:v>
                </c:pt>
                <c:pt idx="4982">
                  <c:v>-97070</c:v>
                </c:pt>
                <c:pt idx="4983">
                  <c:v>-95690</c:v>
                </c:pt>
                <c:pt idx="4984">
                  <c:v>-89010</c:v>
                </c:pt>
                <c:pt idx="4985">
                  <c:v>-80480</c:v>
                </c:pt>
                <c:pt idx="4986">
                  <c:v>-69750</c:v>
                </c:pt>
                <c:pt idx="4987">
                  <c:v>-57490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-81820</c:v>
                </c:pt>
                <c:pt idx="5000">
                  <c:v>-58750</c:v>
                </c:pt>
                <c:pt idx="5001">
                  <c:v>-64360</c:v>
                </c:pt>
                <c:pt idx="5002">
                  <c:v>-70660</c:v>
                </c:pt>
                <c:pt idx="5003">
                  <c:v>-76700</c:v>
                </c:pt>
                <c:pt idx="5004">
                  <c:v>-80340</c:v>
                </c:pt>
                <c:pt idx="5005">
                  <c:v>-83470</c:v>
                </c:pt>
                <c:pt idx="5006">
                  <c:v>-71890</c:v>
                </c:pt>
                <c:pt idx="5007">
                  <c:v>-62220</c:v>
                </c:pt>
                <c:pt idx="5008">
                  <c:v>-51870</c:v>
                </c:pt>
                <c:pt idx="5009">
                  <c:v>-46180</c:v>
                </c:pt>
                <c:pt idx="5010">
                  <c:v>-41420</c:v>
                </c:pt>
                <c:pt idx="5011">
                  <c:v>-39200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-106990</c:v>
                </c:pt>
                <c:pt idx="5027">
                  <c:v>-79100</c:v>
                </c:pt>
                <c:pt idx="5028">
                  <c:v>-80560</c:v>
                </c:pt>
                <c:pt idx="5029">
                  <c:v>-77990</c:v>
                </c:pt>
                <c:pt idx="5030">
                  <c:v>-81310</c:v>
                </c:pt>
                <c:pt idx="5031">
                  <c:v>-67520</c:v>
                </c:pt>
                <c:pt idx="5032">
                  <c:v>-56270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-75800</c:v>
                </c:pt>
                <c:pt idx="5047">
                  <c:v>-49470</c:v>
                </c:pt>
                <c:pt idx="5048">
                  <c:v>-60380</c:v>
                </c:pt>
                <c:pt idx="5049">
                  <c:v>-72340</c:v>
                </c:pt>
                <c:pt idx="5050">
                  <c:v>-81110</c:v>
                </c:pt>
                <c:pt idx="5051">
                  <c:v>-87830</c:v>
                </c:pt>
                <c:pt idx="5052">
                  <c:v>-93050</c:v>
                </c:pt>
                <c:pt idx="5053">
                  <c:v>-97910</c:v>
                </c:pt>
                <c:pt idx="5054">
                  <c:v>-99260</c:v>
                </c:pt>
                <c:pt idx="5055">
                  <c:v>-97440</c:v>
                </c:pt>
                <c:pt idx="5056">
                  <c:v>-93090</c:v>
                </c:pt>
                <c:pt idx="5057">
                  <c:v>-83050</c:v>
                </c:pt>
                <c:pt idx="5058">
                  <c:v>-70810</c:v>
                </c:pt>
                <c:pt idx="5059">
                  <c:v>-58700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-78540</c:v>
                </c:pt>
                <c:pt idx="5071">
                  <c:v>-53630</c:v>
                </c:pt>
                <c:pt idx="5072">
                  <c:v>-63700</c:v>
                </c:pt>
                <c:pt idx="5073">
                  <c:v>-73970</c:v>
                </c:pt>
                <c:pt idx="5074">
                  <c:v>-83190</c:v>
                </c:pt>
                <c:pt idx="5075">
                  <c:v>-88590</c:v>
                </c:pt>
                <c:pt idx="5076">
                  <c:v>-80430</c:v>
                </c:pt>
                <c:pt idx="5077">
                  <c:v>-79620</c:v>
                </c:pt>
                <c:pt idx="5078">
                  <c:v>-86640</c:v>
                </c:pt>
                <c:pt idx="5079">
                  <c:v>-83020</c:v>
                </c:pt>
                <c:pt idx="5080">
                  <c:v>-80870</c:v>
                </c:pt>
                <c:pt idx="5081">
                  <c:v>-70130</c:v>
                </c:pt>
                <c:pt idx="5082">
                  <c:v>-58680</c:v>
                </c:pt>
                <c:pt idx="5083">
                  <c:v>-47120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-60260</c:v>
                </c:pt>
                <c:pt idx="5095">
                  <c:v>-39180</c:v>
                </c:pt>
                <c:pt idx="5096">
                  <c:v>-52390</c:v>
                </c:pt>
                <c:pt idx="5097">
                  <c:v>-63600</c:v>
                </c:pt>
                <c:pt idx="5098">
                  <c:v>-71580</c:v>
                </c:pt>
                <c:pt idx="5099">
                  <c:v>-76360</c:v>
                </c:pt>
                <c:pt idx="5100">
                  <c:v>-73720</c:v>
                </c:pt>
                <c:pt idx="5101">
                  <c:v>-68610</c:v>
                </c:pt>
                <c:pt idx="5102">
                  <c:v>-74250</c:v>
                </c:pt>
                <c:pt idx="5103">
                  <c:v>-73420</c:v>
                </c:pt>
                <c:pt idx="5104">
                  <c:v>-71020</c:v>
                </c:pt>
                <c:pt idx="5105">
                  <c:v>-64440</c:v>
                </c:pt>
                <c:pt idx="5106">
                  <c:v>-54680</c:v>
                </c:pt>
                <c:pt idx="5107">
                  <c:v>-43770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-49120</c:v>
                </c:pt>
                <c:pt idx="5119">
                  <c:v>-31490</c:v>
                </c:pt>
                <c:pt idx="5120">
                  <c:v>-45580</c:v>
                </c:pt>
                <c:pt idx="5121">
                  <c:v>-59160</c:v>
                </c:pt>
                <c:pt idx="5122">
                  <c:v>-67270</c:v>
                </c:pt>
                <c:pt idx="5123">
                  <c:v>-74730</c:v>
                </c:pt>
                <c:pt idx="5124">
                  <c:v>-79950</c:v>
                </c:pt>
                <c:pt idx="5125">
                  <c:v>-84560</c:v>
                </c:pt>
                <c:pt idx="5126">
                  <c:v>-85710</c:v>
                </c:pt>
                <c:pt idx="5127">
                  <c:v>-84640</c:v>
                </c:pt>
                <c:pt idx="5128">
                  <c:v>-79550</c:v>
                </c:pt>
                <c:pt idx="5129">
                  <c:v>-71140</c:v>
                </c:pt>
                <c:pt idx="5130">
                  <c:v>-59600</c:v>
                </c:pt>
                <c:pt idx="5131">
                  <c:v>-47780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-51140</c:v>
                </c:pt>
                <c:pt idx="5143">
                  <c:v>-35640</c:v>
                </c:pt>
                <c:pt idx="5144">
                  <c:v>-49580</c:v>
                </c:pt>
                <c:pt idx="5145">
                  <c:v>-62910</c:v>
                </c:pt>
                <c:pt idx="5146">
                  <c:v>-73780</c:v>
                </c:pt>
                <c:pt idx="5147">
                  <c:v>-80150</c:v>
                </c:pt>
                <c:pt idx="5148">
                  <c:v>-85750</c:v>
                </c:pt>
                <c:pt idx="5149">
                  <c:v>-89030</c:v>
                </c:pt>
                <c:pt idx="5150">
                  <c:v>-90920</c:v>
                </c:pt>
                <c:pt idx="5151">
                  <c:v>-81510</c:v>
                </c:pt>
                <c:pt idx="5152">
                  <c:v>-79220</c:v>
                </c:pt>
                <c:pt idx="5153">
                  <c:v>-70070</c:v>
                </c:pt>
                <c:pt idx="5154">
                  <c:v>-59680</c:v>
                </c:pt>
                <c:pt idx="5155">
                  <c:v>-48490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-68670</c:v>
                </c:pt>
                <c:pt idx="5168">
                  <c:v>-50840</c:v>
                </c:pt>
                <c:pt idx="5169">
                  <c:v>-57560</c:v>
                </c:pt>
                <c:pt idx="5170">
                  <c:v>-65069.999999999993</c:v>
                </c:pt>
                <c:pt idx="5171">
                  <c:v>-69460</c:v>
                </c:pt>
                <c:pt idx="5172">
                  <c:v>-72800</c:v>
                </c:pt>
                <c:pt idx="5173">
                  <c:v>-76120</c:v>
                </c:pt>
                <c:pt idx="5174">
                  <c:v>-78860</c:v>
                </c:pt>
                <c:pt idx="5175">
                  <c:v>-71600</c:v>
                </c:pt>
                <c:pt idx="5176">
                  <c:v>-69200</c:v>
                </c:pt>
                <c:pt idx="5177">
                  <c:v>-59680</c:v>
                </c:pt>
                <c:pt idx="5178">
                  <c:v>-51380</c:v>
                </c:pt>
                <c:pt idx="5179">
                  <c:v>-44460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-74090</c:v>
                </c:pt>
                <c:pt idx="5195">
                  <c:v>-43880</c:v>
                </c:pt>
                <c:pt idx="5196">
                  <c:v>-44480</c:v>
                </c:pt>
                <c:pt idx="5197">
                  <c:v>-46820</c:v>
                </c:pt>
                <c:pt idx="5198">
                  <c:v>-47630</c:v>
                </c:pt>
                <c:pt idx="5199">
                  <c:v>-47140</c:v>
                </c:pt>
                <c:pt idx="5200">
                  <c:v>-50090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-59800</c:v>
                </c:pt>
                <c:pt idx="5215">
                  <c:v>-39250</c:v>
                </c:pt>
                <c:pt idx="5216">
                  <c:v>-50620</c:v>
                </c:pt>
                <c:pt idx="5217">
                  <c:v>-61900</c:v>
                </c:pt>
                <c:pt idx="5218">
                  <c:v>-68640</c:v>
                </c:pt>
                <c:pt idx="5219">
                  <c:v>-75340</c:v>
                </c:pt>
                <c:pt idx="5220">
                  <c:v>-81240</c:v>
                </c:pt>
                <c:pt idx="5221">
                  <c:v>-86010</c:v>
                </c:pt>
                <c:pt idx="5222">
                  <c:v>-83180</c:v>
                </c:pt>
                <c:pt idx="5223">
                  <c:v>-83810</c:v>
                </c:pt>
                <c:pt idx="5224">
                  <c:v>-79760</c:v>
                </c:pt>
                <c:pt idx="5225">
                  <c:v>-70880</c:v>
                </c:pt>
                <c:pt idx="5226">
                  <c:v>-58310</c:v>
                </c:pt>
                <c:pt idx="5227">
                  <c:v>-47020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-59540</c:v>
                </c:pt>
                <c:pt idx="5239">
                  <c:v>-36990</c:v>
                </c:pt>
                <c:pt idx="5240">
                  <c:v>-43900</c:v>
                </c:pt>
                <c:pt idx="5241">
                  <c:v>-49100</c:v>
                </c:pt>
                <c:pt idx="5242">
                  <c:v>-54840</c:v>
                </c:pt>
                <c:pt idx="5243">
                  <c:v>-59170</c:v>
                </c:pt>
                <c:pt idx="5244">
                  <c:v>-70960</c:v>
                </c:pt>
                <c:pt idx="5245">
                  <c:v>-76480</c:v>
                </c:pt>
                <c:pt idx="5246">
                  <c:v>-80390</c:v>
                </c:pt>
                <c:pt idx="5247">
                  <c:v>-78030</c:v>
                </c:pt>
                <c:pt idx="5248">
                  <c:v>-72380</c:v>
                </c:pt>
                <c:pt idx="5249">
                  <c:v>-65110</c:v>
                </c:pt>
                <c:pt idx="5250">
                  <c:v>-56140</c:v>
                </c:pt>
                <c:pt idx="5251">
                  <c:v>-43330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-53960</c:v>
                </c:pt>
                <c:pt idx="5263">
                  <c:v>-35020</c:v>
                </c:pt>
                <c:pt idx="5264">
                  <c:v>-40990</c:v>
                </c:pt>
                <c:pt idx="5265">
                  <c:v>-47640</c:v>
                </c:pt>
                <c:pt idx="5266">
                  <c:v>-52420</c:v>
                </c:pt>
                <c:pt idx="5267">
                  <c:v>-62110</c:v>
                </c:pt>
                <c:pt idx="5268">
                  <c:v>-68520</c:v>
                </c:pt>
                <c:pt idx="5269">
                  <c:v>-70800</c:v>
                </c:pt>
                <c:pt idx="5270">
                  <c:v>-73060</c:v>
                </c:pt>
                <c:pt idx="5271">
                  <c:v>-68790</c:v>
                </c:pt>
                <c:pt idx="5272">
                  <c:v>-62260</c:v>
                </c:pt>
                <c:pt idx="5273">
                  <c:v>-50570</c:v>
                </c:pt>
                <c:pt idx="5274">
                  <c:v>-40720</c:v>
                </c:pt>
                <c:pt idx="5275">
                  <c:v>-33770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-48250</c:v>
                </c:pt>
                <c:pt idx="5287">
                  <c:v>-31260</c:v>
                </c:pt>
                <c:pt idx="5288">
                  <c:v>-39350</c:v>
                </c:pt>
                <c:pt idx="5289">
                  <c:v>-47470</c:v>
                </c:pt>
                <c:pt idx="5290">
                  <c:v>-57750</c:v>
                </c:pt>
                <c:pt idx="5291">
                  <c:v>-67850</c:v>
                </c:pt>
                <c:pt idx="5292">
                  <c:v>-73750</c:v>
                </c:pt>
                <c:pt idx="5293">
                  <c:v>-72690</c:v>
                </c:pt>
                <c:pt idx="5294">
                  <c:v>-77030</c:v>
                </c:pt>
                <c:pt idx="5295">
                  <c:v>-78500</c:v>
                </c:pt>
                <c:pt idx="5296">
                  <c:v>-75140</c:v>
                </c:pt>
                <c:pt idx="5297">
                  <c:v>-68170</c:v>
                </c:pt>
                <c:pt idx="5298">
                  <c:v>-57200</c:v>
                </c:pt>
                <c:pt idx="5299">
                  <c:v>-46570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-56960</c:v>
                </c:pt>
                <c:pt idx="5311">
                  <c:v>-36060</c:v>
                </c:pt>
                <c:pt idx="5312">
                  <c:v>-46160</c:v>
                </c:pt>
                <c:pt idx="5313">
                  <c:v>-59160</c:v>
                </c:pt>
                <c:pt idx="5314">
                  <c:v>-69440</c:v>
                </c:pt>
                <c:pt idx="5315">
                  <c:v>-72830</c:v>
                </c:pt>
                <c:pt idx="5316">
                  <c:v>-82300</c:v>
                </c:pt>
                <c:pt idx="5317">
                  <c:v>-84220</c:v>
                </c:pt>
                <c:pt idx="5318">
                  <c:v>-87150</c:v>
                </c:pt>
                <c:pt idx="5319">
                  <c:v>-86370</c:v>
                </c:pt>
                <c:pt idx="5320">
                  <c:v>-77140</c:v>
                </c:pt>
                <c:pt idx="5321">
                  <c:v>-67260</c:v>
                </c:pt>
                <c:pt idx="5322">
                  <c:v>-57020</c:v>
                </c:pt>
                <c:pt idx="5323">
                  <c:v>-46650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-58420</c:v>
                </c:pt>
                <c:pt idx="5336">
                  <c:v>-42850</c:v>
                </c:pt>
                <c:pt idx="5337">
                  <c:v>-49330</c:v>
                </c:pt>
                <c:pt idx="5338">
                  <c:v>-55290</c:v>
                </c:pt>
                <c:pt idx="5339">
                  <c:v>-62040</c:v>
                </c:pt>
                <c:pt idx="5340">
                  <c:v>-63970</c:v>
                </c:pt>
                <c:pt idx="5341">
                  <c:v>-63110</c:v>
                </c:pt>
                <c:pt idx="5342">
                  <c:v>-61120</c:v>
                </c:pt>
                <c:pt idx="5343">
                  <c:v>-57270</c:v>
                </c:pt>
                <c:pt idx="5344">
                  <c:v>-51890</c:v>
                </c:pt>
                <c:pt idx="5345">
                  <c:v>-47180</c:v>
                </c:pt>
                <c:pt idx="5346">
                  <c:v>-42840</c:v>
                </c:pt>
                <c:pt idx="5347">
                  <c:v>-36370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-87010</c:v>
                </c:pt>
                <c:pt idx="5363">
                  <c:v>-65790</c:v>
                </c:pt>
                <c:pt idx="5364">
                  <c:v>-63450</c:v>
                </c:pt>
                <c:pt idx="5365">
                  <c:v>-66320</c:v>
                </c:pt>
                <c:pt idx="5366">
                  <c:v>-66830</c:v>
                </c:pt>
                <c:pt idx="5367">
                  <c:v>-60680</c:v>
                </c:pt>
                <c:pt idx="5368">
                  <c:v>-57540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-65040.000000000007</c:v>
                </c:pt>
                <c:pt idx="5383">
                  <c:v>-40920</c:v>
                </c:pt>
                <c:pt idx="5384">
                  <c:v>-46680</c:v>
                </c:pt>
                <c:pt idx="5385">
                  <c:v>-52390</c:v>
                </c:pt>
                <c:pt idx="5386">
                  <c:v>-62890</c:v>
                </c:pt>
                <c:pt idx="5387">
                  <c:v>-71610</c:v>
                </c:pt>
                <c:pt idx="5388">
                  <c:v>-77730</c:v>
                </c:pt>
                <c:pt idx="5389">
                  <c:v>-84260</c:v>
                </c:pt>
                <c:pt idx="5390">
                  <c:v>-81670</c:v>
                </c:pt>
                <c:pt idx="5391">
                  <c:v>-77820</c:v>
                </c:pt>
                <c:pt idx="5392">
                  <c:v>-70010</c:v>
                </c:pt>
                <c:pt idx="5393">
                  <c:v>-60610</c:v>
                </c:pt>
                <c:pt idx="5394">
                  <c:v>-51370</c:v>
                </c:pt>
                <c:pt idx="5395">
                  <c:v>-43210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-59490</c:v>
                </c:pt>
                <c:pt idx="5407">
                  <c:v>-42050</c:v>
                </c:pt>
                <c:pt idx="5408">
                  <c:v>-55120</c:v>
                </c:pt>
                <c:pt idx="5409">
                  <c:v>-67040</c:v>
                </c:pt>
                <c:pt idx="5410">
                  <c:v>-74350</c:v>
                </c:pt>
                <c:pt idx="5411">
                  <c:v>-80050</c:v>
                </c:pt>
                <c:pt idx="5412">
                  <c:v>-83820</c:v>
                </c:pt>
                <c:pt idx="5413">
                  <c:v>-88580</c:v>
                </c:pt>
                <c:pt idx="5414">
                  <c:v>-90960</c:v>
                </c:pt>
                <c:pt idx="5415">
                  <c:v>-90050</c:v>
                </c:pt>
                <c:pt idx="5416">
                  <c:v>-85260</c:v>
                </c:pt>
                <c:pt idx="5417">
                  <c:v>-76830</c:v>
                </c:pt>
                <c:pt idx="5418">
                  <c:v>-66090</c:v>
                </c:pt>
                <c:pt idx="5419">
                  <c:v>-54000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-71210</c:v>
                </c:pt>
                <c:pt idx="5431">
                  <c:v>-49740</c:v>
                </c:pt>
                <c:pt idx="5432">
                  <c:v>-61390</c:v>
                </c:pt>
                <c:pt idx="5433">
                  <c:v>-70760</c:v>
                </c:pt>
                <c:pt idx="5434">
                  <c:v>-80970</c:v>
                </c:pt>
                <c:pt idx="5435">
                  <c:v>-84750</c:v>
                </c:pt>
                <c:pt idx="5436">
                  <c:v>-88930</c:v>
                </c:pt>
                <c:pt idx="5437">
                  <c:v>-90120</c:v>
                </c:pt>
                <c:pt idx="5438">
                  <c:v>-74510</c:v>
                </c:pt>
                <c:pt idx="5439">
                  <c:v>-70350</c:v>
                </c:pt>
                <c:pt idx="5440">
                  <c:v>-63720</c:v>
                </c:pt>
                <c:pt idx="5441">
                  <c:v>-55360</c:v>
                </c:pt>
                <c:pt idx="5442">
                  <c:v>-47280</c:v>
                </c:pt>
                <c:pt idx="5443">
                  <c:v>-39760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-58930</c:v>
                </c:pt>
                <c:pt idx="5455">
                  <c:v>-41950</c:v>
                </c:pt>
                <c:pt idx="5456">
                  <c:v>-55240</c:v>
                </c:pt>
                <c:pt idx="5457">
                  <c:v>-68870</c:v>
                </c:pt>
                <c:pt idx="5458">
                  <c:v>-78910</c:v>
                </c:pt>
                <c:pt idx="5459">
                  <c:v>-86670</c:v>
                </c:pt>
                <c:pt idx="5460">
                  <c:v>-92630</c:v>
                </c:pt>
                <c:pt idx="5461">
                  <c:v>-94060</c:v>
                </c:pt>
                <c:pt idx="5462">
                  <c:v>-83800</c:v>
                </c:pt>
                <c:pt idx="5463">
                  <c:v>-75260</c:v>
                </c:pt>
                <c:pt idx="5464">
                  <c:v>-69610</c:v>
                </c:pt>
                <c:pt idx="5465">
                  <c:v>-63020</c:v>
                </c:pt>
                <c:pt idx="5466">
                  <c:v>-56620</c:v>
                </c:pt>
                <c:pt idx="5467">
                  <c:v>-48110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-65850</c:v>
                </c:pt>
                <c:pt idx="5479">
                  <c:v>-46300</c:v>
                </c:pt>
                <c:pt idx="5480">
                  <c:v>-58240</c:v>
                </c:pt>
                <c:pt idx="5481">
                  <c:v>-70550</c:v>
                </c:pt>
                <c:pt idx="5482">
                  <c:v>-80330</c:v>
                </c:pt>
                <c:pt idx="5483">
                  <c:v>-87200</c:v>
                </c:pt>
                <c:pt idx="5484">
                  <c:v>-93310</c:v>
                </c:pt>
                <c:pt idx="5485">
                  <c:v>-97180</c:v>
                </c:pt>
                <c:pt idx="5486">
                  <c:v>-97920</c:v>
                </c:pt>
                <c:pt idx="5487">
                  <c:v>-97370</c:v>
                </c:pt>
                <c:pt idx="5488">
                  <c:v>-87610</c:v>
                </c:pt>
                <c:pt idx="5489">
                  <c:v>-76710</c:v>
                </c:pt>
                <c:pt idx="5490">
                  <c:v>-65830</c:v>
                </c:pt>
                <c:pt idx="5491">
                  <c:v>-55390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-78650</c:v>
                </c:pt>
                <c:pt idx="5504">
                  <c:v>-56260</c:v>
                </c:pt>
                <c:pt idx="5505">
                  <c:v>-62370</c:v>
                </c:pt>
                <c:pt idx="5506">
                  <c:v>-68610</c:v>
                </c:pt>
                <c:pt idx="5507">
                  <c:v>-73940</c:v>
                </c:pt>
                <c:pt idx="5508">
                  <c:v>-78860</c:v>
                </c:pt>
                <c:pt idx="5509">
                  <c:v>-83460</c:v>
                </c:pt>
                <c:pt idx="5510">
                  <c:v>-81370</c:v>
                </c:pt>
                <c:pt idx="5511">
                  <c:v>-79160</c:v>
                </c:pt>
                <c:pt idx="5512">
                  <c:v>-74310</c:v>
                </c:pt>
                <c:pt idx="5513">
                  <c:v>-65230.000000000007</c:v>
                </c:pt>
                <c:pt idx="5514">
                  <c:v>-56420</c:v>
                </c:pt>
                <c:pt idx="5515">
                  <c:v>-49220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-104650</c:v>
                </c:pt>
                <c:pt idx="5531">
                  <c:v>-72760</c:v>
                </c:pt>
                <c:pt idx="5532">
                  <c:v>-76070</c:v>
                </c:pt>
                <c:pt idx="5533">
                  <c:v>-76130</c:v>
                </c:pt>
                <c:pt idx="5534">
                  <c:v>-76040</c:v>
                </c:pt>
                <c:pt idx="5535">
                  <c:v>-74810</c:v>
                </c:pt>
                <c:pt idx="5536">
                  <c:v>-72230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-80350</c:v>
                </c:pt>
                <c:pt idx="5551">
                  <c:v>-51800</c:v>
                </c:pt>
                <c:pt idx="5552">
                  <c:v>-60060</c:v>
                </c:pt>
                <c:pt idx="5553">
                  <c:v>-71790</c:v>
                </c:pt>
                <c:pt idx="5554">
                  <c:v>-81840</c:v>
                </c:pt>
                <c:pt idx="5555">
                  <c:v>-85970</c:v>
                </c:pt>
                <c:pt idx="5556">
                  <c:v>-85140</c:v>
                </c:pt>
                <c:pt idx="5557">
                  <c:v>-76170</c:v>
                </c:pt>
                <c:pt idx="5558">
                  <c:v>-72870</c:v>
                </c:pt>
                <c:pt idx="5559">
                  <c:v>-76810</c:v>
                </c:pt>
                <c:pt idx="5560">
                  <c:v>-75570</c:v>
                </c:pt>
                <c:pt idx="5561">
                  <c:v>-69720</c:v>
                </c:pt>
                <c:pt idx="5562">
                  <c:v>-59620</c:v>
                </c:pt>
                <c:pt idx="5563">
                  <c:v>-49880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-67080</c:v>
                </c:pt>
                <c:pt idx="5575">
                  <c:v>-44630</c:v>
                </c:pt>
                <c:pt idx="5576">
                  <c:v>-55930</c:v>
                </c:pt>
                <c:pt idx="5577">
                  <c:v>-66680</c:v>
                </c:pt>
                <c:pt idx="5578">
                  <c:v>-74060</c:v>
                </c:pt>
                <c:pt idx="5579">
                  <c:v>-79960</c:v>
                </c:pt>
                <c:pt idx="5580">
                  <c:v>-83110</c:v>
                </c:pt>
                <c:pt idx="5581">
                  <c:v>-80640</c:v>
                </c:pt>
                <c:pt idx="5582">
                  <c:v>-82620</c:v>
                </c:pt>
                <c:pt idx="5583">
                  <c:v>-80070</c:v>
                </c:pt>
                <c:pt idx="5584">
                  <c:v>-75790</c:v>
                </c:pt>
                <c:pt idx="5585">
                  <c:v>-67850</c:v>
                </c:pt>
                <c:pt idx="5586">
                  <c:v>-55520</c:v>
                </c:pt>
                <c:pt idx="5587">
                  <c:v>-44610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-62310</c:v>
                </c:pt>
                <c:pt idx="5599">
                  <c:v>-41260</c:v>
                </c:pt>
                <c:pt idx="5600">
                  <c:v>-51740</c:v>
                </c:pt>
                <c:pt idx="5601">
                  <c:v>-62440</c:v>
                </c:pt>
                <c:pt idx="5602">
                  <c:v>-67790</c:v>
                </c:pt>
                <c:pt idx="5603">
                  <c:v>-77010</c:v>
                </c:pt>
                <c:pt idx="5604">
                  <c:v>-81850</c:v>
                </c:pt>
                <c:pt idx="5605">
                  <c:v>-85720</c:v>
                </c:pt>
                <c:pt idx="5606">
                  <c:v>-85100</c:v>
                </c:pt>
                <c:pt idx="5607">
                  <c:v>-85650</c:v>
                </c:pt>
                <c:pt idx="5608">
                  <c:v>-81220</c:v>
                </c:pt>
                <c:pt idx="5609">
                  <c:v>-72120</c:v>
                </c:pt>
                <c:pt idx="5610">
                  <c:v>-60550</c:v>
                </c:pt>
                <c:pt idx="5611">
                  <c:v>-50320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-66220</c:v>
                </c:pt>
                <c:pt idx="5623">
                  <c:v>-46010</c:v>
                </c:pt>
                <c:pt idx="5624">
                  <c:v>-57300</c:v>
                </c:pt>
                <c:pt idx="5625">
                  <c:v>-67980</c:v>
                </c:pt>
                <c:pt idx="5626">
                  <c:v>-76580</c:v>
                </c:pt>
                <c:pt idx="5627">
                  <c:v>-76580</c:v>
                </c:pt>
                <c:pt idx="5628">
                  <c:v>-85570</c:v>
                </c:pt>
                <c:pt idx="5629">
                  <c:v>-87380</c:v>
                </c:pt>
                <c:pt idx="5630">
                  <c:v>-89690</c:v>
                </c:pt>
                <c:pt idx="5631">
                  <c:v>-83630</c:v>
                </c:pt>
                <c:pt idx="5632">
                  <c:v>-70140</c:v>
                </c:pt>
                <c:pt idx="5633">
                  <c:v>-57760</c:v>
                </c:pt>
                <c:pt idx="5634">
                  <c:v>-47720</c:v>
                </c:pt>
                <c:pt idx="5635">
                  <c:v>-39730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-55440</c:v>
                </c:pt>
                <c:pt idx="5647">
                  <c:v>-36820</c:v>
                </c:pt>
                <c:pt idx="5648">
                  <c:v>-48490</c:v>
                </c:pt>
                <c:pt idx="5649">
                  <c:v>-59460</c:v>
                </c:pt>
                <c:pt idx="5650">
                  <c:v>-69650</c:v>
                </c:pt>
                <c:pt idx="5651">
                  <c:v>-73790</c:v>
                </c:pt>
                <c:pt idx="5652">
                  <c:v>-78270</c:v>
                </c:pt>
                <c:pt idx="5653">
                  <c:v>-79130</c:v>
                </c:pt>
                <c:pt idx="5654">
                  <c:v>-80820</c:v>
                </c:pt>
                <c:pt idx="5655">
                  <c:v>-83840</c:v>
                </c:pt>
                <c:pt idx="5656">
                  <c:v>-78960</c:v>
                </c:pt>
                <c:pt idx="5657">
                  <c:v>-70760</c:v>
                </c:pt>
                <c:pt idx="5658">
                  <c:v>-59610</c:v>
                </c:pt>
                <c:pt idx="5659">
                  <c:v>-49170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-68280</c:v>
                </c:pt>
                <c:pt idx="5672">
                  <c:v>-49380</c:v>
                </c:pt>
                <c:pt idx="5673">
                  <c:v>-56410</c:v>
                </c:pt>
                <c:pt idx="5674">
                  <c:v>-62330</c:v>
                </c:pt>
                <c:pt idx="5675">
                  <c:v>-66210</c:v>
                </c:pt>
                <c:pt idx="5676">
                  <c:v>-67690</c:v>
                </c:pt>
                <c:pt idx="5677">
                  <c:v>-72250</c:v>
                </c:pt>
                <c:pt idx="5678">
                  <c:v>-72510</c:v>
                </c:pt>
                <c:pt idx="5679">
                  <c:v>-66680</c:v>
                </c:pt>
                <c:pt idx="5680">
                  <c:v>-55750</c:v>
                </c:pt>
                <c:pt idx="5681">
                  <c:v>-45800</c:v>
                </c:pt>
                <c:pt idx="5682">
                  <c:v>-38960</c:v>
                </c:pt>
                <c:pt idx="5683">
                  <c:v>-33990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-90600</c:v>
                </c:pt>
                <c:pt idx="5699">
                  <c:v>-55510</c:v>
                </c:pt>
                <c:pt idx="5700">
                  <c:v>-56970</c:v>
                </c:pt>
                <c:pt idx="5701">
                  <c:v>-63020</c:v>
                </c:pt>
                <c:pt idx="5702">
                  <c:v>-66990</c:v>
                </c:pt>
                <c:pt idx="5703">
                  <c:v>-67070</c:v>
                </c:pt>
                <c:pt idx="5704">
                  <c:v>-63170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-75700</c:v>
                </c:pt>
                <c:pt idx="5719">
                  <c:v>-50960</c:v>
                </c:pt>
                <c:pt idx="5720">
                  <c:v>-60750</c:v>
                </c:pt>
                <c:pt idx="5721">
                  <c:v>-71800</c:v>
                </c:pt>
                <c:pt idx="5722">
                  <c:v>-78750</c:v>
                </c:pt>
                <c:pt idx="5723">
                  <c:v>-84440</c:v>
                </c:pt>
                <c:pt idx="5724">
                  <c:v>-88770</c:v>
                </c:pt>
                <c:pt idx="5725">
                  <c:v>-88910</c:v>
                </c:pt>
                <c:pt idx="5726">
                  <c:v>-88920</c:v>
                </c:pt>
                <c:pt idx="5727">
                  <c:v>-83830</c:v>
                </c:pt>
                <c:pt idx="5728">
                  <c:v>-74440</c:v>
                </c:pt>
                <c:pt idx="5729">
                  <c:v>-63680</c:v>
                </c:pt>
                <c:pt idx="5730">
                  <c:v>-52440</c:v>
                </c:pt>
                <c:pt idx="5731">
                  <c:v>-42870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-56770</c:v>
                </c:pt>
                <c:pt idx="5743">
                  <c:v>-36750</c:v>
                </c:pt>
                <c:pt idx="5744">
                  <c:v>-48790</c:v>
                </c:pt>
                <c:pt idx="5745">
                  <c:v>-60610</c:v>
                </c:pt>
                <c:pt idx="5746">
                  <c:v>-65200</c:v>
                </c:pt>
                <c:pt idx="5747">
                  <c:v>-71320</c:v>
                </c:pt>
                <c:pt idx="5748">
                  <c:v>-75490</c:v>
                </c:pt>
                <c:pt idx="5749">
                  <c:v>-79770</c:v>
                </c:pt>
                <c:pt idx="5750">
                  <c:v>-79800</c:v>
                </c:pt>
                <c:pt idx="5751">
                  <c:v>-77540</c:v>
                </c:pt>
                <c:pt idx="5752">
                  <c:v>-71040</c:v>
                </c:pt>
                <c:pt idx="5753">
                  <c:v>-64959.999999999993</c:v>
                </c:pt>
                <c:pt idx="5754">
                  <c:v>-54020</c:v>
                </c:pt>
                <c:pt idx="5755">
                  <c:v>-44350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-54010</c:v>
                </c:pt>
                <c:pt idx="5767">
                  <c:v>-35710</c:v>
                </c:pt>
                <c:pt idx="5768">
                  <c:v>-47560</c:v>
                </c:pt>
                <c:pt idx="5769">
                  <c:v>-58760</c:v>
                </c:pt>
                <c:pt idx="5770">
                  <c:v>-66100</c:v>
                </c:pt>
                <c:pt idx="5771">
                  <c:v>-70380</c:v>
                </c:pt>
                <c:pt idx="5772">
                  <c:v>-78680</c:v>
                </c:pt>
                <c:pt idx="5773">
                  <c:v>-83910</c:v>
                </c:pt>
                <c:pt idx="5774">
                  <c:v>-85370</c:v>
                </c:pt>
                <c:pt idx="5775">
                  <c:v>-85940</c:v>
                </c:pt>
                <c:pt idx="5776">
                  <c:v>-80960</c:v>
                </c:pt>
                <c:pt idx="5777">
                  <c:v>-71350</c:v>
                </c:pt>
                <c:pt idx="5778">
                  <c:v>-58650</c:v>
                </c:pt>
                <c:pt idx="5779">
                  <c:v>-47220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-44360</c:v>
                </c:pt>
                <c:pt idx="5791">
                  <c:v>-25490</c:v>
                </c:pt>
                <c:pt idx="5792">
                  <c:v>-32770</c:v>
                </c:pt>
                <c:pt idx="5793">
                  <c:v>-44610</c:v>
                </c:pt>
                <c:pt idx="5794">
                  <c:v>-53200</c:v>
                </c:pt>
                <c:pt idx="5795">
                  <c:v>-64400.000000000007</c:v>
                </c:pt>
                <c:pt idx="5796">
                  <c:v>-71740</c:v>
                </c:pt>
                <c:pt idx="5797">
                  <c:v>-77000</c:v>
                </c:pt>
                <c:pt idx="5798">
                  <c:v>-78160</c:v>
                </c:pt>
                <c:pt idx="5799">
                  <c:v>-75930</c:v>
                </c:pt>
                <c:pt idx="5800">
                  <c:v>-70990</c:v>
                </c:pt>
                <c:pt idx="5801">
                  <c:v>-62070</c:v>
                </c:pt>
                <c:pt idx="5802">
                  <c:v>-51310</c:v>
                </c:pt>
                <c:pt idx="5803">
                  <c:v>-40660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-39810</c:v>
                </c:pt>
                <c:pt idx="5815">
                  <c:v>-24310</c:v>
                </c:pt>
                <c:pt idx="5816">
                  <c:v>-37250</c:v>
                </c:pt>
                <c:pt idx="5817">
                  <c:v>-50730</c:v>
                </c:pt>
                <c:pt idx="5818">
                  <c:v>-60960</c:v>
                </c:pt>
                <c:pt idx="5819">
                  <c:v>-68150</c:v>
                </c:pt>
                <c:pt idx="5820">
                  <c:v>-64099.999999999993</c:v>
                </c:pt>
                <c:pt idx="5821">
                  <c:v>-74840</c:v>
                </c:pt>
                <c:pt idx="5822">
                  <c:v>-74940</c:v>
                </c:pt>
                <c:pt idx="5823">
                  <c:v>-77080</c:v>
                </c:pt>
                <c:pt idx="5824">
                  <c:v>-73390</c:v>
                </c:pt>
                <c:pt idx="5825">
                  <c:v>-64670</c:v>
                </c:pt>
                <c:pt idx="5826">
                  <c:v>-52400</c:v>
                </c:pt>
                <c:pt idx="5827">
                  <c:v>-40230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-53710</c:v>
                </c:pt>
                <c:pt idx="5840">
                  <c:v>-33780</c:v>
                </c:pt>
                <c:pt idx="5841">
                  <c:v>-35670</c:v>
                </c:pt>
                <c:pt idx="5842">
                  <c:v>-41870</c:v>
                </c:pt>
                <c:pt idx="5843">
                  <c:v>-49070</c:v>
                </c:pt>
                <c:pt idx="5844">
                  <c:v>-52730</c:v>
                </c:pt>
                <c:pt idx="5845">
                  <c:v>-58630</c:v>
                </c:pt>
                <c:pt idx="5846">
                  <c:v>-56790</c:v>
                </c:pt>
                <c:pt idx="5847">
                  <c:v>-57750</c:v>
                </c:pt>
                <c:pt idx="5848">
                  <c:v>-54710</c:v>
                </c:pt>
                <c:pt idx="5849">
                  <c:v>-46230</c:v>
                </c:pt>
                <c:pt idx="5850">
                  <c:v>-38930</c:v>
                </c:pt>
                <c:pt idx="5851">
                  <c:v>-32170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-79590</c:v>
                </c:pt>
                <c:pt idx="5867">
                  <c:v>-58960</c:v>
                </c:pt>
                <c:pt idx="5868">
                  <c:v>-60280</c:v>
                </c:pt>
                <c:pt idx="5869">
                  <c:v>-59090</c:v>
                </c:pt>
                <c:pt idx="5870">
                  <c:v>-58910</c:v>
                </c:pt>
                <c:pt idx="5871">
                  <c:v>-55120</c:v>
                </c:pt>
                <c:pt idx="5872">
                  <c:v>-50620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-59250</c:v>
                </c:pt>
                <c:pt idx="5887">
                  <c:v>-38300</c:v>
                </c:pt>
                <c:pt idx="5888">
                  <c:v>-48360</c:v>
                </c:pt>
                <c:pt idx="5889">
                  <c:v>-58840</c:v>
                </c:pt>
                <c:pt idx="5890">
                  <c:v>-67900</c:v>
                </c:pt>
                <c:pt idx="5891">
                  <c:v>-74100</c:v>
                </c:pt>
                <c:pt idx="5892">
                  <c:v>-78790</c:v>
                </c:pt>
                <c:pt idx="5893">
                  <c:v>-82080</c:v>
                </c:pt>
                <c:pt idx="5894">
                  <c:v>-83180</c:v>
                </c:pt>
                <c:pt idx="5895">
                  <c:v>-79390</c:v>
                </c:pt>
                <c:pt idx="5896">
                  <c:v>-74360</c:v>
                </c:pt>
                <c:pt idx="5897">
                  <c:v>-64790.000000000007</c:v>
                </c:pt>
                <c:pt idx="5898">
                  <c:v>-53160</c:v>
                </c:pt>
                <c:pt idx="5899">
                  <c:v>-43280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-57390</c:v>
                </c:pt>
                <c:pt idx="5911">
                  <c:v>-36280</c:v>
                </c:pt>
                <c:pt idx="5912">
                  <c:v>-42520</c:v>
                </c:pt>
                <c:pt idx="5913">
                  <c:v>-50010</c:v>
                </c:pt>
                <c:pt idx="5914">
                  <c:v>-58260</c:v>
                </c:pt>
                <c:pt idx="5915">
                  <c:v>-67090</c:v>
                </c:pt>
                <c:pt idx="5916">
                  <c:v>-65519.999999999993</c:v>
                </c:pt>
                <c:pt idx="5917">
                  <c:v>-74100</c:v>
                </c:pt>
                <c:pt idx="5918">
                  <c:v>-69940</c:v>
                </c:pt>
                <c:pt idx="5919">
                  <c:v>-71420</c:v>
                </c:pt>
                <c:pt idx="5920">
                  <c:v>-65780</c:v>
                </c:pt>
                <c:pt idx="5921">
                  <c:v>-57620</c:v>
                </c:pt>
                <c:pt idx="5922">
                  <c:v>-48170</c:v>
                </c:pt>
                <c:pt idx="5923">
                  <c:v>-39360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-58750</c:v>
                </c:pt>
                <c:pt idx="5935">
                  <c:v>-39330</c:v>
                </c:pt>
                <c:pt idx="5936">
                  <c:v>-46870</c:v>
                </c:pt>
                <c:pt idx="5937">
                  <c:v>-56730</c:v>
                </c:pt>
                <c:pt idx="5938">
                  <c:v>-62040</c:v>
                </c:pt>
                <c:pt idx="5939">
                  <c:v>-68640</c:v>
                </c:pt>
                <c:pt idx="5940">
                  <c:v>-75580</c:v>
                </c:pt>
                <c:pt idx="5941">
                  <c:v>-79860</c:v>
                </c:pt>
                <c:pt idx="5942">
                  <c:v>-79560</c:v>
                </c:pt>
                <c:pt idx="5943">
                  <c:v>-78480</c:v>
                </c:pt>
                <c:pt idx="5944">
                  <c:v>-74390</c:v>
                </c:pt>
                <c:pt idx="5945">
                  <c:v>-65190</c:v>
                </c:pt>
                <c:pt idx="5946">
                  <c:v>-53920</c:v>
                </c:pt>
                <c:pt idx="5947">
                  <c:v>-43950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-58830</c:v>
                </c:pt>
                <c:pt idx="5959">
                  <c:v>-37730</c:v>
                </c:pt>
                <c:pt idx="5960">
                  <c:v>-45340</c:v>
                </c:pt>
                <c:pt idx="5961">
                  <c:v>-52470</c:v>
                </c:pt>
                <c:pt idx="5962">
                  <c:v>-64920</c:v>
                </c:pt>
                <c:pt idx="5963">
                  <c:v>-70350</c:v>
                </c:pt>
                <c:pt idx="5964">
                  <c:v>-76880</c:v>
                </c:pt>
                <c:pt idx="5965">
                  <c:v>-80740</c:v>
                </c:pt>
                <c:pt idx="5966">
                  <c:v>-80940</c:v>
                </c:pt>
                <c:pt idx="5967">
                  <c:v>-78790</c:v>
                </c:pt>
                <c:pt idx="5968">
                  <c:v>-75020</c:v>
                </c:pt>
                <c:pt idx="5969">
                  <c:v>-66130</c:v>
                </c:pt>
                <c:pt idx="5970">
                  <c:v>-54910</c:v>
                </c:pt>
                <c:pt idx="5971">
                  <c:v>-43790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-53840</c:v>
                </c:pt>
                <c:pt idx="5983">
                  <c:v>-35480</c:v>
                </c:pt>
                <c:pt idx="5984">
                  <c:v>-46420</c:v>
                </c:pt>
                <c:pt idx="5985">
                  <c:v>-59040</c:v>
                </c:pt>
                <c:pt idx="5986">
                  <c:v>-66560</c:v>
                </c:pt>
                <c:pt idx="5987">
                  <c:v>-73770</c:v>
                </c:pt>
                <c:pt idx="5988">
                  <c:v>-78530</c:v>
                </c:pt>
                <c:pt idx="5989">
                  <c:v>-81510</c:v>
                </c:pt>
                <c:pt idx="5990">
                  <c:v>-82210</c:v>
                </c:pt>
                <c:pt idx="5991">
                  <c:v>-80190</c:v>
                </c:pt>
                <c:pt idx="5992">
                  <c:v>-74260</c:v>
                </c:pt>
                <c:pt idx="5993">
                  <c:v>-65069.999999999993</c:v>
                </c:pt>
                <c:pt idx="5994">
                  <c:v>-54290</c:v>
                </c:pt>
                <c:pt idx="5995">
                  <c:v>-44490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-57670</c:v>
                </c:pt>
                <c:pt idx="6008">
                  <c:v>-35150</c:v>
                </c:pt>
                <c:pt idx="6009">
                  <c:v>-36310</c:v>
                </c:pt>
                <c:pt idx="6010">
                  <c:v>-45750</c:v>
                </c:pt>
                <c:pt idx="6011">
                  <c:v>-51660</c:v>
                </c:pt>
                <c:pt idx="6012">
                  <c:v>-56150</c:v>
                </c:pt>
                <c:pt idx="6013">
                  <c:v>-61600</c:v>
                </c:pt>
                <c:pt idx="6014">
                  <c:v>-63150</c:v>
                </c:pt>
                <c:pt idx="6015">
                  <c:v>-59680</c:v>
                </c:pt>
                <c:pt idx="6016">
                  <c:v>-56360</c:v>
                </c:pt>
                <c:pt idx="6017">
                  <c:v>-49510</c:v>
                </c:pt>
                <c:pt idx="6018">
                  <c:v>-41670</c:v>
                </c:pt>
                <c:pt idx="6019">
                  <c:v>-35010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-82000</c:v>
                </c:pt>
                <c:pt idx="6035">
                  <c:v>-63730</c:v>
                </c:pt>
                <c:pt idx="6036">
                  <c:v>-65740</c:v>
                </c:pt>
                <c:pt idx="6037">
                  <c:v>-59460</c:v>
                </c:pt>
                <c:pt idx="6038">
                  <c:v>-61510</c:v>
                </c:pt>
                <c:pt idx="6039">
                  <c:v>-60620</c:v>
                </c:pt>
                <c:pt idx="6040">
                  <c:v>-55420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-62480</c:v>
                </c:pt>
                <c:pt idx="6055">
                  <c:v>-39660</c:v>
                </c:pt>
                <c:pt idx="6056">
                  <c:v>-50660</c:v>
                </c:pt>
                <c:pt idx="6057">
                  <c:v>-63450</c:v>
                </c:pt>
                <c:pt idx="6058">
                  <c:v>-69740</c:v>
                </c:pt>
                <c:pt idx="6059">
                  <c:v>-75190</c:v>
                </c:pt>
                <c:pt idx="6060">
                  <c:v>-77980</c:v>
                </c:pt>
                <c:pt idx="6061">
                  <c:v>-84990</c:v>
                </c:pt>
                <c:pt idx="6062">
                  <c:v>-87590</c:v>
                </c:pt>
                <c:pt idx="6063">
                  <c:v>-82400</c:v>
                </c:pt>
                <c:pt idx="6064">
                  <c:v>-77610</c:v>
                </c:pt>
                <c:pt idx="6065">
                  <c:v>-67670</c:v>
                </c:pt>
                <c:pt idx="6066">
                  <c:v>-57050</c:v>
                </c:pt>
                <c:pt idx="6067">
                  <c:v>-46730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-63650</c:v>
                </c:pt>
                <c:pt idx="6079">
                  <c:v>-40800</c:v>
                </c:pt>
                <c:pt idx="6080">
                  <c:v>-50060</c:v>
                </c:pt>
                <c:pt idx="6081">
                  <c:v>-62820</c:v>
                </c:pt>
                <c:pt idx="6082">
                  <c:v>-72000</c:v>
                </c:pt>
                <c:pt idx="6083">
                  <c:v>-79810</c:v>
                </c:pt>
                <c:pt idx="6084">
                  <c:v>-85580</c:v>
                </c:pt>
                <c:pt idx="6085">
                  <c:v>-88780</c:v>
                </c:pt>
                <c:pt idx="6086">
                  <c:v>-78230</c:v>
                </c:pt>
                <c:pt idx="6087">
                  <c:v>-72830</c:v>
                </c:pt>
                <c:pt idx="6088">
                  <c:v>-69730</c:v>
                </c:pt>
                <c:pt idx="6089">
                  <c:v>-60260</c:v>
                </c:pt>
                <c:pt idx="6090">
                  <c:v>-50400</c:v>
                </c:pt>
                <c:pt idx="6091">
                  <c:v>-41100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-52590</c:v>
                </c:pt>
                <c:pt idx="6103">
                  <c:v>-32490.000000000004</c:v>
                </c:pt>
                <c:pt idx="6104">
                  <c:v>-42560</c:v>
                </c:pt>
                <c:pt idx="6105">
                  <c:v>-53830</c:v>
                </c:pt>
                <c:pt idx="6106">
                  <c:v>-63350</c:v>
                </c:pt>
                <c:pt idx="6107">
                  <c:v>-71220</c:v>
                </c:pt>
                <c:pt idx="6108">
                  <c:v>-75930</c:v>
                </c:pt>
                <c:pt idx="6109">
                  <c:v>-78930</c:v>
                </c:pt>
                <c:pt idx="6110">
                  <c:v>-79640</c:v>
                </c:pt>
                <c:pt idx="6111">
                  <c:v>-76760</c:v>
                </c:pt>
                <c:pt idx="6112">
                  <c:v>-69850</c:v>
                </c:pt>
                <c:pt idx="6113">
                  <c:v>-59960</c:v>
                </c:pt>
                <c:pt idx="6114">
                  <c:v>-48460</c:v>
                </c:pt>
                <c:pt idx="6115">
                  <c:v>-37800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-32689.999999999996</c:v>
                </c:pt>
                <c:pt idx="6127">
                  <c:v>-19050</c:v>
                </c:pt>
                <c:pt idx="6128">
                  <c:v>-31380</c:v>
                </c:pt>
                <c:pt idx="6129">
                  <c:v>-43580</c:v>
                </c:pt>
                <c:pt idx="6130">
                  <c:v>-52160</c:v>
                </c:pt>
                <c:pt idx="6131">
                  <c:v>-59100</c:v>
                </c:pt>
                <c:pt idx="6132">
                  <c:v>-58280</c:v>
                </c:pt>
                <c:pt idx="6133">
                  <c:v>-58760</c:v>
                </c:pt>
                <c:pt idx="6134">
                  <c:v>-63470</c:v>
                </c:pt>
                <c:pt idx="6135">
                  <c:v>-61230</c:v>
                </c:pt>
                <c:pt idx="6136">
                  <c:v>-57600</c:v>
                </c:pt>
                <c:pt idx="6137">
                  <c:v>-49020</c:v>
                </c:pt>
                <c:pt idx="6138">
                  <c:v>-38000</c:v>
                </c:pt>
                <c:pt idx="6139">
                  <c:v>-26380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-18780</c:v>
                </c:pt>
                <c:pt idx="6151">
                  <c:v>-13130</c:v>
                </c:pt>
                <c:pt idx="6152">
                  <c:v>-28340</c:v>
                </c:pt>
                <c:pt idx="6153">
                  <c:v>-43360</c:v>
                </c:pt>
                <c:pt idx="6154">
                  <c:v>-54770</c:v>
                </c:pt>
                <c:pt idx="6155">
                  <c:v>-63570</c:v>
                </c:pt>
                <c:pt idx="6156">
                  <c:v>-70070</c:v>
                </c:pt>
                <c:pt idx="6157">
                  <c:v>-75800</c:v>
                </c:pt>
                <c:pt idx="6158">
                  <c:v>-78270</c:v>
                </c:pt>
                <c:pt idx="6159">
                  <c:v>-77500</c:v>
                </c:pt>
                <c:pt idx="6160">
                  <c:v>-71930</c:v>
                </c:pt>
                <c:pt idx="6161">
                  <c:v>-61690</c:v>
                </c:pt>
                <c:pt idx="6162">
                  <c:v>-49120</c:v>
                </c:pt>
                <c:pt idx="6163">
                  <c:v>-37250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-44430</c:v>
                </c:pt>
                <c:pt idx="6176">
                  <c:v>-34850</c:v>
                </c:pt>
                <c:pt idx="6177">
                  <c:v>-43560</c:v>
                </c:pt>
                <c:pt idx="6178">
                  <c:v>-49460</c:v>
                </c:pt>
                <c:pt idx="6179">
                  <c:v>-51010</c:v>
                </c:pt>
                <c:pt idx="6180">
                  <c:v>-52390</c:v>
                </c:pt>
                <c:pt idx="6181">
                  <c:v>-52410</c:v>
                </c:pt>
                <c:pt idx="6182">
                  <c:v>-50740</c:v>
                </c:pt>
                <c:pt idx="6183">
                  <c:v>-54940</c:v>
                </c:pt>
                <c:pt idx="6184">
                  <c:v>-52880</c:v>
                </c:pt>
                <c:pt idx="6185">
                  <c:v>-46570</c:v>
                </c:pt>
                <c:pt idx="6186">
                  <c:v>-37280</c:v>
                </c:pt>
                <c:pt idx="6187">
                  <c:v>-29500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-55090</c:v>
                </c:pt>
                <c:pt idx="6203">
                  <c:v>-37720</c:v>
                </c:pt>
                <c:pt idx="6204">
                  <c:v>-36980</c:v>
                </c:pt>
                <c:pt idx="6205">
                  <c:v>-36970</c:v>
                </c:pt>
                <c:pt idx="6206">
                  <c:v>-36690</c:v>
                </c:pt>
                <c:pt idx="6207">
                  <c:v>-36100</c:v>
                </c:pt>
                <c:pt idx="6208">
                  <c:v>-33820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-37000</c:v>
                </c:pt>
                <c:pt idx="6223">
                  <c:v>-21380</c:v>
                </c:pt>
                <c:pt idx="6224">
                  <c:v>-27690</c:v>
                </c:pt>
                <c:pt idx="6225">
                  <c:v>-33300</c:v>
                </c:pt>
                <c:pt idx="6226">
                  <c:v>-35920</c:v>
                </c:pt>
                <c:pt idx="6227">
                  <c:v>-38170</c:v>
                </c:pt>
                <c:pt idx="6228">
                  <c:v>-40110</c:v>
                </c:pt>
                <c:pt idx="6229">
                  <c:v>-42630</c:v>
                </c:pt>
                <c:pt idx="6230">
                  <c:v>-43020</c:v>
                </c:pt>
                <c:pt idx="6231">
                  <c:v>-48610</c:v>
                </c:pt>
                <c:pt idx="6232">
                  <c:v>-45690</c:v>
                </c:pt>
                <c:pt idx="6233">
                  <c:v>-39680</c:v>
                </c:pt>
                <c:pt idx="6234">
                  <c:v>-31620</c:v>
                </c:pt>
                <c:pt idx="6235">
                  <c:v>-24330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-37980</c:v>
                </c:pt>
                <c:pt idx="6247">
                  <c:v>-24230</c:v>
                </c:pt>
                <c:pt idx="6248">
                  <c:v>-32159.999999999996</c:v>
                </c:pt>
                <c:pt idx="6249">
                  <c:v>-38840</c:v>
                </c:pt>
                <c:pt idx="6250">
                  <c:v>-44180</c:v>
                </c:pt>
                <c:pt idx="6251">
                  <c:v>-47260</c:v>
                </c:pt>
                <c:pt idx="6252">
                  <c:v>-51110</c:v>
                </c:pt>
                <c:pt idx="6253">
                  <c:v>-52940</c:v>
                </c:pt>
                <c:pt idx="6254">
                  <c:v>-54400</c:v>
                </c:pt>
                <c:pt idx="6255">
                  <c:v>-53410</c:v>
                </c:pt>
                <c:pt idx="6256">
                  <c:v>-51900</c:v>
                </c:pt>
                <c:pt idx="6257">
                  <c:v>-45530</c:v>
                </c:pt>
                <c:pt idx="6258">
                  <c:v>-35030</c:v>
                </c:pt>
                <c:pt idx="6259">
                  <c:v>-26520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-33000</c:v>
                </c:pt>
                <c:pt idx="6271">
                  <c:v>-20950</c:v>
                </c:pt>
                <c:pt idx="6272">
                  <c:v>-34180</c:v>
                </c:pt>
                <c:pt idx="6273">
                  <c:v>-46650</c:v>
                </c:pt>
                <c:pt idx="6274">
                  <c:v>-55460</c:v>
                </c:pt>
                <c:pt idx="6275">
                  <c:v>-61200</c:v>
                </c:pt>
                <c:pt idx="6276">
                  <c:v>-67820</c:v>
                </c:pt>
                <c:pt idx="6277">
                  <c:v>-70660</c:v>
                </c:pt>
                <c:pt idx="6278">
                  <c:v>-70810</c:v>
                </c:pt>
                <c:pt idx="6279">
                  <c:v>-71600</c:v>
                </c:pt>
                <c:pt idx="6280">
                  <c:v>-66260</c:v>
                </c:pt>
                <c:pt idx="6281">
                  <c:v>-56750</c:v>
                </c:pt>
                <c:pt idx="6282">
                  <c:v>-44940</c:v>
                </c:pt>
                <c:pt idx="6283">
                  <c:v>-33970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-37680</c:v>
                </c:pt>
                <c:pt idx="6295">
                  <c:v>-25470</c:v>
                </c:pt>
                <c:pt idx="6296">
                  <c:v>-37650</c:v>
                </c:pt>
                <c:pt idx="6297">
                  <c:v>-51410</c:v>
                </c:pt>
                <c:pt idx="6298">
                  <c:v>-62730</c:v>
                </c:pt>
                <c:pt idx="6299">
                  <c:v>-67860</c:v>
                </c:pt>
                <c:pt idx="6300">
                  <c:v>-71800</c:v>
                </c:pt>
                <c:pt idx="6301">
                  <c:v>-75070</c:v>
                </c:pt>
                <c:pt idx="6302">
                  <c:v>-79700</c:v>
                </c:pt>
                <c:pt idx="6303">
                  <c:v>-74130</c:v>
                </c:pt>
                <c:pt idx="6304">
                  <c:v>-66220</c:v>
                </c:pt>
                <c:pt idx="6305">
                  <c:v>-57260</c:v>
                </c:pt>
                <c:pt idx="6306">
                  <c:v>-47270</c:v>
                </c:pt>
                <c:pt idx="6307">
                  <c:v>-38450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-50210</c:v>
                </c:pt>
                <c:pt idx="6319">
                  <c:v>-31070</c:v>
                </c:pt>
                <c:pt idx="6320">
                  <c:v>-37760</c:v>
                </c:pt>
                <c:pt idx="6321">
                  <c:v>-43360</c:v>
                </c:pt>
                <c:pt idx="6322">
                  <c:v>-52090</c:v>
                </c:pt>
                <c:pt idx="6323">
                  <c:v>-62230</c:v>
                </c:pt>
                <c:pt idx="6324">
                  <c:v>-69330</c:v>
                </c:pt>
                <c:pt idx="6325">
                  <c:v>-74240</c:v>
                </c:pt>
                <c:pt idx="6326">
                  <c:v>-76150</c:v>
                </c:pt>
                <c:pt idx="6327">
                  <c:v>-74790</c:v>
                </c:pt>
                <c:pt idx="6328">
                  <c:v>-68800</c:v>
                </c:pt>
                <c:pt idx="6329">
                  <c:v>-58380</c:v>
                </c:pt>
                <c:pt idx="6330">
                  <c:v>-46200</c:v>
                </c:pt>
                <c:pt idx="6331">
                  <c:v>-36390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-48520</c:v>
                </c:pt>
                <c:pt idx="6344">
                  <c:v>-29470</c:v>
                </c:pt>
                <c:pt idx="6345">
                  <c:v>-32250</c:v>
                </c:pt>
                <c:pt idx="6346">
                  <c:v>-35580</c:v>
                </c:pt>
                <c:pt idx="6347">
                  <c:v>-38100</c:v>
                </c:pt>
                <c:pt idx="6348">
                  <c:v>-39050</c:v>
                </c:pt>
                <c:pt idx="6349">
                  <c:v>-39320</c:v>
                </c:pt>
                <c:pt idx="6350">
                  <c:v>-45030</c:v>
                </c:pt>
                <c:pt idx="6351">
                  <c:v>-45920</c:v>
                </c:pt>
                <c:pt idx="6352">
                  <c:v>-40210</c:v>
                </c:pt>
                <c:pt idx="6353">
                  <c:v>-32780</c:v>
                </c:pt>
                <c:pt idx="6354">
                  <c:v>-26960</c:v>
                </c:pt>
                <c:pt idx="6355">
                  <c:v>-23340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-39630</c:v>
                </c:pt>
                <c:pt idx="6371">
                  <c:v>-27040</c:v>
                </c:pt>
                <c:pt idx="6372">
                  <c:v>-28270</c:v>
                </c:pt>
                <c:pt idx="6373">
                  <c:v>-28570</c:v>
                </c:pt>
                <c:pt idx="6374">
                  <c:v>-28510</c:v>
                </c:pt>
                <c:pt idx="6375">
                  <c:v>-27960</c:v>
                </c:pt>
                <c:pt idx="6376">
                  <c:v>-26760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-29270</c:v>
                </c:pt>
                <c:pt idx="6391">
                  <c:v>-19290</c:v>
                </c:pt>
                <c:pt idx="6392">
                  <c:v>-33430</c:v>
                </c:pt>
                <c:pt idx="6393">
                  <c:v>-44380</c:v>
                </c:pt>
                <c:pt idx="6394">
                  <c:v>-52430</c:v>
                </c:pt>
                <c:pt idx="6395">
                  <c:v>-59630</c:v>
                </c:pt>
                <c:pt idx="6396">
                  <c:v>-61840</c:v>
                </c:pt>
                <c:pt idx="6397">
                  <c:v>-70600</c:v>
                </c:pt>
                <c:pt idx="6398">
                  <c:v>-71590</c:v>
                </c:pt>
                <c:pt idx="6399">
                  <c:v>-71330</c:v>
                </c:pt>
                <c:pt idx="6400">
                  <c:v>-66590</c:v>
                </c:pt>
                <c:pt idx="6401">
                  <c:v>-57590</c:v>
                </c:pt>
                <c:pt idx="6402">
                  <c:v>-46160</c:v>
                </c:pt>
                <c:pt idx="6403">
                  <c:v>-36510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-43470</c:v>
                </c:pt>
                <c:pt idx="6415">
                  <c:v>-27560</c:v>
                </c:pt>
                <c:pt idx="6416">
                  <c:v>-34720</c:v>
                </c:pt>
                <c:pt idx="6417">
                  <c:v>-39820</c:v>
                </c:pt>
                <c:pt idx="6418">
                  <c:v>-43810</c:v>
                </c:pt>
                <c:pt idx="6419">
                  <c:v>-46200</c:v>
                </c:pt>
                <c:pt idx="6420">
                  <c:v>-48070</c:v>
                </c:pt>
                <c:pt idx="6421">
                  <c:v>-51330</c:v>
                </c:pt>
                <c:pt idx="6422">
                  <c:v>-51490</c:v>
                </c:pt>
                <c:pt idx="6423">
                  <c:v>-49820</c:v>
                </c:pt>
                <c:pt idx="6424">
                  <c:v>-45280</c:v>
                </c:pt>
                <c:pt idx="6425">
                  <c:v>-38190</c:v>
                </c:pt>
                <c:pt idx="6426">
                  <c:v>-30240</c:v>
                </c:pt>
                <c:pt idx="6427">
                  <c:v>-23440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-26750</c:v>
                </c:pt>
                <c:pt idx="6439">
                  <c:v>-15320</c:v>
                </c:pt>
                <c:pt idx="6440">
                  <c:v>-23820</c:v>
                </c:pt>
                <c:pt idx="6441">
                  <c:v>-33870</c:v>
                </c:pt>
                <c:pt idx="6442">
                  <c:v>-37240</c:v>
                </c:pt>
                <c:pt idx="6443">
                  <c:v>-42490</c:v>
                </c:pt>
                <c:pt idx="6444">
                  <c:v>-45460</c:v>
                </c:pt>
                <c:pt idx="6445">
                  <c:v>-47540</c:v>
                </c:pt>
                <c:pt idx="6446">
                  <c:v>-48290</c:v>
                </c:pt>
                <c:pt idx="6447">
                  <c:v>-48450</c:v>
                </c:pt>
                <c:pt idx="6448">
                  <c:v>-43710</c:v>
                </c:pt>
                <c:pt idx="6449">
                  <c:v>-37510</c:v>
                </c:pt>
                <c:pt idx="6450">
                  <c:v>-30710</c:v>
                </c:pt>
                <c:pt idx="6451">
                  <c:v>-23290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-28530</c:v>
                </c:pt>
                <c:pt idx="6463">
                  <c:v>-18620</c:v>
                </c:pt>
                <c:pt idx="6464">
                  <c:v>-28100</c:v>
                </c:pt>
                <c:pt idx="6465">
                  <c:v>-38820</c:v>
                </c:pt>
                <c:pt idx="6466">
                  <c:v>-47440</c:v>
                </c:pt>
                <c:pt idx="6467">
                  <c:v>-55890</c:v>
                </c:pt>
                <c:pt idx="6468">
                  <c:v>-60590</c:v>
                </c:pt>
                <c:pt idx="6469">
                  <c:v>-62420</c:v>
                </c:pt>
                <c:pt idx="6470">
                  <c:v>-64569.999999999993</c:v>
                </c:pt>
                <c:pt idx="6471">
                  <c:v>-63000</c:v>
                </c:pt>
                <c:pt idx="6472">
                  <c:v>-61610</c:v>
                </c:pt>
                <c:pt idx="6473">
                  <c:v>-53630</c:v>
                </c:pt>
                <c:pt idx="6474">
                  <c:v>-43460</c:v>
                </c:pt>
                <c:pt idx="6475">
                  <c:v>-34180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-40900</c:v>
                </c:pt>
                <c:pt idx="6487">
                  <c:v>-27550</c:v>
                </c:pt>
                <c:pt idx="6488">
                  <c:v>-34440</c:v>
                </c:pt>
                <c:pt idx="6489">
                  <c:v>-43180</c:v>
                </c:pt>
                <c:pt idx="6490">
                  <c:v>-55150</c:v>
                </c:pt>
                <c:pt idx="6491">
                  <c:v>-61500</c:v>
                </c:pt>
                <c:pt idx="6492">
                  <c:v>-67230</c:v>
                </c:pt>
                <c:pt idx="6493">
                  <c:v>-72970</c:v>
                </c:pt>
                <c:pt idx="6494">
                  <c:v>-73980</c:v>
                </c:pt>
                <c:pt idx="6495">
                  <c:v>-72480</c:v>
                </c:pt>
                <c:pt idx="6496">
                  <c:v>-66520</c:v>
                </c:pt>
                <c:pt idx="6497">
                  <c:v>-56150</c:v>
                </c:pt>
                <c:pt idx="6498">
                  <c:v>-44760</c:v>
                </c:pt>
                <c:pt idx="6499">
                  <c:v>-36100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-47320</c:v>
                </c:pt>
                <c:pt idx="6512">
                  <c:v>-32790</c:v>
                </c:pt>
                <c:pt idx="6513">
                  <c:v>-39760</c:v>
                </c:pt>
                <c:pt idx="6514">
                  <c:v>-46350</c:v>
                </c:pt>
                <c:pt idx="6515">
                  <c:v>-53040</c:v>
                </c:pt>
                <c:pt idx="6516">
                  <c:v>-56210</c:v>
                </c:pt>
                <c:pt idx="6517">
                  <c:v>-59680</c:v>
                </c:pt>
                <c:pt idx="6518">
                  <c:v>-59200</c:v>
                </c:pt>
                <c:pt idx="6519">
                  <c:v>-56300</c:v>
                </c:pt>
                <c:pt idx="6520">
                  <c:v>-50860</c:v>
                </c:pt>
                <c:pt idx="6521">
                  <c:v>-44950</c:v>
                </c:pt>
                <c:pt idx="6522">
                  <c:v>-36640</c:v>
                </c:pt>
                <c:pt idx="6523">
                  <c:v>-30850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-75490</c:v>
                </c:pt>
                <c:pt idx="6539">
                  <c:v>-60960</c:v>
                </c:pt>
                <c:pt idx="6540">
                  <c:v>-63980</c:v>
                </c:pt>
                <c:pt idx="6541">
                  <c:v>-63470</c:v>
                </c:pt>
                <c:pt idx="6542">
                  <c:v>-57240</c:v>
                </c:pt>
                <c:pt idx="6543">
                  <c:v>-56270</c:v>
                </c:pt>
                <c:pt idx="6544">
                  <c:v>-52970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-46670</c:v>
                </c:pt>
                <c:pt idx="6559">
                  <c:v>-26840</c:v>
                </c:pt>
                <c:pt idx="6560">
                  <c:v>-39000</c:v>
                </c:pt>
                <c:pt idx="6561">
                  <c:v>-50600</c:v>
                </c:pt>
                <c:pt idx="6562">
                  <c:v>-59790</c:v>
                </c:pt>
                <c:pt idx="6563">
                  <c:v>-67540</c:v>
                </c:pt>
                <c:pt idx="6564">
                  <c:v>-71810</c:v>
                </c:pt>
                <c:pt idx="6565">
                  <c:v>-76390</c:v>
                </c:pt>
                <c:pt idx="6566">
                  <c:v>-77310</c:v>
                </c:pt>
                <c:pt idx="6567">
                  <c:v>-74960</c:v>
                </c:pt>
                <c:pt idx="6568">
                  <c:v>-68460</c:v>
                </c:pt>
                <c:pt idx="6569">
                  <c:v>-57180</c:v>
                </c:pt>
                <c:pt idx="6570">
                  <c:v>-44880</c:v>
                </c:pt>
                <c:pt idx="6571">
                  <c:v>-34930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-40620</c:v>
                </c:pt>
                <c:pt idx="6583">
                  <c:v>-25720</c:v>
                </c:pt>
                <c:pt idx="6584">
                  <c:v>-37270</c:v>
                </c:pt>
                <c:pt idx="6585">
                  <c:v>-46200</c:v>
                </c:pt>
                <c:pt idx="6586">
                  <c:v>-54690</c:v>
                </c:pt>
                <c:pt idx="6587">
                  <c:v>-57630</c:v>
                </c:pt>
                <c:pt idx="6588">
                  <c:v>-64099.999999999993</c:v>
                </c:pt>
                <c:pt idx="6589">
                  <c:v>-69170</c:v>
                </c:pt>
                <c:pt idx="6590">
                  <c:v>-69940</c:v>
                </c:pt>
                <c:pt idx="6591">
                  <c:v>-67660</c:v>
                </c:pt>
                <c:pt idx="6592">
                  <c:v>-60110</c:v>
                </c:pt>
                <c:pt idx="6593">
                  <c:v>-48570</c:v>
                </c:pt>
                <c:pt idx="6594">
                  <c:v>-36140</c:v>
                </c:pt>
                <c:pt idx="6595">
                  <c:v>-25480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-14660</c:v>
                </c:pt>
                <c:pt idx="6607">
                  <c:v>-6230</c:v>
                </c:pt>
                <c:pt idx="6608">
                  <c:v>-17400</c:v>
                </c:pt>
                <c:pt idx="6609">
                  <c:v>-33200</c:v>
                </c:pt>
                <c:pt idx="6610">
                  <c:v>-44480</c:v>
                </c:pt>
                <c:pt idx="6611">
                  <c:v>-53070</c:v>
                </c:pt>
                <c:pt idx="6612">
                  <c:v>-58670</c:v>
                </c:pt>
                <c:pt idx="6613">
                  <c:v>-62770</c:v>
                </c:pt>
                <c:pt idx="6614">
                  <c:v>-63460</c:v>
                </c:pt>
                <c:pt idx="6615">
                  <c:v>-62810</c:v>
                </c:pt>
                <c:pt idx="6616">
                  <c:v>-57230</c:v>
                </c:pt>
                <c:pt idx="6617">
                  <c:v>-47040</c:v>
                </c:pt>
                <c:pt idx="6618">
                  <c:v>-35880</c:v>
                </c:pt>
                <c:pt idx="6619">
                  <c:v>-26890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-17430</c:v>
                </c:pt>
                <c:pt idx="6631">
                  <c:v>-7280</c:v>
                </c:pt>
                <c:pt idx="6632">
                  <c:v>-13880</c:v>
                </c:pt>
                <c:pt idx="6633">
                  <c:v>-23190</c:v>
                </c:pt>
                <c:pt idx="6634">
                  <c:v>-29690</c:v>
                </c:pt>
                <c:pt idx="6635">
                  <c:v>-32340.000000000004</c:v>
                </c:pt>
                <c:pt idx="6636">
                  <c:v>-31760</c:v>
                </c:pt>
                <c:pt idx="6637">
                  <c:v>-32860</c:v>
                </c:pt>
                <c:pt idx="6638">
                  <c:v>-33160</c:v>
                </c:pt>
                <c:pt idx="6639">
                  <c:v>-31110</c:v>
                </c:pt>
                <c:pt idx="6640">
                  <c:v>-26090</c:v>
                </c:pt>
                <c:pt idx="6641">
                  <c:v>-20300</c:v>
                </c:pt>
                <c:pt idx="6642">
                  <c:v>-13300</c:v>
                </c:pt>
                <c:pt idx="6643">
                  <c:v>-6890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-4290</c:v>
                </c:pt>
                <c:pt idx="6655">
                  <c:v>600</c:v>
                </c:pt>
                <c:pt idx="6656">
                  <c:v>-1840</c:v>
                </c:pt>
                <c:pt idx="6657">
                  <c:v>-6710</c:v>
                </c:pt>
                <c:pt idx="6658">
                  <c:v>-20510</c:v>
                </c:pt>
                <c:pt idx="6659">
                  <c:v>-31720</c:v>
                </c:pt>
                <c:pt idx="6660">
                  <c:v>-38140</c:v>
                </c:pt>
                <c:pt idx="6661">
                  <c:v>-42640</c:v>
                </c:pt>
                <c:pt idx="6662">
                  <c:v>-43780</c:v>
                </c:pt>
                <c:pt idx="6663">
                  <c:v>-42110</c:v>
                </c:pt>
                <c:pt idx="6664">
                  <c:v>-36200</c:v>
                </c:pt>
                <c:pt idx="6665">
                  <c:v>-27160</c:v>
                </c:pt>
                <c:pt idx="6666">
                  <c:v>-16740</c:v>
                </c:pt>
                <c:pt idx="6667">
                  <c:v>-6790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-2280</c:v>
                </c:pt>
                <c:pt idx="6680">
                  <c:v>-90</c:v>
                </c:pt>
                <c:pt idx="6681">
                  <c:v>-840</c:v>
                </c:pt>
                <c:pt idx="6682">
                  <c:v>-6320</c:v>
                </c:pt>
                <c:pt idx="6683">
                  <c:v>-18370</c:v>
                </c:pt>
                <c:pt idx="6684">
                  <c:v>-26970</c:v>
                </c:pt>
                <c:pt idx="6685">
                  <c:v>-31290</c:v>
                </c:pt>
                <c:pt idx="6686">
                  <c:v>-29620</c:v>
                </c:pt>
                <c:pt idx="6687">
                  <c:v>-25700</c:v>
                </c:pt>
                <c:pt idx="6688">
                  <c:v>-22620</c:v>
                </c:pt>
                <c:pt idx="6689">
                  <c:v>-18620</c:v>
                </c:pt>
                <c:pt idx="6690">
                  <c:v>-13360</c:v>
                </c:pt>
                <c:pt idx="6691">
                  <c:v>-8900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-16990</c:v>
                </c:pt>
                <c:pt idx="6707">
                  <c:v>-18840</c:v>
                </c:pt>
                <c:pt idx="6708">
                  <c:v>-24720</c:v>
                </c:pt>
                <c:pt idx="6709">
                  <c:v>-28990</c:v>
                </c:pt>
                <c:pt idx="6710">
                  <c:v>-30630</c:v>
                </c:pt>
                <c:pt idx="6711">
                  <c:v>-29210</c:v>
                </c:pt>
                <c:pt idx="6712">
                  <c:v>-25050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-5910</c:v>
                </c:pt>
                <c:pt idx="6727">
                  <c:v>-1160</c:v>
                </c:pt>
                <c:pt idx="6728">
                  <c:v>-6600</c:v>
                </c:pt>
                <c:pt idx="6729">
                  <c:v>-23460</c:v>
                </c:pt>
                <c:pt idx="6730">
                  <c:v>-35090</c:v>
                </c:pt>
                <c:pt idx="6731">
                  <c:v>-47370</c:v>
                </c:pt>
                <c:pt idx="6732">
                  <c:v>-55690</c:v>
                </c:pt>
                <c:pt idx="6733">
                  <c:v>-61550</c:v>
                </c:pt>
                <c:pt idx="6734">
                  <c:v>-63950</c:v>
                </c:pt>
                <c:pt idx="6735">
                  <c:v>-62720</c:v>
                </c:pt>
                <c:pt idx="6736">
                  <c:v>-56720</c:v>
                </c:pt>
                <c:pt idx="6737">
                  <c:v>-46090</c:v>
                </c:pt>
                <c:pt idx="6738">
                  <c:v>-35550</c:v>
                </c:pt>
                <c:pt idx="6739">
                  <c:v>-27090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-15580</c:v>
                </c:pt>
                <c:pt idx="6751">
                  <c:v>-8070</c:v>
                </c:pt>
                <c:pt idx="6752">
                  <c:v>-21620</c:v>
                </c:pt>
                <c:pt idx="6753">
                  <c:v>-35180</c:v>
                </c:pt>
                <c:pt idx="6754">
                  <c:v>-46160</c:v>
                </c:pt>
                <c:pt idx="6755">
                  <c:v>-51070</c:v>
                </c:pt>
                <c:pt idx="6756">
                  <c:v>-53910</c:v>
                </c:pt>
                <c:pt idx="6757">
                  <c:v>-59220</c:v>
                </c:pt>
                <c:pt idx="6758">
                  <c:v>-61000</c:v>
                </c:pt>
                <c:pt idx="6759">
                  <c:v>-60540</c:v>
                </c:pt>
                <c:pt idx="6760">
                  <c:v>-54490</c:v>
                </c:pt>
                <c:pt idx="6761">
                  <c:v>-44930</c:v>
                </c:pt>
                <c:pt idx="6762">
                  <c:v>-35860</c:v>
                </c:pt>
                <c:pt idx="6763">
                  <c:v>-27940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-13440</c:v>
                </c:pt>
                <c:pt idx="6775">
                  <c:v>-2450</c:v>
                </c:pt>
                <c:pt idx="6776">
                  <c:v>-4680</c:v>
                </c:pt>
                <c:pt idx="6777">
                  <c:v>-10230</c:v>
                </c:pt>
                <c:pt idx="6778">
                  <c:v>-18370</c:v>
                </c:pt>
                <c:pt idx="6779">
                  <c:v>-27530</c:v>
                </c:pt>
                <c:pt idx="6780">
                  <c:v>-33790</c:v>
                </c:pt>
                <c:pt idx="6781">
                  <c:v>-39110</c:v>
                </c:pt>
                <c:pt idx="6782">
                  <c:v>-39960</c:v>
                </c:pt>
                <c:pt idx="6783">
                  <c:v>-38170</c:v>
                </c:pt>
                <c:pt idx="6784">
                  <c:v>-31870</c:v>
                </c:pt>
                <c:pt idx="6785">
                  <c:v>-22050</c:v>
                </c:pt>
                <c:pt idx="6786">
                  <c:v>-10080</c:v>
                </c:pt>
                <c:pt idx="6787">
                  <c:v>-2670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-1490</c:v>
                </c:pt>
                <c:pt idx="6799">
                  <c:v>2400</c:v>
                </c:pt>
                <c:pt idx="6800">
                  <c:v>-1550</c:v>
                </c:pt>
                <c:pt idx="6801">
                  <c:v>-4910</c:v>
                </c:pt>
                <c:pt idx="6802">
                  <c:v>-16660</c:v>
                </c:pt>
                <c:pt idx="6803">
                  <c:v>-28360</c:v>
                </c:pt>
                <c:pt idx="6804">
                  <c:v>-35490</c:v>
                </c:pt>
                <c:pt idx="6805">
                  <c:v>-41970</c:v>
                </c:pt>
                <c:pt idx="6806">
                  <c:v>-44330</c:v>
                </c:pt>
                <c:pt idx="6807">
                  <c:v>-42510</c:v>
                </c:pt>
                <c:pt idx="6808">
                  <c:v>-37930</c:v>
                </c:pt>
                <c:pt idx="6809">
                  <c:v>-29120</c:v>
                </c:pt>
                <c:pt idx="6810">
                  <c:v>-19570</c:v>
                </c:pt>
                <c:pt idx="6811">
                  <c:v>-10970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-5770</c:v>
                </c:pt>
                <c:pt idx="6823">
                  <c:v>-930</c:v>
                </c:pt>
                <c:pt idx="6824">
                  <c:v>-3150</c:v>
                </c:pt>
                <c:pt idx="6825">
                  <c:v>-17120</c:v>
                </c:pt>
                <c:pt idx="6826">
                  <c:v>-32110</c:v>
                </c:pt>
                <c:pt idx="6827">
                  <c:v>-43910</c:v>
                </c:pt>
                <c:pt idx="6828">
                  <c:v>-52030</c:v>
                </c:pt>
                <c:pt idx="6829">
                  <c:v>-57720</c:v>
                </c:pt>
                <c:pt idx="6830">
                  <c:v>-59560</c:v>
                </c:pt>
                <c:pt idx="6831">
                  <c:v>-62560</c:v>
                </c:pt>
                <c:pt idx="6832">
                  <c:v>-57470</c:v>
                </c:pt>
                <c:pt idx="6833">
                  <c:v>-43880</c:v>
                </c:pt>
                <c:pt idx="6834">
                  <c:v>-33140</c:v>
                </c:pt>
                <c:pt idx="6835">
                  <c:v>-24190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-16660</c:v>
                </c:pt>
                <c:pt idx="6848">
                  <c:v>-10780</c:v>
                </c:pt>
                <c:pt idx="6849">
                  <c:v>-17090</c:v>
                </c:pt>
                <c:pt idx="6850">
                  <c:v>-25830</c:v>
                </c:pt>
                <c:pt idx="6851">
                  <c:v>-31930</c:v>
                </c:pt>
                <c:pt idx="6852">
                  <c:v>-36240</c:v>
                </c:pt>
                <c:pt idx="6853">
                  <c:v>-37420</c:v>
                </c:pt>
                <c:pt idx="6854">
                  <c:v>-32140</c:v>
                </c:pt>
                <c:pt idx="6855">
                  <c:v>-27790</c:v>
                </c:pt>
                <c:pt idx="6856">
                  <c:v>-23150</c:v>
                </c:pt>
                <c:pt idx="6857">
                  <c:v>-14470</c:v>
                </c:pt>
                <c:pt idx="6858">
                  <c:v>-6590</c:v>
                </c:pt>
                <c:pt idx="6859">
                  <c:v>-1820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-2280</c:v>
                </c:pt>
                <c:pt idx="6875">
                  <c:v>-140</c:v>
                </c:pt>
                <c:pt idx="6876">
                  <c:v>-3690</c:v>
                </c:pt>
                <c:pt idx="6877">
                  <c:v>-7250</c:v>
                </c:pt>
                <c:pt idx="6878">
                  <c:v>-10810</c:v>
                </c:pt>
                <c:pt idx="6879">
                  <c:v>-10590</c:v>
                </c:pt>
                <c:pt idx="6880">
                  <c:v>-7350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7630</c:v>
                </c:pt>
                <c:pt idx="6895">
                  <c:v>7310</c:v>
                </c:pt>
                <c:pt idx="6896">
                  <c:v>140</c:v>
                </c:pt>
                <c:pt idx="6897">
                  <c:v>-910</c:v>
                </c:pt>
                <c:pt idx="6898">
                  <c:v>-5370</c:v>
                </c:pt>
                <c:pt idx="6899">
                  <c:v>-17860</c:v>
                </c:pt>
                <c:pt idx="6900">
                  <c:v>-27450</c:v>
                </c:pt>
                <c:pt idx="6901">
                  <c:v>-34190</c:v>
                </c:pt>
                <c:pt idx="6902">
                  <c:v>-37180</c:v>
                </c:pt>
                <c:pt idx="6903">
                  <c:v>-37120</c:v>
                </c:pt>
                <c:pt idx="6904">
                  <c:v>-32259.999999999996</c:v>
                </c:pt>
                <c:pt idx="6905">
                  <c:v>-22940</c:v>
                </c:pt>
                <c:pt idx="6906">
                  <c:v>-14230</c:v>
                </c:pt>
                <c:pt idx="6907">
                  <c:v>-7070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-3440</c:v>
                </c:pt>
                <c:pt idx="6919">
                  <c:v>40</c:v>
                </c:pt>
                <c:pt idx="6920">
                  <c:v>-1200</c:v>
                </c:pt>
                <c:pt idx="6921">
                  <c:v>-4620</c:v>
                </c:pt>
                <c:pt idx="6922">
                  <c:v>-19720</c:v>
                </c:pt>
                <c:pt idx="6923">
                  <c:v>-30270</c:v>
                </c:pt>
                <c:pt idx="6924">
                  <c:v>-37240</c:v>
                </c:pt>
                <c:pt idx="6925">
                  <c:v>-42090</c:v>
                </c:pt>
                <c:pt idx="6926">
                  <c:v>-44450</c:v>
                </c:pt>
                <c:pt idx="6927">
                  <c:v>-44120</c:v>
                </c:pt>
                <c:pt idx="6928">
                  <c:v>-39900</c:v>
                </c:pt>
                <c:pt idx="6929">
                  <c:v>-31750</c:v>
                </c:pt>
                <c:pt idx="6930">
                  <c:v>-23480</c:v>
                </c:pt>
                <c:pt idx="6931">
                  <c:v>-16190.000000000002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-9260</c:v>
                </c:pt>
                <c:pt idx="6943">
                  <c:v>-3800</c:v>
                </c:pt>
                <c:pt idx="6944">
                  <c:v>-15260</c:v>
                </c:pt>
                <c:pt idx="6945">
                  <c:v>-28880</c:v>
                </c:pt>
                <c:pt idx="6946">
                  <c:v>-39160</c:v>
                </c:pt>
                <c:pt idx="6947">
                  <c:v>-44740</c:v>
                </c:pt>
                <c:pt idx="6948">
                  <c:v>-54230</c:v>
                </c:pt>
                <c:pt idx="6949">
                  <c:v>-56470</c:v>
                </c:pt>
                <c:pt idx="6950">
                  <c:v>-56920</c:v>
                </c:pt>
                <c:pt idx="6951">
                  <c:v>-55360</c:v>
                </c:pt>
                <c:pt idx="6952">
                  <c:v>-49090</c:v>
                </c:pt>
                <c:pt idx="6953">
                  <c:v>-39460</c:v>
                </c:pt>
                <c:pt idx="6954">
                  <c:v>-30500</c:v>
                </c:pt>
                <c:pt idx="6955">
                  <c:v>-23290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-15030</c:v>
                </c:pt>
                <c:pt idx="6967">
                  <c:v>-7310</c:v>
                </c:pt>
                <c:pt idx="6968">
                  <c:v>-20220</c:v>
                </c:pt>
                <c:pt idx="6969">
                  <c:v>-33060</c:v>
                </c:pt>
                <c:pt idx="6970">
                  <c:v>-42610</c:v>
                </c:pt>
                <c:pt idx="6971">
                  <c:v>-46710</c:v>
                </c:pt>
                <c:pt idx="6972">
                  <c:v>-48850</c:v>
                </c:pt>
                <c:pt idx="6973">
                  <c:v>-55450</c:v>
                </c:pt>
                <c:pt idx="6974">
                  <c:v>-57700</c:v>
                </c:pt>
                <c:pt idx="6975">
                  <c:v>-57890</c:v>
                </c:pt>
                <c:pt idx="6976">
                  <c:v>-52550</c:v>
                </c:pt>
                <c:pt idx="6977">
                  <c:v>-42730</c:v>
                </c:pt>
                <c:pt idx="6978">
                  <c:v>-33630</c:v>
                </c:pt>
                <c:pt idx="6979">
                  <c:v>-26090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-23280</c:v>
                </c:pt>
                <c:pt idx="6991">
                  <c:v>-12750</c:v>
                </c:pt>
                <c:pt idx="6992">
                  <c:v>-21770</c:v>
                </c:pt>
                <c:pt idx="6993">
                  <c:v>-28100</c:v>
                </c:pt>
                <c:pt idx="6994">
                  <c:v>-31650</c:v>
                </c:pt>
                <c:pt idx="6995">
                  <c:v>-35150</c:v>
                </c:pt>
                <c:pt idx="6996">
                  <c:v>-44190</c:v>
                </c:pt>
                <c:pt idx="6997">
                  <c:v>-49970</c:v>
                </c:pt>
                <c:pt idx="6998">
                  <c:v>-52070</c:v>
                </c:pt>
                <c:pt idx="6999">
                  <c:v>-51210</c:v>
                </c:pt>
                <c:pt idx="7000">
                  <c:v>-49870</c:v>
                </c:pt>
                <c:pt idx="7001">
                  <c:v>-41740</c:v>
                </c:pt>
                <c:pt idx="7002">
                  <c:v>-33890</c:v>
                </c:pt>
                <c:pt idx="7003">
                  <c:v>-26960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-30610</c:v>
                </c:pt>
                <c:pt idx="7016">
                  <c:v>-17570</c:v>
                </c:pt>
                <c:pt idx="7017">
                  <c:v>-19230</c:v>
                </c:pt>
                <c:pt idx="7018">
                  <c:v>-23840</c:v>
                </c:pt>
                <c:pt idx="7019">
                  <c:v>-27790</c:v>
                </c:pt>
                <c:pt idx="7020">
                  <c:v>-29490</c:v>
                </c:pt>
                <c:pt idx="7021">
                  <c:v>-31650</c:v>
                </c:pt>
                <c:pt idx="7022">
                  <c:v>-34780</c:v>
                </c:pt>
                <c:pt idx="7023">
                  <c:v>-36950</c:v>
                </c:pt>
                <c:pt idx="7024">
                  <c:v>-33950</c:v>
                </c:pt>
                <c:pt idx="7025">
                  <c:v>-28210</c:v>
                </c:pt>
                <c:pt idx="7026">
                  <c:v>-22810</c:v>
                </c:pt>
                <c:pt idx="7027">
                  <c:v>-18450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-40170</c:v>
                </c:pt>
                <c:pt idx="7043">
                  <c:v>-31090</c:v>
                </c:pt>
                <c:pt idx="7044">
                  <c:v>-36060</c:v>
                </c:pt>
                <c:pt idx="7045">
                  <c:v>-39740</c:v>
                </c:pt>
                <c:pt idx="7046">
                  <c:v>-40280</c:v>
                </c:pt>
                <c:pt idx="7047">
                  <c:v>-40090</c:v>
                </c:pt>
                <c:pt idx="7048">
                  <c:v>-36270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-32360</c:v>
                </c:pt>
                <c:pt idx="7063">
                  <c:v>-19070</c:v>
                </c:pt>
                <c:pt idx="7064">
                  <c:v>-25000</c:v>
                </c:pt>
                <c:pt idx="7065">
                  <c:v>-32180</c:v>
                </c:pt>
                <c:pt idx="7066">
                  <c:v>-40780</c:v>
                </c:pt>
                <c:pt idx="7067">
                  <c:v>-46360</c:v>
                </c:pt>
                <c:pt idx="7068">
                  <c:v>-53940</c:v>
                </c:pt>
                <c:pt idx="7069">
                  <c:v>-56060</c:v>
                </c:pt>
                <c:pt idx="7070">
                  <c:v>-60710</c:v>
                </c:pt>
                <c:pt idx="7071">
                  <c:v>-59930</c:v>
                </c:pt>
                <c:pt idx="7072">
                  <c:v>-53980</c:v>
                </c:pt>
                <c:pt idx="7073">
                  <c:v>-45770</c:v>
                </c:pt>
                <c:pt idx="7074">
                  <c:v>-37020</c:v>
                </c:pt>
                <c:pt idx="7075">
                  <c:v>-29570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-26100</c:v>
                </c:pt>
                <c:pt idx="7087">
                  <c:v>-10350</c:v>
                </c:pt>
                <c:pt idx="7088">
                  <c:v>-15850</c:v>
                </c:pt>
                <c:pt idx="7089">
                  <c:v>-18620</c:v>
                </c:pt>
                <c:pt idx="7090">
                  <c:v>-22290</c:v>
                </c:pt>
                <c:pt idx="7091">
                  <c:v>-30830</c:v>
                </c:pt>
                <c:pt idx="7092">
                  <c:v>-38250</c:v>
                </c:pt>
                <c:pt idx="7093">
                  <c:v>-44380</c:v>
                </c:pt>
                <c:pt idx="7094">
                  <c:v>-46550</c:v>
                </c:pt>
                <c:pt idx="7095">
                  <c:v>-44840</c:v>
                </c:pt>
                <c:pt idx="7096">
                  <c:v>-38530</c:v>
                </c:pt>
                <c:pt idx="7097">
                  <c:v>-27740</c:v>
                </c:pt>
                <c:pt idx="7098">
                  <c:v>-16239.999999999998</c:v>
                </c:pt>
                <c:pt idx="7099">
                  <c:v>-7440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430</c:v>
                </c:pt>
                <c:pt idx="7111">
                  <c:v>4560</c:v>
                </c:pt>
                <c:pt idx="7112">
                  <c:v>-990</c:v>
                </c:pt>
                <c:pt idx="7113">
                  <c:v>-2310</c:v>
                </c:pt>
                <c:pt idx="7114">
                  <c:v>-9420</c:v>
                </c:pt>
                <c:pt idx="7115">
                  <c:v>-21600</c:v>
                </c:pt>
                <c:pt idx="7116">
                  <c:v>-28960</c:v>
                </c:pt>
                <c:pt idx="7117">
                  <c:v>-35340</c:v>
                </c:pt>
                <c:pt idx="7118">
                  <c:v>-37890</c:v>
                </c:pt>
                <c:pt idx="7119">
                  <c:v>-36750</c:v>
                </c:pt>
                <c:pt idx="7120">
                  <c:v>-30930</c:v>
                </c:pt>
                <c:pt idx="7121">
                  <c:v>-20320</c:v>
                </c:pt>
                <c:pt idx="7122">
                  <c:v>-9720</c:v>
                </c:pt>
                <c:pt idx="7123">
                  <c:v>-2660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3940</c:v>
                </c:pt>
                <c:pt idx="7135">
                  <c:v>7420</c:v>
                </c:pt>
                <c:pt idx="7136">
                  <c:v>1340</c:v>
                </c:pt>
                <c:pt idx="7137">
                  <c:v>-1280</c:v>
                </c:pt>
                <c:pt idx="7138">
                  <c:v>-4160</c:v>
                </c:pt>
                <c:pt idx="7139">
                  <c:v>-13710</c:v>
                </c:pt>
                <c:pt idx="7140">
                  <c:v>-24320</c:v>
                </c:pt>
                <c:pt idx="7141">
                  <c:v>-31700</c:v>
                </c:pt>
                <c:pt idx="7142">
                  <c:v>-34650</c:v>
                </c:pt>
                <c:pt idx="7143">
                  <c:v>-34340</c:v>
                </c:pt>
                <c:pt idx="7144">
                  <c:v>-29630</c:v>
                </c:pt>
                <c:pt idx="7145">
                  <c:v>-19870</c:v>
                </c:pt>
                <c:pt idx="7146">
                  <c:v>-9710</c:v>
                </c:pt>
                <c:pt idx="7147">
                  <c:v>-2570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2980</c:v>
                </c:pt>
                <c:pt idx="7159">
                  <c:v>4270</c:v>
                </c:pt>
                <c:pt idx="7160">
                  <c:v>-400</c:v>
                </c:pt>
                <c:pt idx="7161">
                  <c:v>-1940</c:v>
                </c:pt>
                <c:pt idx="7162">
                  <c:v>-8050.0000000000009</c:v>
                </c:pt>
                <c:pt idx="7163">
                  <c:v>-21200</c:v>
                </c:pt>
                <c:pt idx="7164">
                  <c:v>-27970</c:v>
                </c:pt>
                <c:pt idx="7165">
                  <c:v>-34230</c:v>
                </c:pt>
                <c:pt idx="7166">
                  <c:v>-37310</c:v>
                </c:pt>
                <c:pt idx="7167">
                  <c:v>-36070</c:v>
                </c:pt>
                <c:pt idx="7168">
                  <c:v>-30690</c:v>
                </c:pt>
                <c:pt idx="7169">
                  <c:v>-20910</c:v>
                </c:pt>
                <c:pt idx="7170">
                  <c:v>-9950</c:v>
                </c:pt>
                <c:pt idx="7171">
                  <c:v>-2660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1030</c:v>
                </c:pt>
                <c:pt idx="7184">
                  <c:v>1410</c:v>
                </c:pt>
                <c:pt idx="7185">
                  <c:v>0</c:v>
                </c:pt>
                <c:pt idx="7186">
                  <c:v>-330</c:v>
                </c:pt>
                <c:pt idx="7187">
                  <c:v>-4600</c:v>
                </c:pt>
                <c:pt idx="7188">
                  <c:v>-14200</c:v>
                </c:pt>
                <c:pt idx="7189">
                  <c:v>-21330</c:v>
                </c:pt>
                <c:pt idx="7190">
                  <c:v>-24460</c:v>
                </c:pt>
                <c:pt idx="7191">
                  <c:v>-23890</c:v>
                </c:pt>
                <c:pt idx="7192">
                  <c:v>-19770</c:v>
                </c:pt>
                <c:pt idx="7193">
                  <c:v>-12960</c:v>
                </c:pt>
                <c:pt idx="7194">
                  <c:v>-7370</c:v>
                </c:pt>
                <c:pt idx="7195">
                  <c:v>-3370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-3470</c:v>
                </c:pt>
                <c:pt idx="7211">
                  <c:v>-8870</c:v>
                </c:pt>
                <c:pt idx="7212">
                  <c:v>-16860</c:v>
                </c:pt>
                <c:pt idx="7213">
                  <c:v>-22560</c:v>
                </c:pt>
                <c:pt idx="7214">
                  <c:v>-24960</c:v>
                </c:pt>
                <c:pt idx="7215">
                  <c:v>-23970</c:v>
                </c:pt>
                <c:pt idx="7216">
                  <c:v>-20030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-6030</c:v>
                </c:pt>
                <c:pt idx="7231">
                  <c:v>-1590</c:v>
                </c:pt>
                <c:pt idx="7232">
                  <c:v>-3930</c:v>
                </c:pt>
                <c:pt idx="7233">
                  <c:v>-9740</c:v>
                </c:pt>
                <c:pt idx="7234">
                  <c:v>-14970</c:v>
                </c:pt>
                <c:pt idx="7235">
                  <c:v>-18080</c:v>
                </c:pt>
                <c:pt idx="7236">
                  <c:v>-21900</c:v>
                </c:pt>
                <c:pt idx="7237">
                  <c:v>-22030</c:v>
                </c:pt>
                <c:pt idx="7238">
                  <c:v>-22040</c:v>
                </c:pt>
                <c:pt idx="7239">
                  <c:v>-22620</c:v>
                </c:pt>
                <c:pt idx="7240">
                  <c:v>-20590</c:v>
                </c:pt>
                <c:pt idx="7241">
                  <c:v>-16390</c:v>
                </c:pt>
                <c:pt idx="7242">
                  <c:v>-9930</c:v>
                </c:pt>
                <c:pt idx="7243">
                  <c:v>-4290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-6240</c:v>
                </c:pt>
                <c:pt idx="7255">
                  <c:v>-1810</c:v>
                </c:pt>
                <c:pt idx="7256">
                  <c:v>-5430</c:v>
                </c:pt>
                <c:pt idx="7257">
                  <c:v>-14670</c:v>
                </c:pt>
                <c:pt idx="7258">
                  <c:v>-20620</c:v>
                </c:pt>
                <c:pt idx="7259">
                  <c:v>-24800</c:v>
                </c:pt>
                <c:pt idx="7260">
                  <c:v>-27690</c:v>
                </c:pt>
                <c:pt idx="7261">
                  <c:v>-30620</c:v>
                </c:pt>
                <c:pt idx="7262">
                  <c:v>-31850</c:v>
                </c:pt>
                <c:pt idx="7263">
                  <c:v>-32299.999999999996</c:v>
                </c:pt>
                <c:pt idx="7264">
                  <c:v>-28940</c:v>
                </c:pt>
                <c:pt idx="7265">
                  <c:v>-22610</c:v>
                </c:pt>
                <c:pt idx="7266">
                  <c:v>-16270</c:v>
                </c:pt>
                <c:pt idx="7267">
                  <c:v>-10860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-12940</c:v>
                </c:pt>
                <c:pt idx="7279">
                  <c:v>-6060</c:v>
                </c:pt>
                <c:pt idx="7280">
                  <c:v>-13420</c:v>
                </c:pt>
                <c:pt idx="7281">
                  <c:v>-19420</c:v>
                </c:pt>
                <c:pt idx="7282">
                  <c:v>-24760</c:v>
                </c:pt>
                <c:pt idx="7283">
                  <c:v>-27740</c:v>
                </c:pt>
                <c:pt idx="7284">
                  <c:v>-29610</c:v>
                </c:pt>
                <c:pt idx="7285">
                  <c:v>-33270</c:v>
                </c:pt>
                <c:pt idx="7286">
                  <c:v>-34170</c:v>
                </c:pt>
                <c:pt idx="7287">
                  <c:v>-33400</c:v>
                </c:pt>
                <c:pt idx="7288">
                  <c:v>-29690</c:v>
                </c:pt>
                <c:pt idx="7289">
                  <c:v>-24020</c:v>
                </c:pt>
                <c:pt idx="7290">
                  <c:v>-17290</c:v>
                </c:pt>
                <c:pt idx="7291">
                  <c:v>-11210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-8220</c:v>
                </c:pt>
                <c:pt idx="7303">
                  <c:v>-2290</c:v>
                </c:pt>
                <c:pt idx="7304">
                  <c:v>-6370</c:v>
                </c:pt>
                <c:pt idx="7305">
                  <c:v>-18300</c:v>
                </c:pt>
                <c:pt idx="7306">
                  <c:v>-24550</c:v>
                </c:pt>
                <c:pt idx="7307">
                  <c:v>-28950</c:v>
                </c:pt>
                <c:pt idx="7308">
                  <c:v>-31580</c:v>
                </c:pt>
                <c:pt idx="7309">
                  <c:v>-31440</c:v>
                </c:pt>
                <c:pt idx="7310">
                  <c:v>-27900</c:v>
                </c:pt>
                <c:pt idx="7311">
                  <c:v>-20280</c:v>
                </c:pt>
                <c:pt idx="7312">
                  <c:v>-11160</c:v>
                </c:pt>
                <c:pt idx="7313">
                  <c:v>-3910</c:v>
                </c:pt>
                <c:pt idx="7314">
                  <c:v>-1820</c:v>
                </c:pt>
                <c:pt idx="7315">
                  <c:v>-350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21420</c:v>
                </c:pt>
                <c:pt idx="7327">
                  <c:v>20010</c:v>
                </c:pt>
                <c:pt idx="7328">
                  <c:v>9330</c:v>
                </c:pt>
                <c:pt idx="7329">
                  <c:v>1820</c:v>
                </c:pt>
                <c:pt idx="7330">
                  <c:v>-120</c:v>
                </c:pt>
                <c:pt idx="7331">
                  <c:v>-1250</c:v>
                </c:pt>
                <c:pt idx="7332">
                  <c:v>-5280</c:v>
                </c:pt>
                <c:pt idx="7333">
                  <c:v>-10140</c:v>
                </c:pt>
                <c:pt idx="7334">
                  <c:v>-13120</c:v>
                </c:pt>
                <c:pt idx="7335">
                  <c:v>-12690</c:v>
                </c:pt>
                <c:pt idx="7336">
                  <c:v>-7850</c:v>
                </c:pt>
                <c:pt idx="7337">
                  <c:v>-1820</c:v>
                </c:pt>
                <c:pt idx="7338">
                  <c:v>-250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340</c:v>
                </c:pt>
                <c:pt idx="7348">
                  <c:v>2400</c:v>
                </c:pt>
                <c:pt idx="7349">
                  <c:v>4240</c:v>
                </c:pt>
                <c:pt idx="7350">
                  <c:v>5680</c:v>
                </c:pt>
                <c:pt idx="7351">
                  <c:v>41240</c:v>
                </c:pt>
                <c:pt idx="7352">
                  <c:v>29780</c:v>
                </c:pt>
                <c:pt idx="7353">
                  <c:v>16660</c:v>
                </c:pt>
                <c:pt idx="7354">
                  <c:v>6350</c:v>
                </c:pt>
                <c:pt idx="7355">
                  <c:v>1460</c:v>
                </c:pt>
                <c:pt idx="7356">
                  <c:v>0</c:v>
                </c:pt>
                <c:pt idx="7357">
                  <c:v>0</c:v>
                </c:pt>
                <c:pt idx="7358">
                  <c:v>-50</c:v>
                </c:pt>
                <c:pt idx="7359">
                  <c:v>-190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90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940</c:v>
                </c:pt>
                <c:pt idx="7373">
                  <c:v>2770</c:v>
                </c:pt>
                <c:pt idx="7374">
                  <c:v>4150</c:v>
                </c:pt>
                <c:pt idx="7375">
                  <c:v>4460</c:v>
                </c:pt>
                <c:pt idx="7376">
                  <c:v>1750</c:v>
                </c:pt>
                <c:pt idx="7377">
                  <c:v>0</c:v>
                </c:pt>
                <c:pt idx="7378">
                  <c:v>20180</c:v>
                </c:pt>
                <c:pt idx="7379">
                  <c:v>4270</c:v>
                </c:pt>
                <c:pt idx="7380">
                  <c:v>1240</c:v>
                </c:pt>
                <c:pt idx="7381">
                  <c:v>300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13300</c:v>
                </c:pt>
                <c:pt idx="7399">
                  <c:v>8140.0000000000009</c:v>
                </c:pt>
                <c:pt idx="7400">
                  <c:v>620</c:v>
                </c:pt>
                <c:pt idx="7401">
                  <c:v>0</c:v>
                </c:pt>
                <c:pt idx="7402">
                  <c:v>0</c:v>
                </c:pt>
                <c:pt idx="7403">
                  <c:v>-620</c:v>
                </c:pt>
                <c:pt idx="7404">
                  <c:v>-4420</c:v>
                </c:pt>
                <c:pt idx="7405">
                  <c:v>-12370</c:v>
                </c:pt>
                <c:pt idx="7406">
                  <c:v>-16140</c:v>
                </c:pt>
                <c:pt idx="7407">
                  <c:v>-15230</c:v>
                </c:pt>
                <c:pt idx="7408">
                  <c:v>-10860</c:v>
                </c:pt>
                <c:pt idx="7409">
                  <c:v>-5000</c:v>
                </c:pt>
                <c:pt idx="7410">
                  <c:v>-1720</c:v>
                </c:pt>
                <c:pt idx="7411">
                  <c:v>-370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-680</c:v>
                </c:pt>
                <c:pt idx="7423">
                  <c:v>0</c:v>
                </c:pt>
                <c:pt idx="7424">
                  <c:v>0</c:v>
                </c:pt>
                <c:pt idx="7425">
                  <c:v>-1120</c:v>
                </c:pt>
                <c:pt idx="7426">
                  <c:v>-2620</c:v>
                </c:pt>
                <c:pt idx="7427">
                  <c:v>-12910</c:v>
                </c:pt>
                <c:pt idx="7428">
                  <c:v>-22230</c:v>
                </c:pt>
                <c:pt idx="7429">
                  <c:v>-24630</c:v>
                </c:pt>
                <c:pt idx="7430">
                  <c:v>-28550</c:v>
                </c:pt>
                <c:pt idx="7431">
                  <c:v>-28460</c:v>
                </c:pt>
                <c:pt idx="7432">
                  <c:v>-24160</c:v>
                </c:pt>
                <c:pt idx="7433">
                  <c:v>-16030.000000000002</c:v>
                </c:pt>
                <c:pt idx="7434">
                  <c:v>-8670</c:v>
                </c:pt>
                <c:pt idx="7435">
                  <c:v>-3420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-1630</c:v>
                </c:pt>
                <c:pt idx="7447">
                  <c:v>1110</c:v>
                </c:pt>
                <c:pt idx="7448">
                  <c:v>-250</c:v>
                </c:pt>
                <c:pt idx="7449">
                  <c:v>-1700</c:v>
                </c:pt>
                <c:pt idx="7450">
                  <c:v>-8020</c:v>
                </c:pt>
                <c:pt idx="7451">
                  <c:v>-20670</c:v>
                </c:pt>
                <c:pt idx="7452">
                  <c:v>-27210</c:v>
                </c:pt>
                <c:pt idx="7453">
                  <c:v>-32479.999999999996</c:v>
                </c:pt>
                <c:pt idx="7454">
                  <c:v>-34090</c:v>
                </c:pt>
                <c:pt idx="7455">
                  <c:v>-32020.000000000004</c:v>
                </c:pt>
                <c:pt idx="7456">
                  <c:v>-26710</c:v>
                </c:pt>
                <c:pt idx="7457">
                  <c:v>-17650</c:v>
                </c:pt>
                <c:pt idx="7458">
                  <c:v>-9110</c:v>
                </c:pt>
                <c:pt idx="7459">
                  <c:v>-2670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2470</c:v>
                </c:pt>
                <c:pt idx="7471">
                  <c:v>5290</c:v>
                </c:pt>
                <c:pt idx="7472">
                  <c:v>150</c:v>
                </c:pt>
                <c:pt idx="7473">
                  <c:v>-1260</c:v>
                </c:pt>
                <c:pt idx="7474">
                  <c:v>-4070.0000000000005</c:v>
                </c:pt>
                <c:pt idx="7475">
                  <c:v>-15420</c:v>
                </c:pt>
                <c:pt idx="7476">
                  <c:v>-24130</c:v>
                </c:pt>
                <c:pt idx="7477">
                  <c:v>-30750</c:v>
                </c:pt>
                <c:pt idx="7478">
                  <c:v>-33320</c:v>
                </c:pt>
                <c:pt idx="7479">
                  <c:v>-32170</c:v>
                </c:pt>
                <c:pt idx="7480">
                  <c:v>-26990</c:v>
                </c:pt>
                <c:pt idx="7481">
                  <c:v>-16920</c:v>
                </c:pt>
                <c:pt idx="7482">
                  <c:v>-6080</c:v>
                </c:pt>
                <c:pt idx="7483">
                  <c:v>-1630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8680</c:v>
                </c:pt>
                <c:pt idx="7495">
                  <c:v>8070</c:v>
                </c:pt>
                <c:pt idx="7496">
                  <c:v>1880</c:v>
                </c:pt>
                <c:pt idx="7497">
                  <c:v>-470</c:v>
                </c:pt>
                <c:pt idx="7498">
                  <c:v>-1420</c:v>
                </c:pt>
                <c:pt idx="7499">
                  <c:v>-2020</c:v>
                </c:pt>
                <c:pt idx="7500">
                  <c:v>-8300</c:v>
                </c:pt>
                <c:pt idx="7501">
                  <c:v>-14300</c:v>
                </c:pt>
                <c:pt idx="7502">
                  <c:v>-16100.000000000002</c:v>
                </c:pt>
                <c:pt idx="7503">
                  <c:v>-15970</c:v>
                </c:pt>
                <c:pt idx="7504">
                  <c:v>-12220</c:v>
                </c:pt>
                <c:pt idx="7505">
                  <c:v>-5800</c:v>
                </c:pt>
                <c:pt idx="7506">
                  <c:v>-2310</c:v>
                </c:pt>
                <c:pt idx="7507">
                  <c:v>-670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-2120</c:v>
                </c:pt>
                <c:pt idx="7520">
                  <c:v>0</c:v>
                </c:pt>
                <c:pt idx="7521">
                  <c:v>-100</c:v>
                </c:pt>
                <c:pt idx="7522">
                  <c:v>-810</c:v>
                </c:pt>
                <c:pt idx="7523">
                  <c:v>-1140</c:v>
                </c:pt>
                <c:pt idx="7524">
                  <c:v>-2130</c:v>
                </c:pt>
                <c:pt idx="7525">
                  <c:v>-9140</c:v>
                </c:pt>
                <c:pt idx="7526">
                  <c:v>-14260</c:v>
                </c:pt>
                <c:pt idx="7527">
                  <c:v>-15110</c:v>
                </c:pt>
                <c:pt idx="7528">
                  <c:v>-12290</c:v>
                </c:pt>
                <c:pt idx="7529">
                  <c:v>-6090</c:v>
                </c:pt>
                <c:pt idx="7530">
                  <c:v>-1550</c:v>
                </c:pt>
                <c:pt idx="7531">
                  <c:v>-390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-1030</c:v>
                </c:pt>
                <c:pt idx="7547">
                  <c:v>0</c:v>
                </c:pt>
                <c:pt idx="7548">
                  <c:v>0</c:v>
                </c:pt>
                <c:pt idx="7549">
                  <c:v>-2320</c:v>
                </c:pt>
                <c:pt idx="7550">
                  <c:v>-6490</c:v>
                </c:pt>
                <c:pt idx="7551">
                  <c:v>-5880</c:v>
                </c:pt>
                <c:pt idx="7552">
                  <c:v>-1400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14710</c:v>
                </c:pt>
                <c:pt idx="7567">
                  <c:v>13460</c:v>
                </c:pt>
                <c:pt idx="7568">
                  <c:v>5240</c:v>
                </c:pt>
                <c:pt idx="7569">
                  <c:v>0</c:v>
                </c:pt>
                <c:pt idx="7570">
                  <c:v>-100</c:v>
                </c:pt>
                <c:pt idx="7571">
                  <c:v>-1310</c:v>
                </c:pt>
                <c:pt idx="7572">
                  <c:v>-7600</c:v>
                </c:pt>
                <c:pt idx="7573">
                  <c:v>-14890</c:v>
                </c:pt>
                <c:pt idx="7574">
                  <c:v>-17060</c:v>
                </c:pt>
                <c:pt idx="7575">
                  <c:v>-15950</c:v>
                </c:pt>
                <c:pt idx="7576">
                  <c:v>-11020</c:v>
                </c:pt>
                <c:pt idx="7577">
                  <c:v>-2800</c:v>
                </c:pt>
                <c:pt idx="7578">
                  <c:v>-220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310</c:v>
                </c:pt>
                <c:pt idx="7590">
                  <c:v>30240</c:v>
                </c:pt>
                <c:pt idx="7591">
                  <c:v>25970</c:v>
                </c:pt>
                <c:pt idx="7592">
                  <c:v>13890</c:v>
                </c:pt>
                <c:pt idx="7593">
                  <c:v>3210</c:v>
                </c:pt>
                <c:pt idx="7594">
                  <c:v>0</c:v>
                </c:pt>
                <c:pt idx="7595">
                  <c:v>0</c:v>
                </c:pt>
                <c:pt idx="7596">
                  <c:v>-90</c:v>
                </c:pt>
                <c:pt idx="7597">
                  <c:v>-610</c:v>
                </c:pt>
                <c:pt idx="7598">
                  <c:v>-430</c:v>
                </c:pt>
                <c:pt idx="7599">
                  <c:v>-200</c:v>
                </c:pt>
                <c:pt idx="7600">
                  <c:v>0</c:v>
                </c:pt>
                <c:pt idx="7601">
                  <c:v>50</c:v>
                </c:pt>
                <c:pt idx="7602">
                  <c:v>6250</c:v>
                </c:pt>
                <c:pt idx="7603">
                  <c:v>12670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150</c:v>
                </c:pt>
                <c:pt idx="7608">
                  <c:v>1560</c:v>
                </c:pt>
                <c:pt idx="7609">
                  <c:v>3140</c:v>
                </c:pt>
                <c:pt idx="7610">
                  <c:v>4570</c:v>
                </c:pt>
                <c:pt idx="7611">
                  <c:v>5540</c:v>
                </c:pt>
                <c:pt idx="7612">
                  <c:v>6290</c:v>
                </c:pt>
                <c:pt idx="7613">
                  <c:v>6960</c:v>
                </c:pt>
                <c:pt idx="7614">
                  <c:v>47280</c:v>
                </c:pt>
                <c:pt idx="7615">
                  <c:v>36860</c:v>
                </c:pt>
                <c:pt idx="7616">
                  <c:v>25760</c:v>
                </c:pt>
                <c:pt idx="7617">
                  <c:v>14360</c:v>
                </c:pt>
                <c:pt idx="7618">
                  <c:v>4250</c:v>
                </c:pt>
                <c:pt idx="7619">
                  <c:v>540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490</c:v>
                </c:pt>
                <c:pt idx="7626">
                  <c:v>9630</c:v>
                </c:pt>
                <c:pt idx="7627">
                  <c:v>16320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970</c:v>
                </c:pt>
                <c:pt idx="7632">
                  <c:v>3940</c:v>
                </c:pt>
                <c:pt idx="7633">
                  <c:v>6840</c:v>
                </c:pt>
                <c:pt idx="7634">
                  <c:v>8880</c:v>
                </c:pt>
                <c:pt idx="7635">
                  <c:v>11350</c:v>
                </c:pt>
                <c:pt idx="7636">
                  <c:v>12950</c:v>
                </c:pt>
                <c:pt idx="7637">
                  <c:v>13720</c:v>
                </c:pt>
                <c:pt idx="7638">
                  <c:v>56280</c:v>
                </c:pt>
                <c:pt idx="7639">
                  <c:v>49330</c:v>
                </c:pt>
                <c:pt idx="7640">
                  <c:v>34810</c:v>
                </c:pt>
                <c:pt idx="7641">
                  <c:v>19650</c:v>
                </c:pt>
                <c:pt idx="7642">
                  <c:v>8180</c:v>
                </c:pt>
                <c:pt idx="7643">
                  <c:v>720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-760</c:v>
                </c:pt>
                <c:pt idx="7648">
                  <c:v>-270</c:v>
                </c:pt>
                <c:pt idx="7649">
                  <c:v>0</c:v>
                </c:pt>
                <c:pt idx="7650">
                  <c:v>0</c:v>
                </c:pt>
                <c:pt idx="7651">
                  <c:v>3900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620</c:v>
                </c:pt>
                <c:pt idx="7659">
                  <c:v>2590</c:v>
                </c:pt>
                <c:pt idx="7660">
                  <c:v>4650</c:v>
                </c:pt>
                <c:pt idx="7661">
                  <c:v>6590</c:v>
                </c:pt>
                <c:pt idx="7662">
                  <c:v>47340</c:v>
                </c:pt>
                <c:pt idx="7663">
                  <c:v>39990</c:v>
                </c:pt>
                <c:pt idx="7664">
                  <c:v>25520</c:v>
                </c:pt>
                <c:pt idx="7665">
                  <c:v>9080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-5580</c:v>
                </c:pt>
                <c:pt idx="7670">
                  <c:v>-11320</c:v>
                </c:pt>
                <c:pt idx="7671">
                  <c:v>-13010</c:v>
                </c:pt>
                <c:pt idx="7672">
                  <c:v>-8940</c:v>
                </c:pt>
                <c:pt idx="7673">
                  <c:v>-2350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28260</c:v>
                </c:pt>
                <c:pt idx="7688">
                  <c:v>21440</c:v>
                </c:pt>
                <c:pt idx="7689">
                  <c:v>8550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-1520</c:v>
                </c:pt>
                <c:pt idx="7694">
                  <c:v>-4180</c:v>
                </c:pt>
                <c:pt idx="7695">
                  <c:v>-4050</c:v>
                </c:pt>
                <c:pt idx="7696">
                  <c:v>-1740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1890</c:v>
                </c:pt>
                <c:pt idx="7715">
                  <c:v>0</c:v>
                </c:pt>
                <c:pt idx="7716">
                  <c:v>0</c:v>
                </c:pt>
                <c:pt idx="7717">
                  <c:v>-30</c:v>
                </c:pt>
                <c:pt idx="7718">
                  <c:v>-1940</c:v>
                </c:pt>
                <c:pt idx="7719">
                  <c:v>-2290</c:v>
                </c:pt>
                <c:pt idx="7720">
                  <c:v>-590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11660</c:v>
                </c:pt>
                <c:pt idx="7735">
                  <c:v>8470</c:v>
                </c:pt>
                <c:pt idx="7736">
                  <c:v>110</c:v>
                </c:pt>
                <c:pt idx="7737">
                  <c:v>0</c:v>
                </c:pt>
                <c:pt idx="7738">
                  <c:v>-2780</c:v>
                </c:pt>
                <c:pt idx="7739">
                  <c:v>-18520</c:v>
                </c:pt>
                <c:pt idx="7740">
                  <c:v>-27950</c:v>
                </c:pt>
                <c:pt idx="7741">
                  <c:v>-34590</c:v>
                </c:pt>
                <c:pt idx="7742">
                  <c:v>-37660</c:v>
                </c:pt>
                <c:pt idx="7743">
                  <c:v>-37780</c:v>
                </c:pt>
                <c:pt idx="7744">
                  <c:v>-32840</c:v>
                </c:pt>
                <c:pt idx="7745">
                  <c:v>-22610</c:v>
                </c:pt>
                <c:pt idx="7746">
                  <c:v>-12630</c:v>
                </c:pt>
                <c:pt idx="7747">
                  <c:v>-5640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-1440</c:v>
                </c:pt>
                <c:pt idx="7759">
                  <c:v>1620</c:v>
                </c:pt>
                <c:pt idx="7760">
                  <c:v>0</c:v>
                </c:pt>
                <c:pt idx="7761">
                  <c:v>-1510</c:v>
                </c:pt>
                <c:pt idx="7762">
                  <c:v>-6350</c:v>
                </c:pt>
                <c:pt idx="7763">
                  <c:v>-19090</c:v>
                </c:pt>
                <c:pt idx="7764">
                  <c:v>-24630</c:v>
                </c:pt>
                <c:pt idx="7765">
                  <c:v>-28930</c:v>
                </c:pt>
                <c:pt idx="7766">
                  <c:v>-31610</c:v>
                </c:pt>
                <c:pt idx="7767">
                  <c:v>-29390</c:v>
                </c:pt>
                <c:pt idx="7768">
                  <c:v>-26230</c:v>
                </c:pt>
                <c:pt idx="7769">
                  <c:v>-19080</c:v>
                </c:pt>
                <c:pt idx="7770">
                  <c:v>-12300</c:v>
                </c:pt>
                <c:pt idx="7771">
                  <c:v>-6040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-4660</c:v>
                </c:pt>
                <c:pt idx="7783">
                  <c:v>-510</c:v>
                </c:pt>
                <c:pt idx="7784">
                  <c:v>-1690</c:v>
                </c:pt>
                <c:pt idx="7785">
                  <c:v>-4050</c:v>
                </c:pt>
                <c:pt idx="7786">
                  <c:v>-10570</c:v>
                </c:pt>
                <c:pt idx="7787">
                  <c:v>-17780</c:v>
                </c:pt>
                <c:pt idx="7788">
                  <c:v>-28150</c:v>
                </c:pt>
                <c:pt idx="7789">
                  <c:v>-33890</c:v>
                </c:pt>
                <c:pt idx="7790">
                  <c:v>-37810</c:v>
                </c:pt>
                <c:pt idx="7791">
                  <c:v>-37130</c:v>
                </c:pt>
                <c:pt idx="7792">
                  <c:v>-30990</c:v>
                </c:pt>
                <c:pt idx="7793">
                  <c:v>-20910</c:v>
                </c:pt>
                <c:pt idx="7794">
                  <c:v>-12330</c:v>
                </c:pt>
                <c:pt idx="7795">
                  <c:v>-5740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-5890</c:v>
                </c:pt>
                <c:pt idx="7807">
                  <c:v>-1220</c:v>
                </c:pt>
                <c:pt idx="7808">
                  <c:v>-3550</c:v>
                </c:pt>
                <c:pt idx="7809">
                  <c:v>-8970</c:v>
                </c:pt>
                <c:pt idx="7810">
                  <c:v>-20460</c:v>
                </c:pt>
                <c:pt idx="7811">
                  <c:v>-30520</c:v>
                </c:pt>
                <c:pt idx="7812">
                  <c:v>-35700</c:v>
                </c:pt>
                <c:pt idx="7813">
                  <c:v>-41170</c:v>
                </c:pt>
                <c:pt idx="7814">
                  <c:v>-41970</c:v>
                </c:pt>
                <c:pt idx="7815">
                  <c:v>-40980</c:v>
                </c:pt>
                <c:pt idx="7816">
                  <c:v>-35080</c:v>
                </c:pt>
                <c:pt idx="7817">
                  <c:v>-25590</c:v>
                </c:pt>
                <c:pt idx="7818">
                  <c:v>-17640</c:v>
                </c:pt>
                <c:pt idx="7819">
                  <c:v>-12100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-12290</c:v>
                </c:pt>
                <c:pt idx="7831">
                  <c:v>-6070</c:v>
                </c:pt>
                <c:pt idx="7832">
                  <c:v>-13220</c:v>
                </c:pt>
                <c:pt idx="7833">
                  <c:v>-18370</c:v>
                </c:pt>
                <c:pt idx="7834">
                  <c:v>-21000</c:v>
                </c:pt>
                <c:pt idx="7835">
                  <c:v>-21960</c:v>
                </c:pt>
                <c:pt idx="7836">
                  <c:v>-24010</c:v>
                </c:pt>
                <c:pt idx="7837">
                  <c:v>-25300</c:v>
                </c:pt>
                <c:pt idx="7838">
                  <c:v>-26360</c:v>
                </c:pt>
                <c:pt idx="7839">
                  <c:v>-27150</c:v>
                </c:pt>
                <c:pt idx="7840">
                  <c:v>-24810</c:v>
                </c:pt>
                <c:pt idx="7841">
                  <c:v>-16620</c:v>
                </c:pt>
                <c:pt idx="7842">
                  <c:v>-8620</c:v>
                </c:pt>
                <c:pt idx="7843">
                  <c:v>-2730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16190.000000000002</c:v>
                </c:pt>
                <c:pt idx="7856">
                  <c:v>16090</c:v>
                </c:pt>
                <c:pt idx="7857">
                  <c:v>9150</c:v>
                </c:pt>
                <c:pt idx="7858">
                  <c:v>2370</c:v>
                </c:pt>
                <c:pt idx="7859">
                  <c:v>0</c:v>
                </c:pt>
                <c:pt idx="7860">
                  <c:v>0</c:v>
                </c:pt>
                <c:pt idx="7861">
                  <c:v>-1200</c:v>
                </c:pt>
                <c:pt idx="7862">
                  <c:v>-3880</c:v>
                </c:pt>
                <c:pt idx="7863">
                  <c:v>-4630</c:v>
                </c:pt>
                <c:pt idx="7864">
                  <c:v>-2020</c:v>
                </c:pt>
                <c:pt idx="7865">
                  <c:v>-400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70</c:v>
                </c:pt>
                <c:pt idx="7879">
                  <c:v>500</c:v>
                </c:pt>
                <c:pt idx="7880">
                  <c:v>110</c:v>
                </c:pt>
                <c:pt idx="7881">
                  <c:v>0</c:v>
                </c:pt>
                <c:pt idx="7882">
                  <c:v>13400</c:v>
                </c:pt>
                <c:pt idx="7883">
                  <c:v>5270</c:v>
                </c:pt>
                <c:pt idx="7884">
                  <c:v>2590</c:v>
                </c:pt>
                <c:pt idx="7885">
                  <c:v>1790</c:v>
                </c:pt>
                <c:pt idx="7886">
                  <c:v>2230</c:v>
                </c:pt>
                <c:pt idx="7887">
                  <c:v>2500</c:v>
                </c:pt>
                <c:pt idx="7888">
                  <c:v>3600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40</c:v>
                </c:pt>
                <c:pt idx="7902">
                  <c:v>31270</c:v>
                </c:pt>
                <c:pt idx="7903">
                  <c:v>23460</c:v>
                </c:pt>
                <c:pt idx="7904">
                  <c:v>14420</c:v>
                </c:pt>
                <c:pt idx="7905">
                  <c:v>7260</c:v>
                </c:pt>
                <c:pt idx="7906">
                  <c:v>3220</c:v>
                </c:pt>
                <c:pt idx="7907">
                  <c:v>990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750</c:v>
                </c:pt>
                <c:pt idx="7914">
                  <c:v>5540</c:v>
                </c:pt>
                <c:pt idx="7915">
                  <c:v>9070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22010</c:v>
                </c:pt>
                <c:pt idx="7927">
                  <c:v>15040</c:v>
                </c:pt>
                <c:pt idx="7928">
                  <c:v>5870</c:v>
                </c:pt>
                <c:pt idx="7929">
                  <c:v>350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-480</c:v>
                </c:pt>
                <c:pt idx="7934">
                  <c:v>-970</c:v>
                </c:pt>
                <c:pt idx="7935">
                  <c:v>-3070</c:v>
                </c:pt>
                <c:pt idx="7936">
                  <c:v>-3170</c:v>
                </c:pt>
                <c:pt idx="7937">
                  <c:v>-1250</c:v>
                </c:pt>
                <c:pt idx="7938">
                  <c:v>-60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70</c:v>
                </c:pt>
                <c:pt idx="7951">
                  <c:v>10</c:v>
                </c:pt>
                <c:pt idx="7952">
                  <c:v>0</c:v>
                </c:pt>
                <c:pt idx="7953">
                  <c:v>-720</c:v>
                </c:pt>
                <c:pt idx="7954">
                  <c:v>-1690</c:v>
                </c:pt>
                <c:pt idx="7955">
                  <c:v>-3870</c:v>
                </c:pt>
                <c:pt idx="7956">
                  <c:v>-9410</c:v>
                </c:pt>
                <c:pt idx="7957">
                  <c:v>-12960</c:v>
                </c:pt>
                <c:pt idx="7958">
                  <c:v>-13630</c:v>
                </c:pt>
                <c:pt idx="7959">
                  <c:v>-13900</c:v>
                </c:pt>
                <c:pt idx="7960">
                  <c:v>-11660</c:v>
                </c:pt>
                <c:pt idx="7961">
                  <c:v>-7390</c:v>
                </c:pt>
                <c:pt idx="7962">
                  <c:v>-3860</c:v>
                </c:pt>
                <c:pt idx="7963">
                  <c:v>-1630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-3330</c:v>
                </c:pt>
                <c:pt idx="7975">
                  <c:v>130</c:v>
                </c:pt>
                <c:pt idx="7976">
                  <c:v>90</c:v>
                </c:pt>
                <c:pt idx="7977">
                  <c:v>0</c:v>
                </c:pt>
                <c:pt idx="7978">
                  <c:v>0</c:v>
                </c:pt>
                <c:pt idx="7979">
                  <c:v>-20</c:v>
                </c:pt>
                <c:pt idx="7980">
                  <c:v>-190</c:v>
                </c:pt>
                <c:pt idx="7981">
                  <c:v>-300</c:v>
                </c:pt>
                <c:pt idx="7982">
                  <c:v>-260</c:v>
                </c:pt>
                <c:pt idx="7983">
                  <c:v>-190</c:v>
                </c:pt>
                <c:pt idx="7984">
                  <c:v>700</c:v>
                </c:pt>
                <c:pt idx="7985">
                  <c:v>4040</c:v>
                </c:pt>
                <c:pt idx="7986">
                  <c:v>8760</c:v>
                </c:pt>
                <c:pt idx="7987">
                  <c:v>13010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1120</c:v>
                </c:pt>
                <c:pt idx="7993">
                  <c:v>2910</c:v>
                </c:pt>
                <c:pt idx="7994">
                  <c:v>4330</c:v>
                </c:pt>
                <c:pt idx="7995">
                  <c:v>5680</c:v>
                </c:pt>
                <c:pt idx="7996">
                  <c:v>6600</c:v>
                </c:pt>
                <c:pt idx="7997">
                  <c:v>8010</c:v>
                </c:pt>
                <c:pt idx="7998">
                  <c:v>49310</c:v>
                </c:pt>
                <c:pt idx="7999">
                  <c:v>41280</c:v>
                </c:pt>
                <c:pt idx="8000">
                  <c:v>29380</c:v>
                </c:pt>
                <c:pt idx="8001">
                  <c:v>17500</c:v>
                </c:pt>
                <c:pt idx="8002">
                  <c:v>7770</c:v>
                </c:pt>
                <c:pt idx="8003">
                  <c:v>1210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280</c:v>
                </c:pt>
                <c:pt idx="8010">
                  <c:v>7470</c:v>
                </c:pt>
                <c:pt idx="8011">
                  <c:v>13850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50</c:v>
                </c:pt>
                <c:pt idx="8016">
                  <c:v>1060</c:v>
                </c:pt>
                <c:pt idx="8017">
                  <c:v>2090</c:v>
                </c:pt>
                <c:pt idx="8018">
                  <c:v>2960</c:v>
                </c:pt>
                <c:pt idx="8019">
                  <c:v>3460</c:v>
                </c:pt>
                <c:pt idx="8020">
                  <c:v>3930</c:v>
                </c:pt>
                <c:pt idx="8021">
                  <c:v>4320</c:v>
                </c:pt>
                <c:pt idx="8022">
                  <c:v>4390</c:v>
                </c:pt>
                <c:pt idx="8023">
                  <c:v>43840</c:v>
                </c:pt>
                <c:pt idx="8024">
                  <c:v>29410</c:v>
                </c:pt>
                <c:pt idx="8025">
                  <c:v>17540</c:v>
                </c:pt>
                <c:pt idx="8026">
                  <c:v>6310</c:v>
                </c:pt>
                <c:pt idx="8027">
                  <c:v>620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-110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280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160</c:v>
                </c:pt>
                <c:pt idx="8048">
                  <c:v>30</c:v>
                </c:pt>
                <c:pt idx="8049">
                  <c:v>0</c:v>
                </c:pt>
                <c:pt idx="8050">
                  <c:v>21520</c:v>
                </c:pt>
                <c:pt idx="8051">
                  <c:v>6490</c:v>
                </c:pt>
                <c:pt idx="8052">
                  <c:v>1360</c:v>
                </c:pt>
                <c:pt idx="8053">
                  <c:v>350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28630</c:v>
                </c:pt>
                <c:pt idx="8071">
                  <c:v>19970</c:v>
                </c:pt>
                <c:pt idx="8072">
                  <c:v>10020</c:v>
                </c:pt>
                <c:pt idx="8073">
                  <c:v>2550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-5690</c:v>
                </c:pt>
                <c:pt idx="8079">
                  <c:v>-11130</c:v>
                </c:pt>
                <c:pt idx="8080">
                  <c:v>-8670</c:v>
                </c:pt>
                <c:pt idx="8081">
                  <c:v>-3120</c:v>
                </c:pt>
                <c:pt idx="8082">
                  <c:v>-350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1620</c:v>
                </c:pt>
                <c:pt idx="8095">
                  <c:v>1050</c:v>
                </c:pt>
                <c:pt idx="8096">
                  <c:v>0</c:v>
                </c:pt>
                <c:pt idx="8097">
                  <c:v>-480</c:v>
                </c:pt>
                <c:pt idx="8098">
                  <c:v>-2330</c:v>
                </c:pt>
                <c:pt idx="8099">
                  <c:v>-9290</c:v>
                </c:pt>
                <c:pt idx="8100">
                  <c:v>-13190</c:v>
                </c:pt>
                <c:pt idx="8101">
                  <c:v>-14270</c:v>
                </c:pt>
                <c:pt idx="8102">
                  <c:v>-15350</c:v>
                </c:pt>
                <c:pt idx="8103">
                  <c:v>-15610</c:v>
                </c:pt>
                <c:pt idx="8104">
                  <c:v>-13740</c:v>
                </c:pt>
                <c:pt idx="8105">
                  <c:v>-9880</c:v>
                </c:pt>
                <c:pt idx="8106">
                  <c:v>-5390</c:v>
                </c:pt>
                <c:pt idx="8107">
                  <c:v>-2029.9999999999998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-4540</c:v>
                </c:pt>
                <c:pt idx="8119">
                  <c:v>-180</c:v>
                </c:pt>
                <c:pt idx="8120">
                  <c:v>-1590</c:v>
                </c:pt>
                <c:pt idx="8121">
                  <c:v>-3390</c:v>
                </c:pt>
                <c:pt idx="8122">
                  <c:v>-11840</c:v>
                </c:pt>
                <c:pt idx="8123">
                  <c:v>-18860</c:v>
                </c:pt>
                <c:pt idx="8124">
                  <c:v>-23410</c:v>
                </c:pt>
                <c:pt idx="8125">
                  <c:v>-26150</c:v>
                </c:pt>
                <c:pt idx="8126">
                  <c:v>-27230</c:v>
                </c:pt>
                <c:pt idx="8127">
                  <c:v>-23800</c:v>
                </c:pt>
                <c:pt idx="8128">
                  <c:v>-16870</c:v>
                </c:pt>
                <c:pt idx="8129">
                  <c:v>-6300</c:v>
                </c:pt>
                <c:pt idx="8130">
                  <c:v>-1850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540</c:v>
                </c:pt>
                <c:pt idx="8142">
                  <c:v>31210</c:v>
                </c:pt>
                <c:pt idx="8143">
                  <c:v>27420</c:v>
                </c:pt>
                <c:pt idx="8144">
                  <c:v>17470</c:v>
                </c:pt>
                <c:pt idx="8145">
                  <c:v>5800</c:v>
                </c:pt>
                <c:pt idx="8146">
                  <c:v>420</c:v>
                </c:pt>
                <c:pt idx="8147">
                  <c:v>0</c:v>
                </c:pt>
                <c:pt idx="8148">
                  <c:v>-1040</c:v>
                </c:pt>
                <c:pt idx="8149">
                  <c:v>-4660</c:v>
                </c:pt>
                <c:pt idx="8150">
                  <c:v>-7570</c:v>
                </c:pt>
                <c:pt idx="8151">
                  <c:v>-7750</c:v>
                </c:pt>
                <c:pt idx="8152">
                  <c:v>-3330</c:v>
                </c:pt>
                <c:pt idx="8153">
                  <c:v>-920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30</c:v>
                </c:pt>
                <c:pt idx="8163">
                  <c:v>1040</c:v>
                </c:pt>
                <c:pt idx="8164">
                  <c:v>2770</c:v>
                </c:pt>
                <c:pt idx="8165">
                  <c:v>4400</c:v>
                </c:pt>
                <c:pt idx="8166">
                  <c:v>41670</c:v>
                </c:pt>
                <c:pt idx="8167">
                  <c:v>36100</c:v>
                </c:pt>
                <c:pt idx="8168">
                  <c:v>26880</c:v>
                </c:pt>
                <c:pt idx="8169">
                  <c:v>17950</c:v>
                </c:pt>
                <c:pt idx="8170">
                  <c:v>10560</c:v>
                </c:pt>
                <c:pt idx="8171">
                  <c:v>5560</c:v>
                </c:pt>
                <c:pt idx="8172">
                  <c:v>940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1940</c:v>
                </c:pt>
                <c:pt idx="8178">
                  <c:v>7690</c:v>
                </c:pt>
                <c:pt idx="8179">
                  <c:v>12490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280</c:v>
                </c:pt>
                <c:pt idx="8185">
                  <c:v>2090</c:v>
                </c:pt>
                <c:pt idx="8186">
                  <c:v>3900</c:v>
                </c:pt>
                <c:pt idx="8187">
                  <c:v>5120</c:v>
                </c:pt>
                <c:pt idx="8188">
                  <c:v>6170</c:v>
                </c:pt>
                <c:pt idx="8189">
                  <c:v>6140</c:v>
                </c:pt>
                <c:pt idx="8190">
                  <c:v>6080</c:v>
                </c:pt>
                <c:pt idx="8191">
                  <c:v>46070</c:v>
                </c:pt>
                <c:pt idx="8192">
                  <c:v>35600</c:v>
                </c:pt>
                <c:pt idx="8193">
                  <c:v>30330</c:v>
                </c:pt>
                <c:pt idx="8194">
                  <c:v>25670</c:v>
                </c:pt>
                <c:pt idx="8195">
                  <c:v>21390</c:v>
                </c:pt>
                <c:pt idx="8196">
                  <c:v>18220</c:v>
                </c:pt>
                <c:pt idx="8197">
                  <c:v>15760</c:v>
                </c:pt>
                <c:pt idx="8198">
                  <c:v>16880</c:v>
                </c:pt>
                <c:pt idx="8199">
                  <c:v>17470</c:v>
                </c:pt>
                <c:pt idx="8200">
                  <c:v>19050</c:v>
                </c:pt>
                <c:pt idx="8201">
                  <c:v>22620</c:v>
                </c:pt>
                <c:pt idx="8202">
                  <c:v>25520</c:v>
                </c:pt>
                <c:pt idx="8203">
                  <c:v>27040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220</c:v>
                </c:pt>
                <c:pt idx="8208">
                  <c:v>1330</c:v>
                </c:pt>
                <c:pt idx="8209">
                  <c:v>2870</c:v>
                </c:pt>
                <c:pt idx="8210">
                  <c:v>5530</c:v>
                </c:pt>
                <c:pt idx="8211">
                  <c:v>8070</c:v>
                </c:pt>
                <c:pt idx="8212">
                  <c:v>9710</c:v>
                </c:pt>
                <c:pt idx="8213">
                  <c:v>11300</c:v>
                </c:pt>
                <c:pt idx="8214">
                  <c:v>12740</c:v>
                </c:pt>
                <c:pt idx="8215">
                  <c:v>13620</c:v>
                </c:pt>
                <c:pt idx="8216">
                  <c:v>11170</c:v>
                </c:pt>
                <c:pt idx="8217">
                  <c:v>5310</c:v>
                </c:pt>
                <c:pt idx="8218">
                  <c:v>43380</c:v>
                </c:pt>
                <c:pt idx="8219">
                  <c:v>26160</c:v>
                </c:pt>
                <c:pt idx="8220">
                  <c:v>17840</c:v>
                </c:pt>
                <c:pt idx="8221">
                  <c:v>12840</c:v>
                </c:pt>
                <c:pt idx="8222">
                  <c:v>11580</c:v>
                </c:pt>
                <c:pt idx="8223">
                  <c:v>12180</c:v>
                </c:pt>
                <c:pt idx="8224">
                  <c:v>15590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700</c:v>
                </c:pt>
                <c:pt idx="8230">
                  <c:v>3880</c:v>
                </c:pt>
                <c:pt idx="8231">
                  <c:v>5990</c:v>
                </c:pt>
                <c:pt idx="8232">
                  <c:v>7990</c:v>
                </c:pt>
                <c:pt idx="8233">
                  <c:v>10150</c:v>
                </c:pt>
                <c:pt idx="8234">
                  <c:v>12320</c:v>
                </c:pt>
                <c:pt idx="8235">
                  <c:v>13610</c:v>
                </c:pt>
                <c:pt idx="8236">
                  <c:v>14700</c:v>
                </c:pt>
                <c:pt idx="8237">
                  <c:v>16260.000000000002</c:v>
                </c:pt>
                <c:pt idx="8238">
                  <c:v>62980</c:v>
                </c:pt>
                <c:pt idx="8239">
                  <c:v>53080</c:v>
                </c:pt>
                <c:pt idx="8240">
                  <c:v>39500</c:v>
                </c:pt>
                <c:pt idx="8241">
                  <c:v>26430</c:v>
                </c:pt>
                <c:pt idx="8242">
                  <c:v>16490</c:v>
                </c:pt>
                <c:pt idx="8243">
                  <c:v>10010</c:v>
                </c:pt>
                <c:pt idx="8244">
                  <c:v>7950</c:v>
                </c:pt>
                <c:pt idx="8245">
                  <c:v>7560</c:v>
                </c:pt>
                <c:pt idx="8246">
                  <c:v>6410</c:v>
                </c:pt>
                <c:pt idx="8247">
                  <c:v>6590</c:v>
                </c:pt>
                <c:pt idx="8248">
                  <c:v>10140</c:v>
                </c:pt>
                <c:pt idx="8249">
                  <c:v>15950</c:v>
                </c:pt>
                <c:pt idx="8250">
                  <c:v>22550</c:v>
                </c:pt>
                <c:pt idx="8251">
                  <c:v>28720</c:v>
                </c:pt>
                <c:pt idx="8252">
                  <c:v>0</c:v>
                </c:pt>
                <c:pt idx="8253">
                  <c:v>0</c:v>
                </c:pt>
                <c:pt idx="8254">
                  <c:v>2990</c:v>
                </c:pt>
                <c:pt idx="8255">
                  <c:v>8010</c:v>
                </c:pt>
                <c:pt idx="8256">
                  <c:v>10970</c:v>
                </c:pt>
                <c:pt idx="8257">
                  <c:v>13630</c:v>
                </c:pt>
                <c:pt idx="8258">
                  <c:v>15990</c:v>
                </c:pt>
                <c:pt idx="8259">
                  <c:v>18260</c:v>
                </c:pt>
                <c:pt idx="8260">
                  <c:v>20240</c:v>
                </c:pt>
                <c:pt idx="8261">
                  <c:v>21400</c:v>
                </c:pt>
                <c:pt idx="8262">
                  <c:v>68360</c:v>
                </c:pt>
                <c:pt idx="8263">
                  <c:v>62930</c:v>
                </c:pt>
                <c:pt idx="8264">
                  <c:v>49600</c:v>
                </c:pt>
                <c:pt idx="8265">
                  <c:v>36640</c:v>
                </c:pt>
                <c:pt idx="8266">
                  <c:v>26940</c:v>
                </c:pt>
                <c:pt idx="8267">
                  <c:v>18350</c:v>
                </c:pt>
                <c:pt idx="8268">
                  <c:v>13270</c:v>
                </c:pt>
                <c:pt idx="8269">
                  <c:v>9020</c:v>
                </c:pt>
                <c:pt idx="8270">
                  <c:v>8250</c:v>
                </c:pt>
                <c:pt idx="8271">
                  <c:v>8020</c:v>
                </c:pt>
                <c:pt idx="8272">
                  <c:v>11120</c:v>
                </c:pt>
                <c:pt idx="8273">
                  <c:v>18310</c:v>
                </c:pt>
                <c:pt idx="8274">
                  <c:v>25700</c:v>
                </c:pt>
                <c:pt idx="8275">
                  <c:v>30410</c:v>
                </c:pt>
                <c:pt idx="8276">
                  <c:v>0</c:v>
                </c:pt>
                <c:pt idx="8277">
                  <c:v>0</c:v>
                </c:pt>
                <c:pt idx="8278">
                  <c:v>990</c:v>
                </c:pt>
                <c:pt idx="8279">
                  <c:v>5450</c:v>
                </c:pt>
                <c:pt idx="8280">
                  <c:v>7870</c:v>
                </c:pt>
                <c:pt idx="8281">
                  <c:v>8780</c:v>
                </c:pt>
                <c:pt idx="8282">
                  <c:v>9680</c:v>
                </c:pt>
                <c:pt idx="8283">
                  <c:v>10360</c:v>
                </c:pt>
                <c:pt idx="8284">
                  <c:v>10920</c:v>
                </c:pt>
                <c:pt idx="8285">
                  <c:v>11600</c:v>
                </c:pt>
                <c:pt idx="8286">
                  <c:v>56000</c:v>
                </c:pt>
                <c:pt idx="8287">
                  <c:v>45370</c:v>
                </c:pt>
                <c:pt idx="8288">
                  <c:v>33610</c:v>
                </c:pt>
                <c:pt idx="8289">
                  <c:v>23470</c:v>
                </c:pt>
                <c:pt idx="8290">
                  <c:v>15340</c:v>
                </c:pt>
                <c:pt idx="8291">
                  <c:v>10520</c:v>
                </c:pt>
                <c:pt idx="8292">
                  <c:v>6730</c:v>
                </c:pt>
                <c:pt idx="8293">
                  <c:v>640</c:v>
                </c:pt>
                <c:pt idx="8294">
                  <c:v>0</c:v>
                </c:pt>
                <c:pt idx="8295">
                  <c:v>0</c:v>
                </c:pt>
                <c:pt idx="8296">
                  <c:v>70</c:v>
                </c:pt>
                <c:pt idx="8297">
                  <c:v>3120</c:v>
                </c:pt>
                <c:pt idx="8298">
                  <c:v>7810</c:v>
                </c:pt>
                <c:pt idx="8299">
                  <c:v>11420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26690</c:v>
                </c:pt>
                <c:pt idx="8311">
                  <c:v>17540</c:v>
                </c:pt>
                <c:pt idx="8312">
                  <c:v>7240</c:v>
                </c:pt>
                <c:pt idx="8313">
                  <c:v>110</c:v>
                </c:pt>
                <c:pt idx="8314">
                  <c:v>0</c:v>
                </c:pt>
                <c:pt idx="8315">
                  <c:v>0</c:v>
                </c:pt>
                <c:pt idx="8316">
                  <c:v>-610</c:v>
                </c:pt>
                <c:pt idx="8317">
                  <c:v>-9410</c:v>
                </c:pt>
                <c:pt idx="8318">
                  <c:v>-14660</c:v>
                </c:pt>
                <c:pt idx="8319">
                  <c:v>-15730</c:v>
                </c:pt>
                <c:pt idx="8320">
                  <c:v>-12130</c:v>
                </c:pt>
                <c:pt idx="8321">
                  <c:v>-4840</c:v>
                </c:pt>
                <c:pt idx="8322">
                  <c:v>-710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22320</c:v>
                </c:pt>
                <c:pt idx="8335">
                  <c:v>18710</c:v>
                </c:pt>
                <c:pt idx="8336">
                  <c:v>12130</c:v>
                </c:pt>
                <c:pt idx="8337">
                  <c:v>4610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-2770</c:v>
                </c:pt>
                <c:pt idx="8343">
                  <c:v>-5010</c:v>
                </c:pt>
                <c:pt idx="8344">
                  <c:v>-2500</c:v>
                </c:pt>
                <c:pt idx="8345">
                  <c:v>-370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26610</c:v>
                </c:pt>
                <c:pt idx="8360">
                  <c:v>23280</c:v>
                </c:pt>
                <c:pt idx="8361">
                  <c:v>19910</c:v>
                </c:pt>
                <c:pt idx="8362">
                  <c:v>17970</c:v>
                </c:pt>
                <c:pt idx="8363">
                  <c:v>13760</c:v>
                </c:pt>
                <c:pt idx="8364">
                  <c:v>12580</c:v>
                </c:pt>
                <c:pt idx="8365">
                  <c:v>10220</c:v>
                </c:pt>
                <c:pt idx="8366">
                  <c:v>11910</c:v>
                </c:pt>
                <c:pt idx="8367">
                  <c:v>13190</c:v>
                </c:pt>
                <c:pt idx="8368">
                  <c:v>14630</c:v>
                </c:pt>
                <c:pt idx="8369">
                  <c:v>16950</c:v>
                </c:pt>
                <c:pt idx="8370">
                  <c:v>18950</c:v>
                </c:pt>
                <c:pt idx="8371">
                  <c:v>20500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580</c:v>
                </c:pt>
                <c:pt idx="8378">
                  <c:v>1630</c:v>
                </c:pt>
                <c:pt idx="8379">
                  <c:v>2620</c:v>
                </c:pt>
                <c:pt idx="8380">
                  <c:v>3590</c:v>
                </c:pt>
                <c:pt idx="8381">
                  <c:v>4510</c:v>
                </c:pt>
                <c:pt idx="8382">
                  <c:v>5970</c:v>
                </c:pt>
                <c:pt idx="8383">
                  <c:v>6860</c:v>
                </c:pt>
                <c:pt idx="8384">
                  <c:v>6770</c:v>
                </c:pt>
                <c:pt idx="8385">
                  <c:v>5620</c:v>
                </c:pt>
                <c:pt idx="8386">
                  <c:v>46780</c:v>
                </c:pt>
                <c:pt idx="8387">
                  <c:v>39610</c:v>
                </c:pt>
                <c:pt idx="8388">
                  <c:v>35720</c:v>
                </c:pt>
                <c:pt idx="8389">
                  <c:v>33290</c:v>
                </c:pt>
                <c:pt idx="8390">
                  <c:v>33290</c:v>
                </c:pt>
                <c:pt idx="8391">
                  <c:v>34110</c:v>
                </c:pt>
                <c:pt idx="8392">
                  <c:v>35100</c:v>
                </c:pt>
                <c:pt idx="8393">
                  <c:v>0</c:v>
                </c:pt>
                <c:pt idx="8394">
                  <c:v>240</c:v>
                </c:pt>
                <c:pt idx="8395">
                  <c:v>4040</c:v>
                </c:pt>
                <c:pt idx="8396">
                  <c:v>7090</c:v>
                </c:pt>
                <c:pt idx="8397">
                  <c:v>9410</c:v>
                </c:pt>
                <c:pt idx="8398">
                  <c:v>11260</c:v>
                </c:pt>
                <c:pt idx="8399">
                  <c:v>12970</c:v>
                </c:pt>
                <c:pt idx="8400">
                  <c:v>14310</c:v>
                </c:pt>
                <c:pt idx="8401">
                  <c:v>15560</c:v>
                </c:pt>
                <c:pt idx="8402">
                  <c:v>16920</c:v>
                </c:pt>
                <c:pt idx="8403">
                  <c:v>18010</c:v>
                </c:pt>
                <c:pt idx="8404">
                  <c:v>19080</c:v>
                </c:pt>
                <c:pt idx="8405">
                  <c:v>20500</c:v>
                </c:pt>
                <c:pt idx="8406">
                  <c:v>69260</c:v>
                </c:pt>
                <c:pt idx="8407">
                  <c:v>60600</c:v>
                </c:pt>
                <c:pt idx="8408">
                  <c:v>49760</c:v>
                </c:pt>
                <c:pt idx="8409">
                  <c:v>40320</c:v>
                </c:pt>
                <c:pt idx="8410">
                  <c:v>30490</c:v>
                </c:pt>
                <c:pt idx="8411">
                  <c:v>22300</c:v>
                </c:pt>
                <c:pt idx="8412">
                  <c:v>16690</c:v>
                </c:pt>
                <c:pt idx="8413">
                  <c:v>11020</c:v>
                </c:pt>
                <c:pt idx="8414">
                  <c:v>9610</c:v>
                </c:pt>
                <c:pt idx="8415">
                  <c:v>11220</c:v>
                </c:pt>
                <c:pt idx="8416">
                  <c:v>15650</c:v>
                </c:pt>
                <c:pt idx="8417">
                  <c:v>23170</c:v>
                </c:pt>
                <c:pt idx="8418">
                  <c:v>29950</c:v>
                </c:pt>
                <c:pt idx="8419">
                  <c:v>36300</c:v>
                </c:pt>
                <c:pt idx="8420">
                  <c:v>0</c:v>
                </c:pt>
                <c:pt idx="8421">
                  <c:v>1620</c:v>
                </c:pt>
                <c:pt idx="8422">
                  <c:v>8550</c:v>
                </c:pt>
                <c:pt idx="8423">
                  <c:v>11810</c:v>
                </c:pt>
                <c:pt idx="8424">
                  <c:v>14110</c:v>
                </c:pt>
                <c:pt idx="8425">
                  <c:v>16040</c:v>
                </c:pt>
                <c:pt idx="8426">
                  <c:v>17510</c:v>
                </c:pt>
                <c:pt idx="8427">
                  <c:v>18270</c:v>
                </c:pt>
                <c:pt idx="8428">
                  <c:v>18880</c:v>
                </c:pt>
                <c:pt idx="8429">
                  <c:v>19430</c:v>
                </c:pt>
                <c:pt idx="8430">
                  <c:v>66890</c:v>
                </c:pt>
                <c:pt idx="8431">
                  <c:v>58860</c:v>
                </c:pt>
                <c:pt idx="8432">
                  <c:v>46470</c:v>
                </c:pt>
                <c:pt idx="8433">
                  <c:v>33940</c:v>
                </c:pt>
                <c:pt idx="8434">
                  <c:v>24560</c:v>
                </c:pt>
                <c:pt idx="8435">
                  <c:v>15760</c:v>
                </c:pt>
                <c:pt idx="8436">
                  <c:v>8090</c:v>
                </c:pt>
                <c:pt idx="8437">
                  <c:v>760</c:v>
                </c:pt>
                <c:pt idx="8438">
                  <c:v>0</c:v>
                </c:pt>
                <c:pt idx="8439">
                  <c:v>20</c:v>
                </c:pt>
                <c:pt idx="8440">
                  <c:v>2100</c:v>
                </c:pt>
                <c:pt idx="8441">
                  <c:v>8730</c:v>
                </c:pt>
                <c:pt idx="8442">
                  <c:v>16850</c:v>
                </c:pt>
                <c:pt idx="8443">
                  <c:v>24720</c:v>
                </c:pt>
                <c:pt idx="8444">
                  <c:v>0</c:v>
                </c:pt>
                <c:pt idx="8445">
                  <c:v>0</c:v>
                </c:pt>
                <c:pt idx="8446">
                  <c:v>360</c:v>
                </c:pt>
                <c:pt idx="8447">
                  <c:v>3870</c:v>
                </c:pt>
                <c:pt idx="8448">
                  <c:v>7160</c:v>
                </c:pt>
                <c:pt idx="8449">
                  <c:v>9590</c:v>
                </c:pt>
                <c:pt idx="8450">
                  <c:v>11420</c:v>
                </c:pt>
                <c:pt idx="8451">
                  <c:v>13240</c:v>
                </c:pt>
                <c:pt idx="8452">
                  <c:v>14780</c:v>
                </c:pt>
                <c:pt idx="8453">
                  <c:v>16170.000000000002</c:v>
                </c:pt>
                <c:pt idx="8454">
                  <c:v>61910</c:v>
                </c:pt>
                <c:pt idx="8455">
                  <c:v>55020</c:v>
                </c:pt>
                <c:pt idx="8456">
                  <c:v>42120</c:v>
                </c:pt>
                <c:pt idx="8457">
                  <c:v>29010</c:v>
                </c:pt>
                <c:pt idx="8458">
                  <c:v>20710</c:v>
                </c:pt>
                <c:pt idx="8459">
                  <c:v>15580</c:v>
                </c:pt>
                <c:pt idx="8460">
                  <c:v>11910</c:v>
                </c:pt>
                <c:pt idx="8461">
                  <c:v>10140</c:v>
                </c:pt>
                <c:pt idx="8462">
                  <c:v>8590</c:v>
                </c:pt>
                <c:pt idx="8463">
                  <c:v>9050</c:v>
                </c:pt>
                <c:pt idx="8464">
                  <c:v>11400</c:v>
                </c:pt>
                <c:pt idx="8465">
                  <c:v>16390</c:v>
                </c:pt>
                <c:pt idx="8466">
                  <c:v>21710</c:v>
                </c:pt>
                <c:pt idx="8467">
                  <c:v>26200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210</c:v>
                </c:pt>
                <c:pt idx="8472">
                  <c:v>1590</c:v>
                </c:pt>
                <c:pt idx="8473">
                  <c:v>3510</c:v>
                </c:pt>
                <c:pt idx="8474">
                  <c:v>5150</c:v>
                </c:pt>
                <c:pt idx="8475">
                  <c:v>6640</c:v>
                </c:pt>
                <c:pt idx="8476">
                  <c:v>7930</c:v>
                </c:pt>
                <c:pt idx="8477">
                  <c:v>9110</c:v>
                </c:pt>
                <c:pt idx="8478">
                  <c:v>52640</c:v>
                </c:pt>
                <c:pt idx="8479">
                  <c:v>43830</c:v>
                </c:pt>
                <c:pt idx="8480">
                  <c:v>33660</c:v>
                </c:pt>
                <c:pt idx="8481">
                  <c:v>25910</c:v>
                </c:pt>
                <c:pt idx="8482">
                  <c:v>19080</c:v>
                </c:pt>
                <c:pt idx="8483">
                  <c:v>13610</c:v>
                </c:pt>
                <c:pt idx="8484">
                  <c:v>10170</c:v>
                </c:pt>
                <c:pt idx="8485">
                  <c:v>6200</c:v>
                </c:pt>
                <c:pt idx="8486">
                  <c:v>5870</c:v>
                </c:pt>
                <c:pt idx="8487">
                  <c:v>5090</c:v>
                </c:pt>
                <c:pt idx="8488">
                  <c:v>7400</c:v>
                </c:pt>
                <c:pt idx="8489">
                  <c:v>10680</c:v>
                </c:pt>
                <c:pt idx="8490">
                  <c:v>15010</c:v>
                </c:pt>
                <c:pt idx="8491">
                  <c:v>20140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310</c:v>
                </c:pt>
                <c:pt idx="8496">
                  <c:v>3860</c:v>
                </c:pt>
                <c:pt idx="8497">
                  <c:v>7070</c:v>
                </c:pt>
                <c:pt idx="8498">
                  <c:v>9510</c:v>
                </c:pt>
                <c:pt idx="8499">
                  <c:v>11570</c:v>
                </c:pt>
                <c:pt idx="8500">
                  <c:v>13440</c:v>
                </c:pt>
                <c:pt idx="8501">
                  <c:v>15180</c:v>
                </c:pt>
                <c:pt idx="8502">
                  <c:v>59650</c:v>
                </c:pt>
                <c:pt idx="8503">
                  <c:v>54630</c:v>
                </c:pt>
                <c:pt idx="8504">
                  <c:v>44620</c:v>
                </c:pt>
                <c:pt idx="8505">
                  <c:v>36980</c:v>
                </c:pt>
                <c:pt idx="8506">
                  <c:v>31260</c:v>
                </c:pt>
                <c:pt idx="8507">
                  <c:v>25300</c:v>
                </c:pt>
                <c:pt idx="8508">
                  <c:v>20370</c:v>
                </c:pt>
                <c:pt idx="8509">
                  <c:v>14680</c:v>
                </c:pt>
                <c:pt idx="8510">
                  <c:v>12310</c:v>
                </c:pt>
                <c:pt idx="8511">
                  <c:v>12660</c:v>
                </c:pt>
                <c:pt idx="8512">
                  <c:v>17050</c:v>
                </c:pt>
                <c:pt idx="8513">
                  <c:v>25380</c:v>
                </c:pt>
                <c:pt idx="8514">
                  <c:v>32710</c:v>
                </c:pt>
                <c:pt idx="8515">
                  <c:v>38500</c:v>
                </c:pt>
                <c:pt idx="8516">
                  <c:v>0</c:v>
                </c:pt>
                <c:pt idx="8517">
                  <c:v>3280</c:v>
                </c:pt>
                <c:pt idx="8518">
                  <c:v>10070</c:v>
                </c:pt>
                <c:pt idx="8519">
                  <c:v>13420</c:v>
                </c:pt>
                <c:pt idx="8520">
                  <c:v>15970</c:v>
                </c:pt>
                <c:pt idx="8521">
                  <c:v>18390</c:v>
                </c:pt>
                <c:pt idx="8522">
                  <c:v>20460</c:v>
                </c:pt>
                <c:pt idx="8523">
                  <c:v>22210</c:v>
                </c:pt>
                <c:pt idx="8524">
                  <c:v>23960</c:v>
                </c:pt>
                <c:pt idx="8525">
                  <c:v>25580</c:v>
                </c:pt>
                <c:pt idx="8526">
                  <c:v>26980</c:v>
                </c:pt>
                <c:pt idx="8527">
                  <c:v>76090</c:v>
                </c:pt>
                <c:pt idx="8528">
                  <c:v>71090</c:v>
                </c:pt>
                <c:pt idx="8529">
                  <c:v>60020</c:v>
                </c:pt>
                <c:pt idx="8530">
                  <c:v>49070</c:v>
                </c:pt>
                <c:pt idx="8531">
                  <c:v>38140</c:v>
                </c:pt>
                <c:pt idx="8532">
                  <c:v>28850</c:v>
                </c:pt>
                <c:pt idx="8533">
                  <c:v>22560</c:v>
                </c:pt>
                <c:pt idx="8534">
                  <c:v>19500</c:v>
                </c:pt>
                <c:pt idx="8535">
                  <c:v>19370</c:v>
                </c:pt>
                <c:pt idx="8536">
                  <c:v>22510</c:v>
                </c:pt>
                <c:pt idx="8537">
                  <c:v>29580</c:v>
                </c:pt>
                <c:pt idx="8538">
                  <c:v>35880</c:v>
                </c:pt>
                <c:pt idx="8539">
                  <c:v>39110</c:v>
                </c:pt>
                <c:pt idx="8540">
                  <c:v>0</c:v>
                </c:pt>
                <c:pt idx="8541">
                  <c:v>2070</c:v>
                </c:pt>
                <c:pt idx="8542">
                  <c:v>9090</c:v>
                </c:pt>
                <c:pt idx="8543">
                  <c:v>12300</c:v>
                </c:pt>
                <c:pt idx="8544">
                  <c:v>14500</c:v>
                </c:pt>
                <c:pt idx="8545">
                  <c:v>16290</c:v>
                </c:pt>
                <c:pt idx="8546">
                  <c:v>17400</c:v>
                </c:pt>
                <c:pt idx="8547">
                  <c:v>18550</c:v>
                </c:pt>
                <c:pt idx="8548">
                  <c:v>19160</c:v>
                </c:pt>
                <c:pt idx="8549">
                  <c:v>19030</c:v>
                </c:pt>
                <c:pt idx="8550">
                  <c:v>19380</c:v>
                </c:pt>
                <c:pt idx="8551">
                  <c:v>19870</c:v>
                </c:pt>
                <c:pt idx="8552">
                  <c:v>18690</c:v>
                </c:pt>
                <c:pt idx="8553">
                  <c:v>15410</c:v>
                </c:pt>
                <c:pt idx="8554">
                  <c:v>59600</c:v>
                </c:pt>
                <c:pt idx="8555">
                  <c:v>37050</c:v>
                </c:pt>
                <c:pt idx="8556">
                  <c:v>25260</c:v>
                </c:pt>
                <c:pt idx="8557">
                  <c:v>17280</c:v>
                </c:pt>
                <c:pt idx="8558">
                  <c:v>15490</c:v>
                </c:pt>
                <c:pt idx="8559">
                  <c:v>16280.000000000002</c:v>
                </c:pt>
                <c:pt idx="8560">
                  <c:v>18390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260</c:v>
                </c:pt>
                <c:pt idx="8566">
                  <c:v>2850</c:v>
                </c:pt>
                <c:pt idx="8567">
                  <c:v>5630</c:v>
                </c:pt>
                <c:pt idx="8568">
                  <c:v>7550</c:v>
                </c:pt>
                <c:pt idx="8569">
                  <c:v>8580</c:v>
                </c:pt>
                <c:pt idx="8570">
                  <c:v>10120</c:v>
                </c:pt>
                <c:pt idx="8571">
                  <c:v>11840</c:v>
                </c:pt>
                <c:pt idx="8572">
                  <c:v>13010</c:v>
                </c:pt>
                <c:pt idx="8573">
                  <c:v>14310</c:v>
                </c:pt>
                <c:pt idx="8574">
                  <c:v>62260</c:v>
                </c:pt>
                <c:pt idx="8575">
                  <c:v>51890</c:v>
                </c:pt>
                <c:pt idx="8576">
                  <c:v>38670</c:v>
                </c:pt>
                <c:pt idx="8577">
                  <c:v>23810</c:v>
                </c:pt>
                <c:pt idx="8578">
                  <c:v>10440</c:v>
                </c:pt>
                <c:pt idx="8579">
                  <c:v>550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2400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19890</c:v>
                </c:pt>
                <c:pt idx="8599">
                  <c:v>15950</c:v>
                </c:pt>
                <c:pt idx="8600">
                  <c:v>9200</c:v>
                </c:pt>
                <c:pt idx="8601">
                  <c:v>3720</c:v>
                </c:pt>
                <c:pt idx="8602">
                  <c:v>1150</c:v>
                </c:pt>
                <c:pt idx="8603">
                  <c:v>110</c:v>
                </c:pt>
                <c:pt idx="8604">
                  <c:v>60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870</c:v>
                </c:pt>
                <c:pt idx="8611">
                  <c:v>4370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4630</c:v>
                </c:pt>
                <c:pt idx="8623">
                  <c:v>770</c:v>
                </c:pt>
                <c:pt idx="8624">
                  <c:v>0</c:v>
                </c:pt>
                <c:pt idx="8625">
                  <c:v>0</c:v>
                </c:pt>
                <c:pt idx="8626">
                  <c:v>-330</c:v>
                </c:pt>
                <c:pt idx="8627">
                  <c:v>-1590</c:v>
                </c:pt>
                <c:pt idx="8628">
                  <c:v>-5390</c:v>
                </c:pt>
                <c:pt idx="8629">
                  <c:v>-12060</c:v>
                </c:pt>
                <c:pt idx="8630">
                  <c:v>-15560</c:v>
                </c:pt>
                <c:pt idx="8631">
                  <c:v>-17550</c:v>
                </c:pt>
                <c:pt idx="8632">
                  <c:v>-15400</c:v>
                </c:pt>
                <c:pt idx="8633">
                  <c:v>-8710</c:v>
                </c:pt>
                <c:pt idx="8634">
                  <c:v>-3270</c:v>
                </c:pt>
                <c:pt idx="8635">
                  <c:v>-430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16890</c:v>
                </c:pt>
                <c:pt idx="8647">
                  <c:v>16400</c:v>
                </c:pt>
                <c:pt idx="8648">
                  <c:v>9310</c:v>
                </c:pt>
                <c:pt idx="8649">
                  <c:v>1010</c:v>
                </c:pt>
                <c:pt idx="8650">
                  <c:v>0</c:v>
                </c:pt>
                <c:pt idx="8651">
                  <c:v>-550</c:v>
                </c:pt>
                <c:pt idx="8652">
                  <c:v>-2660</c:v>
                </c:pt>
                <c:pt idx="8653">
                  <c:v>-10840</c:v>
                </c:pt>
                <c:pt idx="8654">
                  <c:v>-15170</c:v>
                </c:pt>
                <c:pt idx="8655">
                  <c:v>-15260</c:v>
                </c:pt>
                <c:pt idx="8656">
                  <c:v>-9920</c:v>
                </c:pt>
                <c:pt idx="8657">
                  <c:v>-2230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210</c:v>
                </c:pt>
                <c:pt idx="8669">
                  <c:v>1530</c:v>
                </c:pt>
                <c:pt idx="8670">
                  <c:v>35990</c:v>
                </c:pt>
                <c:pt idx="8671">
                  <c:v>32180</c:v>
                </c:pt>
                <c:pt idx="8672">
                  <c:v>21780</c:v>
                </c:pt>
                <c:pt idx="8673">
                  <c:v>10840</c:v>
                </c:pt>
                <c:pt idx="8674">
                  <c:v>2120</c:v>
                </c:pt>
                <c:pt idx="8675">
                  <c:v>0</c:v>
                </c:pt>
                <c:pt idx="8676">
                  <c:v>0</c:v>
                </c:pt>
                <c:pt idx="8677">
                  <c:v>-1140</c:v>
                </c:pt>
                <c:pt idx="8678">
                  <c:v>-5410</c:v>
                </c:pt>
                <c:pt idx="8679">
                  <c:v>-6790</c:v>
                </c:pt>
                <c:pt idx="8680">
                  <c:v>-3290</c:v>
                </c:pt>
                <c:pt idx="8681">
                  <c:v>-480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10</c:v>
                </c:pt>
                <c:pt idx="8692">
                  <c:v>820</c:v>
                </c:pt>
                <c:pt idx="8693">
                  <c:v>1760</c:v>
                </c:pt>
                <c:pt idx="8694">
                  <c:v>2140</c:v>
                </c:pt>
                <c:pt idx="8695">
                  <c:v>34780</c:v>
                </c:pt>
                <c:pt idx="8696">
                  <c:v>25390</c:v>
                </c:pt>
                <c:pt idx="8697">
                  <c:v>18570</c:v>
                </c:pt>
                <c:pt idx="8698">
                  <c:v>11350</c:v>
                </c:pt>
                <c:pt idx="8699">
                  <c:v>5570</c:v>
                </c:pt>
                <c:pt idx="8700">
                  <c:v>2160</c:v>
                </c:pt>
                <c:pt idx="8701">
                  <c:v>40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13510</c:v>
                </c:pt>
                <c:pt idx="8723">
                  <c:v>8490</c:v>
                </c:pt>
                <c:pt idx="8724">
                  <c:v>6740</c:v>
                </c:pt>
                <c:pt idx="8725">
                  <c:v>5280</c:v>
                </c:pt>
                <c:pt idx="8726">
                  <c:v>6510</c:v>
                </c:pt>
                <c:pt idx="8727">
                  <c:v>8070</c:v>
                </c:pt>
                <c:pt idx="8728">
                  <c:v>8840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10320</c:v>
                </c:pt>
                <c:pt idx="8743">
                  <c:v>3230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-1150</c:v>
                </c:pt>
                <c:pt idx="8748">
                  <c:v>-10060</c:v>
                </c:pt>
                <c:pt idx="8749">
                  <c:v>-9790</c:v>
                </c:pt>
                <c:pt idx="8750">
                  <c:v>-9860</c:v>
                </c:pt>
                <c:pt idx="8751">
                  <c:v>-9480</c:v>
                </c:pt>
                <c:pt idx="8752">
                  <c:v>-6680</c:v>
                </c:pt>
                <c:pt idx="8753">
                  <c:v>-3450</c:v>
                </c:pt>
                <c:pt idx="8754">
                  <c:v>-1090</c:v>
                </c:pt>
                <c:pt idx="8755">
                  <c:v>-100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8668896"/>
        <c:axId val="468669456"/>
      </c:lineChart>
      <c:catAx>
        <c:axId val="4686688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8669456"/>
        <c:crosses val="autoZero"/>
        <c:auto val="1"/>
        <c:lblAlgn val="ctr"/>
        <c:lblOffset val="100"/>
        <c:noMultiLvlLbl val="0"/>
      </c:catAx>
      <c:valAx>
        <c:axId val="46866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 sz="1800" b="0" i="0" baseline="0">
                    <a:solidFill>
                      <a:schemeClr val="tx1"/>
                    </a:solidFill>
                    <a:effectLst/>
                  </a:rPr>
                  <a:t>building load (W)</a:t>
                </a:r>
                <a:endParaRPr lang="en-CA">
                  <a:solidFill>
                    <a:schemeClr val="tx1"/>
                  </a:solidFill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8668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CA"/>
              <a:t>Test1a</a:t>
            </a:r>
            <a:r>
              <a:rPr lang="en-CA" baseline="0"/>
              <a:t> - Rb calculated by tool - 6 hour peak </a:t>
            </a:r>
            <a:endParaRPr lang="en-CA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4485725225150243"/>
          <c:y val="0.16831391891334266"/>
          <c:w val="0.72554443908042154"/>
          <c:h val="0.33967825052696643"/>
        </c:manualLayout>
      </c:layout>
      <c:barChart>
        <c:barDir val="col"/>
        <c:grouping val="clustered"/>
        <c:varyColors val="0"/>
        <c:ser>
          <c:idx val="0"/>
          <c:order val="0"/>
          <c:tx>
            <c:v>Design length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Test1a!$R$6:$R$20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Test1a!$U$6:$U$20</c:f>
              <c:numCache>
                <c:formatCode>0.0</c:formatCode>
                <c:ptCount val="15"/>
                <c:pt idx="0">
                  <c:v>61.7</c:v>
                </c:pt>
                <c:pt idx="1">
                  <c:v>62.1</c:v>
                </c:pt>
                <c:pt idx="2">
                  <c:v>60.7</c:v>
                </c:pt>
                <c:pt idx="3">
                  <c:v>60.7</c:v>
                </c:pt>
                <c:pt idx="4">
                  <c:v>57.8</c:v>
                </c:pt>
                <c:pt idx="5">
                  <c:v>54.8</c:v>
                </c:pt>
                <c:pt idx="6">
                  <c:v>58</c:v>
                </c:pt>
                <c:pt idx="7">
                  <c:v>60.7</c:v>
                </c:pt>
                <c:pt idx="8">
                  <c:v>57.8</c:v>
                </c:pt>
                <c:pt idx="9">
                  <c:v>54.8</c:v>
                </c:pt>
                <c:pt idx="10">
                  <c:v>59.8</c:v>
                </c:pt>
                <c:pt idx="11">
                  <c:v>56.65</c:v>
                </c:pt>
                <c:pt idx="12">
                  <c:v>56.8</c:v>
                </c:pt>
                <c:pt idx="13">
                  <c:v>58.7</c:v>
                </c:pt>
              </c:numCache>
            </c:numRef>
          </c:val>
          <c:extLst/>
        </c:ser>
        <c:ser>
          <c:idx val="1"/>
          <c:order val="1"/>
          <c:tx>
            <c:v>Difference from mean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Test1a!$R$6:$R$20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Test1a!$V$6:$V$20</c:f>
              <c:numCache>
                <c:formatCode>0.0</c:formatCode>
                <c:ptCount val="15"/>
                <c:pt idx="0">
                  <c:v>5.2067474575239308</c:v>
                </c:pt>
                <c:pt idx="1">
                  <c:v>5.888800925644019</c:v>
                </c:pt>
                <c:pt idx="2">
                  <c:v>3.5016137872237056</c:v>
                </c:pt>
                <c:pt idx="3">
                  <c:v>3.5016137872237056</c:v>
                </c:pt>
                <c:pt idx="4">
                  <c:v>-1.4432738566469587</c:v>
                </c:pt>
                <c:pt idx="5">
                  <c:v>-6.5586748675476354</c:v>
                </c:pt>
                <c:pt idx="6">
                  <c:v>-1.1022471225869088</c:v>
                </c:pt>
                <c:pt idx="7">
                  <c:v>3.5016137872237056</c:v>
                </c:pt>
                <c:pt idx="8">
                  <c:v>-1.4432738566469587</c:v>
                </c:pt>
                <c:pt idx="9">
                  <c:v>-6.5586748675476354</c:v>
                </c:pt>
                <c:pt idx="10">
                  <c:v>1.9669934839534928</c:v>
                </c:pt>
                <c:pt idx="11">
                  <c:v>-3.4041775774922156</c:v>
                </c:pt>
                <c:pt idx="12">
                  <c:v>-3.1484075269471847</c:v>
                </c:pt>
                <c:pt idx="13">
                  <c:v>9.1346446623254071E-2</c:v>
                </c:pt>
              </c:numCache>
            </c:numRef>
          </c:val>
          <c:extLst/>
        </c:ser>
        <c:ser>
          <c:idx val="2"/>
          <c:order val="2"/>
          <c:tx>
            <c:v>Rb</c:v>
          </c:tx>
          <c:spPr>
            <a:noFill/>
          </c:spPr>
          <c:invertIfNegative val="0"/>
          <c:cat>
            <c:strRef>
              <c:f>Test1a!$R$6:$R$20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Test1a!$W$6:$W$20</c:f>
              <c:numCache>
                <c:formatCode>0.000</c:formatCode>
                <c:ptCount val="15"/>
                <c:pt idx="0">
                  <c:v>0.122</c:v>
                </c:pt>
                <c:pt idx="1">
                  <c:v>0.127</c:v>
                </c:pt>
                <c:pt idx="2">
                  <c:v>0.122</c:v>
                </c:pt>
                <c:pt idx="3">
                  <c:v>0.122</c:v>
                </c:pt>
                <c:pt idx="4">
                  <c:v>0.122</c:v>
                </c:pt>
                <c:pt idx="5">
                  <c:v>0.122</c:v>
                </c:pt>
                <c:pt idx="6">
                  <c:v>0.126</c:v>
                </c:pt>
                <c:pt idx="7">
                  <c:v>0.12</c:v>
                </c:pt>
                <c:pt idx="8">
                  <c:v>0.12</c:v>
                </c:pt>
                <c:pt idx="9">
                  <c:v>0.12</c:v>
                </c:pt>
                <c:pt idx="10">
                  <c:v>0.127</c:v>
                </c:pt>
                <c:pt idx="11">
                  <c:v>0.127</c:v>
                </c:pt>
                <c:pt idx="12">
                  <c:v>0.127</c:v>
                </c:pt>
                <c:pt idx="13">
                  <c:v>0.125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413440"/>
        <c:axId val="409414000"/>
      </c:barChart>
      <c:catAx>
        <c:axId val="40941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2700000"/>
          <a:lstStyle/>
          <a:p>
            <a:pPr>
              <a:defRPr/>
            </a:pPr>
            <a:endParaRPr lang="fr-FR"/>
          </a:p>
        </c:txPr>
        <c:crossAx val="409414000"/>
        <c:crosses val="autoZero"/>
        <c:auto val="1"/>
        <c:lblAlgn val="ctr"/>
        <c:lblOffset val="100"/>
        <c:noMultiLvlLbl val="0"/>
      </c:catAx>
      <c:valAx>
        <c:axId val="409414000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CA"/>
                  <a:t>Borehole length (m)</a:t>
                </a:r>
              </a:p>
            </c:rich>
          </c:tx>
          <c:layout>
            <c:manualLayout>
              <c:xMode val="edge"/>
              <c:yMode val="edge"/>
              <c:x val="0.13290122068074825"/>
              <c:y val="4.5461484523171898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fr-FR"/>
          </a:p>
        </c:txPr>
        <c:crossAx val="409413440"/>
        <c:crosses val="autoZero"/>
        <c:crossBetween val="between"/>
        <c:majorUnit val="2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</c:dTable>
      <c:spPr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ln w="222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sz="1000"/>
            </a:pPr>
            <a:r>
              <a:rPr lang="en-CA" sz="1200" b="1" i="0" baseline="0">
                <a:effectLst/>
              </a:rPr>
              <a:t>Test 4 - Rb calculated by tool - 6 hour peak </a:t>
            </a:r>
            <a:endParaRPr lang="en-CA" sz="1000">
              <a:effectLst/>
            </a:endParaRPr>
          </a:p>
        </c:rich>
      </c:tx>
      <c:layout>
        <c:manualLayout>
          <c:xMode val="edge"/>
          <c:yMode val="edge"/>
          <c:x val="0.40861908928050661"/>
          <c:y val="7.769682941875226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Design length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Test4!$AA$6:$AA$20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Test4!$AD$6:$AD$20</c:f>
              <c:numCache>
                <c:formatCode>0.0</c:formatCode>
                <c:ptCount val="15"/>
                <c:pt idx="0">
                  <c:v>108.8</c:v>
                </c:pt>
                <c:pt idx="1">
                  <c:v>0</c:v>
                </c:pt>
                <c:pt idx="2">
                  <c:v>131.19999999999999</c:v>
                </c:pt>
                <c:pt idx="3">
                  <c:v>130.4</c:v>
                </c:pt>
                <c:pt idx="4">
                  <c:v>127.8</c:v>
                </c:pt>
                <c:pt idx="5">
                  <c:v>123.5</c:v>
                </c:pt>
                <c:pt idx="6">
                  <c:v>98</c:v>
                </c:pt>
                <c:pt idx="7">
                  <c:v>130.4</c:v>
                </c:pt>
                <c:pt idx="8">
                  <c:v>127</c:v>
                </c:pt>
                <c:pt idx="9">
                  <c:v>122.7</c:v>
                </c:pt>
                <c:pt idx="10">
                  <c:v>126</c:v>
                </c:pt>
                <c:pt idx="11">
                  <c:v>123</c:v>
                </c:pt>
                <c:pt idx="12">
                  <c:v>123</c:v>
                </c:pt>
                <c:pt idx="13">
                  <c:v>131.9</c:v>
                </c:pt>
              </c:numCache>
            </c:numRef>
          </c:val>
          <c:extLst/>
        </c:ser>
        <c:ser>
          <c:idx val="1"/>
          <c:order val="1"/>
          <c:tx>
            <c:v>Difference from the mean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Test4!$AA$6:$AA$20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Test4!$AE$6:$AE$20</c:f>
              <c:numCache>
                <c:formatCode>0.0</c:formatCode>
                <c:ptCount val="15"/>
                <c:pt idx="0">
                  <c:v>-11.80395335785995</c:v>
                </c:pt>
                <c:pt idx="1">
                  <c:v>0</c:v>
                </c:pt>
                <c:pt idx="2">
                  <c:v>6.3540562449335845</c:v>
                </c:pt>
                <c:pt idx="3">
                  <c:v>5.7055559019766857</c:v>
                </c:pt>
                <c:pt idx="4">
                  <c:v>3.5979297873667146</c:v>
                </c:pt>
                <c:pt idx="5">
                  <c:v>0.1122404439733142</c:v>
                </c:pt>
                <c:pt idx="6">
                  <c:v>-20.558707987778259</c:v>
                </c:pt>
                <c:pt idx="7">
                  <c:v>5.7055559019766857</c:v>
                </c:pt>
                <c:pt idx="8">
                  <c:v>2.9494294444098048</c:v>
                </c:pt>
                <c:pt idx="9">
                  <c:v>-0.53625989898359572</c:v>
                </c:pt>
                <c:pt idx="10">
                  <c:v>2.138804015713665</c:v>
                </c:pt>
                <c:pt idx="11">
                  <c:v>-0.29307227037475592</c:v>
                </c:pt>
                <c:pt idx="12">
                  <c:v>-0.29307227037475592</c:v>
                </c:pt>
                <c:pt idx="13">
                  <c:v>6.9214940450208973</c:v>
                </c:pt>
              </c:numCache>
            </c:numRef>
          </c:val>
          <c:extLst/>
        </c:ser>
        <c:ser>
          <c:idx val="2"/>
          <c:order val="2"/>
          <c:tx>
            <c:v>Rb</c:v>
          </c:tx>
          <c:spPr>
            <a:noFill/>
          </c:spPr>
          <c:invertIfNegative val="0"/>
          <c:cat>
            <c:strRef>
              <c:f>Test4!$AA$6:$AA$20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Test4!$AF$6:$AF$20</c:f>
              <c:numCache>
                <c:formatCode>0.000</c:formatCode>
                <c:ptCount val="15"/>
                <c:pt idx="0">
                  <c:v>0.222</c:v>
                </c:pt>
                <c:pt idx="1">
                  <c:v>0</c:v>
                </c:pt>
                <c:pt idx="2">
                  <c:v>0.222</c:v>
                </c:pt>
                <c:pt idx="3">
                  <c:v>0.222</c:v>
                </c:pt>
                <c:pt idx="4">
                  <c:v>0.222</c:v>
                </c:pt>
                <c:pt idx="5">
                  <c:v>0.222</c:v>
                </c:pt>
                <c:pt idx="6">
                  <c:v>0.22</c:v>
                </c:pt>
                <c:pt idx="7">
                  <c:v>0.222</c:v>
                </c:pt>
                <c:pt idx="8">
                  <c:v>0.22</c:v>
                </c:pt>
                <c:pt idx="9">
                  <c:v>0.22</c:v>
                </c:pt>
                <c:pt idx="10">
                  <c:v>0.21099999999999999</c:v>
                </c:pt>
                <c:pt idx="11">
                  <c:v>0.223</c:v>
                </c:pt>
                <c:pt idx="12">
                  <c:v>0.21199999999999999</c:v>
                </c:pt>
                <c:pt idx="13">
                  <c:v>0.20899999999999999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672816"/>
        <c:axId val="468673376"/>
      </c:barChart>
      <c:catAx>
        <c:axId val="46867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2700000"/>
          <a:lstStyle/>
          <a:p>
            <a:pPr>
              <a:defRPr/>
            </a:pPr>
            <a:endParaRPr lang="fr-FR"/>
          </a:p>
        </c:txPr>
        <c:crossAx val="468673376"/>
        <c:crosses val="autoZero"/>
        <c:auto val="1"/>
        <c:lblAlgn val="ctr"/>
        <c:lblOffset val="100"/>
        <c:noMultiLvlLbl val="0"/>
      </c:catAx>
      <c:valAx>
        <c:axId val="468673376"/>
        <c:scaling>
          <c:orientation val="minMax"/>
          <c:max val="15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CA"/>
                  <a:t>Borehole length (m)</a:t>
                </a:r>
              </a:p>
            </c:rich>
          </c:tx>
          <c:layout>
            <c:manualLayout>
              <c:xMode val="edge"/>
              <c:yMode val="edge"/>
              <c:x val="8.3194600674915631E-2"/>
              <c:y val="0.1267417494761373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fr-FR"/>
          </a:p>
        </c:txPr>
        <c:crossAx val="468672816"/>
        <c:crosses val="autoZero"/>
        <c:crossBetween val="between"/>
        <c:majorUnit val="5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</c:dTable>
      <c:spPr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ln w="222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sz="1000"/>
            </a:pPr>
            <a:r>
              <a:rPr lang="en-CA" sz="1200" b="1" i="0" baseline="0">
                <a:effectLst/>
              </a:rPr>
              <a:t>Test 4 - Imposed Rb - 6 hour peak</a:t>
            </a:r>
            <a:endParaRPr lang="en-CA" sz="1000">
              <a:effectLst/>
            </a:endParaRPr>
          </a:p>
        </c:rich>
      </c:tx>
      <c:layout>
        <c:manualLayout>
          <c:xMode val="edge"/>
          <c:yMode val="edge"/>
          <c:x val="0.45252006420545748"/>
          <c:y val="5.333336132984846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Design length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Test4!$AA$6:$AA$20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Test4!$AG$6:$AG$20</c:f>
              <c:numCache>
                <c:formatCode>0.0</c:formatCode>
                <c:ptCount val="15"/>
                <c:pt idx="0">
                  <c:v>103.9</c:v>
                </c:pt>
                <c:pt idx="1">
                  <c:v>0</c:v>
                </c:pt>
                <c:pt idx="2">
                  <c:v>125.8</c:v>
                </c:pt>
                <c:pt idx="3">
                  <c:v>125.1</c:v>
                </c:pt>
                <c:pt idx="4">
                  <c:v>122.5</c:v>
                </c:pt>
                <c:pt idx="5">
                  <c:v>118.4</c:v>
                </c:pt>
                <c:pt idx="6">
                  <c:v>93</c:v>
                </c:pt>
                <c:pt idx="7">
                  <c:v>125.1</c:v>
                </c:pt>
                <c:pt idx="8">
                  <c:v>121.7</c:v>
                </c:pt>
                <c:pt idx="9">
                  <c:v>117</c:v>
                </c:pt>
                <c:pt idx="10">
                  <c:v>123</c:v>
                </c:pt>
                <c:pt idx="11">
                  <c:v>118.5</c:v>
                </c:pt>
                <c:pt idx="12">
                  <c:v>121</c:v>
                </c:pt>
                <c:pt idx="13" formatCode="General">
                  <c:v>128.9</c:v>
                </c:pt>
              </c:numCache>
            </c:numRef>
          </c:val>
          <c:extLst/>
        </c:ser>
        <c:ser>
          <c:idx val="1"/>
          <c:order val="1"/>
          <c:tx>
            <c:v>Difference from the mean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Test4!$AA$6:$AA$20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Test4!$AH$6:$AH$20</c:f>
              <c:numCache>
                <c:formatCode>0.0</c:formatCode>
                <c:ptCount val="15"/>
                <c:pt idx="0">
                  <c:v>-12.513763844808597</c:v>
                </c:pt>
                <c:pt idx="1">
                  <c:v>0</c:v>
                </c:pt>
                <c:pt idx="2">
                  <c:v>5.9265496469978576</c:v>
                </c:pt>
                <c:pt idx="3">
                  <c:v>5.33713323401774</c:v>
                </c:pt>
                <c:pt idx="4">
                  <c:v>3.1478722715201739</c:v>
                </c:pt>
                <c:pt idx="5">
                  <c:v>-0.30442386164906798</c:v>
                </c:pt>
                <c:pt idx="6">
                  <c:v>-21.691819418356111</c:v>
                </c:pt>
                <c:pt idx="7">
                  <c:v>5.33713323401774</c:v>
                </c:pt>
                <c:pt idx="8">
                  <c:v>2.4742535138286161</c:v>
                </c:pt>
                <c:pt idx="9">
                  <c:v>-1.4832566876093034</c:v>
                </c:pt>
                <c:pt idx="10">
                  <c:v>3.5688839950773996</c:v>
                </c:pt>
                <c:pt idx="11">
                  <c:v>-0.22022151693762768</c:v>
                </c:pt>
                <c:pt idx="12">
                  <c:v>1.8848371008484983</c:v>
                </c:pt>
                <c:pt idx="13">
                  <c:v>8.5368223330526618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1707088"/>
        <c:axId val="471707648"/>
      </c:barChart>
      <c:catAx>
        <c:axId val="47170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2700000"/>
          <a:lstStyle/>
          <a:p>
            <a:pPr>
              <a:defRPr/>
            </a:pPr>
            <a:endParaRPr lang="fr-FR"/>
          </a:p>
        </c:txPr>
        <c:crossAx val="471707648"/>
        <c:crosses val="autoZero"/>
        <c:auto val="1"/>
        <c:lblAlgn val="ctr"/>
        <c:lblOffset val="100"/>
        <c:noMultiLvlLbl val="0"/>
      </c:catAx>
      <c:valAx>
        <c:axId val="471707648"/>
        <c:scaling>
          <c:orientation val="minMax"/>
          <c:max val="16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CA"/>
                  <a:t>Borehole length (m)</a:t>
                </a:r>
              </a:p>
            </c:rich>
          </c:tx>
          <c:layout>
            <c:manualLayout>
              <c:xMode val="edge"/>
              <c:yMode val="edge"/>
              <c:x val="8.4688428891405446E-2"/>
              <c:y val="0.113312437887011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fr-FR"/>
          </a:p>
        </c:txPr>
        <c:crossAx val="4717070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</c:dTable>
      <c:spPr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ln w="222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CA"/>
              <a:t>Test1a</a:t>
            </a:r>
            <a:r>
              <a:rPr lang="en-CA" baseline="0"/>
              <a:t> -Imposed Rb - 6 hour peak</a:t>
            </a:r>
            <a:endParaRPr lang="en-CA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5451795848862097"/>
          <c:y val="0.17593531469248003"/>
          <c:w val="0.72191903095137211"/>
          <c:h val="0.40606773476813257"/>
        </c:manualLayout>
      </c:layout>
      <c:barChart>
        <c:barDir val="col"/>
        <c:grouping val="clustered"/>
        <c:varyColors val="0"/>
        <c:ser>
          <c:idx val="0"/>
          <c:order val="0"/>
          <c:tx>
            <c:v>Design length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Test1a!$R$6:$R$20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Test1a!$X$6:$X$20</c:f>
              <c:numCache>
                <c:formatCode>0.0</c:formatCode>
                <c:ptCount val="15"/>
                <c:pt idx="0">
                  <c:v>63.7</c:v>
                </c:pt>
                <c:pt idx="1">
                  <c:v>62.7</c:v>
                </c:pt>
                <c:pt idx="2">
                  <c:v>62.7</c:v>
                </c:pt>
                <c:pt idx="3">
                  <c:v>62.7</c:v>
                </c:pt>
                <c:pt idx="4">
                  <c:v>59.8</c:v>
                </c:pt>
                <c:pt idx="5">
                  <c:v>56.6</c:v>
                </c:pt>
                <c:pt idx="6">
                  <c:v>59</c:v>
                </c:pt>
                <c:pt idx="7">
                  <c:v>62.6</c:v>
                </c:pt>
                <c:pt idx="8">
                  <c:v>59.7</c:v>
                </c:pt>
                <c:pt idx="9">
                  <c:v>56.5</c:v>
                </c:pt>
                <c:pt idx="10">
                  <c:v>60</c:v>
                </c:pt>
                <c:pt idx="11" formatCode="General">
                  <c:v>57.3</c:v>
                </c:pt>
                <c:pt idx="12">
                  <c:v>57</c:v>
                </c:pt>
                <c:pt idx="13">
                  <c:v>59.7</c:v>
                </c:pt>
              </c:numCache>
            </c:numRef>
          </c:val>
          <c:extLst/>
        </c:ser>
        <c:ser>
          <c:idx val="1"/>
          <c:order val="1"/>
          <c:tx>
            <c:v>Difference from mean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Test1a!$R$6:$R$20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Test1a!$Y$6:$Y$20</c:f>
              <c:numCache>
                <c:formatCode>0.0</c:formatCode>
                <c:ptCount val="15"/>
                <c:pt idx="0">
                  <c:v>6.1666666666666581</c:v>
                </c:pt>
                <c:pt idx="1">
                  <c:v>4.499999999999992</c:v>
                </c:pt>
                <c:pt idx="2">
                  <c:v>4.499999999999992</c:v>
                </c:pt>
                <c:pt idx="3">
                  <c:v>4.499999999999992</c:v>
                </c:pt>
                <c:pt idx="4">
                  <c:v>-0.33333333333334986</c:v>
                </c:pt>
                <c:pt idx="5">
                  <c:v>-5.666666666666675</c:v>
                </c:pt>
                <c:pt idx="6">
                  <c:v>-1.6666666666666785</c:v>
                </c:pt>
                <c:pt idx="7">
                  <c:v>4.3333333333333233</c:v>
                </c:pt>
                <c:pt idx="8">
                  <c:v>-0.50000000000000699</c:v>
                </c:pt>
                <c:pt idx="9">
                  <c:v>-5.8333333333333446</c:v>
                </c:pt>
                <c:pt idx="10">
                  <c:v>-1.1842378929335E-14</c:v>
                </c:pt>
                <c:pt idx="11">
                  <c:v>-4.500000000000016</c:v>
                </c:pt>
                <c:pt idx="12">
                  <c:v>-5.0000000000000115</c:v>
                </c:pt>
                <c:pt idx="13">
                  <c:v>-0.50000000000000699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0024352"/>
        <c:axId val="410024912"/>
      </c:barChart>
      <c:catAx>
        <c:axId val="41002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2700000"/>
          <a:lstStyle/>
          <a:p>
            <a:pPr>
              <a:defRPr/>
            </a:pPr>
            <a:endParaRPr lang="fr-FR"/>
          </a:p>
        </c:txPr>
        <c:crossAx val="410024912"/>
        <c:crosses val="autoZero"/>
        <c:auto val="1"/>
        <c:lblAlgn val="ctr"/>
        <c:lblOffset val="100"/>
        <c:noMultiLvlLbl val="0"/>
      </c:catAx>
      <c:valAx>
        <c:axId val="410024912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CA"/>
                  <a:t>Borehole length (m)</a:t>
                </a:r>
              </a:p>
            </c:rich>
          </c:tx>
          <c:layout>
            <c:manualLayout>
              <c:xMode val="edge"/>
              <c:yMode val="edge"/>
              <c:x val="8.4688361053463918E-2"/>
              <c:y val="6.8334617882428561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fr-FR"/>
          </a:p>
        </c:txPr>
        <c:crossAx val="410024352"/>
        <c:crosses val="autoZero"/>
        <c:crossBetween val="between"/>
        <c:majorUnit val="2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</c:dTable>
      <c:spPr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ln w="222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CA"/>
              <a:t>Test1a</a:t>
            </a:r>
            <a:r>
              <a:rPr lang="en-CA" baseline="0"/>
              <a:t> - Rb calculated by tool - 1 hour peak</a:t>
            </a:r>
            <a:endParaRPr lang="en-CA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6203276660692376"/>
          <c:y val="0.18757714003244044"/>
          <c:w val="0.69738073307551884"/>
          <c:h val="0.29924045833370871"/>
        </c:manualLayout>
      </c:layout>
      <c:barChart>
        <c:barDir val="col"/>
        <c:grouping val="clustered"/>
        <c:varyColors val="0"/>
        <c:ser>
          <c:idx val="0"/>
          <c:order val="0"/>
          <c:tx>
            <c:v>Design length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Test1a!$R$6:$R$20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Test1a!$AA$6:$AA$20</c:f>
              <c:numCache>
                <c:formatCode>0.0</c:formatCode>
                <c:ptCount val="15"/>
                <c:pt idx="0">
                  <c:v>51.3</c:v>
                </c:pt>
                <c:pt idx="1">
                  <c:v>0</c:v>
                </c:pt>
                <c:pt idx="2">
                  <c:v>50.8</c:v>
                </c:pt>
                <c:pt idx="3">
                  <c:v>50.8</c:v>
                </c:pt>
                <c:pt idx="4">
                  <c:v>44.9</c:v>
                </c:pt>
                <c:pt idx="5">
                  <c:v>38.700000000000003</c:v>
                </c:pt>
                <c:pt idx="6">
                  <c:v>42</c:v>
                </c:pt>
                <c:pt idx="7">
                  <c:v>50.8</c:v>
                </c:pt>
                <c:pt idx="8">
                  <c:v>44.8</c:v>
                </c:pt>
                <c:pt idx="9">
                  <c:v>38.700000000000003</c:v>
                </c:pt>
                <c:pt idx="10">
                  <c:v>43.9</c:v>
                </c:pt>
                <c:pt idx="11">
                  <c:v>38.5</c:v>
                </c:pt>
                <c:pt idx="12">
                  <c:v>56.8</c:v>
                </c:pt>
                <c:pt idx="13">
                  <c:v>58.7</c:v>
                </c:pt>
              </c:numCache>
            </c:numRef>
          </c:val>
          <c:extLst/>
        </c:ser>
        <c:ser>
          <c:idx val="1"/>
          <c:order val="1"/>
          <c:tx>
            <c:v>Diffrence from the mean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Test1a!$R$6:$R$20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Test1a!$AB$6:$AB$20</c:f>
              <c:numCache>
                <c:formatCode>0.0</c:formatCode>
                <c:ptCount val="15"/>
                <c:pt idx="0">
                  <c:v>9.2025544457180182</c:v>
                </c:pt>
                <c:pt idx="1">
                  <c:v>0</c:v>
                </c:pt>
                <c:pt idx="2">
                  <c:v>8.1382020632061476</c:v>
                </c:pt>
                <c:pt idx="3">
                  <c:v>8.1382020632061476</c:v>
                </c:pt>
                <c:pt idx="4">
                  <c:v>-4.4211560504339351</c:v>
                </c:pt>
                <c:pt idx="5">
                  <c:v>-17.619125593581135</c:v>
                </c:pt>
                <c:pt idx="6">
                  <c:v>-10.594399869002787</c:v>
                </c:pt>
                <c:pt idx="7">
                  <c:v>8.1382020632061476</c:v>
                </c:pt>
                <c:pt idx="8">
                  <c:v>-4.6340265269363128</c:v>
                </c:pt>
                <c:pt idx="9">
                  <c:v>-17.619125593581135</c:v>
                </c:pt>
                <c:pt idx="10">
                  <c:v>-6.5498608154576781</c:v>
                </c:pt>
                <c:pt idx="11">
                  <c:v>-18.04486654658589</c:v>
                </c:pt>
                <c:pt idx="12">
                  <c:v>20.910430653348605</c:v>
                </c:pt>
                <c:pt idx="13">
                  <c:v>24.954969706893728</c:v>
                </c:pt>
              </c:numCache>
            </c:numRef>
          </c:val>
          <c:extLst/>
        </c:ser>
        <c:ser>
          <c:idx val="2"/>
          <c:order val="2"/>
          <c:tx>
            <c:v>Rb</c:v>
          </c:tx>
          <c:spPr>
            <a:noFill/>
          </c:spPr>
          <c:invertIfNegative val="0"/>
          <c:cat>
            <c:strRef>
              <c:f>Test1a!$R$6:$R$20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Test1a!$AC$6:$AC$20</c:f>
              <c:numCache>
                <c:formatCode>0.000</c:formatCode>
                <c:ptCount val="15"/>
                <c:pt idx="0">
                  <c:v>0.122</c:v>
                </c:pt>
                <c:pt idx="1">
                  <c:v>0</c:v>
                </c:pt>
                <c:pt idx="2">
                  <c:v>0.122</c:v>
                </c:pt>
                <c:pt idx="3">
                  <c:v>0.122</c:v>
                </c:pt>
                <c:pt idx="4">
                  <c:v>0.122</c:v>
                </c:pt>
                <c:pt idx="5">
                  <c:v>0.121</c:v>
                </c:pt>
                <c:pt idx="6">
                  <c:v>0.122</c:v>
                </c:pt>
                <c:pt idx="7">
                  <c:v>0.122</c:v>
                </c:pt>
                <c:pt idx="8">
                  <c:v>0.12</c:v>
                </c:pt>
                <c:pt idx="9">
                  <c:v>0.12</c:v>
                </c:pt>
                <c:pt idx="10">
                  <c:v>0.127</c:v>
                </c:pt>
                <c:pt idx="11">
                  <c:v>0.127</c:v>
                </c:pt>
                <c:pt idx="12">
                  <c:v>0.127</c:v>
                </c:pt>
                <c:pt idx="13">
                  <c:v>0.125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852912"/>
        <c:axId val="409853472"/>
      </c:barChart>
      <c:catAx>
        <c:axId val="40985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2700000"/>
          <a:lstStyle/>
          <a:p>
            <a:pPr>
              <a:defRPr/>
            </a:pPr>
            <a:endParaRPr lang="fr-FR"/>
          </a:p>
        </c:txPr>
        <c:crossAx val="409853472"/>
        <c:crosses val="autoZero"/>
        <c:auto val="1"/>
        <c:lblAlgn val="ctr"/>
        <c:lblOffset val="100"/>
        <c:noMultiLvlLbl val="0"/>
      </c:catAx>
      <c:valAx>
        <c:axId val="409853472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CA"/>
                  <a:t>Borehole length (m)</a:t>
                </a:r>
              </a:p>
            </c:rich>
          </c:tx>
          <c:layout>
            <c:manualLayout>
              <c:xMode val="edge"/>
              <c:yMode val="edge"/>
              <c:x val="0.14231677268540535"/>
              <c:y val="4.6961712698059432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fr-FR"/>
          </a:p>
        </c:txPr>
        <c:crossAx val="409852912"/>
        <c:crosses val="autoZero"/>
        <c:crossBetween val="between"/>
        <c:majorUnit val="2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</c:dTable>
      <c:spPr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ln w="222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CA"/>
              <a:t>Test1a</a:t>
            </a:r>
            <a:r>
              <a:rPr lang="en-CA" baseline="0"/>
              <a:t> -Imposed Rb - 1 hour peak</a:t>
            </a:r>
            <a:endParaRPr lang="en-CA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5451795848862097"/>
          <c:y val="0.17593531469248003"/>
          <c:w val="0.72191903095137211"/>
          <c:h val="0.40606773476813257"/>
        </c:manualLayout>
      </c:layout>
      <c:barChart>
        <c:barDir val="col"/>
        <c:grouping val="clustered"/>
        <c:varyColors val="0"/>
        <c:ser>
          <c:idx val="0"/>
          <c:order val="0"/>
          <c:tx>
            <c:v>Design length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Test1a!$R$6:$R$20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Test1a!$AD$6:$AD$20</c:f>
              <c:numCache>
                <c:formatCode>0.0</c:formatCode>
                <c:ptCount val="15"/>
                <c:pt idx="0">
                  <c:v>53.4</c:v>
                </c:pt>
                <c:pt idx="1">
                  <c:v>0</c:v>
                </c:pt>
                <c:pt idx="2">
                  <c:v>52.8</c:v>
                </c:pt>
                <c:pt idx="3">
                  <c:v>52.8</c:v>
                </c:pt>
                <c:pt idx="4">
                  <c:v>46.9</c:v>
                </c:pt>
                <c:pt idx="5">
                  <c:v>40</c:v>
                </c:pt>
                <c:pt idx="6">
                  <c:v>43</c:v>
                </c:pt>
                <c:pt idx="7">
                  <c:v>52.7</c:v>
                </c:pt>
                <c:pt idx="8">
                  <c:v>46.8</c:v>
                </c:pt>
                <c:pt idx="9">
                  <c:v>39.9</c:v>
                </c:pt>
                <c:pt idx="10">
                  <c:v>44.1</c:v>
                </c:pt>
                <c:pt idx="11" formatCode="General">
                  <c:v>39.1</c:v>
                </c:pt>
                <c:pt idx="12">
                  <c:v>57</c:v>
                </c:pt>
                <c:pt idx="13">
                  <c:v>59.7</c:v>
                </c:pt>
              </c:numCache>
            </c:numRef>
          </c:val>
          <c:extLst/>
        </c:ser>
        <c:ser>
          <c:idx val="1"/>
          <c:order val="1"/>
          <c:tx>
            <c:v>Difference from mean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Test1a!$R$6:$R$20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X</c:v>
                </c:pt>
              </c:strCache>
            </c:strRef>
          </c:cat>
          <c:val>
            <c:numRef>
              <c:f>Test1a!$AE$6:$AE$20</c:f>
              <c:numCache>
                <c:formatCode>0.0</c:formatCode>
                <c:ptCount val="15"/>
                <c:pt idx="0">
                  <c:v>10.506208213944596</c:v>
                </c:pt>
                <c:pt idx="1">
                  <c:v>0</c:v>
                </c:pt>
                <c:pt idx="2">
                  <c:v>9.2645654250238678</c:v>
                </c:pt>
                <c:pt idx="3">
                  <c:v>9.2645654250238678</c:v>
                </c:pt>
                <c:pt idx="4">
                  <c:v>-2.944921999363268</c:v>
                </c:pt>
                <c:pt idx="5">
                  <c:v>-17.223814071951612</c:v>
                </c:pt>
                <c:pt idx="6">
                  <c:v>-11.015600127347982</c:v>
                </c:pt>
                <c:pt idx="7">
                  <c:v>9.0576249602037571</c:v>
                </c:pt>
                <c:pt idx="8">
                  <c:v>-3.1518624641833917</c:v>
                </c:pt>
                <c:pt idx="9">
                  <c:v>-17.430754536771737</c:v>
                </c:pt>
                <c:pt idx="10">
                  <c:v>-8.7392550143266501</c:v>
                </c:pt>
                <c:pt idx="11">
                  <c:v>-19.086278255332697</c:v>
                </c:pt>
                <c:pt idx="12">
                  <c:v>17.956064947468953</c:v>
                </c:pt>
                <c:pt idx="13">
                  <c:v>23.543457497612224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884192"/>
        <c:axId val="409884752"/>
      </c:barChart>
      <c:catAx>
        <c:axId val="40988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2700000"/>
          <a:lstStyle/>
          <a:p>
            <a:pPr>
              <a:defRPr/>
            </a:pPr>
            <a:endParaRPr lang="fr-FR"/>
          </a:p>
        </c:txPr>
        <c:crossAx val="409884752"/>
        <c:crosses val="autoZero"/>
        <c:auto val="1"/>
        <c:lblAlgn val="ctr"/>
        <c:lblOffset val="100"/>
        <c:noMultiLvlLbl val="0"/>
      </c:catAx>
      <c:valAx>
        <c:axId val="409884752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CA"/>
                  <a:t>Borehole length (m)</a:t>
                </a:r>
              </a:p>
            </c:rich>
          </c:tx>
          <c:layout>
            <c:manualLayout>
              <c:xMode val="edge"/>
              <c:yMode val="edge"/>
              <c:x val="8.4688361053463918E-2"/>
              <c:y val="6.8334617882428561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fr-FR"/>
          </a:p>
        </c:txPr>
        <c:crossAx val="409884192"/>
        <c:crosses val="autoZero"/>
        <c:crossBetween val="between"/>
        <c:majorUnit val="2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</c:dTable>
      <c:spPr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ln w="222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Test1b!$K$6</c:f>
              <c:strCache>
                <c:ptCount val="1"/>
                <c:pt idx="0">
                  <c:v>qh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Test1b!$K$7:$K$8766</c:f>
              <c:numCache>
                <c:formatCode>0</c:formatCode>
                <c:ptCount val="8760"/>
                <c:pt idx="0">
                  <c:v>7.1346704871060179E-3</c:v>
                </c:pt>
                <c:pt idx="1">
                  <c:v>7.1346704871060179E-3</c:v>
                </c:pt>
                <c:pt idx="2">
                  <c:v>7.1346704871060179E-3</c:v>
                </c:pt>
                <c:pt idx="3">
                  <c:v>7.1346704871060179E-3</c:v>
                </c:pt>
                <c:pt idx="4">
                  <c:v>7.1346704871060179E-3</c:v>
                </c:pt>
                <c:pt idx="5">
                  <c:v>7.1346705310462418E-3</c:v>
                </c:pt>
                <c:pt idx="6">
                  <c:v>352.35170793859004</c:v>
                </c:pt>
                <c:pt idx="7">
                  <c:v>614.38410185956093</c:v>
                </c:pt>
                <c:pt idx="8">
                  <c:v>776.38904541720046</c:v>
                </c:pt>
                <c:pt idx="9">
                  <c:v>839.95230654312388</c:v>
                </c:pt>
                <c:pt idx="10">
                  <c:v>816.55429142372577</c:v>
                </c:pt>
                <c:pt idx="11">
                  <c:v>725.18870756372939</c:v>
                </c:pt>
                <c:pt idx="12">
                  <c:v>589.35398283117058</c:v>
                </c:pt>
                <c:pt idx="13">
                  <c:v>433.81820192733903</c:v>
                </c:pt>
                <c:pt idx="14">
                  <c:v>281.55994698845825</c:v>
                </c:pt>
                <c:pt idx="15">
                  <c:v>151.23954748128182</c:v>
                </c:pt>
                <c:pt idx="16">
                  <c:v>55.465982339621824</c:v>
                </c:pt>
                <c:pt idx="17">
                  <c:v>7.1346704871060179E-3</c:v>
                </c:pt>
                <c:pt idx="18">
                  <c:v>7.1346704871060179E-3</c:v>
                </c:pt>
                <c:pt idx="19">
                  <c:v>0.78515244711854537</c:v>
                </c:pt>
                <c:pt idx="20">
                  <c:v>39.963842892726156</c:v>
                </c:pt>
                <c:pt idx="21">
                  <c:v>89.05114928692258</c:v>
                </c:pt>
                <c:pt idx="22">
                  <c:v>135.76351248694289</c:v>
                </c:pt>
                <c:pt idx="23">
                  <c:v>169.83805965500329</c:v>
                </c:pt>
                <c:pt idx="24">
                  <c:v>184.41167877953643</c:v>
                </c:pt>
                <c:pt idx="25">
                  <c:v>176.76293571137847</c:v>
                </c:pt>
                <c:pt idx="26">
                  <c:v>148.35858908576915</c:v>
                </c:pt>
                <c:pt idx="27">
                  <c:v>104.24925389077713</c:v>
                </c:pt>
                <c:pt idx="28">
                  <c:v>51.949798858563526</c:v>
                </c:pt>
                <c:pt idx="29">
                  <c:v>7.1346704871060179E-3</c:v>
                </c:pt>
                <c:pt idx="30">
                  <c:v>7.1346704871060179E-3</c:v>
                </c:pt>
                <c:pt idx="31">
                  <c:v>7.1346704871060179E-3</c:v>
                </c:pt>
                <c:pt idx="32">
                  <c:v>7.1346704871060179E-3</c:v>
                </c:pt>
                <c:pt idx="33">
                  <c:v>7.1346704871060179E-3</c:v>
                </c:pt>
                <c:pt idx="34">
                  <c:v>7.1346704871060179E-3</c:v>
                </c:pt>
                <c:pt idx="35">
                  <c:v>7.1346704871060179E-3</c:v>
                </c:pt>
                <c:pt idx="36">
                  <c:v>13.785937675356967</c:v>
                </c:pt>
                <c:pt idx="37">
                  <c:v>42.528605421878773</c:v>
                </c:pt>
                <c:pt idx="38">
                  <c:v>58.853452178067919</c:v>
                </c:pt>
                <c:pt idx="39">
                  <c:v>57.980246780657509</c:v>
                </c:pt>
                <c:pt idx="40">
                  <c:v>37.959187451349585</c:v>
                </c:pt>
                <c:pt idx="41">
                  <c:v>7.1346704871060179E-3</c:v>
                </c:pt>
                <c:pt idx="42">
                  <c:v>7.1346704871060179E-3</c:v>
                </c:pt>
                <c:pt idx="43">
                  <c:v>7.1346704871060179E-3</c:v>
                </c:pt>
                <c:pt idx="44">
                  <c:v>7.1346704871060179E-3</c:v>
                </c:pt>
                <c:pt idx="45">
                  <c:v>7.1346704871060179E-3</c:v>
                </c:pt>
                <c:pt idx="46">
                  <c:v>7.1346704871060179E-3</c:v>
                </c:pt>
                <c:pt idx="47">
                  <c:v>7.1346704871060179E-3</c:v>
                </c:pt>
                <c:pt idx="48">
                  <c:v>7.1346704871060179E-3</c:v>
                </c:pt>
                <c:pt idx="49">
                  <c:v>7.1346704871060179E-3</c:v>
                </c:pt>
                <c:pt idx="50">
                  <c:v>7.1346704871060179E-3</c:v>
                </c:pt>
                <c:pt idx="51">
                  <c:v>7.1346704871060179E-3</c:v>
                </c:pt>
                <c:pt idx="52">
                  <c:v>7.1346704871060179E-3</c:v>
                </c:pt>
                <c:pt idx="53">
                  <c:v>7.1346705063129075E-3</c:v>
                </c:pt>
                <c:pt idx="54">
                  <c:v>43.164749416373809</c:v>
                </c:pt>
                <c:pt idx="55">
                  <c:v>69.315489586819496</c:v>
                </c:pt>
                <c:pt idx="56">
                  <c:v>76.605344582407227</c:v>
                </c:pt>
                <c:pt idx="57">
                  <c:v>66.259966735051066</c:v>
                </c:pt>
                <c:pt idx="58">
                  <c:v>42.329522994752921</c:v>
                </c:pt>
                <c:pt idx="59">
                  <c:v>10.980216596438462</c:v>
                </c:pt>
                <c:pt idx="60">
                  <c:v>7.1346704871060179E-3</c:v>
                </c:pt>
                <c:pt idx="61">
                  <c:v>7.1346704871060179E-3</c:v>
                </c:pt>
                <c:pt idx="62">
                  <c:v>7.1346704871060179E-3</c:v>
                </c:pt>
                <c:pt idx="63">
                  <c:v>7.1346704871060179E-3</c:v>
                </c:pt>
                <c:pt idx="64">
                  <c:v>7.1346704871060179E-3</c:v>
                </c:pt>
                <c:pt idx="65">
                  <c:v>7.1346705002644185E-3</c:v>
                </c:pt>
                <c:pt idx="66">
                  <c:v>41.584151674164303</c:v>
                </c:pt>
                <c:pt idx="67">
                  <c:v>84.047492524359313</c:v>
                </c:pt>
                <c:pt idx="68">
                  <c:v>119.70204405958118</c:v>
                </c:pt>
                <c:pt idx="69">
                  <c:v>141.76123029112941</c:v>
                </c:pt>
                <c:pt idx="70">
                  <c:v>145.70447929578108</c:v>
                </c:pt>
                <c:pt idx="71">
                  <c:v>130.34279365495033</c:v>
                </c:pt>
                <c:pt idx="72">
                  <c:v>98.395745705529535</c:v>
                </c:pt>
                <c:pt idx="73">
                  <c:v>56.447377337902729</c:v>
                </c:pt>
                <c:pt idx="74">
                  <c:v>14.236245090422518</c:v>
                </c:pt>
                <c:pt idx="75">
                  <c:v>7.1346704871060179E-3</c:v>
                </c:pt>
                <c:pt idx="76">
                  <c:v>7.1346704871060179E-3</c:v>
                </c:pt>
                <c:pt idx="77">
                  <c:v>7.1346705000666462E-3</c:v>
                </c:pt>
                <c:pt idx="78">
                  <c:v>63.025893254731479</c:v>
                </c:pt>
                <c:pt idx="79">
                  <c:v>164.70330932570295</c:v>
                </c:pt>
                <c:pt idx="80">
                  <c:v>298.86407848939615</c:v>
                </c:pt>
                <c:pt idx="81">
                  <c:v>452.74466129524484</c:v>
                </c:pt>
                <c:pt idx="82">
                  <c:v>607.79254541344483</c:v>
                </c:pt>
                <c:pt idx="83">
                  <c:v>741.37874401429815</c:v>
                </c:pt>
                <c:pt idx="84">
                  <c:v>829.27826391750023</c:v>
                </c:pt>
                <c:pt idx="85">
                  <c:v>848.65889428995956</c:v>
                </c:pt>
                <c:pt idx="86">
                  <c:v>781.2319468125022</c:v>
                </c:pt>
                <c:pt idx="87">
                  <c:v>616.17232810008568</c:v>
                </c:pt>
                <c:pt idx="88">
                  <c:v>352.4174783080029</c:v>
                </c:pt>
                <c:pt idx="89">
                  <c:v>7.1346704871060179E-3</c:v>
                </c:pt>
                <c:pt idx="90">
                  <c:v>7.1346704871060179E-3</c:v>
                </c:pt>
                <c:pt idx="91">
                  <c:v>7.1346704871060179E-3</c:v>
                </c:pt>
                <c:pt idx="92">
                  <c:v>7.1346704871060179E-3</c:v>
                </c:pt>
                <c:pt idx="93">
                  <c:v>7.1346704871060179E-3</c:v>
                </c:pt>
                <c:pt idx="94">
                  <c:v>7.1346704871060179E-3</c:v>
                </c:pt>
                <c:pt idx="95">
                  <c:v>7.1346704871060179E-3</c:v>
                </c:pt>
                <c:pt idx="96">
                  <c:v>7.1346704871060179E-3</c:v>
                </c:pt>
                <c:pt idx="97">
                  <c:v>7.1346704871060179E-3</c:v>
                </c:pt>
                <c:pt idx="98">
                  <c:v>7.1346704871060179E-3</c:v>
                </c:pt>
                <c:pt idx="99">
                  <c:v>7.1346704871060179E-3</c:v>
                </c:pt>
                <c:pt idx="100">
                  <c:v>7.1346704871060179E-3</c:v>
                </c:pt>
                <c:pt idx="101">
                  <c:v>7.1346706471921133E-3</c:v>
                </c:pt>
                <c:pt idx="102">
                  <c:v>747.09469602002105</c:v>
                </c:pt>
                <c:pt idx="103">
                  <c:v>1474.0822131898321</c:v>
                </c:pt>
                <c:pt idx="104">
                  <c:v>2122.3081339966016</c:v>
                </c:pt>
                <c:pt idx="105">
                  <c:v>2638.0977572710153</c:v>
                </c:pt>
                <c:pt idx="106">
                  <c:v>2977.6328629185869</c:v>
                </c:pt>
                <c:pt idx="107">
                  <c:v>3110.9262888001363</c:v>
                </c:pt>
                <c:pt idx="108">
                  <c:v>3024.5194999216087</c:v>
                </c:pt>
                <c:pt idx="109">
                  <c:v>2722.6577477114629</c:v>
                </c:pt>
                <c:pt idx="110">
                  <c:v>2226.8567647436621</c:v>
                </c:pt>
                <c:pt idx="111">
                  <c:v>1573.9386074589008</c:v>
                </c:pt>
                <c:pt idx="112">
                  <c:v>812.76388209103743</c:v>
                </c:pt>
                <c:pt idx="113">
                  <c:v>7.1346704871060179E-3</c:v>
                </c:pt>
                <c:pt idx="114">
                  <c:v>7.1346704871060179E-3</c:v>
                </c:pt>
                <c:pt idx="115">
                  <c:v>7.1346704871060179E-3</c:v>
                </c:pt>
                <c:pt idx="116">
                  <c:v>7.1346704871060179E-3</c:v>
                </c:pt>
                <c:pt idx="117">
                  <c:v>7.1346704871060179E-3</c:v>
                </c:pt>
                <c:pt idx="118">
                  <c:v>7.1346704871060179E-3</c:v>
                </c:pt>
                <c:pt idx="119">
                  <c:v>7.1346704871060179E-3</c:v>
                </c:pt>
                <c:pt idx="120">
                  <c:v>7.1346704871060179E-3</c:v>
                </c:pt>
                <c:pt idx="121">
                  <c:v>7.1346704871060179E-3</c:v>
                </c:pt>
                <c:pt idx="122">
                  <c:v>7.1346704871060179E-3</c:v>
                </c:pt>
                <c:pt idx="123">
                  <c:v>7.1346704871060179E-3</c:v>
                </c:pt>
                <c:pt idx="124">
                  <c:v>7.1346704871060179E-3</c:v>
                </c:pt>
                <c:pt idx="125">
                  <c:v>7.1346705853835343E-3</c:v>
                </c:pt>
                <c:pt idx="126">
                  <c:v>715.33042914994326</c:v>
                </c:pt>
                <c:pt idx="127">
                  <c:v>1372.6124516830198</c:v>
                </c:pt>
                <c:pt idx="128">
                  <c:v>1930.8785591376031</c:v>
                </c:pt>
                <c:pt idx="129">
                  <c:v>2355.9832278578765</c:v>
                </c:pt>
                <c:pt idx="130">
                  <c:v>2622.267214389989</c:v>
                </c:pt>
                <c:pt idx="131">
                  <c:v>2713.7421346848646</c:v>
                </c:pt>
                <c:pt idx="132">
                  <c:v>2624.8099895389705</c:v>
                </c:pt>
                <c:pt idx="133">
                  <c:v>2360.5266122855319</c:v>
                </c:pt>
                <c:pt idx="134">
                  <c:v>1936.4100957866822</c:v>
                </c:pt>
                <c:pt idx="135">
                  <c:v>1377.7843560235876</c:v>
                </c:pt>
                <c:pt idx="136">
                  <c:v>718.64112899441147</c:v>
                </c:pt>
                <c:pt idx="137">
                  <c:v>7.1346704871060179E-3</c:v>
                </c:pt>
                <c:pt idx="138">
                  <c:v>7.1346704871060179E-3</c:v>
                </c:pt>
                <c:pt idx="139">
                  <c:v>7.1346704871060179E-3</c:v>
                </c:pt>
                <c:pt idx="140">
                  <c:v>7.1346704871060179E-3</c:v>
                </c:pt>
                <c:pt idx="141">
                  <c:v>7.1346704871060179E-3</c:v>
                </c:pt>
                <c:pt idx="142">
                  <c:v>7.1346704871060179E-3</c:v>
                </c:pt>
                <c:pt idx="143">
                  <c:v>7.1346704871060179E-3</c:v>
                </c:pt>
                <c:pt idx="144">
                  <c:v>7.1346704871060179E-3</c:v>
                </c:pt>
                <c:pt idx="145">
                  <c:v>7.1346704871060179E-3</c:v>
                </c:pt>
                <c:pt idx="146">
                  <c:v>7.1346704871060179E-3</c:v>
                </c:pt>
                <c:pt idx="147">
                  <c:v>7.1346704871060179E-3</c:v>
                </c:pt>
                <c:pt idx="148">
                  <c:v>7.1346704871060179E-3</c:v>
                </c:pt>
                <c:pt idx="149">
                  <c:v>7.1346705304198167E-3</c:v>
                </c:pt>
                <c:pt idx="150">
                  <c:v>820.93114794806286</c:v>
                </c:pt>
                <c:pt idx="151">
                  <c:v>1589.6592371008499</c:v>
                </c:pt>
                <c:pt idx="152">
                  <c:v>2248.8609579666381</c:v>
                </c:pt>
                <c:pt idx="153">
                  <c:v>2749.1508317244025</c:v>
                </c:pt>
                <c:pt idx="154">
                  <c:v>3053.366902602098</c:v>
                </c:pt>
                <c:pt idx="155">
                  <c:v>3139.8714591264825</c:v>
                </c:pt>
                <c:pt idx="156">
                  <c:v>3004.5236423490187</c:v>
                </c:pt>
                <c:pt idx="157">
                  <c:v>2661.0960583321184</c:v>
                </c:pt>
                <c:pt idx="158">
                  <c:v>2140.0600220201418</c:v>
                </c:pt>
                <c:pt idx="159">
                  <c:v>1485.8303172338497</c:v>
                </c:pt>
                <c:pt idx="160">
                  <c:v>752.72170322952729</c:v>
                </c:pt>
                <c:pt idx="161">
                  <c:v>7.1346704871060179E-3</c:v>
                </c:pt>
                <c:pt idx="162">
                  <c:v>7.1346704871060179E-3</c:v>
                </c:pt>
                <c:pt idx="163">
                  <c:v>7.1346704871060179E-3</c:v>
                </c:pt>
                <c:pt idx="164">
                  <c:v>7.1346704871060179E-3</c:v>
                </c:pt>
                <c:pt idx="165">
                  <c:v>7.1346704871060179E-3</c:v>
                </c:pt>
                <c:pt idx="166">
                  <c:v>7.1346704871060179E-3</c:v>
                </c:pt>
                <c:pt idx="167">
                  <c:v>7.1346704871060179E-3</c:v>
                </c:pt>
                <c:pt idx="168">
                  <c:v>7.1346704871060179E-3</c:v>
                </c:pt>
                <c:pt idx="169">
                  <c:v>7.1346704871060179E-3</c:v>
                </c:pt>
                <c:pt idx="170">
                  <c:v>7.1346704871060179E-3</c:v>
                </c:pt>
                <c:pt idx="171">
                  <c:v>7.1346704871060179E-3</c:v>
                </c:pt>
                <c:pt idx="172">
                  <c:v>7.1346704871060179E-3</c:v>
                </c:pt>
                <c:pt idx="173">
                  <c:v>7.134670644092669E-3</c:v>
                </c:pt>
                <c:pt idx="174">
                  <c:v>349.58410319112113</c:v>
                </c:pt>
                <c:pt idx="175">
                  <c:v>609.50530540050408</c:v>
                </c:pt>
                <c:pt idx="176">
                  <c:v>770.15681772791186</c:v>
                </c:pt>
                <c:pt idx="177">
                  <c:v>833.13741570491993</c:v>
                </c:pt>
                <c:pt idx="178">
                  <c:v>809.85883336177062</c:v>
                </c:pt>
                <c:pt idx="179">
                  <c:v>719.17989211211864</c:v>
                </c:pt>
                <c:pt idx="180">
                  <c:v>584.4198688703201</c:v>
                </c:pt>
                <c:pt idx="181">
                  <c:v>430.1488536733217</c:v>
                </c:pt>
                <c:pt idx="182">
                  <c:v>279.1541820298022</c:v>
                </c:pt>
                <c:pt idx="183">
                  <c:v>149.93428137145739</c:v>
                </c:pt>
                <c:pt idx="184">
                  <c:v>54.982542323666543</c:v>
                </c:pt>
                <c:pt idx="185">
                  <c:v>7.1346704871060179E-3</c:v>
                </c:pt>
                <c:pt idx="186">
                  <c:v>7.1346704871060179E-3</c:v>
                </c:pt>
                <c:pt idx="187">
                  <c:v>0.77816911444619274</c:v>
                </c:pt>
                <c:pt idx="188">
                  <c:v>39.601753612135688</c:v>
                </c:pt>
                <c:pt idx="189">
                  <c:v>88.236549657746721</c:v>
                </c:pt>
                <c:pt idx="190">
                  <c:v>134.50986705406618</c:v>
                </c:pt>
                <c:pt idx="191">
                  <c:v>168.25510499564271</c:v>
                </c:pt>
                <c:pt idx="192">
                  <c:v>182.67698247859528</c:v>
                </c:pt>
                <c:pt idx="193">
                  <c:v>175.08494622078115</c:v>
                </c:pt>
                <c:pt idx="194">
                  <c:v>146.93745403492977</c:v>
                </c:pt>
                <c:pt idx="195">
                  <c:v>103.2416736182617</c:v>
                </c:pt>
                <c:pt idx="196">
                  <c:v>51.443252669462481</c:v>
                </c:pt>
                <c:pt idx="197">
                  <c:v>7.1346704871060179E-3</c:v>
                </c:pt>
                <c:pt idx="198">
                  <c:v>7.1346704871060179E-3</c:v>
                </c:pt>
                <c:pt idx="199">
                  <c:v>7.1346704871060179E-3</c:v>
                </c:pt>
                <c:pt idx="200">
                  <c:v>7.1346704871060179E-3</c:v>
                </c:pt>
                <c:pt idx="201">
                  <c:v>7.1346704871060179E-3</c:v>
                </c:pt>
                <c:pt idx="202">
                  <c:v>7.1346704871060179E-3</c:v>
                </c:pt>
                <c:pt idx="203">
                  <c:v>7.1346704871060179E-3</c:v>
                </c:pt>
                <c:pt idx="204">
                  <c:v>13.642056988303054</c:v>
                </c:pt>
                <c:pt idx="205">
                  <c:v>42.080919871649606</c:v>
                </c:pt>
                <c:pt idx="206">
                  <c:v>58.22881353674719</c:v>
                </c:pt>
                <c:pt idx="207">
                  <c:v>57.359874520788978</c:v>
                </c:pt>
                <c:pt idx="208">
                  <c:v>37.549786235078074</c:v>
                </c:pt>
                <c:pt idx="209">
                  <c:v>7.1346704871060179E-3</c:v>
                </c:pt>
                <c:pt idx="210">
                  <c:v>7.1346704871060179E-3</c:v>
                </c:pt>
                <c:pt idx="211">
                  <c:v>7.1346704871060179E-3</c:v>
                </c:pt>
                <c:pt idx="212">
                  <c:v>7.1346704871060179E-3</c:v>
                </c:pt>
                <c:pt idx="213">
                  <c:v>7.1346704871060179E-3</c:v>
                </c:pt>
                <c:pt idx="214">
                  <c:v>7.1346704871060179E-3</c:v>
                </c:pt>
                <c:pt idx="215">
                  <c:v>7.1346704871060179E-3</c:v>
                </c:pt>
                <c:pt idx="216">
                  <c:v>7.1346704871060179E-3</c:v>
                </c:pt>
                <c:pt idx="217">
                  <c:v>7.1346704871060179E-3</c:v>
                </c:pt>
                <c:pt idx="218">
                  <c:v>7.1346704871060179E-3</c:v>
                </c:pt>
                <c:pt idx="219">
                  <c:v>7.1346704871060179E-3</c:v>
                </c:pt>
                <c:pt idx="220">
                  <c:v>7.1346704871060179E-3</c:v>
                </c:pt>
                <c:pt idx="221">
                  <c:v>7.1346704990134261E-3</c:v>
                </c:pt>
                <c:pt idx="222">
                  <c:v>42.647037014901798</c:v>
                </c:pt>
                <c:pt idx="223">
                  <c:v>68.478091487122299</c:v>
                </c:pt>
                <c:pt idx="224">
                  <c:v>75.673253748279578</c:v>
                </c:pt>
                <c:pt idx="225">
                  <c:v>65.448042312811808</c:v>
                </c:pt>
                <c:pt idx="226">
                  <c:v>41.807209223909787</c:v>
                </c:pt>
                <c:pt idx="227">
                  <c:v>10.843846548865187</c:v>
                </c:pt>
                <c:pt idx="228">
                  <c:v>7.1346704871060179E-3</c:v>
                </c:pt>
                <c:pt idx="229">
                  <c:v>7.1346704871060179E-3</c:v>
                </c:pt>
                <c:pt idx="230">
                  <c:v>7.1346704871060179E-3</c:v>
                </c:pt>
                <c:pt idx="231">
                  <c:v>7.1346704871060179E-3</c:v>
                </c:pt>
                <c:pt idx="232">
                  <c:v>7.1346704871060179E-3</c:v>
                </c:pt>
                <c:pt idx="233">
                  <c:v>7.1346704946701235E-3</c:v>
                </c:pt>
                <c:pt idx="234">
                  <c:v>41.042299798244727</c:v>
                </c:pt>
                <c:pt idx="235">
                  <c:v>82.944974777245577</c:v>
                </c:pt>
                <c:pt idx="236">
                  <c:v>118.12143244229915</c:v>
                </c:pt>
                <c:pt idx="237">
                  <c:v>139.87706718892633</c:v>
                </c:pt>
                <c:pt idx="238">
                  <c:v>143.75530918883248</c:v>
                </c:pt>
                <c:pt idx="239">
                  <c:v>128.58786826891935</c:v>
                </c:pt>
                <c:pt idx="240">
                  <c:v>97.062470398729388</c:v>
                </c:pt>
                <c:pt idx="241">
                  <c:v>55.677669320562309</c:v>
                </c:pt>
                <c:pt idx="242">
                  <c:v>14.040964188864113</c:v>
                </c:pt>
                <c:pt idx="243">
                  <c:v>7.1346704871060179E-3</c:v>
                </c:pt>
                <c:pt idx="244">
                  <c:v>7.1346704871060179E-3</c:v>
                </c:pt>
                <c:pt idx="245">
                  <c:v>7.1346704938147478E-3</c:v>
                </c:pt>
                <c:pt idx="246">
                  <c:v>62.139220781049822</c:v>
                </c:pt>
                <c:pt idx="247">
                  <c:v>162.37179154404438</c:v>
                </c:pt>
                <c:pt idx="248">
                  <c:v>294.60746310531971</c:v>
                </c:pt>
                <c:pt idx="249">
                  <c:v>446.25715802389641</c:v>
                </c:pt>
                <c:pt idx="250">
                  <c:v>599.03069584754758</c:v>
                </c:pt>
                <c:pt idx="251">
                  <c:v>730.62696141170102</c:v>
                </c:pt>
                <c:pt idx="252">
                  <c:v>817.17995042489679</c:v>
                </c:pt>
                <c:pt idx="253">
                  <c:v>836.20438813342059</c:v>
                </c:pt>
                <c:pt idx="254">
                  <c:v>769.69935678889067</c:v>
                </c:pt>
                <c:pt idx="255">
                  <c:v>607.0230439959081</c:v>
                </c:pt>
                <c:pt idx="256">
                  <c:v>347.15411686591278</c:v>
                </c:pt>
                <c:pt idx="257">
                  <c:v>7.1346704871060179E-3</c:v>
                </c:pt>
                <c:pt idx="258">
                  <c:v>7.1346704871060179E-3</c:v>
                </c:pt>
                <c:pt idx="259">
                  <c:v>7.1346704871060179E-3</c:v>
                </c:pt>
                <c:pt idx="260">
                  <c:v>7.1346704871060179E-3</c:v>
                </c:pt>
                <c:pt idx="261">
                  <c:v>7.1346704871060179E-3</c:v>
                </c:pt>
                <c:pt idx="262">
                  <c:v>7.1346704871060179E-3</c:v>
                </c:pt>
                <c:pt idx="263">
                  <c:v>7.1346704871060179E-3</c:v>
                </c:pt>
                <c:pt idx="264">
                  <c:v>7.1346704871060179E-3</c:v>
                </c:pt>
                <c:pt idx="265">
                  <c:v>7.1346704871060179E-3</c:v>
                </c:pt>
                <c:pt idx="266">
                  <c:v>7.1346704871060179E-3</c:v>
                </c:pt>
                <c:pt idx="267">
                  <c:v>7.1346704871060179E-3</c:v>
                </c:pt>
                <c:pt idx="268">
                  <c:v>7.1346704871060179E-3</c:v>
                </c:pt>
                <c:pt idx="269">
                  <c:v>7.1346706989451579E-3</c:v>
                </c:pt>
                <c:pt idx="270">
                  <c:v>735.03060978728195</c:v>
                </c:pt>
                <c:pt idx="271">
                  <c:v>1450.1508212280974</c:v>
                </c:pt>
                <c:pt idx="272">
                  <c:v>2087.6688723912871</c:v>
                </c:pt>
                <c:pt idx="273">
                  <c:v>2594.8112404711383</c:v>
                </c:pt>
                <c:pt idx="274">
                  <c:v>2928.5169251162324</c:v>
                </c:pt>
                <c:pt idx="275">
                  <c:v>3059.3418506285529</c:v>
                </c:pt>
                <c:pt idx="276">
                  <c:v>2974.1054762840467</c:v>
                </c:pt>
                <c:pt idx="277">
                  <c:v>2677.0390989764596</c:v>
                </c:pt>
                <c:pt idx="278">
                  <c:v>2189.3521669099573</c:v>
                </c:pt>
                <c:pt idx="279">
                  <c:v>1547.2938797195973</c:v>
                </c:pt>
                <c:pt idx="280">
                  <c:v>798.93437370622075</c:v>
                </c:pt>
                <c:pt idx="281">
                  <c:v>7.1346704871060179E-3</c:v>
                </c:pt>
                <c:pt idx="282">
                  <c:v>7.1346704871060179E-3</c:v>
                </c:pt>
                <c:pt idx="283">
                  <c:v>7.1346704871060179E-3</c:v>
                </c:pt>
                <c:pt idx="284">
                  <c:v>7.1346704871060179E-3</c:v>
                </c:pt>
                <c:pt idx="285">
                  <c:v>7.1346704871060179E-3</c:v>
                </c:pt>
                <c:pt idx="286">
                  <c:v>7.1346704871060179E-3</c:v>
                </c:pt>
                <c:pt idx="287">
                  <c:v>7.1346704871060179E-3</c:v>
                </c:pt>
                <c:pt idx="288">
                  <c:v>7.1346704871060179E-3</c:v>
                </c:pt>
                <c:pt idx="289">
                  <c:v>7.1346704871060179E-3</c:v>
                </c:pt>
                <c:pt idx="290">
                  <c:v>7.1346704871060179E-3</c:v>
                </c:pt>
                <c:pt idx="291">
                  <c:v>7.1346704871060179E-3</c:v>
                </c:pt>
                <c:pt idx="292">
                  <c:v>7.1346704871060179E-3</c:v>
                </c:pt>
                <c:pt idx="293">
                  <c:v>7.1346706372211258E-3</c:v>
                </c:pt>
                <c:pt idx="294">
                  <c:v>702.28891434535865</c:v>
                </c:pt>
                <c:pt idx="295">
                  <c:v>1347.4682678069159</c:v>
                </c:pt>
                <c:pt idx="296">
                  <c:v>1895.33982894931</c:v>
                </c:pt>
                <c:pt idx="297">
                  <c:v>2312.4153213678146</c:v>
                </c:pt>
                <c:pt idx="298">
                  <c:v>2573.5469647338714</c:v>
                </c:pt>
                <c:pt idx="299">
                  <c:v>2663.0862549919198</c:v>
                </c:pt>
                <c:pt idx="300">
                  <c:v>2575.5857923529206</c:v>
                </c:pt>
                <c:pt idx="301">
                  <c:v>2316.0532469239015</c:v>
                </c:pt>
                <c:pt idx="302">
                  <c:v>1899.7587766454969</c:v>
                </c:pt>
                <c:pt idx="303">
                  <c:v>1351.5865191238688</c:v>
                </c:pt>
                <c:pt idx="304">
                  <c:v>704.914056410483</c:v>
                </c:pt>
                <c:pt idx="305">
                  <c:v>7.1346704871060179E-3</c:v>
                </c:pt>
                <c:pt idx="306">
                  <c:v>7.1346704871060179E-3</c:v>
                </c:pt>
                <c:pt idx="307">
                  <c:v>7.1346704871060179E-3</c:v>
                </c:pt>
                <c:pt idx="308">
                  <c:v>7.1346704871060179E-3</c:v>
                </c:pt>
                <c:pt idx="309">
                  <c:v>7.1346704871060179E-3</c:v>
                </c:pt>
                <c:pt idx="310">
                  <c:v>7.1346704871060179E-3</c:v>
                </c:pt>
                <c:pt idx="311">
                  <c:v>7.1346704871060179E-3</c:v>
                </c:pt>
                <c:pt idx="312">
                  <c:v>7.1346704871060179E-3</c:v>
                </c:pt>
                <c:pt idx="313">
                  <c:v>7.1346704871060179E-3</c:v>
                </c:pt>
                <c:pt idx="314">
                  <c:v>7.1346704871060179E-3</c:v>
                </c:pt>
                <c:pt idx="315">
                  <c:v>7.1346704871060179E-3</c:v>
                </c:pt>
                <c:pt idx="316">
                  <c:v>7.1346704871060179E-3</c:v>
                </c:pt>
                <c:pt idx="317">
                  <c:v>7.1346705902020774E-3</c:v>
                </c:pt>
                <c:pt idx="318">
                  <c:v>804.24859120483495</c:v>
                </c:pt>
                <c:pt idx="319">
                  <c:v>1557.216141138309</c:v>
                </c:pt>
                <c:pt idx="320">
                  <c:v>2202.7680260265215</c:v>
                </c:pt>
                <c:pt idx="321">
                  <c:v>2692.5639356939205</c:v>
                </c:pt>
                <c:pt idx="322">
                  <c:v>2990.2516654587312</c:v>
                </c:pt>
                <c:pt idx="323">
                  <c:v>3074.6939921704702</c:v>
                </c:pt>
                <c:pt idx="324">
                  <c:v>2941.8933905054014</c:v>
                </c:pt>
                <c:pt idx="325">
                  <c:v>2605.3922878762783</c:v>
                </c:pt>
                <c:pt idx="326">
                  <c:v>2095.0760201283229</c:v>
                </c:pt>
                <c:pt idx="327">
                  <c:v>1454.4684518386132</c:v>
                </c:pt>
                <c:pt idx="328">
                  <c:v>736.76808817664426</c:v>
                </c:pt>
                <c:pt idx="329">
                  <c:v>7.1346704871060179E-3</c:v>
                </c:pt>
                <c:pt idx="330">
                  <c:v>7.1346704871060179E-3</c:v>
                </c:pt>
                <c:pt idx="331">
                  <c:v>7.1346704871060179E-3</c:v>
                </c:pt>
                <c:pt idx="332">
                  <c:v>7.1346704871060179E-3</c:v>
                </c:pt>
                <c:pt idx="333">
                  <c:v>7.1346704871060179E-3</c:v>
                </c:pt>
                <c:pt idx="334">
                  <c:v>7.1346704871060179E-3</c:v>
                </c:pt>
                <c:pt idx="335">
                  <c:v>7.1346704871060179E-3</c:v>
                </c:pt>
                <c:pt idx="336">
                  <c:v>7.1346704871060179E-3</c:v>
                </c:pt>
                <c:pt idx="337">
                  <c:v>7.1346704871060179E-3</c:v>
                </c:pt>
                <c:pt idx="338">
                  <c:v>7.1346704871060179E-3</c:v>
                </c:pt>
                <c:pt idx="339">
                  <c:v>7.1346704871060179E-3</c:v>
                </c:pt>
                <c:pt idx="340">
                  <c:v>7.1346704871060179E-3</c:v>
                </c:pt>
                <c:pt idx="341">
                  <c:v>7.1346705865815178E-3</c:v>
                </c:pt>
                <c:pt idx="342">
                  <c:v>341.74673920146915</c:v>
                </c:pt>
                <c:pt idx="343">
                  <c:v>595.78722814656055</c:v>
                </c:pt>
                <c:pt idx="344">
                  <c:v>752.75545183674865</c:v>
                </c:pt>
                <c:pt idx="345">
                  <c:v>814.24000707349285</c:v>
                </c:pt>
                <c:pt idx="346">
                  <c:v>791.41845642925932</c:v>
                </c:pt>
                <c:pt idx="347">
                  <c:v>702.74123413039911</c:v>
                </c:pt>
                <c:pt idx="348">
                  <c:v>571.01027703963507</c:v>
                </c:pt>
                <c:pt idx="349">
                  <c:v>420.24135144532369</c:v>
                </c:pt>
                <c:pt idx="350">
                  <c:v>272.70007164013202</c:v>
                </c:pt>
                <c:pt idx="351">
                  <c:v>146.45468855792882</c:v>
                </c:pt>
                <c:pt idx="352">
                  <c:v>53.701818429910858</c:v>
                </c:pt>
                <c:pt idx="353">
                  <c:v>7.1346704871060179E-3</c:v>
                </c:pt>
                <c:pt idx="354">
                  <c:v>7.1346704871060179E-3</c:v>
                </c:pt>
                <c:pt idx="355">
                  <c:v>0.76000381228918157</c:v>
                </c:pt>
                <c:pt idx="356">
                  <c:v>38.665441189307472</c:v>
                </c:pt>
                <c:pt idx="357">
                  <c:v>86.142398077648764</c:v>
                </c:pt>
                <c:pt idx="358">
                  <c:v>131.30558833576407</c:v>
                </c:pt>
                <c:pt idx="359">
                  <c:v>164.23212487876319</c:v>
                </c:pt>
                <c:pt idx="360">
                  <c:v>178.29310664756022</c:v>
                </c:pt>
                <c:pt idx="361">
                  <c:v>170.86788112410881</c:v>
                </c:pt>
                <c:pt idx="362">
                  <c:v>143.38545393388452</c:v>
                </c:pt>
                <c:pt idx="363">
                  <c:v>100.73692875801562</c:v>
                </c:pt>
                <c:pt idx="364">
                  <c:v>50.190751345744424</c:v>
                </c:pt>
                <c:pt idx="365">
                  <c:v>7.1346704871060179E-3</c:v>
                </c:pt>
                <c:pt idx="366">
                  <c:v>7.1346704871060179E-3</c:v>
                </c:pt>
                <c:pt idx="367">
                  <c:v>7.1346704871060179E-3</c:v>
                </c:pt>
                <c:pt idx="368">
                  <c:v>7.1346704871060179E-3</c:v>
                </c:pt>
                <c:pt idx="369">
                  <c:v>7.1346704871060179E-3</c:v>
                </c:pt>
                <c:pt idx="370">
                  <c:v>7.1346704871060179E-3</c:v>
                </c:pt>
                <c:pt idx="371">
                  <c:v>7.1346704871060179E-3</c:v>
                </c:pt>
                <c:pt idx="372">
                  <c:v>13.30043508927173</c:v>
                </c:pt>
                <c:pt idx="373">
                  <c:v>41.023056933917189</c:v>
                </c:pt>
                <c:pt idx="374">
                  <c:v>56.759811790556732</c:v>
                </c:pt>
                <c:pt idx="375">
                  <c:v>55.907740991997535</c:v>
                </c:pt>
                <c:pt idx="376">
                  <c:v>36.595920646468691</c:v>
                </c:pt>
                <c:pt idx="377">
                  <c:v>7.1346704871060179E-3</c:v>
                </c:pt>
                <c:pt idx="378">
                  <c:v>7.1346704871060179E-3</c:v>
                </c:pt>
                <c:pt idx="379">
                  <c:v>7.1346704871060179E-3</c:v>
                </c:pt>
                <c:pt idx="380">
                  <c:v>7.1346704871060179E-3</c:v>
                </c:pt>
                <c:pt idx="381">
                  <c:v>7.1346704871060179E-3</c:v>
                </c:pt>
                <c:pt idx="382">
                  <c:v>7.1346704871060179E-3</c:v>
                </c:pt>
                <c:pt idx="383">
                  <c:v>7.1346704871060179E-3</c:v>
                </c:pt>
                <c:pt idx="384">
                  <c:v>7.1346704871060179E-3</c:v>
                </c:pt>
                <c:pt idx="385">
                  <c:v>7.1346704871060179E-3</c:v>
                </c:pt>
                <c:pt idx="386">
                  <c:v>7.1346704871060179E-3</c:v>
                </c:pt>
                <c:pt idx="387">
                  <c:v>7.1346704871060179E-3</c:v>
                </c:pt>
                <c:pt idx="388">
                  <c:v>7.1346704871060179E-3</c:v>
                </c:pt>
                <c:pt idx="389">
                  <c:v>7.1346704918143298E-3</c:v>
                </c:pt>
                <c:pt idx="390">
                  <c:v>41.51093708089541</c:v>
                </c:pt>
                <c:pt idx="391">
                  <c:v>66.647689564506351</c:v>
                </c:pt>
                <c:pt idx="392">
                  <c:v>73.643810854199174</c:v>
                </c:pt>
                <c:pt idx="393">
                  <c:v>63.687057522695881</c:v>
                </c:pt>
                <c:pt idx="394">
                  <c:v>40.678687569294468</c:v>
                </c:pt>
                <c:pt idx="395">
                  <c:v>10.550316490336808</c:v>
                </c:pt>
                <c:pt idx="396">
                  <c:v>7.1346704871060179E-3</c:v>
                </c:pt>
                <c:pt idx="397">
                  <c:v>7.1346704871060179E-3</c:v>
                </c:pt>
                <c:pt idx="398">
                  <c:v>7.1346704871060179E-3</c:v>
                </c:pt>
                <c:pt idx="399">
                  <c:v>7.1346704871060179E-3</c:v>
                </c:pt>
                <c:pt idx="400">
                  <c:v>7.1346704871060179E-3</c:v>
                </c:pt>
                <c:pt idx="401">
                  <c:v>7.1346704972372497E-3</c:v>
                </c:pt>
                <c:pt idx="402">
                  <c:v>39.905333179649546</c:v>
                </c:pt>
                <c:pt idx="403">
                  <c:v>80.639646435377571</c:v>
                </c:pt>
                <c:pt idx="404">
                  <c:v>114.82786171529337</c:v>
                </c:pt>
                <c:pt idx="405">
                  <c:v>135.96443268570681</c:v>
                </c:pt>
                <c:pt idx="406">
                  <c:v>139.7214232626518</c:v>
                </c:pt>
                <c:pt idx="407">
                  <c:v>124.96819371109542</c:v>
                </c:pt>
                <c:pt idx="408">
                  <c:v>94.321644739267441</c:v>
                </c:pt>
                <c:pt idx="409">
                  <c:v>54.100596307855895</c:v>
                </c:pt>
                <c:pt idx="410">
                  <c:v>13.642156901683823</c:v>
                </c:pt>
                <c:pt idx="411">
                  <c:v>7.1346704871060179E-3</c:v>
                </c:pt>
                <c:pt idx="412">
                  <c:v>7.1346704871060179E-3</c:v>
                </c:pt>
                <c:pt idx="413">
                  <c:v>7.1346704967259079E-3</c:v>
                </c:pt>
                <c:pt idx="414">
                  <c:v>60.351474306028962</c:v>
                </c:pt>
                <c:pt idx="415">
                  <c:v>157.68557138229929</c:v>
                </c:pt>
                <c:pt idx="416">
                  <c:v>286.07839023019386</c:v>
                </c:pt>
                <c:pt idx="417">
                  <c:v>433.29788920741811</c:v>
                </c:pt>
                <c:pt idx="418">
                  <c:v>581.58147408876857</c:v>
                </c:pt>
                <c:pt idx="419">
                  <c:v>709.27932452591858</c:v>
                </c:pt>
                <c:pt idx="420">
                  <c:v>793.23054315821832</c:v>
                </c:pt>
                <c:pt idx="421">
                  <c:v>811.62288524702092</c:v>
                </c:pt>
                <c:pt idx="422">
                  <c:v>747.0042629158803</c:v>
                </c:pt>
                <c:pt idx="423">
                  <c:v>589.07047822960556</c:v>
                </c:pt>
                <c:pt idx="424">
                  <c:v>336.85623719209951</c:v>
                </c:pt>
                <c:pt idx="425">
                  <c:v>7.1346704871060179E-3</c:v>
                </c:pt>
                <c:pt idx="426">
                  <c:v>7.1346704871060179E-3</c:v>
                </c:pt>
                <c:pt idx="427">
                  <c:v>7.1346704871060179E-3</c:v>
                </c:pt>
                <c:pt idx="428">
                  <c:v>7.1346704871060179E-3</c:v>
                </c:pt>
                <c:pt idx="429">
                  <c:v>7.1346704871060179E-3</c:v>
                </c:pt>
                <c:pt idx="430">
                  <c:v>7.1346704871060179E-3</c:v>
                </c:pt>
                <c:pt idx="431">
                  <c:v>7.1346704871060179E-3</c:v>
                </c:pt>
                <c:pt idx="432">
                  <c:v>7.1346704871060179E-3</c:v>
                </c:pt>
                <c:pt idx="433">
                  <c:v>7.1346704871060179E-3</c:v>
                </c:pt>
                <c:pt idx="434">
                  <c:v>7.1346704871060179E-3</c:v>
                </c:pt>
                <c:pt idx="435">
                  <c:v>7.1346704871060179E-3</c:v>
                </c:pt>
                <c:pt idx="436">
                  <c:v>7.1346704871060179E-3</c:v>
                </c:pt>
                <c:pt idx="437">
                  <c:v>7.1346705923852859E-3</c:v>
                </c:pt>
                <c:pt idx="438">
                  <c:v>712.30680511824835</c:v>
                </c:pt>
                <c:pt idx="439">
                  <c:v>1405.188640571741</c:v>
                </c:pt>
                <c:pt idx="440">
                  <c:v>2022.7531814368192</c:v>
                </c:pt>
                <c:pt idx="441">
                  <c:v>2513.8934341934169</c:v>
                </c:pt>
                <c:pt idx="442">
                  <c:v>2836.9301127623212</c:v>
                </c:pt>
                <c:pt idx="443">
                  <c:v>2963.3892422168278</c:v>
                </c:pt>
                <c:pt idx="444">
                  <c:v>2880.5594276205106</c:v>
                </c:pt>
                <c:pt idx="445">
                  <c:v>2592.5966467160738</c:v>
                </c:pt>
                <c:pt idx="446">
                  <c:v>2120.0964721470382</c:v>
                </c:pt>
                <c:pt idx="447">
                  <c:v>1498.2095407286972</c:v>
                </c:pt>
                <c:pt idx="448">
                  <c:v>773.51837902860825</c:v>
                </c:pt>
                <c:pt idx="449">
                  <c:v>7.1346704871060179E-3</c:v>
                </c:pt>
                <c:pt idx="450">
                  <c:v>7.1346704871060179E-3</c:v>
                </c:pt>
                <c:pt idx="451">
                  <c:v>7.1346704871060179E-3</c:v>
                </c:pt>
                <c:pt idx="452">
                  <c:v>7.1346704871060179E-3</c:v>
                </c:pt>
                <c:pt idx="453">
                  <c:v>7.1346704871060179E-3</c:v>
                </c:pt>
                <c:pt idx="454">
                  <c:v>7.1346704871060179E-3</c:v>
                </c:pt>
                <c:pt idx="455">
                  <c:v>7.1346704871060179E-3</c:v>
                </c:pt>
                <c:pt idx="456">
                  <c:v>7.1346704871060179E-3</c:v>
                </c:pt>
                <c:pt idx="457">
                  <c:v>7.1346704871060179E-3</c:v>
                </c:pt>
                <c:pt idx="458">
                  <c:v>7.1346704871060179E-3</c:v>
                </c:pt>
                <c:pt idx="459">
                  <c:v>7.1346704871060179E-3</c:v>
                </c:pt>
                <c:pt idx="460">
                  <c:v>7.1346704871060179E-3</c:v>
                </c:pt>
                <c:pt idx="461">
                  <c:v>7.134670684122095E-3</c:v>
                </c:pt>
                <c:pt idx="462">
                  <c:v>679.06251934618547</c:v>
                </c:pt>
                <c:pt idx="463">
                  <c:v>1302.7824546231157</c:v>
                </c:pt>
                <c:pt idx="464">
                  <c:v>1832.3139319585234</c:v>
                </c:pt>
                <c:pt idx="465">
                  <c:v>2235.3115877723576</c:v>
                </c:pt>
                <c:pt idx="466">
                  <c:v>2487.5038119300602</c:v>
                </c:pt>
                <c:pt idx="467">
                  <c:v>2573.8089236620885</c:v>
                </c:pt>
                <c:pt idx="468">
                  <c:v>2489.009123809315</c:v>
                </c:pt>
                <c:pt idx="469">
                  <c:v>2237.9912952410264</c:v>
                </c:pt>
                <c:pt idx="470">
                  <c:v>1835.5562046697671</c:v>
                </c:pt>
                <c:pt idx="471">
                  <c:v>1305.7873277500194</c:v>
                </c:pt>
                <c:pt idx="472">
                  <c:v>680.96403236441199</c:v>
                </c:pt>
                <c:pt idx="473">
                  <c:v>7.1346704871060179E-3</c:v>
                </c:pt>
                <c:pt idx="474">
                  <c:v>7.1346704871060179E-3</c:v>
                </c:pt>
                <c:pt idx="475">
                  <c:v>7.1346704871060179E-3</c:v>
                </c:pt>
                <c:pt idx="476">
                  <c:v>7.1346704871060179E-3</c:v>
                </c:pt>
                <c:pt idx="477">
                  <c:v>7.1346704871060179E-3</c:v>
                </c:pt>
                <c:pt idx="478">
                  <c:v>7.1346704871060179E-3</c:v>
                </c:pt>
                <c:pt idx="479">
                  <c:v>7.1346704871060179E-3</c:v>
                </c:pt>
                <c:pt idx="480">
                  <c:v>7.1346704871060179E-3</c:v>
                </c:pt>
                <c:pt idx="481">
                  <c:v>7.1346704871060179E-3</c:v>
                </c:pt>
                <c:pt idx="482">
                  <c:v>7.1346704871060179E-3</c:v>
                </c:pt>
                <c:pt idx="483">
                  <c:v>7.1346704871060179E-3</c:v>
                </c:pt>
                <c:pt idx="484">
                  <c:v>7.1346704871060179E-3</c:v>
                </c:pt>
                <c:pt idx="485">
                  <c:v>7.1346706451040805E-3</c:v>
                </c:pt>
                <c:pt idx="486">
                  <c:v>775.90247843712405</c:v>
                </c:pt>
                <c:pt idx="487">
                  <c:v>1502.1895357813478</c:v>
                </c:pt>
                <c:pt idx="488">
                  <c:v>2124.7294329214965</c:v>
                </c:pt>
                <c:pt idx="489">
                  <c:v>2596.9280863383169</c:v>
                </c:pt>
                <c:pt idx="490">
                  <c:v>2883.7702422914576</c:v>
                </c:pt>
                <c:pt idx="491">
                  <c:v>2964.9257096959059</c:v>
                </c:pt>
                <c:pt idx="492">
                  <c:v>2836.5982711841357</c:v>
                </c:pt>
                <c:pt idx="493">
                  <c:v>2511.9037757196038</c:v>
                </c:pt>
                <c:pt idx="494">
                  <c:v>2019.7081663193051</c:v>
                </c:pt>
                <c:pt idx="495">
                  <c:v>1402.0131810728319</c:v>
                </c:pt>
                <c:pt idx="496">
                  <c:v>710.12955681156564</c:v>
                </c:pt>
                <c:pt idx="497">
                  <c:v>7.1346704871060179E-3</c:v>
                </c:pt>
                <c:pt idx="498">
                  <c:v>7.1346704871060179E-3</c:v>
                </c:pt>
                <c:pt idx="499">
                  <c:v>7.1346704871060179E-3</c:v>
                </c:pt>
                <c:pt idx="500">
                  <c:v>7.1346704871060179E-3</c:v>
                </c:pt>
                <c:pt idx="501">
                  <c:v>7.1346704871060179E-3</c:v>
                </c:pt>
                <c:pt idx="502">
                  <c:v>7.1346704871060179E-3</c:v>
                </c:pt>
                <c:pt idx="503">
                  <c:v>7.1346704871060179E-3</c:v>
                </c:pt>
                <c:pt idx="504">
                  <c:v>7.1346704871060179E-3</c:v>
                </c:pt>
                <c:pt idx="505">
                  <c:v>7.1346704871060179E-3</c:v>
                </c:pt>
                <c:pt idx="506">
                  <c:v>7.1346704871060179E-3</c:v>
                </c:pt>
                <c:pt idx="507">
                  <c:v>7.1346704871060179E-3</c:v>
                </c:pt>
                <c:pt idx="508">
                  <c:v>7.1346704871060179E-3</c:v>
                </c:pt>
                <c:pt idx="509">
                  <c:v>7.1346705308781479E-3</c:v>
                </c:pt>
                <c:pt idx="510">
                  <c:v>328.95327777247309</c:v>
                </c:pt>
                <c:pt idx="511">
                  <c:v>573.4288172687327</c:v>
                </c:pt>
                <c:pt idx="512">
                  <c:v>724.43731201117134</c:v>
                </c:pt>
                <c:pt idx="513">
                  <c:v>783.53414135839421</c:v>
                </c:pt>
                <c:pt idx="514">
                  <c:v>761.50059320842433</c:v>
                </c:pt>
                <c:pt idx="515">
                  <c:v>676.11113616150521</c:v>
                </c:pt>
                <c:pt idx="516">
                  <c:v>549.31968068332014</c:v>
                </c:pt>
                <c:pt idx="517">
                  <c:v>404.23937934013253</c:v>
                </c:pt>
                <c:pt idx="518">
                  <c:v>262.29121691089767</c:v>
                </c:pt>
                <c:pt idx="519">
                  <c:v>140.85123202714499</c:v>
                </c:pt>
                <c:pt idx="520">
                  <c:v>51.642384427194287</c:v>
                </c:pt>
                <c:pt idx="521">
                  <c:v>7.1346704871060179E-3</c:v>
                </c:pt>
                <c:pt idx="522">
                  <c:v>7.1346704871060179E-3</c:v>
                </c:pt>
                <c:pt idx="523">
                  <c:v>0.73091998392627322</c:v>
                </c:pt>
                <c:pt idx="524">
                  <c:v>37.16848454671144</c:v>
                </c:pt>
                <c:pt idx="525">
                  <c:v>82.799065095250896</c:v>
                </c:pt>
                <c:pt idx="526">
                  <c:v>126.19714656069034</c:v>
                </c:pt>
                <c:pt idx="527">
                  <c:v>157.82746279514387</c:v>
                </c:pt>
                <c:pt idx="528">
                  <c:v>171.32362868712079</c:v>
                </c:pt>
                <c:pt idx="529">
                  <c:v>164.17289864019241</c:v>
                </c:pt>
                <c:pt idx="530">
                  <c:v>137.75410185983264</c:v>
                </c:pt>
                <c:pt idx="531">
                  <c:v>96.771344510364244</c:v>
                </c:pt>
                <c:pt idx="532">
                  <c:v>48.210459356851011</c:v>
                </c:pt>
                <c:pt idx="533">
                  <c:v>7.1346704871060179E-3</c:v>
                </c:pt>
                <c:pt idx="534">
                  <c:v>7.1346704871060179E-3</c:v>
                </c:pt>
                <c:pt idx="535">
                  <c:v>7.1346704871060179E-3</c:v>
                </c:pt>
                <c:pt idx="536">
                  <c:v>7.1346704871060179E-3</c:v>
                </c:pt>
                <c:pt idx="537">
                  <c:v>7.1346704871060179E-3</c:v>
                </c:pt>
                <c:pt idx="538">
                  <c:v>7.1346704871060179E-3</c:v>
                </c:pt>
                <c:pt idx="539">
                  <c:v>7.1346704871060179E-3</c:v>
                </c:pt>
                <c:pt idx="540">
                  <c:v>12.766026368657732</c:v>
                </c:pt>
                <c:pt idx="541">
                  <c:v>39.370358324222416</c:v>
                </c:pt>
                <c:pt idx="542">
                  <c:v>54.467751218252552</c:v>
                </c:pt>
                <c:pt idx="543">
                  <c:v>53.644905840766079</c:v>
                </c:pt>
                <c:pt idx="544">
                  <c:v>35.111424173763332</c:v>
                </c:pt>
                <c:pt idx="545">
                  <c:v>7.1346704871060179E-3</c:v>
                </c:pt>
                <c:pt idx="546">
                  <c:v>7.1346704871060179E-3</c:v>
                </c:pt>
                <c:pt idx="547">
                  <c:v>7.1346704871060179E-3</c:v>
                </c:pt>
                <c:pt idx="548">
                  <c:v>7.1346704871060179E-3</c:v>
                </c:pt>
                <c:pt idx="549">
                  <c:v>7.1346704871060179E-3</c:v>
                </c:pt>
                <c:pt idx="550">
                  <c:v>7.1346704871060179E-3</c:v>
                </c:pt>
                <c:pt idx="551">
                  <c:v>7.1346704871060179E-3</c:v>
                </c:pt>
                <c:pt idx="552">
                  <c:v>7.1346704871060179E-3</c:v>
                </c:pt>
                <c:pt idx="553">
                  <c:v>7.1346704871060179E-3</c:v>
                </c:pt>
                <c:pt idx="554">
                  <c:v>7.1346704871060179E-3</c:v>
                </c:pt>
                <c:pt idx="555">
                  <c:v>7.1346704871060179E-3</c:v>
                </c:pt>
                <c:pt idx="556">
                  <c:v>7.1346704871060179E-3</c:v>
                </c:pt>
                <c:pt idx="557">
                  <c:v>7.1346704950890003E-3</c:v>
                </c:pt>
                <c:pt idx="558">
                  <c:v>39.772925966213762</c:v>
                </c:pt>
                <c:pt idx="559">
                  <c:v>63.850829323681026</c:v>
                </c:pt>
                <c:pt idx="560">
                  <c:v>70.546448007516986</c:v>
                </c:pt>
                <c:pt idx="561">
                  <c:v>61.002551143634435</c:v>
                </c:pt>
                <c:pt idx="562">
                  <c:v>38.960324478410371</c:v>
                </c:pt>
                <c:pt idx="563">
                  <c:v>10.103883356709339</c:v>
                </c:pt>
                <c:pt idx="564">
                  <c:v>7.1346704871060179E-3</c:v>
                </c:pt>
                <c:pt idx="565">
                  <c:v>7.1346704871060179E-3</c:v>
                </c:pt>
                <c:pt idx="566">
                  <c:v>7.1346704871060179E-3</c:v>
                </c:pt>
                <c:pt idx="567">
                  <c:v>7.1346704871060179E-3</c:v>
                </c:pt>
                <c:pt idx="568">
                  <c:v>7.1346704871060179E-3</c:v>
                </c:pt>
                <c:pt idx="569">
                  <c:v>7.1346704917546839E-3</c:v>
                </c:pt>
                <c:pt idx="570">
                  <c:v>38.189740739406588</c:v>
                </c:pt>
                <c:pt idx="571">
                  <c:v>77.164940650048479</c:v>
                </c:pt>
                <c:pt idx="572">
                  <c:v>109.86909706948921</c:v>
                </c:pt>
                <c:pt idx="573">
                  <c:v>130.08006997890314</c:v>
                </c:pt>
                <c:pt idx="574">
                  <c:v>133.66132317005776</c:v>
                </c:pt>
                <c:pt idx="575">
                  <c:v>119.53626451109881</c:v>
                </c:pt>
                <c:pt idx="576">
                  <c:v>90.213017702269227</c:v>
                </c:pt>
                <c:pt idx="577">
                  <c:v>51.739029888056152</c:v>
                </c:pt>
                <c:pt idx="578">
                  <c:v>13.045606953501446</c:v>
                </c:pt>
                <c:pt idx="579">
                  <c:v>7.1346704871060179E-3</c:v>
                </c:pt>
                <c:pt idx="580">
                  <c:v>7.1346704871060179E-3</c:v>
                </c:pt>
                <c:pt idx="581">
                  <c:v>7.1346704906653617E-3</c:v>
                </c:pt>
                <c:pt idx="582">
                  <c:v>57.688580721396463</c:v>
                </c:pt>
                <c:pt idx="583">
                  <c:v>150.71261100649599</c:v>
                </c:pt>
                <c:pt idx="584">
                  <c:v>273.40055321322319</c:v>
                </c:pt>
                <c:pt idx="585">
                  <c:v>414.05479735565893</c:v>
                </c:pt>
                <c:pt idx="586">
                  <c:v>555.69793843682987</c:v>
                </c:pt>
                <c:pt idx="587">
                  <c:v>677.64542863687734</c:v>
                </c:pt>
                <c:pt idx="588">
                  <c:v>757.77736971563581</c:v>
                </c:pt>
                <c:pt idx="589">
                  <c:v>775.27088023043336</c:v>
                </c:pt>
                <c:pt idx="590">
                  <c:v>713.47580204246083</c:v>
                </c:pt>
                <c:pt idx="591">
                  <c:v>562.57498887501959</c:v>
                </c:pt>
                <c:pt idx="592">
                  <c:v>321.67318485372704</c:v>
                </c:pt>
                <c:pt idx="593">
                  <c:v>7.1346704871060179E-3</c:v>
                </c:pt>
                <c:pt idx="594">
                  <c:v>7.1346704871060179E-3</c:v>
                </c:pt>
                <c:pt idx="595">
                  <c:v>7.1346704871060179E-3</c:v>
                </c:pt>
                <c:pt idx="596">
                  <c:v>7.1346704871060179E-3</c:v>
                </c:pt>
                <c:pt idx="597">
                  <c:v>7.1346704871060179E-3</c:v>
                </c:pt>
                <c:pt idx="598">
                  <c:v>7.1346704871060179E-3</c:v>
                </c:pt>
                <c:pt idx="599">
                  <c:v>7.1346704871060179E-3</c:v>
                </c:pt>
                <c:pt idx="600">
                  <c:v>7.1346704871060179E-3</c:v>
                </c:pt>
                <c:pt idx="601">
                  <c:v>7.1346704871060179E-3</c:v>
                </c:pt>
                <c:pt idx="602">
                  <c:v>7.1346704871060179E-3</c:v>
                </c:pt>
                <c:pt idx="603">
                  <c:v>7.1346704871060179E-3</c:v>
                </c:pt>
                <c:pt idx="604">
                  <c:v>7.1346704871060179E-3</c:v>
                </c:pt>
                <c:pt idx="605">
                  <c:v>7.1346706377213376E-3</c:v>
                </c:pt>
                <c:pt idx="606">
                  <c:v>679.25283524185579</c:v>
                </c:pt>
                <c:pt idx="607">
                  <c:v>1339.847737722157</c:v>
                </c:pt>
                <c:pt idx="608">
                  <c:v>1928.5025045170128</c:v>
                </c:pt>
                <c:pt idx="609">
                  <c:v>2396.5178533805883</c:v>
                </c:pt>
                <c:pt idx="610">
                  <c:v>2704.2006686481459</c:v>
                </c:pt>
                <c:pt idx="611">
                  <c:v>2824.4600215539235</c:v>
                </c:pt>
                <c:pt idx="612">
                  <c:v>2745.2380106545643</c:v>
                </c:pt>
                <c:pt idx="613">
                  <c:v>2470.5550222457182</c:v>
                </c:pt>
                <c:pt idx="614">
                  <c:v>2020.0940649833888</c:v>
                </c:pt>
                <c:pt idx="615">
                  <c:v>1427.3974388163133</c:v>
                </c:pt>
                <c:pt idx="616">
                  <c:v>736.88449492135373</c:v>
                </c:pt>
                <c:pt idx="617">
                  <c:v>7.1346704871060179E-3</c:v>
                </c:pt>
                <c:pt idx="618">
                  <c:v>7.1346704871060179E-3</c:v>
                </c:pt>
                <c:pt idx="619">
                  <c:v>7.1346704871060179E-3</c:v>
                </c:pt>
                <c:pt idx="620">
                  <c:v>7.1346704871060179E-3</c:v>
                </c:pt>
                <c:pt idx="621">
                  <c:v>7.1346704871060179E-3</c:v>
                </c:pt>
                <c:pt idx="622">
                  <c:v>7.1346704871060179E-3</c:v>
                </c:pt>
                <c:pt idx="623">
                  <c:v>7.1346704871060179E-3</c:v>
                </c:pt>
                <c:pt idx="624">
                  <c:v>7.1346704871060179E-3</c:v>
                </c:pt>
                <c:pt idx="625">
                  <c:v>7.1346704871060179E-3</c:v>
                </c:pt>
                <c:pt idx="626">
                  <c:v>7.1346704871060179E-3</c:v>
                </c:pt>
                <c:pt idx="627">
                  <c:v>7.1346704871060179E-3</c:v>
                </c:pt>
                <c:pt idx="628">
                  <c:v>7.1346704871060179E-3</c:v>
                </c:pt>
                <c:pt idx="629">
                  <c:v>7.1346705808193441E-3</c:v>
                </c:pt>
                <c:pt idx="630">
                  <c:v>645.98808622545971</c:v>
                </c:pt>
                <c:pt idx="631">
                  <c:v>1239.2030705990765</c:v>
                </c:pt>
                <c:pt idx="632">
                  <c:v>1742.7149047084245</c:v>
                </c:pt>
                <c:pt idx="633">
                  <c:v>2125.7902282151217</c:v>
                </c:pt>
                <c:pt idx="634">
                  <c:v>2365.3856015416886</c:v>
                </c:pt>
                <c:pt idx="635">
                  <c:v>2447.2048901107646</c:v>
                </c:pt>
                <c:pt idx="636">
                  <c:v>2366.3355668127824</c:v>
                </c:pt>
                <c:pt idx="637">
                  <c:v>2127.4728549911279</c:v>
                </c:pt>
                <c:pt idx="638">
                  <c:v>1744.733481195937</c:v>
                </c:pt>
                <c:pt idx="639">
                  <c:v>1241.0509871977545</c:v>
                </c:pt>
                <c:pt idx="640">
                  <c:v>647.13839339948936</c:v>
                </c:pt>
                <c:pt idx="641">
                  <c:v>7.1346704871060179E-3</c:v>
                </c:pt>
                <c:pt idx="642">
                  <c:v>7.1346704871060179E-3</c:v>
                </c:pt>
                <c:pt idx="643">
                  <c:v>7.1346704871060179E-3</c:v>
                </c:pt>
                <c:pt idx="644">
                  <c:v>7.1346704871060179E-3</c:v>
                </c:pt>
                <c:pt idx="645">
                  <c:v>7.1346704871060179E-3</c:v>
                </c:pt>
                <c:pt idx="646">
                  <c:v>7.1346704871060179E-3</c:v>
                </c:pt>
                <c:pt idx="647">
                  <c:v>7.1346704871060179E-3</c:v>
                </c:pt>
                <c:pt idx="648">
                  <c:v>7.1346704871060179E-3</c:v>
                </c:pt>
                <c:pt idx="649">
                  <c:v>7.1346704871060179E-3</c:v>
                </c:pt>
                <c:pt idx="650">
                  <c:v>7.1346704871060179E-3</c:v>
                </c:pt>
                <c:pt idx="651">
                  <c:v>7.1346704871060179E-3</c:v>
                </c:pt>
                <c:pt idx="652">
                  <c:v>7.1346704871060179E-3</c:v>
                </c:pt>
                <c:pt idx="653">
                  <c:v>7.134670531525192E-3</c:v>
                </c:pt>
                <c:pt idx="654">
                  <c:v>736.30390070645365</c:v>
                </c:pt>
                <c:pt idx="655">
                  <c:v>1425.3774474051434</c:v>
                </c:pt>
                <c:pt idx="656">
                  <c:v>2015.8769376468997</c:v>
                </c:pt>
                <c:pt idx="657">
                  <c:v>2463.6302478311081</c:v>
                </c:pt>
                <c:pt idx="658">
                  <c:v>2735.4668858052314</c:v>
                </c:pt>
                <c:pt idx="659">
                  <c:v>2812.1585322659203</c:v>
                </c:pt>
                <c:pt idx="660">
                  <c:v>2690.1653326533601</c:v>
                </c:pt>
                <c:pt idx="661">
                  <c:v>2381.9863441595835</c:v>
                </c:pt>
                <c:pt idx="662">
                  <c:v>1915.04948704464</c:v>
                </c:pt>
                <c:pt idx="663">
                  <c:v>1329.2252403901371</c:v>
                </c:pt>
                <c:pt idx="664">
                  <c:v>673.19243590248016</c:v>
                </c:pt>
                <c:pt idx="665">
                  <c:v>7.1346704871060179E-3</c:v>
                </c:pt>
                <c:pt idx="666">
                  <c:v>7.1346704871060179E-3</c:v>
                </c:pt>
                <c:pt idx="667">
                  <c:v>7.1346704871060179E-3</c:v>
                </c:pt>
                <c:pt idx="668">
                  <c:v>7.1346704871060179E-3</c:v>
                </c:pt>
                <c:pt idx="669">
                  <c:v>7.1346704871060179E-3</c:v>
                </c:pt>
                <c:pt idx="670">
                  <c:v>7.1346704871060179E-3</c:v>
                </c:pt>
                <c:pt idx="671">
                  <c:v>7.1346704871060179E-3</c:v>
                </c:pt>
                <c:pt idx="672">
                  <c:v>7.1346704871060179E-3</c:v>
                </c:pt>
                <c:pt idx="673">
                  <c:v>7.1346704871060179E-3</c:v>
                </c:pt>
                <c:pt idx="674">
                  <c:v>7.1346704871060179E-3</c:v>
                </c:pt>
                <c:pt idx="675">
                  <c:v>7.1346704871060179E-3</c:v>
                </c:pt>
                <c:pt idx="676">
                  <c:v>7.1346704871060179E-3</c:v>
                </c:pt>
                <c:pt idx="677">
                  <c:v>7.1346705544505298E-3</c:v>
                </c:pt>
                <c:pt idx="678">
                  <c:v>311.38925678337421</c:v>
                </c:pt>
                <c:pt idx="679">
                  <c:v>542.75432685236456</c:v>
                </c:pt>
                <c:pt idx="680">
                  <c:v>685.61308363377213</c:v>
                </c:pt>
                <c:pt idx="681">
                  <c:v>741.46513206857617</c:v>
                </c:pt>
                <c:pt idx="682">
                  <c:v>720.53912915862031</c:v>
                </c:pt>
                <c:pt idx="683">
                  <c:v>639.67580266811183</c:v>
                </c:pt>
                <c:pt idx="684">
                  <c:v>519.66264886982685</c:v>
                </c:pt>
                <c:pt idx="685">
                  <c:v>382.3750068396858</c:v>
                </c:pt>
                <c:pt idx="686">
                  <c:v>248.0785728311802</c:v>
                </c:pt>
                <c:pt idx="687">
                  <c:v>133.20517621613067</c:v>
                </c:pt>
                <c:pt idx="688">
                  <c:v>48.834107370585897</c:v>
                </c:pt>
                <c:pt idx="689">
                  <c:v>7.1346704871060179E-3</c:v>
                </c:pt>
                <c:pt idx="690">
                  <c:v>7.1346704871060179E-3</c:v>
                </c:pt>
                <c:pt idx="691">
                  <c:v>0.69133941918579522</c:v>
                </c:pt>
                <c:pt idx="692">
                  <c:v>35.132593380520227</c:v>
                </c:pt>
                <c:pt idx="693">
                  <c:v>78.25503758132065</c:v>
                </c:pt>
                <c:pt idx="694">
                  <c:v>119.25862718705123</c:v>
                </c:pt>
                <c:pt idx="695">
                  <c:v>149.13400270943319</c:v>
                </c:pt>
                <c:pt idx="696">
                  <c:v>161.86962383530826</c:v>
                </c:pt>
                <c:pt idx="697">
                  <c:v>155.0970931213233</c:v>
                </c:pt>
                <c:pt idx="698">
                  <c:v>130.12506680637728</c:v>
                </c:pt>
                <c:pt idx="699">
                  <c:v>91.402431979299294</c:v>
                </c:pt>
                <c:pt idx="700">
                  <c:v>45.531095996446531</c:v>
                </c:pt>
                <c:pt idx="701">
                  <c:v>7.1346704871060179E-3</c:v>
                </c:pt>
                <c:pt idx="702">
                  <c:v>7.1346704871060179E-3</c:v>
                </c:pt>
                <c:pt idx="703">
                  <c:v>7.1346704871060179E-3</c:v>
                </c:pt>
                <c:pt idx="704">
                  <c:v>7.1346704871060179E-3</c:v>
                </c:pt>
                <c:pt idx="705">
                  <c:v>7.1346704871060179E-3</c:v>
                </c:pt>
                <c:pt idx="706">
                  <c:v>7.1346704871060179E-3</c:v>
                </c:pt>
                <c:pt idx="707">
                  <c:v>7.1346704871060179E-3</c:v>
                </c:pt>
                <c:pt idx="708">
                  <c:v>12.04658111838666</c:v>
                </c:pt>
                <c:pt idx="709">
                  <c:v>37.146792395195547</c:v>
                </c:pt>
                <c:pt idx="710">
                  <c:v>51.385872554512751</c:v>
                </c:pt>
                <c:pt idx="711">
                  <c:v>50.604185958523416</c:v>
                </c:pt>
                <c:pt idx="712">
                  <c:v>33.11782580883412</c:v>
                </c:pt>
                <c:pt idx="713">
                  <c:v>7.1346704871060179E-3</c:v>
                </c:pt>
                <c:pt idx="714">
                  <c:v>7.1346704871060179E-3</c:v>
                </c:pt>
                <c:pt idx="715">
                  <c:v>7.1346704871060179E-3</c:v>
                </c:pt>
                <c:pt idx="716">
                  <c:v>7.1346704871060179E-3</c:v>
                </c:pt>
                <c:pt idx="717">
                  <c:v>7.1346704871060179E-3</c:v>
                </c:pt>
                <c:pt idx="718">
                  <c:v>7.1346704871060179E-3</c:v>
                </c:pt>
                <c:pt idx="719">
                  <c:v>7.1346704871060179E-3</c:v>
                </c:pt>
                <c:pt idx="720">
                  <c:v>7.1346704871060179E-3</c:v>
                </c:pt>
                <c:pt idx="721">
                  <c:v>7.1346704871060179E-3</c:v>
                </c:pt>
                <c:pt idx="722">
                  <c:v>7.1346704871060179E-3</c:v>
                </c:pt>
                <c:pt idx="723">
                  <c:v>7.1346704871060179E-3</c:v>
                </c:pt>
                <c:pt idx="724">
                  <c:v>7.1346704871060179E-3</c:v>
                </c:pt>
                <c:pt idx="725">
                  <c:v>7.134670497894781E-3</c:v>
                </c:pt>
                <c:pt idx="726">
                  <c:v>37.45820927277795</c:v>
                </c:pt>
                <c:pt idx="727">
                  <c:v>60.128072384336939</c:v>
                </c:pt>
                <c:pt idx="728">
                  <c:v>66.426084883530834</c:v>
                </c:pt>
                <c:pt idx="729">
                  <c:v>57.433455377277632</c:v>
                </c:pt>
                <c:pt idx="730">
                  <c:v>36.677040606619627</c:v>
                </c:pt>
                <c:pt idx="731">
                  <c:v>9.5110215690849493</c:v>
                </c:pt>
                <c:pt idx="732">
                  <c:v>7.1346704871060179E-3</c:v>
                </c:pt>
                <c:pt idx="733">
                  <c:v>7.1346704871060179E-3</c:v>
                </c:pt>
                <c:pt idx="734">
                  <c:v>7.1346704871060179E-3</c:v>
                </c:pt>
                <c:pt idx="735">
                  <c:v>7.1346704871060179E-3</c:v>
                </c:pt>
                <c:pt idx="736">
                  <c:v>7.1346704871060179E-3</c:v>
                </c:pt>
                <c:pt idx="737">
                  <c:v>7.1346704939781319E-3</c:v>
                </c:pt>
                <c:pt idx="738">
                  <c:v>35.920402951380474</c:v>
                </c:pt>
                <c:pt idx="739">
                  <c:v>72.571249533292573</c:v>
                </c:pt>
                <c:pt idx="740">
                  <c:v>103.31705326230053</c:v>
                </c:pt>
                <c:pt idx="741">
                  <c:v>122.30931736276368</c:v>
                </c:pt>
                <c:pt idx="742">
                  <c:v>125.66289584647465</c:v>
                </c:pt>
                <c:pt idx="743">
                  <c:v>112.37085752138407</c:v>
                </c:pt>
                <c:pt idx="744">
                  <c:v>84.796174877654622</c:v>
                </c:pt>
                <c:pt idx="745">
                  <c:v>48.62721880822874</c:v>
                </c:pt>
                <c:pt idx="746">
                  <c:v>12.259965842825856</c:v>
                </c:pt>
                <c:pt idx="747">
                  <c:v>7.1346704871060179E-3</c:v>
                </c:pt>
                <c:pt idx="748">
                  <c:v>7.1346704871060179E-3</c:v>
                </c:pt>
                <c:pt idx="749">
                  <c:v>7.1346704932370537E-3</c:v>
                </c:pt>
                <c:pt idx="750">
                  <c:v>54.189158788065448</c:v>
                </c:pt>
                <c:pt idx="751">
                  <c:v>141.55403615860013</c:v>
                </c:pt>
                <c:pt idx="752">
                  <c:v>256.75781308409148</c:v>
                </c:pt>
                <c:pt idx="753">
                  <c:v>388.80695646818623</c:v>
                </c:pt>
                <c:pt idx="754">
                  <c:v>521.75546629330165</c:v>
                </c:pt>
                <c:pt idx="755">
                  <c:v>636.18404606218587</c:v>
                </c:pt>
                <c:pt idx="756">
                  <c:v>711.33459169788341</c:v>
                </c:pt>
                <c:pt idx="757">
                  <c:v>727.67557003880847</c:v>
                </c:pt>
                <c:pt idx="758">
                  <c:v>669.60022251940484</c:v>
                </c:pt>
                <c:pt idx="759">
                  <c:v>527.92082822610735</c:v>
                </c:pt>
                <c:pt idx="760">
                  <c:v>301.82515290382315</c:v>
                </c:pt>
                <c:pt idx="761">
                  <c:v>7.1346704871060179E-3</c:v>
                </c:pt>
                <c:pt idx="762">
                  <c:v>7.1346704871060179E-3</c:v>
                </c:pt>
                <c:pt idx="763">
                  <c:v>7.1346704871060179E-3</c:v>
                </c:pt>
                <c:pt idx="764">
                  <c:v>7.1346704871060179E-3</c:v>
                </c:pt>
                <c:pt idx="765">
                  <c:v>7.1346704871060179E-3</c:v>
                </c:pt>
                <c:pt idx="766">
                  <c:v>7.1346704871060179E-3</c:v>
                </c:pt>
                <c:pt idx="767">
                  <c:v>7.1346704871060179E-3</c:v>
                </c:pt>
                <c:pt idx="768">
                  <c:v>7.1346704871060179E-3</c:v>
                </c:pt>
                <c:pt idx="769">
                  <c:v>7.1346704871060179E-3</c:v>
                </c:pt>
                <c:pt idx="770">
                  <c:v>7.1346704871060179E-3</c:v>
                </c:pt>
                <c:pt idx="771">
                  <c:v>7.1346704871060179E-3</c:v>
                </c:pt>
                <c:pt idx="772">
                  <c:v>7.1346704871060179E-3</c:v>
                </c:pt>
                <c:pt idx="773">
                  <c:v>7.134670538841939E-3</c:v>
                </c:pt>
                <c:pt idx="774">
                  <c:v>636.34806717686206</c:v>
                </c:pt>
                <c:pt idx="775">
                  <c:v>1255.0757227224817</c:v>
                </c:pt>
                <c:pt idx="776">
                  <c:v>1806.2837172658822</c:v>
                </c:pt>
                <c:pt idx="777">
                  <c:v>2244.3867438590901</c:v>
                </c:pt>
                <c:pt idx="778">
                  <c:v>2532.2535088482587</c:v>
                </c:pt>
                <c:pt idx="779">
                  <c:v>2644.5690173153475</c:v>
                </c:pt>
                <c:pt idx="780">
                  <c:v>2570.1037316899874</c:v>
                </c:pt>
                <c:pt idx="781">
                  <c:v>2312.6841409469348</c:v>
                </c:pt>
                <c:pt idx="782">
                  <c:v>1890.7952358372486</c:v>
                </c:pt>
                <c:pt idx="783">
                  <c:v>1335.8845303908017</c:v>
                </c:pt>
                <c:pt idx="784">
                  <c:v>689.56400630637279</c:v>
                </c:pt>
                <c:pt idx="785">
                  <c:v>7.1346704871060179E-3</c:v>
                </c:pt>
                <c:pt idx="786">
                  <c:v>7.1346704871060179E-3</c:v>
                </c:pt>
                <c:pt idx="787">
                  <c:v>7.1346704871060179E-3</c:v>
                </c:pt>
                <c:pt idx="788">
                  <c:v>7.1346704871060179E-3</c:v>
                </c:pt>
                <c:pt idx="789">
                  <c:v>7.1346704871060179E-3</c:v>
                </c:pt>
                <c:pt idx="790">
                  <c:v>7.1346704871060179E-3</c:v>
                </c:pt>
                <c:pt idx="791">
                  <c:v>7.1346704871060179E-3</c:v>
                </c:pt>
                <c:pt idx="792">
                  <c:v>7.1346704871060179E-3</c:v>
                </c:pt>
                <c:pt idx="793">
                  <c:v>7.1346704871060179E-3</c:v>
                </c:pt>
                <c:pt idx="794">
                  <c:v>7.1346704871060179E-3</c:v>
                </c:pt>
                <c:pt idx="795">
                  <c:v>7.1346704871060179E-3</c:v>
                </c:pt>
                <c:pt idx="796">
                  <c:v>7.1346704871060179E-3</c:v>
                </c:pt>
                <c:pt idx="797">
                  <c:v>7.1346706207677905E-3</c:v>
                </c:pt>
                <c:pt idx="798">
                  <c:v>603.54527877124895</c:v>
                </c:pt>
                <c:pt idx="799">
                  <c:v>1157.6521792536084</c:v>
                </c:pt>
                <c:pt idx="800">
                  <c:v>1627.8421620270428</c:v>
                </c:pt>
                <c:pt idx="801">
                  <c:v>1985.4395822459439</c:v>
                </c:pt>
                <c:pt idx="802">
                  <c:v>2208.9633596418239</c:v>
                </c:pt>
                <c:pt idx="803">
                  <c:v>2285.1102363084551</c:v>
                </c:pt>
                <c:pt idx="804">
                  <c:v>2209.3442013810104</c:v>
                </c:pt>
                <c:pt idx="805">
                  <c:v>1986.1007259419105</c:v>
                </c:pt>
                <c:pt idx="806">
                  <c:v>1628.6077677742924</c:v>
                </c:pt>
                <c:pt idx="807">
                  <c:v>1158.3163398120355</c:v>
                </c:pt>
                <c:pt idx="808">
                  <c:v>603.92769770779546</c:v>
                </c:pt>
                <c:pt idx="809">
                  <c:v>7.1346704871060179E-3</c:v>
                </c:pt>
                <c:pt idx="810">
                  <c:v>7.1346704871060179E-3</c:v>
                </c:pt>
                <c:pt idx="811">
                  <c:v>7.1346704871060179E-3</c:v>
                </c:pt>
                <c:pt idx="812">
                  <c:v>7.1346704871060179E-3</c:v>
                </c:pt>
                <c:pt idx="813">
                  <c:v>7.1346704871060179E-3</c:v>
                </c:pt>
                <c:pt idx="814">
                  <c:v>7.1346704871060179E-3</c:v>
                </c:pt>
                <c:pt idx="815">
                  <c:v>7.1346704871060179E-3</c:v>
                </c:pt>
                <c:pt idx="816">
                  <c:v>7.1346704871060179E-3</c:v>
                </c:pt>
                <c:pt idx="817">
                  <c:v>7.1346704871060179E-3</c:v>
                </c:pt>
                <c:pt idx="818">
                  <c:v>7.1346704871060179E-3</c:v>
                </c:pt>
                <c:pt idx="819">
                  <c:v>7.1346704871060179E-3</c:v>
                </c:pt>
                <c:pt idx="820">
                  <c:v>7.1346704871060179E-3</c:v>
                </c:pt>
                <c:pt idx="821">
                  <c:v>7.1346705802552051E-3</c:v>
                </c:pt>
                <c:pt idx="822">
                  <c:v>686.02713856795242</c:v>
                </c:pt>
                <c:pt idx="823">
                  <c:v>1327.8938475528116</c:v>
                </c:pt>
                <c:pt idx="824">
                  <c:v>1877.7891795114231</c:v>
                </c:pt>
                <c:pt idx="825">
                  <c:v>2294.6035794177005</c:v>
                </c:pt>
                <c:pt idx="826">
                  <c:v>2547.4923735966495</c:v>
                </c:pt>
                <c:pt idx="827">
                  <c:v>2618.607974286293</c:v>
                </c:pt>
                <c:pt idx="828">
                  <c:v>2504.7182266702193</c:v>
                </c:pt>
                <c:pt idx="829">
                  <c:v>2217.5241279036795</c:v>
                </c:pt>
                <c:pt idx="830">
                  <c:v>1782.6178005653805</c:v>
                </c:pt>
                <c:pt idx="831">
                  <c:v>1237.1602409099044</c:v>
                </c:pt>
                <c:pt idx="832">
                  <c:v>626.4924080803255</c:v>
                </c:pt>
                <c:pt idx="833">
                  <c:v>7.1346704871060179E-3</c:v>
                </c:pt>
                <c:pt idx="834">
                  <c:v>7.1346704871060179E-3</c:v>
                </c:pt>
                <c:pt idx="835">
                  <c:v>7.1346704871060179E-3</c:v>
                </c:pt>
                <c:pt idx="836">
                  <c:v>7.1346704871060179E-3</c:v>
                </c:pt>
                <c:pt idx="837">
                  <c:v>7.1346704871060179E-3</c:v>
                </c:pt>
                <c:pt idx="838">
                  <c:v>7.1346704871060179E-3</c:v>
                </c:pt>
                <c:pt idx="839">
                  <c:v>7.1346704871060179E-3</c:v>
                </c:pt>
                <c:pt idx="840">
                  <c:v>7.1346704871060179E-3</c:v>
                </c:pt>
                <c:pt idx="841">
                  <c:v>7.1346704871060179E-3</c:v>
                </c:pt>
                <c:pt idx="842">
                  <c:v>7.1346704871060179E-3</c:v>
                </c:pt>
                <c:pt idx="843">
                  <c:v>7.1346704871060179E-3</c:v>
                </c:pt>
                <c:pt idx="844">
                  <c:v>7.1346704871060179E-3</c:v>
                </c:pt>
                <c:pt idx="845">
                  <c:v>7.1346705039494768E-3</c:v>
                </c:pt>
                <c:pt idx="846">
                  <c:v>289.30939941593385</c:v>
                </c:pt>
                <c:pt idx="847">
                  <c:v>504.2086153843577</c:v>
                </c:pt>
                <c:pt idx="848">
                  <c:v>636.84581721529969</c:v>
                </c:pt>
                <c:pt idx="849">
                  <c:v>688.64308732865356</c:v>
                </c:pt>
                <c:pt idx="850">
                  <c:v>669.12811016861269</c:v>
                </c:pt>
                <c:pt idx="851">
                  <c:v>593.96363908125329</c:v>
                </c:pt>
                <c:pt idx="852">
                  <c:v>482.46928433669046</c:v>
                </c:pt>
                <c:pt idx="853">
                  <c:v>354.96532321056708</c:v>
                </c:pt>
                <c:pt idx="854">
                  <c:v>230.26825905465429</c:v>
                </c:pt>
                <c:pt idx="855">
                  <c:v>123.62740847043439</c:v>
                </c:pt>
                <c:pt idx="856">
                  <c:v>45.317714452769721</c:v>
                </c:pt>
                <c:pt idx="857">
                  <c:v>7.1346704871060179E-3</c:v>
                </c:pt>
                <c:pt idx="858">
                  <c:v>7.1346704871060179E-3</c:v>
                </c:pt>
                <c:pt idx="859">
                  <c:v>0.64183613738832235</c:v>
                </c:pt>
                <c:pt idx="860">
                  <c:v>32.58729331451601</c:v>
                </c:pt>
                <c:pt idx="861">
                  <c:v>72.576215545180332</c:v>
                </c:pt>
                <c:pt idx="862">
                  <c:v>110.5906564742764</c:v>
                </c:pt>
                <c:pt idx="863">
                  <c:v>138.27782200541196</c:v>
                </c:pt>
                <c:pt idx="864">
                  <c:v>150.06819931827323</c:v>
                </c:pt>
                <c:pt idx="865">
                  <c:v>143.77208693696974</c:v>
                </c:pt>
                <c:pt idx="866">
                  <c:v>120.60898927464437</c:v>
                </c:pt>
                <c:pt idx="867">
                  <c:v>84.708054114556603</c:v>
                </c:pt>
                <c:pt idx="868">
                  <c:v>42.191518879233968</c:v>
                </c:pt>
                <c:pt idx="869">
                  <c:v>7.1346704871060179E-3</c:v>
                </c:pt>
                <c:pt idx="870">
                  <c:v>7.1346704871060179E-3</c:v>
                </c:pt>
                <c:pt idx="871">
                  <c:v>7.1346704871060179E-3</c:v>
                </c:pt>
                <c:pt idx="872">
                  <c:v>7.1346704871060179E-3</c:v>
                </c:pt>
                <c:pt idx="873">
                  <c:v>7.1346704871060179E-3</c:v>
                </c:pt>
                <c:pt idx="874">
                  <c:v>7.1346704871060179E-3</c:v>
                </c:pt>
                <c:pt idx="875">
                  <c:v>7.1346704871060179E-3</c:v>
                </c:pt>
                <c:pt idx="876">
                  <c:v>11.152533132804507</c:v>
                </c:pt>
                <c:pt idx="877">
                  <c:v>34.384606534184165</c:v>
                </c:pt>
                <c:pt idx="878">
                  <c:v>47.558870914439687</c:v>
                </c:pt>
                <c:pt idx="879">
                  <c:v>46.829679552866686</c:v>
                </c:pt>
                <c:pt idx="880">
                  <c:v>30.644037821790899</c:v>
                </c:pt>
                <c:pt idx="881">
                  <c:v>7.1346704871060179E-3</c:v>
                </c:pt>
                <c:pt idx="882">
                  <c:v>7.1346704871060179E-3</c:v>
                </c:pt>
                <c:pt idx="883">
                  <c:v>7.1346704871060179E-3</c:v>
                </c:pt>
                <c:pt idx="884">
                  <c:v>7.1346704871060179E-3</c:v>
                </c:pt>
                <c:pt idx="885">
                  <c:v>7.1346704871060179E-3</c:v>
                </c:pt>
                <c:pt idx="886">
                  <c:v>7.1346704871060179E-3</c:v>
                </c:pt>
                <c:pt idx="887">
                  <c:v>7.1346704871060179E-3</c:v>
                </c:pt>
                <c:pt idx="888">
                  <c:v>7.1346704871060179E-3</c:v>
                </c:pt>
                <c:pt idx="889">
                  <c:v>7.1346704871060179E-3</c:v>
                </c:pt>
                <c:pt idx="890">
                  <c:v>7.1346704871060179E-3</c:v>
                </c:pt>
                <c:pt idx="891">
                  <c:v>7.1346704871060179E-3</c:v>
                </c:pt>
                <c:pt idx="892">
                  <c:v>7.1346704871060179E-3</c:v>
                </c:pt>
                <c:pt idx="893">
                  <c:v>7.1346704913339519E-3</c:v>
                </c:pt>
                <c:pt idx="894">
                  <c:v>34.600356306953564</c:v>
                </c:pt>
                <c:pt idx="895">
                  <c:v>55.533408234076262</c:v>
                </c:pt>
                <c:pt idx="896">
                  <c:v>61.342477275436522</c:v>
                </c:pt>
                <c:pt idx="897">
                  <c:v>53.031531231568977</c:v>
                </c:pt>
                <c:pt idx="898">
                  <c:v>33.861949404044317</c:v>
                </c:pt>
                <c:pt idx="899">
                  <c:v>8.7803291381964002</c:v>
                </c:pt>
                <c:pt idx="900">
                  <c:v>7.1346704871060179E-3</c:v>
                </c:pt>
                <c:pt idx="901">
                  <c:v>7.1346704871060179E-3</c:v>
                </c:pt>
                <c:pt idx="902">
                  <c:v>7.1346704871060179E-3</c:v>
                </c:pt>
                <c:pt idx="903">
                  <c:v>7.1346704871060179E-3</c:v>
                </c:pt>
                <c:pt idx="904">
                  <c:v>7.1346704871060179E-3</c:v>
                </c:pt>
                <c:pt idx="905">
                  <c:v>7.1346704890649839E-3</c:v>
                </c:pt>
                <c:pt idx="906">
                  <c:v>33.130231011841147</c:v>
                </c:pt>
                <c:pt idx="907">
                  <c:v>66.925193343592255</c:v>
                </c:pt>
                <c:pt idx="908">
                  <c:v>95.266751669955738</c:v>
                </c:pt>
                <c:pt idx="909">
                  <c:v>112.76487060517691</c:v>
                </c:pt>
                <c:pt idx="910">
                  <c:v>115.84213892474975</c:v>
                </c:pt>
                <c:pt idx="911">
                  <c:v>103.57588945152182</c:v>
                </c:pt>
                <c:pt idx="912">
                  <c:v>78.149674326872841</c:v>
                </c:pt>
                <c:pt idx="913">
                  <c:v>44.810292279983891</c:v>
                </c:pt>
                <c:pt idx="914">
                  <c:v>11.296627373130374</c:v>
                </c:pt>
                <c:pt idx="915">
                  <c:v>7.1346704871060179E-3</c:v>
                </c:pt>
                <c:pt idx="916">
                  <c:v>7.1346704871060179E-3</c:v>
                </c:pt>
                <c:pt idx="917">
                  <c:v>7.1346704953200203E-3</c:v>
                </c:pt>
                <c:pt idx="918">
                  <c:v>49.903959065367403</c:v>
                </c:pt>
                <c:pt idx="919">
                  <c:v>130.34266957481998</c:v>
                </c:pt>
                <c:pt idx="920">
                  <c:v>236.39153209826958</c:v>
                </c:pt>
                <c:pt idx="921">
                  <c:v>357.92052474824555</c:v>
                </c:pt>
                <c:pt idx="922">
                  <c:v>480.24631023016576</c:v>
                </c:pt>
                <c:pt idx="923">
                  <c:v>585.49647278653595</c:v>
                </c:pt>
                <c:pt idx="924">
                  <c:v>654.57574805147306</c:v>
                </c:pt>
                <c:pt idx="925">
                  <c:v>669.52720828000963</c:v>
                </c:pt>
                <c:pt idx="926">
                  <c:v>616.01383235565402</c:v>
                </c:pt>
                <c:pt idx="927">
                  <c:v>485.61057015647208</c:v>
                </c:pt>
                <c:pt idx="928">
                  <c:v>277.59998851892294</c:v>
                </c:pt>
                <c:pt idx="929">
                  <c:v>7.1346704871060179E-3</c:v>
                </c:pt>
                <c:pt idx="930">
                  <c:v>7.1346704871060179E-3</c:v>
                </c:pt>
                <c:pt idx="931">
                  <c:v>7.1346704871060179E-3</c:v>
                </c:pt>
                <c:pt idx="932">
                  <c:v>7.1346704871060179E-3</c:v>
                </c:pt>
                <c:pt idx="933">
                  <c:v>7.1346704871060179E-3</c:v>
                </c:pt>
                <c:pt idx="934">
                  <c:v>7.1346704871060179E-3</c:v>
                </c:pt>
                <c:pt idx="935">
                  <c:v>7.1346704871060179E-3</c:v>
                </c:pt>
                <c:pt idx="936">
                  <c:v>7.1346704871060179E-3</c:v>
                </c:pt>
                <c:pt idx="937">
                  <c:v>7.1346704871060179E-3</c:v>
                </c:pt>
                <c:pt idx="938">
                  <c:v>7.1346704871060179E-3</c:v>
                </c:pt>
                <c:pt idx="939">
                  <c:v>7.1346704871060179E-3</c:v>
                </c:pt>
                <c:pt idx="940">
                  <c:v>7.1346704871060179E-3</c:v>
                </c:pt>
                <c:pt idx="941">
                  <c:v>7.1346705778060158E-3</c:v>
                </c:pt>
                <c:pt idx="942">
                  <c:v>584.21472968579781</c:v>
                </c:pt>
                <c:pt idx="943">
                  <c:v>1152.1020063897251</c:v>
                </c:pt>
                <c:pt idx="944">
                  <c:v>1657.8693043776827</c:v>
                </c:pt>
                <c:pt idx="945">
                  <c:v>2059.7063954246896</c:v>
                </c:pt>
                <c:pt idx="946">
                  <c:v>2323.582306519243</c:v>
                </c:pt>
                <c:pt idx="947">
                  <c:v>2426.3251086993064</c:v>
                </c:pt>
                <c:pt idx="948">
                  <c:v>2357.6964852545566</c:v>
                </c:pt>
                <c:pt idx="949">
                  <c:v>2121.2735339718461</c:v>
                </c:pt>
                <c:pt idx="950">
                  <c:v>1734.0751481007892</c:v>
                </c:pt>
                <c:pt idx="951">
                  <c:v>1224.9979864478203</c:v>
                </c:pt>
                <c:pt idx="952">
                  <c:v>632.24318117671896</c:v>
                </c:pt>
                <c:pt idx="953">
                  <c:v>7.1346704871060179E-3</c:v>
                </c:pt>
                <c:pt idx="954">
                  <c:v>7.1346704871060179E-3</c:v>
                </c:pt>
                <c:pt idx="955">
                  <c:v>7.1346704871060179E-3</c:v>
                </c:pt>
                <c:pt idx="956">
                  <c:v>7.1346704871060179E-3</c:v>
                </c:pt>
                <c:pt idx="957">
                  <c:v>7.1346704871060179E-3</c:v>
                </c:pt>
                <c:pt idx="958">
                  <c:v>7.1346704871060179E-3</c:v>
                </c:pt>
                <c:pt idx="959">
                  <c:v>7.1346704871060179E-3</c:v>
                </c:pt>
                <c:pt idx="960">
                  <c:v>7.1346704871060179E-3</c:v>
                </c:pt>
                <c:pt idx="961">
                  <c:v>7.1346704871060179E-3</c:v>
                </c:pt>
                <c:pt idx="962">
                  <c:v>7.1346704871060179E-3</c:v>
                </c:pt>
                <c:pt idx="963">
                  <c:v>7.1346704871060179E-3</c:v>
                </c:pt>
                <c:pt idx="964">
                  <c:v>7.1346704871060179E-3</c:v>
                </c:pt>
                <c:pt idx="965">
                  <c:v>7.1346705292865461E-3</c:v>
                </c:pt>
                <c:pt idx="966">
                  <c:v>552.34962613648656</c:v>
                </c:pt>
                <c:pt idx="967">
                  <c:v>1059.3124768808643</c:v>
                </c:pt>
                <c:pt idx="968">
                  <c:v>1489.3616521930041</c:v>
                </c:pt>
                <c:pt idx="969">
                  <c:v>1816.2950928392806</c:v>
                </c:pt>
                <c:pt idx="970">
                  <c:v>2020.5056084100115</c:v>
                </c:pt>
                <c:pt idx="971">
                  <c:v>2089.8757489008385</c:v>
                </c:pt>
                <c:pt idx="972">
                  <c:v>2020.3118034390234</c:v>
                </c:pt>
                <c:pt idx="973">
                  <c:v>1815.9251651821996</c:v>
                </c:pt>
                <c:pt idx="974">
                  <c:v>1488.8631839602908</c:v>
                </c:pt>
                <c:pt idx="975">
                  <c:v>1058.7832493737287</c:v>
                </c:pt>
                <c:pt idx="976">
                  <c:v>551.95861078398696</c:v>
                </c:pt>
                <c:pt idx="977">
                  <c:v>7.1346704871060179E-3</c:v>
                </c:pt>
                <c:pt idx="978">
                  <c:v>7.1346704871060179E-3</c:v>
                </c:pt>
                <c:pt idx="979">
                  <c:v>7.1346704871060179E-3</c:v>
                </c:pt>
                <c:pt idx="980">
                  <c:v>7.1346704871060179E-3</c:v>
                </c:pt>
                <c:pt idx="981">
                  <c:v>7.1346704871060179E-3</c:v>
                </c:pt>
                <c:pt idx="982">
                  <c:v>7.1346704871060179E-3</c:v>
                </c:pt>
                <c:pt idx="983">
                  <c:v>7.1346704871060179E-3</c:v>
                </c:pt>
                <c:pt idx="984">
                  <c:v>7.1346704871060179E-3</c:v>
                </c:pt>
                <c:pt idx="985">
                  <c:v>7.1346704871060179E-3</c:v>
                </c:pt>
                <c:pt idx="986">
                  <c:v>7.1346704871060179E-3</c:v>
                </c:pt>
                <c:pt idx="987">
                  <c:v>7.1346704871060179E-3</c:v>
                </c:pt>
                <c:pt idx="988">
                  <c:v>7.1346704871060179E-3</c:v>
                </c:pt>
                <c:pt idx="989">
                  <c:v>7.1346706193101059E-3</c:v>
                </c:pt>
                <c:pt idx="990">
                  <c:v>625.80133353370775</c:v>
                </c:pt>
                <c:pt idx="991">
                  <c:v>1211.1524975007649</c:v>
                </c:pt>
                <c:pt idx="992">
                  <c:v>1712.4687838338054</c:v>
                </c:pt>
                <c:pt idx="993">
                  <c:v>2092.2993996676769</c:v>
                </c:pt>
                <c:pt idx="994">
                  <c:v>2322.572816383572</c:v>
                </c:pt>
                <c:pt idx="995">
                  <c:v>2387.0810133857744</c:v>
                </c:pt>
                <c:pt idx="996">
                  <c:v>2282.9464101045555</c:v>
                </c:pt>
                <c:pt idx="997">
                  <c:v>2020.9022493026296</c:v>
                </c:pt>
                <c:pt idx="998">
                  <c:v>1624.3337047098225</c:v>
                </c:pt>
                <c:pt idx="999">
                  <c:v>1127.1533603585713</c:v>
                </c:pt>
                <c:pt idx="1000">
                  <c:v>570.70674307077172</c:v>
                </c:pt>
                <c:pt idx="1001">
                  <c:v>7.1346704871060179E-3</c:v>
                </c:pt>
                <c:pt idx="1002">
                  <c:v>7.1346704871060179E-3</c:v>
                </c:pt>
                <c:pt idx="1003">
                  <c:v>7.1346704871060179E-3</c:v>
                </c:pt>
                <c:pt idx="1004">
                  <c:v>7.1346704871060179E-3</c:v>
                </c:pt>
                <c:pt idx="1005">
                  <c:v>7.1346704871060179E-3</c:v>
                </c:pt>
                <c:pt idx="1006">
                  <c:v>7.1346704871060179E-3</c:v>
                </c:pt>
                <c:pt idx="1007">
                  <c:v>7.1346704871060179E-3</c:v>
                </c:pt>
                <c:pt idx="1008">
                  <c:v>7.1346704871060179E-3</c:v>
                </c:pt>
                <c:pt idx="1009">
                  <c:v>7.1346704871060179E-3</c:v>
                </c:pt>
                <c:pt idx="1010">
                  <c:v>7.1346704871060179E-3</c:v>
                </c:pt>
                <c:pt idx="1011">
                  <c:v>7.1346704871060179E-3</c:v>
                </c:pt>
                <c:pt idx="1012">
                  <c:v>7.1346704871060179E-3</c:v>
                </c:pt>
                <c:pt idx="1013">
                  <c:v>7.1346705243098994E-3</c:v>
                </c:pt>
                <c:pt idx="1014">
                  <c:v>263.03392001800921</c:v>
                </c:pt>
                <c:pt idx="1015">
                  <c:v>458.35069416864582</c:v>
                </c:pt>
                <c:pt idx="1016">
                  <c:v>578.84276272325644</c:v>
                </c:pt>
                <c:pt idx="1017">
                  <c:v>625.83406175211269</c:v>
                </c:pt>
                <c:pt idx="1018">
                  <c:v>608.01312737322792</c:v>
                </c:pt>
                <c:pt idx="1019">
                  <c:v>539.6375885713685</c:v>
                </c:pt>
                <c:pt idx="1020">
                  <c:v>438.27898590181593</c:v>
                </c:pt>
                <c:pt idx="1021">
                  <c:v>322.40783889942583</c:v>
                </c:pt>
                <c:pt idx="1022">
                  <c:v>209.11857063790509</c:v>
                </c:pt>
                <c:pt idx="1023">
                  <c:v>112.25683089440578</c:v>
                </c:pt>
                <c:pt idx="1024">
                  <c:v>41.144202355762602</c:v>
                </c:pt>
                <c:pt idx="1025">
                  <c:v>7.1346704871060179E-3</c:v>
                </c:pt>
                <c:pt idx="1026">
                  <c:v>7.1346704871060179E-3</c:v>
                </c:pt>
                <c:pt idx="1027">
                  <c:v>0.58312806260497485</c:v>
                </c:pt>
                <c:pt idx="1028">
                  <c:v>29.569497703115072</c:v>
                </c:pt>
                <c:pt idx="1029">
                  <c:v>65.844956416218849</c:v>
                </c:pt>
                <c:pt idx="1030">
                  <c:v>100.3189421451052</c:v>
                </c:pt>
                <c:pt idx="1031">
                  <c:v>125.41636304174118</c:v>
                </c:pt>
                <c:pt idx="1032">
                  <c:v>136.09050594514366</c:v>
                </c:pt>
                <c:pt idx="1033">
                  <c:v>130.3621216131433</c:v>
                </c:pt>
                <c:pt idx="1034">
                  <c:v>109.34387670320568</c:v>
                </c:pt>
                <c:pt idx="1035">
                  <c:v>76.785296499855463</c:v>
                </c:pt>
                <c:pt idx="1036">
                  <c:v>38.240160406331107</c:v>
                </c:pt>
                <c:pt idx="1037">
                  <c:v>7.1346704871060179E-3</c:v>
                </c:pt>
                <c:pt idx="1038">
                  <c:v>7.1346704871060179E-3</c:v>
                </c:pt>
                <c:pt idx="1039">
                  <c:v>7.1346704871060179E-3</c:v>
                </c:pt>
                <c:pt idx="1040">
                  <c:v>7.1346704871060179E-3</c:v>
                </c:pt>
                <c:pt idx="1041">
                  <c:v>7.1346704871060179E-3</c:v>
                </c:pt>
                <c:pt idx="1042">
                  <c:v>7.1346704871060179E-3</c:v>
                </c:pt>
                <c:pt idx="1043">
                  <c:v>7.1346704871060179E-3</c:v>
                </c:pt>
                <c:pt idx="1044">
                  <c:v>10.096848392084334</c:v>
                </c:pt>
                <c:pt idx="1045">
                  <c:v>31.123859493804833</c:v>
                </c:pt>
                <c:pt idx="1046">
                  <c:v>43.042247600119786</c:v>
                </c:pt>
                <c:pt idx="1047">
                  <c:v>42.376126610856026</c:v>
                </c:pt>
                <c:pt idx="1048">
                  <c:v>27.725936459173123</c:v>
                </c:pt>
                <c:pt idx="1049">
                  <c:v>7.1346704871060179E-3</c:v>
                </c:pt>
                <c:pt idx="1050">
                  <c:v>7.1346704871060179E-3</c:v>
                </c:pt>
                <c:pt idx="1051">
                  <c:v>7.1346704871060179E-3</c:v>
                </c:pt>
                <c:pt idx="1052">
                  <c:v>7.1346704871060179E-3</c:v>
                </c:pt>
                <c:pt idx="1053">
                  <c:v>7.1346704871060179E-3</c:v>
                </c:pt>
                <c:pt idx="1054">
                  <c:v>7.1346704871060179E-3</c:v>
                </c:pt>
                <c:pt idx="1055">
                  <c:v>7.1346704871060179E-3</c:v>
                </c:pt>
                <c:pt idx="1056">
                  <c:v>7.1346704871060179E-3</c:v>
                </c:pt>
                <c:pt idx="1057">
                  <c:v>7.1346704871060179E-3</c:v>
                </c:pt>
                <c:pt idx="1058">
                  <c:v>7.1346704871060179E-3</c:v>
                </c:pt>
                <c:pt idx="1059">
                  <c:v>7.1346704871060179E-3</c:v>
                </c:pt>
                <c:pt idx="1060">
                  <c:v>7.1346704871060179E-3</c:v>
                </c:pt>
                <c:pt idx="1061">
                  <c:v>7.134670493651578E-3</c:v>
                </c:pt>
                <c:pt idx="1062">
                  <c:v>31.240813238797333</c:v>
                </c:pt>
                <c:pt idx="1063">
                  <c:v>50.133471242816071</c:v>
                </c:pt>
                <c:pt idx="1064">
                  <c:v>55.369350482582512</c:v>
                </c:pt>
                <c:pt idx="1065">
                  <c:v>47.860617853902838</c:v>
                </c:pt>
                <c:pt idx="1066">
                  <c:v>30.555876885914163</c:v>
                </c:pt>
                <c:pt idx="1067">
                  <c:v>7.9224029712660933</c:v>
                </c:pt>
                <c:pt idx="1068">
                  <c:v>7.1346704871060179E-3</c:v>
                </c:pt>
                <c:pt idx="1069">
                  <c:v>7.1346704871060179E-3</c:v>
                </c:pt>
                <c:pt idx="1070">
                  <c:v>7.1346704871060179E-3</c:v>
                </c:pt>
                <c:pt idx="1071">
                  <c:v>7.1346704871060179E-3</c:v>
                </c:pt>
                <c:pt idx="1072">
                  <c:v>7.1346704871060179E-3</c:v>
                </c:pt>
                <c:pt idx="1073">
                  <c:v>7.1346704909498928E-3</c:v>
                </c:pt>
                <c:pt idx="1074">
                  <c:v>29.859689543045636</c:v>
                </c:pt>
                <c:pt idx="1075">
                  <c:v>60.308654321830325</c:v>
                </c:pt>
                <c:pt idx="1076">
                  <c:v>85.834942234741277</c:v>
                </c:pt>
                <c:pt idx="1077">
                  <c:v>101.58514857098763</c:v>
                </c:pt>
                <c:pt idx="1078">
                  <c:v>104.3414784731132</c:v>
                </c:pt>
                <c:pt idx="1079">
                  <c:v>93.278909810416664</c:v>
                </c:pt>
                <c:pt idx="1080">
                  <c:v>70.369907290281247</c:v>
                </c:pt>
                <c:pt idx="1081">
                  <c:v>40.343605490542728</c:v>
                </c:pt>
                <c:pt idx="1082">
                  <c:v>10.169562413638635</c:v>
                </c:pt>
                <c:pt idx="1083">
                  <c:v>7.1346704871060179E-3</c:v>
                </c:pt>
                <c:pt idx="1084">
                  <c:v>7.1346704871060179E-3</c:v>
                </c:pt>
                <c:pt idx="1085">
                  <c:v>7.1346704901082154E-3</c:v>
                </c:pt>
                <c:pt idx="1086">
                  <c:v>44.895127898351355</c:v>
                </c:pt>
                <c:pt idx="1087">
                  <c:v>117.24110471662873</c:v>
                </c:pt>
                <c:pt idx="1088">
                  <c:v>212.59707336763915</c:v>
                </c:pt>
                <c:pt idx="1089">
                  <c:v>321.84343437321559</c:v>
                </c:pt>
                <c:pt idx="1090">
                  <c:v>431.77245906972888</c:v>
                </c:pt>
                <c:pt idx="1091">
                  <c:v>526.31780813346518</c:v>
                </c:pt>
                <c:pt idx="1092">
                  <c:v>588.32398703290289</c:v>
                </c:pt>
                <c:pt idx="1093">
                  <c:v>601.66909477348622</c:v>
                </c:pt>
                <c:pt idx="1094">
                  <c:v>553.49377112625268</c:v>
                </c:pt>
                <c:pt idx="1095">
                  <c:v>436.25782151447339</c:v>
                </c:pt>
                <c:pt idx="1096">
                  <c:v>249.34901848007132</c:v>
                </c:pt>
                <c:pt idx="1097">
                  <c:v>7.1346704871060179E-3</c:v>
                </c:pt>
                <c:pt idx="1098">
                  <c:v>7.1346704871060179E-3</c:v>
                </c:pt>
                <c:pt idx="1099">
                  <c:v>7.1346704871060179E-3</c:v>
                </c:pt>
                <c:pt idx="1100">
                  <c:v>7.1346704871060179E-3</c:v>
                </c:pt>
                <c:pt idx="1101">
                  <c:v>7.1346704871060179E-3</c:v>
                </c:pt>
                <c:pt idx="1102">
                  <c:v>7.1346704871060179E-3</c:v>
                </c:pt>
                <c:pt idx="1103">
                  <c:v>7.1346704871060179E-3</c:v>
                </c:pt>
                <c:pt idx="1104">
                  <c:v>7.1346704871060179E-3</c:v>
                </c:pt>
                <c:pt idx="1105">
                  <c:v>7.1346704871060179E-3</c:v>
                </c:pt>
                <c:pt idx="1106">
                  <c:v>7.1346704871060179E-3</c:v>
                </c:pt>
                <c:pt idx="1107">
                  <c:v>7.1346704871060179E-3</c:v>
                </c:pt>
                <c:pt idx="1108">
                  <c:v>7.1346704871060179E-3</c:v>
                </c:pt>
                <c:pt idx="1109">
                  <c:v>7.1346704948424969E-3</c:v>
                </c:pt>
                <c:pt idx="1110">
                  <c:v>523.60888936711024</c:v>
                </c:pt>
                <c:pt idx="1111">
                  <c:v>1032.4199707171531</c:v>
                </c:pt>
                <c:pt idx="1112">
                  <c:v>1485.4116540508553</c:v>
                </c:pt>
                <c:pt idx="1113">
                  <c:v>1845.1551450037227</c:v>
                </c:pt>
                <c:pt idx="1114">
                  <c:v>2081.2133272675028</c:v>
                </c:pt>
                <c:pt idx="1115">
                  <c:v>2172.893390012347</c:v>
                </c:pt>
                <c:pt idx="1116">
                  <c:v>2111.0967191401305</c:v>
                </c:pt>
                <c:pt idx="1117">
                  <c:v>1899.0991441920166</c:v>
                </c:pt>
                <c:pt idx="1118">
                  <c:v>1552.2066434793433</c:v>
                </c:pt>
                <c:pt idx="1119">
                  <c:v>1096.3459451987785</c:v>
                </c:pt>
                <c:pt idx="1120">
                  <c:v>565.75331795605473</c:v>
                </c:pt>
                <c:pt idx="1121">
                  <c:v>7.1346704871060179E-3</c:v>
                </c:pt>
                <c:pt idx="1122">
                  <c:v>7.1346704871060179E-3</c:v>
                </c:pt>
                <c:pt idx="1123">
                  <c:v>7.1346704871060179E-3</c:v>
                </c:pt>
                <c:pt idx="1124">
                  <c:v>7.1346704871060179E-3</c:v>
                </c:pt>
                <c:pt idx="1125">
                  <c:v>7.1346704871060179E-3</c:v>
                </c:pt>
                <c:pt idx="1126">
                  <c:v>7.1346704871060179E-3</c:v>
                </c:pt>
                <c:pt idx="1127">
                  <c:v>7.1346704871060179E-3</c:v>
                </c:pt>
                <c:pt idx="1128">
                  <c:v>7.1346704871060179E-3</c:v>
                </c:pt>
                <c:pt idx="1129">
                  <c:v>7.1346704871060179E-3</c:v>
                </c:pt>
                <c:pt idx="1130">
                  <c:v>7.1346704871060179E-3</c:v>
                </c:pt>
                <c:pt idx="1131">
                  <c:v>7.1346704871060179E-3</c:v>
                </c:pt>
                <c:pt idx="1132">
                  <c:v>7.1346704871060179E-3</c:v>
                </c:pt>
                <c:pt idx="1133">
                  <c:v>7.1346705624462112E-3</c:v>
                </c:pt>
                <c:pt idx="1134">
                  <c:v>493.14359609383723</c:v>
                </c:pt>
                <c:pt idx="1135">
                  <c:v>945.61014043138005</c:v>
                </c:pt>
                <c:pt idx="1136">
                  <c:v>1329.2816964281367</c:v>
                </c:pt>
                <c:pt idx="1137">
                  <c:v>1620.8097872698581</c:v>
                </c:pt>
                <c:pt idx="1138">
                  <c:v>1802.7454667645807</c:v>
                </c:pt>
                <c:pt idx="1139">
                  <c:v>1864.3328267959359</c:v>
                </c:pt>
                <c:pt idx="1140">
                  <c:v>1801.9798257506764</c:v>
                </c:pt>
                <c:pt idx="1141">
                  <c:v>1619.4141531560313</c:v>
                </c:pt>
                <c:pt idx="1142">
                  <c:v>1327.5263832786222</c:v>
                </c:pt>
                <c:pt idx="1143">
                  <c:v>943.89520000985999</c:v>
                </c:pt>
                <c:pt idx="1144">
                  <c:v>491.98481717397351</c:v>
                </c:pt>
                <c:pt idx="1145">
                  <c:v>7.1346704871060179E-3</c:v>
                </c:pt>
                <c:pt idx="1146">
                  <c:v>7.1346704871060179E-3</c:v>
                </c:pt>
                <c:pt idx="1147">
                  <c:v>7.1346704871060179E-3</c:v>
                </c:pt>
                <c:pt idx="1148">
                  <c:v>7.1346704871060179E-3</c:v>
                </c:pt>
                <c:pt idx="1149">
                  <c:v>7.1346704871060179E-3</c:v>
                </c:pt>
                <c:pt idx="1150">
                  <c:v>7.1346704871060179E-3</c:v>
                </c:pt>
                <c:pt idx="1151">
                  <c:v>7.1346704871060179E-3</c:v>
                </c:pt>
                <c:pt idx="1152">
                  <c:v>7.1346704871060179E-3</c:v>
                </c:pt>
                <c:pt idx="1153">
                  <c:v>7.1346704871060179E-3</c:v>
                </c:pt>
                <c:pt idx="1154">
                  <c:v>7.1346704871060179E-3</c:v>
                </c:pt>
                <c:pt idx="1155">
                  <c:v>7.1346704871060179E-3</c:v>
                </c:pt>
                <c:pt idx="1156">
                  <c:v>7.1346704871060179E-3</c:v>
                </c:pt>
                <c:pt idx="1157">
                  <c:v>7.1346705248957988E-3</c:v>
                </c:pt>
                <c:pt idx="1158">
                  <c:v>556.49991365900996</c:v>
                </c:pt>
                <c:pt idx="1159">
                  <c:v>1076.8464451090399</c:v>
                </c:pt>
                <c:pt idx="1160">
                  <c:v>1522.3133187591666</c:v>
                </c:pt>
                <c:pt idx="1161">
                  <c:v>1859.6516360916198</c:v>
                </c:pt>
                <c:pt idx="1162">
                  <c:v>2063.9701224340124</c:v>
                </c:pt>
                <c:pt idx="1163">
                  <c:v>2120.9353820683668</c:v>
                </c:pt>
                <c:pt idx="1164">
                  <c:v>2028.066140942328</c:v>
                </c:pt>
                <c:pt idx="1165">
                  <c:v>1794.9722279815128</c:v>
                </c:pt>
                <c:pt idx="1166">
                  <c:v>1442.4927232969126</c:v>
                </c:pt>
                <c:pt idx="1167">
                  <c:v>1000.7999795807774</c:v>
                </c:pt>
                <c:pt idx="1168">
                  <c:v>506.6444755536873</c:v>
                </c:pt>
                <c:pt idx="1169">
                  <c:v>7.1346704871060179E-3</c:v>
                </c:pt>
                <c:pt idx="1170">
                  <c:v>7.1346704871060179E-3</c:v>
                </c:pt>
                <c:pt idx="1171">
                  <c:v>7.1346704871060179E-3</c:v>
                </c:pt>
                <c:pt idx="1172">
                  <c:v>7.1346704871060179E-3</c:v>
                </c:pt>
                <c:pt idx="1173">
                  <c:v>7.1346704871060179E-3</c:v>
                </c:pt>
                <c:pt idx="1174">
                  <c:v>7.1346704871060179E-3</c:v>
                </c:pt>
                <c:pt idx="1175">
                  <c:v>7.1346704871060179E-3</c:v>
                </c:pt>
                <c:pt idx="1176">
                  <c:v>7.1346704871060179E-3</c:v>
                </c:pt>
                <c:pt idx="1177">
                  <c:v>7.1346704871060179E-3</c:v>
                </c:pt>
                <c:pt idx="1178">
                  <c:v>7.1346704871060179E-3</c:v>
                </c:pt>
                <c:pt idx="1179">
                  <c:v>7.1346704871060179E-3</c:v>
                </c:pt>
                <c:pt idx="1180">
                  <c:v>7.1346704871060179E-3</c:v>
                </c:pt>
                <c:pt idx="1181">
                  <c:v>7.1346705394470297E-3</c:v>
                </c:pt>
                <c:pt idx="1182">
                  <c:v>232.9438801768224</c:v>
                </c:pt>
                <c:pt idx="1183">
                  <c:v>405.84562023363952</c:v>
                </c:pt>
                <c:pt idx="1184">
                  <c:v>512.44511265047311</c:v>
                </c:pt>
                <c:pt idx="1185">
                  <c:v>553.94894669221526</c:v>
                </c:pt>
                <c:pt idx="1186">
                  <c:v>538.08050417695824</c:v>
                </c:pt>
                <c:pt idx="1187">
                  <c:v>477.48551767849654</c:v>
                </c:pt>
                <c:pt idx="1188">
                  <c:v>387.73262580246171</c:v>
                </c:pt>
                <c:pt idx="1189">
                  <c:v>285.17472061593327</c:v>
                </c:pt>
                <c:pt idx="1190">
                  <c:v>184.93623210224564</c:v>
                </c:pt>
                <c:pt idx="1191">
                  <c:v>99.258345915657543</c:v>
                </c:pt>
                <c:pt idx="1192">
                  <c:v>36.374097668625183</c:v>
                </c:pt>
                <c:pt idx="1193">
                  <c:v>7.1346704871060179E-3</c:v>
                </c:pt>
                <c:pt idx="1194">
                  <c:v>7.1346704871060179E-3</c:v>
                </c:pt>
                <c:pt idx="1195">
                  <c:v>0.51606661192408887</c:v>
                </c:pt>
                <c:pt idx="1196">
                  <c:v>26.12297229340432</c:v>
                </c:pt>
                <c:pt idx="1197">
                  <c:v>58.158880650745942</c:v>
                </c:pt>
                <c:pt idx="1198">
                  <c:v>88.592450302406561</c:v>
                </c:pt>
                <c:pt idx="1199">
                  <c:v>110.73614983550706</c:v>
                </c:pt>
                <c:pt idx="1200">
                  <c:v>120.1392559840119</c:v>
                </c:pt>
                <c:pt idx="1201">
                  <c:v>115.06167591064187</c:v>
                </c:pt>
                <c:pt idx="1202">
                  <c:v>96.493102007688464</c:v>
                </c:pt>
                <c:pt idx="1203">
                  <c:v>67.749059363945477</c:v>
                </c:pt>
                <c:pt idx="1204">
                  <c:v>33.734325371653846</c:v>
                </c:pt>
                <c:pt idx="1205">
                  <c:v>7.1346704871060179E-3</c:v>
                </c:pt>
                <c:pt idx="1206">
                  <c:v>7.1346704871060179E-3</c:v>
                </c:pt>
                <c:pt idx="1207">
                  <c:v>7.1346704871060179E-3</c:v>
                </c:pt>
                <c:pt idx="1208">
                  <c:v>7.1346704871060179E-3</c:v>
                </c:pt>
                <c:pt idx="1209">
                  <c:v>7.1346704871060179E-3</c:v>
                </c:pt>
                <c:pt idx="1210">
                  <c:v>7.1346704871060179E-3</c:v>
                </c:pt>
                <c:pt idx="1211">
                  <c:v>7.1346704871060179E-3</c:v>
                </c:pt>
                <c:pt idx="1212">
                  <c:v>8.894837022335004</c:v>
                </c:pt>
                <c:pt idx="1213">
                  <c:v>27.411840437629522</c:v>
                </c:pt>
                <c:pt idx="1214">
                  <c:v>37.901505189976632</c:v>
                </c:pt>
                <c:pt idx="1215">
                  <c:v>37.308115029352081</c:v>
                </c:pt>
                <c:pt idx="1216">
                  <c:v>24.405841646738743</c:v>
                </c:pt>
                <c:pt idx="1217">
                  <c:v>7.1346704871060179E-3</c:v>
                </c:pt>
                <c:pt idx="1218">
                  <c:v>7.1346704871060179E-3</c:v>
                </c:pt>
                <c:pt idx="1219">
                  <c:v>7.1346704871060179E-3</c:v>
                </c:pt>
                <c:pt idx="1220">
                  <c:v>7.1346704871060179E-3</c:v>
                </c:pt>
                <c:pt idx="1221">
                  <c:v>7.1346704871060179E-3</c:v>
                </c:pt>
                <c:pt idx="1222">
                  <c:v>7.1346704871060179E-3</c:v>
                </c:pt>
                <c:pt idx="1223">
                  <c:v>7.1346704871060179E-3</c:v>
                </c:pt>
                <c:pt idx="1224">
                  <c:v>7.1346704871060179E-3</c:v>
                </c:pt>
                <c:pt idx="1225">
                  <c:v>7.1346704871060179E-3</c:v>
                </c:pt>
                <c:pt idx="1226">
                  <c:v>7.1346704871060179E-3</c:v>
                </c:pt>
                <c:pt idx="1227">
                  <c:v>7.1346704871060179E-3</c:v>
                </c:pt>
                <c:pt idx="1228">
                  <c:v>7.1346704871060179E-3</c:v>
                </c:pt>
                <c:pt idx="1229">
                  <c:v>7.1346704917759447E-3</c:v>
                </c:pt>
                <c:pt idx="1230">
                  <c:v>27.428302026705595</c:v>
                </c:pt>
                <c:pt idx="1231">
                  <c:v>44.006574294233339</c:v>
                </c:pt>
                <c:pt idx="1232">
                  <c:v>48.593330105311956</c:v>
                </c:pt>
                <c:pt idx="1233">
                  <c:v>41.995706700388695</c:v>
                </c:pt>
                <c:pt idx="1234">
                  <c:v>26.806769551042549</c:v>
                </c:pt>
                <c:pt idx="1235">
                  <c:v>6.9496851897956402</c:v>
                </c:pt>
                <c:pt idx="1236">
                  <c:v>7.1346704871060179E-3</c:v>
                </c:pt>
                <c:pt idx="1237">
                  <c:v>7.1346704871060179E-3</c:v>
                </c:pt>
                <c:pt idx="1238">
                  <c:v>7.1346704871060179E-3</c:v>
                </c:pt>
                <c:pt idx="1239">
                  <c:v>7.1346704871060179E-3</c:v>
                </c:pt>
                <c:pt idx="1240">
                  <c:v>7.1346704871060179E-3</c:v>
                </c:pt>
                <c:pt idx="1241">
                  <c:v>7.1346704896544499E-3</c:v>
                </c:pt>
                <c:pt idx="1242">
                  <c:v>26.156209752794204</c:v>
                </c:pt>
                <c:pt idx="1243">
                  <c:v>52.817589189639101</c:v>
                </c:pt>
                <c:pt idx="1244">
                  <c:v>75.158410292550442</c:v>
                </c:pt>
                <c:pt idx="1245">
                  <c:v>88.932285794837441</c:v>
                </c:pt>
                <c:pt idx="1246">
                  <c:v>91.327703453270672</c:v>
                </c:pt>
                <c:pt idx="1247">
                  <c:v>81.629251112512591</c:v>
                </c:pt>
                <c:pt idx="1248">
                  <c:v>61.569700267871362</c:v>
                </c:pt>
                <c:pt idx="1249">
                  <c:v>35.29193681111353</c:v>
                </c:pt>
                <c:pt idx="1250">
                  <c:v>8.8951162860101132</c:v>
                </c:pt>
                <c:pt idx="1251">
                  <c:v>7.1346704871060179E-3</c:v>
                </c:pt>
                <c:pt idx="1252">
                  <c:v>7.1346704871060179E-3</c:v>
                </c:pt>
                <c:pt idx="1253">
                  <c:v>7.1346704888216915E-3</c:v>
                </c:pt>
                <c:pt idx="1254">
                  <c:v>39.235306136909713</c:v>
                </c:pt>
                <c:pt idx="1255">
                  <c:v>102.43934775006149</c:v>
                </c:pt>
                <c:pt idx="1256">
                  <c:v>185.71951734062668</c:v>
                </c:pt>
                <c:pt idx="1257">
                  <c:v>281.09889533354095</c:v>
                </c:pt>
                <c:pt idx="1258">
                  <c:v>377.03690750860909</c:v>
                </c:pt>
                <c:pt idx="1259">
                  <c:v>459.5062939469222</c:v>
                </c:pt>
                <c:pt idx="1260">
                  <c:v>513.54012845579905</c:v>
                </c:pt>
                <c:pt idx="1261">
                  <c:v>525.08534554830976</c:v>
                </c:pt>
                <c:pt idx="1262">
                  <c:v>482.9467394631161</c:v>
                </c:pt>
                <c:pt idx="1263">
                  <c:v>380.57832325590419</c:v>
                </c:pt>
                <c:pt idx="1264">
                  <c:v>217.48195403634028</c:v>
                </c:pt>
                <c:pt idx="1265">
                  <c:v>7.1346704871060179E-3</c:v>
                </c:pt>
                <c:pt idx="1266">
                  <c:v>7.1346704871060179E-3</c:v>
                </c:pt>
                <c:pt idx="1267">
                  <c:v>7.1346704871060179E-3</c:v>
                </c:pt>
                <c:pt idx="1268">
                  <c:v>7.1346704871060179E-3</c:v>
                </c:pt>
                <c:pt idx="1269">
                  <c:v>7.1346704871060179E-3</c:v>
                </c:pt>
                <c:pt idx="1270">
                  <c:v>7.1346704871060179E-3</c:v>
                </c:pt>
                <c:pt idx="1271">
                  <c:v>7.1346704871060179E-3</c:v>
                </c:pt>
                <c:pt idx="1272">
                  <c:v>7.1346704871060179E-3</c:v>
                </c:pt>
                <c:pt idx="1273">
                  <c:v>7.1346704871060179E-3</c:v>
                </c:pt>
                <c:pt idx="1274">
                  <c:v>7.1346704871060179E-3</c:v>
                </c:pt>
                <c:pt idx="1275">
                  <c:v>7.1346704871060179E-3</c:v>
                </c:pt>
                <c:pt idx="1276">
                  <c:v>7.1346704871060179E-3</c:v>
                </c:pt>
                <c:pt idx="1277">
                  <c:v>7.1346705275208578E-3</c:v>
                </c:pt>
                <c:pt idx="1278">
                  <c:v>455.40948575869805</c:v>
                </c:pt>
                <c:pt idx="1279">
                  <c:v>897.76531101991816</c:v>
                </c:pt>
                <c:pt idx="1280">
                  <c:v>1291.4118428588833</c:v>
                </c:pt>
                <c:pt idx="1281">
                  <c:v>1603.8445339237869</c:v>
                </c:pt>
                <c:pt idx="1282">
                  <c:v>1808.661540565364</c:v>
                </c:pt>
                <c:pt idx="1283">
                  <c:v>1887.9492687149018</c:v>
                </c:pt>
                <c:pt idx="1284">
                  <c:v>1833.8807600385524</c:v>
                </c:pt>
                <c:pt idx="1285">
                  <c:v>1649.3830679334574</c:v>
                </c:pt>
                <c:pt idx="1286">
                  <c:v>1347.8272799791796</c:v>
                </c:pt>
                <c:pt idx="1287">
                  <c:v>951.7941899588169</c:v>
                </c:pt>
                <c:pt idx="1288">
                  <c:v>491.05868954849751</c:v>
                </c:pt>
                <c:pt idx="1289">
                  <c:v>7.1346704871060179E-3</c:v>
                </c:pt>
                <c:pt idx="1290">
                  <c:v>7.1346704871060179E-3</c:v>
                </c:pt>
                <c:pt idx="1291">
                  <c:v>7.1346704871060179E-3</c:v>
                </c:pt>
                <c:pt idx="1292">
                  <c:v>7.1346704871060179E-3</c:v>
                </c:pt>
                <c:pt idx="1293">
                  <c:v>7.1346704871060179E-3</c:v>
                </c:pt>
                <c:pt idx="1294">
                  <c:v>7.1346704871060179E-3</c:v>
                </c:pt>
                <c:pt idx="1295">
                  <c:v>7.1346704871060179E-3</c:v>
                </c:pt>
                <c:pt idx="1296">
                  <c:v>7.1346704871060179E-3</c:v>
                </c:pt>
                <c:pt idx="1297">
                  <c:v>7.1346704871060179E-3</c:v>
                </c:pt>
                <c:pt idx="1298">
                  <c:v>7.1346704871060179E-3</c:v>
                </c:pt>
                <c:pt idx="1299">
                  <c:v>7.1346704871060179E-3</c:v>
                </c:pt>
                <c:pt idx="1300">
                  <c:v>7.1346704871060179E-3</c:v>
                </c:pt>
                <c:pt idx="1301">
                  <c:v>7.1346705376479514E-3</c:v>
                </c:pt>
                <c:pt idx="1302">
                  <c:v>426.78582735515579</c:v>
                </c:pt>
                <c:pt idx="1303">
                  <c:v>818.19414430267318</c:v>
                </c:pt>
                <c:pt idx="1304">
                  <c:v>1149.9238631090041</c:v>
                </c:pt>
                <c:pt idx="1305">
                  <c:v>1401.8187019500399</c:v>
                </c:pt>
                <c:pt idx="1306">
                  <c:v>1558.8410131549938</c:v>
                </c:pt>
                <c:pt idx="1307">
                  <c:v>1611.7524186454996</c:v>
                </c:pt>
                <c:pt idx="1308">
                  <c:v>1557.5146398491584</c:v>
                </c:pt>
                <c:pt idx="1309">
                  <c:v>1399.4176016400706</c:v>
                </c:pt>
                <c:pt idx="1310">
                  <c:v>1146.9371615681769</c:v>
                </c:pt>
                <c:pt idx="1311">
                  <c:v>815.31836198469568</c:v>
                </c:pt>
                <c:pt idx="1312">
                  <c:v>424.87609012303602</c:v>
                </c:pt>
                <c:pt idx="1313">
                  <c:v>7.1346704871060179E-3</c:v>
                </c:pt>
                <c:pt idx="1314">
                  <c:v>7.1346704871060179E-3</c:v>
                </c:pt>
                <c:pt idx="1315">
                  <c:v>7.1346704871060179E-3</c:v>
                </c:pt>
                <c:pt idx="1316">
                  <c:v>7.1346704871060179E-3</c:v>
                </c:pt>
                <c:pt idx="1317">
                  <c:v>7.1346704871060179E-3</c:v>
                </c:pt>
                <c:pt idx="1318">
                  <c:v>7.1346704871060179E-3</c:v>
                </c:pt>
                <c:pt idx="1319">
                  <c:v>7.1346704871060179E-3</c:v>
                </c:pt>
                <c:pt idx="1320">
                  <c:v>7.1346704871060179E-3</c:v>
                </c:pt>
                <c:pt idx="1321">
                  <c:v>7.1346704871060179E-3</c:v>
                </c:pt>
                <c:pt idx="1322">
                  <c:v>7.1346704871060179E-3</c:v>
                </c:pt>
                <c:pt idx="1323">
                  <c:v>7.1346704871060179E-3</c:v>
                </c:pt>
                <c:pt idx="1324">
                  <c:v>7.1346704871060179E-3</c:v>
                </c:pt>
                <c:pt idx="1325">
                  <c:v>7.1346705558161761E-3</c:v>
                </c:pt>
                <c:pt idx="1326">
                  <c:v>479.12792660283253</c:v>
                </c:pt>
                <c:pt idx="1327">
                  <c:v>926.92347130044573</c:v>
                </c:pt>
                <c:pt idx="1328">
                  <c:v>1310.0805243942432</c:v>
                </c:pt>
                <c:pt idx="1329">
                  <c:v>1600.0342756960165</c:v>
                </c:pt>
                <c:pt idx="1330">
                  <c:v>1775.4346915620299</c:v>
                </c:pt>
                <c:pt idx="1331">
                  <c:v>1824.0308720127625</c:v>
                </c:pt>
                <c:pt idx="1332">
                  <c:v>1743.7738343269552</c:v>
                </c:pt>
                <c:pt idx="1333">
                  <c:v>1543.0106265198986</c:v>
                </c:pt>
                <c:pt idx="1334">
                  <c:v>1239.7320151763804</c:v>
                </c:pt>
                <c:pt idx="1335">
                  <c:v>859.93254544152057</c:v>
                </c:pt>
                <c:pt idx="1336">
                  <c:v>435.23467209267341</c:v>
                </c:pt>
                <c:pt idx="1337">
                  <c:v>7.1346704871060179E-3</c:v>
                </c:pt>
                <c:pt idx="1338">
                  <c:v>7.1346704871060179E-3</c:v>
                </c:pt>
                <c:pt idx="1339">
                  <c:v>7.1346704871060179E-3</c:v>
                </c:pt>
                <c:pt idx="1340">
                  <c:v>7.1346704871060179E-3</c:v>
                </c:pt>
                <c:pt idx="1341">
                  <c:v>7.1346704871060179E-3</c:v>
                </c:pt>
                <c:pt idx="1342">
                  <c:v>7.1346704871060179E-3</c:v>
                </c:pt>
                <c:pt idx="1343">
                  <c:v>7.1346704871060179E-3</c:v>
                </c:pt>
                <c:pt idx="1344">
                  <c:v>7.1346704871060179E-3</c:v>
                </c:pt>
                <c:pt idx="1345">
                  <c:v>7.1346704871060179E-3</c:v>
                </c:pt>
                <c:pt idx="1346">
                  <c:v>7.1346704871060179E-3</c:v>
                </c:pt>
                <c:pt idx="1347">
                  <c:v>7.1346704871060179E-3</c:v>
                </c:pt>
                <c:pt idx="1348">
                  <c:v>7.1346704871060179E-3</c:v>
                </c:pt>
                <c:pt idx="1349">
                  <c:v>7.134670500387635E-3</c:v>
                </c:pt>
                <c:pt idx="1350">
                  <c:v>199.4756623527723</c:v>
                </c:pt>
                <c:pt idx="1351">
                  <c:v>347.45485130637712</c:v>
                </c:pt>
                <c:pt idx="1352">
                  <c:v>438.61580257464846</c:v>
                </c:pt>
                <c:pt idx="1353">
                  <c:v>474.03025998984077</c:v>
                </c:pt>
                <c:pt idx="1354">
                  <c:v>460.34444229990368</c:v>
                </c:pt>
                <c:pt idx="1355">
                  <c:v>408.40879023438816</c:v>
                </c:pt>
                <c:pt idx="1356">
                  <c:v>331.56325541029582</c:v>
                </c:pt>
                <c:pt idx="1357">
                  <c:v>243.80594370893701</c:v>
                </c:pt>
                <c:pt idx="1358">
                  <c:v>158.07194914435004</c:v>
                </c:pt>
                <c:pt idx="1359">
                  <c:v>84.820464778624455</c:v>
                </c:pt>
                <c:pt idx="1360">
                  <c:v>31.076579097355044</c:v>
                </c:pt>
                <c:pt idx="1361">
                  <c:v>7.1346704871060179E-3</c:v>
                </c:pt>
                <c:pt idx="1362">
                  <c:v>7.1346704871060179E-3</c:v>
                </c:pt>
                <c:pt idx="1363">
                  <c:v>0.44162434772982684</c:v>
                </c:pt>
                <c:pt idx="1364">
                  <c:v>22.297700509990548</c:v>
                </c:pt>
                <c:pt idx="1365">
                  <c:v>49.629455985936964</c:v>
                </c:pt>
                <c:pt idx="1366">
                  <c:v>75.581245040074393</c:v>
                </c:pt>
                <c:pt idx="1367">
                  <c:v>94.450082987392435</c:v>
                </c:pt>
                <c:pt idx="1368">
                  <c:v>102.44578331611385</c:v>
                </c:pt>
                <c:pt idx="1369">
                  <c:v>98.09264538607647</c:v>
                </c:pt>
                <c:pt idx="1370">
                  <c:v>82.243034255974308</c:v>
                </c:pt>
                <c:pt idx="1371">
                  <c:v>57.730391233628396</c:v>
                </c:pt>
                <c:pt idx="1372">
                  <c:v>28.739359895981327</c:v>
                </c:pt>
                <c:pt idx="1373">
                  <c:v>7.1346704871060179E-3</c:v>
                </c:pt>
                <c:pt idx="1374">
                  <c:v>7.1346704871060179E-3</c:v>
                </c:pt>
                <c:pt idx="1375">
                  <c:v>7.1346704871060179E-3</c:v>
                </c:pt>
                <c:pt idx="1376">
                  <c:v>7.1346704871060179E-3</c:v>
                </c:pt>
                <c:pt idx="1377">
                  <c:v>7.1346704871060179E-3</c:v>
                </c:pt>
                <c:pt idx="1378">
                  <c:v>7.1346704871060179E-3</c:v>
                </c:pt>
                <c:pt idx="1379">
                  <c:v>7.1346704871060179E-3</c:v>
                </c:pt>
                <c:pt idx="1380">
                  <c:v>7.5639312596473607</c:v>
                </c:pt>
                <c:pt idx="1381">
                  <c:v>23.302383126490181</c:v>
                </c:pt>
                <c:pt idx="1382">
                  <c:v>32.211197583981402</c:v>
                </c:pt>
                <c:pt idx="1383">
                  <c:v>31.699143925487061</c:v>
                </c:pt>
                <c:pt idx="1384">
                  <c:v>20.731903242390377</c:v>
                </c:pt>
                <c:pt idx="1385">
                  <c:v>7.1346704871060179E-3</c:v>
                </c:pt>
                <c:pt idx="1386">
                  <c:v>7.1346704871060179E-3</c:v>
                </c:pt>
                <c:pt idx="1387">
                  <c:v>7.1346704871060179E-3</c:v>
                </c:pt>
                <c:pt idx="1388">
                  <c:v>7.1346704871060179E-3</c:v>
                </c:pt>
                <c:pt idx="1389">
                  <c:v>7.1346704871060179E-3</c:v>
                </c:pt>
                <c:pt idx="1390">
                  <c:v>7.1346704871060179E-3</c:v>
                </c:pt>
                <c:pt idx="1391">
                  <c:v>7.1346704871060179E-3</c:v>
                </c:pt>
                <c:pt idx="1392">
                  <c:v>7.1346704871060179E-3</c:v>
                </c:pt>
                <c:pt idx="1393">
                  <c:v>7.1346704871060179E-3</c:v>
                </c:pt>
                <c:pt idx="1394">
                  <c:v>7.1346704871060179E-3</c:v>
                </c:pt>
                <c:pt idx="1395">
                  <c:v>7.1346704871060179E-3</c:v>
                </c:pt>
                <c:pt idx="1396">
                  <c:v>7.1346704871060179E-3</c:v>
                </c:pt>
                <c:pt idx="1397">
                  <c:v>7.1346704901474557E-3</c:v>
                </c:pt>
                <c:pt idx="1398">
                  <c:v>23.218113824551246</c:v>
                </c:pt>
                <c:pt idx="1399">
                  <c:v>37.241573048818822</c:v>
                </c:pt>
                <c:pt idx="1400">
                  <c:v>41.112685752403458</c:v>
                </c:pt>
                <c:pt idx="1401">
                  <c:v>35.521853968086972</c:v>
                </c:pt>
                <c:pt idx="1402">
                  <c:v>22.668999035076464</c:v>
                </c:pt>
                <c:pt idx="1403">
                  <c:v>5.8762826869969595</c:v>
                </c:pt>
                <c:pt idx="1404">
                  <c:v>7.1346704871060179E-3</c:v>
                </c:pt>
                <c:pt idx="1405">
                  <c:v>7.1346704871060179E-3</c:v>
                </c:pt>
                <c:pt idx="1406">
                  <c:v>7.1346704871060179E-3</c:v>
                </c:pt>
                <c:pt idx="1407">
                  <c:v>7.1346704871060179E-3</c:v>
                </c:pt>
                <c:pt idx="1408">
                  <c:v>7.1346704871060179E-3</c:v>
                </c:pt>
                <c:pt idx="1409">
                  <c:v>7.1346704885656993E-3</c:v>
                </c:pt>
                <c:pt idx="1410">
                  <c:v>22.073501560753616</c:v>
                </c:pt>
                <c:pt idx="1411">
                  <c:v>44.560637531751603</c:v>
                </c:pt>
                <c:pt idx="1412">
                  <c:v>63.391992835973909</c:v>
                </c:pt>
                <c:pt idx="1413">
                  <c:v>74.98978111610279</c:v>
                </c:pt>
                <c:pt idx="1414">
                  <c:v>76.989546854308173</c:v>
                </c:pt>
                <c:pt idx="1415">
                  <c:v>68.795863174788181</c:v>
                </c:pt>
                <c:pt idx="1416">
                  <c:v>51.876678746739543</c:v>
                </c:pt>
                <c:pt idx="1417">
                  <c:v>29.728548345003514</c:v>
                </c:pt>
                <c:pt idx="1418">
                  <c:v>7.4917717154116916</c:v>
                </c:pt>
                <c:pt idx="1419">
                  <c:v>7.1346704871060179E-3</c:v>
                </c:pt>
                <c:pt idx="1420">
                  <c:v>7.1346704871060179E-3</c:v>
                </c:pt>
                <c:pt idx="1421">
                  <c:v>7.1346704877853087E-3</c:v>
                </c:pt>
                <c:pt idx="1422">
                  <c:v>33.00657565791203</c:v>
                </c:pt>
                <c:pt idx="1423">
                  <c:v>86.152061970879856</c:v>
                </c:pt>
                <c:pt idx="1424">
                  <c:v>156.14865725407898</c:v>
                </c:pt>
                <c:pt idx="1425">
                  <c:v>236.27780755104936</c:v>
                </c:pt>
                <c:pt idx="1426">
                  <c:v>316.8334608984037</c:v>
                </c:pt>
                <c:pt idx="1427">
                  <c:v>386.03086789168663</c:v>
                </c:pt>
                <c:pt idx="1428">
                  <c:v>431.308729348604</c:v>
                </c:pt>
                <c:pt idx="1429">
                  <c:v>440.88662064619598</c:v>
                </c:pt>
                <c:pt idx="1430">
                  <c:v>405.39584957897739</c:v>
                </c:pt>
                <c:pt idx="1431">
                  <c:v>319.37957037126841</c:v>
                </c:pt>
                <c:pt idx="1432">
                  <c:v>182.46094904528238</c:v>
                </c:pt>
                <c:pt idx="1433">
                  <c:v>7.1346704871060179E-3</c:v>
                </c:pt>
                <c:pt idx="1434">
                  <c:v>7.1346704871060179E-3</c:v>
                </c:pt>
                <c:pt idx="1435">
                  <c:v>7.1346704871060179E-3</c:v>
                </c:pt>
                <c:pt idx="1436">
                  <c:v>7.1346704871060179E-3</c:v>
                </c:pt>
                <c:pt idx="1437">
                  <c:v>7.1346704871060179E-3</c:v>
                </c:pt>
                <c:pt idx="1438">
                  <c:v>7.1346704871060179E-3</c:v>
                </c:pt>
                <c:pt idx="1439">
                  <c:v>7.1346704871060179E-3</c:v>
                </c:pt>
                <c:pt idx="1440">
                  <c:v>7.1346704871060179E-3</c:v>
                </c:pt>
                <c:pt idx="1441">
                  <c:v>7.1346704871060179E-3</c:v>
                </c:pt>
                <c:pt idx="1442">
                  <c:v>7.1346704871060179E-3</c:v>
                </c:pt>
                <c:pt idx="1443">
                  <c:v>7.1346704871060179E-3</c:v>
                </c:pt>
                <c:pt idx="1444">
                  <c:v>7.1346704871060179E-3</c:v>
                </c:pt>
                <c:pt idx="1445">
                  <c:v>7.1346705082212169E-3</c:v>
                </c:pt>
                <c:pt idx="1446">
                  <c:v>380.60558446795869</c:v>
                </c:pt>
                <c:pt idx="1447">
                  <c:v>750.09086391763481</c:v>
                </c:pt>
                <c:pt idx="1448">
                  <c:v>1078.6833637499981</c:v>
                </c:pt>
                <c:pt idx="1449">
                  <c:v>1339.2741826145548</c:v>
                </c:pt>
                <c:pt idx="1450">
                  <c:v>1509.8796437128844</c:v>
                </c:pt>
                <c:pt idx="1451">
                  <c:v>1575.6251626220842</c:v>
                </c:pt>
                <c:pt idx="1452">
                  <c:v>1530.0689476670318</c:v>
                </c:pt>
                <c:pt idx="1453">
                  <c:v>1375.7468263477101</c:v>
                </c:pt>
                <c:pt idx="1454">
                  <c:v>1123.9010805776163</c:v>
                </c:pt>
                <c:pt idx="1455">
                  <c:v>793.43909052079437</c:v>
                </c:pt>
                <c:pt idx="1456">
                  <c:v>409.24255891697538</c:v>
                </c:pt>
                <c:pt idx="1457">
                  <c:v>7.1346704871060179E-3</c:v>
                </c:pt>
                <c:pt idx="1458">
                  <c:v>7.1346704871060179E-3</c:v>
                </c:pt>
                <c:pt idx="1459">
                  <c:v>7.1346704871060179E-3</c:v>
                </c:pt>
                <c:pt idx="1460">
                  <c:v>7.1346704871060179E-3</c:v>
                </c:pt>
                <c:pt idx="1461">
                  <c:v>7.1346704871060179E-3</c:v>
                </c:pt>
                <c:pt idx="1462">
                  <c:v>7.1346704871060179E-3</c:v>
                </c:pt>
                <c:pt idx="1463">
                  <c:v>7.1346704871060179E-3</c:v>
                </c:pt>
                <c:pt idx="1464">
                  <c:v>7.1346704871060179E-3</c:v>
                </c:pt>
                <c:pt idx="1465">
                  <c:v>7.1346704871060179E-3</c:v>
                </c:pt>
                <c:pt idx="1466">
                  <c:v>7.1346704871060179E-3</c:v>
                </c:pt>
                <c:pt idx="1467">
                  <c:v>7.1346704871060179E-3</c:v>
                </c:pt>
                <c:pt idx="1468">
                  <c:v>7.1346704871060179E-3</c:v>
                </c:pt>
                <c:pt idx="1469">
                  <c:v>7.1346705168856325E-3</c:v>
                </c:pt>
                <c:pt idx="1470">
                  <c:v>354.23867711692037</c:v>
                </c:pt>
                <c:pt idx="1471">
                  <c:v>678.9123459973863</c:v>
                </c:pt>
                <c:pt idx="1472">
                  <c:v>953.88929909305023</c:v>
                </c:pt>
                <c:pt idx="1473">
                  <c:v>1162.4977671576053</c:v>
                </c:pt>
                <c:pt idx="1474">
                  <c:v>1292.3294853550678</c:v>
                </c:pt>
                <c:pt idx="1475">
                  <c:v>1335.7975857319977</c:v>
                </c:pt>
                <c:pt idx="1476">
                  <c:v>1290.4616155592319</c:v>
                </c:pt>
                <c:pt idx="1477">
                  <c:v>1159.1260227409796</c:v>
                </c:pt>
                <c:pt idx="1478">
                  <c:v>949.71452396459301</c:v>
                </c:pt>
                <c:pt idx="1479">
                  <c:v>674.91742797442043</c:v>
                </c:pt>
                <c:pt idx="1480">
                  <c:v>351.60567764190336</c:v>
                </c:pt>
                <c:pt idx="1481">
                  <c:v>7.1346704871060179E-3</c:v>
                </c:pt>
                <c:pt idx="1482">
                  <c:v>7.1346704871060179E-3</c:v>
                </c:pt>
                <c:pt idx="1483">
                  <c:v>7.1346704871060179E-3</c:v>
                </c:pt>
                <c:pt idx="1484">
                  <c:v>7.1346704871060179E-3</c:v>
                </c:pt>
                <c:pt idx="1485">
                  <c:v>7.1346704871060179E-3</c:v>
                </c:pt>
                <c:pt idx="1486">
                  <c:v>7.1346704871060179E-3</c:v>
                </c:pt>
                <c:pt idx="1487">
                  <c:v>7.1346704871060179E-3</c:v>
                </c:pt>
                <c:pt idx="1488">
                  <c:v>7.1346704871060179E-3</c:v>
                </c:pt>
                <c:pt idx="1489">
                  <c:v>7.1346704871060179E-3</c:v>
                </c:pt>
                <c:pt idx="1490">
                  <c:v>7.1346704871060179E-3</c:v>
                </c:pt>
                <c:pt idx="1491">
                  <c:v>7.1346704871060179E-3</c:v>
                </c:pt>
                <c:pt idx="1492">
                  <c:v>7.1346704871060179E-3</c:v>
                </c:pt>
                <c:pt idx="1493">
                  <c:v>7.1346705303275658E-3</c:v>
                </c:pt>
                <c:pt idx="1494">
                  <c:v>394.80746386952308</c:v>
                </c:pt>
                <c:pt idx="1495">
                  <c:v>763.5578422611419</c:v>
                </c:pt>
                <c:pt idx="1496">
                  <c:v>1078.8483185300777</c:v>
                </c:pt>
                <c:pt idx="1497">
                  <c:v>1317.2124335510007</c:v>
                </c:pt>
                <c:pt idx="1498">
                  <c:v>1461.1510247476331</c:v>
                </c:pt>
                <c:pt idx="1499">
                  <c:v>1500.6733572308717</c:v>
                </c:pt>
                <c:pt idx="1500">
                  <c:v>1434.1924550952692</c:v>
                </c:pt>
                <c:pt idx="1501">
                  <c:v>1268.6715319221325</c:v>
                </c:pt>
                <c:pt idx="1502">
                  <c:v>1018.9921286866539</c:v>
                </c:pt>
                <c:pt idx="1503">
                  <c:v>706.59399566398167</c:v>
                </c:pt>
                <c:pt idx="1504">
                  <c:v>357.51295729583421</c:v>
                </c:pt>
                <c:pt idx="1505">
                  <c:v>7.1346704871060179E-3</c:v>
                </c:pt>
                <c:pt idx="1506">
                  <c:v>7.1346704871060179E-3</c:v>
                </c:pt>
                <c:pt idx="1507">
                  <c:v>7.1346704871060179E-3</c:v>
                </c:pt>
                <c:pt idx="1508">
                  <c:v>7.1346704871060179E-3</c:v>
                </c:pt>
                <c:pt idx="1509">
                  <c:v>7.1346704871060179E-3</c:v>
                </c:pt>
                <c:pt idx="1510">
                  <c:v>7.1346704871060179E-3</c:v>
                </c:pt>
                <c:pt idx="1511">
                  <c:v>7.1346704871060179E-3</c:v>
                </c:pt>
                <c:pt idx="1512">
                  <c:v>7.1346704871060179E-3</c:v>
                </c:pt>
                <c:pt idx="1513">
                  <c:v>7.1346704871060179E-3</c:v>
                </c:pt>
                <c:pt idx="1514">
                  <c:v>7.1346704871060179E-3</c:v>
                </c:pt>
                <c:pt idx="1515">
                  <c:v>7.1346704871060179E-3</c:v>
                </c:pt>
                <c:pt idx="1516">
                  <c:v>7.1346704871060179E-3</c:v>
                </c:pt>
                <c:pt idx="1517">
                  <c:v>7.134670491858279E-3</c:v>
                </c:pt>
                <c:pt idx="1518">
                  <c:v>163.11464121836141</c:v>
                </c:pt>
                <c:pt idx="1519">
                  <c:v>284.02520272959146</c:v>
                </c:pt>
                <c:pt idx="1520">
                  <c:v>358.42554613200815</c:v>
                </c:pt>
                <c:pt idx="1521">
                  <c:v>387.23702680119032</c:v>
                </c:pt>
                <c:pt idx="1522">
                  <c:v>375.93231326149532</c:v>
                </c:pt>
                <c:pt idx="1523">
                  <c:v>333.40919528385103</c:v>
                </c:pt>
                <c:pt idx="1524">
                  <c:v>270.58547411349412</c:v>
                </c:pt>
                <c:pt idx="1525">
                  <c:v>198.90146114432363</c:v>
                </c:pt>
                <c:pt idx="1526">
                  <c:v>128.91532250762253</c:v>
                </c:pt>
                <c:pt idx="1527">
                  <c:v>69.15257364979766</c:v>
                </c:pt>
                <c:pt idx="1528">
                  <c:v>25.328474196837718</c:v>
                </c:pt>
                <c:pt idx="1529">
                  <c:v>7.1346704871060179E-3</c:v>
                </c:pt>
                <c:pt idx="1530">
                  <c:v>7.1346704871060179E-3</c:v>
                </c:pt>
                <c:pt idx="1531">
                  <c:v>0.36088087305594424</c:v>
                </c:pt>
                <c:pt idx="1532">
                  <c:v>18.14915856762298</c:v>
                </c:pt>
                <c:pt idx="1533">
                  <c:v>40.380380872825775</c:v>
                </c:pt>
                <c:pt idx="1534">
                  <c:v>61.474022079145342</c:v>
                </c:pt>
                <c:pt idx="1535">
                  <c:v>76.794352078962589</c:v>
                </c:pt>
                <c:pt idx="1536">
                  <c:v>83.266688503445778</c:v>
                </c:pt>
                <c:pt idx="1537">
                  <c:v>79.701124339368064</c:v>
                </c:pt>
                <c:pt idx="1538">
                  <c:v>66.800335840596816</c:v>
                </c:pt>
                <c:pt idx="1539">
                  <c:v>46.874588395349221</c:v>
                </c:pt>
                <c:pt idx="1540">
                  <c:v>23.327703741275965</c:v>
                </c:pt>
                <c:pt idx="1541">
                  <c:v>7.1346704871060179E-3</c:v>
                </c:pt>
                <c:pt idx="1542">
                  <c:v>7.1346704871060179E-3</c:v>
                </c:pt>
                <c:pt idx="1543">
                  <c:v>7.1346704871060179E-3</c:v>
                </c:pt>
                <c:pt idx="1544">
                  <c:v>7.1346704871060179E-3</c:v>
                </c:pt>
                <c:pt idx="1545">
                  <c:v>7.1346704871060179E-3</c:v>
                </c:pt>
                <c:pt idx="1546">
                  <c:v>7.1346704871060179E-3</c:v>
                </c:pt>
                <c:pt idx="1547">
                  <c:v>7.1346704871060179E-3</c:v>
                </c:pt>
                <c:pt idx="1548">
                  <c:v>6.1234326381684667</c:v>
                </c:pt>
                <c:pt idx="1549">
                  <c:v>18.855085191407021</c:v>
                </c:pt>
                <c:pt idx="1550">
                  <c:v>26.053848781634375</c:v>
                </c:pt>
                <c:pt idx="1551">
                  <c:v>25.630557711664</c:v>
                </c:pt>
                <c:pt idx="1552">
                  <c:v>16.757402740214257</c:v>
                </c:pt>
                <c:pt idx="1553">
                  <c:v>7.1346704871060179E-3</c:v>
                </c:pt>
                <c:pt idx="1554">
                  <c:v>7.1346704871060179E-3</c:v>
                </c:pt>
                <c:pt idx="1555">
                  <c:v>7.1346704871060179E-3</c:v>
                </c:pt>
                <c:pt idx="1556">
                  <c:v>7.1346704871060179E-3</c:v>
                </c:pt>
                <c:pt idx="1557">
                  <c:v>7.1346704871060179E-3</c:v>
                </c:pt>
                <c:pt idx="1558">
                  <c:v>7.1346704871060179E-3</c:v>
                </c:pt>
                <c:pt idx="1559">
                  <c:v>7.1346704871060179E-3</c:v>
                </c:pt>
                <c:pt idx="1560">
                  <c:v>7.1346704871060179E-3</c:v>
                </c:pt>
                <c:pt idx="1561">
                  <c:v>7.1346704871060179E-3</c:v>
                </c:pt>
                <c:pt idx="1562">
                  <c:v>7.1346704871060179E-3</c:v>
                </c:pt>
                <c:pt idx="1563">
                  <c:v>7.1346704871060179E-3</c:v>
                </c:pt>
                <c:pt idx="1564">
                  <c:v>7.1346704871060179E-3</c:v>
                </c:pt>
                <c:pt idx="1565">
                  <c:v>7.1346704888186237E-3</c:v>
                </c:pt>
                <c:pt idx="1566">
                  <c:v>18.671307118652297</c:v>
                </c:pt>
                <c:pt idx="1567">
                  <c:v>29.936577309779981</c:v>
                </c:pt>
                <c:pt idx="1568">
                  <c:v>33.035905880646055</c:v>
                </c:pt>
                <c:pt idx="1569">
                  <c:v>28.532947062863546</c:v>
                </c:pt>
                <c:pt idx="1570">
                  <c:v>18.202573582839584</c:v>
                </c:pt>
                <c:pt idx="1571">
                  <c:v>4.7177625417850688</c:v>
                </c:pt>
                <c:pt idx="1572">
                  <c:v>7.1346704871060179E-3</c:v>
                </c:pt>
                <c:pt idx="1573">
                  <c:v>7.1346704871060179E-3</c:v>
                </c:pt>
                <c:pt idx="1574">
                  <c:v>7.1346704871060179E-3</c:v>
                </c:pt>
                <c:pt idx="1575">
                  <c:v>7.1346704871060179E-3</c:v>
                </c:pt>
                <c:pt idx="1576">
                  <c:v>7.1346704871060179E-3</c:v>
                </c:pt>
                <c:pt idx="1577">
                  <c:v>7.1346704877211682E-3</c:v>
                </c:pt>
                <c:pt idx="1578">
                  <c:v>17.67077466737118</c:v>
                </c:pt>
                <c:pt idx="1579">
                  <c:v>35.657546244407641</c:v>
                </c:pt>
                <c:pt idx="1580">
                  <c:v>50.706332982330267</c:v>
                </c:pt>
                <c:pt idx="1581">
                  <c:v>59.959836476908244</c:v>
                </c:pt>
                <c:pt idx="1582">
                  <c:v>61.534948582108385</c:v>
                </c:pt>
                <c:pt idx="1583">
                  <c:v>54.964862912741054</c:v>
                </c:pt>
                <c:pt idx="1584">
                  <c:v>41.431416305434276</c:v>
                </c:pt>
                <c:pt idx="1585">
                  <c:v>23.734123439885128</c:v>
                </c:pt>
                <c:pt idx="1586">
                  <c:v>5.9798807837816481</c:v>
                </c:pt>
                <c:pt idx="1587">
                  <c:v>7.1346704871060179E-3</c:v>
                </c:pt>
                <c:pt idx="1588">
                  <c:v>7.1346704871060179E-3</c:v>
                </c:pt>
                <c:pt idx="1589">
                  <c:v>7.1346704890014852E-3</c:v>
                </c:pt>
                <c:pt idx="1590">
                  <c:v>26.299268968235697</c:v>
                </c:pt>
                <c:pt idx="1591">
                  <c:v>68.615454638271501</c:v>
                </c:pt>
                <c:pt idx="1592">
                  <c:v>124.31334613527274</c:v>
                </c:pt>
                <c:pt idx="1593">
                  <c:v>188.03019132025403</c:v>
                </c:pt>
                <c:pt idx="1594">
                  <c:v>252.03522303984715</c:v>
                </c:pt>
                <c:pt idx="1595">
                  <c:v>306.9571113814751</c:v>
                </c:pt>
                <c:pt idx="1596">
                  <c:v>342.82235510654613</c:v>
                </c:pt>
                <c:pt idx="1597">
                  <c:v>350.2940167130879</c:v>
                </c:pt>
                <c:pt idx="1598">
                  <c:v>321.96578752623503</c:v>
                </c:pt>
                <c:pt idx="1599">
                  <c:v>253.54910114539169</c:v>
                </c:pt>
                <c:pt idx="1600">
                  <c:v>144.79389756087357</c:v>
                </c:pt>
                <c:pt idx="1601">
                  <c:v>7.1346704871060179E-3</c:v>
                </c:pt>
                <c:pt idx="1602">
                  <c:v>7.1346704871060179E-3</c:v>
                </c:pt>
                <c:pt idx="1603">
                  <c:v>7.1346704871060179E-3</c:v>
                </c:pt>
                <c:pt idx="1604">
                  <c:v>7.1346704871060179E-3</c:v>
                </c:pt>
                <c:pt idx="1605">
                  <c:v>7.1346704871060179E-3</c:v>
                </c:pt>
                <c:pt idx="1606">
                  <c:v>7.1346704871060179E-3</c:v>
                </c:pt>
                <c:pt idx="1607">
                  <c:v>7.1346704871060179E-3</c:v>
                </c:pt>
                <c:pt idx="1608">
                  <c:v>7.1346704871060179E-3</c:v>
                </c:pt>
                <c:pt idx="1609">
                  <c:v>7.1346704871060179E-3</c:v>
                </c:pt>
                <c:pt idx="1610">
                  <c:v>7.1346704871060179E-3</c:v>
                </c:pt>
                <c:pt idx="1611">
                  <c:v>7.1346704871060179E-3</c:v>
                </c:pt>
                <c:pt idx="1612">
                  <c:v>7.1346704871060179E-3</c:v>
                </c:pt>
                <c:pt idx="1613">
                  <c:v>7.1346704937712982E-3</c:v>
                </c:pt>
                <c:pt idx="1614">
                  <c:v>300.28203319395345</c:v>
                </c:pt>
                <c:pt idx="1615">
                  <c:v>591.53828621389937</c:v>
                </c:pt>
                <c:pt idx="1616">
                  <c:v>850.31132321053076</c:v>
                </c:pt>
                <c:pt idx="1617">
                  <c:v>1055.2810371696439</c:v>
                </c:pt>
                <c:pt idx="1618">
                  <c:v>1189.2007376274094</c:v>
                </c:pt>
                <c:pt idx="1619">
                  <c:v>1240.4505692867435</c:v>
                </c:pt>
                <c:pt idx="1620">
                  <c:v>1204.0673295698098</c:v>
                </c:pt>
                <c:pt idx="1621">
                  <c:v>1082.1588441014435</c:v>
                </c:pt>
                <c:pt idx="1622">
                  <c:v>883.67554731641076</c:v>
                </c:pt>
                <c:pt idx="1623">
                  <c:v>623.57720043723043</c:v>
                </c:pt>
                <c:pt idx="1624">
                  <c:v>321.49146900277884</c:v>
                </c:pt>
                <c:pt idx="1625">
                  <c:v>7.1346704871060179E-3</c:v>
                </c:pt>
                <c:pt idx="1626">
                  <c:v>7.1346704871060179E-3</c:v>
                </c:pt>
                <c:pt idx="1627">
                  <c:v>7.1346704871060179E-3</c:v>
                </c:pt>
                <c:pt idx="1628">
                  <c:v>7.1346704871060179E-3</c:v>
                </c:pt>
                <c:pt idx="1629">
                  <c:v>7.1346704871060179E-3</c:v>
                </c:pt>
                <c:pt idx="1630">
                  <c:v>7.1346704871060179E-3</c:v>
                </c:pt>
                <c:pt idx="1631">
                  <c:v>7.1346704871060179E-3</c:v>
                </c:pt>
                <c:pt idx="1632">
                  <c:v>7.1346704871060179E-3</c:v>
                </c:pt>
                <c:pt idx="1633">
                  <c:v>7.1346704871060179E-3</c:v>
                </c:pt>
                <c:pt idx="1634">
                  <c:v>7.1346704871060179E-3</c:v>
                </c:pt>
                <c:pt idx="1635">
                  <c:v>7.1346704871060179E-3</c:v>
                </c:pt>
                <c:pt idx="1636">
                  <c:v>7.1346704871060179E-3</c:v>
                </c:pt>
                <c:pt idx="1637">
                  <c:v>7.134670500849676E-3</c:v>
                </c:pt>
                <c:pt idx="1638">
                  <c:v>276.55426442168567</c:v>
                </c:pt>
                <c:pt idx="1639">
                  <c:v>529.78468746769579</c:v>
                </c:pt>
                <c:pt idx="1640">
                  <c:v>744.02100644341988</c:v>
                </c:pt>
                <c:pt idx="1641">
                  <c:v>906.31774793229113</c:v>
                </c:pt>
                <c:pt idx="1642">
                  <c:v>1007.0759814774007</c:v>
                </c:pt>
                <c:pt idx="1643">
                  <c:v>1040.470378220602</c:v>
                </c:pt>
                <c:pt idx="1644">
                  <c:v>1004.6937040761496</c:v>
                </c:pt>
                <c:pt idx="1645">
                  <c:v>902.02425831815606</c:v>
                </c:pt>
                <c:pt idx="1646">
                  <c:v>738.71870263359438</c:v>
                </c:pt>
                <c:pt idx="1647">
                  <c:v>524.72857025839039</c:v>
                </c:pt>
                <c:pt idx="1648">
                  <c:v>273.23618792373151</c:v>
                </c:pt>
                <c:pt idx="1649">
                  <c:v>7.1346704871060179E-3</c:v>
                </c:pt>
                <c:pt idx="1650">
                  <c:v>7.1346704871060179E-3</c:v>
                </c:pt>
                <c:pt idx="1651">
                  <c:v>7.1346704871060179E-3</c:v>
                </c:pt>
                <c:pt idx="1652">
                  <c:v>7.1346704871060179E-3</c:v>
                </c:pt>
                <c:pt idx="1653">
                  <c:v>7.1346704871060179E-3</c:v>
                </c:pt>
                <c:pt idx="1654">
                  <c:v>7.1346704871060179E-3</c:v>
                </c:pt>
                <c:pt idx="1655">
                  <c:v>7.1346704871060179E-3</c:v>
                </c:pt>
                <c:pt idx="1656">
                  <c:v>7.1346704871060179E-3</c:v>
                </c:pt>
                <c:pt idx="1657">
                  <c:v>7.1346704871060179E-3</c:v>
                </c:pt>
                <c:pt idx="1658">
                  <c:v>7.1346704871060179E-3</c:v>
                </c:pt>
                <c:pt idx="1659">
                  <c:v>7.1346704871060179E-3</c:v>
                </c:pt>
                <c:pt idx="1660">
                  <c:v>7.1346704871060179E-3</c:v>
                </c:pt>
                <c:pt idx="1661">
                  <c:v>7.1346705101264602E-3</c:v>
                </c:pt>
                <c:pt idx="1662">
                  <c:v>304.76138761465603</c:v>
                </c:pt>
                <c:pt idx="1663">
                  <c:v>589.11877702518643</c:v>
                </c:pt>
                <c:pt idx="1664">
                  <c:v>831.97015896955679</c:v>
                </c:pt>
                <c:pt idx="1665">
                  <c:v>1015.2877490013607</c:v>
                </c:pt>
                <c:pt idx="1666">
                  <c:v>1125.677038180994</c:v>
                </c:pt>
                <c:pt idx="1667">
                  <c:v>1155.5523478928294</c:v>
                </c:pt>
                <c:pt idx="1668">
                  <c:v>1103.8117242527185</c:v>
                </c:pt>
                <c:pt idx="1669">
                  <c:v>975.93356201944709</c:v>
                </c:pt>
                <c:pt idx="1670">
                  <c:v>783.47435619090822</c:v>
                </c:pt>
                <c:pt idx="1671">
                  <c:v>543.00813101288031</c:v>
                </c:pt>
                <c:pt idx="1672">
                  <c:v>274.6064946132995</c:v>
                </c:pt>
                <c:pt idx="1673">
                  <c:v>7.1346704871060179E-3</c:v>
                </c:pt>
                <c:pt idx="1674">
                  <c:v>7.1346704871060179E-3</c:v>
                </c:pt>
                <c:pt idx="1675">
                  <c:v>7.1346704871060179E-3</c:v>
                </c:pt>
                <c:pt idx="1676">
                  <c:v>7.1346704871060179E-3</c:v>
                </c:pt>
                <c:pt idx="1677">
                  <c:v>7.1346704871060179E-3</c:v>
                </c:pt>
                <c:pt idx="1678">
                  <c:v>7.1346704871060179E-3</c:v>
                </c:pt>
                <c:pt idx="1679">
                  <c:v>7.1346704871060179E-3</c:v>
                </c:pt>
                <c:pt idx="1680">
                  <c:v>7.1346704871060179E-3</c:v>
                </c:pt>
                <c:pt idx="1681">
                  <c:v>7.1346704871060179E-3</c:v>
                </c:pt>
                <c:pt idx="1682">
                  <c:v>7.1346704871060179E-3</c:v>
                </c:pt>
                <c:pt idx="1683">
                  <c:v>7.1346704871060179E-3</c:v>
                </c:pt>
                <c:pt idx="1684">
                  <c:v>7.1346704871060179E-3</c:v>
                </c:pt>
                <c:pt idx="1685">
                  <c:v>7.1346705010954647E-3</c:v>
                </c:pt>
                <c:pt idx="1686">
                  <c:v>124.38814448554245</c:v>
                </c:pt>
                <c:pt idx="1687">
                  <c:v>216.47656647578356</c:v>
                </c:pt>
                <c:pt idx="1688">
                  <c:v>273.03730693383153</c:v>
                </c:pt>
                <c:pt idx="1689">
                  <c:v>294.82797077153924</c:v>
                </c:pt>
                <c:pt idx="1690">
                  <c:v>286.06830861291604</c:v>
                </c:pt>
                <c:pt idx="1691">
                  <c:v>253.57441858397809</c:v>
                </c:pt>
                <c:pt idx="1692">
                  <c:v>205.68361554424115</c:v>
                </c:pt>
                <c:pt idx="1693">
                  <c:v>151.11250265402316</c:v>
                </c:pt>
                <c:pt idx="1694">
                  <c:v>97.889197775941525</c:v>
                </c:pt>
                <c:pt idx="1695">
                  <c:v>52.481896983325072</c:v>
                </c:pt>
                <c:pt idx="1696">
                  <c:v>19.213145175024426</c:v>
                </c:pt>
                <c:pt idx="1697">
                  <c:v>7.1346704871060179E-3</c:v>
                </c:pt>
                <c:pt idx="1698">
                  <c:v>7.1346704871060179E-3</c:v>
                </c:pt>
                <c:pt idx="1699">
                  <c:v>0.27500717459340407</c:v>
                </c:pt>
                <c:pt idx="1700">
                  <c:v>13.737510924343347</c:v>
                </c:pt>
                <c:pt idx="1701">
                  <c:v>30.545790532723821</c:v>
                </c:pt>
                <c:pt idx="1702">
                  <c:v>46.475372197697219</c:v>
                </c:pt>
                <c:pt idx="1703">
                  <c:v>58.025010320280579</c:v>
                </c:pt>
                <c:pt idx="1704">
                  <c:v>62.880117425004421</c:v>
                </c:pt>
                <c:pt idx="1705">
                  <c:v>60.153836817578949</c:v>
                </c:pt>
                <c:pt idx="1706">
                  <c:v>50.388965345979749</c:v>
                </c:pt>
                <c:pt idx="1707">
                  <c:v>35.339087727755384</c:v>
                </c:pt>
                <c:pt idx="1708">
                  <c:v>17.577839749017631</c:v>
                </c:pt>
                <c:pt idx="1709">
                  <c:v>7.1346704871060179E-3</c:v>
                </c:pt>
                <c:pt idx="1710">
                  <c:v>7.1346704871060179E-3</c:v>
                </c:pt>
                <c:pt idx="1711">
                  <c:v>7.1346704871060179E-3</c:v>
                </c:pt>
                <c:pt idx="1712">
                  <c:v>7.1346704871060179E-3</c:v>
                </c:pt>
                <c:pt idx="1713">
                  <c:v>7.1346704871060179E-3</c:v>
                </c:pt>
                <c:pt idx="1714">
                  <c:v>7.1346704871060179E-3</c:v>
                </c:pt>
                <c:pt idx="1715">
                  <c:v>7.1346704871060179E-3</c:v>
                </c:pt>
                <c:pt idx="1716">
                  <c:v>4.5942320684966198</c:v>
                </c:pt>
                <c:pt idx="1717">
                  <c:v>14.134443815665625</c:v>
                </c:pt>
                <c:pt idx="1718">
                  <c:v>19.518756073121455</c:v>
                </c:pt>
                <c:pt idx="1719">
                  <c:v>19.190366393729821</c:v>
                </c:pt>
                <c:pt idx="1720">
                  <c:v>12.539980552675877</c:v>
                </c:pt>
                <c:pt idx="1721">
                  <c:v>7.1346704871060179E-3</c:v>
                </c:pt>
                <c:pt idx="1722">
                  <c:v>7.1346704871060179E-3</c:v>
                </c:pt>
                <c:pt idx="1723">
                  <c:v>7.1346704871060179E-3</c:v>
                </c:pt>
                <c:pt idx="1724">
                  <c:v>7.1346704871060179E-3</c:v>
                </c:pt>
                <c:pt idx="1725">
                  <c:v>7.1346704871060179E-3</c:v>
                </c:pt>
                <c:pt idx="1726">
                  <c:v>7.1346704871060179E-3</c:v>
                </c:pt>
                <c:pt idx="1727">
                  <c:v>7.1346704871060179E-3</c:v>
                </c:pt>
                <c:pt idx="1728">
                  <c:v>7.1346704871060179E-3</c:v>
                </c:pt>
                <c:pt idx="1729">
                  <c:v>7.1346704871060179E-3</c:v>
                </c:pt>
                <c:pt idx="1730">
                  <c:v>7.1346704871060179E-3</c:v>
                </c:pt>
                <c:pt idx="1731">
                  <c:v>7.1346704871060179E-3</c:v>
                </c:pt>
                <c:pt idx="1732">
                  <c:v>7.1346704871060179E-3</c:v>
                </c:pt>
                <c:pt idx="1733">
                  <c:v>7.1346704878324689E-3</c:v>
                </c:pt>
                <c:pt idx="1734">
                  <c:v>13.85382222371325</c:v>
                </c:pt>
                <c:pt idx="1735">
                  <c:v>22.197528180217944</c:v>
                </c:pt>
                <c:pt idx="1736">
                  <c:v>24.480124435040807</c:v>
                </c:pt>
                <c:pt idx="1737">
                  <c:v>21.130342992086142</c:v>
                </c:pt>
                <c:pt idx="1738">
                  <c:v>13.472267775492353</c:v>
                </c:pt>
                <c:pt idx="1739">
                  <c:v>3.4909262563894123</c:v>
                </c:pt>
                <c:pt idx="1740">
                  <c:v>7.1346704871060179E-3</c:v>
                </c:pt>
                <c:pt idx="1741">
                  <c:v>7.1346704871060179E-3</c:v>
                </c:pt>
                <c:pt idx="1742">
                  <c:v>7.1346704871060179E-3</c:v>
                </c:pt>
                <c:pt idx="1743">
                  <c:v>7.1346704871060179E-3</c:v>
                </c:pt>
                <c:pt idx="1744">
                  <c:v>7.1346704871060179E-3</c:v>
                </c:pt>
                <c:pt idx="1745">
                  <c:v>7.1346704878085688E-3</c:v>
                </c:pt>
                <c:pt idx="1746">
                  <c:v>13.011879861941489</c:v>
                </c:pt>
                <c:pt idx="1747">
                  <c:v>26.237432899428835</c:v>
                </c:pt>
                <c:pt idx="1748">
                  <c:v>37.285405212427086</c:v>
                </c:pt>
                <c:pt idx="1749">
                  <c:v>44.060424477301353</c:v>
                </c:pt>
                <c:pt idx="1750">
                  <c:v>45.188039799427031</c:v>
                </c:pt>
                <c:pt idx="1751">
                  <c:v>40.336835169539064</c:v>
                </c:pt>
                <c:pt idx="1752">
                  <c:v>30.385395937880638</c:v>
                </c:pt>
                <c:pt idx="1753">
                  <c:v>17.395596573149327</c:v>
                </c:pt>
                <c:pt idx="1754">
                  <c:v>4.3813697726376679</c:v>
                </c:pt>
                <c:pt idx="1755">
                  <c:v>7.1346704871060179E-3</c:v>
                </c:pt>
                <c:pt idx="1756">
                  <c:v>7.1346704871060179E-3</c:v>
                </c:pt>
                <c:pt idx="1757">
                  <c:v>7.1346704880460819E-3</c:v>
                </c:pt>
                <c:pt idx="1758">
                  <c:v>19.210659152618064</c:v>
                </c:pt>
                <c:pt idx="1759">
                  <c:v>50.0838513660754</c:v>
                </c:pt>
                <c:pt idx="1760">
                  <c:v>90.675277337352668</c:v>
                </c:pt>
                <c:pt idx="1761">
                  <c:v>137.05576035323517</c:v>
                </c:pt>
                <c:pt idx="1762">
                  <c:v>183.58193394686924</c:v>
                </c:pt>
                <c:pt idx="1763">
                  <c:v>223.4317959258232</c:v>
                </c:pt>
                <c:pt idx="1764">
                  <c:v>249.36428424630401</c:v>
                </c:pt>
                <c:pt idx="1765">
                  <c:v>254.62135797776844</c:v>
                </c:pt>
                <c:pt idx="1766">
                  <c:v>233.86650237551601</c:v>
                </c:pt>
                <c:pt idx="1767">
                  <c:v>184.04162558448849</c:v>
                </c:pt>
                <c:pt idx="1768">
                  <c:v>105.02706807212789</c:v>
                </c:pt>
                <c:pt idx="1769">
                  <c:v>7.1346704871060179E-3</c:v>
                </c:pt>
                <c:pt idx="1770">
                  <c:v>7.1346704871060179E-3</c:v>
                </c:pt>
                <c:pt idx="1771">
                  <c:v>7.1346704871060179E-3</c:v>
                </c:pt>
                <c:pt idx="1772">
                  <c:v>7.1346704871060179E-3</c:v>
                </c:pt>
                <c:pt idx="1773">
                  <c:v>7.1346704871060179E-3</c:v>
                </c:pt>
                <c:pt idx="1774">
                  <c:v>7.1346704871060179E-3</c:v>
                </c:pt>
                <c:pt idx="1775">
                  <c:v>7.1346704871060179E-3</c:v>
                </c:pt>
                <c:pt idx="1776">
                  <c:v>7.1346704871060179E-3</c:v>
                </c:pt>
                <c:pt idx="1777">
                  <c:v>7.1346704871060179E-3</c:v>
                </c:pt>
                <c:pt idx="1778">
                  <c:v>7.1346704871060179E-3</c:v>
                </c:pt>
                <c:pt idx="1779">
                  <c:v>7.1346704871060179E-3</c:v>
                </c:pt>
                <c:pt idx="1780">
                  <c:v>7.1346704871060179E-3</c:v>
                </c:pt>
                <c:pt idx="1781">
                  <c:v>7.1346704962874105E-3</c:v>
                </c:pt>
                <c:pt idx="1782">
                  <c:v>215.60372866361917</c:v>
                </c:pt>
                <c:pt idx="1783">
                  <c:v>424.4069954007046</c:v>
                </c:pt>
                <c:pt idx="1784">
                  <c:v>609.6076993381804</c:v>
                </c:pt>
                <c:pt idx="1785">
                  <c:v>755.98372382449395</c:v>
                </c:pt>
                <c:pt idx="1786">
                  <c:v>851.27548580890243</c:v>
                </c:pt>
                <c:pt idx="1787">
                  <c:v>887.28637671164722</c:v>
                </c:pt>
                <c:pt idx="1788">
                  <c:v>860.60376217098042</c:v>
                </c:pt>
                <c:pt idx="1789">
                  <c:v>772.87689707935192</c:v>
                </c:pt>
                <c:pt idx="1790">
                  <c:v>630.63456422435195</c:v>
                </c:pt>
                <c:pt idx="1791">
                  <c:v>444.67195112581021</c:v>
                </c:pt>
                <c:pt idx="1792">
                  <c:v>229.07803482111063</c:v>
                </c:pt>
                <c:pt idx="1793">
                  <c:v>7.1346704871060179E-3</c:v>
                </c:pt>
                <c:pt idx="1794">
                  <c:v>7.1346704871060179E-3</c:v>
                </c:pt>
                <c:pt idx="1795">
                  <c:v>7.1346704871060179E-3</c:v>
                </c:pt>
                <c:pt idx="1796">
                  <c:v>7.1346704871060179E-3</c:v>
                </c:pt>
                <c:pt idx="1797">
                  <c:v>7.1346704871060179E-3</c:v>
                </c:pt>
                <c:pt idx="1798">
                  <c:v>7.1346704871060179E-3</c:v>
                </c:pt>
                <c:pt idx="1799">
                  <c:v>7.1346704871060179E-3</c:v>
                </c:pt>
                <c:pt idx="1800">
                  <c:v>7.1346704871060179E-3</c:v>
                </c:pt>
                <c:pt idx="1801">
                  <c:v>7.1346704871060179E-3</c:v>
                </c:pt>
                <c:pt idx="1802">
                  <c:v>7.1346704871060179E-3</c:v>
                </c:pt>
                <c:pt idx="1803">
                  <c:v>7.1346704871060179E-3</c:v>
                </c:pt>
                <c:pt idx="1804">
                  <c:v>7.1346704871060179E-3</c:v>
                </c:pt>
                <c:pt idx="1805">
                  <c:v>7.1346704900874533E-3</c:v>
                </c:pt>
                <c:pt idx="1806">
                  <c:v>194.85921174377447</c:v>
                </c:pt>
                <c:pt idx="1807">
                  <c:v>372.9739007959833</c:v>
                </c:pt>
                <c:pt idx="1808">
                  <c:v>523.36261163476536</c:v>
                </c:pt>
                <c:pt idx="1809">
                  <c:v>636.99390911446733</c:v>
                </c:pt>
                <c:pt idx="1810">
                  <c:v>707.21740617499222</c:v>
                </c:pt>
                <c:pt idx="1811">
                  <c:v>730.0537952062042</c:v>
                </c:pt>
                <c:pt idx="1812">
                  <c:v>704.35527027757826</c:v>
                </c:pt>
                <c:pt idx="1813">
                  <c:v>631.84094087245285</c:v>
                </c:pt>
                <c:pt idx="1814">
                  <c:v>517.00967609662587</c:v>
                </c:pt>
                <c:pt idx="1815">
                  <c:v>366.92991101871377</c:v>
                </c:pt>
                <c:pt idx="1816">
                  <c:v>190.90417881005746</c:v>
                </c:pt>
                <c:pt idx="1817">
                  <c:v>7.1346704871060179E-3</c:v>
                </c:pt>
                <c:pt idx="1818">
                  <c:v>7.1346704871060179E-3</c:v>
                </c:pt>
                <c:pt idx="1819">
                  <c:v>7.1346704871060179E-3</c:v>
                </c:pt>
                <c:pt idx="1820">
                  <c:v>7.1346704871060179E-3</c:v>
                </c:pt>
                <c:pt idx="1821">
                  <c:v>7.1346704871060179E-3</c:v>
                </c:pt>
                <c:pt idx="1822">
                  <c:v>7.1346704871060179E-3</c:v>
                </c:pt>
                <c:pt idx="1823">
                  <c:v>7.1346704871060179E-3</c:v>
                </c:pt>
                <c:pt idx="1824">
                  <c:v>7.1346704871060179E-3</c:v>
                </c:pt>
                <c:pt idx="1825">
                  <c:v>7.1346704871060179E-3</c:v>
                </c:pt>
                <c:pt idx="1826">
                  <c:v>7.1346704871060179E-3</c:v>
                </c:pt>
                <c:pt idx="1827">
                  <c:v>7.1346704871060179E-3</c:v>
                </c:pt>
                <c:pt idx="1828">
                  <c:v>7.1346704871060179E-3</c:v>
                </c:pt>
                <c:pt idx="1829">
                  <c:v>7.134670495850412E-3</c:v>
                </c:pt>
                <c:pt idx="1830">
                  <c:v>210.29559601917771</c:v>
                </c:pt>
                <c:pt idx="1831">
                  <c:v>406.1360877450644</c:v>
                </c:pt>
                <c:pt idx="1832">
                  <c:v>573.0264098208537</c:v>
                </c:pt>
                <c:pt idx="1833">
                  <c:v>698.63890141613308</c:v>
                </c:pt>
                <c:pt idx="1834">
                  <c:v>773.87796183171031</c:v>
                </c:pt>
                <c:pt idx="1835">
                  <c:v>793.67298044737322</c:v>
                </c:pt>
                <c:pt idx="1836">
                  <c:v>757.42300654720145</c:v>
                </c:pt>
                <c:pt idx="1837">
                  <c:v>669.04216534569161</c:v>
                </c:pt>
                <c:pt idx="1838">
                  <c:v>536.59430715813073</c:v>
                </c:pt>
                <c:pt idx="1839">
                  <c:v>371.54736450136801</c:v>
                </c:pt>
                <c:pt idx="1840">
                  <c:v>187.71763958706379</c:v>
                </c:pt>
                <c:pt idx="1841">
                  <c:v>7.1346704871060179E-3</c:v>
                </c:pt>
                <c:pt idx="1842">
                  <c:v>7.1346704871060179E-3</c:v>
                </c:pt>
                <c:pt idx="1843">
                  <c:v>7.1346704871060179E-3</c:v>
                </c:pt>
                <c:pt idx="1844">
                  <c:v>7.1346704871060179E-3</c:v>
                </c:pt>
                <c:pt idx="1845">
                  <c:v>7.1346704871060179E-3</c:v>
                </c:pt>
                <c:pt idx="1846">
                  <c:v>7.1346704871060179E-3</c:v>
                </c:pt>
                <c:pt idx="1847">
                  <c:v>7.1346704871060179E-3</c:v>
                </c:pt>
                <c:pt idx="1848">
                  <c:v>7.1346704871060179E-3</c:v>
                </c:pt>
                <c:pt idx="1849">
                  <c:v>7.1346704871060179E-3</c:v>
                </c:pt>
                <c:pt idx="1850">
                  <c:v>7.1346704871060179E-3</c:v>
                </c:pt>
                <c:pt idx="1851">
                  <c:v>7.1346704871060179E-3</c:v>
                </c:pt>
                <c:pt idx="1852">
                  <c:v>7.1346704871060179E-3</c:v>
                </c:pt>
                <c:pt idx="1853">
                  <c:v>7.1346704883294707E-3</c:v>
                </c:pt>
                <c:pt idx="1854">
                  <c:v>83.857805306420303</c:v>
                </c:pt>
                <c:pt idx="1855">
                  <c:v>145.78857036310544</c:v>
                </c:pt>
                <c:pt idx="1856">
                  <c:v>183.68943262267084</c:v>
                </c:pt>
                <c:pt idx="1857">
                  <c:v>198.14325932627318</c:v>
                </c:pt>
                <c:pt idx="1858">
                  <c:v>192.05568603169331</c:v>
                </c:pt>
                <c:pt idx="1859">
                  <c:v>170.06226838151684</c:v>
                </c:pt>
                <c:pt idx="1860">
                  <c:v>137.79892248152427</c:v>
                </c:pt>
                <c:pt idx="1861">
                  <c:v>101.13213024097347</c:v>
                </c:pt>
                <c:pt idx="1862">
                  <c:v>65.443533032286041</c:v>
                </c:pt>
                <c:pt idx="1863">
                  <c:v>35.050202185868919</c:v>
                </c:pt>
                <c:pt idx="1864">
                  <c:v>12.81927992791519</c:v>
                </c:pt>
                <c:pt idx="1865">
                  <c:v>7.1346704871060179E-3</c:v>
                </c:pt>
                <c:pt idx="1866">
                  <c:v>7.1346704871060179E-3</c:v>
                </c:pt>
                <c:pt idx="1867">
                  <c:v>0.18524864038447683</c:v>
                </c:pt>
                <c:pt idx="1868">
                  <c:v>9.1267377431107501</c:v>
                </c:pt>
                <c:pt idx="1869">
                  <c:v>20.268311653773278</c:v>
                </c:pt>
                <c:pt idx="1870">
                  <c:v>30.802814141830606</c:v>
                </c:pt>
                <c:pt idx="1871">
                  <c:v>38.414261124100676</c:v>
                </c:pt>
                <c:pt idx="1872">
                  <c:v>41.581727450837988</c:v>
                </c:pt>
                <c:pt idx="1873">
                  <c:v>39.734268434751797</c:v>
                </c:pt>
                <c:pt idx="1874">
                  <c:v>33.246929576731134</c:v>
                </c:pt>
                <c:pt idx="1875">
                  <c:v>23.291183464703149</c:v>
                </c:pt>
                <c:pt idx="1876">
                  <c:v>11.573155638483717</c:v>
                </c:pt>
                <c:pt idx="1877">
                  <c:v>7.1346704871060179E-3</c:v>
                </c:pt>
                <c:pt idx="1878">
                  <c:v>7.1346704871060179E-3</c:v>
                </c:pt>
                <c:pt idx="1879">
                  <c:v>7.1346704871060179E-3</c:v>
                </c:pt>
                <c:pt idx="1880">
                  <c:v>7.1346704871060179E-3</c:v>
                </c:pt>
                <c:pt idx="1881">
                  <c:v>7.1346704871060179E-3</c:v>
                </c:pt>
                <c:pt idx="1882">
                  <c:v>7.1346704871060179E-3</c:v>
                </c:pt>
                <c:pt idx="1883">
                  <c:v>7.1346704871060179E-3</c:v>
                </c:pt>
                <c:pt idx="1884">
                  <c:v>2.9985068661335621</c:v>
                </c:pt>
                <c:pt idx="1885">
                  <c:v>9.2089203608500636</c:v>
                </c:pt>
                <c:pt idx="1886">
                  <c:v>12.700695000427604</c:v>
                </c:pt>
                <c:pt idx="1887">
                  <c:v>12.471969201031994</c:v>
                </c:pt>
                <c:pt idx="1888">
                  <c:v>8.1408000773651228</c:v>
                </c:pt>
                <c:pt idx="1889">
                  <c:v>7.1346704871060179E-3</c:v>
                </c:pt>
                <c:pt idx="1890">
                  <c:v>7.1346704871060179E-3</c:v>
                </c:pt>
                <c:pt idx="1891">
                  <c:v>7.1346704871060179E-3</c:v>
                </c:pt>
                <c:pt idx="1892">
                  <c:v>7.1346704871060179E-3</c:v>
                </c:pt>
                <c:pt idx="1893">
                  <c:v>7.1346704871060179E-3</c:v>
                </c:pt>
                <c:pt idx="1894">
                  <c:v>7.1346704871060179E-3</c:v>
                </c:pt>
                <c:pt idx="1895">
                  <c:v>7.1346704871060179E-3</c:v>
                </c:pt>
                <c:pt idx="1896">
                  <c:v>7.1346704871060179E-3</c:v>
                </c:pt>
                <c:pt idx="1897">
                  <c:v>7.1346704871060179E-3</c:v>
                </c:pt>
                <c:pt idx="1898">
                  <c:v>7.1346704871060179E-3</c:v>
                </c:pt>
                <c:pt idx="1899">
                  <c:v>7.1346704871060179E-3</c:v>
                </c:pt>
                <c:pt idx="1900">
                  <c:v>7.1346704871060179E-3</c:v>
                </c:pt>
                <c:pt idx="1901">
                  <c:v>7.1346704872219564E-3</c:v>
                </c:pt>
                <c:pt idx="1902">
                  <c:v>8.8355249797975883</c:v>
                </c:pt>
                <c:pt idx="1903">
                  <c:v>14.13666164643266</c:v>
                </c:pt>
                <c:pt idx="1904">
                  <c:v>15.569422107292663</c:v>
                </c:pt>
                <c:pt idx="1905">
                  <c:v>13.421398429064771</c:v>
                </c:pt>
                <c:pt idx="1906">
                  <c:v>8.5466831335677522</c:v>
                </c:pt>
                <c:pt idx="1907">
                  <c:v>2.2135660916162045</c:v>
                </c:pt>
                <c:pt idx="1908">
                  <c:v>7.1346704871060179E-3</c:v>
                </c:pt>
                <c:pt idx="1909">
                  <c:v>7.1346704871060179E-3</c:v>
                </c:pt>
                <c:pt idx="1910">
                  <c:v>7.1346704871060179E-3</c:v>
                </c:pt>
                <c:pt idx="1911">
                  <c:v>7.1346704871060179E-3</c:v>
                </c:pt>
                <c:pt idx="1912">
                  <c:v>7.1346704871060179E-3</c:v>
                </c:pt>
                <c:pt idx="1913">
                  <c:v>7.1346704872910912E-3</c:v>
                </c:pt>
                <c:pt idx="1914">
                  <c:v>8.1643830230133112</c:v>
                </c:pt>
                <c:pt idx="1915">
                  <c:v>16.436913209500915</c:v>
                </c:pt>
                <c:pt idx="1916">
                  <c:v>23.323847270534408</c:v>
                </c:pt>
                <c:pt idx="1917">
                  <c:v>27.522127215617207</c:v>
                </c:pt>
                <c:pt idx="1918">
                  <c:v>28.185892451343637</c:v>
                </c:pt>
                <c:pt idx="1919">
                  <c:v>25.123923723307652</c:v>
                </c:pt>
                <c:pt idx="1920">
                  <c:v>18.898813162924323</c:v>
                </c:pt>
                <c:pt idx="1921">
                  <c:v>10.804892579834172</c:v>
                </c:pt>
                <c:pt idx="1922">
                  <c:v>2.7194211759716218</c:v>
                </c:pt>
                <c:pt idx="1923">
                  <c:v>7.1346704871060179E-3</c:v>
                </c:pt>
                <c:pt idx="1924">
                  <c:v>7.1346704871060179E-3</c:v>
                </c:pt>
                <c:pt idx="1925">
                  <c:v>7.1346704874114533E-3</c:v>
                </c:pt>
                <c:pt idx="1926">
                  <c:v>11.843549165380518</c:v>
                </c:pt>
                <c:pt idx="1927">
                  <c:v>30.826007751551039</c:v>
                </c:pt>
                <c:pt idx="1928">
                  <c:v>55.722288805995483</c:v>
                </c:pt>
                <c:pt idx="1929">
                  <c:v>84.093774142995201</c:v>
                </c:pt>
                <c:pt idx="1930">
                  <c:v>112.46634121525621</c:v>
                </c:pt>
                <c:pt idx="1931">
                  <c:v>136.66625201307522</c:v>
                </c:pt>
                <c:pt idx="1932">
                  <c:v>152.28989758861798</c:v>
                </c:pt>
                <c:pt idx="1933">
                  <c:v>155.25614244363373</c:v>
                </c:pt>
                <c:pt idx="1934">
                  <c:v>142.37565886261956</c:v>
                </c:pt>
                <c:pt idx="1935">
                  <c:v>111.8651796816513</c:v>
                </c:pt>
                <c:pt idx="1936">
                  <c:v>63.73718121425749</c:v>
                </c:pt>
                <c:pt idx="1937">
                  <c:v>7.1346704871060179E-3</c:v>
                </c:pt>
                <c:pt idx="1938">
                  <c:v>7.1346704871060179E-3</c:v>
                </c:pt>
                <c:pt idx="1939">
                  <c:v>7.1346704871060179E-3</c:v>
                </c:pt>
                <c:pt idx="1940">
                  <c:v>7.1346704871060179E-3</c:v>
                </c:pt>
                <c:pt idx="1941">
                  <c:v>7.1346704871060179E-3</c:v>
                </c:pt>
                <c:pt idx="1942">
                  <c:v>7.1346704871060179E-3</c:v>
                </c:pt>
                <c:pt idx="1943">
                  <c:v>7.1346704871060179E-3</c:v>
                </c:pt>
                <c:pt idx="1944">
                  <c:v>7.1346704871060179E-3</c:v>
                </c:pt>
                <c:pt idx="1945">
                  <c:v>7.1346704871060179E-3</c:v>
                </c:pt>
                <c:pt idx="1946">
                  <c:v>7.1346704871060179E-3</c:v>
                </c:pt>
                <c:pt idx="1947">
                  <c:v>7.1346704871060179E-3</c:v>
                </c:pt>
                <c:pt idx="1948">
                  <c:v>7.1346704871060179E-3</c:v>
                </c:pt>
                <c:pt idx="1949">
                  <c:v>7.1346704917282138E-3</c:v>
                </c:pt>
                <c:pt idx="1950">
                  <c:v>127.79872265287285</c:v>
                </c:pt>
                <c:pt idx="1951">
                  <c:v>251.12082222941257</c:v>
                </c:pt>
                <c:pt idx="1952">
                  <c:v>360.06330969717516</c:v>
                </c:pt>
                <c:pt idx="1953">
                  <c:v>445.72281835251999</c:v>
                </c:pt>
                <c:pt idx="1954">
                  <c:v>501.00466783629741</c:v>
                </c:pt>
                <c:pt idx="1955">
                  <c:v>521.25436805349443</c:v>
                </c:pt>
                <c:pt idx="1956">
                  <c:v>504.65934477627178</c:v>
                </c:pt>
                <c:pt idx="1957">
                  <c:v>452.38636375475289</c:v>
                </c:pt>
                <c:pt idx="1958">
                  <c:v>368.44787209737552</c:v>
                </c:pt>
                <c:pt idx="1959">
                  <c:v>259.31792581960548</c:v>
                </c:pt>
                <c:pt idx="1960">
                  <c:v>133.34248729173839</c:v>
                </c:pt>
                <c:pt idx="1961">
                  <c:v>7.1346704871060179E-3</c:v>
                </c:pt>
                <c:pt idx="1962">
                  <c:v>7.1346704871060179E-3</c:v>
                </c:pt>
                <c:pt idx="1963">
                  <c:v>7.1346704871060179E-3</c:v>
                </c:pt>
                <c:pt idx="1964">
                  <c:v>7.1346704871060179E-3</c:v>
                </c:pt>
                <c:pt idx="1965">
                  <c:v>7.1346704871060179E-3</c:v>
                </c:pt>
                <c:pt idx="1966">
                  <c:v>7.1346704871060179E-3</c:v>
                </c:pt>
                <c:pt idx="1967">
                  <c:v>7.1346704871060179E-3</c:v>
                </c:pt>
                <c:pt idx="1968">
                  <c:v>-1.261437908496732E-2</c:v>
                </c:pt>
                <c:pt idx="1969">
                  <c:v>-1.261437908496732E-2</c:v>
                </c:pt>
                <c:pt idx="1970">
                  <c:v>-1.261437908496732E-2</c:v>
                </c:pt>
                <c:pt idx="1971">
                  <c:v>-1.261437908496732E-2</c:v>
                </c:pt>
                <c:pt idx="1972">
                  <c:v>-1.261437908496732E-2</c:v>
                </c:pt>
                <c:pt idx="1973">
                  <c:v>-1.2614379077861917E-2</c:v>
                </c:pt>
                <c:pt idx="1974">
                  <c:v>110.32403674380561</c:v>
                </c:pt>
                <c:pt idx="1975">
                  <c:v>210.73987371288672</c:v>
                </c:pt>
                <c:pt idx="1976">
                  <c:v>295.09995585167104</c:v>
                </c:pt>
                <c:pt idx="1977">
                  <c:v>358.41786517118805</c:v>
                </c:pt>
                <c:pt idx="1978">
                  <c:v>397.08820561278748</c:v>
                </c:pt>
                <c:pt idx="1979">
                  <c:v>409.03540094214344</c:v>
                </c:pt>
                <c:pt idx="1980">
                  <c:v>393.78771950271391</c:v>
                </c:pt>
                <c:pt idx="1981">
                  <c:v>352.48014950706653</c:v>
                </c:pt>
                <c:pt idx="1982">
                  <c:v>287.78852238281797</c:v>
                </c:pt>
                <c:pt idx="1983">
                  <c:v>203.79566466230071</c:v>
                </c:pt>
                <c:pt idx="1984">
                  <c:v>105.78940545729735</c:v>
                </c:pt>
                <c:pt idx="1985">
                  <c:v>-1.261437908496732E-2</c:v>
                </c:pt>
                <c:pt idx="1986">
                  <c:v>-1.261437908496732E-2</c:v>
                </c:pt>
                <c:pt idx="1987">
                  <c:v>-1.261437908496732E-2</c:v>
                </c:pt>
                <c:pt idx="1988">
                  <c:v>-1.261437908496732E-2</c:v>
                </c:pt>
                <c:pt idx="1989">
                  <c:v>-1.261437908496732E-2</c:v>
                </c:pt>
                <c:pt idx="1990">
                  <c:v>-1.261437908496732E-2</c:v>
                </c:pt>
                <c:pt idx="1991">
                  <c:v>-1.261437908496732E-2</c:v>
                </c:pt>
                <c:pt idx="1992">
                  <c:v>-1.261437908496732E-2</c:v>
                </c:pt>
                <c:pt idx="1993">
                  <c:v>-1.261437908496732E-2</c:v>
                </c:pt>
                <c:pt idx="1994">
                  <c:v>-1.261437908496732E-2</c:v>
                </c:pt>
                <c:pt idx="1995">
                  <c:v>-1.261437908496732E-2</c:v>
                </c:pt>
                <c:pt idx="1996">
                  <c:v>-1.261437908496732E-2</c:v>
                </c:pt>
                <c:pt idx="1997">
                  <c:v>-1.2614379083456469E-2</c:v>
                </c:pt>
                <c:pt idx="1998">
                  <c:v>112.76581508840253</c:v>
                </c:pt>
                <c:pt idx="1999">
                  <c:v>217.24922161057646</c:v>
                </c:pt>
                <c:pt idx="2000">
                  <c:v>305.75814772882467</c:v>
                </c:pt>
                <c:pt idx="2001">
                  <c:v>371.8438388089067</c:v>
                </c:pt>
                <c:pt idx="2002">
                  <c:v>410.84151184224135</c:v>
                </c:pt>
                <c:pt idx="2003">
                  <c:v>420.26916101386172</c:v>
                </c:pt>
                <c:pt idx="2004">
                  <c:v>400.03555409693024</c:v>
                </c:pt>
                <c:pt idx="2005">
                  <c:v>352.4337819451224</c:v>
                </c:pt>
                <c:pt idx="2006">
                  <c:v>281.91810375773838</c:v>
                </c:pt>
                <c:pt idx="2007">
                  <c:v>194.68404599963921</c:v>
                </c:pt>
                <c:pt idx="2008">
                  <c:v>98.092233282334348</c:v>
                </c:pt>
                <c:pt idx="2009">
                  <c:v>-1.261437908496732E-2</c:v>
                </c:pt>
                <c:pt idx="2010">
                  <c:v>-1.261437908496732E-2</c:v>
                </c:pt>
                <c:pt idx="2011">
                  <c:v>-1.261437908496732E-2</c:v>
                </c:pt>
                <c:pt idx="2012">
                  <c:v>-1.261437908496732E-2</c:v>
                </c:pt>
                <c:pt idx="2013">
                  <c:v>-1.261437908496732E-2</c:v>
                </c:pt>
                <c:pt idx="2014">
                  <c:v>-1.261437908496732E-2</c:v>
                </c:pt>
                <c:pt idx="2015">
                  <c:v>-1.261437908496732E-2</c:v>
                </c:pt>
                <c:pt idx="2016">
                  <c:v>-1.261437908496732E-2</c:v>
                </c:pt>
                <c:pt idx="2017">
                  <c:v>-1.261437908496732E-2</c:v>
                </c:pt>
                <c:pt idx="2018">
                  <c:v>-1.261437908496732E-2</c:v>
                </c:pt>
                <c:pt idx="2019">
                  <c:v>-1.261437908496732E-2</c:v>
                </c:pt>
                <c:pt idx="2020">
                  <c:v>-1.261437908496732E-2</c:v>
                </c:pt>
                <c:pt idx="2021">
                  <c:v>-1.2614379084422606E-2</c:v>
                </c:pt>
                <c:pt idx="2022">
                  <c:v>42.097147816548116</c:v>
                </c:pt>
                <c:pt idx="2023">
                  <c:v>72.972101608024076</c:v>
                </c:pt>
                <c:pt idx="2024">
                  <c:v>91.663426326435342</c:v>
                </c:pt>
                <c:pt idx="2025">
                  <c:v>98.57079847797668</c:v>
                </c:pt>
                <c:pt idx="2026">
                  <c:v>95.243599414478098</c:v>
                </c:pt>
                <c:pt idx="2027">
                  <c:v>84.069614894032696</c:v>
                </c:pt>
                <c:pt idx="2028">
                  <c:v>67.901627084910857</c:v>
                </c:pt>
                <c:pt idx="2029">
                  <c:v>49.670917668268203</c:v>
                </c:pt>
                <c:pt idx="2030">
                  <c:v>32.034603975881758</c:v>
                </c:pt>
                <c:pt idx="2031">
                  <c:v>17.096024030463418</c:v>
                </c:pt>
                <c:pt idx="2032">
                  <c:v>6.2253364974852365</c:v>
                </c:pt>
                <c:pt idx="2033">
                  <c:v>-1.261437908496732E-2</c:v>
                </c:pt>
                <c:pt idx="2034">
                  <c:v>-1.261437908496732E-2</c:v>
                </c:pt>
                <c:pt idx="2035">
                  <c:v>7.8637657541594505E-2</c:v>
                </c:pt>
                <c:pt idx="2036">
                  <c:v>4.3694376749945194</c:v>
                </c:pt>
                <c:pt idx="2037">
                  <c:v>9.6827245985712942</c:v>
                </c:pt>
                <c:pt idx="2038">
                  <c:v>14.669370707091831</c:v>
                </c:pt>
                <c:pt idx="2039">
                  <c:v>18.232241119913944</c:v>
                </c:pt>
                <c:pt idx="2040">
                  <c:v>19.666130313782862</c:v>
                </c:pt>
                <c:pt idx="2041">
                  <c:v>18.724285765182234</c:v>
                </c:pt>
                <c:pt idx="2042">
                  <c:v>15.608562509882278</c:v>
                </c:pt>
                <c:pt idx="2043">
                  <c:v>10.891331660447868</c:v>
                </c:pt>
                <c:pt idx="2044">
                  <c:v>5.3864653307791457</c:v>
                </c:pt>
                <c:pt idx="2045">
                  <c:v>-1.261437908496732E-2</c:v>
                </c:pt>
                <c:pt idx="2046">
                  <c:v>-1.261437908496732E-2</c:v>
                </c:pt>
                <c:pt idx="2047">
                  <c:v>-1.261437908496732E-2</c:v>
                </c:pt>
                <c:pt idx="2048">
                  <c:v>-1.261437908496732E-2</c:v>
                </c:pt>
                <c:pt idx="2049">
                  <c:v>-1.261437908496732E-2</c:v>
                </c:pt>
                <c:pt idx="2050">
                  <c:v>-1.261437908496732E-2</c:v>
                </c:pt>
                <c:pt idx="2051">
                  <c:v>-1.261437908496732E-2</c:v>
                </c:pt>
                <c:pt idx="2052">
                  <c:v>1.3451297827511941</c:v>
                </c:pt>
                <c:pt idx="2053">
                  <c:v>4.1356781612101763</c:v>
                </c:pt>
                <c:pt idx="2054">
                  <c:v>5.6842755288559106</c:v>
                </c:pt>
                <c:pt idx="2055">
                  <c:v>5.5585307179609371</c:v>
                </c:pt>
                <c:pt idx="2056">
                  <c:v>3.6093913304773841</c:v>
                </c:pt>
                <c:pt idx="2057">
                  <c:v>-1.261437908496732E-2</c:v>
                </c:pt>
                <c:pt idx="2058">
                  <c:v>-1.261437908496732E-2</c:v>
                </c:pt>
                <c:pt idx="2059">
                  <c:v>-1.261437908496732E-2</c:v>
                </c:pt>
                <c:pt idx="2060">
                  <c:v>-1.261437908496732E-2</c:v>
                </c:pt>
                <c:pt idx="2061">
                  <c:v>-1.261437908496732E-2</c:v>
                </c:pt>
                <c:pt idx="2062">
                  <c:v>-1.261437908496732E-2</c:v>
                </c:pt>
                <c:pt idx="2063">
                  <c:v>-1.261437908496732E-2</c:v>
                </c:pt>
                <c:pt idx="2064">
                  <c:v>-1.261437908496732E-2</c:v>
                </c:pt>
                <c:pt idx="2065">
                  <c:v>-1.261437908496732E-2</c:v>
                </c:pt>
                <c:pt idx="2066">
                  <c:v>-1.261437908496732E-2</c:v>
                </c:pt>
                <c:pt idx="2067">
                  <c:v>-1.261437908496732E-2</c:v>
                </c:pt>
                <c:pt idx="2068">
                  <c:v>-1.261437908496732E-2</c:v>
                </c:pt>
                <c:pt idx="2069">
                  <c:v>-1.261437908482769E-2</c:v>
                </c:pt>
                <c:pt idx="2070">
                  <c:v>3.6749241781388329</c:v>
                </c:pt>
                <c:pt idx="2071">
                  <c:v>5.8566115283865638</c:v>
                </c:pt>
                <c:pt idx="2072">
                  <c:v>6.4187575077766397</c:v>
                </c:pt>
                <c:pt idx="2073">
                  <c:v>5.5036434259916849</c:v>
                </c:pt>
                <c:pt idx="2074">
                  <c:v>3.4829838786863294</c:v>
                </c:pt>
                <c:pt idx="2075">
                  <c:v>0.88993769264334799</c:v>
                </c:pt>
                <c:pt idx="2076">
                  <c:v>-1.261437908496732E-2</c:v>
                </c:pt>
                <c:pt idx="2077">
                  <c:v>-1.261437908496732E-2</c:v>
                </c:pt>
                <c:pt idx="2078">
                  <c:v>-1.261437908496732E-2</c:v>
                </c:pt>
                <c:pt idx="2079">
                  <c:v>-1.261437908496732E-2</c:v>
                </c:pt>
                <c:pt idx="2080">
                  <c:v>-1.261437908496732E-2</c:v>
                </c:pt>
                <c:pt idx="2081">
                  <c:v>-1.2614379084873241E-2</c:v>
                </c:pt>
                <c:pt idx="2082">
                  <c:v>3.1843158995399916</c:v>
                </c:pt>
                <c:pt idx="2083">
                  <c:v>6.3838504103106466</c:v>
                </c:pt>
                <c:pt idx="2084">
                  <c:v>9.0098680787954173</c:v>
                </c:pt>
                <c:pt idx="2085">
                  <c:v>10.570522917922711</c:v>
                </c:pt>
                <c:pt idx="2086">
                  <c:v>10.76081177535611</c:v>
                </c:pt>
                <c:pt idx="2087">
                  <c:v>9.532485319317983</c:v>
                </c:pt>
                <c:pt idx="2088">
                  <c:v>7.1239834390187413</c:v>
                </c:pt>
                <c:pt idx="2089">
                  <c:v>4.0433241666757604</c:v>
                </c:pt>
                <c:pt idx="2090">
                  <c:v>1.003868153881144</c:v>
                </c:pt>
                <c:pt idx="2091">
                  <c:v>-1.261437908496732E-2</c:v>
                </c:pt>
                <c:pt idx="2092">
                  <c:v>-1.261437908496732E-2</c:v>
                </c:pt>
                <c:pt idx="2093">
                  <c:v>-1.2614379084947591E-2</c:v>
                </c:pt>
                <c:pt idx="2094">
                  <c:v>4.2905115839540047</c:v>
                </c:pt>
                <c:pt idx="2095">
                  <c:v>11.106942391550978</c:v>
                </c:pt>
                <c:pt idx="2096">
                  <c:v>19.947018841772085</c:v>
                </c:pt>
                <c:pt idx="2097">
                  <c:v>29.898047470959202</c:v>
                </c:pt>
                <c:pt idx="2098">
                  <c:v>39.705533304992166</c:v>
                </c:pt>
                <c:pt idx="2099">
                  <c:v>47.904532382289744</c:v>
                </c:pt>
                <c:pt idx="2100">
                  <c:v>52.99275243231537</c:v>
                </c:pt>
                <c:pt idx="2101">
                  <c:v>53.625150281477232</c:v>
                </c:pt>
                <c:pt idx="2102">
                  <c:v>48.805838644349471</c:v>
                </c:pt>
                <c:pt idx="2103">
                  <c:v>38.05223697841722</c:v>
                </c:pt>
                <c:pt idx="2104">
                  <c:v>21.508776504869612</c:v>
                </c:pt>
                <c:pt idx="2105">
                  <c:v>-1.261437908496732E-2</c:v>
                </c:pt>
                <c:pt idx="2106">
                  <c:v>-1.261437908496732E-2</c:v>
                </c:pt>
                <c:pt idx="2107">
                  <c:v>-1.261437908496732E-2</c:v>
                </c:pt>
                <c:pt idx="2108">
                  <c:v>-1.261437908496732E-2</c:v>
                </c:pt>
                <c:pt idx="2109">
                  <c:v>-1.261437908496732E-2</c:v>
                </c:pt>
                <c:pt idx="2110">
                  <c:v>-1.261437908496732E-2</c:v>
                </c:pt>
                <c:pt idx="2111">
                  <c:v>-1.261437908496732E-2</c:v>
                </c:pt>
                <c:pt idx="2112">
                  <c:v>-1.261437908496732E-2</c:v>
                </c:pt>
                <c:pt idx="2113">
                  <c:v>-1.261437908496732E-2</c:v>
                </c:pt>
                <c:pt idx="2114">
                  <c:v>-1.261437908496732E-2</c:v>
                </c:pt>
                <c:pt idx="2115">
                  <c:v>-1.261437908496732E-2</c:v>
                </c:pt>
                <c:pt idx="2116">
                  <c:v>-1.261437908496732E-2</c:v>
                </c:pt>
                <c:pt idx="2117">
                  <c:v>-1.2614379084777928E-2</c:v>
                </c:pt>
                <c:pt idx="2118">
                  <c:v>38.126142757100887</c:v>
                </c:pt>
                <c:pt idx="2119">
                  <c:v>74.178589630851945</c:v>
                </c:pt>
                <c:pt idx="2120">
                  <c:v>105.2829162033493</c:v>
                </c:pt>
                <c:pt idx="2121">
                  <c:v>128.98362728494473</c:v>
                </c:pt>
                <c:pt idx="2122">
                  <c:v>143.45383620077442</c:v>
                </c:pt>
                <c:pt idx="2123">
                  <c:v>147.64867333958023</c:v>
                </c:pt>
                <c:pt idx="2124">
                  <c:v>141.38191156500457</c:v>
                </c:pt>
                <c:pt idx="2125">
                  <c:v>125.32090640029497</c:v>
                </c:pt>
                <c:pt idx="2126">
                  <c:v>100.90357853950609</c:v>
                </c:pt>
                <c:pt idx="2127">
                  <c:v>70.188962139775299</c:v>
                </c:pt>
                <c:pt idx="2128">
                  <c:v>35.658967125287312</c:v>
                </c:pt>
                <c:pt idx="2129">
                  <c:v>-1.261437908496732E-2</c:v>
                </c:pt>
                <c:pt idx="2130">
                  <c:v>-1.261437908496732E-2</c:v>
                </c:pt>
                <c:pt idx="2131">
                  <c:v>-1.261437908496732E-2</c:v>
                </c:pt>
                <c:pt idx="2132">
                  <c:v>-1.261437908496732E-2</c:v>
                </c:pt>
                <c:pt idx="2133">
                  <c:v>-1.261437908496732E-2</c:v>
                </c:pt>
                <c:pt idx="2134">
                  <c:v>-1.261437908496732E-2</c:v>
                </c:pt>
                <c:pt idx="2135">
                  <c:v>-1.261437908496732E-2</c:v>
                </c:pt>
                <c:pt idx="2136">
                  <c:v>-1.261437908496732E-2</c:v>
                </c:pt>
                <c:pt idx="2137">
                  <c:v>-1.261437908496732E-2</c:v>
                </c:pt>
                <c:pt idx="2138">
                  <c:v>-1.261437908496732E-2</c:v>
                </c:pt>
                <c:pt idx="2139">
                  <c:v>-1.261437908496732E-2</c:v>
                </c:pt>
                <c:pt idx="2140">
                  <c:v>-1.261437908496732E-2</c:v>
                </c:pt>
                <c:pt idx="2141">
                  <c:v>-1.2614379084883926E-2</c:v>
                </c:pt>
                <c:pt idx="2142">
                  <c:v>24.203047193841901</c:v>
                </c:pt>
                <c:pt idx="2143">
                  <c:v>45.463745872787982</c:v>
                </c:pt>
                <c:pt idx="2144">
                  <c:v>62.571762573425033</c:v>
                </c:pt>
                <c:pt idx="2145">
                  <c:v>74.658012265010498</c:v>
                </c:pt>
                <c:pt idx="2146">
                  <c:v>81.214377345291226</c:v>
                </c:pt>
                <c:pt idx="2147">
                  <c:v>82.099114114422548</c:v>
                </c:pt>
                <c:pt idx="2148">
                  <c:v>77.523406504175867</c:v>
                </c:pt>
                <c:pt idx="2149">
                  <c:v>68.021661227273626</c:v>
                </c:pt>
                <c:pt idx="2150">
                  <c:v>54.407865640482662</c:v>
                </c:pt>
                <c:pt idx="2151">
                  <c:v>37.720026323158187</c:v>
                </c:pt>
                <c:pt idx="2152">
                  <c:v>19.154581294551249</c:v>
                </c:pt>
                <c:pt idx="2153">
                  <c:v>-1.261437908496732E-2</c:v>
                </c:pt>
                <c:pt idx="2154">
                  <c:v>-1.261437908496732E-2</c:v>
                </c:pt>
                <c:pt idx="2155">
                  <c:v>-1.261437908496732E-2</c:v>
                </c:pt>
                <c:pt idx="2156">
                  <c:v>-1.261437908496732E-2</c:v>
                </c:pt>
                <c:pt idx="2157">
                  <c:v>-1.261437908496732E-2</c:v>
                </c:pt>
                <c:pt idx="2158">
                  <c:v>-1.261437908496732E-2</c:v>
                </c:pt>
                <c:pt idx="2159">
                  <c:v>-1.261437908496732E-2</c:v>
                </c:pt>
                <c:pt idx="2160">
                  <c:v>-1.261437908496732E-2</c:v>
                </c:pt>
                <c:pt idx="2161">
                  <c:v>-1.261437908496732E-2</c:v>
                </c:pt>
                <c:pt idx="2162">
                  <c:v>-1.261437908496732E-2</c:v>
                </c:pt>
                <c:pt idx="2163">
                  <c:v>-1.261437908496732E-2</c:v>
                </c:pt>
                <c:pt idx="2164">
                  <c:v>-1.261437908496732E-2</c:v>
                </c:pt>
                <c:pt idx="2165">
                  <c:v>-1.2614379084943643E-2</c:v>
                </c:pt>
                <c:pt idx="2166">
                  <c:v>13.614807582680681</c:v>
                </c:pt>
                <c:pt idx="2167">
                  <c:v>25.22585254264084</c:v>
                </c:pt>
                <c:pt idx="2168">
                  <c:v>34.069777126841139</c:v>
                </c:pt>
                <c:pt idx="2169">
                  <c:v>39.670256316541497</c:v>
                </c:pt>
                <c:pt idx="2170">
                  <c:v>41.860976066296672</c:v>
                </c:pt>
                <c:pt idx="2171">
                  <c:v>40.78453079244494</c:v>
                </c:pt>
                <c:pt idx="2172">
                  <c:v>36.86072985762231</c:v>
                </c:pt>
                <c:pt idx="2173">
                  <c:v>30.728374078270765</c:v>
                </c:pt>
                <c:pt idx="2174">
                  <c:v>23.167533398294104</c:v>
                </c:pt>
                <c:pt idx="2175">
                  <c:v>15.011477266740744</c:v>
                </c:pt>
                <c:pt idx="2176">
                  <c:v>7.0584048310861256</c:v>
                </c:pt>
                <c:pt idx="2177">
                  <c:v>-1.261437908496732E-2</c:v>
                </c:pt>
                <c:pt idx="2178">
                  <c:v>-1.261437908496732E-2</c:v>
                </c:pt>
                <c:pt idx="2179">
                  <c:v>-1.261437908496732E-2</c:v>
                </c:pt>
                <c:pt idx="2180">
                  <c:v>-1.261437908496732E-2</c:v>
                </c:pt>
                <c:pt idx="2181">
                  <c:v>-1.261437908496732E-2</c:v>
                </c:pt>
                <c:pt idx="2182">
                  <c:v>-1.261437908496732E-2</c:v>
                </c:pt>
                <c:pt idx="2183">
                  <c:v>-1.261437908496732E-2</c:v>
                </c:pt>
                <c:pt idx="2184">
                  <c:v>-1.261437908496732E-2</c:v>
                </c:pt>
                <c:pt idx="2185">
                  <c:v>-1.261437908496732E-2</c:v>
                </c:pt>
                <c:pt idx="2186">
                  <c:v>-1.261437908496732E-2</c:v>
                </c:pt>
                <c:pt idx="2187">
                  <c:v>-1.261437908496732E-2</c:v>
                </c:pt>
                <c:pt idx="2188">
                  <c:v>-1.261437908496732E-2</c:v>
                </c:pt>
                <c:pt idx="2189">
                  <c:v>7.1346704871060179E-3</c:v>
                </c:pt>
                <c:pt idx="2190">
                  <c:v>-0.43421399549671413</c:v>
                </c:pt>
                <c:pt idx="2191">
                  <c:v>-1.5456446155457118</c:v>
                </c:pt>
                <c:pt idx="2192">
                  <c:v>-2.941131282149871</c:v>
                </c:pt>
                <c:pt idx="2193">
                  <c:v>-4.2481667465507655</c:v>
                </c:pt>
                <c:pt idx="2194">
                  <c:v>-5.1650224170920032</c:v>
                </c:pt>
                <c:pt idx="2195">
                  <c:v>-5.5053701310223779</c:v>
                </c:pt>
                <c:pt idx="2196">
                  <c:v>-5.2192175108777326</c:v>
                </c:pt>
                <c:pt idx="2197">
                  <c:v>-4.3886539595385745</c:v>
                </c:pt>
                <c:pt idx="2198">
                  <c:v>-3.2009885838165091</c:v>
                </c:pt>
                <c:pt idx="2199">
                  <c:v>-1.9053364851481498</c:v>
                </c:pt>
                <c:pt idx="2200">
                  <c:v>-0.76106144670137177</c:v>
                </c:pt>
                <c:pt idx="2201">
                  <c:v>7.1346704871058748E-3</c:v>
                </c:pt>
                <c:pt idx="2202">
                  <c:v>7.1346704871060179E-3</c:v>
                </c:pt>
                <c:pt idx="2203">
                  <c:v>-1.1997231044476697E-3</c:v>
                </c:pt>
                <c:pt idx="2204">
                  <c:v>-0.74751859186723846</c:v>
                </c:pt>
                <c:pt idx="2205">
                  <c:v>-1.7942975032119095</c:v>
                </c:pt>
                <c:pt idx="2206">
                  <c:v>-2.9144024592127371</c:v>
                </c:pt>
                <c:pt idx="2207">
                  <c:v>-3.8645059995605942</c:v>
                </c:pt>
                <c:pt idx="2208">
                  <c:v>-4.4311325886054966</c:v>
                </c:pt>
                <c:pt idx="2209">
                  <c:v>-4.4710388815489566</c:v>
                </c:pt>
                <c:pt idx="2210">
                  <c:v>-3.9387205689806706</c:v>
                </c:pt>
                <c:pt idx="2211">
                  <c:v>-2.8961142067561134</c:v>
                </c:pt>
                <c:pt idx="2212">
                  <c:v>-1.5026696169314957</c:v>
                </c:pt>
                <c:pt idx="2213">
                  <c:v>7.134670487105233E-3</c:v>
                </c:pt>
                <c:pt idx="2214">
                  <c:v>7.1346704871060179E-3</c:v>
                </c:pt>
                <c:pt idx="2215">
                  <c:v>7.1346704871060179E-3</c:v>
                </c:pt>
                <c:pt idx="2216">
                  <c:v>7.1346704871060179E-3</c:v>
                </c:pt>
                <c:pt idx="2217">
                  <c:v>7.1346704871060179E-3</c:v>
                </c:pt>
                <c:pt idx="2218">
                  <c:v>7.1346704871060179E-3</c:v>
                </c:pt>
                <c:pt idx="2219">
                  <c:v>7.1346704871060179E-3</c:v>
                </c:pt>
                <c:pt idx="2220">
                  <c:v>-0.52920941466348836</c:v>
                </c:pt>
                <c:pt idx="2221">
                  <c:v>-1.7134189532753177</c:v>
                </c:pt>
                <c:pt idx="2222">
                  <c:v>-2.4507595257063555</c:v>
                </c:pt>
                <c:pt idx="2223">
                  <c:v>-2.4877826283709541</c:v>
                </c:pt>
                <c:pt idx="2224">
                  <c:v>-1.6724373438404025</c:v>
                </c:pt>
                <c:pt idx="2225">
                  <c:v>7.1346704871043613E-3</c:v>
                </c:pt>
                <c:pt idx="2226">
                  <c:v>7.1346704871060179E-3</c:v>
                </c:pt>
                <c:pt idx="2227">
                  <c:v>7.1346704871060179E-3</c:v>
                </c:pt>
                <c:pt idx="2228">
                  <c:v>7.1346704871060179E-3</c:v>
                </c:pt>
                <c:pt idx="2229">
                  <c:v>7.1346704871060179E-3</c:v>
                </c:pt>
                <c:pt idx="2230">
                  <c:v>7.1346704871060179E-3</c:v>
                </c:pt>
                <c:pt idx="2231">
                  <c:v>7.1346704871060179E-3</c:v>
                </c:pt>
                <c:pt idx="2232">
                  <c:v>7.1346704871060179E-3</c:v>
                </c:pt>
                <c:pt idx="2233">
                  <c:v>7.1346704871060179E-3</c:v>
                </c:pt>
                <c:pt idx="2234">
                  <c:v>7.1346704871060179E-3</c:v>
                </c:pt>
                <c:pt idx="2235">
                  <c:v>7.1346704871060179E-3</c:v>
                </c:pt>
                <c:pt idx="2236">
                  <c:v>7.1346704871060179E-3</c:v>
                </c:pt>
                <c:pt idx="2237">
                  <c:v>7.1346704871060179E-3</c:v>
                </c:pt>
                <c:pt idx="2238">
                  <c:v>-2.6706894078857704</c:v>
                </c:pt>
                <c:pt idx="2239">
                  <c:v>-4.3846304266844456</c:v>
                </c:pt>
                <c:pt idx="2240">
                  <c:v>-4.9444289517428119</c:v>
                </c:pt>
                <c:pt idx="2241">
                  <c:v>-4.359089413379504</c:v>
                </c:pt>
                <c:pt idx="2242">
                  <c:v>-2.833800116094578</c:v>
                </c:pt>
                <c:pt idx="2243">
                  <c:v>-0.73932668689961478</c:v>
                </c:pt>
                <c:pt idx="2244">
                  <c:v>7.1346704871060179E-3</c:v>
                </c:pt>
                <c:pt idx="2245">
                  <c:v>7.1346704871060179E-3</c:v>
                </c:pt>
                <c:pt idx="2246">
                  <c:v>7.1346704871060179E-3</c:v>
                </c:pt>
                <c:pt idx="2247">
                  <c:v>7.1346704871060179E-3</c:v>
                </c:pt>
                <c:pt idx="2248">
                  <c:v>7.1346704871060179E-3</c:v>
                </c:pt>
                <c:pt idx="2249">
                  <c:v>7.1346704871060179E-3</c:v>
                </c:pt>
                <c:pt idx="2250">
                  <c:v>-3.2063338116066453</c:v>
                </c:pt>
                <c:pt idx="2251">
                  <c:v>-6.6007266641629236</c:v>
                </c:pt>
                <c:pt idx="2252">
                  <c:v>-9.558626106303894</c:v>
                </c:pt>
                <c:pt idx="2253">
                  <c:v>-11.502768945945801</c:v>
                </c:pt>
                <c:pt idx="2254">
                  <c:v>-12.008334876256724</c:v>
                </c:pt>
                <c:pt idx="2255">
                  <c:v>-10.906616987762606</c:v>
                </c:pt>
                <c:pt idx="2256">
                  <c:v>-8.3552719629628527</c:v>
                </c:pt>
                <c:pt idx="2257">
                  <c:v>-4.8593638020374028</c:v>
                </c:pt>
                <c:pt idx="2258">
                  <c:v>-1.2337526410062174</c:v>
                </c:pt>
                <c:pt idx="2259">
                  <c:v>7.1346704871060179E-3</c:v>
                </c:pt>
                <c:pt idx="2260">
                  <c:v>7.1346704871060179E-3</c:v>
                </c:pt>
                <c:pt idx="2261">
                  <c:v>7.1346704871060179E-3</c:v>
                </c:pt>
                <c:pt idx="2262">
                  <c:v>-5.828013579831592</c:v>
                </c:pt>
                <c:pt idx="2263">
                  <c:v>-15.461092932135545</c:v>
                </c:pt>
                <c:pt idx="2264">
                  <c:v>-28.446161583169207</c:v>
                </c:pt>
                <c:pt idx="2265">
                  <c:v>-43.675600003651986</c:v>
                </c:pt>
                <c:pt idx="2266">
                  <c:v>-59.410849038341617</c:v>
                </c:pt>
                <c:pt idx="2267">
                  <c:v>-73.415169869453791</c:v>
                </c:pt>
                <c:pt idx="2268">
                  <c:v>-83.176511703705216</c:v>
                </c:pt>
                <c:pt idx="2269">
                  <c:v>-86.200956352961541</c:v>
                </c:pt>
                <c:pt idx="2270">
                  <c:v>-80.345646944826385</c:v>
                </c:pt>
                <c:pt idx="2271">
                  <c:v>-64.151765743402407</c:v>
                </c:pt>
                <c:pt idx="2272">
                  <c:v>-37.134354535580243</c:v>
                </c:pt>
                <c:pt idx="2273">
                  <c:v>7.1346704870288566E-3</c:v>
                </c:pt>
                <c:pt idx="2274">
                  <c:v>7.1346704871060179E-3</c:v>
                </c:pt>
                <c:pt idx="2275">
                  <c:v>7.1346704871060179E-3</c:v>
                </c:pt>
                <c:pt idx="2276">
                  <c:v>7.1346704871060179E-3</c:v>
                </c:pt>
                <c:pt idx="2277">
                  <c:v>7.1346704871060179E-3</c:v>
                </c:pt>
                <c:pt idx="2278">
                  <c:v>7.1346704871060179E-3</c:v>
                </c:pt>
                <c:pt idx="2279">
                  <c:v>7.1346704871060179E-3</c:v>
                </c:pt>
                <c:pt idx="2280">
                  <c:v>7.1346704871060179E-3</c:v>
                </c:pt>
                <c:pt idx="2281">
                  <c:v>7.1346704871060179E-3</c:v>
                </c:pt>
                <c:pt idx="2282">
                  <c:v>7.1346704871060179E-3</c:v>
                </c:pt>
                <c:pt idx="2283">
                  <c:v>7.1346704871060179E-3</c:v>
                </c:pt>
                <c:pt idx="2284">
                  <c:v>7.1346704871060179E-3</c:v>
                </c:pt>
                <c:pt idx="2285">
                  <c:v>7.1346704871060179E-3</c:v>
                </c:pt>
                <c:pt idx="2286">
                  <c:v>-92.063457099659558</c:v>
                </c:pt>
                <c:pt idx="2287">
                  <c:v>-183.54192299943207</c:v>
                </c:pt>
                <c:pt idx="2288">
                  <c:v>-266.96673588319788</c:v>
                </c:pt>
                <c:pt idx="2289">
                  <c:v>-335.21625522483322</c:v>
                </c:pt>
                <c:pt idx="2290">
                  <c:v>-382.15997822542994</c:v>
                </c:pt>
                <c:pt idx="2291">
                  <c:v>-403.23653249508158</c:v>
                </c:pt>
                <c:pt idx="2292">
                  <c:v>-395.8949540330658</c:v>
                </c:pt>
                <c:pt idx="2293">
                  <c:v>-359.85542064821033</c:v>
                </c:pt>
                <c:pt idx="2294">
                  <c:v>-297.16436597899286</c:v>
                </c:pt>
                <c:pt idx="2295">
                  <c:v>-212.04006517119214</c:v>
                </c:pt>
                <c:pt idx="2296">
                  <c:v>-110.5259185999256</c:v>
                </c:pt>
                <c:pt idx="2297">
                  <c:v>7.1346704859758135E-3</c:v>
                </c:pt>
                <c:pt idx="2298">
                  <c:v>7.1346704871060179E-3</c:v>
                </c:pt>
                <c:pt idx="2299">
                  <c:v>7.1346704871060179E-3</c:v>
                </c:pt>
                <c:pt idx="2300">
                  <c:v>7.1346704871060179E-3</c:v>
                </c:pt>
                <c:pt idx="2301">
                  <c:v>7.1346704871060179E-3</c:v>
                </c:pt>
                <c:pt idx="2302">
                  <c:v>7.1346704871060179E-3</c:v>
                </c:pt>
                <c:pt idx="2303">
                  <c:v>7.1346704871060179E-3</c:v>
                </c:pt>
                <c:pt idx="2304">
                  <c:v>7.1346704871060179E-3</c:v>
                </c:pt>
                <c:pt idx="2305">
                  <c:v>7.1346704871060179E-3</c:v>
                </c:pt>
                <c:pt idx="2306">
                  <c:v>7.1346704871060179E-3</c:v>
                </c:pt>
                <c:pt idx="2307">
                  <c:v>7.1346704871060179E-3</c:v>
                </c:pt>
                <c:pt idx="2308">
                  <c:v>7.1346704871060179E-3</c:v>
                </c:pt>
                <c:pt idx="2309">
                  <c:v>7.1346704871060179E-3</c:v>
                </c:pt>
                <c:pt idx="2310">
                  <c:v>-110.06891318501602</c:v>
                </c:pt>
                <c:pt idx="2311">
                  <c:v>-212.97371547103663</c:v>
                </c:pt>
                <c:pt idx="2312">
                  <c:v>-302.06904142908132</c:v>
                </c:pt>
                <c:pt idx="2313">
                  <c:v>-371.58957620103536</c:v>
                </c:pt>
                <c:pt idx="2314">
                  <c:v>-416.94455249229725</c:v>
                </c:pt>
                <c:pt idx="2315">
                  <c:v>-434.96185203188315</c:v>
                </c:pt>
                <c:pt idx="2316">
                  <c:v>-424.06608655704554</c:v>
                </c:pt>
                <c:pt idx="2317">
                  <c:v>-384.3879584744584</c:v>
                </c:pt>
                <c:pt idx="2318">
                  <c:v>-317.80099134510078</c:v>
                </c:pt>
                <c:pt idx="2319">
                  <c:v>-227.87992605890398</c:v>
                </c:pt>
                <c:pt idx="2320">
                  <c:v>-119.7738319117376</c:v>
                </c:pt>
                <c:pt idx="2321">
                  <c:v>7.1346704858020775E-3</c:v>
                </c:pt>
                <c:pt idx="2322">
                  <c:v>7.1346704871060179E-3</c:v>
                </c:pt>
                <c:pt idx="2323">
                  <c:v>7.1346704871060179E-3</c:v>
                </c:pt>
                <c:pt idx="2324">
                  <c:v>7.1346704871060179E-3</c:v>
                </c:pt>
                <c:pt idx="2325">
                  <c:v>7.1346704871060179E-3</c:v>
                </c:pt>
                <c:pt idx="2326">
                  <c:v>7.1346704871060179E-3</c:v>
                </c:pt>
                <c:pt idx="2327">
                  <c:v>7.1346704871060179E-3</c:v>
                </c:pt>
                <c:pt idx="2328">
                  <c:v>7.1346704871060179E-3</c:v>
                </c:pt>
                <c:pt idx="2329">
                  <c:v>7.1346704871060179E-3</c:v>
                </c:pt>
                <c:pt idx="2330">
                  <c:v>7.1346704871060179E-3</c:v>
                </c:pt>
                <c:pt idx="2331">
                  <c:v>7.1346704871060179E-3</c:v>
                </c:pt>
                <c:pt idx="2332">
                  <c:v>7.1346704871060179E-3</c:v>
                </c:pt>
                <c:pt idx="2333">
                  <c:v>7.1346704871060179E-3</c:v>
                </c:pt>
                <c:pt idx="2334">
                  <c:v>-151.55543096500693</c:v>
                </c:pt>
                <c:pt idx="2335">
                  <c:v>-295.52636661412691</c:v>
                </c:pt>
                <c:pt idx="2336">
                  <c:v>-420.96759441380914</c:v>
                </c:pt>
                <c:pt idx="2337">
                  <c:v>-518.1495709681692</c:v>
                </c:pt>
                <c:pt idx="2338">
                  <c:v>-579.40861088377062</c:v>
                </c:pt>
                <c:pt idx="2339">
                  <c:v>-599.85586105603556</c:v>
                </c:pt>
                <c:pt idx="2340">
                  <c:v>-577.85630462295796</c:v>
                </c:pt>
                <c:pt idx="2341">
                  <c:v>-515.22174616573534</c:v>
                </c:pt>
                <c:pt idx="2342">
                  <c:v>-417.08910472521114</c:v>
                </c:pt>
                <c:pt idx="2343">
                  <c:v>-291.4871750524552</c:v>
                </c:pt>
                <c:pt idx="2344">
                  <c:v>-148.6278035323995</c:v>
                </c:pt>
                <c:pt idx="2345">
                  <c:v>7.1346704854655142E-3</c:v>
                </c:pt>
                <c:pt idx="2346">
                  <c:v>7.1346704871060179E-3</c:v>
                </c:pt>
                <c:pt idx="2347">
                  <c:v>7.1346704871060179E-3</c:v>
                </c:pt>
                <c:pt idx="2348">
                  <c:v>7.1346704871060179E-3</c:v>
                </c:pt>
                <c:pt idx="2349">
                  <c:v>7.1346704871060179E-3</c:v>
                </c:pt>
                <c:pt idx="2350">
                  <c:v>7.1346704871060179E-3</c:v>
                </c:pt>
                <c:pt idx="2351">
                  <c:v>7.1346704871060179E-3</c:v>
                </c:pt>
                <c:pt idx="2352">
                  <c:v>7.1346704871060179E-3</c:v>
                </c:pt>
                <c:pt idx="2353">
                  <c:v>7.1346704871060179E-3</c:v>
                </c:pt>
                <c:pt idx="2354">
                  <c:v>7.1346704871060179E-3</c:v>
                </c:pt>
                <c:pt idx="2355">
                  <c:v>7.1346704871060179E-3</c:v>
                </c:pt>
                <c:pt idx="2356">
                  <c:v>7.1346704871060179E-3</c:v>
                </c:pt>
                <c:pt idx="2357">
                  <c:v>7.1346704871060179E-3</c:v>
                </c:pt>
                <c:pt idx="2358">
                  <c:v>-75.316595854233825</c:v>
                </c:pt>
                <c:pt idx="2359">
                  <c:v>-132.11147570067436</c:v>
                </c:pt>
                <c:pt idx="2360">
                  <c:v>-167.92921091315395</c:v>
                </c:pt>
                <c:pt idx="2361">
                  <c:v>-182.73683314250169</c:v>
                </c:pt>
                <c:pt idx="2362">
                  <c:v>-178.67462843771006</c:v>
                </c:pt>
                <c:pt idx="2363">
                  <c:v>-159.5943421934476</c:v>
                </c:pt>
                <c:pt idx="2364">
                  <c:v>-130.4405461681288</c:v>
                </c:pt>
                <c:pt idx="2365">
                  <c:v>-96.558850395360139</c:v>
                </c:pt>
                <c:pt idx="2366">
                  <c:v>-63.019044968847552</c:v>
                </c:pt>
                <c:pt idx="2367">
                  <c:v>-34.034531946081906</c:v>
                </c:pt>
                <c:pt idx="2368">
                  <c:v>-12.542772067764291</c:v>
                </c:pt>
                <c:pt idx="2369">
                  <c:v>7.1346704870130168E-3</c:v>
                </c:pt>
                <c:pt idx="2370">
                  <c:v>7.1346704871060179E-3</c:v>
                </c:pt>
                <c:pt idx="2371">
                  <c:v>-0.16646234760562317</c:v>
                </c:pt>
                <c:pt idx="2372">
                  <c:v>-9.234580378433094</c:v>
                </c:pt>
                <c:pt idx="2373">
                  <c:v>-20.707058272049732</c:v>
                </c:pt>
                <c:pt idx="2374">
                  <c:v>-31.747610983774297</c:v>
                </c:pt>
                <c:pt idx="2375">
                  <c:v>-39.933334681028178</c:v>
                </c:pt>
                <c:pt idx="2376">
                  <c:v>-43.593543027885779</c:v>
                </c:pt>
                <c:pt idx="2377">
                  <c:v>-42.007558526332183</c:v>
                </c:pt>
                <c:pt idx="2378">
                  <c:v>-35.441920158410603</c:v>
                </c:pt>
                <c:pt idx="2379">
                  <c:v>-25.031577520700271</c:v>
                </c:pt>
                <c:pt idx="2380">
                  <c:v>-12.53207585504628</c:v>
                </c:pt>
                <c:pt idx="2381">
                  <c:v>7.1346704870556962E-3</c:v>
                </c:pt>
                <c:pt idx="2382">
                  <c:v>7.1346704871060179E-3</c:v>
                </c:pt>
                <c:pt idx="2383">
                  <c:v>7.1346704871060179E-3</c:v>
                </c:pt>
                <c:pt idx="2384">
                  <c:v>7.1346704871060179E-3</c:v>
                </c:pt>
                <c:pt idx="2385">
                  <c:v>7.1346704871060179E-3</c:v>
                </c:pt>
                <c:pt idx="2386">
                  <c:v>7.1346704871060179E-3</c:v>
                </c:pt>
                <c:pt idx="2387">
                  <c:v>7.1346704871060179E-3</c:v>
                </c:pt>
                <c:pt idx="2388">
                  <c:v>-3.4540323172536587</c:v>
                </c:pt>
                <c:pt idx="2389">
                  <c:v>-10.739077029282322</c:v>
                </c:pt>
                <c:pt idx="2390">
                  <c:v>-14.941046133670897</c:v>
                </c:pt>
                <c:pt idx="2391">
                  <c:v>-14.792233619576704</c:v>
                </c:pt>
                <c:pt idx="2392">
                  <c:v>-9.7272122548825131</c:v>
                </c:pt>
                <c:pt idx="2393">
                  <c:v>7.1346704869624323E-3</c:v>
                </c:pt>
                <c:pt idx="2394">
                  <c:v>7.1346704871060179E-3</c:v>
                </c:pt>
                <c:pt idx="2395">
                  <c:v>7.1346704871060179E-3</c:v>
                </c:pt>
                <c:pt idx="2396">
                  <c:v>7.1346704871060179E-3</c:v>
                </c:pt>
                <c:pt idx="2397">
                  <c:v>7.1346704871060179E-3</c:v>
                </c:pt>
                <c:pt idx="2398">
                  <c:v>7.1346704871060179E-3</c:v>
                </c:pt>
                <c:pt idx="2399">
                  <c:v>7.1346704871060179E-3</c:v>
                </c:pt>
                <c:pt idx="2400">
                  <c:v>7.1346704871060179E-3</c:v>
                </c:pt>
                <c:pt idx="2401">
                  <c:v>7.1346704871060179E-3</c:v>
                </c:pt>
                <c:pt idx="2402">
                  <c:v>7.1346704871060179E-3</c:v>
                </c:pt>
                <c:pt idx="2403">
                  <c:v>7.1346704871060179E-3</c:v>
                </c:pt>
                <c:pt idx="2404">
                  <c:v>7.1346704871060179E-3</c:v>
                </c:pt>
                <c:pt idx="2405">
                  <c:v>7.1346704871060179E-3</c:v>
                </c:pt>
                <c:pt idx="2406">
                  <c:v>-11.825103839208174</c:v>
                </c:pt>
                <c:pt idx="2407">
                  <c:v>-19.085438717040216</c:v>
                </c:pt>
                <c:pt idx="2408">
                  <c:v>-21.190813542269591</c:v>
                </c:pt>
                <c:pt idx="2409">
                  <c:v>-18.410665560812557</c:v>
                </c:pt>
                <c:pt idx="2410">
                  <c:v>-11.809601706711058</c:v>
                </c:pt>
                <c:pt idx="2411">
                  <c:v>-3.0916507971177611</c:v>
                </c:pt>
                <c:pt idx="2412">
                  <c:v>-1.261437908496732E-2</c:v>
                </c:pt>
                <c:pt idx="2413">
                  <c:v>-1.261437908496732E-2</c:v>
                </c:pt>
                <c:pt idx="2414">
                  <c:v>-1.261437908496732E-2</c:v>
                </c:pt>
                <c:pt idx="2415">
                  <c:v>-1.261437908496732E-2</c:v>
                </c:pt>
                <c:pt idx="2416">
                  <c:v>-1.261437908496732E-2</c:v>
                </c:pt>
                <c:pt idx="2417">
                  <c:v>-1.261437908496732E-2</c:v>
                </c:pt>
                <c:pt idx="2418">
                  <c:v>-12.046438387467482</c:v>
                </c:pt>
                <c:pt idx="2419">
                  <c:v>-24.442900050080212</c:v>
                </c:pt>
                <c:pt idx="2420">
                  <c:v>-34.958704743031852</c:v>
                </c:pt>
                <c:pt idx="2421">
                  <c:v>-41.578094751072292</c:v>
                </c:pt>
                <c:pt idx="2422">
                  <c:v>-42.918332826140031</c:v>
                </c:pt>
                <c:pt idx="2423">
                  <c:v>-38.559145107156183</c:v>
                </c:pt>
                <c:pt idx="2424">
                  <c:v>-29.235129671693169</c:v>
                </c:pt>
                <c:pt idx="2425">
                  <c:v>-16.847285738210484</c:v>
                </c:pt>
                <c:pt idx="2426">
                  <c:v>-4.2747658189313533</c:v>
                </c:pt>
                <c:pt idx="2427">
                  <c:v>-1.261437908496732E-2</c:v>
                </c:pt>
                <c:pt idx="2428">
                  <c:v>-1.261437908496732E-2</c:v>
                </c:pt>
                <c:pt idx="2429">
                  <c:v>-1.261437908496732E-2</c:v>
                </c:pt>
                <c:pt idx="2430">
                  <c:v>-19.207574509294208</c:v>
                </c:pt>
                <c:pt idx="2431">
                  <c:v>-50.385747718035525</c:v>
                </c:pt>
                <c:pt idx="2432">
                  <c:v>-91.797172500783859</c:v>
                </c:pt>
                <c:pt idx="2433">
                  <c:v>-139.62899503699356</c:v>
                </c:pt>
                <c:pt idx="2434">
                  <c:v>-188.21131392668215</c:v>
                </c:pt>
                <c:pt idx="2435">
                  <c:v>-230.51301120480764</c:v>
                </c:pt>
                <c:pt idx="2436">
                  <c:v>-258.89030439774416</c:v>
                </c:pt>
                <c:pt idx="2437">
                  <c:v>-266.01343588436134</c:v>
                </c:pt>
                <c:pt idx="2438">
                  <c:v>-245.86700078325561</c:v>
                </c:pt>
                <c:pt idx="2439">
                  <c:v>-194.70129875663272</c:v>
                </c:pt>
                <c:pt idx="2440">
                  <c:v>-111.80880661242929</c:v>
                </c:pt>
                <c:pt idx="2441">
                  <c:v>-1.2614379091253189E-2</c:v>
                </c:pt>
                <c:pt idx="2442">
                  <c:v>-1.261437908496732E-2</c:v>
                </c:pt>
                <c:pt idx="2443">
                  <c:v>-1.261437908496732E-2</c:v>
                </c:pt>
                <c:pt idx="2444">
                  <c:v>-1.261437908496732E-2</c:v>
                </c:pt>
                <c:pt idx="2445">
                  <c:v>-1.261437908496732E-2</c:v>
                </c:pt>
                <c:pt idx="2446">
                  <c:v>-1.261437908496732E-2</c:v>
                </c:pt>
                <c:pt idx="2447">
                  <c:v>-1.261437908496732E-2</c:v>
                </c:pt>
                <c:pt idx="2448">
                  <c:v>-1.261437908496732E-2</c:v>
                </c:pt>
                <c:pt idx="2449">
                  <c:v>-1.261437908496732E-2</c:v>
                </c:pt>
                <c:pt idx="2450">
                  <c:v>-1.261437908496732E-2</c:v>
                </c:pt>
                <c:pt idx="2451">
                  <c:v>-1.261437908496732E-2</c:v>
                </c:pt>
                <c:pt idx="2452">
                  <c:v>-1.261437908496732E-2</c:v>
                </c:pt>
                <c:pt idx="2453">
                  <c:v>-1.261437908496732E-2</c:v>
                </c:pt>
                <c:pt idx="2454">
                  <c:v>-250.25055896212979</c:v>
                </c:pt>
                <c:pt idx="2455">
                  <c:v>-495.62296862847688</c:v>
                </c:pt>
                <c:pt idx="2456">
                  <c:v>-716.25639877394246</c:v>
                </c:pt>
                <c:pt idx="2457">
                  <c:v>-893.66943789653283</c:v>
                </c:pt>
                <c:pt idx="2458">
                  <c:v>-1012.4599805896518</c:v>
                </c:pt>
                <c:pt idx="2459">
                  <c:v>-1061.7240629055891</c:v>
                </c:pt>
                <c:pt idx="2460">
                  <c:v>-1036.0674954098499</c:v>
                </c:pt>
                <c:pt idx="2461">
                  <c:v>-936.11460276791036</c:v>
                </c:pt>
                <c:pt idx="2462">
                  <c:v>-768.4708742937255</c:v>
                </c:pt>
                <c:pt idx="2463">
                  <c:v>-545.15213818792461</c:v>
                </c:pt>
                <c:pt idx="2464">
                  <c:v>-282.54566518113631</c:v>
                </c:pt>
                <c:pt idx="2465">
                  <c:v>-1.2614379091916202E-2</c:v>
                </c:pt>
                <c:pt idx="2466">
                  <c:v>-1.261437908496732E-2</c:v>
                </c:pt>
                <c:pt idx="2467">
                  <c:v>-1.261437908496732E-2</c:v>
                </c:pt>
                <c:pt idx="2468">
                  <c:v>-1.261437908496732E-2</c:v>
                </c:pt>
                <c:pt idx="2469">
                  <c:v>-1.261437908496732E-2</c:v>
                </c:pt>
                <c:pt idx="2470">
                  <c:v>-1.261437908496732E-2</c:v>
                </c:pt>
                <c:pt idx="2471">
                  <c:v>-1.261437908496732E-2</c:v>
                </c:pt>
                <c:pt idx="2472">
                  <c:v>-1.261437908496732E-2</c:v>
                </c:pt>
                <c:pt idx="2473">
                  <c:v>-1.261437908496732E-2</c:v>
                </c:pt>
                <c:pt idx="2474">
                  <c:v>-1.261437908496732E-2</c:v>
                </c:pt>
                <c:pt idx="2475">
                  <c:v>-1.261437908496732E-2</c:v>
                </c:pt>
                <c:pt idx="2476">
                  <c:v>-1.261437908496732E-2</c:v>
                </c:pt>
                <c:pt idx="2477">
                  <c:v>-1.261437908496732E-2</c:v>
                </c:pt>
                <c:pt idx="2478">
                  <c:v>-261.38376339990316</c:v>
                </c:pt>
                <c:pt idx="2479">
                  <c:v>-503.2907400062669</c:v>
                </c:pt>
                <c:pt idx="2480">
                  <c:v>-710.43693096987295</c:v>
                </c:pt>
                <c:pt idx="2481">
                  <c:v>-869.83874172653827</c:v>
                </c:pt>
                <c:pt idx="2482">
                  <c:v>-971.48284356230363</c:v>
                </c:pt>
                <c:pt idx="2483">
                  <c:v>-1008.8203952980439</c:v>
                </c:pt>
                <c:pt idx="2484">
                  <c:v>-979.09684909186069</c:v>
                </c:pt>
                <c:pt idx="2485">
                  <c:v>-883.51656640373596</c:v>
                </c:pt>
                <c:pt idx="2486">
                  <c:v>-727.23858525849073</c:v>
                </c:pt>
                <c:pt idx="2487">
                  <c:v>-519.1957811702074</c:v>
                </c:pt>
                <c:pt idx="2488">
                  <c:v>-271.7269677207687</c:v>
                </c:pt>
                <c:pt idx="2489">
                  <c:v>-1.2614379099547272E-2</c:v>
                </c:pt>
                <c:pt idx="2490">
                  <c:v>-1.261437908496732E-2</c:v>
                </c:pt>
                <c:pt idx="2491">
                  <c:v>-1.261437908496732E-2</c:v>
                </c:pt>
                <c:pt idx="2492">
                  <c:v>-1.261437908496732E-2</c:v>
                </c:pt>
                <c:pt idx="2493">
                  <c:v>-1.261437908496732E-2</c:v>
                </c:pt>
                <c:pt idx="2494">
                  <c:v>-1.261437908496732E-2</c:v>
                </c:pt>
                <c:pt idx="2495">
                  <c:v>-1.261437908496732E-2</c:v>
                </c:pt>
                <c:pt idx="2496">
                  <c:v>-1.261437908496732E-2</c:v>
                </c:pt>
                <c:pt idx="2497">
                  <c:v>-1.261437908496732E-2</c:v>
                </c:pt>
                <c:pt idx="2498">
                  <c:v>-1.261437908496732E-2</c:v>
                </c:pt>
                <c:pt idx="2499">
                  <c:v>-1.261437908496732E-2</c:v>
                </c:pt>
                <c:pt idx="2500">
                  <c:v>-1.261437908496732E-2</c:v>
                </c:pt>
                <c:pt idx="2501">
                  <c:v>-1.261437908496732E-2</c:v>
                </c:pt>
                <c:pt idx="2502">
                  <c:v>-325.03471281360981</c:v>
                </c:pt>
                <c:pt idx="2503">
                  <c:v>-631.41742355910208</c:v>
                </c:pt>
                <c:pt idx="2504">
                  <c:v>-896.11706864928772</c:v>
                </c:pt>
                <c:pt idx="2505">
                  <c:v>-1098.9735030938975</c:v>
                </c:pt>
                <c:pt idx="2506">
                  <c:v>-1224.4764493274777</c:v>
                </c:pt>
                <c:pt idx="2507">
                  <c:v>-1263.1712145597976</c:v>
                </c:pt>
                <c:pt idx="2508">
                  <c:v>-1212.5537165153839</c:v>
                </c:pt>
                <c:pt idx="2509">
                  <c:v>-1077.3507136230633</c:v>
                </c:pt>
                <c:pt idx="2510">
                  <c:v>-869.14073996970694</c:v>
                </c:pt>
                <c:pt idx="2511">
                  <c:v>-605.33820030121262</c:v>
                </c:pt>
                <c:pt idx="2512">
                  <c:v>-307.6299371268982</c:v>
                </c:pt>
                <c:pt idx="2513">
                  <c:v>-1.2614379092943518E-2</c:v>
                </c:pt>
                <c:pt idx="2514">
                  <c:v>-1.261437908496732E-2</c:v>
                </c:pt>
                <c:pt idx="2515">
                  <c:v>-1.261437908496732E-2</c:v>
                </c:pt>
                <c:pt idx="2516">
                  <c:v>-1.261437908496732E-2</c:v>
                </c:pt>
                <c:pt idx="2517">
                  <c:v>-1.261437908496732E-2</c:v>
                </c:pt>
                <c:pt idx="2518">
                  <c:v>-1.261437908496732E-2</c:v>
                </c:pt>
                <c:pt idx="2519">
                  <c:v>-1.261437908496732E-2</c:v>
                </c:pt>
                <c:pt idx="2520">
                  <c:v>-1.261437908496732E-2</c:v>
                </c:pt>
                <c:pt idx="2521">
                  <c:v>-1.261437908496732E-2</c:v>
                </c:pt>
                <c:pt idx="2522">
                  <c:v>-1.261437908496732E-2</c:v>
                </c:pt>
                <c:pt idx="2523">
                  <c:v>-1.261437908496732E-2</c:v>
                </c:pt>
                <c:pt idx="2524">
                  <c:v>-1.261437908496732E-2</c:v>
                </c:pt>
                <c:pt idx="2525">
                  <c:v>-1.261437908496732E-2</c:v>
                </c:pt>
                <c:pt idx="2526">
                  <c:v>-149.13174045025769</c:v>
                </c:pt>
                <c:pt idx="2527">
                  <c:v>-260.78639864959518</c:v>
                </c:pt>
                <c:pt idx="2528">
                  <c:v>-330.50693373003139</c:v>
                </c:pt>
                <c:pt idx="2529">
                  <c:v>-358.60039436727538</c:v>
                </c:pt>
                <c:pt idx="2530">
                  <c:v>-349.61804163464745</c:v>
                </c:pt>
                <c:pt idx="2531">
                  <c:v>-311.39383433447631</c:v>
                </c:pt>
                <c:pt idx="2532">
                  <c:v>-253.7951994367657</c:v>
                </c:pt>
                <c:pt idx="2533">
                  <c:v>-187.35374260186722</c:v>
                </c:pt>
                <c:pt idx="2534">
                  <c:v>-121.94821000028682</c:v>
                </c:pt>
                <c:pt idx="2535">
                  <c:v>-65.695185550133615</c:v>
                </c:pt>
                <c:pt idx="2536">
                  <c:v>-24.167626263444468</c:v>
                </c:pt>
                <c:pt idx="2537">
                  <c:v>-1.2614379085799111E-2</c:v>
                </c:pt>
                <c:pt idx="2538">
                  <c:v>-1.261437908496732E-2</c:v>
                </c:pt>
                <c:pt idx="2539">
                  <c:v>-0.35435666018374967</c:v>
                </c:pt>
                <c:pt idx="2540">
                  <c:v>-17.612762971821034</c:v>
                </c:pt>
                <c:pt idx="2541">
                  <c:v>-39.344559605101026</c:v>
                </c:pt>
                <c:pt idx="2542">
                  <c:v>-60.145443848683776</c:v>
                </c:pt>
                <c:pt idx="2543">
                  <c:v>-75.448073794017915</c:v>
                </c:pt>
                <c:pt idx="2544">
                  <c:v>-82.148781525517734</c:v>
                </c:pt>
                <c:pt idx="2545">
                  <c:v>-78.959907057064839</c:v>
                </c:pt>
                <c:pt idx="2546">
                  <c:v>-66.456167165884793</c:v>
                </c:pt>
                <c:pt idx="2547">
                  <c:v>-46.829064820241143</c:v>
                </c:pt>
                <c:pt idx="2548">
                  <c:v>-23.404780790192603</c:v>
                </c:pt>
                <c:pt idx="2549">
                  <c:v>-1.2614379085877701E-2</c:v>
                </c:pt>
                <c:pt idx="2550">
                  <c:v>-1.261437908496732E-2</c:v>
                </c:pt>
                <c:pt idx="2551">
                  <c:v>-1.261437908496732E-2</c:v>
                </c:pt>
                <c:pt idx="2552">
                  <c:v>-1.261437908496732E-2</c:v>
                </c:pt>
                <c:pt idx="2553">
                  <c:v>-1.261437908496732E-2</c:v>
                </c:pt>
                <c:pt idx="2554">
                  <c:v>-1.261437908496732E-2</c:v>
                </c:pt>
                <c:pt idx="2555">
                  <c:v>-1.261437908496732E-2</c:v>
                </c:pt>
                <c:pt idx="2556">
                  <c:v>-6.3538087433404211</c:v>
                </c:pt>
                <c:pt idx="2557">
                  <c:v>-19.634036866557459</c:v>
                </c:pt>
                <c:pt idx="2558">
                  <c:v>-27.239695214504419</c:v>
                </c:pt>
                <c:pt idx="2559">
                  <c:v>-26.907205245333856</c:v>
                </c:pt>
                <c:pt idx="2560">
                  <c:v>-17.665963551822301</c:v>
                </c:pt>
                <c:pt idx="2561">
                  <c:v>-1.2614379085566126E-2</c:v>
                </c:pt>
                <c:pt idx="2562">
                  <c:v>-1.261437908496732E-2</c:v>
                </c:pt>
                <c:pt idx="2563">
                  <c:v>-1.261437908496732E-2</c:v>
                </c:pt>
                <c:pt idx="2564">
                  <c:v>-1.261437908496732E-2</c:v>
                </c:pt>
                <c:pt idx="2565">
                  <c:v>-1.261437908496732E-2</c:v>
                </c:pt>
                <c:pt idx="2566">
                  <c:v>-1.261437908496732E-2</c:v>
                </c:pt>
                <c:pt idx="2567">
                  <c:v>-1.261437908496732E-2</c:v>
                </c:pt>
                <c:pt idx="2568">
                  <c:v>-1.261437908496732E-2</c:v>
                </c:pt>
                <c:pt idx="2569">
                  <c:v>-1.261437908496732E-2</c:v>
                </c:pt>
                <c:pt idx="2570">
                  <c:v>-1.261437908496732E-2</c:v>
                </c:pt>
                <c:pt idx="2571">
                  <c:v>-1.261437908496732E-2</c:v>
                </c:pt>
                <c:pt idx="2572">
                  <c:v>-1.261437908496732E-2</c:v>
                </c:pt>
                <c:pt idx="2573">
                  <c:v>-1.261437908496732E-2</c:v>
                </c:pt>
                <c:pt idx="2574">
                  <c:v>-20.833069868164607</c:v>
                </c:pt>
                <c:pt idx="2575">
                  <c:v>-33.534505198531832</c:v>
                </c:pt>
                <c:pt idx="2576">
                  <c:v>-37.154923009556278</c:v>
                </c:pt>
                <c:pt idx="2577">
                  <c:v>-32.220285834250191</c:v>
                </c:pt>
                <c:pt idx="2578">
                  <c:v>-20.639179715492084</c:v>
                </c:pt>
                <c:pt idx="2579">
                  <c:v>-5.374092253907043</c:v>
                </c:pt>
                <c:pt idx="2580">
                  <c:v>-1.261437908496732E-2</c:v>
                </c:pt>
                <c:pt idx="2581">
                  <c:v>-1.261437908496732E-2</c:v>
                </c:pt>
                <c:pt idx="2582">
                  <c:v>-1.261437908496732E-2</c:v>
                </c:pt>
                <c:pt idx="2583">
                  <c:v>-1.261437908496732E-2</c:v>
                </c:pt>
                <c:pt idx="2584">
                  <c:v>-1.261437908496732E-2</c:v>
                </c:pt>
                <c:pt idx="2585">
                  <c:v>-1.261437908496732E-2</c:v>
                </c:pt>
                <c:pt idx="2586">
                  <c:v>-20.686793009598997</c:v>
                </c:pt>
                <c:pt idx="2587">
                  <c:v>-41.905543114153133</c:v>
                </c:pt>
                <c:pt idx="2588">
                  <c:v>-59.826747021097304</c:v>
                </c:pt>
                <c:pt idx="2589">
                  <c:v>-71.025386129319472</c:v>
                </c:pt>
                <c:pt idx="2590">
                  <c:v>-73.180859472634708</c:v>
                </c:pt>
                <c:pt idx="2591">
                  <c:v>-65.627421283177767</c:v>
                </c:pt>
                <c:pt idx="2592">
                  <c:v>-49.665957484513221</c:v>
                </c:pt>
                <c:pt idx="2593">
                  <c:v>-28.565833167498084</c:v>
                </c:pt>
                <c:pt idx="2594">
                  <c:v>-7.2287381526517942</c:v>
                </c:pt>
                <c:pt idx="2595">
                  <c:v>-1.261437908496732E-2</c:v>
                </c:pt>
                <c:pt idx="2596">
                  <c:v>-1.261437908496732E-2</c:v>
                </c:pt>
                <c:pt idx="2597">
                  <c:v>-1.261437908496732E-2</c:v>
                </c:pt>
                <c:pt idx="2598">
                  <c:v>-32.283530713952821</c:v>
                </c:pt>
                <c:pt idx="2599">
                  <c:v>-84.554634604737416</c:v>
                </c:pt>
                <c:pt idx="2600">
                  <c:v>-153.79184405015917</c:v>
                </c:pt>
                <c:pt idx="2601">
                  <c:v>-233.53236706097309</c:v>
                </c:pt>
                <c:pt idx="2602">
                  <c:v>-314.25718804982819</c:v>
                </c:pt>
                <c:pt idx="2603">
                  <c:v>-384.24277908002557</c:v>
                </c:pt>
                <c:pt idx="2604">
                  <c:v>-430.82448037396438</c:v>
                </c:pt>
                <c:pt idx="2605">
                  <c:v>-441.94299509118594</c:v>
                </c:pt>
                <c:pt idx="2606">
                  <c:v>-407.79760908191582</c:v>
                </c:pt>
                <c:pt idx="2607">
                  <c:v>-322.40211964218088</c:v>
                </c:pt>
                <c:pt idx="2608">
                  <c:v>-184.83669949500933</c:v>
                </c:pt>
                <c:pt idx="2609">
                  <c:v>-1.2614379091114812E-2</c:v>
                </c:pt>
                <c:pt idx="2610">
                  <c:v>-1.261437908496732E-2</c:v>
                </c:pt>
                <c:pt idx="2611">
                  <c:v>-1.261437908496732E-2</c:v>
                </c:pt>
                <c:pt idx="2612">
                  <c:v>-1.261437908496732E-2</c:v>
                </c:pt>
                <c:pt idx="2613">
                  <c:v>-1.261437908496732E-2</c:v>
                </c:pt>
                <c:pt idx="2614">
                  <c:v>-1.261437908496732E-2</c:v>
                </c:pt>
                <c:pt idx="2615">
                  <c:v>-1.261437908496732E-2</c:v>
                </c:pt>
                <c:pt idx="2616">
                  <c:v>-1.261437908496732E-2</c:v>
                </c:pt>
                <c:pt idx="2617">
                  <c:v>-1.261437908496732E-2</c:v>
                </c:pt>
                <c:pt idx="2618">
                  <c:v>-1.261437908496732E-2</c:v>
                </c:pt>
                <c:pt idx="2619">
                  <c:v>-1.261437908496732E-2</c:v>
                </c:pt>
                <c:pt idx="2620">
                  <c:v>-1.261437908496732E-2</c:v>
                </c:pt>
                <c:pt idx="2621">
                  <c:v>-1.261437908496732E-2</c:v>
                </c:pt>
                <c:pt idx="2622">
                  <c:v>-404.78334249086413</c:v>
                </c:pt>
                <c:pt idx="2623">
                  <c:v>-800.49116903638117</c:v>
                </c:pt>
                <c:pt idx="2624">
                  <c:v>-1155.1334679693948</c:v>
                </c:pt>
                <c:pt idx="2625">
                  <c:v>-1439.1370845003389</c:v>
                </c:pt>
                <c:pt idx="2626">
                  <c:v>-1628.0516804970564</c:v>
                </c:pt>
                <c:pt idx="2627">
                  <c:v>-1704.7888357918032</c:v>
                </c:pt>
                <c:pt idx="2628">
                  <c:v>-1661.1893650457355</c:v>
                </c:pt>
                <c:pt idx="2629">
                  <c:v>-1498.7726854780915</c:v>
                </c:pt>
                <c:pt idx="2630">
                  <c:v>-1228.6075456057304</c:v>
                </c:pt>
                <c:pt idx="2631">
                  <c:v>-870.3330664737108</c:v>
                </c:pt>
                <c:pt idx="2632">
                  <c:v>-450.44273187170973</c:v>
                </c:pt>
                <c:pt idx="2633">
                  <c:v>-1.2614379111349159E-2</c:v>
                </c:pt>
                <c:pt idx="2634">
                  <c:v>-1.261437908496732E-2</c:v>
                </c:pt>
                <c:pt idx="2635">
                  <c:v>-1.261437908496732E-2</c:v>
                </c:pt>
                <c:pt idx="2636">
                  <c:v>-1.261437908496732E-2</c:v>
                </c:pt>
                <c:pt idx="2637">
                  <c:v>-1.261437908496732E-2</c:v>
                </c:pt>
                <c:pt idx="2638">
                  <c:v>-1.261437908496732E-2</c:v>
                </c:pt>
                <c:pt idx="2639">
                  <c:v>-1.261437908496732E-2</c:v>
                </c:pt>
                <c:pt idx="2640">
                  <c:v>-1.261437908496732E-2</c:v>
                </c:pt>
                <c:pt idx="2641">
                  <c:v>-1.261437908496732E-2</c:v>
                </c:pt>
                <c:pt idx="2642">
                  <c:v>-1.261437908496732E-2</c:v>
                </c:pt>
                <c:pt idx="2643">
                  <c:v>-1.261437908496732E-2</c:v>
                </c:pt>
                <c:pt idx="2644">
                  <c:v>-1.261437908496732E-2</c:v>
                </c:pt>
                <c:pt idx="2645">
                  <c:v>-1.261437908496732E-2</c:v>
                </c:pt>
                <c:pt idx="2646">
                  <c:v>-408.88283537043122</c:v>
                </c:pt>
                <c:pt idx="2647">
                  <c:v>-786.28371704359699</c:v>
                </c:pt>
                <c:pt idx="2648">
                  <c:v>-1108.4766239677458</c:v>
                </c:pt>
                <c:pt idx="2649">
                  <c:v>-1355.4479771680546</c:v>
                </c:pt>
                <c:pt idx="2650">
                  <c:v>-1511.907105362433</c:v>
                </c:pt>
                <c:pt idx="2651">
                  <c:v>-1568.0234193935626</c:v>
                </c:pt>
                <c:pt idx="2652">
                  <c:v>-1519.9031598222005</c:v>
                </c:pt>
                <c:pt idx="2653">
                  <c:v>-1369.8068808432213</c:v>
                </c:pt>
                <c:pt idx="2654">
                  <c:v>-1126.1043157121467</c:v>
                </c:pt>
                <c:pt idx="2655">
                  <c:v>-802.9569250480082</c:v>
                </c:pt>
                <c:pt idx="2656">
                  <c:v>-419.71432239505037</c:v>
                </c:pt>
                <c:pt idx="2657">
                  <c:v>-1.2614379098622133E-2</c:v>
                </c:pt>
                <c:pt idx="2658">
                  <c:v>-1.261437908496732E-2</c:v>
                </c:pt>
                <c:pt idx="2659">
                  <c:v>-1.261437908496732E-2</c:v>
                </c:pt>
                <c:pt idx="2660">
                  <c:v>-1.261437908496732E-2</c:v>
                </c:pt>
                <c:pt idx="2661">
                  <c:v>-1.261437908496732E-2</c:v>
                </c:pt>
                <c:pt idx="2662">
                  <c:v>-1.261437908496732E-2</c:v>
                </c:pt>
                <c:pt idx="2663">
                  <c:v>-1.261437908496732E-2</c:v>
                </c:pt>
                <c:pt idx="2664">
                  <c:v>-1.261437908496732E-2</c:v>
                </c:pt>
                <c:pt idx="2665">
                  <c:v>-1.261437908496732E-2</c:v>
                </c:pt>
                <c:pt idx="2666">
                  <c:v>-1.261437908496732E-2</c:v>
                </c:pt>
                <c:pt idx="2667">
                  <c:v>-1.261437908496732E-2</c:v>
                </c:pt>
                <c:pt idx="2668">
                  <c:v>-1.261437908496732E-2</c:v>
                </c:pt>
                <c:pt idx="2669">
                  <c:v>-1.261437908496732E-2</c:v>
                </c:pt>
                <c:pt idx="2670">
                  <c:v>-493.77511501782504</c:v>
                </c:pt>
                <c:pt idx="2671">
                  <c:v>-958.12626872012993</c:v>
                </c:pt>
                <c:pt idx="2672">
                  <c:v>-1358.2455099170693</c:v>
                </c:pt>
                <c:pt idx="2673">
                  <c:v>-1663.8344656371305</c:v>
                </c:pt>
                <c:pt idx="2674">
                  <c:v>-1851.7612047976677</c:v>
                </c:pt>
                <c:pt idx="2675">
                  <c:v>-1908.1423121257751</c:v>
                </c:pt>
                <c:pt idx="2676">
                  <c:v>-1829.6409555236746</c:v>
                </c:pt>
                <c:pt idx="2677">
                  <c:v>-1623.8302971932794</c:v>
                </c:pt>
                <c:pt idx="2678">
                  <c:v>-1308.5625679391601</c:v>
                </c:pt>
                <c:pt idx="2679">
                  <c:v>-910.38522913788393</c:v>
                </c:pt>
                <c:pt idx="2680">
                  <c:v>-462.14560479513381</c:v>
                </c:pt>
                <c:pt idx="2681">
                  <c:v>-1.2614379112327783E-2</c:v>
                </c:pt>
                <c:pt idx="2682">
                  <c:v>-1.261437908496732E-2</c:v>
                </c:pt>
                <c:pt idx="2683">
                  <c:v>-1.261437908496732E-2</c:v>
                </c:pt>
                <c:pt idx="2684">
                  <c:v>-1.261437908496732E-2</c:v>
                </c:pt>
                <c:pt idx="2685">
                  <c:v>-1.261437908496732E-2</c:v>
                </c:pt>
                <c:pt idx="2686">
                  <c:v>-1.261437908496732E-2</c:v>
                </c:pt>
                <c:pt idx="2687">
                  <c:v>-1.261437908496732E-2</c:v>
                </c:pt>
                <c:pt idx="2688">
                  <c:v>-1.261437908496732E-2</c:v>
                </c:pt>
                <c:pt idx="2689">
                  <c:v>-1.261437908496732E-2</c:v>
                </c:pt>
                <c:pt idx="2690">
                  <c:v>-1.261437908496732E-2</c:v>
                </c:pt>
                <c:pt idx="2691">
                  <c:v>-1.261437908496732E-2</c:v>
                </c:pt>
                <c:pt idx="2692">
                  <c:v>-1.261437908496732E-2</c:v>
                </c:pt>
                <c:pt idx="2693">
                  <c:v>-1.261437908496732E-2</c:v>
                </c:pt>
                <c:pt idx="2694">
                  <c:v>-220.75904794810214</c:v>
                </c:pt>
                <c:pt idx="2695">
                  <c:v>-385.65420666937058</c:v>
                </c:pt>
                <c:pt idx="2696">
                  <c:v>-488.26641571723394</c:v>
                </c:pt>
                <c:pt idx="2697">
                  <c:v>-529.23828780195868</c:v>
                </c:pt>
                <c:pt idx="2698">
                  <c:v>-515.46605410679012</c:v>
                </c:pt>
                <c:pt idx="2699">
                  <c:v>-458.65227442264683</c:v>
                </c:pt>
                <c:pt idx="2700">
                  <c:v>-373.44412802794244</c:v>
                </c:pt>
                <c:pt idx="2701">
                  <c:v>-275.4064810185597</c:v>
                </c:pt>
                <c:pt idx="2702">
                  <c:v>-179.08376858129483</c:v>
                </c:pt>
                <c:pt idx="2703">
                  <c:v>-96.378045289518681</c:v>
                </c:pt>
                <c:pt idx="2704">
                  <c:v>-35.416942310535774</c:v>
                </c:pt>
                <c:pt idx="2705">
                  <c:v>-1.2614379085723174E-2</c:v>
                </c:pt>
                <c:pt idx="2706">
                  <c:v>-1.261437908496732E-2</c:v>
                </c:pt>
                <c:pt idx="2707">
                  <c:v>-0.51206607833639961</c:v>
                </c:pt>
                <c:pt idx="2708">
                  <c:v>-25.710469682578136</c:v>
                </c:pt>
                <c:pt idx="2709">
                  <c:v>-57.386418477762327</c:v>
                </c:pt>
                <c:pt idx="2710">
                  <c:v>-87.645968283653616</c:v>
                </c:pt>
                <c:pt idx="2711">
                  <c:v>-109.84357724334814</c:v>
                </c:pt>
                <c:pt idx="2712">
                  <c:v>-119.48760697650675</c:v>
                </c:pt>
                <c:pt idx="2713">
                  <c:v>-114.74208936878981</c:v>
                </c:pt>
                <c:pt idx="2714">
                  <c:v>-96.481584130887967</c:v>
                </c:pt>
                <c:pt idx="2715">
                  <c:v>-67.92236521022663</c:v>
                </c:pt>
                <c:pt idx="2716">
                  <c:v>-33.913010785248488</c:v>
                </c:pt>
                <c:pt idx="2717">
                  <c:v>-1.2614379087363927E-2</c:v>
                </c:pt>
                <c:pt idx="2718">
                  <c:v>-1.261437908496732E-2</c:v>
                </c:pt>
                <c:pt idx="2719">
                  <c:v>-1.261437908496732E-2</c:v>
                </c:pt>
                <c:pt idx="2720">
                  <c:v>-1.261437908496732E-2</c:v>
                </c:pt>
                <c:pt idx="2721">
                  <c:v>-1.261437908496732E-2</c:v>
                </c:pt>
                <c:pt idx="2722">
                  <c:v>-1.261437908496732E-2</c:v>
                </c:pt>
                <c:pt idx="2723">
                  <c:v>-1.261437908496732E-2</c:v>
                </c:pt>
                <c:pt idx="2724">
                  <c:v>-9.1363928906886418</c:v>
                </c:pt>
                <c:pt idx="2725">
                  <c:v>-28.219207185201576</c:v>
                </c:pt>
                <c:pt idx="2726">
                  <c:v>-39.11825329756239</c:v>
                </c:pt>
                <c:pt idx="2727">
                  <c:v>-38.606907827408122</c:v>
                </c:pt>
                <c:pt idx="2728">
                  <c:v>-25.323467421787345</c:v>
                </c:pt>
                <c:pt idx="2729">
                  <c:v>-1.2614379085195894E-2</c:v>
                </c:pt>
                <c:pt idx="2730">
                  <c:v>-1.261437908496732E-2</c:v>
                </c:pt>
                <c:pt idx="2731">
                  <c:v>-1.261437908496732E-2</c:v>
                </c:pt>
                <c:pt idx="2732">
                  <c:v>-1.261437908496732E-2</c:v>
                </c:pt>
                <c:pt idx="2733">
                  <c:v>-1.261437908496732E-2</c:v>
                </c:pt>
                <c:pt idx="2734">
                  <c:v>-1.261437908496732E-2</c:v>
                </c:pt>
                <c:pt idx="2735">
                  <c:v>-1.261437908496732E-2</c:v>
                </c:pt>
                <c:pt idx="2736">
                  <c:v>-1.261437908496732E-2</c:v>
                </c:pt>
                <c:pt idx="2737">
                  <c:v>-1.261437908496732E-2</c:v>
                </c:pt>
                <c:pt idx="2738">
                  <c:v>-1.261437908496732E-2</c:v>
                </c:pt>
                <c:pt idx="2739">
                  <c:v>-1.261437908496732E-2</c:v>
                </c:pt>
                <c:pt idx="2740">
                  <c:v>-1.261437908496732E-2</c:v>
                </c:pt>
                <c:pt idx="2741">
                  <c:v>-1.261437908496732E-2</c:v>
                </c:pt>
                <c:pt idx="2742">
                  <c:v>-29.513857336336361</c:v>
                </c:pt>
                <c:pt idx="2743">
                  <c:v>-47.472189853707107</c:v>
                </c:pt>
                <c:pt idx="2744">
                  <c:v>-52.555145341793519</c:v>
                </c:pt>
                <c:pt idx="2745">
                  <c:v>-45.537583820093865</c:v>
                </c:pt>
                <c:pt idx="2746">
                  <c:v>-29.144391066108607</c:v>
                </c:pt>
                <c:pt idx="2747">
                  <c:v>-7.5787785824820526</c:v>
                </c:pt>
                <c:pt idx="2748">
                  <c:v>-1.261437908496732E-2</c:v>
                </c:pt>
                <c:pt idx="2749">
                  <c:v>-1.261437908496732E-2</c:v>
                </c:pt>
                <c:pt idx="2750">
                  <c:v>-1.261437908496732E-2</c:v>
                </c:pt>
                <c:pt idx="2751">
                  <c:v>-1.261437908496732E-2</c:v>
                </c:pt>
                <c:pt idx="2752">
                  <c:v>-1.261437908496732E-2</c:v>
                </c:pt>
                <c:pt idx="2753">
                  <c:v>-1.261437908496732E-2</c:v>
                </c:pt>
                <c:pt idx="2754">
                  <c:v>-29.027319217314005</c:v>
                </c:pt>
                <c:pt idx="2755">
                  <c:v>-58.760631671593934</c:v>
                </c:pt>
                <c:pt idx="2756">
                  <c:v>-83.827331545687997</c:v>
                </c:pt>
                <c:pt idx="2757">
                  <c:v>-99.442810873552631</c:v>
                </c:pt>
                <c:pt idx="2758">
                  <c:v>-102.38225961422064</c:v>
                </c:pt>
                <c:pt idx="2759">
                  <c:v>-91.744115107713299</c:v>
                </c:pt>
                <c:pt idx="2760">
                  <c:v>-69.37668495381628</c:v>
                </c:pt>
                <c:pt idx="2761">
                  <c:v>-39.870285968467151</c:v>
                </c:pt>
                <c:pt idx="2762">
                  <c:v>-10.078058253849397</c:v>
                </c:pt>
                <c:pt idx="2763">
                  <c:v>-1.261437908496732E-2</c:v>
                </c:pt>
                <c:pt idx="2764">
                  <c:v>-1.261437908496732E-2</c:v>
                </c:pt>
                <c:pt idx="2765">
                  <c:v>-1.261437908496732E-2</c:v>
                </c:pt>
                <c:pt idx="2766">
                  <c:v>-44.891476176835091</c:v>
                </c:pt>
                <c:pt idx="2767">
                  <c:v>-117.49744618616003</c:v>
                </c:pt>
                <c:pt idx="2768">
                  <c:v>-213.55632385037717</c:v>
                </c:pt>
                <c:pt idx="2769">
                  <c:v>-324.04910600835564</c:v>
                </c:pt>
                <c:pt idx="2770">
                  <c:v>-435.74571293330678</c:v>
                </c:pt>
                <c:pt idx="2771">
                  <c:v>-532.40022782653102</c:v>
                </c:pt>
                <c:pt idx="2772">
                  <c:v>-596.51078353252626</c:v>
                </c:pt>
                <c:pt idx="2773">
                  <c:v>-611.46343460820844</c:v>
                </c:pt>
                <c:pt idx="2774">
                  <c:v>-563.81429303226287</c:v>
                </c:pt>
                <c:pt idx="2775">
                  <c:v>-445.42746896897285</c:v>
                </c:pt>
                <c:pt idx="2776">
                  <c:v>-255.18417090225483</c:v>
                </c:pt>
                <c:pt idx="2777">
                  <c:v>-1.2614379102991123E-2</c:v>
                </c:pt>
                <c:pt idx="2778">
                  <c:v>-1.261437908496732E-2</c:v>
                </c:pt>
                <c:pt idx="2779">
                  <c:v>-1.261437908496732E-2</c:v>
                </c:pt>
                <c:pt idx="2780">
                  <c:v>-1.261437908496732E-2</c:v>
                </c:pt>
                <c:pt idx="2781">
                  <c:v>-1.261437908496732E-2</c:v>
                </c:pt>
                <c:pt idx="2782">
                  <c:v>-1.261437908496732E-2</c:v>
                </c:pt>
                <c:pt idx="2783">
                  <c:v>-1.261437908496732E-2</c:v>
                </c:pt>
                <c:pt idx="2784">
                  <c:v>-1.261437908496732E-2</c:v>
                </c:pt>
                <c:pt idx="2785">
                  <c:v>-1.261437908496732E-2</c:v>
                </c:pt>
                <c:pt idx="2786">
                  <c:v>-1.261437908496732E-2</c:v>
                </c:pt>
                <c:pt idx="2787">
                  <c:v>-1.261437908496732E-2</c:v>
                </c:pt>
                <c:pt idx="2788">
                  <c:v>-1.261437908496732E-2</c:v>
                </c:pt>
                <c:pt idx="2789">
                  <c:v>-1.261437908496732E-2</c:v>
                </c:pt>
                <c:pt idx="2790">
                  <c:v>-553.44591623854512</c:v>
                </c:pt>
                <c:pt idx="2791">
                  <c:v>-1093.7503851114118</c:v>
                </c:pt>
                <c:pt idx="2792">
                  <c:v>-1577.2583333563393</c:v>
                </c:pt>
                <c:pt idx="2793">
                  <c:v>-1963.7337492027232</c:v>
                </c:pt>
                <c:pt idx="2794">
                  <c:v>-2220.0326541683376</c:v>
                </c:pt>
                <c:pt idx="2795">
                  <c:v>-2323.129997620214</c:v>
                </c:pt>
                <c:pt idx="2796">
                  <c:v>-2262.2199273499468</c:v>
                </c:pt>
                <c:pt idx="2797">
                  <c:v>-2039.6949176987032</c:v>
                </c:pt>
                <c:pt idx="2798">
                  <c:v>-1670.9264512510435</c:v>
                </c:pt>
                <c:pt idx="2799">
                  <c:v>-1182.8921244618209</c:v>
                </c:pt>
                <c:pt idx="2800">
                  <c:v>-611.80741097164423</c:v>
                </c:pt>
                <c:pt idx="2801">
                  <c:v>-1.2614379108067654E-2</c:v>
                </c:pt>
                <c:pt idx="2802">
                  <c:v>-1.261437908496732E-2</c:v>
                </c:pt>
                <c:pt idx="2803">
                  <c:v>-1.261437908496732E-2</c:v>
                </c:pt>
                <c:pt idx="2804">
                  <c:v>-1.261437908496732E-2</c:v>
                </c:pt>
                <c:pt idx="2805">
                  <c:v>-1.261437908496732E-2</c:v>
                </c:pt>
                <c:pt idx="2806">
                  <c:v>-1.261437908496732E-2</c:v>
                </c:pt>
                <c:pt idx="2807">
                  <c:v>-1.261437908496732E-2</c:v>
                </c:pt>
                <c:pt idx="2808">
                  <c:v>-1.261437908496732E-2</c:v>
                </c:pt>
                <c:pt idx="2809">
                  <c:v>-1.261437908496732E-2</c:v>
                </c:pt>
                <c:pt idx="2810">
                  <c:v>-1.261437908496732E-2</c:v>
                </c:pt>
                <c:pt idx="2811">
                  <c:v>-1.261437908496732E-2</c:v>
                </c:pt>
                <c:pt idx="2812">
                  <c:v>-1.261437908496732E-2</c:v>
                </c:pt>
                <c:pt idx="2813">
                  <c:v>-1.261437908496732E-2</c:v>
                </c:pt>
                <c:pt idx="2814">
                  <c:v>-550.45224443863265</c:v>
                </c:pt>
                <c:pt idx="2815">
                  <c:v>-1057.8737541031205</c:v>
                </c:pt>
                <c:pt idx="2816">
                  <c:v>-1490.440756607348</c:v>
                </c:pt>
                <c:pt idx="2817">
                  <c:v>-1821.3999365972224</c:v>
                </c:pt>
                <c:pt idx="2818">
                  <c:v>-2030.4050340251058</c:v>
                </c:pt>
                <c:pt idx="2819">
                  <c:v>-2104.4862804162394</c:v>
                </c:pt>
                <c:pt idx="2820">
                  <c:v>-2038.6671741948091</c:v>
                </c:pt>
                <c:pt idx="2821">
                  <c:v>-1836.2316784788404</c:v>
                </c:pt>
                <c:pt idx="2822">
                  <c:v>-1508.6388392370013</c:v>
                </c:pt>
                <c:pt idx="2823">
                  <c:v>-1075.0733248305405</c:v>
                </c:pt>
                <c:pt idx="2824">
                  <c:v>-561.61492992974274</c:v>
                </c:pt>
                <c:pt idx="2825">
                  <c:v>-1.261437915372212E-2</c:v>
                </c:pt>
                <c:pt idx="2826">
                  <c:v>-1.261437908496732E-2</c:v>
                </c:pt>
                <c:pt idx="2827">
                  <c:v>-1.261437908496732E-2</c:v>
                </c:pt>
                <c:pt idx="2828">
                  <c:v>-1.261437908496732E-2</c:v>
                </c:pt>
                <c:pt idx="2829">
                  <c:v>-1.261437908496732E-2</c:v>
                </c:pt>
                <c:pt idx="2830">
                  <c:v>-1.261437908496732E-2</c:v>
                </c:pt>
                <c:pt idx="2831">
                  <c:v>-1.261437908496732E-2</c:v>
                </c:pt>
                <c:pt idx="2832">
                  <c:v>-1.261437908496732E-2</c:v>
                </c:pt>
                <c:pt idx="2833">
                  <c:v>-1.261437908496732E-2</c:v>
                </c:pt>
                <c:pt idx="2834">
                  <c:v>-1.261437908496732E-2</c:v>
                </c:pt>
                <c:pt idx="2835">
                  <c:v>-1.261437908496732E-2</c:v>
                </c:pt>
                <c:pt idx="2836">
                  <c:v>-1.261437908496732E-2</c:v>
                </c:pt>
                <c:pt idx="2837">
                  <c:v>-1.261437908496732E-2</c:v>
                </c:pt>
                <c:pt idx="2838">
                  <c:v>-655.35469935786307</c:v>
                </c:pt>
                <c:pt idx="2839">
                  <c:v>-1270.9400178318381</c:v>
                </c:pt>
                <c:pt idx="2840">
                  <c:v>-1800.6761037996837</c:v>
                </c:pt>
                <c:pt idx="2841">
                  <c:v>-2204.565760131667</c:v>
                </c:pt>
                <c:pt idx="2842">
                  <c:v>-2452.190874332638</c:v>
                </c:pt>
                <c:pt idx="2843">
                  <c:v>-2525.4406536417919</c:v>
                </c:pt>
                <c:pt idx="2844">
                  <c:v>-2420.1939087303049</c:v>
                </c:pt>
                <c:pt idx="2845">
                  <c:v>-2146.760375371296</c:v>
                </c:pt>
                <c:pt idx="2846">
                  <c:v>-1729.0070781262727</c:v>
                </c:pt>
                <c:pt idx="2847">
                  <c:v>-1202.2295289816007</c:v>
                </c:pt>
                <c:pt idx="2848">
                  <c:v>-609.95916331349792</c:v>
                </c:pt>
                <c:pt idx="2849">
                  <c:v>-1.2614379141361919E-2</c:v>
                </c:pt>
                <c:pt idx="2850">
                  <c:v>-1.261437908496732E-2</c:v>
                </c:pt>
                <c:pt idx="2851">
                  <c:v>-1.261437908496732E-2</c:v>
                </c:pt>
                <c:pt idx="2852">
                  <c:v>-1.261437908496732E-2</c:v>
                </c:pt>
                <c:pt idx="2853">
                  <c:v>-1.261437908496732E-2</c:v>
                </c:pt>
                <c:pt idx="2854">
                  <c:v>-1.261437908496732E-2</c:v>
                </c:pt>
                <c:pt idx="2855">
                  <c:v>-1.261437908496732E-2</c:v>
                </c:pt>
                <c:pt idx="2856">
                  <c:v>-1.261437908496732E-2</c:v>
                </c:pt>
                <c:pt idx="2857">
                  <c:v>-1.261437908496732E-2</c:v>
                </c:pt>
                <c:pt idx="2858">
                  <c:v>-1.261437908496732E-2</c:v>
                </c:pt>
                <c:pt idx="2859">
                  <c:v>-1.261437908496732E-2</c:v>
                </c:pt>
                <c:pt idx="2860">
                  <c:v>-1.261437908496732E-2</c:v>
                </c:pt>
                <c:pt idx="2861">
                  <c:v>-1.261437908496732E-2</c:v>
                </c:pt>
                <c:pt idx="2862">
                  <c:v>-289.1849681333963</c:v>
                </c:pt>
                <c:pt idx="2863">
                  <c:v>-504.92922625405942</c:v>
                </c:pt>
                <c:pt idx="2864">
                  <c:v>-638.94497005529718</c:v>
                </c:pt>
                <c:pt idx="2865">
                  <c:v>-692.20105675568925</c:v>
                </c:pt>
                <c:pt idx="2866">
                  <c:v>-673.838674675775</c:v>
                </c:pt>
                <c:pt idx="2867">
                  <c:v>-599.25926757709078</c:v>
                </c:pt>
                <c:pt idx="2868">
                  <c:v>-487.67734552213102</c:v>
                </c:pt>
                <c:pt idx="2869">
                  <c:v>-359.46530471437671</c:v>
                </c:pt>
                <c:pt idx="2870">
                  <c:v>-233.62233788444019</c:v>
                </c:pt>
                <c:pt idx="2871">
                  <c:v>-125.66336005887493</c:v>
                </c:pt>
                <c:pt idx="2872">
                  <c:v>-46.152805141571804</c:v>
                </c:pt>
                <c:pt idx="2873">
                  <c:v>-1.2614379086936675E-2</c:v>
                </c:pt>
                <c:pt idx="2874">
                  <c:v>-1.261437908496732E-2</c:v>
                </c:pt>
                <c:pt idx="2875">
                  <c:v>-0.66253217070770232</c:v>
                </c:pt>
                <c:pt idx="2876">
                  <c:v>-33.435491831240917</c:v>
                </c:pt>
                <c:pt idx="2877">
                  <c:v>-74.596210596072524</c:v>
                </c:pt>
                <c:pt idx="2878">
                  <c:v>-113.87558517638126</c:v>
                </c:pt>
                <c:pt idx="2879">
                  <c:v>-142.64625110375022</c:v>
                </c:pt>
                <c:pt idx="2880">
                  <c:v>-155.0937397661292</c:v>
                </c:pt>
                <c:pt idx="2881">
                  <c:v>-148.86040114965937</c:v>
                </c:pt>
                <c:pt idx="2882">
                  <c:v>-125.10795454811748</c:v>
                </c:pt>
                <c:pt idx="2883">
                  <c:v>-88.030800698009259</c:v>
                </c:pt>
                <c:pt idx="2884">
                  <c:v>-43.929598414031624</c:v>
                </c:pt>
                <c:pt idx="2885">
                  <c:v>-1.2614379089467121E-2</c:v>
                </c:pt>
                <c:pt idx="2886">
                  <c:v>-1.261437908496732E-2</c:v>
                </c:pt>
                <c:pt idx="2887">
                  <c:v>-1.261437908496732E-2</c:v>
                </c:pt>
                <c:pt idx="2888">
                  <c:v>-1.261437908496732E-2</c:v>
                </c:pt>
                <c:pt idx="2889">
                  <c:v>-1.261437908496732E-2</c:v>
                </c:pt>
                <c:pt idx="2890">
                  <c:v>-1.261437908496732E-2</c:v>
                </c:pt>
                <c:pt idx="2891">
                  <c:v>-1.261437908496732E-2</c:v>
                </c:pt>
                <c:pt idx="2892">
                  <c:v>-11.786658937595993</c:v>
                </c:pt>
                <c:pt idx="2893">
                  <c:v>-36.39530983792833</c:v>
                </c:pt>
                <c:pt idx="2894">
                  <c:v>-50.429679698085764</c:v>
                </c:pt>
                <c:pt idx="2895">
                  <c:v>-49.746894542801641</c:v>
                </c:pt>
                <c:pt idx="2896">
                  <c:v>-32.613899251266048</c:v>
                </c:pt>
                <c:pt idx="2897">
                  <c:v>-1.261437908658688E-2</c:v>
                </c:pt>
                <c:pt idx="2898">
                  <c:v>-1.261437908496732E-2</c:v>
                </c:pt>
                <c:pt idx="2899">
                  <c:v>-1.261437908496732E-2</c:v>
                </c:pt>
                <c:pt idx="2900">
                  <c:v>-1.261437908496732E-2</c:v>
                </c:pt>
                <c:pt idx="2901">
                  <c:v>-1.261437908496732E-2</c:v>
                </c:pt>
                <c:pt idx="2902">
                  <c:v>-1.261437908496732E-2</c:v>
                </c:pt>
                <c:pt idx="2903">
                  <c:v>-1.261437908496732E-2</c:v>
                </c:pt>
                <c:pt idx="2904">
                  <c:v>-1.261437908496732E-2</c:v>
                </c:pt>
                <c:pt idx="2905">
                  <c:v>-1.261437908496732E-2</c:v>
                </c:pt>
                <c:pt idx="2906">
                  <c:v>-1.261437908496732E-2</c:v>
                </c:pt>
                <c:pt idx="2907">
                  <c:v>-1.261437908496732E-2</c:v>
                </c:pt>
                <c:pt idx="2908">
                  <c:v>-1.261437908496732E-2</c:v>
                </c:pt>
                <c:pt idx="2909">
                  <c:v>-1.261437908496732E-2</c:v>
                </c:pt>
                <c:pt idx="2910">
                  <c:v>-37.766801403458487</c:v>
                </c:pt>
                <c:pt idx="2911">
                  <c:v>-60.721589401271835</c:v>
                </c:pt>
                <c:pt idx="2912">
                  <c:v>-67.193366724463189</c:v>
                </c:pt>
                <c:pt idx="2913">
                  <c:v>-58.194653428901518</c:v>
                </c:pt>
                <c:pt idx="2914">
                  <c:v>-37.227117220607873</c:v>
                </c:pt>
                <c:pt idx="2915">
                  <c:v>-9.6737361979189167</c:v>
                </c:pt>
                <c:pt idx="2916">
                  <c:v>-1.261437908496732E-2</c:v>
                </c:pt>
                <c:pt idx="2917">
                  <c:v>-1.261437908496732E-2</c:v>
                </c:pt>
                <c:pt idx="2918">
                  <c:v>-1.261437908496732E-2</c:v>
                </c:pt>
                <c:pt idx="2919">
                  <c:v>-1.261437908496732E-2</c:v>
                </c:pt>
                <c:pt idx="2920">
                  <c:v>-1.261437908496732E-2</c:v>
                </c:pt>
                <c:pt idx="2921">
                  <c:v>-1.261437908496732E-2</c:v>
                </c:pt>
                <c:pt idx="2922">
                  <c:v>-36.947058069849675</c:v>
                </c:pt>
                <c:pt idx="2923">
                  <c:v>-74.763723872141298</c:v>
                </c:pt>
                <c:pt idx="2924">
                  <c:v>-106.61238851767843</c:v>
                </c:pt>
                <c:pt idx="2925">
                  <c:v>-126.4182437160607</c:v>
                </c:pt>
                <c:pt idx="2926">
                  <c:v>-130.09903833679994</c:v>
                </c:pt>
                <c:pt idx="2927">
                  <c:v>-116.53046778994791</c:v>
                </c:pt>
                <c:pt idx="2928">
                  <c:v>-88.081456168724486</c:v>
                </c:pt>
                <c:pt idx="2929">
                  <c:v>-50.596700691669639</c:v>
                </c:pt>
                <c:pt idx="2930">
                  <c:v>-12.781403700803571</c:v>
                </c:pt>
                <c:pt idx="2931">
                  <c:v>-1.261437908496732E-2</c:v>
                </c:pt>
                <c:pt idx="2932">
                  <c:v>-1.261437908496732E-2</c:v>
                </c:pt>
                <c:pt idx="2933">
                  <c:v>-1.261437908496732E-2</c:v>
                </c:pt>
                <c:pt idx="2934">
                  <c:v>-56.848563474366273</c:v>
                </c:pt>
                <c:pt idx="2935">
                  <c:v>-148.73642752270155</c:v>
                </c:pt>
                <c:pt idx="2936">
                  <c:v>-270.22387424102999</c:v>
                </c:pt>
                <c:pt idx="2937">
                  <c:v>-409.86648788649921</c:v>
                </c:pt>
                <c:pt idx="2938">
                  <c:v>-550.91499455284736</c:v>
                </c:pt>
                <c:pt idx="2939">
                  <c:v>-672.83669588269765</c:v>
                </c:pt>
                <c:pt idx="2940">
                  <c:v>-753.54633913513169</c:v>
                </c:pt>
                <c:pt idx="2941">
                  <c:v>-772.11627492339016</c:v>
                </c:pt>
                <c:pt idx="2942">
                  <c:v>-711.65441208119705</c:v>
                </c:pt>
                <c:pt idx="2943">
                  <c:v>-561.99316483162443</c:v>
                </c:pt>
                <c:pt idx="2944">
                  <c:v>-321.83100275502585</c:v>
                </c:pt>
                <c:pt idx="2945">
                  <c:v>-1.2614379119719429E-2</c:v>
                </c:pt>
                <c:pt idx="2946">
                  <c:v>-1.261437908496732E-2</c:v>
                </c:pt>
                <c:pt idx="2947">
                  <c:v>-1.261437908496732E-2</c:v>
                </c:pt>
                <c:pt idx="2948">
                  <c:v>-1.261437908496732E-2</c:v>
                </c:pt>
                <c:pt idx="2949">
                  <c:v>-1.261437908496732E-2</c:v>
                </c:pt>
                <c:pt idx="2950">
                  <c:v>-1.261437908496732E-2</c:v>
                </c:pt>
                <c:pt idx="2951">
                  <c:v>-1.261437908496732E-2</c:v>
                </c:pt>
                <c:pt idx="2952">
                  <c:v>-1.261437908496732E-2</c:v>
                </c:pt>
                <c:pt idx="2953">
                  <c:v>-1.261437908496732E-2</c:v>
                </c:pt>
                <c:pt idx="2954">
                  <c:v>-1.261437908496732E-2</c:v>
                </c:pt>
                <c:pt idx="2955">
                  <c:v>-1.261437908496732E-2</c:v>
                </c:pt>
                <c:pt idx="2956">
                  <c:v>-1.261437908496732E-2</c:v>
                </c:pt>
                <c:pt idx="2957">
                  <c:v>-1.261437908496732E-2</c:v>
                </c:pt>
                <c:pt idx="2958">
                  <c:v>-694.08229304039389</c:v>
                </c:pt>
                <c:pt idx="2959">
                  <c:v>-1371.1476089183436</c:v>
                </c:pt>
                <c:pt idx="2960">
                  <c:v>-1976.5091058220587</c:v>
                </c:pt>
                <c:pt idx="2961">
                  <c:v>-2459.8514399766841</c:v>
                </c:pt>
                <c:pt idx="2962">
                  <c:v>-2779.8176649238249</c:v>
                </c:pt>
                <c:pt idx="2963">
                  <c:v>-2907.7800216303453</c:v>
                </c:pt>
                <c:pt idx="2964">
                  <c:v>-2830.4427034852183</c:v>
                </c:pt>
                <c:pt idx="2965">
                  <c:v>-2551.0365449605033</c:v>
                </c:pt>
                <c:pt idx="2966">
                  <c:v>-2089.0128369356571</c:v>
                </c:pt>
                <c:pt idx="2967">
                  <c:v>-1478.2964071966162</c:v>
                </c:pt>
                <c:pt idx="2968">
                  <c:v>-764.29950233358466</c:v>
                </c:pt>
                <c:pt idx="2969">
                  <c:v>-1.261437913978096E-2</c:v>
                </c:pt>
                <c:pt idx="2970">
                  <c:v>-1.261437908496732E-2</c:v>
                </c:pt>
                <c:pt idx="2971">
                  <c:v>-1.261437908496732E-2</c:v>
                </c:pt>
                <c:pt idx="2972">
                  <c:v>-1.261437908496732E-2</c:v>
                </c:pt>
                <c:pt idx="2973">
                  <c:v>-1.261437908496732E-2</c:v>
                </c:pt>
                <c:pt idx="2974">
                  <c:v>-1.261437908496732E-2</c:v>
                </c:pt>
                <c:pt idx="2975">
                  <c:v>-1.261437908496732E-2</c:v>
                </c:pt>
                <c:pt idx="2976">
                  <c:v>-1.261437908496732E-2</c:v>
                </c:pt>
                <c:pt idx="2977">
                  <c:v>-1.261437908496732E-2</c:v>
                </c:pt>
                <c:pt idx="2978">
                  <c:v>-1.261437908496732E-2</c:v>
                </c:pt>
                <c:pt idx="2979">
                  <c:v>-1.261437908496732E-2</c:v>
                </c:pt>
                <c:pt idx="2980">
                  <c:v>-1.261437908496732E-2</c:v>
                </c:pt>
                <c:pt idx="2981">
                  <c:v>-1.261437908496732E-2</c:v>
                </c:pt>
                <c:pt idx="2982">
                  <c:v>-684.03887245116096</c:v>
                </c:pt>
                <c:pt idx="2983">
                  <c:v>-1314.1221017120972</c:v>
                </c:pt>
                <c:pt idx="2984">
                  <c:v>-1850.7898730147533</c:v>
                </c:pt>
                <c:pt idx="2985">
                  <c:v>-2260.9371260556686</c:v>
                </c:pt>
                <c:pt idx="2986">
                  <c:v>-2519.4570847786563</c:v>
                </c:pt>
                <c:pt idx="2987">
                  <c:v>-2610.4288961732973</c:v>
                </c:pt>
                <c:pt idx="2988">
                  <c:v>-2527.8654885153878</c:v>
                </c:pt>
                <c:pt idx="2989">
                  <c:v>-2276.0266079901285</c:v>
                </c:pt>
                <c:pt idx="2990">
                  <c:v>-1869.2944278338662</c:v>
                </c:pt>
                <c:pt idx="2991">
                  <c:v>-1331.5985974405532</c:v>
                </c:pt>
                <c:pt idx="2992">
                  <c:v>-695.37086894759966</c:v>
                </c:pt>
                <c:pt idx="2993">
                  <c:v>-1.261437911687413E-2</c:v>
                </c:pt>
                <c:pt idx="2994">
                  <c:v>-1.261437908496732E-2</c:v>
                </c:pt>
                <c:pt idx="2995">
                  <c:v>-1.261437908496732E-2</c:v>
                </c:pt>
                <c:pt idx="2996">
                  <c:v>-1.261437908496732E-2</c:v>
                </c:pt>
                <c:pt idx="2997">
                  <c:v>-1.261437908496732E-2</c:v>
                </c:pt>
                <c:pt idx="2998">
                  <c:v>-1.261437908496732E-2</c:v>
                </c:pt>
                <c:pt idx="2999">
                  <c:v>-1.261437908496732E-2</c:v>
                </c:pt>
                <c:pt idx="3000">
                  <c:v>-1.261437908496732E-2</c:v>
                </c:pt>
                <c:pt idx="3001">
                  <c:v>-1.261437908496732E-2</c:v>
                </c:pt>
                <c:pt idx="3002">
                  <c:v>-1.261437908496732E-2</c:v>
                </c:pt>
                <c:pt idx="3003">
                  <c:v>-1.261437908496732E-2</c:v>
                </c:pt>
                <c:pt idx="3004">
                  <c:v>-1.261437908496732E-2</c:v>
                </c:pt>
                <c:pt idx="3005">
                  <c:v>-1.261437908496732E-2</c:v>
                </c:pt>
                <c:pt idx="3006">
                  <c:v>-807.43014901125468</c:v>
                </c:pt>
                <c:pt idx="3007">
                  <c:v>-1565.3220722665328</c:v>
                </c:pt>
                <c:pt idx="3008">
                  <c:v>-2216.9924762382802</c:v>
                </c:pt>
                <c:pt idx="3009">
                  <c:v>-2713.3254011931713</c:v>
                </c:pt>
                <c:pt idx="3010">
                  <c:v>-3017.0576935755562</c:v>
                </c:pt>
                <c:pt idx="3011">
                  <c:v>-3106.1138359063939</c:v>
                </c:pt>
                <c:pt idx="3012">
                  <c:v>-2975.6480494010916</c:v>
                </c:pt>
                <c:pt idx="3013">
                  <c:v>-2638.5571258928967</c:v>
                </c:pt>
                <c:pt idx="3014">
                  <c:v>-2124.3767508620726</c:v>
                </c:pt>
                <c:pt idx="3015">
                  <c:v>-1476.638611797764</c:v>
                </c:pt>
                <c:pt idx="3016">
                  <c:v>-748.92693840725781</c:v>
                </c:pt>
                <c:pt idx="3017">
                  <c:v>-1.2614379179107044E-2</c:v>
                </c:pt>
                <c:pt idx="3018">
                  <c:v>-1.261437908496732E-2</c:v>
                </c:pt>
                <c:pt idx="3019">
                  <c:v>-1.261437908496732E-2</c:v>
                </c:pt>
                <c:pt idx="3020">
                  <c:v>-1.261437908496732E-2</c:v>
                </c:pt>
                <c:pt idx="3021">
                  <c:v>-1.261437908496732E-2</c:v>
                </c:pt>
                <c:pt idx="3022">
                  <c:v>-1.261437908496732E-2</c:v>
                </c:pt>
                <c:pt idx="3023">
                  <c:v>-1.261437908496732E-2</c:v>
                </c:pt>
                <c:pt idx="3024">
                  <c:v>-1.261437908496732E-2</c:v>
                </c:pt>
                <c:pt idx="3025">
                  <c:v>-1.261437908496732E-2</c:v>
                </c:pt>
                <c:pt idx="3026">
                  <c:v>-1.261437908496732E-2</c:v>
                </c:pt>
                <c:pt idx="3027">
                  <c:v>-1.261437908496732E-2</c:v>
                </c:pt>
                <c:pt idx="3028">
                  <c:v>-1.261437908496732E-2</c:v>
                </c:pt>
                <c:pt idx="3029">
                  <c:v>-1.261437908496732E-2</c:v>
                </c:pt>
                <c:pt idx="3030">
                  <c:v>-353.41715032944376</c:v>
                </c:pt>
                <c:pt idx="3031">
                  <c:v>-616.88166486194541</c:v>
                </c:pt>
                <c:pt idx="3032">
                  <c:v>-780.35737270988443</c:v>
                </c:pt>
                <c:pt idx="3033">
                  <c:v>-845.12532469497762</c:v>
                </c:pt>
                <c:pt idx="3034">
                  <c:v>-822.43909568792753</c:v>
                </c:pt>
                <c:pt idx="3035">
                  <c:v>-731.17565313432101</c:v>
                </c:pt>
                <c:pt idx="3036">
                  <c:v>-594.83817839013477</c:v>
                </c:pt>
                <c:pt idx="3037">
                  <c:v>-438.31114596832452</c:v>
                </c:pt>
                <c:pt idx="3038">
                  <c:v>-284.77296930417248</c:v>
                </c:pt>
                <c:pt idx="3039">
                  <c:v>-153.12641796760391</c:v>
                </c:pt>
                <c:pt idx="3040">
                  <c:v>-56.219517314464802</c:v>
                </c:pt>
                <c:pt idx="3041">
                  <c:v>-1.2614379088564689E-2</c:v>
                </c:pt>
                <c:pt idx="3042">
                  <c:v>-1.261437908496732E-2</c:v>
                </c:pt>
                <c:pt idx="3043">
                  <c:v>-0.80357279450562424</c:v>
                </c:pt>
                <c:pt idx="3044">
                  <c:v>-40.675796858570671</c:v>
                </c:pt>
                <c:pt idx="3045">
                  <c:v>-90.724350001843533</c:v>
                </c:pt>
                <c:pt idx="3046">
                  <c:v>-138.45389806302822</c:v>
                </c:pt>
                <c:pt idx="3047">
                  <c:v>-173.38037279065196</c:v>
                </c:pt>
                <c:pt idx="3048">
                  <c:v>-188.45079999226445</c:v>
                </c:pt>
                <c:pt idx="3049">
                  <c:v>-180.82003970367842</c:v>
                </c:pt>
                <c:pt idx="3050">
                  <c:v>-151.92012290373623</c:v>
                </c:pt>
                <c:pt idx="3051">
                  <c:v>-106.86274759026429</c:v>
                </c:pt>
                <c:pt idx="3052">
                  <c:v>-53.309277562706313</c:v>
                </c:pt>
                <c:pt idx="3053">
                  <c:v>-1.2614379092120683E-2</c:v>
                </c:pt>
                <c:pt idx="3054">
                  <c:v>-1.261437908496732E-2</c:v>
                </c:pt>
                <c:pt idx="3055">
                  <c:v>-1.261437908496732E-2</c:v>
                </c:pt>
                <c:pt idx="3056">
                  <c:v>-1.261437908496732E-2</c:v>
                </c:pt>
                <c:pt idx="3057">
                  <c:v>-1.261437908496732E-2</c:v>
                </c:pt>
                <c:pt idx="3058">
                  <c:v>-1.261437908496732E-2</c:v>
                </c:pt>
                <c:pt idx="3059">
                  <c:v>-1.261437908496732E-2</c:v>
                </c:pt>
                <c:pt idx="3060">
                  <c:v>-14.266171254719813</c:v>
                </c:pt>
                <c:pt idx="3061">
                  <c:v>-44.04377044563477</c:v>
                </c:pt>
                <c:pt idx="3062">
                  <c:v>-61.009929831626181</c:v>
                </c:pt>
                <c:pt idx="3063">
                  <c:v>-60.165607120528605</c:v>
                </c:pt>
                <c:pt idx="3064">
                  <c:v>-39.431529151059351</c:v>
                </c:pt>
                <c:pt idx="3065">
                  <c:v>-1.2614379088527097E-2</c:v>
                </c:pt>
                <c:pt idx="3066">
                  <c:v>-1.261437908496732E-2</c:v>
                </c:pt>
                <c:pt idx="3067">
                  <c:v>-1.261437908496732E-2</c:v>
                </c:pt>
                <c:pt idx="3068">
                  <c:v>-1.261437908496732E-2</c:v>
                </c:pt>
                <c:pt idx="3069">
                  <c:v>-1.261437908496732E-2</c:v>
                </c:pt>
                <c:pt idx="3070">
                  <c:v>-1.261437908496732E-2</c:v>
                </c:pt>
                <c:pt idx="3071">
                  <c:v>-1.261437908496732E-2</c:v>
                </c:pt>
                <c:pt idx="3072">
                  <c:v>-1.261437908496732E-2</c:v>
                </c:pt>
                <c:pt idx="3073">
                  <c:v>-1.261437908496732E-2</c:v>
                </c:pt>
                <c:pt idx="3074">
                  <c:v>-1.261437908496732E-2</c:v>
                </c:pt>
                <c:pt idx="3075">
                  <c:v>-1.261437908496732E-2</c:v>
                </c:pt>
                <c:pt idx="3076">
                  <c:v>-1.261437908496732E-2</c:v>
                </c:pt>
                <c:pt idx="3077">
                  <c:v>-1.261437908496732E-2</c:v>
                </c:pt>
                <c:pt idx="3078">
                  <c:v>-45.472213293586215</c:v>
                </c:pt>
                <c:pt idx="3079">
                  <c:v>-73.090553694457356</c:v>
                </c:pt>
                <c:pt idx="3080">
                  <c:v>-80.857295545627238</c:v>
                </c:pt>
                <c:pt idx="3081">
                  <c:v>-70.007934811451591</c:v>
                </c:pt>
                <c:pt idx="3082">
                  <c:v>-44.770137997711259</c:v>
                </c:pt>
                <c:pt idx="3083">
                  <c:v>-11.62858286200702</c:v>
                </c:pt>
                <c:pt idx="3084">
                  <c:v>-1.261437908496732E-2</c:v>
                </c:pt>
                <c:pt idx="3085">
                  <c:v>-1.261437908496732E-2</c:v>
                </c:pt>
                <c:pt idx="3086">
                  <c:v>-1.261437908496732E-2</c:v>
                </c:pt>
                <c:pt idx="3087">
                  <c:v>-1.261437908496732E-2</c:v>
                </c:pt>
                <c:pt idx="3088">
                  <c:v>-1.261437908496732E-2</c:v>
                </c:pt>
                <c:pt idx="3089">
                  <c:v>-1.261437908496732E-2</c:v>
                </c:pt>
                <c:pt idx="3090">
                  <c:v>-44.331153118246363</c:v>
                </c:pt>
                <c:pt idx="3091">
                  <c:v>-89.682733989639146</c:v>
                </c:pt>
                <c:pt idx="3092">
                  <c:v>-127.85147639323007</c:v>
                </c:pt>
                <c:pt idx="3093">
                  <c:v>-151.56047195611427</c:v>
                </c:pt>
                <c:pt idx="3094">
                  <c:v>-155.92923153018424</c:v>
                </c:pt>
                <c:pt idx="3095">
                  <c:v>-139.62701388475796</c:v>
                </c:pt>
                <c:pt idx="3096">
                  <c:v>-105.50900415434158</c:v>
                </c:pt>
                <c:pt idx="3097">
                  <c:v>-60.589516916725586</c:v>
                </c:pt>
                <c:pt idx="3098">
                  <c:v>-15.299569077252448</c:v>
                </c:pt>
                <c:pt idx="3099">
                  <c:v>-1.261437908496732E-2</c:v>
                </c:pt>
                <c:pt idx="3100">
                  <c:v>-1.261437908496732E-2</c:v>
                </c:pt>
                <c:pt idx="3101">
                  <c:v>-1.261437908496732E-2</c:v>
                </c:pt>
                <c:pt idx="3102">
                  <c:v>-67.981384289367028</c:v>
                </c:pt>
                <c:pt idx="3103">
                  <c:v>-177.81853356674628</c:v>
                </c:pt>
                <c:pt idx="3104">
                  <c:v>-322.9726709510781</c:v>
                </c:pt>
                <c:pt idx="3105">
                  <c:v>-489.73994138748185</c:v>
                </c:pt>
                <c:pt idx="3106">
                  <c:v>-658.09478405772882</c:v>
                </c:pt>
                <c:pt idx="3107">
                  <c:v>-803.51549563467756</c:v>
                </c:pt>
                <c:pt idx="3108">
                  <c:v>-899.65373038641326</c:v>
                </c:pt>
                <c:pt idx="3109">
                  <c:v>-921.57163937057771</c:v>
                </c:pt>
                <c:pt idx="3110">
                  <c:v>-849.17390675851698</c:v>
                </c:pt>
                <c:pt idx="3111">
                  <c:v>-670.40870680491321</c:v>
                </c:pt>
                <c:pt idx="3112">
                  <c:v>-383.81064570312515</c:v>
                </c:pt>
                <c:pt idx="3113">
                  <c:v>-1.2614379140744193E-2</c:v>
                </c:pt>
                <c:pt idx="3114">
                  <c:v>-1.261437908496732E-2</c:v>
                </c:pt>
                <c:pt idx="3115">
                  <c:v>-1.261437908496732E-2</c:v>
                </c:pt>
                <c:pt idx="3116">
                  <c:v>-1.261437908496732E-2</c:v>
                </c:pt>
                <c:pt idx="3117">
                  <c:v>-1.261437908496732E-2</c:v>
                </c:pt>
                <c:pt idx="3118">
                  <c:v>-1.261437908496732E-2</c:v>
                </c:pt>
                <c:pt idx="3119">
                  <c:v>-1.261437908496732E-2</c:v>
                </c:pt>
                <c:pt idx="3120">
                  <c:v>-1.261437908496732E-2</c:v>
                </c:pt>
                <c:pt idx="3121">
                  <c:v>-1.261437908496732E-2</c:v>
                </c:pt>
                <c:pt idx="3122">
                  <c:v>-1.261437908496732E-2</c:v>
                </c:pt>
                <c:pt idx="3123">
                  <c:v>-1.261437908496732E-2</c:v>
                </c:pt>
                <c:pt idx="3124">
                  <c:v>-1.261437908496732E-2</c:v>
                </c:pt>
                <c:pt idx="3125">
                  <c:v>-1.261437908496732E-2</c:v>
                </c:pt>
                <c:pt idx="3126">
                  <c:v>-824.65288609495292</c:v>
                </c:pt>
                <c:pt idx="3127">
                  <c:v>-1628.6598719386561</c:v>
                </c:pt>
                <c:pt idx="3128">
                  <c:v>-2347.0956290462022</c:v>
                </c:pt>
                <c:pt idx="3129">
                  <c:v>-2920.2951826833705</c:v>
                </c:pt>
                <c:pt idx="3130">
                  <c:v>-3299.2883998095758</c:v>
                </c:pt>
                <c:pt idx="3131">
                  <c:v>-3450.2599886438593</c:v>
                </c:pt>
                <c:pt idx="3132">
                  <c:v>-3357.6170113403091</c:v>
                </c:pt>
                <c:pt idx="3133">
                  <c:v>-3025.3818071471383</c:v>
                </c:pt>
                <c:pt idx="3134">
                  <c:v>-2476.8033818210888</c:v>
                </c:pt>
                <c:pt idx="3135">
                  <c:v>-1752.2617977954517</c:v>
                </c:pt>
                <c:pt idx="3136">
                  <c:v>-905.70748100259698</c:v>
                </c:pt>
                <c:pt idx="3137">
                  <c:v>-1.2614379180668451E-2</c:v>
                </c:pt>
                <c:pt idx="3138">
                  <c:v>-1.261437908496732E-2</c:v>
                </c:pt>
                <c:pt idx="3139">
                  <c:v>-1.261437908496732E-2</c:v>
                </c:pt>
                <c:pt idx="3140">
                  <c:v>-1.261437908496732E-2</c:v>
                </c:pt>
                <c:pt idx="3141">
                  <c:v>-1.261437908496732E-2</c:v>
                </c:pt>
                <c:pt idx="3142">
                  <c:v>-1.261437908496732E-2</c:v>
                </c:pt>
                <c:pt idx="3143">
                  <c:v>-1.261437908496732E-2</c:v>
                </c:pt>
                <c:pt idx="3144">
                  <c:v>-1.261437908496732E-2</c:v>
                </c:pt>
                <c:pt idx="3145">
                  <c:v>-1.261437908496732E-2</c:v>
                </c:pt>
                <c:pt idx="3146">
                  <c:v>-1.261437908496732E-2</c:v>
                </c:pt>
                <c:pt idx="3147">
                  <c:v>-1.261437908496732E-2</c:v>
                </c:pt>
                <c:pt idx="3148">
                  <c:v>-1.261437908496732E-2</c:v>
                </c:pt>
                <c:pt idx="3149">
                  <c:v>-1.261437908496732E-2</c:v>
                </c:pt>
                <c:pt idx="3150">
                  <c:v>-807.70537197673355</c:v>
                </c:pt>
                <c:pt idx="3151">
                  <c:v>-1551.3125040938839</c:v>
                </c:pt>
                <c:pt idx="3152">
                  <c:v>-2184.297990279616</c:v>
                </c:pt>
                <c:pt idx="3153">
                  <c:v>-2667.6851332415795</c:v>
                </c:pt>
                <c:pt idx="3154">
                  <c:v>-2971.9707533178494</c:v>
                </c:pt>
                <c:pt idx="3155">
                  <c:v>-3078.513806010094</c:v>
                </c:pt>
                <c:pt idx="3156">
                  <c:v>-2980.4034772832392</c:v>
                </c:pt>
                <c:pt idx="3157">
                  <c:v>-2682.813519185931</c:v>
                </c:pt>
                <c:pt idx="3158">
                  <c:v>-2202.8406539626599</c:v>
                </c:pt>
                <c:pt idx="3159">
                  <c:v>-1568.812470981456</c:v>
                </c:pt>
                <c:pt idx="3160">
                  <c:v>-819.04233657510997</c:v>
                </c:pt>
                <c:pt idx="3161">
                  <c:v>-1.2614379150723807E-2</c:v>
                </c:pt>
                <c:pt idx="3162">
                  <c:v>-1.261437908496732E-2</c:v>
                </c:pt>
                <c:pt idx="3163">
                  <c:v>-1.261437908496732E-2</c:v>
                </c:pt>
                <c:pt idx="3164">
                  <c:v>-1.261437908496732E-2</c:v>
                </c:pt>
                <c:pt idx="3165">
                  <c:v>-1.261437908496732E-2</c:v>
                </c:pt>
                <c:pt idx="3166">
                  <c:v>-1.261437908496732E-2</c:v>
                </c:pt>
                <c:pt idx="3167">
                  <c:v>-1.261437908496732E-2</c:v>
                </c:pt>
                <c:pt idx="3168">
                  <c:v>-1.261437908496732E-2</c:v>
                </c:pt>
                <c:pt idx="3169">
                  <c:v>-1.261437908496732E-2</c:v>
                </c:pt>
                <c:pt idx="3170">
                  <c:v>-1.261437908496732E-2</c:v>
                </c:pt>
                <c:pt idx="3171">
                  <c:v>-1.261437908496732E-2</c:v>
                </c:pt>
                <c:pt idx="3172">
                  <c:v>-1.261437908496732E-2</c:v>
                </c:pt>
                <c:pt idx="3173">
                  <c:v>-1.261437908496732E-2</c:v>
                </c:pt>
                <c:pt idx="3174">
                  <c:v>-947.79598139242944</c:v>
                </c:pt>
                <c:pt idx="3175">
                  <c:v>-1837.003140063978</c:v>
                </c:pt>
                <c:pt idx="3176">
                  <c:v>-2601.1569761090682</c:v>
                </c:pt>
                <c:pt idx="3177">
                  <c:v>-3182.7350741023142</c:v>
                </c:pt>
                <c:pt idx="3178">
                  <c:v>-3538.1696503649528</c:v>
                </c:pt>
                <c:pt idx="3179">
                  <c:v>-3641.7406141077067</c:v>
                </c:pt>
                <c:pt idx="3180">
                  <c:v>-3487.9478732640305</c:v>
                </c:pt>
                <c:pt idx="3181">
                  <c:v>-3092.0882392933459</c:v>
                </c:pt>
                <c:pt idx="3182">
                  <c:v>-2488.9377156888745</c:v>
                </c:pt>
                <c:pt idx="3183">
                  <c:v>-1729.6328447470428</c:v>
                </c:pt>
                <c:pt idx="3184">
                  <c:v>-877.03354226337899</c:v>
                </c:pt>
                <c:pt idx="3185">
                  <c:v>-1.2614379224359993E-2</c:v>
                </c:pt>
                <c:pt idx="3186">
                  <c:v>-1.261437908496732E-2</c:v>
                </c:pt>
                <c:pt idx="3187">
                  <c:v>-1.261437908496732E-2</c:v>
                </c:pt>
                <c:pt idx="3188">
                  <c:v>-1.261437908496732E-2</c:v>
                </c:pt>
                <c:pt idx="3189">
                  <c:v>-1.261437908496732E-2</c:v>
                </c:pt>
                <c:pt idx="3190">
                  <c:v>-1.261437908496732E-2</c:v>
                </c:pt>
                <c:pt idx="3191">
                  <c:v>-1.261437908496732E-2</c:v>
                </c:pt>
                <c:pt idx="3192">
                  <c:v>-1.261437908496732E-2</c:v>
                </c:pt>
                <c:pt idx="3193">
                  <c:v>-1.261437908496732E-2</c:v>
                </c:pt>
                <c:pt idx="3194">
                  <c:v>-1.261437908496732E-2</c:v>
                </c:pt>
                <c:pt idx="3195">
                  <c:v>-1.261437908496732E-2</c:v>
                </c:pt>
                <c:pt idx="3196">
                  <c:v>-1.261437908496732E-2</c:v>
                </c:pt>
                <c:pt idx="3197">
                  <c:v>-1.261437908496732E-2</c:v>
                </c:pt>
                <c:pt idx="3198">
                  <c:v>-412.52406377574857</c:v>
                </c:pt>
                <c:pt idx="3199">
                  <c:v>-719.88792608526489</c:v>
                </c:pt>
                <c:pt idx="3200">
                  <c:v>-910.45278252185506</c:v>
                </c:pt>
                <c:pt idx="3201">
                  <c:v>-985.79329900031075</c:v>
                </c:pt>
                <c:pt idx="3202">
                  <c:v>-959.11223135193063</c:v>
                </c:pt>
                <c:pt idx="3203">
                  <c:v>-852.48830644622376</c:v>
                </c:pt>
                <c:pt idx="3204">
                  <c:v>-693.37252075040271</c:v>
                </c:pt>
                <c:pt idx="3205">
                  <c:v>-510.8005386244306</c:v>
                </c:pt>
                <c:pt idx="3206">
                  <c:v>-331.79384799071403</c:v>
                </c:pt>
                <c:pt idx="3207">
                  <c:v>-178.36893450558924</c:v>
                </c:pt>
                <c:pt idx="3208">
                  <c:v>-65.471085781401698</c:v>
                </c:pt>
                <c:pt idx="3209">
                  <c:v>-1.2614379086052787E-2</c:v>
                </c:pt>
                <c:pt idx="3210">
                  <c:v>-1.261437908496732E-2</c:v>
                </c:pt>
                <c:pt idx="3211">
                  <c:v>-0.93314250031428581</c:v>
                </c:pt>
                <c:pt idx="3212">
                  <c:v>-47.326381842074262</c:v>
                </c:pt>
                <c:pt idx="3213">
                  <c:v>-105.53693746493389</c:v>
                </c:pt>
                <c:pt idx="3214">
                  <c:v>-161.02445860709403</c:v>
                </c:pt>
                <c:pt idx="3215">
                  <c:v>-201.6002190113052</c:v>
                </c:pt>
                <c:pt idx="3216">
                  <c:v>-219.07502505150748</c:v>
                </c:pt>
                <c:pt idx="3217">
                  <c:v>-210.15750861224507</c:v>
                </c:pt>
                <c:pt idx="3218">
                  <c:v>-176.5292442492179</c:v>
                </c:pt>
                <c:pt idx="3219">
                  <c:v>-124.14509453983331</c:v>
                </c:pt>
                <c:pt idx="3220">
                  <c:v>-61.916018917741063</c:v>
                </c:pt>
                <c:pt idx="3221">
                  <c:v>-1.2614379088901617E-2</c:v>
                </c:pt>
                <c:pt idx="3222">
                  <c:v>-1.261437908496732E-2</c:v>
                </c:pt>
                <c:pt idx="3223">
                  <c:v>-1.261437908496732E-2</c:v>
                </c:pt>
                <c:pt idx="3224">
                  <c:v>-1.261437908496732E-2</c:v>
                </c:pt>
                <c:pt idx="3225">
                  <c:v>-1.261437908496732E-2</c:v>
                </c:pt>
                <c:pt idx="3226">
                  <c:v>-1.261437908496732E-2</c:v>
                </c:pt>
                <c:pt idx="3227">
                  <c:v>-1.261437908496732E-2</c:v>
                </c:pt>
                <c:pt idx="3228">
                  <c:v>-16.538970578112085</c:v>
                </c:pt>
                <c:pt idx="3229">
                  <c:v>-51.053666787057942</c:v>
                </c:pt>
                <c:pt idx="3230">
                  <c:v>-70.705563037805192</c:v>
                </c:pt>
                <c:pt idx="3231">
                  <c:v>-69.7119476075286</c:v>
                </c:pt>
                <c:pt idx="3232">
                  <c:v>-45.677484068001931</c:v>
                </c:pt>
                <c:pt idx="3233">
                  <c:v>-1.2614379090945779E-2</c:v>
                </c:pt>
                <c:pt idx="3234">
                  <c:v>-1.261437908496732E-2</c:v>
                </c:pt>
                <c:pt idx="3235">
                  <c:v>-1.261437908496732E-2</c:v>
                </c:pt>
                <c:pt idx="3236">
                  <c:v>-1.261437908496732E-2</c:v>
                </c:pt>
                <c:pt idx="3237">
                  <c:v>-1.261437908496732E-2</c:v>
                </c:pt>
                <c:pt idx="3238">
                  <c:v>-1.261437908496732E-2</c:v>
                </c:pt>
                <c:pt idx="3239">
                  <c:v>-1.261437908496732E-2</c:v>
                </c:pt>
                <c:pt idx="3240">
                  <c:v>-1.261437908496732E-2</c:v>
                </c:pt>
                <c:pt idx="3241">
                  <c:v>-1.261437908496732E-2</c:v>
                </c:pt>
                <c:pt idx="3242">
                  <c:v>-1.261437908496732E-2</c:v>
                </c:pt>
                <c:pt idx="3243">
                  <c:v>-1.261437908496732E-2</c:v>
                </c:pt>
                <c:pt idx="3244">
                  <c:v>-1.261437908496732E-2</c:v>
                </c:pt>
                <c:pt idx="3245">
                  <c:v>-1.261437908496732E-2</c:v>
                </c:pt>
                <c:pt idx="3246">
                  <c:v>-52.518344846337314</c:v>
                </c:pt>
                <c:pt idx="3247">
                  <c:v>-84.399701147252927</c:v>
                </c:pt>
                <c:pt idx="3248">
                  <c:v>-93.348769924880074</c:v>
                </c:pt>
                <c:pt idx="3249">
                  <c:v>-80.806105203787681</c:v>
                </c:pt>
                <c:pt idx="3250">
                  <c:v>-51.664060323080534</c:v>
                </c:pt>
                <c:pt idx="3251">
                  <c:v>-13.414968303300716</c:v>
                </c:pt>
                <c:pt idx="3252">
                  <c:v>-1.261437908496732E-2</c:v>
                </c:pt>
                <c:pt idx="3253">
                  <c:v>-1.261437908496732E-2</c:v>
                </c:pt>
                <c:pt idx="3254">
                  <c:v>-1.261437908496732E-2</c:v>
                </c:pt>
                <c:pt idx="3255">
                  <c:v>-1.261437908496732E-2</c:v>
                </c:pt>
                <c:pt idx="3256">
                  <c:v>-1.261437908496732E-2</c:v>
                </c:pt>
                <c:pt idx="3257">
                  <c:v>-1.261437908496732E-2</c:v>
                </c:pt>
                <c:pt idx="3258">
                  <c:v>-51.072516117309718</c:v>
                </c:pt>
                <c:pt idx="3259">
                  <c:v>-103.30129825804555</c:v>
                </c:pt>
                <c:pt idx="3260">
                  <c:v>-147.23657413047724</c:v>
                </c:pt>
                <c:pt idx="3261">
                  <c:v>-174.50486904372178</c:v>
                </c:pt>
                <c:pt idx="3262">
                  <c:v>-179.49823539474212</c:v>
                </c:pt>
                <c:pt idx="3263">
                  <c:v>-160.69879446014951</c:v>
                </c:pt>
                <c:pt idx="3264">
                  <c:v>-121.40658493603186</c:v>
                </c:pt>
                <c:pt idx="3265">
                  <c:v>-69.703813275878161</c:v>
                </c:pt>
                <c:pt idx="3266">
                  <c:v>-17.596034551120663</c:v>
                </c:pt>
                <c:pt idx="3267">
                  <c:v>-1.261437908496732E-2</c:v>
                </c:pt>
                <c:pt idx="3268">
                  <c:v>-1.261437908496732E-2</c:v>
                </c:pt>
                <c:pt idx="3269">
                  <c:v>-1.261437908496732E-2</c:v>
                </c:pt>
                <c:pt idx="3270">
                  <c:v>-78.128484274702501</c:v>
                </c:pt>
                <c:pt idx="3271">
                  <c:v>-204.32199947341692</c:v>
                </c:pt>
                <c:pt idx="3272">
                  <c:v>-371.03772165058751</c:v>
                </c:pt>
                <c:pt idx="3273">
                  <c:v>-562.51109735215186</c:v>
                </c:pt>
                <c:pt idx="3274">
                  <c:v>-755.73070064670583</c:v>
                </c:pt>
                <c:pt idx="3275">
                  <c:v>-922.54145059066548</c:v>
                </c:pt>
                <c:pt idx="3276">
                  <c:v>-1032.7140267965158</c:v>
                </c:pt>
                <c:pt idx="3277">
                  <c:v>-1057.6620432941777</c:v>
                </c:pt>
                <c:pt idx="3278">
                  <c:v>-974.37839301745873</c:v>
                </c:pt>
                <c:pt idx="3279">
                  <c:v>-769.10179251935244</c:v>
                </c:pt>
                <c:pt idx="3280">
                  <c:v>-440.2242365606574</c:v>
                </c:pt>
                <c:pt idx="3281">
                  <c:v>-1.2614379112375212E-2</c:v>
                </c:pt>
                <c:pt idx="3282">
                  <c:v>-1.261437908496732E-2</c:v>
                </c:pt>
                <c:pt idx="3283">
                  <c:v>-1.261437908496732E-2</c:v>
                </c:pt>
                <c:pt idx="3284">
                  <c:v>-1.261437908496732E-2</c:v>
                </c:pt>
                <c:pt idx="3285">
                  <c:v>-1.261437908496732E-2</c:v>
                </c:pt>
                <c:pt idx="3286">
                  <c:v>-1.261437908496732E-2</c:v>
                </c:pt>
                <c:pt idx="3287">
                  <c:v>-1.261437908496732E-2</c:v>
                </c:pt>
                <c:pt idx="3288">
                  <c:v>-1.261437908496732E-2</c:v>
                </c:pt>
                <c:pt idx="3289">
                  <c:v>-1.261437908496732E-2</c:v>
                </c:pt>
                <c:pt idx="3290">
                  <c:v>-1.261437908496732E-2</c:v>
                </c:pt>
                <c:pt idx="3291">
                  <c:v>-1.261437908496732E-2</c:v>
                </c:pt>
                <c:pt idx="3292">
                  <c:v>-1.261437908496732E-2</c:v>
                </c:pt>
                <c:pt idx="3293">
                  <c:v>-1.261437908496732E-2</c:v>
                </c:pt>
                <c:pt idx="3294">
                  <c:v>-943.26408818412915</c:v>
                </c:pt>
                <c:pt idx="3295">
                  <c:v>-1862.5525883930363</c:v>
                </c:pt>
                <c:pt idx="3296">
                  <c:v>-2683.6434515621222</c:v>
                </c:pt>
                <c:pt idx="3297">
                  <c:v>-3338.3873665808783</c:v>
                </c:pt>
                <c:pt idx="3298">
                  <c:v>-3770.9112058780861</c:v>
                </c:pt>
                <c:pt idx="3299">
                  <c:v>-3942.7025530568758</c:v>
                </c:pt>
                <c:pt idx="3300">
                  <c:v>-3836.0974764764624</c:v>
                </c:pt>
                <c:pt idx="3301">
                  <c:v>-3455.8514859645743</c:v>
                </c:pt>
                <c:pt idx="3302">
                  <c:v>-2828.6741321687796</c:v>
                </c:pt>
                <c:pt idx="3303">
                  <c:v>-2000.8150980901607</c:v>
                </c:pt>
                <c:pt idx="3304">
                  <c:v>-1033.9805699786448</c:v>
                </c:pt>
                <c:pt idx="3305">
                  <c:v>-1.2614379229314668E-2</c:v>
                </c:pt>
                <c:pt idx="3306">
                  <c:v>-1.261437908496732E-2</c:v>
                </c:pt>
                <c:pt idx="3307">
                  <c:v>-1.261437908496732E-2</c:v>
                </c:pt>
                <c:pt idx="3308">
                  <c:v>-1.261437908496732E-2</c:v>
                </c:pt>
                <c:pt idx="3309">
                  <c:v>-1.261437908496732E-2</c:v>
                </c:pt>
                <c:pt idx="3310">
                  <c:v>-1.261437908496732E-2</c:v>
                </c:pt>
                <c:pt idx="3311">
                  <c:v>-1.261437908496732E-2</c:v>
                </c:pt>
                <c:pt idx="3312">
                  <c:v>-1.261437908496732E-2</c:v>
                </c:pt>
                <c:pt idx="3313">
                  <c:v>-1.261437908496732E-2</c:v>
                </c:pt>
                <c:pt idx="3314">
                  <c:v>-1.261437908496732E-2</c:v>
                </c:pt>
                <c:pt idx="3315">
                  <c:v>-1.261437908496732E-2</c:v>
                </c:pt>
                <c:pt idx="3316">
                  <c:v>-1.261437908496732E-2</c:v>
                </c:pt>
                <c:pt idx="3317">
                  <c:v>-1.261437908496732E-2</c:v>
                </c:pt>
                <c:pt idx="3318">
                  <c:v>-919.65826279386988</c:v>
                </c:pt>
                <c:pt idx="3319">
                  <c:v>-1766.0050943724593</c:v>
                </c:pt>
                <c:pt idx="3320">
                  <c:v>-2486.1283885602411</c:v>
                </c:pt>
                <c:pt idx="3321">
                  <c:v>-3035.7450727752775</c:v>
                </c:pt>
                <c:pt idx="3322">
                  <c:v>-3381.3834352382205</c:v>
                </c:pt>
                <c:pt idx="3323">
                  <c:v>-3501.952582737516</c:v>
                </c:pt>
                <c:pt idx="3324">
                  <c:v>-3389.718183388442</c:v>
                </c:pt>
                <c:pt idx="3325">
                  <c:v>-3050.692962478985</c:v>
                </c:pt>
                <c:pt idx="3326">
                  <c:v>-2504.440245105664</c:v>
                </c:pt>
                <c:pt idx="3327">
                  <c:v>-1783.2747381853069</c:v>
                </c:pt>
                <c:pt idx="3328">
                  <c:v>-930.83578054052248</c:v>
                </c:pt>
                <c:pt idx="3329">
                  <c:v>-1.2614379294910197E-2</c:v>
                </c:pt>
                <c:pt idx="3330">
                  <c:v>-1.261437908496732E-2</c:v>
                </c:pt>
                <c:pt idx="3331">
                  <c:v>-1.261437908496732E-2</c:v>
                </c:pt>
                <c:pt idx="3332">
                  <c:v>-1.261437908496732E-2</c:v>
                </c:pt>
                <c:pt idx="3333">
                  <c:v>-1.261437908496732E-2</c:v>
                </c:pt>
                <c:pt idx="3334">
                  <c:v>-1.261437908496732E-2</c:v>
                </c:pt>
                <c:pt idx="3335">
                  <c:v>-1.261437908496732E-2</c:v>
                </c:pt>
                <c:pt idx="3336">
                  <c:v>-1.261437908496732E-2</c:v>
                </c:pt>
                <c:pt idx="3337">
                  <c:v>-1.261437908496732E-2</c:v>
                </c:pt>
                <c:pt idx="3338">
                  <c:v>-1.261437908496732E-2</c:v>
                </c:pt>
                <c:pt idx="3339">
                  <c:v>-1.261437908496732E-2</c:v>
                </c:pt>
                <c:pt idx="3340">
                  <c:v>-1.261437908496732E-2</c:v>
                </c:pt>
                <c:pt idx="3341">
                  <c:v>-1.261437908496732E-2</c:v>
                </c:pt>
                <c:pt idx="3342">
                  <c:v>-1074.4165332851758</c:v>
                </c:pt>
                <c:pt idx="3343">
                  <c:v>-2082.0431515727564</c:v>
                </c:pt>
                <c:pt idx="3344">
                  <c:v>-2947.5982365909208</c:v>
                </c:pt>
                <c:pt idx="3345">
                  <c:v>-3605.9871392206633</c:v>
                </c:pt>
                <c:pt idx="3346">
                  <c:v>-4007.9692898423132</c:v>
                </c:pt>
                <c:pt idx="3347">
                  <c:v>-4124.5530313901127</c:v>
                </c:pt>
                <c:pt idx="3348">
                  <c:v>-3949.663723903715</c:v>
                </c:pt>
                <c:pt idx="3349">
                  <c:v>-3500.7763556180448</c:v>
                </c:pt>
                <c:pt idx="3350">
                  <c:v>-2817.402907132845</c:v>
                </c:pt>
                <c:pt idx="3351">
                  <c:v>-1957.5431650302928</c:v>
                </c:pt>
                <c:pt idx="3352">
                  <c:v>-992.42110180240513</c:v>
                </c:pt>
                <c:pt idx="3353">
                  <c:v>-1.2614379169312356E-2</c:v>
                </c:pt>
                <c:pt idx="3354">
                  <c:v>-1.261437908496732E-2</c:v>
                </c:pt>
                <c:pt idx="3355">
                  <c:v>-1.261437908496732E-2</c:v>
                </c:pt>
                <c:pt idx="3356">
                  <c:v>-1.261437908496732E-2</c:v>
                </c:pt>
                <c:pt idx="3357">
                  <c:v>-1.261437908496732E-2</c:v>
                </c:pt>
                <c:pt idx="3358">
                  <c:v>-1.261437908496732E-2</c:v>
                </c:pt>
                <c:pt idx="3359">
                  <c:v>-1.261437908496732E-2</c:v>
                </c:pt>
                <c:pt idx="3360">
                  <c:v>-1.261437908496732E-2</c:v>
                </c:pt>
                <c:pt idx="3361">
                  <c:v>-1.261437908496732E-2</c:v>
                </c:pt>
                <c:pt idx="3362">
                  <c:v>-1.261437908496732E-2</c:v>
                </c:pt>
                <c:pt idx="3363">
                  <c:v>-1.261437908496732E-2</c:v>
                </c:pt>
                <c:pt idx="3364">
                  <c:v>-1.261437908496732E-2</c:v>
                </c:pt>
                <c:pt idx="3365">
                  <c:v>-1.261437908496732E-2</c:v>
                </c:pt>
                <c:pt idx="3366">
                  <c:v>-465.64850720422749</c:v>
                </c:pt>
                <c:pt idx="3367">
                  <c:v>-812.45415594661767</c:v>
                </c:pt>
                <c:pt idx="3368">
                  <c:v>-1027.34448364421</c:v>
                </c:pt>
                <c:pt idx="3369">
                  <c:v>-1112.1649346256145</c:v>
                </c:pt>
                <c:pt idx="3370">
                  <c:v>-1081.8759719892289</c:v>
                </c:pt>
                <c:pt idx="3371">
                  <c:v>-961.43788407571571</c:v>
                </c:pt>
                <c:pt idx="3372">
                  <c:v>-781.8513728751069</c:v>
                </c:pt>
                <c:pt idx="3373">
                  <c:v>-575.88220127266209</c:v>
                </c:pt>
                <c:pt idx="3374">
                  <c:v>-374.00305106078599</c:v>
                </c:pt>
                <c:pt idx="3375">
                  <c:v>-201.02482868628121</c:v>
                </c:pt>
                <c:pt idx="3376">
                  <c:v>-73.773339161092494</c:v>
                </c:pt>
                <c:pt idx="3377">
                  <c:v>-1.2614379092832511E-2</c:v>
                </c:pt>
                <c:pt idx="3378">
                  <c:v>-1.261437908496732E-2</c:v>
                </c:pt>
                <c:pt idx="3379">
                  <c:v>-1.0493621963379656</c:v>
                </c:pt>
                <c:pt idx="3380">
                  <c:v>-53.290796306706511</c:v>
                </c:pt>
                <c:pt idx="3381">
                  <c:v>-118.81915261971764</c:v>
                </c:pt>
                <c:pt idx="3382">
                  <c:v>-181.2599360109715</c:v>
                </c:pt>
                <c:pt idx="3383">
                  <c:v>-226.89652989142277</c:v>
                </c:pt>
                <c:pt idx="3384">
                  <c:v>-246.52228543302786</c:v>
                </c:pt>
                <c:pt idx="3385">
                  <c:v>-236.44733961645409</c:v>
                </c:pt>
                <c:pt idx="3386">
                  <c:v>-198.5784234466721</c:v>
                </c:pt>
                <c:pt idx="3387">
                  <c:v>-139.62720335809041</c:v>
                </c:pt>
                <c:pt idx="3388">
                  <c:v>-69.625002738528096</c:v>
                </c:pt>
                <c:pt idx="3389">
                  <c:v>-1.2614379098730996E-2</c:v>
                </c:pt>
                <c:pt idx="3390">
                  <c:v>-1.261437908496732E-2</c:v>
                </c:pt>
                <c:pt idx="3391">
                  <c:v>-1.261437908496732E-2</c:v>
                </c:pt>
                <c:pt idx="3392">
                  <c:v>-1.261437908496732E-2</c:v>
                </c:pt>
                <c:pt idx="3393">
                  <c:v>-1.261437908496732E-2</c:v>
                </c:pt>
                <c:pt idx="3394">
                  <c:v>-1.261437908496732E-2</c:v>
                </c:pt>
                <c:pt idx="3395">
                  <c:v>-1.261437908496732E-2</c:v>
                </c:pt>
                <c:pt idx="3396">
                  <c:v>-18.572095510382983</c:v>
                </c:pt>
                <c:pt idx="3397">
                  <c:v>-57.323337454366033</c:v>
                </c:pt>
                <c:pt idx="3398">
                  <c:v>-79.375967861976235</c:v>
                </c:pt>
                <c:pt idx="3399">
                  <c:v>-78.247469675021264</c:v>
                </c:pt>
                <c:pt idx="3400">
                  <c:v>-51.261181696846897</c:v>
                </c:pt>
                <c:pt idx="3401">
                  <c:v>-1.261437908704844E-2</c:v>
                </c:pt>
                <c:pt idx="3402">
                  <c:v>-1.261437908496732E-2</c:v>
                </c:pt>
                <c:pt idx="3403">
                  <c:v>-1.261437908496732E-2</c:v>
                </c:pt>
                <c:pt idx="3404">
                  <c:v>-1.261437908496732E-2</c:v>
                </c:pt>
                <c:pt idx="3405">
                  <c:v>-1.261437908496732E-2</c:v>
                </c:pt>
                <c:pt idx="3406">
                  <c:v>-1.261437908496732E-2</c:v>
                </c:pt>
                <c:pt idx="3407">
                  <c:v>-1.261437908496732E-2</c:v>
                </c:pt>
                <c:pt idx="3408">
                  <c:v>-1.261437908496732E-2</c:v>
                </c:pt>
                <c:pt idx="3409">
                  <c:v>-1.261437908496732E-2</c:v>
                </c:pt>
                <c:pt idx="3410">
                  <c:v>-1.261437908496732E-2</c:v>
                </c:pt>
                <c:pt idx="3411">
                  <c:v>-1.261437908496732E-2</c:v>
                </c:pt>
                <c:pt idx="3412">
                  <c:v>-1.261437908496732E-2</c:v>
                </c:pt>
                <c:pt idx="3413">
                  <c:v>-1.261437908496732E-2</c:v>
                </c:pt>
                <c:pt idx="3414">
                  <c:v>-58.803009150740102</c:v>
                </c:pt>
                <c:pt idx="3415">
                  <c:v>-94.485020225765396</c:v>
                </c:pt>
                <c:pt idx="3416">
                  <c:v>-104.48663156694711</c:v>
                </c:pt>
                <c:pt idx="3417">
                  <c:v>-90.432563544953467</c:v>
                </c:pt>
                <c:pt idx="3418">
                  <c:v>-57.808904708462379</c:v>
                </c:pt>
                <c:pt idx="3419">
                  <c:v>-15.006985368555981</c:v>
                </c:pt>
                <c:pt idx="3420">
                  <c:v>-1.261437908496732E-2</c:v>
                </c:pt>
                <c:pt idx="3421">
                  <c:v>-1.261437908496732E-2</c:v>
                </c:pt>
                <c:pt idx="3422">
                  <c:v>-1.261437908496732E-2</c:v>
                </c:pt>
                <c:pt idx="3423">
                  <c:v>-1.261437908496732E-2</c:v>
                </c:pt>
                <c:pt idx="3424">
                  <c:v>-1.261437908496732E-2</c:v>
                </c:pt>
                <c:pt idx="3425">
                  <c:v>-1.261437908496732E-2</c:v>
                </c:pt>
                <c:pt idx="3426">
                  <c:v>-57.073380078809478</c:v>
                </c:pt>
                <c:pt idx="3427">
                  <c:v>-115.42191269889464</c:v>
                </c:pt>
                <c:pt idx="3428">
                  <c:v>-164.48654828165516</c:v>
                </c:pt>
                <c:pt idx="3429">
                  <c:v>-194.91868259623016</c:v>
                </c:pt>
                <c:pt idx="3430">
                  <c:v>-200.46423915364454</c:v>
                </c:pt>
                <c:pt idx="3431">
                  <c:v>-179.44021485758992</c:v>
                </c:pt>
                <c:pt idx="3432">
                  <c:v>-135.54364297278735</c:v>
                </c:pt>
                <c:pt idx="3433">
                  <c:v>-77.807409184122591</c:v>
                </c:pt>
                <c:pt idx="3434">
                  <c:v>-19.637495505369575</c:v>
                </c:pt>
                <c:pt idx="3435">
                  <c:v>-1.261437908496732E-2</c:v>
                </c:pt>
                <c:pt idx="3436">
                  <c:v>-1.261437908496732E-2</c:v>
                </c:pt>
                <c:pt idx="3437">
                  <c:v>-1.261437908496732E-2</c:v>
                </c:pt>
                <c:pt idx="3438">
                  <c:v>-87.142704553916403</c:v>
                </c:pt>
                <c:pt idx="3439">
                  <c:v>-227.86245726848338</c:v>
                </c:pt>
                <c:pt idx="3440">
                  <c:v>-413.7219602941633</c:v>
                </c:pt>
                <c:pt idx="3441">
                  <c:v>-627.12458808252541</c:v>
                </c:pt>
                <c:pt idx="3442">
                  <c:v>-842.40677406121301</c:v>
                </c:pt>
                <c:pt idx="3443">
                  <c:v>-1028.1883802824441</c:v>
                </c:pt>
                <c:pt idx="3444">
                  <c:v>-1150.7975140871486</c:v>
                </c:pt>
                <c:pt idx="3445">
                  <c:v>-1178.4138281148073</c:v>
                </c:pt>
                <c:pt idx="3446">
                  <c:v>-1085.4520858991966</c:v>
                </c:pt>
                <c:pt idx="3447">
                  <c:v>-856.64112006286678</c:v>
                </c:pt>
                <c:pt idx="3448">
                  <c:v>-490.25363411871024</c:v>
                </c:pt>
                <c:pt idx="3449">
                  <c:v>-1.261437919281698E-2</c:v>
                </c:pt>
                <c:pt idx="3450">
                  <c:v>-1.261437908496732E-2</c:v>
                </c:pt>
                <c:pt idx="3451">
                  <c:v>-1.261437908496732E-2</c:v>
                </c:pt>
                <c:pt idx="3452">
                  <c:v>-1.261437908496732E-2</c:v>
                </c:pt>
                <c:pt idx="3453">
                  <c:v>-1.261437908496732E-2</c:v>
                </c:pt>
                <c:pt idx="3454">
                  <c:v>-1.261437908496732E-2</c:v>
                </c:pt>
                <c:pt idx="3455">
                  <c:v>-1.261437908496732E-2</c:v>
                </c:pt>
                <c:pt idx="3456">
                  <c:v>-1.261437908496732E-2</c:v>
                </c:pt>
                <c:pt idx="3457">
                  <c:v>-1.261437908496732E-2</c:v>
                </c:pt>
                <c:pt idx="3458">
                  <c:v>-1.261437908496732E-2</c:v>
                </c:pt>
                <c:pt idx="3459">
                  <c:v>-1.261437908496732E-2</c:v>
                </c:pt>
                <c:pt idx="3460">
                  <c:v>-1.261437908496732E-2</c:v>
                </c:pt>
                <c:pt idx="3461">
                  <c:v>-1.261437908496732E-2</c:v>
                </c:pt>
                <c:pt idx="3462">
                  <c:v>-1048.1957338156892</c:v>
                </c:pt>
                <c:pt idx="3463">
                  <c:v>-2069.433716276968</c:v>
                </c:pt>
                <c:pt idx="3464">
                  <c:v>-2981.2717700354237</c:v>
                </c:pt>
                <c:pt idx="3465">
                  <c:v>-3708.0645867418471</c:v>
                </c:pt>
                <c:pt idx="3466">
                  <c:v>-4187.8463474052642</c:v>
                </c:pt>
                <c:pt idx="3467">
                  <c:v>-4377.9660394530265</c:v>
                </c:pt>
                <c:pt idx="3468">
                  <c:v>-4258.9449095911987</c:v>
                </c:pt>
                <c:pt idx="3469">
                  <c:v>-3836.2026711837448</c:v>
                </c:pt>
                <c:pt idx="3470">
                  <c:v>-3139.5220630394333</c:v>
                </c:pt>
                <c:pt idx="3471">
                  <c:v>-2220.3516501514114</c:v>
                </c:pt>
                <c:pt idx="3472">
                  <c:v>-1147.2584817228692</c:v>
                </c:pt>
                <c:pt idx="3473">
                  <c:v>-1.2614379158531856E-2</c:v>
                </c:pt>
                <c:pt idx="3474">
                  <c:v>-1.261437908496732E-2</c:v>
                </c:pt>
                <c:pt idx="3475">
                  <c:v>-1.261437908496732E-2</c:v>
                </c:pt>
                <c:pt idx="3476">
                  <c:v>-1.261437908496732E-2</c:v>
                </c:pt>
                <c:pt idx="3477">
                  <c:v>-1.261437908496732E-2</c:v>
                </c:pt>
                <c:pt idx="3478">
                  <c:v>-1.261437908496732E-2</c:v>
                </c:pt>
                <c:pt idx="3479">
                  <c:v>-1.261437908496732E-2</c:v>
                </c:pt>
                <c:pt idx="3480">
                  <c:v>-1.261437908496732E-2</c:v>
                </c:pt>
                <c:pt idx="3481">
                  <c:v>-1.261437908496732E-2</c:v>
                </c:pt>
                <c:pt idx="3482">
                  <c:v>-1.261437908496732E-2</c:v>
                </c:pt>
                <c:pt idx="3483">
                  <c:v>-1.261437908496732E-2</c:v>
                </c:pt>
                <c:pt idx="3484">
                  <c:v>-1.261437908496732E-2</c:v>
                </c:pt>
                <c:pt idx="3485">
                  <c:v>-1.261437908496732E-2</c:v>
                </c:pt>
                <c:pt idx="3486">
                  <c:v>-1018.2739419367322</c:v>
                </c:pt>
                <c:pt idx="3487">
                  <c:v>-1955.086281431182</c:v>
                </c:pt>
                <c:pt idx="3488">
                  <c:v>-2751.9037558791579</c:v>
                </c:pt>
                <c:pt idx="3489">
                  <c:v>-3359.7791351091082</c:v>
                </c:pt>
                <c:pt idx="3490">
                  <c:v>-3741.7576005678466</c:v>
                </c:pt>
                <c:pt idx="3491">
                  <c:v>-3874.604282171128</c:v>
                </c:pt>
                <c:pt idx="3492">
                  <c:v>-3749.8734977587396</c:v>
                </c:pt>
                <c:pt idx="3493">
                  <c:v>-3374.3297459784039</c:v>
                </c:pt>
                <c:pt idx="3494">
                  <c:v>-2769.7192365789529</c:v>
                </c:pt>
                <c:pt idx="3495">
                  <c:v>-1971.8751482087036</c:v>
                </c:pt>
                <c:pt idx="3496">
                  <c:v>-1029.1299102649332</c:v>
                </c:pt>
                <c:pt idx="3497">
                  <c:v>-1.261437923836738E-2</c:v>
                </c:pt>
                <c:pt idx="3498">
                  <c:v>-1.261437908496732E-2</c:v>
                </c:pt>
                <c:pt idx="3499">
                  <c:v>-1.261437908496732E-2</c:v>
                </c:pt>
                <c:pt idx="3500">
                  <c:v>-1.261437908496732E-2</c:v>
                </c:pt>
                <c:pt idx="3501">
                  <c:v>-1.261437908496732E-2</c:v>
                </c:pt>
                <c:pt idx="3502">
                  <c:v>-1.261437908496732E-2</c:v>
                </c:pt>
                <c:pt idx="3503">
                  <c:v>-1.261437908496732E-2</c:v>
                </c:pt>
                <c:pt idx="3504">
                  <c:v>-1.261437908496732E-2</c:v>
                </c:pt>
                <c:pt idx="3505">
                  <c:v>-1.261437908496732E-2</c:v>
                </c:pt>
                <c:pt idx="3506">
                  <c:v>-1.261437908496732E-2</c:v>
                </c:pt>
                <c:pt idx="3507">
                  <c:v>-1.261437908496732E-2</c:v>
                </c:pt>
                <c:pt idx="3508">
                  <c:v>-1.261437908496732E-2</c:v>
                </c:pt>
                <c:pt idx="3509">
                  <c:v>-1.261437908496732E-2</c:v>
                </c:pt>
                <c:pt idx="3510">
                  <c:v>-1185.4554831611822</c:v>
                </c:pt>
                <c:pt idx="3511">
                  <c:v>-2296.8884005284217</c:v>
                </c:pt>
                <c:pt idx="3512">
                  <c:v>-3251.2919742204781</c:v>
                </c:pt>
                <c:pt idx="3513">
                  <c:v>-3976.9433601591413</c:v>
                </c:pt>
                <c:pt idx="3514">
                  <c:v>-4419.6433168573303</c:v>
                </c:pt>
                <c:pt idx="3515">
                  <c:v>-4547.5490740765017</c:v>
                </c:pt>
                <c:pt idx="3516">
                  <c:v>-4354.099541762951</c:v>
                </c:pt>
                <c:pt idx="3517">
                  <c:v>-3858.6944529474367</c:v>
                </c:pt>
                <c:pt idx="3518">
                  <c:v>-3105.0087406614098</c:v>
                </c:pt>
                <c:pt idx="3519">
                  <c:v>-2157.064290672919</c:v>
                </c:pt>
                <c:pt idx="3520">
                  <c:v>-1093.4162025862149</c:v>
                </c:pt>
                <c:pt idx="3521">
                  <c:v>-1.261437933142075E-2</c:v>
                </c:pt>
                <c:pt idx="3522">
                  <c:v>-1.261437908496732E-2</c:v>
                </c:pt>
                <c:pt idx="3523">
                  <c:v>-1.261437908496732E-2</c:v>
                </c:pt>
                <c:pt idx="3524">
                  <c:v>-1.261437908496732E-2</c:v>
                </c:pt>
                <c:pt idx="3525">
                  <c:v>-1.261437908496732E-2</c:v>
                </c:pt>
                <c:pt idx="3526">
                  <c:v>-1.261437908496732E-2</c:v>
                </c:pt>
                <c:pt idx="3527">
                  <c:v>-1.261437908496732E-2</c:v>
                </c:pt>
                <c:pt idx="3528">
                  <c:v>-1.261437908496732E-2</c:v>
                </c:pt>
                <c:pt idx="3529">
                  <c:v>-1.261437908496732E-2</c:v>
                </c:pt>
                <c:pt idx="3530">
                  <c:v>-1.261437908496732E-2</c:v>
                </c:pt>
                <c:pt idx="3531">
                  <c:v>-1.261437908496732E-2</c:v>
                </c:pt>
                <c:pt idx="3532">
                  <c:v>-1.261437908496732E-2</c:v>
                </c:pt>
                <c:pt idx="3533">
                  <c:v>-1.261437908496732E-2</c:v>
                </c:pt>
                <c:pt idx="3534">
                  <c:v>-512.02004044758257</c:v>
                </c:pt>
                <c:pt idx="3535">
                  <c:v>-893.23790759834412</c:v>
                </c:pt>
                <c:pt idx="3536">
                  <c:v>-1129.3372477424052</c:v>
                </c:pt>
                <c:pt idx="3537">
                  <c:v>-1222.4075199641993</c:v>
                </c:pt>
                <c:pt idx="3538">
                  <c:v>-1188.9499296888862</c:v>
                </c:pt>
                <c:pt idx="3539">
                  <c:v>-1056.444338771792</c:v>
                </c:pt>
                <c:pt idx="3540">
                  <c:v>-858.99156533751659</c:v>
                </c:pt>
                <c:pt idx="3541">
                  <c:v>-632.61228351548948</c:v>
                </c:pt>
                <c:pt idx="3542">
                  <c:v>-410.78843722182137</c:v>
                </c:pt>
                <c:pt idx="3543">
                  <c:v>-220.76553215629855</c:v>
                </c:pt>
                <c:pt idx="3544">
                  <c:v>-81.005873566541297</c:v>
                </c:pt>
                <c:pt idx="3545">
                  <c:v>-1.2614379089764189E-2</c:v>
                </c:pt>
                <c:pt idx="3546">
                  <c:v>-1.261437908496732E-2</c:v>
                </c:pt>
                <c:pt idx="3547">
                  <c:v>-1.1505464000327987</c:v>
                </c:pt>
                <c:pt idx="3548">
                  <c:v>-58.482541003117845</c:v>
                </c:pt>
                <c:pt idx="3549">
                  <c:v>-130.37836940926093</c:v>
                </c:pt>
                <c:pt idx="3550">
                  <c:v>-198.86686414895729</c:v>
                </c:pt>
                <c:pt idx="3551">
                  <c:v>-248.90244428903665</c:v>
                </c:pt>
                <c:pt idx="3552">
                  <c:v>-270.39452573122549</c:v>
                </c:pt>
                <c:pt idx="3553">
                  <c:v>-259.30826299401974</c:v>
                </c:pt>
                <c:pt idx="3554">
                  <c:v>-217.74789106023479</c:v>
                </c:pt>
                <c:pt idx="3555">
                  <c:v>-153.08454390909114</c:v>
                </c:pt>
                <c:pt idx="3556">
                  <c:v>-76.324429062577437</c:v>
                </c:pt>
                <c:pt idx="3557">
                  <c:v>-1.2614379094665002E-2</c:v>
                </c:pt>
                <c:pt idx="3558">
                  <c:v>-1.261437908496732E-2</c:v>
                </c:pt>
                <c:pt idx="3559">
                  <c:v>-1.261437908496732E-2</c:v>
                </c:pt>
                <c:pt idx="3560">
                  <c:v>-1.261437908496732E-2</c:v>
                </c:pt>
                <c:pt idx="3561">
                  <c:v>-1.261437908496732E-2</c:v>
                </c:pt>
                <c:pt idx="3562">
                  <c:v>-1.261437908496732E-2</c:v>
                </c:pt>
                <c:pt idx="3563">
                  <c:v>-1.261437908496732E-2</c:v>
                </c:pt>
                <c:pt idx="3564">
                  <c:v>-20.336060545196236</c:v>
                </c:pt>
                <c:pt idx="3565">
                  <c:v>-62.761856203330545</c:v>
                </c:pt>
                <c:pt idx="3566">
                  <c:v>-86.895401280562155</c:v>
                </c:pt>
                <c:pt idx="3567">
                  <c:v>-85.648386444062524</c:v>
                </c:pt>
                <c:pt idx="3568">
                  <c:v>-56.101644155174078</c:v>
                </c:pt>
                <c:pt idx="3569">
                  <c:v>-1.2614379096864949E-2</c:v>
                </c:pt>
                <c:pt idx="3570">
                  <c:v>-1.261437908496732E-2</c:v>
                </c:pt>
                <c:pt idx="3571">
                  <c:v>-1.261437908496732E-2</c:v>
                </c:pt>
                <c:pt idx="3572">
                  <c:v>-1.261437908496732E-2</c:v>
                </c:pt>
                <c:pt idx="3573">
                  <c:v>-1.261437908496732E-2</c:v>
                </c:pt>
                <c:pt idx="3574">
                  <c:v>-1.261437908496732E-2</c:v>
                </c:pt>
                <c:pt idx="3575">
                  <c:v>-1.261437908496732E-2</c:v>
                </c:pt>
                <c:pt idx="3576">
                  <c:v>-1.261437908496732E-2</c:v>
                </c:pt>
                <c:pt idx="3577">
                  <c:v>-1.261437908496732E-2</c:v>
                </c:pt>
                <c:pt idx="3578">
                  <c:v>-1.261437908496732E-2</c:v>
                </c:pt>
                <c:pt idx="3579">
                  <c:v>-1.261437908496732E-2</c:v>
                </c:pt>
                <c:pt idx="3580">
                  <c:v>-1.261437908496732E-2</c:v>
                </c:pt>
                <c:pt idx="3581">
                  <c:v>-1.261437908496732E-2</c:v>
                </c:pt>
                <c:pt idx="3582">
                  <c:v>-64.235062516509217</c:v>
                </c:pt>
                <c:pt idx="3583">
                  <c:v>-103.20024803453559</c:v>
                </c:pt>
                <c:pt idx="3584">
                  <c:v>-114.10935301985799</c:v>
                </c:pt>
                <c:pt idx="3585">
                  <c:v>-98.747701592613154</c:v>
                </c:pt>
                <c:pt idx="3586">
                  <c:v>-63.115555209661927</c:v>
                </c:pt>
                <c:pt idx="3587">
                  <c:v>-16.381545742579771</c:v>
                </c:pt>
                <c:pt idx="3588">
                  <c:v>-1.261437908496732E-2</c:v>
                </c:pt>
                <c:pt idx="3589">
                  <c:v>-1.261437908496732E-2</c:v>
                </c:pt>
                <c:pt idx="3590">
                  <c:v>-1.261437908496732E-2</c:v>
                </c:pt>
                <c:pt idx="3591">
                  <c:v>-1.261437908496732E-2</c:v>
                </c:pt>
                <c:pt idx="3592">
                  <c:v>-1.261437908496732E-2</c:v>
                </c:pt>
                <c:pt idx="3593">
                  <c:v>-1.261437908496732E-2</c:v>
                </c:pt>
                <c:pt idx="3594">
                  <c:v>-62.246717142576799</c:v>
                </c:pt>
                <c:pt idx="3595">
                  <c:v>-125.86879743359225</c:v>
                </c:pt>
                <c:pt idx="3596">
                  <c:v>-179.35123014645461</c:v>
                </c:pt>
                <c:pt idx="3597">
                  <c:v>-212.50586015811001</c:v>
                </c:pt>
                <c:pt idx="3598">
                  <c:v>-218.52318218246918</c:v>
                </c:pt>
                <c:pt idx="3599">
                  <c:v>-195.57947659540682</c:v>
                </c:pt>
                <c:pt idx="3600">
                  <c:v>-147.71515480170328</c:v>
                </c:pt>
                <c:pt idx="3601">
                  <c:v>-84.782781795424839</c:v>
                </c:pt>
                <c:pt idx="3602">
                  <c:v>-21.394345540057358</c:v>
                </c:pt>
                <c:pt idx="3603">
                  <c:v>-1.261437908496732E-2</c:v>
                </c:pt>
                <c:pt idx="3604">
                  <c:v>-1.261437908496732E-2</c:v>
                </c:pt>
                <c:pt idx="3605">
                  <c:v>-1.261437908496732E-2</c:v>
                </c:pt>
                <c:pt idx="3606">
                  <c:v>-94.893315900852016</c:v>
                </c:pt>
                <c:pt idx="3607">
                  <c:v>-248.09851016603906</c:v>
                </c:pt>
                <c:pt idx="3608">
                  <c:v>-450.40635635960928</c:v>
                </c:pt>
                <c:pt idx="3609">
                  <c:v>-682.64335287011568</c:v>
                </c:pt>
                <c:pt idx="3610">
                  <c:v>-916.86597977205611</c:v>
                </c:pt>
                <c:pt idx="3611">
                  <c:v>-1118.9241342926332</c:v>
                </c:pt>
                <c:pt idx="3612">
                  <c:v>-1252.1916799793307</c:v>
                </c:pt>
                <c:pt idx="3613">
                  <c:v>-1282.0757844216134</c:v>
                </c:pt>
                <c:pt idx="3614">
                  <c:v>-1180.7841330543818</c:v>
                </c:pt>
                <c:pt idx="3615">
                  <c:v>-931.757145515812</c:v>
                </c:pt>
                <c:pt idx="3616">
                  <c:v>-533.17328428319627</c:v>
                </c:pt>
                <c:pt idx="3617">
                  <c:v>-1.261437915798351E-2</c:v>
                </c:pt>
                <c:pt idx="3618">
                  <c:v>-1.261437908496732E-2</c:v>
                </c:pt>
                <c:pt idx="3619">
                  <c:v>-1.261437908496732E-2</c:v>
                </c:pt>
                <c:pt idx="3620">
                  <c:v>-1.261437908496732E-2</c:v>
                </c:pt>
                <c:pt idx="3621">
                  <c:v>-1.261437908496732E-2</c:v>
                </c:pt>
                <c:pt idx="3622">
                  <c:v>-1.261437908496732E-2</c:v>
                </c:pt>
                <c:pt idx="3623">
                  <c:v>-1.261437908496732E-2</c:v>
                </c:pt>
                <c:pt idx="3624">
                  <c:v>-1.261437908496732E-2</c:v>
                </c:pt>
                <c:pt idx="3625">
                  <c:v>-1.261437908496732E-2</c:v>
                </c:pt>
                <c:pt idx="3626">
                  <c:v>-1.261437908496732E-2</c:v>
                </c:pt>
                <c:pt idx="3627">
                  <c:v>-1.261437908496732E-2</c:v>
                </c:pt>
                <c:pt idx="3628">
                  <c:v>-1.261437908496732E-2</c:v>
                </c:pt>
                <c:pt idx="3629">
                  <c:v>-1.261437908496732E-2</c:v>
                </c:pt>
                <c:pt idx="3630">
                  <c:v>-1137.9260460191697</c:v>
                </c:pt>
                <c:pt idx="3631">
                  <c:v>-2246.302950637772</c:v>
                </c:pt>
                <c:pt idx="3632">
                  <c:v>-3235.6642133826094</c:v>
                </c:pt>
                <c:pt idx="3633">
                  <c:v>-4023.9655789172357</c:v>
                </c:pt>
                <c:pt idx="3634">
                  <c:v>-4544.0471995343623</c:v>
                </c:pt>
                <c:pt idx="3635">
                  <c:v>-4749.7380151445941</c:v>
                </c:pt>
                <c:pt idx="3636">
                  <c:v>-4620.0269424933258</c:v>
                </c:pt>
                <c:pt idx="3637">
                  <c:v>-4160.9192987892948</c:v>
                </c:pt>
                <c:pt idx="3638">
                  <c:v>-3404.8390851923537</c:v>
                </c:pt>
                <c:pt idx="3639">
                  <c:v>-2407.687613040056</c:v>
                </c:pt>
                <c:pt idx="3640">
                  <c:v>-1243.8983970806953</c:v>
                </c:pt>
                <c:pt idx="3641">
                  <c:v>-1.2614379343032413E-2</c:v>
                </c:pt>
                <c:pt idx="3642">
                  <c:v>-1.261437908496732E-2</c:v>
                </c:pt>
                <c:pt idx="3643">
                  <c:v>-1.261437908496732E-2</c:v>
                </c:pt>
                <c:pt idx="3644">
                  <c:v>-1.261437908496732E-2</c:v>
                </c:pt>
                <c:pt idx="3645">
                  <c:v>-1.261437908496732E-2</c:v>
                </c:pt>
                <c:pt idx="3646">
                  <c:v>-1.261437908496732E-2</c:v>
                </c:pt>
                <c:pt idx="3647">
                  <c:v>-1.261437908496732E-2</c:v>
                </c:pt>
                <c:pt idx="3648">
                  <c:v>-1.261437908496732E-2</c:v>
                </c:pt>
                <c:pt idx="3649">
                  <c:v>-1.261437908496732E-2</c:v>
                </c:pt>
                <c:pt idx="3650">
                  <c:v>-1.261437908496732E-2</c:v>
                </c:pt>
                <c:pt idx="3651">
                  <c:v>-1.261437908496732E-2</c:v>
                </c:pt>
                <c:pt idx="3652">
                  <c:v>-1.261437908496732E-2</c:v>
                </c:pt>
                <c:pt idx="3653">
                  <c:v>-1.261437908496732E-2</c:v>
                </c:pt>
                <c:pt idx="3654">
                  <c:v>-1102.1222300860361</c:v>
                </c:pt>
                <c:pt idx="3655">
                  <c:v>-2115.8139049389847</c:v>
                </c:pt>
                <c:pt idx="3656">
                  <c:v>-2977.7696703320171</c:v>
                </c:pt>
                <c:pt idx="3657">
                  <c:v>-3635.0879984050343</c:v>
                </c:pt>
                <c:pt idx="3658">
                  <c:v>-4047.8669031230934</c:v>
                </c:pt>
                <c:pt idx="3659">
                  <c:v>-4191.0645025125668</c:v>
                </c:pt>
                <c:pt idx="3660">
                  <c:v>-4055.6462481086064</c:v>
                </c:pt>
                <c:pt idx="3661">
                  <c:v>-3649.0303094042711</c:v>
                </c:pt>
                <c:pt idx="3662">
                  <c:v>-2994.8304051956725</c:v>
                </c:pt>
                <c:pt idx="3663">
                  <c:v>-2131.8785132159501</c:v>
                </c:pt>
                <c:pt idx="3664">
                  <c:v>-1112.4992097171169</c:v>
                </c:pt>
                <c:pt idx="3665">
                  <c:v>-1.2614379165732017E-2</c:v>
                </c:pt>
                <c:pt idx="3666">
                  <c:v>-1.261437908496732E-2</c:v>
                </c:pt>
                <c:pt idx="3667">
                  <c:v>-1.261437908496732E-2</c:v>
                </c:pt>
                <c:pt idx="3668">
                  <c:v>-1.261437908496732E-2</c:v>
                </c:pt>
                <c:pt idx="3669">
                  <c:v>-1.261437908496732E-2</c:v>
                </c:pt>
                <c:pt idx="3670">
                  <c:v>-1.261437908496732E-2</c:v>
                </c:pt>
                <c:pt idx="3671">
                  <c:v>-1.261437908496732E-2</c:v>
                </c:pt>
                <c:pt idx="3672">
                  <c:v>-1.261437908496732E-2</c:v>
                </c:pt>
                <c:pt idx="3673">
                  <c:v>-1.261437908496732E-2</c:v>
                </c:pt>
                <c:pt idx="3674">
                  <c:v>-1.261437908496732E-2</c:v>
                </c:pt>
                <c:pt idx="3675">
                  <c:v>-1.261437908496732E-2</c:v>
                </c:pt>
                <c:pt idx="3676">
                  <c:v>-1.261437908496732E-2</c:v>
                </c:pt>
                <c:pt idx="3677">
                  <c:v>-1.261437908496732E-2</c:v>
                </c:pt>
                <c:pt idx="3678">
                  <c:v>-1279.3024825331495</c:v>
                </c:pt>
                <c:pt idx="3679">
                  <c:v>-2478.4230818729225</c:v>
                </c:pt>
                <c:pt idx="3680">
                  <c:v>-3507.8338538385706</c:v>
                </c:pt>
                <c:pt idx="3681">
                  <c:v>-4290.2239238894945</c:v>
                </c:pt>
                <c:pt idx="3682">
                  <c:v>-4767.2214061564873</c:v>
                </c:pt>
                <c:pt idx="3683">
                  <c:v>-4904.5942187572482</c:v>
                </c:pt>
                <c:pt idx="3684">
                  <c:v>-4695.3899741149617</c:v>
                </c:pt>
                <c:pt idx="3685">
                  <c:v>-4160.6518043593405</c:v>
                </c:pt>
                <c:pt idx="3686">
                  <c:v>-3347.584196831509</c:v>
                </c:pt>
                <c:pt idx="3687">
                  <c:v>-2325.3026555601459</c:v>
                </c:pt>
                <c:pt idx="3688">
                  <c:v>-1178.5541576026746</c:v>
                </c:pt>
                <c:pt idx="3689">
                  <c:v>-1.2614379263483615E-2</c:v>
                </c:pt>
                <c:pt idx="3690">
                  <c:v>-1.261437908496732E-2</c:v>
                </c:pt>
                <c:pt idx="3691">
                  <c:v>-1.261437908496732E-2</c:v>
                </c:pt>
                <c:pt idx="3692">
                  <c:v>-1.261437908496732E-2</c:v>
                </c:pt>
                <c:pt idx="3693">
                  <c:v>-1.261437908496732E-2</c:v>
                </c:pt>
                <c:pt idx="3694">
                  <c:v>-1.261437908496732E-2</c:v>
                </c:pt>
                <c:pt idx="3695">
                  <c:v>-1.261437908496732E-2</c:v>
                </c:pt>
                <c:pt idx="3696">
                  <c:v>-1.261437908496732E-2</c:v>
                </c:pt>
                <c:pt idx="3697">
                  <c:v>-1.261437908496732E-2</c:v>
                </c:pt>
                <c:pt idx="3698">
                  <c:v>-1.261437908496732E-2</c:v>
                </c:pt>
                <c:pt idx="3699">
                  <c:v>-1.261437908496732E-2</c:v>
                </c:pt>
                <c:pt idx="3700">
                  <c:v>-1.261437908496732E-2</c:v>
                </c:pt>
                <c:pt idx="3701">
                  <c:v>-1.261437908496732E-2</c:v>
                </c:pt>
                <c:pt idx="3702">
                  <c:v>-550.96615779079991</c:v>
                </c:pt>
                <c:pt idx="3703">
                  <c:v>-961.0676102323539</c:v>
                </c:pt>
                <c:pt idx="3704">
                  <c:v>-1214.95191913699</c:v>
                </c:pt>
                <c:pt idx="3705">
                  <c:v>-1314.9222558495142</c:v>
                </c:pt>
                <c:pt idx="3706">
                  <c:v>-1278.7812584812009</c:v>
                </c:pt>
                <c:pt idx="3707">
                  <c:v>-1136.1298341918284</c:v>
                </c:pt>
                <c:pt idx="3708">
                  <c:v>-923.67436824722256</c:v>
                </c:pt>
                <c:pt idx="3709">
                  <c:v>-680.16805421018489</c:v>
                </c:pt>
                <c:pt idx="3710">
                  <c:v>-441.61652438465984</c:v>
                </c:pt>
                <c:pt idx="3711">
                  <c:v>-237.304754276187</c:v>
                </c:pt>
                <c:pt idx="3712">
                  <c:v>-87.063798769168628</c:v>
                </c:pt>
                <c:pt idx="3713">
                  <c:v>-1.2614379097959373E-2</c:v>
                </c:pt>
                <c:pt idx="3714">
                  <c:v>-1.261437908496732E-2</c:v>
                </c:pt>
                <c:pt idx="3715">
                  <c:v>-1.2352276819116785</c:v>
                </c:pt>
                <c:pt idx="3716">
                  <c:v>-62.826322367877729</c:v>
                </c:pt>
                <c:pt idx="3717">
                  <c:v>-140.04694965534358</c:v>
                </c:pt>
                <c:pt idx="3718">
                  <c:v>-213.58989757587051</c:v>
                </c:pt>
                <c:pt idx="3719">
                  <c:v>-267.29882021840467</c:v>
                </c:pt>
                <c:pt idx="3720">
                  <c:v>-290.345537466184</c:v>
                </c:pt>
                <c:pt idx="3721">
                  <c:v>-278.40873694437948</c:v>
                </c:pt>
                <c:pt idx="3722">
                  <c:v>-233.75964082986141</c:v>
                </c:pt>
                <c:pt idx="3723">
                  <c:v>-164.32195037016584</c:v>
                </c:pt>
                <c:pt idx="3724">
                  <c:v>-81.917139090569137</c:v>
                </c:pt>
                <c:pt idx="3725">
                  <c:v>-1.2614379089591751E-2</c:v>
                </c:pt>
                <c:pt idx="3726">
                  <c:v>-1.261437908496732E-2</c:v>
                </c:pt>
                <c:pt idx="3727">
                  <c:v>-1.261437908496732E-2</c:v>
                </c:pt>
                <c:pt idx="3728">
                  <c:v>-1.261437908496732E-2</c:v>
                </c:pt>
                <c:pt idx="3729">
                  <c:v>-1.261437908496732E-2</c:v>
                </c:pt>
                <c:pt idx="3730">
                  <c:v>-1.261437908496732E-2</c:v>
                </c:pt>
                <c:pt idx="3731">
                  <c:v>-1.261437908496732E-2</c:v>
                </c:pt>
                <c:pt idx="3732">
                  <c:v>-21.805283682478276</c:v>
                </c:pt>
                <c:pt idx="3733">
                  <c:v>-67.290350616227954</c:v>
                </c:pt>
                <c:pt idx="3734">
                  <c:v>-93.154812296217486</c:v>
                </c:pt>
                <c:pt idx="3735">
                  <c:v>-91.80736571152751</c:v>
                </c:pt>
                <c:pt idx="3736">
                  <c:v>-60.128672369529511</c:v>
                </c:pt>
                <c:pt idx="3737">
                  <c:v>-1.2614379092291229E-2</c:v>
                </c:pt>
                <c:pt idx="3738">
                  <c:v>-1.261437908496732E-2</c:v>
                </c:pt>
                <c:pt idx="3739">
                  <c:v>-1.261437908496732E-2</c:v>
                </c:pt>
                <c:pt idx="3740">
                  <c:v>-1.261437908496732E-2</c:v>
                </c:pt>
                <c:pt idx="3741">
                  <c:v>-1.261437908496732E-2</c:v>
                </c:pt>
                <c:pt idx="3742">
                  <c:v>-1.261437908496732E-2</c:v>
                </c:pt>
                <c:pt idx="3743">
                  <c:v>-1.261437908496732E-2</c:v>
                </c:pt>
                <c:pt idx="3744">
                  <c:v>-1.261437908496732E-2</c:v>
                </c:pt>
                <c:pt idx="3745">
                  <c:v>-1.261437908496732E-2</c:v>
                </c:pt>
                <c:pt idx="3746">
                  <c:v>-1.261437908496732E-2</c:v>
                </c:pt>
                <c:pt idx="3747">
                  <c:v>-1.261437908496732E-2</c:v>
                </c:pt>
                <c:pt idx="3748">
                  <c:v>-1.261437908496732E-2</c:v>
                </c:pt>
                <c:pt idx="3749">
                  <c:v>-1.261437908496732E-2</c:v>
                </c:pt>
                <c:pt idx="3750">
                  <c:v>-68.735726290520276</c:v>
                </c:pt>
                <c:pt idx="3751">
                  <c:v>-110.41899150217473</c:v>
                </c:pt>
                <c:pt idx="3752">
                  <c:v>-122.07738023566124</c:v>
                </c:pt>
                <c:pt idx="3753">
                  <c:v>-105.63092859918103</c:v>
                </c:pt>
                <c:pt idx="3754">
                  <c:v>-67.507051835447214</c:v>
                </c:pt>
                <c:pt idx="3755">
                  <c:v>-17.518714787805873</c:v>
                </c:pt>
                <c:pt idx="3756">
                  <c:v>-1.261437908496732E-2</c:v>
                </c:pt>
                <c:pt idx="3757">
                  <c:v>-1.261437908496732E-2</c:v>
                </c:pt>
                <c:pt idx="3758">
                  <c:v>-1.261437908496732E-2</c:v>
                </c:pt>
                <c:pt idx="3759">
                  <c:v>-1.261437908496732E-2</c:v>
                </c:pt>
                <c:pt idx="3760">
                  <c:v>-1.261437908496732E-2</c:v>
                </c:pt>
                <c:pt idx="3761">
                  <c:v>-1.261437908496732E-2</c:v>
                </c:pt>
                <c:pt idx="3762">
                  <c:v>-66.517500702885187</c:v>
                </c:pt>
                <c:pt idx="3763">
                  <c:v>-134.49044594081693</c:v>
                </c:pt>
                <c:pt idx="3764">
                  <c:v>-191.61504385730819</c:v>
                </c:pt>
                <c:pt idx="3765">
                  <c:v>-227.0113427179858</c:v>
                </c:pt>
                <c:pt idx="3766">
                  <c:v>-233.41316366517162</c:v>
                </c:pt>
                <c:pt idx="3767">
                  <c:v>-208.88251914123617</c:v>
                </c:pt>
                <c:pt idx="3768">
                  <c:v>-157.74460240202282</c:v>
                </c:pt>
                <c:pt idx="3769">
                  <c:v>-90.528770384240858</c:v>
                </c:pt>
                <c:pt idx="3770">
                  <c:v>-22.841105840779932</c:v>
                </c:pt>
                <c:pt idx="3771">
                  <c:v>-1.261437908496732E-2</c:v>
                </c:pt>
                <c:pt idx="3772">
                  <c:v>-1.261437908496732E-2</c:v>
                </c:pt>
                <c:pt idx="3773">
                  <c:v>-1.261437908496732E-2</c:v>
                </c:pt>
                <c:pt idx="3774">
                  <c:v>-101.26791464749179</c:v>
                </c:pt>
                <c:pt idx="3775">
                  <c:v>-264.73668369426076</c:v>
                </c:pt>
                <c:pt idx="3776">
                  <c:v>-480.55889237227575</c:v>
                </c:pt>
                <c:pt idx="3777">
                  <c:v>-728.26222777035366</c:v>
                </c:pt>
                <c:pt idx="3778">
                  <c:v>-978.02846904684543</c:v>
                </c:pt>
                <c:pt idx="3779">
                  <c:v>-1193.4328123505707</c:v>
                </c:pt>
                <c:pt idx="3780">
                  <c:v>-1335.4260499969964</c:v>
                </c:pt>
                <c:pt idx="3781">
                  <c:v>-1367.1445489830144</c:v>
                </c:pt>
                <c:pt idx="3782">
                  <c:v>-1258.9919762176651</c:v>
                </c:pt>
                <c:pt idx="3783">
                  <c:v>-993.36049458115895</c:v>
                </c:pt>
                <c:pt idx="3784">
                  <c:v>-568.36074246349278</c:v>
                </c:pt>
                <c:pt idx="3785">
                  <c:v>-1.2614379252424717E-2</c:v>
                </c:pt>
                <c:pt idx="3786">
                  <c:v>-1.261437908496732E-2</c:v>
                </c:pt>
                <c:pt idx="3787">
                  <c:v>-1.261437908496732E-2</c:v>
                </c:pt>
                <c:pt idx="3788">
                  <c:v>-1.261437908496732E-2</c:v>
                </c:pt>
                <c:pt idx="3789">
                  <c:v>-1.261437908496732E-2</c:v>
                </c:pt>
                <c:pt idx="3790">
                  <c:v>-1.261437908496732E-2</c:v>
                </c:pt>
                <c:pt idx="3791">
                  <c:v>-1.261437908496732E-2</c:v>
                </c:pt>
                <c:pt idx="3792">
                  <c:v>-1.261437908496732E-2</c:v>
                </c:pt>
                <c:pt idx="3793">
                  <c:v>-1.261437908496732E-2</c:v>
                </c:pt>
                <c:pt idx="3794">
                  <c:v>-1.261437908496732E-2</c:v>
                </c:pt>
                <c:pt idx="3795">
                  <c:v>-1.261437908496732E-2</c:v>
                </c:pt>
                <c:pt idx="3796">
                  <c:v>-1.261437908496732E-2</c:v>
                </c:pt>
                <c:pt idx="3797">
                  <c:v>-1.261437908496732E-2</c:v>
                </c:pt>
                <c:pt idx="3798">
                  <c:v>-1211.1537059986304</c:v>
                </c:pt>
                <c:pt idx="3799">
                  <c:v>-2390.5952356609255</c:v>
                </c:pt>
                <c:pt idx="3800">
                  <c:v>-3443.1314411807384</c:v>
                </c:pt>
                <c:pt idx="3801">
                  <c:v>-4281.5089715670283</c:v>
                </c:pt>
                <c:pt idx="3802">
                  <c:v>-4834.3479397863521</c:v>
                </c:pt>
                <c:pt idx="3803">
                  <c:v>-5052.6268365752203</c:v>
                </c:pt>
                <c:pt idx="3804">
                  <c:v>-4914.106963110693</c:v>
                </c:pt>
                <c:pt idx="3805">
                  <c:v>-4425.2921480027808</c:v>
                </c:pt>
                <c:pt idx="3806">
                  <c:v>-3620.7774238992502</c:v>
                </c:pt>
                <c:pt idx="3807">
                  <c:v>-2560.1061366352401</c:v>
                </c:pt>
                <c:pt idx="3808">
                  <c:v>-1322.4987903557917</c:v>
                </c:pt>
                <c:pt idx="3809">
                  <c:v>-1.2614379259536072E-2</c:v>
                </c:pt>
                <c:pt idx="3810">
                  <c:v>-1.261437908496732E-2</c:v>
                </c:pt>
                <c:pt idx="3811">
                  <c:v>-1.261437908496732E-2</c:v>
                </c:pt>
                <c:pt idx="3812">
                  <c:v>-1.261437908496732E-2</c:v>
                </c:pt>
                <c:pt idx="3813">
                  <c:v>-1.261437908496732E-2</c:v>
                </c:pt>
                <c:pt idx="3814">
                  <c:v>-1.261437908496732E-2</c:v>
                </c:pt>
                <c:pt idx="3815">
                  <c:v>-1.261437908496732E-2</c:v>
                </c:pt>
                <c:pt idx="3816">
                  <c:v>-1.261437908496732E-2</c:v>
                </c:pt>
                <c:pt idx="3817">
                  <c:v>-1.261437908496732E-2</c:v>
                </c:pt>
                <c:pt idx="3818">
                  <c:v>-1.261437908496732E-2</c:v>
                </c:pt>
                <c:pt idx="3819">
                  <c:v>-1.261437908496732E-2</c:v>
                </c:pt>
                <c:pt idx="3820">
                  <c:v>-1.261437908496732E-2</c:v>
                </c:pt>
                <c:pt idx="3821">
                  <c:v>-1.261437908496732E-2</c:v>
                </c:pt>
                <c:pt idx="3822">
                  <c:v>-1169.9871128245975</c:v>
                </c:pt>
                <c:pt idx="3823">
                  <c:v>-2245.8570036827491</c:v>
                </c:pt>
                <c:pt idx="3824">
                  <c:v>-3160.4504990526143</c:v>
                </c:pt>
                <c:pt idx="3825">
                  <c:v>-3857.6789807076193</c:v>
                </c:pt>
                <c:pt idx="3826">
                  <c:v>-4295.2719758816511</c:v>
                </c:pt>
                <c:pt idx="3827">
                  <c:v>-4446.7437619842822</c:v>
                </c:pt>
                <c:pt idx="3828">
                  <c:v>-4302.6019482826205</c:v>
                </c:pt>
                <c:pt idx="3829">
                  <c:v>-3870.8107927035285</c:v>
                </c:pt>
                <c:pt idx="3830">
                  <c:v>-3176.5090638329725</c:v>
                </c:pt>
                <c:pt idx="3831">
                  <c:v>-2260.9643755927254</c:v>
                </c:pt>
                <c:pt idx="3832">
                  <c:v>-1179.7346110398646</c:v>
                </c:pt>
                <c:pt idx="3833">
                  <c:v>-1.2614379341922978E-2</c:v>
                </c:pt>
                <c:pt idx="3834">
                  <c:v>-1.261437908496732E-2</c:v>
                </c:pt>
                <c:pt idx="3835">
                  <c:v>-1.261437908496732E-2</c:v>
                </c:pt>
                <c:pt idx="3836">
                  <c:v>-1.261437908496732E-2</c:v>
                </c:pt>
                <c:pt idx="3837">
                  <c:v>-1.261437908496732E-2</c:v>
                </c:pt>
                <c:pt idx="3838">
                  <c:v>-1.261437908496732E-2</c:v>
                </c:pt>
                <c:pt idx="3839">
                  <c:v>-1.261437908496732E-2</c:v>
                </c:pt>
                <c:pt idx="3840">
                  <c:v>-1.261437908496732E-2</c:v>
                </c:pt>
                <c:pt idx="3841">
                  <c:v>-1.261437908496732E-2</c:v>
                </c:pt>
                <c:pt idx="3842">
                  <c:v>-1.261437908496732E-2</c:v>
                </c:pt>
                <c:pt idx="3843">
                  <c:v>-1.261437908496732E-2</c:v>
                </c:pt>
                <c:pt idx="3844">
                  <c:v>-1.261437908496732E-2</c:v>
                </c:pt>
                <c:pt idx="3845">
                  <c:v>-1.261437908496732E-2</c:v>
                </c:pt>
                <c:pt idx="3846">
                  <c:v>-1354.5965101228578</c:v>
                </c:pt>
                <c:pt idx="3847">
                  <c:v>-2624.0144788907937</c:v>
                </c:pt>
                <c:pt idx="3848">
                  <c:v>-3713.5033627049625</c:v>
                </c:pt>
                <c:pt idx="3849">
                  <c:v>-4541.2854617795829</c:v>
                </c:pt>
                <c:pt idx="3850">
                  <c:v>-5045.6627873535008</c:v>
                </c:pt>
                <c:pt idx="3851">
                  <c:v>-5190.5103985540027</c:v>
                </c:pt>
                <c:pt idx="3852">
                  <c:v>-4968.5854376648604</c:v>
                </c:pt>
                <c:pt idx="3853">
                  <c:v>-4402.2692567318718</c:v>
                </c:pt>
                <c:pt idx="3854">
                  <c:v>-3541.6113117275531</c:v>
                </c:pt>
                <c:pt idx="3855">
                  <c:v>-2459.8183735374328</c:v>
                </c:pt>
                <c:pt idx="3856">
                  <c:v>-1246.6002489688926</c:v>
                </c:pt>
                <c:pt idx="3857">
                  <c:v>-1.2614379181656537E-2</c:v>
                </c:pt>
                <c:pt idx="3858">
                  <c:v>-1.261437908496732E-2</c:v>
                </c:pt>
                <c:pt idx="3859">
                  <c:v>-1.261437908496732E-2</c:v>
                </c:pt>
                <c:pt idx="3860">
                  <c:v>-1.261437908496732E-2</c:v>
                </c:pt>
                <c:pt idx="3861">
                  <c:v>-1.261437908496732E-2</c:v>
                </c:pt>
                <c:pt idx="3862">
                  <c:v>-1.261437908496732E-2</c:v>
                </c:pt>
                <c:pt idx="3863">
                  <c:v>-1.261437908496732E-2</c:v>
                </c:pt>
                <c:pt idx="3864">
                  <c:v>-1.261437908496732E-2</c:v>
                </c:pt>
                <c:pt idx="3865">
                  <c:v>-1.261437908496732E-2</c:v>
                </c:pt>
                <c:pt idx="3866">
                  <c:v>-1.261437908496732E-2</c:v>
                </c:pt>
                <c:pt idx="3867">
                  <c:v>-1.261437908496732E-2</c:v>
                </c:pt>
                <c:pt idx="3868">
                  <c:v>-1.261437908496732E-2</c:v>
                </c:pt>
                <c:pt idx="3869">
                  <c:v>-1.261437908496732E-2</c:v>
                </c:pt>
                <c:pt idx="3870">
                  <c:v>-581.92204102167727</c:v>
                </c:pt>
                <c:pt idx="3871">
                  <c:v>-1014.9595598496654</c:v>
                </c:pt>
                <c:pt idx="3872">
                  <c:v>-1282.9468663399273</c:v>
                </c:pt>
                <c:pt idx="3873">
                  <c:v>-1388.3674422282027</c:v>
                </c:pt>
                <c:pt idx="3874">
                  <c:v>-1350.0671745720979</c:v>
                </c:pt>
                <c:pt idx="3875">
                  <c:v>-1199.3387270490605</c:v>
                </c:pt>
                <c:pt idx="3876">
                  <c:v>-974.96171569196008</c:v>
                </c:pt>
                <c:pt idx="3877">
                  <c:v>-717.85983317272996</c:v>
                </c:pt>
                <c:pt idx="3878">
                  <c:v>-466.04022651713609</c:v>
                </c:pt>
                <c:pt idx="3879">
                  <c:v>-250.40263406611899</c:v>
                </c:pt>
                <c:pt idx="3880">
                  <c:v>-91.859259374982955</c:v>
                </c:pt>
                <c:pt idx="3881">
                  <c:v>-1.2614379094321893E-2</c:v>
                </c:pt>
                <c:pt idx="3882">
                  <c:v>-1.261437908496732E-2</c:v>
                </c:pt>
                <c:pt idx="3883">
                  <c:v>-1.3021779470192192</c:v>
                </c:pt>
                <c:pt idx="3884">
                  <c:v>-66.259144472465152</c:v>
                </c:pt>
                <c:pt idx="3885">
                  <c:v>-147.68467424035887</c:v>
                </c:pt>
                <c:pt idx="3886">
                  <c:v>-225.21551468841869</c:v>
                </c:pt>
                <c:pt idx="3887">
                  <c:v>-281.81886322425589</c:v>
                </c:pt>
                <c:pt idx="3888">
                  <c:v>-306.08597999121935</c:v>
                </c:pt>
                <c:pt idx="3889">
                  <c:v>-293.47175579189678</c:v>
                </c:pt>
                <c:pt idx="3890">
                  <c:v>-246.3814614725556</c:v>
                </c:pt>
                <c:pt idx="3891">
                  <c:v>-173.17645163515436</c:v>
                </c:pt>
                <c:pt idx="3892">
                  <c:v>-86.322024237278853</c:v>
                </c:pt>
                <c:pt idx="3893">
                  <c:v>-1.2614379101416343E-2</c:v>
                </c:pt>
                <c:pt idx="3894">
                  <c:v>-1.261437908496732E-2</c:v>
                </c:pt>
                <c:pt idx="3895">
                  <c:v>-1.261437908496732E-2</c:v>
                </c:pt>
                <c:pt idx="3896">
                  <c:v>-1.261437908496732E-2</c:v>
                </c:pt>
                <c:pt idx="3897">
                  <c:v>-1.261437908496732E-2</c:v>
                </c:pt>
                <c:pt idx="3898">
                  <c:v>-1.261437908496732E-2</c:v>
                </c:pt>
                <c:pt idx="3899">
                  <c:v>-1.261437908496732E-2</c:v>
                </c:pt>
                <c:pt idx="3900">
                  <c:v>-22.958457432747771</c:v>
                </c:pt>
                <c:pt idx="3901">
                  <c:v>-70.843145953403592</c:v>
                </c:pt>
                <c:pt idx="3902">
                  <c:v>-98.063423455892334</c:v>
                </c:pt>
                <c:pt idx="3903">
                  <c:v>-96.635086541316809</c:v>
                </c:pt>
                <c:pt idx="3904">
                  <c:v>-63.283864141422569</c:v>
                </c:pt>
                <c:pt idx="3905">
                  <c:v>-1.2614379103524585E-2</c:v>
                </c:pt>
                <c:pt idx="3906">
                  <c:v>-1.261437908496732E-2</c:v>
                </c:pt>
                <c:pt idx="3907">
                  <c:v>-1.261437908496732E-2</c:v>
                </c:pt>
                <c:pt idx="3908">
                  <c:v>-1.261437908496732E-2</c:v>
                </c:pt>
                <c:pt idx="3909">
                  <c:v>-1.261437908496732E-2</c:v>
                </c:pt>
                <c:pt idx="3910">
                  <c:v>-1.261437908496732E-2</c:v>
                </c:pt>
                <c:pt idx="3911">
                  <c:v>-1.261437908496732E-2</c:v>
                </c:pt>
                <c:pt idx="3912">
                  <c:v>-1.261437908496732E-2</c:v>
                </c:pt>
                <c:pt idx="3913">
                  <c:v>-1.261437908496732E-2</c:v>
                </c:pt>
                <c:pt idx="3914">
                  <c:v>-1.261437908496732E-2</c:v>
                </c:pt>
                <c:pt idx="3915">
                  <c:v>-1.261437908496732E-2</c:v>
                </c:pt>
                <c:pt idx="3916">
                  <c:v>-1.261437908496732E-2</c:v>
                </c:pt>
                <c:pt idx="3917">
                  <c:v>-1.261437908496732E-2</c:v>
                </c:pt>
                <c:pt idx="3918">
                  <c:v>-72.239729348441557</c:v>
                </c:pt>
                <c:pt idx="3919">
                  <c:v>-116.03656040389339</c:v>
                </c:pt>
                <c:pt idx="3920">
                  <c:v>-128.27515646076225</c:v>
                </c:pt>
                <c:pt idx="3921">
                  <c:v>-110.98242018581358</c:v>
                </c:pt>
                <c:pt idx="3922">
                  <c:v>-70.919706664146972</c:v>
                </c:pt>
                <c:pt idx="3923">
                  <c:v>-18.402000647563305</c:v>
                </c:pt>
                <c:pt idx="3924">
                  <c:v>-1.261437908496732E-2</c:v>
                </c:pt>
                <c:pt idx="3925">
                  <c:v>-1.261437908496732E-2</c:v>
                </c:pt>
                <c:pt idx="3926">
                  <c:v>-1.261437908496732E-2</c:v>
                </c:pt>
                <c:pt idx="3927">
                  <c:v>-1.261437908496732E-2</c:v>
                </c:pt>
                <c:pt idx="3928">
                  <c:v>-1.261437908496732E-2</c:v>
                </c:pt>
                <c:pt idx="3929">
                  <c:v>-1.261437908496732E-2</c:v>
                </c:pt>
                <c:pt idx="3930">
                  <c:v>-69.823793485885517</c:v>
                </c:pt>
                <c:pt idx="3931">
                  <c:v>-141.16182228815796</c:v>
                </c:pt>
                <c:pt idx="3932">
                  <c:v>-201.10013278031272</c:v>
                </c:pt>
                <c:pt idx="3933">
                  <c:v>-238.2247637160018</c:v>
                </c:pt>
                <c:pt idx="3934">
                  <c:v>-244.91824082512878</c:v>
                </c:pt>
                <c:pt idx="3935">
                  <c:v>-219.15641438774313</c:v>
                </c:pt>
                <c:pt idx="3936">
                  <c:v>-165.48653315744022</c:v>
                </c:pt>
                <c:pt idx="3937">
                  <c:v>-94.962043434540703</c:v>
                </c:pt>
                <c:pt idx="3938">
                  <c:v>-23.956794686596922</c:v>
                </c:pt>
                <c:pt idx="3939">
                  <c:v>-1.261437908496732E-2</c:v>
                </c:pt>
                <c:pt idx="3940">
                  <c:v>-1.261437908496732E-2</c:v>
                </c:pt>
                <c:pt idx="3941">
                  <c:v>-1.261437908496732E-2</c:v>
                </c:pt>
                <c:pt idx="3942">
                  <c:v>-106.17405282441328</c:v>
                </c:pt>
                <c:pt idx="3943">
                  <c:v>-277.53568182503261</c:v>
                </c:pt>
                <c:pt idx="3944">
                  <c:v>-503.74227951765664</c:v>
                </c:pt>
                <c:pt idx="3945">
                  <c:v>-763.31962253708002</c:v>
                </c:pt>
                <c:pt idx="3946">
                  <c:v>-1025.0072295158357</c:v>
                </c:pt>
                <c:pt idx="3947">
                  <c:v>-1250.6338482484493</c:v>
                </c:pt>
                <c:pt idx="3948">
                  <c:v>-1399.2935131039828</c:v>
                </c:pt>
                <c:pt idx="3949">
                  <c:v>-1432.3864073549948</c:v>
                </c:pt>
                <c:pt idx="3950">
                  <c:v>-1318.9414018356927</c:v>
                </c:pt>
                <c:pt idx="3951">
                  <c:v>-1040.5577612958718</c:v>
                </c:pt>
                <c:pt idx="3952">
                  <c:v>-595.30570060918262</c:v>
                </c:pt>
                <c:pt idx="3953">
                  <c:v>-1.2614379210938166E-2</c:v>
                </c:pt>
                <c:pt idx="3954">
                  <c:v>-1.261437908496732E-2</c:v>
                </c:pt>
                <c:pt idx="3955">
                  <c:v>-1.261437908496732E-2</c:v>
                </c:pt>
                <c:pt idx="3956">
                  <c:v>-1.261437908496732E-2</c:v>
                </c:pt>
                <c:pt idx="3957">
                  <c:v>-1.261437908496732E-2</c:v>
                </c:pt>
                <c:pt idx="3958">
                  <c:v>-1.261437908496732E-2</c:v>
                </c:pt>
                <c:pt idx="3959">
                  <c:v>-1.261437908496732E-2</c:v>
                </c:pt>
                <c:pt idx="3960">
                  <c:v>-1.261437908496732E-2</c:v>
                </c:pt>
                <c:pt idx="3961">
                  <c:v>-1.261437908496732E-2</c:v>
                </c:pt>
                <c:pt idx="3962">
                  <c:v>-1.261437908496732E-2</c:v>
                </c:pt>
                <c:pt idx="3963">
                  <c:v>-1.261437908496732E-2</c:v>
                </c:pt>
                <c:pt idx="3964">
                  <c:v>-1.261437908496732E-2</c:v>
                </c:pt>
                <c:pt idx="3965">
                  <c:v>-1.261437908496732E-2</c:v>
                </c:pt>
                <c:pt idx="3966">
                  <c:v>-1266.8167255820035</c:v>
                </c:pt>
                <c:pt idx="3967">
                  <c:v>-2500.217964535073</c:v>
                </c:pt>
                <c:pt idx="3968">
                  <c:v>-3600.664648530832</c:v>
                </c:pt>
                <c:pt idx="3969">
                  <c:v>-4476.9597274525186</c:v>
                </c:pt>
                <c:pt idx="3970">
                  <c:v>-5054.5384656845235</c:v>
                </c:pt>
                <c:pt idx="3971">
                  <c:v>-5282.2398419276115</c:v>
                </c:pt>
                <c:pt idx="3972">
                  <c:v>-5136.9200597451463</c:v>
                </c:pt>
                <c:pt idx="3973">
                  <c:v>-4625.4871370153223</c:v>
                </c:pt>
                <c:pt idx="3974">
                  <c:v>-3784.2054215078051</c:v>
                </c:pt>
                <c:pt idx="3975">
                  <c:v>-2675.3967629021317</c:v>
                </c:pt>
                <c:pt idx="3976">
                  <c:v>-1381.9197550152612</c:v>
                </c:pt>
                <c:pt idx="3977">
                  <c:v>-1.2614379465420147E-2</c:v>
                </c:pt>
                <c:pt idx="3978">
                  <c:v>-1.261437908496732E-2</c:v>
                </c:pt>
                <c:pt idx="3979">
                  <c:v>-1.261437908496732E-2</c:v>
                </c:pt>
                <c:pt idx="3980">
                  <c:v>-1.261437908496732E-2</c:v>
                </c:pt>
                <c:pt idx="3981">
                  <c:v>-1.261437908496732E-2</c:v>
                </c:pt>
                <c:pt idx="3982">
                  <c:v>-1.261437908496732E-2</c:v>
                </c:pt>
                <c:pt idx="3983">
                  <c:v>-1.261437908496732E-2</c:v>
                </c:pt>
                <c:pt idx="3984">
                  <c:v>-1.261437908496732E-2</c:v>
                </c:pt>
                <c:pt idx="3985">
                  <c:v>-1.261437908496732E-2</c:v>
                </c:pt>
                <c:pt idx="3986">
                  <c:v>-1.261437908496732E-2</c:v>
                </c:pt>
                <c:pt idx="3987">
                  <c:v>-1.261437908496732E-2</c:v>
                </c:pt>
                <c:pt idx="3988">
                  <c:v>-1.261437908496732E-2</c:v>
                </c:pt>
                <c:pt idx="3989">
                  <c:v>-1.261437908496732E-2</c:v>
                </c:pt>
                <c:pt idx="3990">
                  <c:v>-1220.8843759517206</c:v>
                </c:pt>
                <c:pt idx="3991">
                  <c:v>-2343.3296204591466</c:v>
                </c:pt>
                <c:pt idx="3992">
                  <c:v>-3297.2969032593442</c:v>
                </c:pt>
                <c:pt idx="3993">
                  <c:v>-4024.3239440349535</c:v>
                </c:pt>
                <c:pt idx="3994">
                  <c:v>-4480.3848131478053</c:v>
                </c:pt>
                <c:pt idx="3995">
                  <c:v>-4637.9340580417929</c:v>
                </c:pt>
                <c:pt idx="3996">
                  <c:v>-4487.159109635697</c:v>
                </c:pt>
                <c:pt idx="3997">
                  <c:v>-4036.4548122007172</c:v>
                </c:pt>
                <c:pt idx="3998">
                  <c:v>-3312.1204077364705</c:v>
                </c:pt>
                <c:pt idx="3999">
                  <c:v>-2357.260660508829</c:v>
                </c:pt>
                <c:pt idx="4000">
                  <c:v>-1229.8610291213708</c:v>
                </c:pt>
                <c:pt idx="4001">
                  <c:v>-1.261437925882071E-2</c:v>
                </c:pt>
                <c:pt idx="4002">
                  <c:v>-1.261437908496732E-2</c:v>
                </c:pt>
                <c:pt idx="4003">
                  <c:v>-1.261437908496732E-2</c:v>
                </c:pt>
                <c:pt idx="4004">
                  <c:v>-1.261437908496732E-2</c:v>
                </c:pt>
                <c:pt idx="4005">
                  <c:v>-1.261437908496732E-2</c:v>
                </c:pt>
                <c:pt idx="4006">
                  <c:v>-1.261437908496732E-2</c:v>
                </c:pt>
                <c:pt idx="4007">
                  <c:v>-1.261437908496732E-2</c:v>
                </c:pt>
                <c:pt idx="4008">
                  <c:v>-1.261437908496732E-2</c:v>
                </c:pt>
                <c:pt idx="4009">
                  <c:v>-1.261437908496732E-2</c:v>
                </c:pt>
                <c:pt idx="4010">
                  <c:v>-1.261437908496732E-2</c:v>
                </c:pt>
                <c:pt idx="4011">
                  <c:v>-1.261437908496732E-2</c:v>
                </c:pt>
                <c:pt idx="4012">
                  <c:v>-1.261437908496732E-2</c:v>
                </c:pt>
                <c:pt idx="4013">
                  <c:v>-1.261437908496732E-2</c:v>
                </c:pt>
                <c:pt idx="4014">
                  <c:v>-1410.2456101482119</c:v>
                </c:pt>
                <c:pt idx="4015">
                  <c:v>-2731.5511443266892</c:v>
                </c:pt>
                <c:pt idx="4016">
                  <c:v>-3865.3177674376657</c:v>
                </c:pt>
                <c:pt idx="4017">
                  <c:v>-4726.4869400462794</c:v>
                </c:pt>
                <c:pt idx="4018">
                  <c:v>-5250.9293489796446</c:v>
                </c:pt>
                <c:pt idx="4019">
                  <c:v>-5401.1510983196704</c:v>
                </c:pt>
                <c:pt idx="4020">
                  <c:v>-5169.7239001535145</c:v>
                </c:pt>
                <c:pt idx="4021">
                  <c:v>-4580.0427396523719</c:v>
                </c:pt>
                <c:pt idx="4022">
                  <c:v>-3684.2761964280139</c:v>
                </c:pt>
                <c:pt idx="4023">
                  <c:v>-2558.6606229955541</c:v>
                </c:pt>
                <c:pt idx="4024">
                  <c:v>-1296.5676344970591</c:v>
                </c:pt>
                <c:pt idx="4025">
                  <c:v>-1.2614379367529032E-2</c:v>
                </c:pt>
                <c:pt idx="4026">
                  <c:v>-1.261437908496732E-2</c:v>
                </c:pt>
                <c:pt idx="4027">
                  <c:v>-1.261437908496732E-2</c:v>
                </c:pt>
                <c:pt idx="4028">
                  <c:v>-1.261437908496732E-2</c:v>
                </c:pt>
                <c:pt idx="4029">
                  <c:v>-1.261437908496732E-2</c:v>
                </c:pt>
                <c:pt idx="4030">
                  <c:v>-1.261437908496732E-2</c:v>
                </c:pt>
                <c:pt idx="4031">
                  <c:v>-1.261437908496732E-2</c:v>
                </c:pt>
                <c:pt idx="4032">
                  <c:v>-1.261437908496732E-2</c:v>
                </c:pt>
                <c:pt idx="4033">
                  <c:v>-1.261437908496732E-2</c:v>
                </c:pt>
                <c:pt idx="4034">
                  <c:v>-1.261437908496732E-2</c:v>
                </c:pt>
                <c:pt idx="4035">
                  <c:v>-1.261437908496732E-2</c:v>
                </c:pt>
                <c:pt idx="4036">
                  <c:v>-1.261437908496732E-2</c:v>
                </c:pt>
                <c:pt idx="4037">
                  <c:v>-1.261437908496732E-2</c:v>
                </c:pt>
                <c:pt idx="4038">
                  <c:v>-604.43875073834499</c:v>
                </c:pt>
                <c:pt idx="4039">
                  <c:v>-1054.1321854825349</c:v>
                </c:pt>
                <c:pt idx="4040">
                  <c:v>-1332.3359888840482</c:v>
                </c:pt>
                <c:pt idx="4041">
                  <c:v>-1441.6779362391924</c:v>
                </c:pt>
                <c:pt idx="4042">
                  <c:v>-1401.7738500366411</c:v>
                </c:pt>
                <c:pt idx="4043">
                  <c:v>-1245.1543268929945</c:v>
                </c:pt>
                <c:pt idx="4044">
                  <c:v>-1012.109810090339</c:v>
                </c:pt>
                <c:pt idx="4045">
                  <c:v>-745.14099330242789</c:v>
                </c:pt>
                <c:pt idx="4046">
                  <c:v>-483.70533753363378</c:v>
                </c:pt>
                <c:pt idx="4047">
                  <c:v>-259.8692188028902</c:v>
                </c:pt>
                <c:pt idx="4048">
                  <c:v>-95.322708952425842</c:v>
                </c:pt>
                <c:pt idx="4049">
                  <c:v>-1.2614379103252618E-2</c:v>
                </c:pt>
                <c:pt idx="4050">
                  <c:v>-1.261437908496732E-2</c:v>
                </c:pt>
                <c:pt idx="4051">
                  <c:v>-1.3504262454571858</c:v>
                </c:pt>
                <c:pt idx="4052">
                  <c:v>-68.73122262520576</c:v>
                </c:pt>
                <c:pt idx="4053">
                  <c:v>-153.18077664279582</c:v>
                </c:pt>
                <c:pt idx="4054">
                  <c:v>-233.57511433403943</c:v>
                </c:pt>
                <c:pt idx="4055">
                  <c:v>-292.25199558307457</c:v>
                </c:pt>
                <c:pt idx="4056">
                  <c:v>-317.38757667153442</c:v>
                </c:pt>
                <c:pt idx="4057">
                  <c:v>-304.27886727604209</c:v>
                </c:pt>
                <c:pt idx="4058">
                  <c:v>-255.43030433918082</c:v>
                </c:pt>
                <c:pt idx="4059">
                  <c:v>-179.51963481168107</c:v>
                </c:pt>
                <c:pt idx="4060">
                  <c:v>-89.475202413193784</c:v>
                </c:pt>
                <c:pt idx="4061">
                  <c:v>-1.2614379095700515E-2</c:v>
                </c:pt>
                <c:pt idx="4062">
                  <c:v>-1.261437908496732E-2</c:v>
                </c:pt>
                <c:pt idx="4063">
                  <c:v>-1.261437908496732E-2</c:v>
                </c:pt>
                <c:pt idx="4064">
                  <c:v>-1.261437908496732E-2</c:v>
                </c:pt>
                <c:pt idx="4065">
                  <c:v>-1.261437908496732E-2</c:v>
                </c:pt>
                <c:pt idx="4066">
                  <c:v>-1.261437908496732E-2</c:v>
                </c:pt>
                <c:pt idx="4067">
                  <c:v>-1.261437908496732E-2</c:v>
                </c:pt>
                <c:pt idx="4068">
                  <c:v>-23.778857830187501</c:v>
                </c:pt>
                <c:pt idx="4069">
                  <c:v>-73.36871760474439</c:v>
                </c:pt>
                <c:pt idx="4070">
                  <c:v>-101.55004735584806</c:v>
                </c:pt>
                <c:pt idx="4071">
                  <c:v>-100.06153464617449</c:v>
                </c:pt>
                <c:pt idx="4072">
                  <c:v>-65.521461128356137</c:v>
                </c:pt>
                <c:pt idx="4073">
                  <c:v>-1.2614379098267039E-2</c:v>
                </c:pt>
                <c:pt idx="4074">
                  <c:v>-1.261437908496732E-2</c:v>
                </c:pt>
                <c:pt idx="4075">
                  <c:v>-1.261437908496732E-2</c:v>
                </c:pt>
                <c:pt idx="4076">
                  <c:v>-1.261437908496732E-2</c:v>
                </c:pt>
                <c:pt idx="4077">
                  <c:v>-1.261437908496732E-2</c:v>
                </c:pt>
                <c:pt idx="4078">
                  <c:v>-1.261437908496732E-2</c:v>
                </c:pt>
                <c:pt idx="4079">
                  <c:v>-1.261437908496732E-2</c:v>
                </c:pt>
                <c:pt idx="4080">
                  <c:v>-1.261437908496732E-2</c:v>
                </c:pt>
                <c:pt idx="4081">
                  <c:v>-1.261437908496732E-2</c:v>
                </c:pt>
                <c:pt idx="4082">
                  <c:v>-1.261437908496732E-2</c:v>
                </c:pt>
                <c:pt idx="4083">
                  <c:v>-1.261437908496732E-2</c:v>
                </c:pt>
                <c:pt idx="4084">
                  <c:v>-1.261437908496732E-2</c:v>
                </c:pt>
                <c:pt idx="4085">
                  <c:v>-1.261437908496732E-2</c:v>
                </c:pt>
                <c:pt idx="4086">
                  <c:v>-74.696254692940514</c:v>
                </c:pt>
                <c:pt idx="4087">
                  <c:v>-119.97148563726068</c:v>
                </c:pt>
                <c:pt idx="4088">
                  <c:v>-132.61279810401723</c:v>
                </c:pt>
                <c:pt idx="4089">
                  <c:v>-114.72456605104664</c:v>
                </c:pt>
                <c:pt idx="4090">
                  <c:v>-73.304027481108577</c:v>
                </c:pt>
                <c:pt idx="4091">
                  <c:v>-19.018593419982356</c:v>
                </c:pt>
                <c:pt idx="4092">
                  <c:v>-1.261437908496732E-2</c:v>
                </c:pt>
                <c:pt idx="4093">
                  <c:v>-1.261437908496732E-2</c:v>
                </c:pt>
                <c:pt idx="4094">
                  <c:v>-1.261437908496732E-2</c:v>
                </c:pt>
                <c:pt idx="4095">
                  <c:v>-1.261437908496732E-2</c:v>
                </c:pt>
                <c:pt idx="4096">
                  <c:v>-1.261437908496732E-2</c:v>
                </c:pt>
                <c:pt idx="4097">
                  <c:v>-1.261437908496732E-2</c:v>
                </c:pt>
                <c:pt idx="4098">
                  <c:v>-72.117645798381204</c:v>
                </c:pt>
                <c:pt idx="4099">
                  <c:v>-145.78617447266694</c:v>
                </c:pt>
                <c:pt idx="4100">
                  <c:v>-207.66893889093097</c:v>
                </c:pt>
                <c:pt idx="4101">
                  <c:v>-245.9834998965016</c:v>
                </c:pt>
                <c:pt idx="4102">
                  <c:v>-252.87156064699479</c:v>
                </c:pt>
                <c:pt idx="4103">
                  <c:v>-226.25216460317529</c:v>
                </c:pt>
                <c:pt idx="4104">
                  <c:v>-170.82866929074248</c:v>
                </c:pt>
                <c:pt idx="4105">
                  <c:v>-98.018307159747664</c:v>
                </c:pt>
                <c:pt idx="4106">
                  <c:v>-24.725231738525707</c:v>
                </c:pt>
                <c:pt idx="4107">
                  <c:v>-1.261437908496732E-2</c:v>
                </c:pt>
                <c:pt idx="4108">
                  <c:v>-1.261437908496732E-2</c:v>
                </c:pt>
                <c:pt idx="4109">
                  <c:v>-1.261437908496732E-2</c:v>
                </c:pt>
                <c:pt idx="4110">
                  <c:v>-109.54057889239687</c:v>
                </c:pt>
                <c:pt idx="4111">
                  <c:v>-286.30988638293712</c:v>
                </c:pt>
                <c:pt idx="4112">
                  <c:v>-519.6202994467011</c:v>
                </c:pt>
                <c:pt idx="4113">
                  <c:v>-787.30711537161767</c:v>
                </c:pt>
                <c:pt idx="4114">
                  <c:v>-1057.1209491174113</c:v>
                </c:pt>
                <c:pt idx="4115">
                  <c:v>-1289.6976808122893</c:v>
                </c:pt>
                <c:pt idx="4116">
                  <c:v>-1442.8678278985192</c:v>
                </c:pt>
                <c:pt idx="4117">
                  <c:v>-1476.8551858927485</c:v>
                </c:pt>
                <c:pt idx="4118">
                  <c:v>-1359.7629900609779</c:v>
                </c:pt>
                <c:pt idx="4119">
                  <c:v>-1072.664464699428</c:v>
                </c:pt>
                <c:pt idx="4120">
                  <c:v>-613.61738798027545</c:v>
                </c:pt>
                <c:pt idx="4121">
                  <c:v>-1.2614379163878081E-2</c:v>
                </c:pt>
                <c:pt idx="4122">
                  <c:v>-1.261437908496732E-2</c:v>
                </c:pt>
                <c:pt idx="4123">
                  <c:v>-1.261437908496732E-2</c:v>
                </c:pt>
                <c:pt idx="4124">
                  <c:v>-1.261437908496732E-2</c:v>
                </c:pt>
                <c:pt idx="4125">
                  <c:v>-1.261437908496732E-2</c:v>
                </c:pt>
                <c:pt idx="4126">
                  <c:v>-1.261437908496732E-2</c:v>
                </c:pt>
                <c:pt idx="4127">
                  <c:v>-1.261437908496732E-2</c:v>
                </c:pt>
                <c:pt idx="4128">
                  <c:v>-1.261437908496732E-2</c:v>
                </c:pt>
                <c:pt idx="4129">
                  <c:v>-1.261437908496732E-2</c:v>
                </c:pt>
                <c:pt idx="4130">
                  <c:v>-1.261437908496732E-2</c:v>
                </c:pt>
                <c:pt idx="4131">
                  <c:v>-1.261437908496732E-2</c:v>
                </c:pt>
                <c:pt idx="4132">
                  <c:v>-1.261437908496732E-2</c:v>
                </c:pt>
                <c:pt idx="4133">
                  <c:v>-1.261437908496732E-2</c:v>
                </c:pt>
                <c:pt idx="4134">
                  <c:v>-1304.1078487613679</c:v>
                </c:pt>
                <c:pt idx="4135">
                  <c:v>-2573.5813275957089</c:v>
                </c:pt>
                <c:pt idx="4136">
                  <c:v>-3705.9792014152263</c:v>
                </c:pt>
                <c:pt idx="4137">
                  <c:v>-4607.4833112200731</c:v>
                </c:pt>
                <c:pt idx="4138">
                  <c:v>-5201.4254519980786</c:v>
                </c:pt>
                <c:pt idx="4139">
                  <c:v>-5435.2470559435051</c:v>
                </c:pt>
                <c:pt idx="4140">
                  <c:v>-5285.2348731889833</c:v>
                </c:pt>
                <c:pt idx="4141">
                  <c:v>-4758.6009269713204</c:v>
                </c:pt>
                <c:pt idx="4142">
                  <c:v>-3892.7529544807571</c:v>
                </c:pt>
                <c:pt idx="4143">
                  <c:v>-2751.8874831831049</c:v>
                </c:pt>
                <c:pt idx="4144">
                  <c:v>-1421.2995352462472</c:v>
                </c:pt>
                <c:pt idx="4145">
                  <c:v>-1.2614379369019171E-2</c:v>
                </c:pt>
                <c:pt idx="4146">
                  <c:v>-1.261437908496732E-2</c:v>
                </c:pt>
                <c:pt idx="4147">
                  <c:v>-1.261437908496732E-2</c:v>
                </c:pt>
                <c:pt idx="4148">
                  <c:v>-1.261437908496732E-2</c:v>
                </c:pt>
                <c:pt idx="4149">
                  <c:v>-1.261437908496732E-2</c:v>
                </c:pt>
                <c:pt idx="4150">
                  <c:v>-1.261437908496732E-2</c:v>
                </c:pt>
                <c:pt idx="4151">
                  <c:v>-1.261437908496732E-2</c:v>
                </c:pt>
                <c:pt idx="4152">
                  <c:v>-1.261437908496732E-2</c:v>
                </c:pt>
                <c:pt idx="4153">
                  <c:v>-1.261437908496732E-2</c:v>
                </c:pt>
                <c:pt idx="4154">
                  <c:v>-1.261437908496732E-2</c:v>
                </c:pt>
                <c:pt idx="4155">
                  <c:v>-1.261437908496732E-2</c:v>
                </c:pt>
                <c:pt idx="4156">
                  <c:v>-1.261437908496732E-2</c:v>
                </c:pt>
                <c:pt idx="4157">
                  <c:v>-1.261437908496732E-2</c:v>
                </c:pt>
                <c:pt idx="4158">
                  <c:v>-1254.0758791054843</c:v>
                </c:pt>
                <c:pt idx="4159">
                  <c:v>-2406.8181532746194</c:v>
                </c:pt>
                <c:pt idx="4160">
                  <c:v>-3386.3242604372717</c:v>
                </c:pt>
                <c:pt idx="4161">
                  <c:v>-4132.6061106267052</c:v>
                </c:pt>
                <c:pt idx="4162">
                  <c:v>-4600.5208058020744</c:v>
                </c:pt>
                <c:pt idx="4163">
                  <c:v>-4761.8626428849138</c:v>
                </c:pt>
                <c:pt idx="4164">
                  <c:v>-4606.6411817689295</c:v>
                </c:pt>
                <c:pt idx="4165">
                  <c:v>-4143.5601063785325</c:v>
                </c:pt>
                <c:pt idx="4166">
                  <c:v>-3399.6977259207479</c:v>
                </c:pt>
                <c:pt idx="4167">
                  <c:v>-2419.3708257883068</c:v>
                </c:pt>
                <c:pt idx="4168">
                  <c:v>-1262.1515028224651</c:v>
                </c:pt>
                <c:pt idx="4169">
                  <c:v>-1.2614379446622324E-2</c:v>
                </c:pt>
                <c:pt idx="4170">
                  <c:v>-1.261437908496732E-2</c:v>
                </c:pt>
                <c:pt idx="4171">
                  <c:v>-1.261437908496732E-2</c:v>
                </c:pt>
                <c:pt idx="4172">
                  <c:v>-1.261437908496732E-2</c:v>
                </c:pt>
                <c:pt idx="4173">
                  <c:v>-1.261437908496732E-2</c:v>
                </c:pt>
                <c:pt idx="4174">
                  <c:v>-1.261437908496732E-2</c:v>
                </c:pt>
                <c:pt idx="4175">
                  <c:v>-1.261437908496732E-2</c:v>
                </c:pt>
                <c:pt idx="4176">
                  <c:v>-1.261437908496732E-2</c:v>
                </c:pt>
                <c:pt idx="4177">
                  <c:v>-1.261437908496732E-2</c:v>
                </c:pt>
                <c:pt idx="4178">
                  <c:v>-1.261437908496732E-2</c:v>
                </c:pt>
                <c:pt idx="4179">
                  <c:v>-1.261437908496732E-2</c:v>
                </c:pt>
                <c:pt idx="4180">
                  <c:v>-1.261437908496732E-2</c:v>
                </c:pt>
                <c:pt idx="4181">
                  <c:v>-1.261437908496732E-2</c:v>
                </c:pt>
                <c:pt idx="4182">
                  <c:v>-1445.4427284704402</c:v>
                </c:pt>
                <c:pt idx="4183">
                  <c:v>-2799.4735217663015</c:v>
                </c:pt>
                <c:pt idx="4184">
                  <c:v>-3961.0753712701353</c:v>
                </c:pt>
                <c:pt idx="4185">
                  <c:v>-4843.1424640495397</c:v>
                </c:pt>
                <c:pt idx="4186">
                  <c:v>-5380.044201417998</c:v>
                </c:pt>
                <c:pt idx="4187">
                  <c:v>-5533.4614897028823</c:v>
                </c:pt>
                <c:pt idx="4188">
                  <c:v>-5295.8883399492761</c:v>
                </c:pt>
                <c:pt idx="4189">
                  <c:v>-4691.394083392297</c:v>
                </c:pt>
                <c:pt idx="4190">
                  <c:v>-3773.5098455841357</c:v>
                </c:pt>
                <c:pt idx="4191">
                  <c:v>-2620.3959387668147</c:v>
                </c:pt>
                <c:pt idx="4192">
                  <c:v>-1327.731659425591</c:v>
                </c:pt>
                <c:pt idx="4193">
                  <c:v>-1.2614379560659212E-2</c:v>
                </c:pt>
                <c:pt idx="4194">
                  <c:v>-1.261437908496732E-2</c:v>
                </c:pt>
                <c:pt idx="4195">
                  <c:v>-1.261437908496732E-2</c:v>
                </c:pt>
                <c:pt idx="4196">
                  <c:v>-1.261437908496732E-2</c:v>
                </c:pt>
                <c:pt idx="4197">
                  <c:v>-1.261437908496732E-2</c:v>
                </c:pt>
                <c:pt idx="4198">
                  <c:v>-1.261437908496732E-2</c:v>
                </c:pt>
                <c:pt idx="4199">
                  <c:v>-1.261437908496732E-2</c:v>
                </c:pt>
                <c:pt idx="4200">
                  <c:v>-1.261437908496732E-2</c:v>
                </c:pt>
                <c:pt idx="4201">
                  <c:v>-1.261437908496732E-2</c:v>
                </c:pt>
                <c:pt idx="4202">
                  <c:v>-1.261437908496732E-2</c:v>
                </c:pt>
                <c:pt idx="4203">
                  <c:v>-1.261437908496732E-2</c:v>
                </c:pt>
                <c:pt idx="4204">
                  <c:v>-1.261437908496732E-2</c:v>
                </c:pt>
                <c:pt idx="4205">
                  <c:v>-1.261437908496732E-2</c:v>
                </c:pt>
                <c:pt idx="4206">
                  <c:v>-618.18973711807701</c:v>
                </c:pt>
                <c:pt idx="4207">
                  <c:v>-1078.0173839696793</c:v>
                </c:pt>
                <c:pt idx="4208">
                  <c:v>-1362.4030182990064</c:v>
                </c:pt>
                <c:pt idx="4209">
                  <c:v>-1474.0805995064206</c:v>
                </c:pt>
                <c:pt idx="4210">
                  <c:v>-1433.1514059657707</c:v>
                </c:pt>
                <c:pt idx="4211">
                  <c:v>-1272.9121904631384</c:v>
                </c:pt>
                <c:pt idx="4212">
                  <c:v>-1034.5799091570066</c:v>
                </c:pt>
                <c:pt idx="4213">
                  <c:v>-761.61588807177088</c:v>
                </c:pt>
                <c:pt idx="4214">
                  <c:v>-494.35566818865902</c:v>
                </c:pt>
                <c:pt idx="4215">
                  <c:v>-265.56721881994366</c:v>
                </c:pt>
                <c:pt idx="4216">
                  <c:v>-97.403918633215227</c:v>
                </c:pt>
                <c:pt idx="4217">
                  <c:v>-1.2614379085657578E-2</c:v>
                </c:pt>
                <c:pt idx="4218">
                  <c:v>-1.261437908496732E-2</c:v>
                </c:pt>
                <c:pt idx="4219">
                  <c:v>-1.3792728535911472</c:v>
                </c:pt>
                <c:pt idx="4220">
                  <c:v>-70.206705376551781</c:v>
                </c:pt>
                <c:pt idx="4221">
                  <c:v>-156.45554933481554</c:v>
                </c:pt>
                <c:pt idx="4222">
                  <c:v>-238.54746095835921</c:v>
                </c:pt>
                <c:pt idx="4223">
                  <c:v>-298.4469102180912</c:v>
                </c:pt>
                <c:pt idx="4224">
                  <c:v>-324.08642547880271</c:v>
                </c:pt>
                <c:pt idx="4225">
                  <c:v>-310.67334066719422</c:v>
                </c:pt>
                <c:pt idx="4226">
                  <c:v>-260.77493808761113</c:v>
                </c:pt>
                <c:pt idx="4227">
                  <c:v>-183.25950753631074</c:v>
                </c:pt>
                <c:pt idx="4228">
                  <c:v>-91.33094447814554</c:v>
                </c:pt>
                <c:pt idx="4229">
                  <c:v>-1.2614379089476709E-2</c:v>
                </c:pt>
                <c:pt idx="4230">
                  <c:v>-1.261437908496732E-2</c:v>
                </c:pt>
                <c:pt idx="4231">
                  <c:v>-1.261437908496732E-2</c:v>
                </c:pt>
                <c:pt idx="4232">
                  <c:v>-1.261437908496732E-2</c:v>
                </c:pt>
                <c:pt idx="4233">
                  <c:v>-1.261437908496732E-2</c:v>
                </c:pt>
                <c:pt idx="4234">
                  <c:v>-1.261437908496732E-2</c:v>
                </c:pt>
                <c:pt idx="4235">
                  <c:v>-1.261437908496732E-2</c:v>
                </c:pt>
                <c:pt idx="4236">
                  <c:v>-24.254586972817052</c:v>
                </c:pt>
                <c:pt idx="4237">
                  <c:v>-74.830438328254033</c:v>
                </c:pt>
                <c:pt idx="4238">
                  <c:v>-103.56411904090797</c:v>
                </c:pt>
                <c:pt idx="4239">
                  <c:v>-102.03701777370186</c:v>
                </c:pt>
                <c:pt idx="4240">
                  <c:v>-66.809012456801796</c:v>
                </c:pt>
                <c:pt idx="4241">
                  <c:v>-1.2614379092499493E-2</c:v>
                </c:pt>
                <c:pt idx="4242">
                  <c:v>-1.261437908496732E-2</c:v>
                </c:pt>
                <c:pt idx="4243">
                  <c:v>-1.261437908496732E-2</c:v>
                </c:pt>
                <c:pt idx="4244">
                  <c:v>-1.261437908496732E-2</c:v>
                </c:pt>
                <c:pt idx="4245">
                  <c:v>-1.261437908496732E-2</c:v>
                </c:pt>
                <c:pt idx="4246">
                  <c:v>-1.261437908496732E-2</c:v>
                </c:pt>
                <c:pt idx="4247">
                  <c:v>-1.261437908496732E-2</c:v>
                </c:pt>
                <c:pt idx="4248">
                  <c:v>-1.261437908496732E-2</c:v>
                </c:pt>
                <c:pt idx="4249">
                  <c:v>-1.261437908496732E-2</c:v>
                </c:pt>
                <c:pt idx="4250">
                  <c:v>-1.261437908496732E-2</c:v>
                </c:pt>
                <c:pt idx="4251">
                  <c:v>-1.261437908496732E-2</c:v>
                </c:pt>
                <c:pt idx="4252">
                  <c:v>-1.261437908496732E-2</c:v>
                </c:pt>
                <c:pt idx="4253">
                  <c:v>-1.261437908496732E-2</c:v>
                </c:pt>
                <c:pt idx="4254">
                  <c:v>-76.069676429850887</c:v>
                </c:pt>
                <c:pt idx="4255">
                  <c:v>-122.16670073234742</c:v>
                </c:pt>
                <c:pt idx="4256">
                  <c:v>-135.02739827860353</c:v>
                </c:pt>
                <c:pt idx="4257">
                  <c:v>-116.80309551829009</c:v>
                </c:pt>
                <c:pt idx="4258">
                  <c:v>-74.6254355423183</c:v>
                </c:pt>
                <c:pt idx="4259">
                  <c:v>-19.359550934445597</c:v>
                </c:pt>
                <c:pt idx="4260">
                  <c:v>-1.261437908496732E-2</c:v>
                </c:pt>
                <c:pt idx="4261">
                  <c:v>-1.261437908496732E-2</c:v>
                </c:pt>
                <c:pt idx="4262">
                  <c:v>-1.261437908496732E-2</c:v>
                </c:pt>
                <c:pt idx="4263">
                  <c:v>-1.261437908496732E-2</c:v>
                </c:pt>
                <c:pt idx="4264">
                  <c:v>-1.261437908496732E-2</c:v>
                </c:pt>
                <c:pt idx="4265">
                  <c:v>-1.261437908496732E-2</c:v>
                </c:pt>
                <c:pt idx="4266">
                  <c:v>-73.365790920846024</c:v>
                </c:pt>
                <c:pt idx="4267">
                  <c:v>-148.29643757207839</c:v>
                </c:pt>
                <c:pt idx="4268">
                  <c:v>-211.22619771661834</c:v>
                </c:pt>
                <c:pt idx="4269">
                  <c:v>-250.17502976055266</c:v>
                </c:pt>
                <c:pt idx="4270">
                  <c:v>-257.15777967203235</c:v>
                </c:pt>
                <c:pt idx="4271">
                  <c:v>-230.06686327922145</c:v>
                </c:pt>
                <c:pt idx="4272">
                  <c:v>-173.69353617833306</c:v>
                </c:pt>
                <c:pt idx="4273">
                  <c:v>-99.653237926783035</c:v>
                </c:pt>
                <c:pt idx="4274">
                  <c:v>-25.135272695913546</c:v>
                </c:pt>
                <c:pt idx="4275">
                  <c:v>-1.261437908496732E-2</c:v>
                </c:pt>
                <c:pt idx="4276">
                  <c:v>-1.261437908496732E-2</c:v>
                </c:pt>
                <c:pt idx="4277">
                  <c:v>-1.261437908496732E-2</c:v>
                </c:pt>
                <c:pt idx="4278">
                  <c:v>-111.31866962174041</c:v>
                </c:pt>
                <c:pt idx="4279">
                  <c:v>-290.93204898307181</c:v>
                </c:pt>
                <c:pt idx="4280">
                  <c:v>-527.96268030066449</c:v>
                </c:pt>
                <c:pt idx="4281">
                  <c:v>-799.87682633779241</c:v>
                </c:pt>
                <c:pt idx="4282">
                  <c:v>-1073.9038968641635</c:v>
                </c:pt>
                <c:pt idx="4283">
                  <c:v>-1310.0577846584508</c:v>
                </c:pt>
                <c:pt idx="4284">
                  <c:v>-1465.5170554799424</c:v>
                </c:pt>
                <c:pt idx="4285">
                  <c:v>-1499.9059736860256</c:v>
                </c:pt>
                <c:pt idx="4286">
                  <c:v>-1380.8647235617852</c:v>
                </c:pt>
                <c:pt idx="4287">
                  <c:v>-1089.2149755572932</c:v>
                </c:pt>
                <c:pt idx="4288">
                  <c:v>-623.0302383220718</c:v>
                </c:pt>
                <c:pt idx="4289">
                  <c:v>-1.2614379263306637E-2</c:v>
                </c:pt>
                <c:pt idx="4290">
                  <c:v>-1.261437908496732E-2</c:v>
                </c:pt>
                <c:pt idx="4291">
                  <c:v>-1.261437908496732E-2</c:v>
                </c:pt>
                <c:pt idx="4292">
                  <c:v>-1.261437908496732E-2</c:v>
                </c:pt>
                <c:pt idx="4293">
                  <c:v>-1.261437908496732E-2</c:v>
                </c:pt>
                <c:pt idx="4294">
                  <c:v>-1.261437908496732E-2</c:v>
                </c:pt>
                <c:pt idx="4295">
                  <c:v>-1.261437908496732E-2</c:v>
                </c:pt>
                <c:pt idx="4296">
                  <c:v>-1.261437908496732E-2</c:v>
                </c:pt>
                <c:pt idx="4297">
                  <c:v>-1.261437908496732E-2</c:v>
                </c:pt>
                <c:pt idx="4298">
                  <c:v>-1.261437908496732E-2</c:v>
                </c:pt>
                <c:pt idx="4299">
                  <c:v>-1.261437908496732E-2</c:v>
                </c:pt>
                <c:pt idx="4300">
                  <c:v>-1.261437908496732E-2</c:v>
                </c:pt>
                <c:pt idx="4301">
                  <c:v>-1.261437908496732E-2</c:v>
                </c:pt>
                <c:pt idx="4302">
                  <c:v>-1322.4862589686493</c:v>
                </c:pt>
                <c:pt idx="4303">
                  <c:v>-2609.6213686293927</c:v>
                </c:pt>
                <c:pt idx="4304">
                  <c:v>-3757.5477697297524</c:v>
                </c:pt>
                <c:pt idx="4305">
                  <c:v>-4671.1867974064844</c:v>
                </c:pt>
                <c:pt idx="4306">
                  <c:v>-5272.8786621166355</c:v>
                </c:pt>
                <c:pt idx="4307">
                  <c:v>-5509.4294830733697</c:v>
                </c:pt>
                <c:pt idx="4308">
                  <c:v>-5356.9004596906316</c:v>
                </c:pt>
                <c:pt idx="4309">
                  <c:v>-4822.7030277994099</c:v>
                </c:pt>
                <c:pt idx="4310">
                  <c:v>-3944.8458062414156</c:v>
                </c:pt>
                <c:pt idx="4311">
                  <c:v>-2788.4689865935134</c:v>
                </c:pt>
                <c:pt idx="4312">
                  <c:v>-1440.0670236161673</c:v>
                </c:pt>
                <c:pt idx="4313">
                  <c:v>-1.2614379579100048E-2</c:v>
                </c:pt>
                <c:pt idx="4314">
                  <c:v>-1.261437908496732E-2</c:v>
                </c:pt>
                <c:pt idx="4315">
                  <c:v>-1.261437908496732E-2</c:v>
                </c:pt>
                <c:pt idx="4316">
                  <c:v>-1.261437908496732E-2</c:v>
                </c:pt>
                <c:pt idx="4317">
                  <c:v>-1.261437908496732E-2</c:v>
                </c:pt>
                <c:pt idx="4318">
                  <c:v>-1.261437908496732E-2</c:v>
                </c:pt>
                <c:pt idx="4319">
                  <c:v>-1.261437908496732E-2</c:v>
                </c:pt>
                <c:pt idx="4320">
                  <c:v>-1.261437908496732E-2</c:v>
                </c:pt>
                <c:pt idx="4321">
                  <c:v>-1.261437908496732E-2</c:v>
                </c:pt>
                <c:pt idx="4322">
                  <c:v>-1.261437908496732E-2</c:v>
                </c:pt>
                <c:pt idx="4323">
                  <c:v>-1.261437908496732E-2</c:v>
                </c:pt>
                <c:pt idx="4324">
                  <c:v>-1.261437908496732E-2</c:v>
                </c:pt>
                <c:pt idx="4325">
                  <c:v>-1.261437908496732E-2</c:v>
                </c:pt>
                <c:pt idx="4326">
                  <c:v>-1269.0802606836128</c:v>
                </c:pt>
                <c:pt idx="4327">
                  <c:v>-2435.4018561842831</c:v>
                </c:pt>
                <c:pt idx="4328">
                  <c:v>-3426.2414464352642</c:v>
                </c:pt>
                <c:pt idx="4329">
                  <c:v>-4180.9551123970641</c:v>
                </c:pt>
                <c:pt idx="4330">
                  <c:v>-4653.9376749934554</c:v>
                </c:pt>
                <c:pt idx="4331">
                  <c:v>-4816.732235385407</c:v>
                </c:pt>
                <c:pt idx="4332">
                  <c:v>-4659.3153693497552</c:v>
                </c:pt>
                <c:pt idx="4333">
                  <c:v>-4190.5733748080102</c:v>
                </c:pt>
                <c:pt idx="4334">
                  <c:v>-3437.9709235050586</c:v>
                </c:pt>
                <c:pt idx="4335">
                  <c:v>-2446.394115337147</c:v>
                </c:pt>
                <c:pt idx="4336">
                  <c:v>-1276.1377377698557</c:v>
                </c:pt>
                <c:pt idx="4337">
                  <c:v>-1.2614379635865761E-2</c:v>
                </c:pt>
                <c:pt idx="4338">
                  <c:v>-1.261437908496732E-2</c:v>
                </c:pt>
                <c:pt idx="4339">
                  <c:v>-1.261437908496732E-2</c:v>
                </c:pt>
                <c:pt idx="4340">
                  <c:v>-1.261437908496732E-2</c:v>
                </c:pt>
                <c:pt idx="4341">
                  <c:v>-1.261437908496732E-2</c:v>
                </c:pt>
                <c:pt idx="4342">
                  <c:v>-1.261437908496732E-2</c:v>
                </c:pt>
                <c:pt idx="4343">
                  <c:v>-1.261437908496732E-2</c:v>
                </c:pt>
                <c:pt idx="4344">
                  <c:v>-1.261437908496732E-2</c:v>
                </c:pt>
                <c:pt idx="4345">
                  <c:v>-1.261437908496732E-2</c:v>
                </c:pt>
                <c:pt idx="4346">
                  <c:v>-1.261437908496732E-2</c:v>
                </c:pt>
                <c:pt idx="4347">
                  <c:v>-1.261437908496732E-2</c:v>
                </c:pt>
                <c:pt idx="4348">
                  <c:v>-1.261437908496732E-2</c:v>
                </c:pt>
                <c:pt idx="4349">
                  <c:v>-1.261437908496732E-2</c:v>
                </c:pt>
                <c:pt idx="4350">
                  <c:v>-1459.6774169419216</c:v>
                </c:pt>
                <c:pt idx="4351">
                  <c:v>-2826.7965631895272</c:v>
                </c:pt>
                <c:pt idx="4352">
                  <c:v>-3999.3874442770771</c:v>
                </c:pt>
                <c:pt idx="4353">
                  <c:v>-4889.5602306263327</c:v>
                </c:pt>
                <c:pt idx="4354">
                  <c:v>-5431.1348494090644</c:v>
                </c:pt>
                <c:pt idx="4355">
                  <c:v>-5585.5227339643088</c:v>
                </c:pt>
                <c:pt idx="4356">
                  <c:v>-5345.2490503141607</c:v>
                </c:pt>
                <c:pt idx="4357">
                  <c:v>-4734.7084089555365</c:v>
                </c:pt>
                <c:pt idx="4358">
                  <c:v>-3808.0181432834383</c:v>
                </c:pt>
                <c:pt idx="4359">
                  <c:v>-2644.1290010330981</c:v>
                </c:pt>
                <c:pt idx="4360">
                  <c:v>-1339.6403657668413</c:v>
                </c:pt>
                <c:pt idx="4361">
                  <c:v>-1.261437917893965E-2</c:v>
                </c:pt>
                <c:pt idx="4362">
                  <c:v>-1.261437908496732E-2</c:v>
                </c:pt>
                <c:pt idx="4363">
                  <c:v>-1.261437908496732E-2</c:v>
                </c:pt>
                <c:pt idx="4364">
                  <c:v>-1.261437908496732E-2</c:v>
                </c:pt>
                <c:pt idx="4365">
                  <c:v>-1.261437908496732E-2</c:v>
                </c:pt>
                <c:pt idx="4366">
                  <c:v>-1.261437908496732E-2</c:v>
                </c:pt>
                <c:pt idx="4367">
                  <c:v>-1.261437908496732E-2</c:v>
                </c:pt>
                <c:pt idx="4368">
                  <c:v>-1.261437908496732E-2</c:v>
                </c:pt>
                <c:pt idx="4369">
                  <c:v>-1.261437908496732E-2</c:v>
                </c:pt>
                <c:pt idx="4370">
                  <c:v>-1.261437908496732E-2</c:v>
                </c:pt>
                <c:pt idx="4371">
                  <c:v>-1.261437908496732E-2</c:v>
                </c:pt>
                <c:pt idx="4372">
                  <c:v>-1.261437908496732E-2</c:v>
                </c:pt>
                <c:pt idx="4373">
                  <c:v>-1.261437908496732E-2</c:v>
                </c:pt>
                <c:pt idx="4374">
                  <c:v>-622.97557572315475</c:v>
                </c:pt>
                <c:pt idx="4375">
                  <c:v>-1086.268758904682</c:v>
                </c:pt>
                <c:pt idx="4376">
                  <c:v>-1372.7119058344258</c:v>
                </c:pt>
                <c:pt idx="4377">
                  <c:v>-1485.1055106209826</c:v>
                </c:pt>
                <c:pt idx="4378">
                  <c:v>-1443.7447876261065</c:v>
                </c:pt>
                <c:pt idx="4379">
                  <c:v>-1282.2097578141104</c:v>
                </c:pt>
                <c:pt idx="4380">
                  <c:v>-1042.0461390425251</c:v>
                </c:pt>
                <c:pt idx="4381">
                  <c:v>-767.04558941182222</c:v>
                </c:pt>
                <c:pt idx="4382">
                  <c:v>-497.83676147506401</c:v>
                </c:pt>
                <c:pt idx="4383">
                  <c:v>-267.41399855815644</c:v>
                </c:pt>
                <c:pt idx="4384">
                  <c:v>-98.072705559319459</c:v>
                </c:pt>
                <c:pt idx="4385">
                  <c:v>-1.2614379094487141E-2</c:v>
                </c:pt>
                <c:pt idx="4386">
                  <c:v>-1.261437908496732E-2</c:v>
                </c:pt>
                <c:pt idx="4387">
                  <c:v>-1.3882994219369917</c:v>
                </c:pt>
                <c:pt idx="4388">
                  <c:v>-70.664194456566165</c:v>
                </c:pt>
                <c:pt idx="4389">
                  <c:v>-157.46149974502774</c:v>
                </c:pt>
                <c:pt idx="4390">
                  <c:v>-240.06044283062693</c:v>
                </c:pt>
                <c:pt idx="4391">
                  <c:v>-300.31376503863009</c:v>
                </c:pt>
                <c:pt idx="4392">
                  <c:v>-326.08537598913682</c:v>
                </c:pt>
                <c:pt idx="4393">
                  <c:v>-312.56243976273845</c:v>
                </c:pt>
                <c:pt idx="4394">
                  <c:v>-262.33785187242495</c:v>
                </c:pt>
                <c:pt idx="4395">
                  <c:v>-184.3418320988834</c:v>
                </c:pt>
                <c:pt idx="4396">
                  <c:v>-91.862337430623526</c:v>
                </c:pt>
                <c:pt idx="4397">
                  <c:v>-1.2614379101818741E-2</c:v>
                </c:pt>
                <c:pt idx="4398">
                  <c:v>-1.261437908496732E-2</c:v>
                </c:pt>
                <c:pt idx="4399">
                  <c:v>-1.261437908496732E-2</c:v>
                </c:pt>
                <c:pt idx="4400">
                  <c:v>-1.261437908496732E-2</c:v>
                </c:pt>
                <c:pt idx="4401">
                  <c:v>-1.261437908496732E-2</c:v>
                </c:pt>
                <c:pt idx="4402">
                  <c:v>-1.261437908496732E-2</c:v>
                </c:pt>
                <c:pt idx="4403">
                  <c:v>-1.261437908496732E-2</c:v>
                </c:pt>
                <c:pt idx="4404">
                  <c:v>-24.378745572531599</c:v>
                </c:pt>
                <c:pt idx="4405">
                  <c:v>-75.207109438638568</c:v>
                </c:pt>
                <c:pt idx="4406">
                  <c:v>-104.07642932552277</c:v>
                </c:pt>
                <c:pt idx="4407">
                  <c:v>-102.5328863710608</c:v>
                </c:pt>
                <c:pt idx="4408">
                  <c:v>-67.127845342652193</c:v>
                </c:pt>
                <c:pt idx="4409">
                  <c:v>-1.2614379104040639E-2</c:v>
                </c:pt>
                <c:pt idx="4410">
                  <c:v>-1.261437908496732E-2</c:v>
                </c:pt>
                <c:pt idx="4411">
                  <c:v>-1.261437908496732E-2</c:v>
                </c:pt>
                <c:pt idx="4412">
                  <c:v>-1.261437908496732E-2</c:v>
                </c:pt>
                <c:pt idx="4413">
                  <c:v>-1.261437908496732E-2</c:v>
                </c:pt>
                <c:pt idx="4414">
                  <c:v>-1.261437908496732E-2</c:v>
                </c:pt>
                <c:pt idx="4415">
                  <c:v>-1.261437908496732E-2</c:v>
                </c:pt>
                <c:pt idx="4416">
                  <c:v>-1.261437908496732E-2</c:v>
                </c:pt>
                <c:pt idx="4417">
                  <c:v>-1.261437908496732E-2</c:v>
                </c:pt>
                <c:pt idx="4418">
                  <c:v>-1.261437908496732E-2</c:v>
                </c:pt>
                <c:pt idx="4419">
                  <c:v>-1.261437908496732E-2</c:v>
                </c:pt>
                <c:pt idx="4420">
                  <c:v>-1.261437908496732E-2</c:v>
                </c:pt>
                <c:pt idx="4421">
                  <c:v>-1.261437908496732E-2</c:v>
                </c:pt>
                <c:pt idx="4422">
                  <c:v>-76.340076434811621</c:v>
                </c:pt>
                <c:pt idx="4423">
                  <c:v>-122.59036946127756</c:v>
                </c:pt>
                <c:pt idx="4424">
                  <c:v>-135.48393911245205</c:v>
                </c:pt>
                <c:pt idx="4425">
                  <c:v>-117.18786459948699</c:v>
                </c:pt>
                <c:pt idx="4426">
                  <c:v>-74.864767054588043</c:v>
                </c:pt>
                <c:pt idx="4427">
                  <c:v>-19.419928435749533</c:v>
                </c:pt>
                <c:pt idx="4428">
                  <c:v>-1.261437908496732E-2</c:v>
                </c:pt>
                <c:pt idx="4429">
                  <c:v>-1.261437908496732E-2</c:v>
                </c:pt>
                <c:pt idx="4430">
                  <c:v>-1.261437908496732E-2</c:v>
                </c:pt>
                <c:pt idx="4431">
                  <c:v>-1.261437908496732E-2</c:v>
                </c:pt>
                <c:pt idx="4432">
                  <c:v>-1.261437908496732E-2</c:v>
                </c:pt>
                <c:pt idx="4433">
                  <c:v>-1.261437908496732E-2</c:v>
                </c:pt>
                <c:pt idx="4434">
                  <c:v>-73.550127559906755</c:v>
                </c:pt>
                <c:pt idx="4435">
                  <c:v>-148.65620635744986</c:v>
                </c:pt>
                <c:pt idx="4436">
                  <c:v>-211.72031991537835</c:v>
                </c:pt>
                <c:pt idx="4437">
                  <c:v>-250.73856541547843</c:v>
                </c:pt>
                <c:pt idx="4438">
                  <c:v>-257.71473677265431</c:v>
                </c:pt>
                <c:pt idx="4439">
                  <c:v>-230.5451875381417</c:v>
                </c:pt>
                <c:pt idx="4440">
                  <c:v>-174.03958593040991</c:v>
                </c:pt>
                <c:pt idx="4441">
                  <c:v>-99.843125062182821</c:v>
                </c:pt>
                <c:pt idx="4442">
                  <c:v>-25.180970917220595</c:v>
                </c:pt>
                <c:pt idx="4443">
                  <c:v>-1.261437908496732E-2</c:v>
                </c:pt>
                <c:pt idx="4444">
                  <c:v>-1.261437908496732E-2</c:v>
                </c:pt>
                <c:pt idx="4445">
                  <c:v>-1.261437908496732E-2</c:v>
                </c:pt>
                <c:pt idx="4446">
                  <c:v>-111.48253815372567</c:v>
                </c:pt>
                <c:pt idx="4447">
                  <c:v>-291.33513645768943</c:v>
                </c:pt>
                <c:pt idx="4448">
                  <c:v>-528.64843624180435</c:v>
                </c:pt>
                <c:pt idx="4449">
                  <c:v>-800.8464625098369</c:v>
                </c:pt>
                <c:pt idx="4450">
                  <c:v>-1075.1126771318491</c:v>
                </c:pt>
                <c:pt idx="4451">
                  <c:v>-1311.4188862594788</c:v>
                </c:pt>
                <c:pt idx="4452">
                  <c:v>-1466.9127241777828</c:v>
                </c:pt>
                <c:pt idx="4453">
                  <c:v>-1501.2044754149329</c:v>
                </c:pt>
                <c:pt idx="4454">
                  <c:v>-1381.9405732856239</c:v>
                </c:pt>
                <c:pt idx="4455">
                  <c:v>-1089.9692691737471</c:v>
                </c:pt>
                <c:pt idx="4456">
                  <c:v>-623.40774125415157</c:v>
                </c:pt>
                <c:pt idx="4457">
                  <c:v>-1.2614379361675329E-2</c:v>
                </c:pt>
                <c:pt idx="4458">
                  <c:v>-1.261437908496732E-2</c:v>
                </c:pt>
                <c:pt idx="4459">
                  <c:v>-1.261437908496732E-2</c:v>
                </c:pt>
                <c:pt idx="4460">
                  <c:v>-1.261437908496732E-2</c:v>
                </c:pt>
                <c:pt idx="4461">
                  <c:v>-1.261437908496732E-2</c:v>
                </c:pt>
                <c:pt idx="4462">
                  <c:v>-1.261437908496732E-2</c:v>
                </c:pt>
                <c:pt idx="4463">
                  <c:v>-1.261437908496732E-2</c:v>
                </c:pt>
                <c:pt idx="4464">
                  <c:v>-1.261437908496732E-2</c:v>
                </c:pt>
                <c:pt idx="4465">
                  <c:v>-1.261437908496732E-2</c:v>
                </c:pt>
                <c:pt idx="4466">
                  <c:v>-1.261437908496732E-2</c:v>
                </c:pt>
                <c:pt idx="4467">
                  <c:v>-1.261437908496732E-2</c:v>
                </c:pt>
                <c:pt idx="4468">
                  <c:v>-1.261437908496732E-2</c:v>
                </c:pt>
                <c:pt idx="4469">
                  <c:v>-1.261437908496732E-2</c:v>
                </c:pt>
                <c:pt idx="4470">
                  <c:v>-1321.6854222971647</c:v>
                </c:pt>
                <c:pt idx="4471">
                  <c:v>-2607.8154149552529</c:v>
                </c:pt>
                <c:pt idx="4472">
                  <c:v>-3754.6224774721859</c:v>
                </c:pt>
                <c:pt idx="4473">
                  <c:v>-4667.146322694045</c:v>
                </c:pt>
                <c:pt idx="4474">
                  <c:v>-5267.8618419247641</c:v>
                </c:pt>
                <c:pt idx="4475">
                  <c:v>-5503.7112885813813</c:v>
                </c:pt>
                <c:pt idx="4476">
                  <c:v>-5350.8774851339967</c:v>
                </c:pt>
                <c:pt idx="4477">
                  <c:v>-4816.8637952513827</c:v>
                </c:pt>
                <c:pt idx="4478">
                  <c:v>-3939.7284973380847</c:v>
                </c:pt>
                <c:pt idx="4479">
                  <c:v>-2784.6107478645881</c:v>
                </c:pt>
                <c:pt idx="4480">
                  <c:v>-1437.9500435917128</c:v>
                </c:pt>
                <c:pt idx="4481">
                  <c:v>-1.2614379155408662E-2</c:v>
                </c:pt>
                <c:pt idx="4482">
                  <c:v>-1.261437908496732E-2</c:v>
                </c:pt>
                <c:pt idx="4483">
                  <c:v>-1.261437908496732E-2</c:v>
                </c:pt>
                <c:pt idx="4484">
                  <c:v>-1.261437908496732E-2</c:v>
                </c:pt>
                <c:pt idx="4485">
                  <c:v>-1.261437908496732E-2</c:v>
                </c:pt>
                <c:pt idx="4486">
                  <c:v>-1.261437908496732E-2</c:v>
                </c:pt>
                <c:pt idx="4487">
                  <c:v>-1.261437908496732E-2</c:v>
                </c:pt>
                <c:pt idx="4488">
                  <c:v>-1.261437908496732E-2</c:v>
                </c:pt>
                <c:pt idx="4489">
                  <c:v>-1.261437908496732E-2</c:v>
                </c:pt>
                <c:pt idx="4490">
                  <c:v>-1.261437908496732E-2</c:v>
                </c:pt>
                <c:pt idx="4491">
                  <c:v>-1.261437908496732E-2</c:v>
                </c:pt>
                <c:pt idx="4492">
                  <c:v>-1.261437908496732E-2</c:v>
                </c:pt>
                <c:pt idx="4493">
                  <c:v>-1.261437908496732E-2</c:v>
                </c:pt>
                <c:pt idx="4494">
                  <c:v>-1265.6799188147088</c:v>
                </c:pt>
                <c:pt idx="4495">
                  <c:v>-2428.66619246243</c:v>
                </c:pt>
                <c:pt idx="4496">
                  <c:v>-3416.4695600638083</c:v>
                </c:pt>
                <c:pt idx="4497">
                  <c:v>-4168.6697652847006</c:v>
                </c:pt>
                <c:pt idx="4498">
                  <c:v>-4639.8607396341922</c:v>
                </c:pt>
                <c:pt idx="4499">
                  <c:v>-4801.747086255561</c:v>
                </c:pt>
                <c:pt idx="4500">
                  <c:v>-4644.4177620710088</c:v>
                </c:pt>
                <c:pt idx="4501">
                  <c:v>-4176.8128049746238</c:v>
                </c:pt>
                <c:pt idx="4502">
                  <c:v>-3426.3849413330031</c:v>
                </c:pt>
                <c:pt idx="4503">
                  <c:v>-2437.9386224110754</c:v>
                </c:pt>
                <c:pt idx="4504">
                  <c:v>-1271.616897820539</c:v>
                </c:pt>
                <c:pt idx="4505">
                  <c:v>-1.2614379254951251E-2</c:v>
                </c:pt>
                <c:pt idx="4506">
                  <c:v>-1.261437908496732E-2</c:v>
                </c:pt>
                <c:pt idx="4507">
                  <c:v>-1.261437908496732E-2</c:v>
                </c:pt>
                <c:pt idx="4508">
                  <c:v>-1.261437908496732E-2</c:v>
                </c:pt>
                <c:pt idx="4509">
                  <c:v>-1.261437908496732E-2</c:v>
                </c:pt>
                <c:pt idx="4510">
                  <c:v>-1.261437908496732E-2</c:v>
                </c:pt>
                <c:pt idx="4511">
                  <c:v>-1.261437908496732E-2</c:v>
                </c:pt>
                <c:pt idx="4512">
                  <c:v>-1.261437908496732E-2</c:v>
                </c:pt>
                <c:pt idx="4513">
                  <c:v>-1.261437908496732E-2</c:v>
                </c:pt>
                <c:pt idx="4514">
                  <c:v>-1.261437908496732E-2</c:v>
                </c:pt>
                <c:pt idx="4515">
                  <c:v>-1.261437908496732E-2</c:v>
                </c:pt>
                <c:pt idx="4516">
                  <c:v>-1.261437908496732E-2</c:v>
                </c:pt>
                <c:pt idx="4517">
                  <c:v>-1.261437908496732E-2</c:v>
                </c:pt>
                <c:pt idx="4518">
                  <c:v>-1452.743236209297</c:v>
                </c:pt>
                <c:pt idx="4519">
                  <c:v>-2813.1240146836612</c:v>
                </c:pt>
                <c:pt idx="4520">
                  <c:v>-3979.6983635098086</c:v>
                </c:pt>
                <c:pt idx="4521">
                  <c:v>-4865.0670635604092</c:v>
                </c:pt>
                <c:pt idx="4522">
                  <c:v>-5403.4603480156502</c:v>
                </c:pt>
                <c:pt idx="4523">
                  <c:v>-5556.5798100413031</c:v>
                </c:pt>
                <c:pt idx="4524">
                  <c:v>-5317.0901748269671</c:v>
                </c:pt>
                <c:pt idx="4525">
                  <c:v>-4709.3575479494957</c:v>
                </c:pt>
                <c:pt idx="4526">
                  <c:v>-3787.3006310372107</c:v>
                </c:pt>
                <c:pt idx="4527">
                  <c:v>-2629.5156197525412</c:v>
                </c:pt>
                <c:pt idx="4528">
                  <c:v>-1332.1210468508514</c:v>
                </c:pt>
                <c:pt idx="4529">
                  <c:v>-1.2614379365352296E-2</c:v>
                </c:pt>
                <c:pt idx="4530">
                  <c:v>-1.261437908496732E-2</c:v>
                </c:pt>
                <c:pt idx="4531">
                  <c:v>-1.261437908496732E-2</c:v>
                </c:pt>
                <c:pt idx="4532">
                  <c:v>-1.261437908496732E-2</c:v>
                </c:pt>
                <c:pt idx="4533">
                  <c:v>-1.261437908496732E-2</c:v>
                </c:pt>
                <c:pt idx="4534">
                  <c:v>-1.261437908496732E-2</c:v>
                </c:pt>
                <c:pt idx="4535">
                  <c:v>-1.261437908496732E-2</c:v>
                </c:pt>
                <c:pt idx="4536">
                  <c:v>-1.261437908496732E-2</c:v>
                </c:pt>
                <c:pt idx="4537">
                  <c:v>-1.261437908496732E-2</c:v>
                </c:pt>
                <c:pt idx="4538">
                  <c:v>-1.261437908496732E-2</c:v>
                </c:pt>
                <c:pt idx="4539">
                  <c:v>-1.261437908496732E-2</c:v>
                </c:pt>
                <c:pt idx="4540">
                  <c:v>-1.261437908496732E-2</c:v>
                </c:pt>
                <c:pt idx="4541">
                  <c:v>-1.261437908496732E-2</c:v>
                </c:pt>
                <c:pt idx="4542">
                  <c:v>-618.72685966572851</c:v>
                </c:pt>
                <c:pt idx="4543">
                  <c:v>-1078.7666442675832</c:v>
                </c:pt>
                <c:pt idx="4544">
                  <c:v>-1363.1131462810367</c:v>
                </c:pt>
                <c:pt idx="4545">
                  <c:v>-1474.5927802023143</c:v>
                </c:pt>
                <c:pt idx="4546">
                  <c:v>-1433.4003639166674</c:v>
                </c:pt>
                <c:pt idx="4547">
                  <c:v>-1272.9121904631509</c:v>
                </c:pt>
                <c:pt idx="4548">
                  <c:v>-1034.4002203366854</c:v>
                </c:pt>
                <c:pt idx="4549">
                  <c:v>-761.35135277981772</c:v>
                </c:pt>
                <c:pt idx="4550">
                  <c:v>-494.09813264591315</c:v>
                </c:pt>
                <c:pt idx="4551">
                  <c:v>-265.38277499265052</c:v>
                </c:pt>
                <c:pt idx="4552">
                  <c:v>-97.319370611434863</c:v>
                </c:pt>
                <c:pt idx="4553">
                  <c:v>-1.2614379103169491E-2</c:v>
                </c:pt>
                <c:pt idx="4554">
                  <c:v>-1.261437908496732E-2</c:v>
                </c:pt>
                <c:pt idx="4555">
                  <c:v>-1.3773750421496527</c:v>
                </c:pt>
                <c:pt idx="4556">
                  <c:v>-70.097055104727886</c:v>
                </c:pt>
                <c:pt idx="4557">
                  <c:v>-156.18403902226694</c:v>
                </c:pt>
                <c:pt idx="4558">
                  <c:v>-238.09211784782119</c:v>
                </c:pt>
                <c:pt idx="4559">
                  <c:v>-297.82548587974946</c:v>
                </c:pt>
                <c:pt idx="4560">
                  <c:v>-323.3554383126372</c:v>
                </c:pt>
                <c:pt idx="4561">
                  <c:v>-309.91876779902776</c:v>
                </c:pt>
                <c:pt idx="4562">
                  <c:v>-260.09637945051259</c:v>
                </c:pt>
                <c:pt idx="4563">
                  <c:v>-182.7509120277943</c:v>
                </c:pt>
                <c:pt idx="4564">
                  <c:v>-91.06167471499613</c:v>
                </c:pt>
                <c:pt idx="4565">
                  <c:v>-1.2614379113878089E-2</c:v>
                </c:pt>
                <c:pt idx="4566">
                  <c:v>-1.261437908496732E-2</c:v>
                </c:pt>
                <c:pt idx="4567">
                  <c:v>-1.261437908496732E-2</c:v>
                </c:pt>
                <c:pt idx="4568">
                  <c:v>-1.261437908496732E-2</c:v>
                </c:pt>
                <c:pt idx="4569">
                  <c:v>-1.261437908496732E-2</c:v>
                </c:pt>
                <c:pt idx="4570">
                  <c:v>-1.261437908496732E-2</c:v>
                </c:pt>
                <c:pt idx="4571">
                  <c:v>-1.261437908496732E-2</c:v>
                </c:pt>
                <c:pt idx="4572">
                  <c:v>-24.149533012433228</c:v>
                </c:pt>
                <c:pt idx="4573">
                  <c:v>-74.49326824237798</c:v>
                </c:pt>
                <c:pt idx="4574">
                  <c:v>-103.07954840157333</c:v>
                </c:pt>
                <c:pt idx="4575">
                  <c:v>-101.54194907654816</c:v>
                </c:pt>
                <c:pt idx="4576">
                  <c:v>-66.473335894463602</c:v>
                </c:pt>
                <c:pt idx="4577">
                  <c:v>-1.2614379115245614E-2</c:v>
                </c:pt>
                <c:pt idx="4578">
                  <c:v>-1.261437908496732E-2</c:v>
                </c:pt>
                <c:pt idx="4579">
                  <c:v>-1.261437908496732E-2</c:v>
                </c:pt>
                <c:pt idx="4580">
                  <c:v>-1.261437908496732E-2</c:v>
                </c:pt>
                <c:pt idx="4581">
                  <c:v>-1.261437908496732E-2</c:v>
                </c:pt>
                <c:pt idx="4582">
                  <c:v>-1.261437908496732E-2</c:v>
                </c:pt>
                <c:pt idx="4583">
                  <c:v>-1.261437908496732E-2</c:v>
                </c:pt>
                <c:pt idx="4584">
                  <c:v>-1.261437908496732E-2</c:v>
                </c:pt>
                <c:pt idx="4585">
                  <c:v>-1.261437908496732E-2</c:v>
                </c:pt>
                <c:pt idx="4586">
                  <c:v>-1.261437908496732E-2</c:v>
                </c:pt>
                <c:pt idx="4587">
                  <c:v>-1.261437908496732E-2</c:v>
                </c:pt>
                <c:pt idx="4588">
                  <c:v>-1.261437908496732E-2</c:v>
                </c:pt>
                <c:pt idx="4589">
                  <c:v>-1.261437908496732E-2</c:v>
                </c:pt>
                <c:pt idx="4590">
                  <c:v>-75.503533216871276</c:v>
                </c:pt>
                <c:pt idx="4591">
                  <c:v>-121.23634754498794</c:v>
                </c:pt>
                <c:pt idx="4592">
                  <c:v>-133.97579959699095</c:v>
                </c:pt>
                <c:pt idx="4593">
                  <c:v>-115.87329315977506</c:v>
                </c:pt>
                <c:pt idx="4594">
                  <c:v>-74.018551099494545</c:v>
                </c:pt>
                <c:pt idx="4595">
                  <c:v>-19.198850295953708</c:v>
                </c:pt>
                <c:pt idx="4596">
                  <c:v>-1.261437908496732E-2</c:v>
                </c:pt>
                <c:pt idx="4597">
                  <c:v>-1.261437908496732E-2</c:v>
                </c:pt>
                <c:pt idx="4598">
                  <c:v>-1.261437908496732E-2</c:v>
                </c:pt>
                <c:pt idx="4599">
                  <c:v>-1.261437908496732E-2</c:v>
                </c:pt>
                <c:pt idx="4600">
                  <c:v>-1.261437908496732E-2</c:v>
                </c:pt>
                <c:pt idx="4601">
                  <c:v>-1.261437908496732E-2</c:v>
                </c:pt>
                <c:pt idx="4602">
                  <c:v>-72.667982363266731</c:v>
                </c:pt>
                <c:pt idx="4603">
                  <c:v>-146.86026326222</c:v>
                </c:pt>
                <c:pt idx="4604">
                  <c:v>-209.14413945279497</c:v>
                </c:pt>
                <c:pt idx="4605">
                  <c:v>-247.66593415436847</c:v>
                </c:pt>
                <c:pt idx="4606">
                  <c:v>-254.53435464792153</c:v>
                </c:pt>
                <c:pt idx="4607">
                  <c:v>-227.68020045606983</c:v>
                </c:pt>
                <c:pt idx="4608">
                  <c:v>-171.86179994139707</c:v>
                </c:pt>
                <c:pt idx="4609">
                  <c:v>-98.585214717259035</c:v>
                </c:pt>
                <c:pt idx="4610">
                  <c:v>-24.861663661419641</c:v>
                </c:pt>
                <c:pt idx="4611">
                  <c:v>-1.261437908496732E-2</c:v>
                </c:pt>
                <c:pt idx="4612">
                  <c:v>-1.261437908496732E-2</c:v>
                </c:pt>
                <c:pt idx="4613">
                  <c:v>-1.261437908496732E-2</c:v>
                </c:pt>
                <c:pt idx="4614">
                  <c:v>-110.02980797586061</c:v>
                </c:pt>
                <c:pt idx="4615">
                  <c:v>-287.51330300848804</c:v>
                </c:pt>
                <c:pt idx="4616">
                  <c:v>-521.66762205664986</c:v>
                </c:pt>
                <c:pt idx="4617">
                  <c:v>-790.20196168586915</c:v>
                </c:pt>
                <c:pt idx="4618">
                  <c:v>-1060.7297595181853</c:v>
                </c:pt>
                <c:pt idx="4619">
                  <c:v>-1293.7612461643891</c:v>
                </c:pt>
                <c:pt idx="4620">
                  <c:v>-1447.0345932296746</c:v>
                </c:pt>
                <c:pt idx="4621">
                  <c:v>-1480.7318594867868</c:v>
                </c:pt>
                <c:pt idx="4622">
                  <c:v>-1362.9749366626024</c:v>
                </c:pt>
                <c:pt idx="4623">
                  <c:v>-1074.9164063645387</c:v>
                </c:pt>
                <c:pt idx="4624">
                  <c:v>-614.74442201929287</c:v>
                </c:pt>
                <c:pt idx="4625">
                  <c:v>-1.261437915889742E-2</c:v>
                </c:pt>
                <c:pt idx="4626">
                  <c:v>-1.261437908496732E-2</c:v>
                </c:pt>
                <c:pt idx="4627">
                  <c:v>-1.261437908496732E-2</c:v>
                </c:pt>
                <c:pt idx="4628">
                  <c:v>-1.261437908496732E-2</c:v>
                </c:pt>
                <c:pt idx="4629">
                  <c:v>-1.261437908496732E-2</c:v>
                </c:pt>
                <c:pt idx="4630">
                  <c:v>-1.261437908496732E-2</c:v>
                </c:pt>
                <c:pt idx="4631">
                  <c:v>-1.261437908496732E-2</c:v>
                </c:pt>
                <c:pt idx="4632">
                  <c:v>-1.261437908496732E-2</c:v>
                </c:pt>
                <c:pt idx="4633">
                  <c:v>-1.261437908496732E-2</c:v>
                </c:pt>
                <c:pt idx="4634">
                  <c:v>-1.261437908496732E-2</c:v>
                </c:pt>
                <c:pt idx="4635">
                  <c:v>-1.261437908496732E-2</c:v>
                </c:pt>
                <c:pt idx="4636">
                  <c:v>-1.261437908496732E-2</c:v>
                </c:pt>
                <c:pt idx="4637">
                  <c:v>-1.261437908496732E-2</c:v>
                </c:pt>
                <c:pt idx="4638">
                  <c:v>-1301.7169529251319</c:v>
                </c:pt>
                <c:pt idx="4639">
                  <c:v>-2568.1896575167107</c:v>
                </c:pt>
                <c:pt idx="4640">
                  <c:v>-3697.2457488538421</c:v>
                </c:pt>
                <c:pt idx="4641">
                  <c:v>-4595.4204842899062</c:v>
                </c:pt>
                <c:pt idx="4642">
                  <c:v>-5186.4477481332897</c:v>
                </c:pt>
                <c:pt idx="4643">
                  <c:v>-5418.1754008982089</c:v>
                </c:pt>
                <c:pt idx="4644">
                  <c:v>-5267.253298039318</c:v>
                </c:pt>
                <c:pt idx="4645">
                  <c:v>-4741.1679131188794</c:v>
                </c:pt>
                <c:pt idx="4646">
                  <c:v>-3877.4752418243343</c:v>
                </c:pt>
                <c:pt idx="4647">
                  <c:v>-2740.3687213170592</c:v>
                </c:pt>
                <c:pt idx="4648">
                  <c:v>-1414.9792967920155</c:v>
                </c:pt>
                <c:pt idx="4649">
                  <c:v>-1.2614379357002208E-2</c:v>
                </c:pt>
                <c:pt idx="4650">
                  <c:v>-1.261437908496732E-2</c:v>
                </c:pt>
                <c:pt idx="4651">
                  <c:v>-1.261437908496732E-2</c:v>
                </c:pt>
                <c:pt idx="4652">
                  <c:v>-1.261437908496732E-2</c:v>
                </c:pt>
                <c:pt idx="4653">
                  <c:v>-1.261437908496732E-2</c:v>
                </c:pt>
                <c:pt idx="4654">
                  <c:v>-1.261437908496732E-2</c:v>
                </c:pt>
                <c:pt idx="4655">
                  <c:v>-1.261437908496732E-2</c:v>
                </c:pt>
                <c:pt idx="4656">
                  <c:v>-1.261437908496732E-2</c:v>
                </c:pt>
                <c:pt idx="4657">
                  <c:v>-1.261437908496732E-2</c:v>
                </c:pt>
                <c:pt idx="4658">
                  <c:v>-1.261437908496732E-2</c:v>
                </c:pt>
                <c:pt idx="4659">
                  <c:v>-1.261437908496732E-2</c:v>
                </c:pt>
                <c:pt idx="4660">
                  <c:v>-1.261437908496732E-2</c:v>
                </c:pt>
                <c:pt idx="4661">
                  <c:v>-1.261437908496732E-2</c:v>
                </c:pt>
                <c:pt idx="4662">
                  <c:v>-1243.9241671445423</c:v>
                </c:pt>
                <c:pt idx="4663">
                  <c:v>-2386.7088464436706</c:v>
                </c:pt>
                <c:pt idx="4664">
                  <c:v>-3357.1503186436798</c:v>
                </c:pt>
                <c:pt idx="4665">
                  <c:v>-4095.9282382131291</c:v>
                </c:pt>
                <c:pt idx="4666">
                  <c:v>-4558.4941512544683</c:v>
                </c:pt>
                <c:pt idx="4667">
                  <c:v>-4717.124518446094</c:v>
                </c:pt>
                <c:pt idx="4668">
                  <c:v>-4562.1644133031805</c:v>
                </c:pt>
                <c:pt idx="4669">
                  <c:v>-4102.4779603000898</c:v>
                </c:pt>
                <c:pt idx="4670">
                  <c:v>-3365.1078057488294</c:v>
                </c:pt>
                <c:pt idx="4671">
                  <c:v>-2394.1269732615297</c:v>
                </c:pt>
                <c:pt idx="4672">
                  <c:v>-1248.654546704367</c:v>
                </c:pt>
                <c:pt idx="4673">
                  <c:v>-1.2614379433112829E-2</c:v>
                </c:pt>
                <c:pt idx="4674">
                  <c:v>-1.261437908496732E-2</c:v>
                </c:pt>
                <c:pt idx="4675">
                  <c:v>-1.261437908496732E-2</c:v>
                </c:pt>
                <c:pt idx="4676">
                  <c:v>-1.261437908496732E-2</c:v>
                </c:pt>
                <c:pt idx="4677">
                  <c:v>-1.261437908496732E-2</c:v>
                </c:pt>
                <c:pt idx="4678">
                  <c:v>-1.261437908496732E-2</c:v>
                </c:pt>
                <c:pt idx="4679">
                  <c:v>-1.261437908496732E-2</c:v>
                </c:pt>
                <c:pt idx="4680">
                  <c:v>-1.261437908496732E-2</c:v>
                </c:pt>
                <c:pt idx="4681">
                  <c:v>-1.261437908496732E-2</c:v>
                </c:pt>
                <c:pt idx="4682">
                  <c:v>-1.261437908496732E-2</c:v>
                </c:pt>
                <c:pt idx="4683">
                  <c:v>-1.261437908496732E-2</c:v>
                </c:pt>
                <c:pt idx="4684">
                  <c:v>-1.261437908496732E-2</c:v>
                </c:pt>
                <c:pt idx="4685">
                  <c:v>-1.261437908496732E-2</c:v>
                </c:pt>
                <c:pt idx="4686">
                  <c:v>-1424.7407496112357</c:v>
                </c:pt>
                <c:pt idx="4687">
                  <c:v>-2758.6541631354212</c:v>
                </c:pt>
                <c:pt idx="4688">
                  <c:v>-3902.2936709466708</c:v>
                </c:pt>
                <c:pt idx="4689">
                  <c:v>-4770.0181763557666</c:v>
                </c:pt>
                <c:pt idx="4690">
                  <c:v>-5297.4220482188775</c:v>
                </c:pt>
                <c:pt idx="4691">
                  <c:v>-5447.052464282413</c:v>
                </c:pt>
                <c:pt idx="4692">
                  <c:v>-5211.820089130867</c:v>
                </c:pt>
                <c:pt idx="4693">
                  <c:v>-4615.7091526323284</c:v>
                </c:pt>
                <c:pt idx="4694">
                  <c:v>-3711.6577657088997</c:v>
                </c:pt>
                <c:pt idx="4695">
                  <c:v>-2576.7677262916636</c:v>
                </c:pt>
                <c:pt idx="4696">
                  <c:v>-1305.2827520138135</c:v>
                </c:pt>
                <c:pt idx="4697">
                  <c:v>-1.2614379542844178E-2</c:v>
                </c:pt>
                <c:pt idx="4698">
                  <c:v>-1.261437908496732E-2</c:v>
                </c:pt>
                <c:pt idx="4699">
                  <c:v>-1.261437908496732E-2</c:v>
                </c:pt>
                <c:pt idx="4700">
                  <c:v>-1.261437908496732E-2</c:v>
                </c:pt>
                <c:pt idx="4701">
                  <c:v>-1.261437908496732E-2</c:v>
                </c:pt>
                <c:pt idx="4702">
                  <c:v>-1.261437908496732E-2</c:v>
                </c:pt>
                <c:pt idx="4703">
                  <c:v>-1.261437908496732E-2</c:v>
                </c:pt>
                <c:pt idx="4704">
                  <c:v>-1.261437908496732E-2</c:v>
                </c:pt>
                <c:pt idx="4705">
                  <c:v>-1.261437908496732E-2</c:v>
                </c:pt>
                <c:pt idx="4706">
                  <c:v>-1.261437908496732E-2</c:v>
                </c:pt>
                <c:pt idx="4707">
                  <c:v>-1.261437908496732E-2</c:v>
                </c:pt>
                <c:pt idx="4708">
                  <c:v>-1.261437908496732E-2</c:v>
                </c:pt>
                <c:pt idx="4709">
                  <c:v>-1.261437908496732E-2</c:v>
                </c:pt>
                <c:pt idx="4710">
                  <c:v>-605.50520618471126</c:v>
                </c:pt>
                <c:pt idx="4711">
                  <c:v>-1055.6198398894026</c:v>
                </c:pt>
                <c:pt idx="4712">
                  <c:v>-1333.7459461781748</c:v>
                </c:pt>
                <c:pt idx="4713">
                  <c:v>-1442.6948697021178</c:v>
                </c:pt>
                <c:pt idx="4714">
                  <c:v>-1402.2681554120379</c:v>
                </c:pt>
                <c:pt idx="4715">
                  <c:v>-1245.1543268929781</c:v>
                </c:pt>
                <c:pt idx="4716">
                  <c:v>-1011.7530383967438</c:v>
                </c:pt>
                <c:pt idx="4717">
                  <c:v>-744.61575915613662</c:v>
                </c:pt>
                <c:pt idx="4718">
                  <c:v>-483.1940013715718</c:v>
                </c:pt>
                <c:pt idx="4719">
                  <c:v>-259.50300605499172</c:v>
                </c:pt>
                <c:pt idx="4720">
                  <c:v>-95.154839071248929</c:v>
                </c:pt>
                <c:pt idx="4721">
                  <c:v>-1.2614379111323676E-2</c:v>
                </c:pt>
                <c:pt idx="4722">
                  <c:v>-1.261437908496732E-2</c:v>
                </c:pt>
                <c:pt idx="4723">
                  <c:v>-1.3466581456886271</c:v>
                </c:pt>
                <c:pt idx="4724">
                  <c:v>-68.513512290679088</c:v>
                </c:pt>
                <c:pt idx="4725">
                  <c:v>-152.64169361094815</c:v>
                </c:pt>
                <c:pt idx="4726">
                  <c:v>-232.67103175149856</c:v>
                </c:pt>
                <c:pt idx="4727">
                  <c:v>-291.01815914708567</c:v>
                </c:pt>
                <c:pt idx="4728">
                  <c:v>-315.93620352088908</c:v>
                </c:pt>
                <c:pt idx="4729">
                  <c:v>-302.78066477426421</c:v>
                </c:pt>
                <c:pt idx="4730">
                  <c:v>-254.08302789899764</c:v>
                </c:pt>
                <c:pt idx="4731">
                  <c:v>-178.5098197289515</c:v>
                </c:pt>
                <c:pt idx="4732">
                  <c:v>-88.940567986505911</c:v>
                </c:pt>
                <c:pt idx="4733">
                  <c:v>-1.2614379125124312E-2</c:v>
                </c:pt>
                <c:pt idx="4734">
                  <c:v>-1.261437908496732E-2</c:v>
                </c:pt>
                <c:pt idx="4735">
                  <c:v>-1.261437908496732E-2</c:v>
                </c:pt>
                <c:pt idx="4736">
                  <c:v>-1.261437908496732E-2</c:v>
                </c:pt>
                <c:pt idx="4737">
                  <c:v>-1.261437908496732E-2</c:v>
                </c:pt>
                <c:pt idx="4738">
                  <c:v>-1.261437908496732E-2</c:v>
                </c:pt>
                <c:pt idx="4739">
                  <c:v>-1.261437908496732E-2</c:v>
                </c:pt>
                <c:pt idx="4740">
                  <c:v>-23.570273460267824</c:v>
                </c:pt>
                <c:pt idx="4741">
                  <c:v>-72.699267260725989</c:v>
                </c:pt>
                <c:pt idx="4742">
                  <c:v>-100.58793358957981</c:v>
                </c:pt>
                <c:pt idx="4743">
                  <c:v>-99.078577012909861</c:v>
                </c:pt>
                <c:pt idx="4744">
                  <c:v>-64.854976171553673</c:v>
                </c:pt>
                <c:pt idx="4745">
                  <c:v>-1.2614379091691793E-2</c:v>
                </c:pt>
                <c:pt idx="4746">
                  <c:v>-1.261437908496732E-2</c:v>
                </c:pt>
                <c:pt idx="4747">
                  <c:v>-1.261437908496732E-2</c:v>
                </c:pt>
                <c:pt idx="4748">
                  <c:v>-1.261437908496732E-2</c:v>
                </c:pt>
                <c:pt idx="4749">
                  <c:v>-1.261437908496732E-2</c:v>
                </c:pt>
                <c:pt idx="4750">
                  <c:v>-1.261437908496732E-2</c:v>
                </c:pt>
                <c:pt idx="4751">
                  <c:v>-1.261437908496732E-2</c:v>
                </c:pt>
                <c:pt idx="4752">
                  <c:v>-1.261437908496732E-2</c:v>
                </c:pt>
                <c:pt idx="4753">
                  <c:v>-1.261437908496732E-2</c:v>
                </c:pt>
                <c:pt idx="4754">
                  <c:v>-1.261437908496732E-2</c:v>
                </c:pt>
                <c:pt idx="4755">
                  <c:v>-1.261437908496732E-2</c:v>
                </c:pt>
                <c:pt idx="4756">
                  <c:v>-1.261437908496732E-2</c:v>
                </c:pt>
                <c:pt idx="4757">
                  <c:v>-1.261437908496732E-2</c:v>
                </c:pt>
                <c:pt idx="4758">
                  <c:v>-73.572178790081466</c:v>
                </c:pt>
                <c:pt idx="4759">
                  <c:v>-118.12427176091282</c:v>
                </c:pt>
                <c:pt idx="4760">
                  <c:v>-130.52485160860036</c:v>
                </c:pt>
                <c:pt idx="4761">
                  <c:v>-112.87844584395455</c:v>
                </c:pt>
                <c:pt idx="4762">
                  <c:v>-72.099059970552361</c:v>
                </c:pt>
                <c:pt idx="4763">
                  <c:v>-18.699522712907143</c:v>
                </c:pt>
                <c:pt idx="4764">
                  <c:v>-1.261437908496732E-2</c:v>
                </c:pt>
                <c:pt idx="4765">
                  <c:v>-1.261437908496732E-2</c:v>
                </c:pt>
                <c:pt idx="4766">
                  <c:v>-1.261437908496732E-2</c:v>
                </c:pt>
                <c:pt idx="4767">
                  <c:v>-1.261437908496732E-2</c:v>
                </c:pt>
                <c:pt idx="4768">
                  <c:v>-1.261437908496732E-2</c:v>
                </c:pt>
                <c:pt idx="4769">
                  <c:v>-1.261437908496732E-2</c:v>
                </c:pt>
                <c:pt idx="4770">
                  <c:v>-70.732148690236741</c:v>
                </c:pt>
                <c:pt idx="4771">
                  <c:v>-142.9346540500332</c:v>
                </c:pt>
                <c:pt idx="4772">
                  <c:v>-203.53501752790575</c:v>
                </c:pt>
                <c:pt idx="4773">
                  <c:v>-241.00169698136474</c:v>
                </c:pt>
                <c:pt idx="4774">
                  <c:v>-247.66275696467738</c:v>
                </c:pt>
                <c:pt idx="4775">
                  <c:v>-221.51345166592199</c:v>
                </c:pt>
                <c:pt idx="4776">
                  <c:v>-167.19176167249879</c:v>
                </c:pt>
                <c:pt idx="4777">
                  <c:v>-95.897749806138876</c:v>
                </c:pt>
                <c:pt idx="4778">
                  <c:v>-24.181981699627343</c:v>
                </c:pt>
                <c:pt idx="4779">
                  <c:v>-1.261437908496732E-2</c:v>
                </c:pt>
                <c:pt idx="4780">
                  <c:v>-1.261437908496732E-2</c:v>
                </c:pt>
                <c:pt idx="4781">
                  <c:v>-1.261437908496732E-2</c:v>
                </c:pt>
                <c:pt idx="4782">
                  <c:v>-106.98154738761156</c:v>
                </c:pt>
                <c:pt idx="4783">
                  <c:v>-279.52197498567062</c:v>
                </c:pt>
                <c:pt idx="4784">
                  <c:v>-507.1214773875563</c:v>
                </c:pt>
                <c:pt idx="4785">
                  <c:v>-768.09769632542088</c:v>
                </c:pt>
                <c:pt idx="4786">
                  <c:v>-1030.9637330779556</c:v>
                </c:pt>
                <c:pt idx="4787">
                  <c:v>-1257.3409452712517</c:v>
                </c:pt>
                <c:pt idx="4788">
                  <c:v>-1406.1709463248553</c:v>
                </c:pt>
                <c:pt idx="4789">
                  <c:v>-1438.7850311417983</c:v>
                </c:pt>
                <c:pt idx="4790">
                  <c:v>-1324.2428638823737</c:v>
                </c:pt>
                <c:pt idx="4791">
                  <c:v>-1044.2746921014784</c:v>
                </c:pt>
                <c:pt idx="4792">
                  <c:v>-597.16592088193352</c:v>
                </c:pt>
                <c:pt idx="4793">
                  <c:v>-1.2614379250899133E-2</c:v>
                </c:pt>
                <c:pt idx="4794">
                  <c:v>-1.261437908496732E-2</c:v>
                </c:pt>
                <c:pt idx="4795">
                  <c:v>-1.261437908496732E-2</c:v>
                </c:pt>
                <c:pt idx="4796">
                  <c:v>-1.261437908496732E-2</c:v>
                </c:pt>
                <c:pt idx="4797">
                  <c:v>-1.261437908496732E-2</c:v>
                </c:pt>
                <c:pt idx="4798">
                  <c:v>-1.261437908496732E-2</c:v>
                </c:pt>
                <c:pt idx="4799">
                  <c:v>-1.261437908496732E-2</c:v>
                </c:pt>
                <c:pt idx="4800">
                  <c:v>-1.261437908496732E-2</c:v>
                </c:pt>
                <c:pt idx="4801">
                  <c:v>-1.261437908496732E-2</c:v>
                </c:pt>
                <c:pt idx="4802">
                  <c:v>-1.261437908496732E-2</c:v>
                </c:pt>
                <c:pt idx="4803">
                  <c:v>-1.261437908496732E-2</c:v>
                </c:pt>
                <c:pt idx="4804">
                  <c:v>-1.261437908496732E-2</c:v>
                </c:pt>
                <c:pt idx="4805">
                  <c:v>-1.261437908496732E-2</c:v>
                </c:pt>
                <c:pt idx="4806">
                  <c:v>-1262.8704446796023</c:v>
                </c:pt>
                <c:pt idx="4807">
                  <c:v>-2491.318771042751</c:v>
                </c:pt>
                <c:pt idx="4808">
                  <c:v>-3586.249693042435</c:v>
                </c:pt>
                <c:pt idx="4809">
                  <c:v>-4457.0494901168913</c:v>
                </c:pt>
                <c:pt idx="4810">
                  <c:v>-5029.8170931222912</c:v>
                </c:pt>
                <c:pt idx="4811">
                  <c:v>-5254.0623089466526</c:v>
                </c:pt>
                <c:pt idx="4812">
                  <c:v>-5107.240662786553</c:v>
                </c:pt>
                <c:pt idx="4813">
                  <c:v>-4596.7131651020927</c:v>
                </c:pt>
                <c:pt idx="4814">
                  <c:v>-3758.9888709683451</c:v>
                </c:pt>
                <c:pt idx="4815">
                  <c:v>-2656.3845293774689</c:v>
                </c:pt>
                <c:pt idx="4816">
                  <c:v>-1371.4879177372572</c:v>
                </c:pt>
                <c:pt idx="4817">
                  <c:v>-1.2614379545092059E-2</c:v>
                </c:pt>
                <c:pt idx="4818">
                  <c:v>-1.261437908496732E-2</c:v>
                </c:pt>
                <c:pt idx="4819">
                  <c:v>-1.261437908496732E-2</c:v>
                </c:pt>
                <c:pt idx="4820">
                  <c:v>-1.261437908496732E-2</c:v>
                </c:pt>
                <c:pt idx="4821">
                  <c:v>-1.261437908496732E-2</c:v>
                </c:pt>
                <c:pt idx="4822">
                  <c:v>-1.261437908496732E-2</c:v>
                </c:pt>
                <c:pt idx="4823">
                  <c:v>-1.261437908496732E-2</c:v>
                </c:pt>
                <c:pt idx="4824">
                  <c:v>-1.261437908496732E-2</c:v>
                </c:pt>
                <c:pt idx="4825">
                  <c:v>-1.261437908496732E-2</c:v>
                </c:pt>
                <c:pt idx="4826">
                  <c:v>-1.261437908496732E-2</c:v>
                </c:pt>
                <c:pt idx="4827">
                  <c:v>-1.261437908496732E-2</c:v>
                </c:pt>
                <c:pt idx="4828">
                  <c:v>-1.261437908496732E-2</c:v>
                </c:pt>
                <c:pt idx="4829">
                  <c:v>-1.261437908496732E-2</c:v>
                </c:pt>
                <c:pt idx="4830">
                  <c:v>-1204.128519660645</c:v>
                </c:pt>
                <c:pt idx="4831">
                  <c:v>-2310.1383068489181</c:v>
                </c:pt>
                <c:pt idx="4832">
                  <c:v>-3249.1440027411345</c:v>
                </c:pt>
                <c:pt idx="4833">
                  <c:v>-3963.7854691850753</c:v>
                </c:pt>
                <c:pt idx="4834">
                  <c:v>-4411.0179332844382</c:v>
                </c:pt>
                <c:pt idx="4835">
                  <c:v>-4564.0917754080547</c:v>
                </c:pt>
                <c:pt idx="4836">
                  <c:v>-4413.7482067675182</c:v>
                </c:pt>
                <c:pt idx="4837">
                  <c:v>-3968.6468859637398</c:v>
                </c:pt>
                <c:pt idx="4838">
                  <c:v>-3255.0281917875423</c:v>
                </c:pt>
                <c:pt idx="4839">
                  <c:v>-2315.5945487436547</c:v>
                </c:pt>
                <c:pt idx="4840">
                  <c:v>-1207.5836971843357</c:v>
                </c:pt>
                <c:pt idx="4841">
                  <c:v>-1.2614379596898054E-2</c:v>
                </c:pt>
                <c:pt idx="4842">
                  <c:v>-1.261437908496732E-2</c:v>
                </c:pt>
                <c:pt idx="4843">
                  <c:v>-1.261437908496732E-2</c:v>
                </c:pt>
                <c:pt idx="4844">
                  <c:v>-1.261437908496732E-2</c:v>
                </c:pt>
                <c:pt idx="4845">
                  <c:v>-1.261437908496732E-2</c:v>
                </c:pt>
                <c:pt idx="4846">
                  <c:v>-1.261437908496732E-2</c:v>
                </c:pt>
                <c:pt idx="4847">
                  <c:v>-1.261437908496732E-2</c:v>
                </c:pt>
                <c:pt idx="4848">
                  <c:v>-1.261437908496732E-2</c:v>
                </c:pt>
                <c:pt idx="4849">
                  <c:v>-1.261437908496732E-2</c:v>
                </c:pt>
                <c:pt idx="4850">
                  <c:v>-1.261437908496732E-2</c:v>
                </c:pt>
                <c:pt idx="4851">
                  <c:v>-1.261437908496732E-2</c:v>
                </c:pt>
                <c:pt idx="4852">
                  <c:v>-1.261437908496732E-2</c:v>
                </c:pt>
                <c:pt idx="4853">
                  <c:v>-1.261437908496732E-2</c:v>
                </c:pt>
                <c:pt idx="4854">
                  <c:v>-1376.0760647508766</c:v>
                </c:pt>
                <c:pt idx="4855">
                  <c:v>-2664.1769605679301</c:v>
                </c:pt>
                <c:pt idx="4856">
                  <c:v>-3768.2959324058315</c:v>
                </c:pt>
                <c:pt idx="4857">
                  <c:v>-4605.7920207350626</c:v>
                </c:pt>
                <c:pt idx="4858">
                  <c:v>-5114.557776302755</c:v>
                </c:pt>
                <c:pt idx="4859">
                  <c:v>-5258.5291230527082</c:v>
                </c:pt>
                <c:pt idx="4860">
                  <c:v>-5030.9654784423001</c:v>
                </c:pt>
                <c:pt idx="4861">
                  <c:v>-4455.1213640154492</c:v>
                </c:pt>
                <c:pt idx="4862">
                  <c:v>-3582.1865621192073</c:v>
                </c:pt>
                <c:pt idx="4863">
                  <c:v>-2486.6502998804463</c:v>
                </c:pt>
                <c:pt idx="4864">
                  <c:v>-1259.5147051061192</c:v>
                </c:pt>
                <c:pt idx="4865">
                  <c:v>-1.261437970347379E-2</c:v>
                </c:pt>
                <c:pt idx="4866">
                  <c:v>-1.261437908496732E-2</c:v>
                </c:pt>
                <c:pt idx="4867">
                  <c:v>-1.261437908496732E-2</c:v>
                </c:pt>
                <c:pt idx="4868">
                  <c:v>-1.261437908496732E-2</c:v>
                </c:pt>
                <c:pt idx="4869">
                  <c:v>-1.261437908496732E-2</c:v>
                </c:pt>
                <c:pt idx="4870">
                  <c:v>-1.261437908496732E-2</c:v>
                </c:pt>
                <c:pt idx="4871">
                  <c:v>-1.261437908496732E-2</c:v>
                </c:pt>
                <c:pt idx="4872">
                  <c:v>-1.261437908496732E-2</c:v>
                </c:pt>
                <c:pt idx="4873">
                  <c:v>-1.261437908496732E-2</c:v>
                </c:pt>
                <c:pt idx="4874">
                  <c:v>-1.261437908496732E-2</c:v>
                </c:pt>
                <c:pt idx="4875">
                  <c:v>-1.261437908496732E-2</c:v>
                </c:pt>
                <c:pt idx="4876">
                  <c:v>-1.261437908496732E-2</c:v>
                </c:pt>
                <c:pt idx="4877">
                  <c:v>-1.261437908496732E-2</c:v>
                </c:pt>
                <c:pt idx="4878">
                  <c:v>-583.50236303751672</c:v>
                </c:pt>
                <c:pt idx="4879">
                  <c:v>-1017.1640335756242</c:v>
                </c:pt>
                <c:pt idx="4880">
                  <c:v>-1285.0362049626476</c:v>
                </c:pt>
                <c:pt idx="4881">
                  <c:v>-1389.8743803246352</c:v>
                </c:pt>
                <c:pt idx="4882">
                  <c:v>-1350.7996586810993</c:v>
                </c:pt>
                <c:pt idx="4883">
                  <c:v>-1199.3387270490794</c:v>
                </c:pt>
                <c:pt idx="4884">
                  <c:v>-974.43303522614019</c:v>
                </c:pt>
                <c:pt idx="4885">
                  <c:v>-717.08151740926212</c:v>
                </c:pt>
                <c:pt idx="4886">
                  <c:v>-465.28250541660748</c:v>
                </c:pt>
                <c:pt idx="4887">
                  <c:v>-249.85996341822147</c:v>
                </c:pt>
                <c:pt idx="4888">
                  <c:v>-91.610502176589833</c:v>
                </c:pt>
                <c:pt idx="4889">
                  <c:v>-1.2614379093423243E-2</c:v>
                </c:pt>
                <c:pt idx="4890">
                  <c:v>-1.261437908496732E-2</c:v>
                </c:pt>
                <c:pt idx="4891">
                  <c:v>-1.2965942059986637</c:v>
                </c:pt>
                <c:pt idx="4892">
                  <c:v>-65.936531431346978</c:v>
                </c:pt>
                <c:pt idx="4893">
                  <c:v>-146.88583657060113</c:v>
                </c:pt>
                <c:pt idx="4894">
                  <c:v>-223.8758041413634</c:v>
                </c:pt>
                <c:pt idx="4895">
                  <c:v>-279.99050847148834</c:v>
                </c:pt>
                <c:pt idx="4896">
                  <c:v>-303.93526947507127</c:v>
                </c:pt>
                <c:pt idx="4897">
                  <c:v>-291.25165142082949</c:v>
                </c:pt>
                <c:pt idx="4898">
                  <c:v>-244.3850061801129</c:v>
                </c:pt>
                <c:pt idx="4899">
                  <c:v>-171.6800618771309</c:v>
                </c:pt>
                <c:pt idx="4900">
                  <c:v>-85.529778712261987</c:v>
                </c:pt>
                <c:pt idx="4901">
                  <c:v>-1.2614379100048694E-2</c:v>
                </c:pt>
                <c:pt idx="4902">
                  <c:v>-1.261437908496732E-2</c:v>
                </c:pt>
                <c:pt idx="4903">
                  <c:v>-1.261437908496732E-2</c:v>
                </c:pt>
                <c:pt idx="4904">
                  <c:v>-1.261437908496732E-2</c:v>
                </c:pt>
                <c:pt idx="4905">
                  <c:v>-1.261437908496732E-2</c:v>
                </c:pt>
                <c:pt idx="4906">
                  <c:v>-1.261437908496732E-2</c:v>
                </c:pt>
                <c:pt idx="4907">
                  <c:v>-1.261437908496732E-2</c:v>
                </c:pt>
                <c:pt idx="4908">
                  <c:v>-22.649367659632713</c:v>
                </c:pt>
                <c:pt idx="4909">
                  <c:v>-69.851124091762046</c:v>
                </c:pt>
                <c:pt idx="4910">
                  <c:v>-96.637719670605051</c:v>
                </c:pt>
                <c:pt idx="4911">
                  <c:v>-95.178495369165447</c:v>
                </c:pt>
                <c:pt idx="4912">
                  <c:v>-62.296236524930038</c:v>
                </c:pt>
                <c:pt idx="4913">
                  <c:v>-1.2614379102100422E-2</c:v>
                </c:pt>
                <c:pt idx="4914">
                  <c:v>-1.261437908496732E-2</c:v>
                </c:pt>
                <c:pt idx="4915">
                  <c:v>-1.261437908496732E-2</c:v>
                </c:pt>
                <c:pt idx="4916">
                  <c:v>-1.261437908496732E-2</c:v>
                </c:pt>
                <c:pt idx="4917">
                  <c:v>-1.261437908496732E-2</c:v>
                </c:pt>
                <c:pt idx="4918">
                  <c:v>-1.261437908496732E-2</c:v>
                </c:pt>
                <c:pt idx="4919">
                  <c:v>-1.261437908496732E-2</c:v>
                </c:pt>
                <c:pt idx="4920">
                  <c:v>-1.261437908496732E-2</c:v>
                </c:pt>
                <c:pt idx="4921">
                  <c:v>-1.261437908496732E-2</c:v>
                </c:pt>
                <c:pt idx="4922">
                  <c:v>-1.261437908496732E-2</c:v>
                </c:pt>
                <c:pt idx="4923">
                  <c:v>-1.261437908496732E-2</c:v>
                </c:pt>
                <c:pt idx="4924">
                  <c:v>-1.261437908496732E-2</c:v>
                </c:pt>
                <c:pt idx="4925">
                  <c:v>-1.261437908496732E-2</c:v>
                </c:pt>
                <c:pt idx="4926">
                  <c:v>-70.574022728425305</c:v>
                </c:pt>
                <c:pt idx="4927">
                  <c:v>-113.29927515956324</c:v>
                </c:pt>
                <c:pt idx="4928">
                  <c:v>-125.18114271059524</c:v>
                </c:pt>
                <c:pt idx="4929">
                  <c:v>-108.24675559016065</c:v>
                </c:pt>
                <c:pt idx="4930">
                  <c:v>-69.134131193550843</c:v>
                </c:pt>
                <c:pt idx="4931">
                  <c:v>-17.929187212369602</c:v>
                </c:pt>
                <c:pt idx="4932">
                  <c:v>-1.261437908496732E-2</c:v>
                </c:pt>
                <c:pt idx="4933">
                  <c:v>-1.261437908496732E-2</c:v>
                </c:pt>
                <c:pt idx="4934">
                  <c:v>-1.261437908496732E-2</c:v>
                </c:pt>
                <c:pt idx="4935">
                  <c:v>-1.261437908496732E-2</c:v>
                </c:pt>
                <c:pt idx="4936">
                  <c:v>-1.261437908496732E-2</c:v>
                </c:pt>
                <c:pt idx="4937">
                  <c:v>-1.261437908496732E-2</c:v>
                </c:pt>
                <c:pt idx="4938">
                  <c:v>-67.7707010753155</c:v>
                </c:pt>
                <c:pt idx="4939">
                  <c:v>-136.93631008471272</c:v>
                </c:pt>
                <c:pt idx="4940">
                  <c:v>-194.97430074039625</c:v>
                </c:pt>
                <c:pt idx="4941">
                  <c:v>-230.84250236314136</c:v>
                </c:pt>
                <c:pt idx="4942">
                  <c:v>-237.19959944689811</c:v>
                </c:pt>
                <c:pt idx="4943">
                  <c:v>-212.1343747817883</c:v>
                </c:pt>
                <c:pt idx="4944">
                  <c:v>-160.09719861103102</c:v>
                </c:pt>
                <c:pt idx="4945">
                  <c:v>-91.819705436669736</c:v>
                </c:pt>
                <c:pt idx="4946">
                  <c:v>-23.151782156887389</c:v>
                </c:pt>
                <c:pt idx="4947">
                  <c:v>-1.261437908496732E-2</c:v>
                </c:pt>
                <c:pt idx="4948">
                  <c:v>-1.261437908496732E-2</c:v>
                </c:pt>
                <c:pt idx="4949">
                  <c:v>-1.261437908496732E-2</c:v>
                </c:pt>
                <c:pt idx="4950">
                  <c:v>-102.38196395612385</c:v>
                </c:pt>
                <c:pt idx="4951">
                  <c:v>-267.47704706394279</c:v>
                </c:pt>
                <c:pt idx="4952">
                  <c:v>-485.22095849880662</c:v>
                </c:pt>
                <c:pt idx="4953">
                  <c:v>-734.8542347543605</c:v>
                </c:pt>
                <c:pt idx="4954">
                  <c:v>-986.24628124938761</c:v>
                </c:pt>
                <c:pt idx="4955">
                  <c:v>-1202.6861710000651</c:v>
                </c:pt>
                <c:pt idx="4956">
                  <c:v>-1344.9144107533991</c:v>
                </c:pt>
                <c:pt idx="4957">
                  <c:v>-1375.9723265684891</c:v>
                </c:pt>
                <c:pt idx="4958">
                  <c:v>-1266.3060689643094</c:v>
                </c:pt>
                <c:pt idx="4959">
                  <c:v>-998.48850953358954</c:v>
                </c:pt>
                <c:pt idx="4960">
                  <c:v>-570.92717102285326</c:v>
                </c:pt>
                <c:pt idx="4961">
                  <c:v>-1.2614379333570241E-2</c:v>
                </c:pt>
                <c:pt idx="4962">
                  <c:v>-1.261437908496732E-2</c:v>
                </c:pt>
                <c:pt idx="4963">
                  <c:v>-1.261437908496732E-2</c:v>
                </c:pt>
                <c:pt idx="4964">
                  <c:v>-1.261437908496732E-2</c:v>
                </c:pt>
                <c:pt idx="4965">
                  <c:v>-1.261437908496732E-2</c:v>
                </c:pt>
                <c:pt idx="4966">
                  <c:v>-1.261437908496732E-2</c:v>
                </c:pt>
                <c:pt idx="4967">
                  <c:v>-1.261437908496732E-2</c:v>
                </c:pt>
                <c:pt idx="4968">
                  <c:v>-1.261437908496732E-2</c:v>
                </c:pt>
                <c:pt idx="4969">
                  <c:v>-1.261437908496732E-2</c:v>
                </c:pt>
                <c:pt idx="4970">
                  <c:v>-1.261437908496732E-2</c:v>
                </c:pt>
                <c:pt idx="4971">
                  <c:v>-1.261437908496732E-2</c:v>
                </c:pt>
                <c:pt idx="4972">
                  <c:v>-1.261437908496732E-2</c:v>
                </c:pt>
                <c:pt idx="4973">
                  <c:v>-1.261437908496732E-2</c:v>
                </c:pt>
                <c:pt idx="4974">
                  <c:v>-1205.7092711867313</c:v>
                </c:pt>
                <c:pt idx="4975">
                  <c:v>-2378.3175797993954</c:v>
                </c:pt>
                <c:pt idx="4976">
                  <c:v>-3423.2440364519957</c:v>
                </c:pt>
                <c:pt idx="4977">
                  <c:v>-4254.0400731394611</c:v>
                </c:pt>
                <c:pt idx="4978">
                  <c:v>-4800.2414215939298</c:v>
                </c:pt>
                <c:pt idx="4979">
                  <c:v>-5013.7520718827964</c:v>
                </c:pt>
                <c:pt idx="4980">
                  <c:v>-4873.160171432577</c:v>
                </c:pt>
                <c:pt idx="4981">
                  <c:v>-4385.5945141411521</c:v>
                </c:pt>
                <c:pt idx="4982">
                  <c:v>-3585.9877398897352</c:v>
                </c:pt>
                <c:pt idx="4983">
                  <c:v>-2533.8761574151317</c:v>
                </c:pt>
                <c:pt idx="4984">
                  <c:v>-1308.1066425490992</c:v>
                </c:pt>
                <c:pt idx="4985">
                  <c:v>-1.2614379711160993E-2</c:v>
                </c:pt>
                <c:pt idx="4986">
                  <c:v>-1.261437908496732E-2</c:v>
                </c:pt>
                <c:pt idx="4987">
                  <c:v>-1.261437908496732E-2</c:v>
                </c:pt>
                <c:pt idx="4988">
                  <c:v>-1.261437908496732E-2</c:v>
                </c:pt>
                <c:pt idx="4989">
                  <c:v>-1.261437908496732E-2</c:v>
                </c:pt>
                <c:pt idx="4990">
                  <c:v>-1.261437908496732E-2</c:v>
                </c:pt>
                <c:pt idx="4991">
                  <c:v>-1.261437908496732E-2</c:v>
                </c:pt>
                <c:pt idx="4992">
                  <c:v>-1.261437908496732E-2</c:v>
                </c:pt>
                <c:pt idx="4993">
                  <c:v>-1.261437908496732E-2</c:v>
                </c:pt>
                <c:pt idx="4994">
                  <c:v>-1.261437908496732E-2</c:v>
                </c:pt>
                <c:pt idx="4995">
                  <c:v>-1.261437908496732E-2</c:v>
                </c:pt>
                <c:pt idx="4996">
                  <c:v>-1.261437908496732E-2</c:v>
                </c:pt>
                <c:pt idx="4997">
                  <c:v>-1.261437908496732E-2</c:v>
                </c:pt>
                <c:pt idx="4998">
                  <c:v>-1146.8701149317442</c:v>
                </c:pt>
                <c:pt idx="4999">
                  <c:v>-2200.0650421469472</c:v>
                </c:pt>
                <c:pt idx="5000">
                  <c:v>-3094.0169799023734</c:v>
                </c:pt>
                <c:pt idx="5001">
                  <c:v>-3774.157865987685</c:v>
                </c:pt>
                <c:pt idx="5002">
                  <c:v>-4199.5708676990225</c:v>
                </c:pt>
                <c:pt idx="5003">
                  <c:v>-4344.868222927088</c:v>
                </c:pt>
                <c:pt idx="5004">
                  <c:v>-4201.3215566747222</c:v>
                </c:pt>
                <c:pt idx="5005">
                  <c:v>-3777.2604744936821</c:v>
                </c:pt>
                <c:pt idx="5006">
                  <c:v>-3097.7425351139104</c:v>
                </c:pt>
                <c:pt idx="5007">
                  <c:v>-2203.4802696694819</c:v>
                </c:pt>
                <c:pt idx="5008">
                  <c:v>-1148.9999815174353</c:v>
                </c:pt>
                <c:pt idx="5009">
                  <c:v>-1.2614379229732331E-2</c:v>
                </c:pt>
                <c:pt idx="5010">
                  <c:v>-1.261437908496732E-2</c:v>
                </c:pt>
                <c:pt idx="5011">
                  <c:v>-1.261437908496732E-2</c:v>
                </c:pt>
                <c:pt idx="5012">
                  <c:v>-1.261437908496732E-2</c:v>
                </c:pt>
                <c:pt idx="5013">
                  <c:v>-1.261437908496732E-2</c:v>
                </c:pt>
                <c:pt idx="5014">
                  <c:v>-1.261437908496732E-2</c:v>
                </c:pt>
                <c:pt idx="5015">
                  <c:v>-1.261437908496732E-2</c:v>
                </c:pt>
                <c:pt idx="5016">
                  <c:v>-1.261437908496732E-2</c:v>
                </c:pt>
                <c:pt idx="5017">
                  <c:v>-1.261437908496732E-2</c:v>
                </c:pt>
                <c:pt idx="5018">
                  <c:v>-1.261437908496732E-2</c:v>
                </c:pt>
                <c:pt idx="5019">
                  <c:v>-1.261437908496732E-2</c:v>
                </c:pt>
                <c:pt idx="5020">
                  <c:v>-1.261437908496732E-2</c:v>
                </c:pt>
                <c:pt idx="5021">
                  <c:v>-1.261437908496732E-2</c:v>
                </c:pt>
                <c:pt idx="5022">
                  <c:v>-1307.4549439017353</c:v>
                </c:pt>
                <c:pt idx="5023">
                  <c:v>-2531.0625678161045</c:v>
                </c:pt>
                <c:pt idx="5024">
                  <c:v>-3579.648457470792</c:v>
                </c:pt>
                <c:pt idx="5025">
                  <c:v>-4374.7702955665754</c:v>
                </c:pt>
                <c:pt idx="5026">
                  <c:v>-4857.5195314434141</c:v>
                </c:pt>
                <c:pt idx="5027">
                  <c:v>-4993.7438564931253</c:v>
                </c:pt>
                <c:pt idx="5028">
                  <c:v>-4777.1491967148313</c:v>
                </c:pt>
                <c:pt idx="5029">
                  <c:v>-4229.9231153496939</c:v>
                </c:pt>
                <c:pt idx="5030">
                  <c:v>-3400.764683530093</c:v>
                </c:pt>
                <c:pt idx="5031">
                  <c:v>-2360.4702734605025</c:v>
                </c:pt>
                <c:pt idx="5032">
                  <c:v>-1195.4806597485615</c:v>
                </c:pt>
                <c:pt idx="5033">
                  <c:v>-1.261437932768412E-2</c:v>
                </c:pt>
                <c:pt idx="5034">
                  <c:v>-1.261437908496732E-2</c:v>
                </c:pt>
                <c:pt idx="5035">
                  <c:v>-1.261437908496732E-2</c:v>
                </c:pt>
                <c:pt idx="5036">
                  <c:v>-1.261437908496732E-2</c:v>
                </c:pt>
                <c:pt idx="5037">
                  <c:v>-1.261437908496732E-2</c:v>
                </c:pt>
                <c:pt idx="5038">
                  <c:v>-1.261437908496732E-2</c:v>
                </c:pt>
                <c:pt idx="5039">
                  <c:v>-1.261437908496732E-2</c:v>
                </c:pt>
                <c:pt idx="5040">
                  <c:v>-1.261437908496732E-2</c:v>
                </c:pt>
                <c:pt idx="5041">
                  <c:v>-1.261437908496732E-2</c:v>
                </c:pt>
                <c:pt idx="5042">
                  <c:v>-1.261437908496732E-2</c:v>
                </c:pt>
                <c:pt idx="5043">
                  <c:v>-1.261437908496732E-2</c:v>
                </c:pt>
                <c:pt idx="5044">
                  <c:v>-1.261437908496732E-2</c:v>
                </c:pt>
                <c:pt idx="5045">
                  <c:v>-1.261437908496732E-2</c:v>
                </c:pt>
                <c:pt idx="5046">
                  <c:v>-553.037427669149</c:v>
                </c:pt>
                <c:pt idx="5047">
                  <c:v>-963.95693277584598</c:v>
                </c:pt>
                <c:pt idx="5048">
                  <c:v>-1217.6903383398162</c:v>
                </c:pt>
                <c:pt idx="5049">
                  <c:v>-1316.8973441267938</c:v>
                </c:pt>
                <c:pt idx="5050">
                  <c:v>-1279.7412984325795</c:v>
                </c:pt>
                <c:pt idx="5051">
                  <c:v>-1136.1298341917982</c:v>
                </c:pt>
                <c:pt idx="5052">
                  <c:v>-922.98144622683014</c:v>
                </c:pt>
                <c:pt idx="5053">
                  <c:v>-679.14794439682964</c:v>
                </c:pt>
                <c:pt idx="5054">
                  <c:v>-440.62340723762162</c:v>
                </c:pt>
                <c:pt idx="5055">
                  <c:v>-236.59349583926908</c:v>
                </c:pt>
                <c:pt idx="5056">
                  <c:v>-86.737761868493919</c:v>
                </c:pt>
                <c:pt idx="5057">
                  <c:v>-1.2614379100774399E-2</c:v>
                </c:pt>
                <c:pt idx="5058">
                  <c:v>-1.261437908496732E-2</c:v>
                </c:pt>
                <c:pt idx="5059">
                  <c:v>-1.2279092781594125</c:v>
                </c:pt>
                <c:pt idx="5060">
                  <c:v>-62.40348533357637</c:v>
                </c:pt>
                <c:pt idx="5061">
                  <c:v>-138.9999425349607</c:v>
                </c:pt>
                <c:pt idx="5062">
                  <c:v>-211.8339882902626</c:v>
                </c:pt>
                <c:pt idx="5063">
                  <c:v>-264.90246296437994</c:v>
                </c:pt>
                <c:pt idx="5064">
                  <c:v>-287.5266803823053</c:v>
                </c:pt>
                <c:pt idx="5065">
                  <c:v>-275.49892788993719</c:v>
                </c:pt>
                <c:pt idx="5066">
                  <c:v>-231.14296038794996</c:v>
                </c:pt>
                <c:pt idx="5067">
                  <c:v>-162.36068741176385</c:v>
                </c:pt>
                <c:pt idx="5068">
                  <c:v>-80.878772051576036</c:v>
                </c:pt>
                <c:pt idx="5069">
                  <c:v>-1.2614379110066276E-2</c:v>
                </c:pt>
                <c:pt idx="5070">
                  <c:v>-1.261437908496732E-2</c:v>
                </c:pt>
                <c:pt idx="5071">
                  <c:v>-1.261437908496732E-2</c:v>
                </c:pt>
                <c:pt idx="5072">
                  <c:v>-1.261437908496732E-2</c:v>
                </c:pt>
                <c:pt idx="5073">
                  <c:v>-1.261437908496732E-2</c:v>
                </c:pt>
                <c:pt idx="5074">
                  <c:v>-1.261437908496732E-2</c:v>
                </c:pt>
                <c:pt idx="5075">
                  <c:v>-1.261437908496732E-2</c:v>
                </c:pt>
                <c:pt idx="5076">
                  <c:v>-21.400171097642069</c:v>
                </c:pt>
                <c:pt idx="5077">
                  <c:v>-65.990144088696766</c:v>
                </c:pt>
                <c:pt idx="5078">
                  <c:v>-91.286194839579707</c:v>
                </c:pt>
                <c:pt idx="5079">
                  <c:v>-89.898265294200598</c:v>
                </c:pt>
                <c:pt idx="5080">
                  <c:v>-58.834225217244622</c:v>
                </c:pt>
                <c:pt idx="5081">
                  <c:v>-1.2614379111226547E-2</c:v>
                </c:pt>
                <c:pt idx="5082">
                  <c:v>-1.261437908496732E-2</c:v>
                </c:pt>
                <c:pt idx="5083">
                  <c:v>-1.261437908496732E-2</c:v>
                </c:pt>
                <c:pt idx="5084">
                  <c:v>-1.261437908496732E-2</c:v>
                </c:pt>
                <c:pt idx="5085">
                  <c:v>-1.261437908496732E-2</c:v>
                </c:pt>
                <c:pt idx="5086">
                  <c:v>-1.261437908496732E-2</c:v>
                </c:pt>
                <c:pt idx="5087">
                  <c:v>-1.261437908496732E-2</c:v>
                </c:pt>
                <c:pt idx="5088">
                  <c:v>-1.261437908496732E-2</c:v>
                </c:pt>
                <c:pt idx="5089">
                  <c:v>-1.261437908496732E-2</c:v>
                </c:pt>
                <c:pt idx="5090">
                  <c:v>-1.261437908496732E-2</c:v>
                </c:pt>
                <c:pt idx="5091">
                  <c:v>-1.261437908496732E-2</c:v>
                </c:pt>
                <c:pt idx="5092">
                  <c:v>-1.261437908496732E-2</c:v>
                </c:pt>
                <c:pt idx="5093">
                  <c:v>-1.261437908496732E-2</c:v>
                </c:pt>
                <c:pt idx="5094">
                  <c:v>-66.552545955373503</c:v>
                </c:pt>
                <c:pt idx="5095">
                  <c:v>-106.83133251988058</c:v>
                </c:pt>
                <c:pt idx="5096">
                  <c:v>-118.0221703356041</c:v>
                </c:pt>
                <c:pt idx="5097">
                  <c:v>-102.04539374140528</c:v>
                </c:pt>
                <c:pt idx="5098">
                  <c:v>-65.166763811439893</c:v>
                </c:pt>
                <c:pt idx="5099">
                  <c:v>-16.899015627410463</c:v>
                </c:pt>
                <c:pt idx="5100">
                  <c:v>-1.261437908496732E-2</c:v>
                </c:pt>
                <c:pt idx="5101">
                  <c:v>-1.261437908496732E-2</c:v>
                </c:pt>
                <c:pt idx="5102">
                  <c:v>-1.261437908496732E-2</c:v>
                </c:pt>
                <c:pt idx="5103">
                  <c:v>-1.261437908496732E-2</c:v>
                </c:pt>
                <c:pt idx="5104">
                  <c:v>-1.261437908496732E-2</c:v>
                </c:pt>
                <c:pt idx="5105">
                  <c:v>-1.261437908496732E-2</c:v>
                </c:pt>
                <c:pt idx="5106">
                  <c:v>-63.826588075682089</c:v>
                </c:pt>
                <c:pt idx="5107">
                  <c:v>-128.95222268003357</c:v>
                </c:pt>
                <c:pt idx="5108">
                  <c:v>-183.58614135708453</c:v>
                </c:pt>
                <c:pt idx="5109">
                  <c:v>-217.33568457928911</c:v>
                </c:pt>
                <c:pt idx="5110">
                  <c:v>-223.29662461287191</c:v>
                </c:pt>
                <c:pt idx="5111">
                  <c:v>-199.67899038275729</c:v>
                </c:pt>
                <c:pt idx="5112">
                  <c:v>-150.68100004852684</c:v>
                </c:pt>
                <c:pt idx="5113">
                  <c:v>-86.410223672012648</c:v>
                </c:pt>
                <c:pt idx="5114">
                  <c:v>-21.786005558869082</c:v>
                </c:pt>
                <c:pt idx="5115">
                  <c:v>-1.261437908496732E-2</c:v>
                </c:pt>
                <c:pt idx="5116">
                  <c:v>-1.261437908496732E-2</c:v>
                </c:pt>
                <c:pt idx="5117">
                  <c:v>-1.261437908496732E-2</c:v>
                </c:pt>
                <c:pt idx="5118">
                  <c:v>-96.297763393375149</c:v>
                </c:pt>
                <c:pt idx="5119">
                  <c:v>-251.5532014740734</c:v>
                </c:pt>
                <c:pt idx="5120">
                  <c:v>-456.28367887207366</c:v>
                </c:pt>
                <c:pt idx="5121">
                  <c:v>-690.95369210544766</c:v>
                </c:pt>
                <c:pt idx="5122">
                  <c:v>-927.22592134081845</c:v>
                </c:pt>
                <c:pt idx="5123">
                  <c:v>-1130.5895572252466</c:v>
                </c:pt>
                <c:pt idx="5124">
                  <c:v>-1264.1533627967933</c:v>
                </c:pt>
                <c:pt idx="5125">
                  <c:v>-1293.2046904752042</c:v>
                </c:pt>
                <c:pt idx="5126">
                  <c:v>-1190.0047834679183</c:v>
                </c:pt>
                <c:pt idx="5127">
                  <c:v>-938.22187529547136</c:v>
                </c:pt>
                <c:pt idx="5128">
                  <c:v>-536.40870135776117</c:v>
                </c:pt>
                <c:pt idx="5129">
                  <c:v>-1.2614379403041789E-2</c:v>
                </c:pt>
                <c:pt idx="5130">
                  <c:v>-1.261437908496732E-2</c:v>
                </c:pt>
                <c:pt idx="5131">
                  <c:v>-1.261437908496732E-2</c:v>
                </c:pt>
                <c:pt idx="5132">
                  <c:v>-1.261437908496732E-2</c:v>
                </c:pt>
                <c:pt idx="5133">
                  <c:v>-1.261437908496732E-2</c:v>
                </c:pt>
                <c:pt idx="5134">
                  <c:v>-1.261437908496732E-2</c:v>
                </c:pt>
                <c:pt idx="5135">
                  <c:v>-1.261437908496732E-2</c:v>
                </c:pt>
                <c:pt idx="5136">
                  <c:v>-1.261437908496732E-2</c:v>
                </c:pt>
                <c:pt idx="5137">
                  <c:v>-1.261437908496732E-2</c:v>
                </c:pt>
                <c:pt idx="5138">
                  <c:v>-1.261437908496732E-2</c:v>
                </c:pt>
                <c:pt idx="5139">
                  <c:v>-1.261437908496732E-2</c:v>
                </c:pt>
                <c:pt idx="5140">
                  <c:v>-1.261437908496732E-2</c:v>
                </c:pt>
                <c:pt idx="5141">
                  <c:v>-1.261437908496732E-2</c:v>
                </c:pt>
                <c:pt idx="5142">
                  <c:v>-1131.0624155127778</c:v>
                </c:pt>
                <c:pt idx="5143">
                  <c:v>-2230.8248897872709</c:v>
                </c:pt>
                <c:pt idx="5144">
                  <c:v>-3210.5927775954642</c:v>
                </c:pt>
                <c:pt idx="5145">
                  <c:v>-3989.3363886102634</c:v>
                </c:pt>
                <c:pt idx="5146">
                  <c:v>-4501.0501673708022</c:v>
                </c:pt>
                <c:pt idx="5147">
                  <c:v>-4700.7298021570905</c:v>
                </c:pt>
                <c:pt idx="5148">
                  <c:v>-4568.4065891972714</c:v>
                </c:pt>
                <c:pt idx="5149">
                  <c:v>-4110.8737201014901</c:v>
                </c:pt>
                <c:pt idx="5150">
                  <c:v>-3360.9808070217027</c:v>
                </c:pt>
                <c:pt idx="5151">
                  <c:v>-2374.6202898437637</c:v>
                </c:pt>
                <c:pt idx="5152">
                  <c:v>-1225.7546616616339</c:v>
                </c:pt>
                <c:pt idx="5153">
                  <c:v>-1.2614379311302456E-2</c:v>
                </c:pt>
                <c:pt idx="5154">
                  <c:v>-1.261437908496732E-2</c:v>
                </c:pt>
                <c:pt idx="5155">
                  <c:v>-1.261437908496732E-2</c:v>
                </c:pt>
                <c:pt idx="5156">
                  <c:v>-1.261437908496732E-2</c:v>
                </c:pt>
                <c:pt idx="5157">
                  <c:v>-1.261437908496732E-2</c:v>
                </c:pt>
                <c:pt idx="5158">
                  <c:v>-1.261437908496732E-2</c:v>
                </c:pt>
                <c:pt idx="5159">
                  <c:v>-1.261437908496732E-2</c:v>
                </c:pt>
                <c:pt idx="5160">
                  <c:v>-1.261437908496732E-2</c:v>
                </c:pt>
                <c:pt idx="5161">
                  <c:v>-1.261437908496732E-2</c:v>
                </c:pt>
                <c:pt idx="5162">
                  <c:v>-1.261437908496732E-2</c:v>
                </c:pt>
                <c:pt idx="5163">
                  <c:v>-1.261437908496732E-2</c:v>
                </c:pt>
                <c:pt idx="5164">
                  <c:v>-1.261437908496732E-2</c:v>
                </c:pt>
                <c:pt idx="5165">
                  <c:v>-1.261437908496732E-2</c:v>
                </c:pt>
                <c:pt idx="5166">
                  <c:v>-1072.9793461269933</c:v>
                </c:pt>
                <c:pt idx="5167">
                  <c:v>-2058.0853959228834</c:v>
                </c:pt>
                <c:pt idx="5168">
                  <c:v>-2894.0189883205276</c:v>
                </c:pt>
                <c:pt idx="5169">
                  <c:v>-3529.7955133818768</c:v>
                </c:pt>
                <c:pt idx="5170">
                  <c:v>-3927.219477214046</c:v>
                </c:pt>
                <c:pt idx="5171">
                  <c:v>-4062.633162648855</c:v>
                </c:pt>
                <c:pt idx="5172">
                  <c:v>-3927.9651922190747</c:v>
                </c:pt>
                <c:pt idx="5173">
                  <c:v>-3531.0943178644225</c:v>
                </c:pt>
                <c:pt idx="5174">
                  <c:v>-2895.5318796275237</c:v>
                </c:pt>
                <c:pt idx="5175">
                  <c:v>-2059.4100795479408</c:v>
                </c:pt>
                <c:pt idx="5176">
                  <c:v>-1073.7530132671732</c:v>
                </c:pt>
                <c:pt idx="5177">
                  <c:v>-1.2614379376046387E-2</c:v>
                </c:pt>
                <c:pt idx="5178">
                  <c:v>-1.261437908496732E-2</c:v>
                </c:pt>
                <c:pt idx="5179">
                  <c:v>-1.261437908496732E-2</c:v>
                </c:pt>
                <c:pt idx="5180">
                  <c:v>-1.261437908496732E-2</c:v>
                </c:pt>
                <c:pt idx="5181">
                  <c:v>-1.261437908496732E-2</c:v>
                </c:pt>
                <c:pt idx="5182">
                  <c:v>-1.261437908496732E-2</c:v>
                </c:pt>
                <c:pt idx="5183">
                  <c:v>-1.261437908496732E-2</c:v>
                </c:pt>
                <c:pt idx="5184">
                  <c:v>-1.261437908496732E-2</c:v>
                </c:pt>
                <c:pt idx="5185">
                  <c:v>-1.261437908496732E-2</c:v>
                </c:pt>
                <c:pt idx="5186">
                  <c:v>-1.261437908496732E-2</c:v>
                </c:pt>
                <c:pt idx="5187">
                  <c:v>-1.261437908496732E-2</c:v>
                </c:pt>
                <c:pt idx="5188">
                  <c:v>-1.261437908496732E-2</c:v>
                </c:pt>
                <c:pt idx="5189">
                  <c:v>-1.261437908496732E-2</c:v>
                </c:pt>
                <c:pt idx="5190">
                  <c:v>-1219.8725686488815</c:v>
                </c:pt>
                <c:pt idx="5191">
                  <c:v>-2361.2414836924181</c:v>
                </c:pt>
                <c:pt idx="5192">
                  <c:v>-3339.0871165388539</c:v>
                </c:pt>
                <c:pt idx="5193">
                  <c:v>-4080.3034061455178</c:v>
                </c:pt>
                <c:pt idx="5194">
                  <c:v>-4530.0350249458852</c:v>
                </c:pt>
                <c:pt idx="5195">
                  <c:v>-4656.5367275174485</c:v>
                </c:pt>
                <c:pt idx="5196">
                  <c:v>-4454.0522285559582</c:v>
                </c:pt>
                <c:pt idx="5197">
                  <c:v>-3943.380356641047</c:v>
                </c:pt>
                <c:pt idx="5198">
                  <c:v>-3170.0232107289271</c:v>
                </c:pt>
                <c:pt idx="5199">
                  <c:v>-2200.0575798150285</c:v>
                </c:pt>
                <c:pt idx="5200">
                  <c:v>-1114.1092732107672</c:v>
                </c:pt>
                <c:pt idx="5201">
                  <c:v>-1.2614379467426464E-2</c:v>
                </c:pt>
                <c:pt idx="5202">
                  <c:v>-1.261437908496732E-2</c:v>
                </c:pt>
                <c:pt idx="5203">
                  <c:v>-1.261437908496732E-2</c:v>
                </c:pt>
                <c:pt idx="5204">
                  <c:v>-1.261437908496732E-2</c:v>
                </c:pt>
                <c:pt idx="5205">
                  <c:v>-1.261437908496732E-2</c:v>
                </c:pt>
                <c:pt idx="5206">
                  <c:v>-1.261437908496732E-2</c:v>
                </c:pt>
                <c:pt idx="5207">
                  <c:v>-1.261437908496732E-2</c:v>
                </c:pt>
                <c:pt idx="5208">
                  <c:v>-1.261437908496732E-2</c:v>
                </c:pt>
                <c:pt idx="5209">
                  <c:v>-1.261437908496732E-2</c:v>
                </c:pt>
                <c:pt idx="5210">
                  <c:v>-1.261437908496732E-2</c:v>
                </c:pt>
                <c:pt idx="5211">
                  <c:v>-1.261437908496732E-2</c:v>
                </c:pt>
                <c:pt idx="5212">
                  <c:v>-1.261437908496732E-2</c:v>
                </c:pt>
                <c:pt idx="5213">
                  <c:v>-1.261437908496732E-2</c:v>
                </c:pt>
                <c:pt idx="5214">
                  <c:v>-514.55221948317262</c:v>
                </c:pt>
                <c:pt idx="5215">
                  <c:v>-896.77017639993744</c:v>
                </c:pt>
                <c:pt idx="5216">
                  <c:v>-1132.6850334500266</c:v>
                </c:pt>
                <c:pt idx="5217">
                  <c:v>-1224.8221145956552</c:v>
                </c:pt>
                <c:pt idx="5218">
                  <c:v>-1190.1236024504205</c:v>
                </c:pt>
                <c:pt idx="5219">
                  <c:v>-1056.4443387717931</c:v>
                </c:pt>
                <c:pt idx="5220">
                  <c:v>-858.14445090231334</c:v>
                </c:pt>
                <c:pt idx="5221">
                  <c:v>-631.36517385089405</c:v>
                </c:pt>
                <c:pt idx="5222">
                  <c:v>-409.57432676444921</c:v>
                </c:pt>
                <c:pt idx="5223">
                  <c:v>-219.89600099501178</c:v>
                </c:pt>
                <c:pt idx="5224">
                  <c:v>-80.607285331747207</c:v>
                </c:pt>
                <c:pt idx="5225">
                  <c:v>-1.2614379106904735E-2</c:v>
                </c:pt>
                <c:pt idx="5226">
                  <c:v>-1.261437908496732E-2</c:v>
                </c:pt>
                <c:pt idx="5227">
                  <c:v>-1.1415994690850166</c:v>
                </c:pt>
                <c:pt idx="5228">
                  <c:v>-57.965612192992829</c:v>
                </c:pt>
                <c:pt idx="5229">
                  <c:v>-129.09837711669917</c:v>
                </c:pt>
                <c:pt idx="5230">
                  <c:v>-196.72022129595268</c:v>
                </c:pt>
                <c:pt idx="5231">
                  <c:v>-245.97283783682343</c:v>
                </c:pt>
                <c:pt idx="5232">
                  <c:v>-266.94840270974987</c:v>
                </c:pt>
                <c:pt idx="5233">
                  <c:v>-255.75094892232957</c:v>
                </c:pt>
                <c:pt idx="5234">
                  <c:v>-214.54893402113393</c:v>
                </c:pt>
                <c:pt idx="5235">
                  <c:v>-150.68685107435988</c:v>
                </c:pt>
                <c:pt idx="5236">
                  <c:v>-75.054999484799069</c:v>
                </c:pt>
                <c:pt idx="5237">
                  <c:v>-1.261437911831343E-2</c:v>
                </c:pt>
                <c:pt idx="5238">
                  <c:v>-1.261437908496732E-2</c:v>
                </c:pt>
                <c:pt idx="5239">
                  <c:v>-1.261437908496732E-2</c:v>
                </c:pt>
                <c:pt idx="5240">
                  <c:v>-1.261437908496732E-2</c:v>
                </c:pt>
                <c:pt idx="5241">
                  <c:v>-1.261437908496732E-2</c:v>
                </c:pt>
                <c:pt idx="5242">
                  <c:v>-1.261437908496732E-2</c:v>
                </c:pt>
                <c:pt idx="5243">
                  <c:v>-1.261437908496732E-2</c:v>
                </c:pt>
                <c:pt idx="5244">
                  <c:v>-19.840800316183959</c:v>
                </c:pt>
                <c:pt idx="5245">
                  <c:v>-61.172321326643186</c:v>
                </c:pt>
                <c:pt idx="5246">
                  <c:v>-84.610969880156347</c:v>
                </c:pt>
                <c:pt idx="5247">
                  <c:v>-83.314463615509268</c:v>
                </c:pt>
                <c:pt idx="5248">
                  <c:v>-54.519150258246441</c:v>
                </c:pt>
                <c:pt idx="5249">
                  <c:v>-1.2614379118636863E-2</c:v>
                </c:pt>
                <c:pt idx="5250">
                  <c:v>-1.261437908496732E-2</c:v>
                </c:pt>
                <c:pt idx="5251">
                  <c:v>-1.261437908496732E-2</c:v>
                </c:pt>
                <c:pt idx="5252">
                  <c:v>-1.261437908496732E-2</c:v>
                </c:pt>
                <c:pt idx="5253">
                  <c:v>-1.261437908496732E-2</c:v>
                </c:pt>
                <c:pt idx="5254">
                  <c:v>-1.261437908496732E-2</c:v>
                </c:pt>
                <c:pt idx="5255">
                  <c:v>-1.261437908496732E-2</c:v>
                </c:pt>
                <c:pt idx="5256">
                  <c:v>-1.261437908496732E-2</c:v>
                </c:pt>
                <c:pt idx="5257">
                  <c:v>-1.261437908496732E-2</c:v>
                </c:pt>
                <c:pt idx="5258">
                  <c:v>-1.261437908496732E-2</c:v>
                </c:pt>
                <c:pt idx="5259">
                  <c:v>-1.261437908496732E-2</c:v>
                </c:pt>
                <c:pt idx="5260">
                  <c:v>-1.261437908496732E-2</c:v>
                </c:pt>
                <c:pt idx="5261">
                  <c:v>-1.261437908496732E-2</c:v>
                </c:pt>
                <c:pt idx="5262">
                  <c:v>-61.566070159284799</c:v>
                </c:pt>
                <c:pt idx="5263">
                  <c:v>-98.814245536297619</c:v>
                </c:pt>
                <c:pt idx="5264">
                  <c:v>-109.1517578748762</c:v>
                </c:pt>
                <c:pt idx="5265">
                  <c:v>-94.364295889533878</c:v>
                </c:pt>
                <c:pt idx="5266">
                  <c:v>-60.254494788185362</c:v>
                </c:pt>
                <c:pt idx="5267">
                  <c:v>-15.623948078149274</c:v>
                </c:pt>
                <c:pt idx="5268">
                  <c:v>-1.261437908496732E-2</c:v>
                </c:pt>
                <c:pt idx="5269">
                  <c:v>-1.261437908496732E-2</c:v>
                </c:pt>
                <c:pt idx="5270">
                  <c:v>-1.261437908496732E-2</c:v>
                </c:pt>
                <c:pt idx="5271">
                  <c:v>-1.261437908496732E-2</c:v>
                </c:pt>
                <c:pt idx="5272">
                  <c:v>-1.261437908496732E-2</c:v>
                </c:pt>
                <c:pt idx="5273">
                  <c:v>-1.261437908496732E-2</c:v>
                </c:pt>
                <c:pt idx="5274">
                  <c:v>-58.957009407324513</c:v>
                </c:pt>
                <c:pt idx="5275">
                  <c:v>-119.09818150340688</c:v>
                </c:pt>
                <c:pt idx="5276">
                  <c:v>-169.53569678671278</c:v>
                </c:pt>
                <c:pt idx="5277">
                  <c:v>-200.67712699869577</c:v>
                </c:pt>
                <c:pt idx="5278">
                  <c:v>-206.1554611209161</c:v>
                </c:pt>
                <c:pt idx="5279">
                  <c:v>-184.32793336723833</c:v>
                </c:pt>
                <c:pt idx="5280">
                  <c:v>-139.07972492338226</c:v>
                </c:pt>
                <c:pt idx="5281">
                  <c:v>-79.747755819400709</c:v>
                </c:pt>
                <c:pt idx="5282">
                  <c:v>-20.10445915586164</c:v>
                </c:pt>
                <c:pt idx="5283">
                  <c:v>-1.261437908496732E-2</c:v>
                </c:pt>
                <c:pt idx="5284">
                  <c:v>-1.261437908496732E-2</c:v>
                </c:pt>
                <c:pt idx="5285">
                  <c:v>-1.261437908496732E-2</c:v>
                </c:pt>
                <c:pt idx="5286">
                  <c:v>-88.817182153236615</c:v>
                </c:pt>
                <c:pt idx="5287">
                  <c:v>-231.9813746639141</c:v>
                </c:pt>
                <c:pt idx="5288">
                  <c:v>-420.72930299898115</c:v>
                </c:pt>
                <c:pt idx="5289">
                  <c:v>-637.03273841662042</c:v>
                </c:pt>
                <c:pt idx="5290">
                  <c:v>-854.75859937294445</c:v>
                </c:pt>
                <c:pt idx="5291">
                  <c:v>-1042.096689059553</c:v>
                </c:pt>
                <c:pt idx="5292">
                  <c:v>-1165.0590440015958</c:v>
                </c:pt>
                <c:pt idx="5293">
                  <c:v>-1191.6824650634339</c:v>
                </c:pt>
                <c:pt idx="5294">
                  <c:v>-1096.4455709891013</c:v>
                </c:pt>
                <c:pt idx="5295">
                  <c:v>-864.3488095702869</c:v>
                </c:pt>
                <c:pt idx="5296">
                  <c:v>-494.11111789410717</c:v>
                </c:pt>
                <c:pt idx="5297">
                  <c:v>-1.261437921811575E-2</c:v>
                </c:pt>
                <c:pt idx="5298">
                  <c:v>-1.261437908496732E-2</c:v>
                </c:pt>
                <c:pt idx="5299">
                  <c:v>-1.261437908496732E-2</c:v>
                </c:pt>
                <c:pt idx="5300">
                  <c:v>-1.261437908496732E-2</c:v>
                </c:pt>
                <c:pt idx="5301">
                  <c:v>-1.261437908496732E-2</c:v>
                </c:pt>
                <c:pt idx="5302">
                  <c:v>-1.261437908496732E-2</c:v>
                </c:pt>
                <c:pt idx="5303">
                  <c:v>-1.261437908496732E-2</c:v>
                </c:pt>
                <c:pt idx="5304">
                  <c:v>-1.261437908496732E-2</c:v>
                </c:pt>
                <c:pt idx="5305">
                  <c:v>-1.261437908496732E-2</c:v>
                </c:pt>
                <c:pt idx="5306">
                  <c:v>-1.261437908496732E-2</c:v>
                </c:pt>
                <c:pt idx="5307">
                  <c:v>-1.261437908496732E-2</c:v>
                </c:pt>
                <c:pt idx="5308">
                  <c:v>-1.261437908496732E-2</c:v>
                </c:pt>
                <c:pt idx="5309">
                  <c:v>-1.261437908496732E-2</c:v>
                </c:pt>
                <c:pt idx="5310">
                  <c:v>-1040.0124477945637</c:v>
                </c:pt>
                <c:pt idx="5311">
                  <c:v>-2050.9797218682093</c:v>
                </c:pt>
                <c:pt idx="5312">
                  <c:v>-2951.3799030686691</c:v>
                </c:pt>
                <c:pt idx="5313">
                  <c:v>-3666.77731629559</c:v>
                </c:pt>
                <c:pt idx="5314">
                  <c:v>-4136.5823680977592</c:v>
                </c:pt>
                <c:pt idx="5315">
                  <c:v>-4319.5351224788619</c:v>
                </c:pt>
                <c:pt idx="5316">
                  <c:v>-4197.3996216945397</c:v>
                </c:pt>
                <c:pt idx="5317">
                  <c:v>-3776.5349364312933</c:v>
                </c:pt>
                <c:pt idx="5318">
                  <c:v>-3087.2312478021581</c:v>
                </c:pt>
                <c:pt idx="5319">
                  <c:v>-2180.9265436547953</c:v>
                </c:pt>
                <c:pt idx="5320">
                  <c:v>-1125.6262892135394</c:v>
                </c:pt>
                <c:pt idx="5321">
                  <c:v>-1.2614379453985339E-2</c:v>
                </c:pt>
                <c:pt idx="5322">
                  <c:v>-1.261437908496732E-2</c:v>
                </c:pt>
                <c:pt idx="5323">
                  <c:v>-1.261437908496732E-2</c:v>
                </c:pt>
                <c:pt idx="5324">
                  <c:v>-1.261437908496732E-2</c:v>
                </c:pt>
                <c:pt idx="5325">
                  <c:v>-1.261437908496732E-2</c:v>
                </c:pt>
                <c:pt idx="5326">
                  <c:v>-1.261437908496732E-2</c:v>
                </c:pt>
                <c:pt idx="5327">
                  <c:v>-1.261437908496732E-2</c:v>
                </c:pt>
                <c:pt idx="5328">
                  <c:v>-1.261437908496732E-2</c:v>
                </c:pt>
                <c:pt idx="5329">
                  <c:v>-1.261437908496732E-2</c:v>
                </c:pt>
                <c:pt idx="5330">
                  <c:v>-1.261437908496732E-2</c:v>
                </c:pt>
                <c:pt idx="5331">
                  <c:v>-1.261437908496732E-2</c:v>
                </c:pt>
                <c:pt idx="5332">
                  <c:v>-1.261437908496732E-2</c:v>
                </c:pt>
                <c:pt idx="5333">
                  <c:v>-1.261437908496732E-2</c:v>
                </c:pt>
                <c:pt idx="5334">
                  <c:v>-983.52781819124243</c:v>
                </c:pt>
                <c:pt idx="5335">
                  <c:v>-1886.2584358161064</c:v>
                </c:pt>
                <c:pt idx="5336">
                  <c:v>-2652.0505098856688</c:v>
                </c:pt>
                <c:pt idx="5337">
                  <c:v>-3234.2422898471063</c:v>
                </c:pt>
                <c:pt idx="5338">
                  <c:v>-3597.9135528725074</c:v>
                </c:pt>
                <c:pt idx="5339">
                  <c:v>-3721.4797240818571</c:v>
                </c:pt>
                <c:pt idx="5340">
                  <c:v>-3597.6434791340535</c:v>
                </c:pt>
                <c:pt idx="5341">
                  <c:v>-3233.7184543224139</c:v>
                </c:pt>
                <c:pt idx="5342">
                  <c:v>-2651.3287964989063</c:v>
                </c:pt>
                <c:pt idx="5343">
                  <c:v>-1885.473364246852</c:v>
                </c:pt>
                <c:pt idx="5344">
                  <c:v>-982.93406573512493</c:v>
                </c:pt>
                <c:pt idx="5345">
                  <c:v>-1.2614379494003319E-2</c:v>
                </c:pt>
                <c:pt idx="5346">
                  <c:v>-1.261437908496732E-2</c:v>
                </c:pt>
                <c:pt idx="5347">
                  <c:v>-1.261437908496732E-2</c:v>
                </c:pt>
                <c:pt idx="5348">
                  <c:v>-1.261437908496732E-2</c:v>
                </c:pt>
                <c:pt idx="5349">
                  <c:v>-1.261437908496732E-2</c:v>
                </c:pt>
                <c:pt idx="5350">
                  <c:v>-1.261437908496732E-2</c:v>
                </c:pt>
                <c:pt idx="5351">
                  <c:v>-1.261437908496732E-2</c:v>
                </c:pt>
                <c:pt idx="5352">
                  <c:v>-1.261437908496732E-2</c:v>
                </c:pt>
                <c:pt idx="5353">
                  <c:v>-1.261437908496732E-2</c:v>
                </c:pt>
                <c:pt idx="5354">
                  <c:v>-1.261437908496732E-2</c:v>
                </c:pt>
                <c:pt idx="5355">
                  <c:v>-1.261437908496732E-2</c:v>
                </c:pt>
                <c:pt idx="5356">
                  <c:v>-1.261437908496732E-2</c:v>
                </c:pt>
                <c:pt idx="5357">
                  <c:v>-1.261437908496732E-2</c:v>
                </c:pt>
                <c:pt idx="5358">
                  <c:v>-1114.5991072143397</c:v>
                </c:pt>
                <c:pt idx="5359">
                  <c:v>-2157.1765478243697</c:v>
                </c:pt>
                <c:pt idx="5360">
                  <c:v>-3050.1006637083524</c:v>
                </c:pt>
                <c:pt idx="5361">
                  <c:v>-3726.6618747557031</c:v>
                </c:pt>
                <c:pt idx="5362">
                  <c:v>-4136.8536189050292</c:v>
                </c:pt>
                <c:pt idx="5363">
                  <c:v>-4251.7981010886424</c:v>
                </c:pt>
                <c:pt idx="5364">
                  <c:v>-4066.3603055437979</c:v>
                </c:pt>
                <c:pt idx="5365">
                  <c:v>-3599.6486900314621</c:v>
                </c:pt>
                <c:pt idx="5366">
                  <c:v>-2893.3084846360816</c:v>
                </c:pt>
                <c:pt idx="5367">
                  <c:v>-2007.7386128698897</c:v>
                </c:pt>
                <c:pt idx="5368">
                  <c:v>-1016.5806385092585</c:v>
                </c:pt>
                <c:pt idx="5369">
                  <c:v>-1.2614379576486348E-2</c:v>
                </c:pt>
                <c:pt idx="5370">
                  <c:v>-1.261437908496732E-2</c:v>
                </c:pt>
                <c:pt idx="5371">
                  <c:v>-1.261437908496732E-2</c:v>
                </c:pt>
                <c:pt idx="5372">
                  <c:v>-1.261437908496732E-2</c:v>
                </c:pt>
                <c:pt idx="5373">
                  <c:v>-1.261437908496732E-2</c:v>
                </c:pt>
                <c:pt idx="5374">
                  <c:v>-1.261437908496732E-2</c:v>
                </c:pt>
                <c:pt idx="5375">
                  <c:v>-1.261437908496732E-2</c:v>
                </c:pt>
                <c:pt idx="5376">
                  <c:v>-1.261437908496732E-2</c:v>
                </c:pt>
                <c:pt idx="5377">
                  <c:v>-1.261437908496732E-2</c:v>
                </c:pt>
                <c:pt idx="5378">
                  <c:v>-1.261437908496732E-2</c:v>
                </c:pt>
                <c:pt idx="5379">
                  <c:v>-1.261437908496732E-2</c:v>
                </c:pt>
                <c:pt idx="5380">
                  <c:v>-1.261437908496732E-2</c:v>
                </c:pt>
                <c:pt idx="5381">
                  <c:v>-1.261437908496732E-2</c:v>
                </c:pt>
                <c:pt idx="5382">
                  <c:v>-468.60487233077373</c:v>
                </c:pt>
                <c:pt idx="5383">
                  <c:v>-816.57814408333002</c:v>
                </c:pt>
                <c:pt idx="5384">
                  <c:v>-1031.253084410067</c:v>
                </c:pt>
                <c:pt idx="5385">
                  <c:v>-1114.9840178196625</c:v>
                </c:pt>
                <c:pt idx="5386">
                  <c:v>-1083.2462563070644</c:v>
                </c:pt>
                <c:pt idx="5387">
                  <c:v>-961.43788407571185</c:v>
                </c:pt>
                <c:pt idx="5388">
                  <c:v>-780.86235134887181</c:v>
                </c:pt>
                <c:pt idx="5389">
                  <c:v>-574.42617803353949</c:v>
                </c:pt>
                <c:pt idx="5390">
                  <c:v>-372.58555499686872</c:v>
                </c:pt>
                <c:pt idx="5391">
                  <c:v>-200.00963522412755</c:v>
                </c:pt>
                <c:pt idx="5392">
                  <c:v>-73.307980139989638</c:v>
                </c:pt>
                <c:pt idx="5393">
                  <c:v>-1.2614379091383876E-2</c:v>
                </c:pt>
                <c:pt idx="5394">
                  <c:v>-1.261437908496732E-2</c:v>
                </c:pt>
                <c:pt idx="5395">
                  <c:v>-1.0389164915697737</c:v>
                </c:pt>
                <c:pt idx="5396">
                  <c:v>-52.687272509325453</c:v>
                </c:pt>
                <c:pt idx="5397">
                  <c:v>-117.32473831369118</c:v>
                </c:pt>
                <c:pt idx="5398">
                  <c:v>-178.75369139678102</c:v>
                </c:pt>
                <c:pt idx="5399">
                  <c:v>-223.47616101999941</c:v>
                </c:pt>
                <c:pt idx="5400">
                  <c:v>-242.49887406292595</c:v>
                </c:pt>
                <c:pt idx="5401">
                  <c:v>-232.29411067077925</c:v>
                </c:pt>
                <c:pt idx="5402">
                  <c:v>-194.84358286106101</c:v>
                </c:pt>
                <c:pt idx="5403">
                  <c:v>-136.82785331944737</c:v>
                </c:pt>
                <c:pt idx="5404">
                  <c:v>-68.142920594357079</c:v>
                </c:pt>
                <c:pt idx="5405">
                  <c:v>-1.2614379096497114E-2</c:v>
                </c:pt>
                <c:pt idx="5406">
                  <c:v>-1.261437908496732E-2</c:v>
                </c:pt>
                <c:pt idx="5407">
                  <c:v>-1.261437908496732E-2</c:v>
                </c:pt>
                <c:pt idx="5408">
                  <c:v>-1.261437908496732E-2</c:v>
                </c:pt>
                <c:pt idx="5409">
                  <c:v>-1.261437908496732E-2</c:v>
                </c:pt>
                <c:pt idx="5410">
                  <c:v>-1.261437908496732E-2</c:v>
                </c:pt>
                <c:pt idx="5411">
                  <c:v>-1.261437908496732E-2</c:v>
                </c:pt>
                <c:pt idx="5412">
                  <c:v>-17.993870175934365</c:v>
                </c:pt>
                <c:pt idx="5413">
                  <c:v>-55.467526545623649</c:v>
                </c:pt>
                <c:pt idx="5414">
                  <c:v>-76.708852610026426</c:v>
                </c:pt>
                <c:pt idx="5415">
                  <c:v>-75.522572279646795</c:v>
                </c:pt>
                <c:pt idx="5416">
                  <c:v>-49.413591260191097</c:v>
                </c:pt>
                <c:pt idx="5417">
                  <c:v>-1.2614379098105699E-2</c:v>
                </c:pt>
                <c:pt idx="5418">
                  <c:v>-1.261437908496732E-2</c:v>
                </c:pt>
                <c:pt idx="5419">
                  <c:v>-1.261437908496732E-2</c:v>
                </c:pt>
                <c:pt idx="5420">
                  <c:v>-1.261437908496732E-2</c:v>
                </c:pt>
                <c:pt idx="5421">
                  <c:v>-1.261437908496732E-2</c:v>
                </c:pt>
                <c:pt idx="5422">
                  <c:v>-1.261437908496732E-2</c:v>
                </c:pt>
                <c:pt idx="5423">
                  <c:v>-1.261437908496732E-2</c:v>
                </c:pt>
                <c:pt idx="5424">
                  <c:v>-1.261437908496732E-2</c:v>
                </c:pt>
                <c:pt idx="5425">
                  <c:v>-1.261437908496732E-2</c:v>
                </c:pt>
                <c:pt idx="5426">
                  <c:v>-1.261437908496732E-2</c:v>
                </c:pt>
                <c:pt idx="5427">
                  <c:v>-1.261437908496732E-2</c:v>
                </c:pt>
                <c:pt idx="5428">
                  <c:v>-1.261437908496732E-2</c:v>
                </c:pt>
                <c:pt idx="5429">
                  <c:v>-1.261437908496732E-2</c:v>
                </c:pt>
                <c:pt idx="5430">
                  <c:v>-55.686911980105101</c:v>
                </c:pt>
                <c:pt idx="5431">
                  <c:v>-89.364282454440584</c:v>
                </c:pt>
                <c:pt idx="5432">
                  <c:v>-98.698548973700767</c:v>
                </c:pt>
                <c:pt idx="5433">
                  <c:v>-85.314857579228445</c:v>
                </c:pt>
                <c:pt idx="5434">
                  <c:v>-54.468564575876982</c:v>
                </c:pt>
                <c:pt idx="5435">
                  <c:v>-14.122476301949108</c:v>
                </c:pt>
                <c:pt idx="5436">
                  <c:v>-1.261437908496732E-2</c:v>
                </c:pt>
                <c:pt idx="5437">
                  <c:v>-1.261437908496732E-2</c:v>
                </c:pt>
                <c:pt idx="5438">
                  <c:v>-1.261437908496732E-2</c:v>
                </c:pt>
                <c:pt idx="5439">
                  <c:v>-1.261437908496732E-2</c:v>
                </c:pt>
                <c:pt idx="5440">
                  <c:v>-1.261437908496732E-2</c:v>
                </c:pt>
                <c:pt idx="5441">
                  <c:v>-1.261437908496732E-2</c:v>
                </c:pt>
                <c:pt idx="5442">
                  <c:v>-53.232586403154201</c:v>
                </c:pt>
                <c:pt idx="5443">
                  <c:v>-107.51709532979983</c:v>
                </c:pt>
                <c:pt idx="5444">
                  <c:v>-153.02673437560964</c:v>
                </c:pt>
                <c:pt idx="5445">
                  <c:v>-181.10842127036497</c:v>
                </c:pt>
                <c:pt idx="5446">
                  <c:v>-186.02469963882879</c:v>
                </c:pt>
                <c:pt idx="5447">
                  <c:v>-166.30383328516243</c:v>
                </c:pt>
                <c:pt idx="5448">
                  <c:v>-125.46162136711277</c:v>
                </c:pt>
                <c:pt idx="5449">
                  <c:v>-71.92892468589443</c:v>
                </c:pt>
                <c:pt idx="5450">
                  <c:v>-18.131529667248287</c:v>
                </c:pt>
                <c:pt idx="5451">
                  <c:v>-1.261437908496732E-2</c:v>
                </c:pt>
                <c:pt idx="5452">
                  <c:v>-1.261437908496732E-2</c:v>
                </c:pt>
                <c:pt idx="5453">
                  <c:v>-1.261437908496732E-2</c:v>
                </c:pt>
                <c:pt idx="5454">
                  <c:v>-80.048707777190458</c:v>
                </c:pt>
                <c:pt idx="5455">
                  <c:v>-209.04540812977265</c:v>
                </c:pt>
                <c:pt idx="5456">
                  <c:v>-379.07346017422827</c:v>
                </c:pt>
                <c:pt idx="5457">
                  <c:v>-573.87336528906258</c:v>
                </c:pt>
                <c:pt idx="5458">
                  <c:v>-769.89527667439461</c:v>
                </c:pt>
                <c:pt idx="5459">
                  <c:v>-938.49093919807251</c:v>
                </c:pt>
                <c:pt idx="5460">
                  <c:v>-1049.0685751848821</c:v>
                </c:pt>
                <c:pt idx="5461">
                  <c:v>-1072.8779819996114</c:v>
                </c:pt>
                <c:pt idx="5462">
                  <c:v>-986.98527916063529</c:v>
                </c:pt>
                <c:pt idx="5463">
                  <c:v>-777.940660562772</c:v>
                </c:pt>
                <c:pt idx="5464">
                  <c:v>-444.64784366585587</c:v>
                </c:pt>
                <c:pt idx="5465">
                  <c:v>-1.2614379274816626E-2</c:v>
                </c:pt>
                <c:pt idx="5466">
                  <c:v>-1.261437908496732E-2</c:v>
                </c:pt>
                <c:pt idx="5467">
                  <c:v>-1.261437908496732E-2</c:v>
                </c:pt>
                <c:pt idx="5468">
                  <c:v>-1.261437908496732E-2</c:v>
                </c:pt>
                <c:pt idx="5469">
                  <c:v>-1.261437908496732E-2</c:v>
                </c:pt>
                <c:pt idx="5470">
                  <c:v>-1.261437908496732E-2</c:v>
                </c:pt>
                <c:pt idx="5471">
                  <c:v>-1.261437908496732E-2</c:v>
                </c:pt>
                <c:pt idx="5472">
                  <c:v>-1.261437908496732E-2</c:v>
                </c:pt>
                <c:pt idx="5473">
                  <c:v>-1.261437908496732E-2</c:v>
                </c:pt>
                <c:pt idx="5474">
                  <c:v>-1.261437908496732E-2</c:v>
                </c:pt>
                <c:pt idx="5475">
                  <c:v>-1.261437908496732E-2</c:v>
                </c:pt>
                <c:pt idx="5476">
                  <c:v>-1.261437908496732E-2</c:v>
                </c:pt>
                <c:pt idx="5477">
                  <c:v>-1.261437908496732E-2</c:v>
                </c:pt>
                <c:pt idx="5478">
                  <c:v>-933.87982520478113</c:v>
                </c:pt>
                <c:pt idx="5479">
                  <c:v>-1841.3902904958695</c:v>
                </c:pt>
                <c:pt idx="5480">
                  <c:v>-2649.3646618629969</c:v>
                </c:pt>
                <c:pt idx="5481">
                  <c:v>-3291.0407869091287</c:v>
                </c:pt>
                <c:pt idx="5482">
                  <c:v>-3712.1237381104806</c:v>
                </c:pt>
                <c:pt idx="5483">
                  <c:v>-3875.6963296881231</c:v>
                </c:pt>
                <c:pt idx="5484">
                  <c:v>-3765.5198179071499</c:v>
                </c:pt>
                <c:pt idx="5485">
                  <c:v>-3387.4269297573405</c:v>
                </c:pt>
                <c:pt idx="5486">
                  <c:v>-2768.709130293802</c:v>
                </c:pt>
                <c:pt idx="5487">
                  <c:v>-1955.6039730719074</c:v>
                </c:pt>
                <c:pt idx="5488">
                  <c:v>-1009.1736424427679</c:v>
                </c:pt>
                <c:pt idx="5489">
                  <c:v>-1.2614379560254418E-2</c:v>
                </c:pt>
                <c:pt idx="5490">
                  <c:v>-1.261437908496732E-2</c:v>
                </c:pt>
                <c:pt idx="5491">
                  <c:v>-1.261437908496732E-2</c:v>
                </c:pt>
                <c:pt idx="5492">
                  <c:v>-1.261437908496732E-2</c:v>
                </c:pt>
                <c:pt idx="5493">
                  <c:v>-1.261437908496732E-2</c:v>
                </c:pt>
                <c:pt idx="5494">
                  <c:v>-1.261437908496732E-2</c:v>
                </c:pt>
                <c:pt idx="5495">
                  <c:v>-1.261437908496732E-2</c:v>
                </c:pt>
                <c:pt idx="5496">
                  <c:v>-1.261437908496732E-2</c:v>
                </c:pt>
                <c:pt idx="5497">
                  <c:v>-1.261437908496732E-2</c:v>
                </c:pt>
                <c:pt idx="5498">
                  <c:v>-1.261437908496732E-2</c:v>
                </c:pt>
                <c:pt idx="5499">
                  <c:v>-1.261437908496732E-2</c:v>
                </c:pt>
                <c:pt idx="5500">
                  <c:v>-1.261437908496732E-2</c:v>
                </c:pt>
                <c:pt idx="5501">
                  <c:v>-1.261437908496732E-2</c:v>
                </c:pt>
                <c:pt idx="5502">
                  <c:v>-879.81280683614204</c:v>
                </c:pt>
                <c:pt idx="5503">
                  <c:v>-1687.0760917810221</c:v>
                </c:pt>
                <c:pt idx="5504">
                  <c:v>-2371.6207057852653</c:v>
                </c:pt>
                <c:pt idx="5505">
                  <c:v>-2891.7844722876644</c:v>
                </c:pt>
                <c:pt idx="5506">
                  <c:v>-3216.4288719818319</c:v>
                </c:pt>
                <c:pt idx="5507">
                  <c:v>-3326.3555037611577</c:v>
                </c:pt>
                <c:pt idx="5508">
                  <c:v>-3215.1469262591395</c:v>
                </c:pt>
                <c:pt idx="5509">
                  <c:v>-2889.4455937092771</c:v>
                </c:pt>
                <c:pt idx="5510">
                  <c:v>-2368.6748543926078</c:v>
                </c:pt>
                <c:pt idx="5511">
                  <c:v>-1684.1926505607603</c:v>
                </c:pt>
                <c:pt idx="5512">
                  <c:v>-877.86024571146231</c:v>
                </c:pt>
                <c:pt idx="5513">
                  <c:v>-1.26143795775645E-2</c:v>
                </c:pt>
                <c:pt idx="5514">
                  <c:v>-1.261437908496732E-2</c:v>
                </c:pt>
                <c:pt idx="5515">
                  <c:v>-1.261437908496732E-2</c:v>
                </c:pt>
                <c:pt idx="5516">
                  <c:v>-1.261437908496732E-2</c:v>
                </c:pt>
                <c:pt idx="5517">
                  <c:v>-1.261437908496732E-2</c:v>
                </c:pt>
                <c:pt idx="5518">
                  <c:v>-1.261437908496732E-2</c:v>
                </c:pt>
                <c:pt idx="5519">
                  <c:v>-1.261437908496732E-2</c:v>
                </c:pt>
                <c:pt idx="5520">
                  <c:v>-1.261437908496732E-2</c:v>
                </c:pt>
                <c:pt idx="5521">
                  <c:v>-1.261437908496732E-2</c:v>
                </c:pt>
                <c:pt idx="5522">
                  <c:v>-1.261437908496732E-2</c:v>
                </c:pt>
                <c:pt idx="5523">
                  <c:v>-1.261437908496732E-2</c:v>
                </c:pt>
                <c:pt idx="5524">
                  <c:v>-1.261437908496732E-2</c:v>
                </c:pt>
                <c:pt idx="5525">
                  <c:v>-1.261437908496732E-2</c:v>
                </c:pt>
                <c:pt idx="5526">
                  <c:v>-993.16129377049174</c:v>
                </c:pt>
                <c:pt idx="5527">
                  <c:v>-1921.827223185209</c:v>
                </c:pt>
                <c:pt idx="5528">
                  <c:v>-2716.8801409294756</c:v>
                </c:pt>
                <c:pt idx="5529">
                  <c:v>-3318.9744071866412</c:v>
                </c:pt>
                <c:pt idx="5530">
                  <c:v>-3683.677448320248</c:v>
                </c:pt>
                <c:pt idx="5531">
                  <c:v>-3785.3977214312235</c:v>
                </c:pt>
                <c:pt idx="5532">
                  <c:v>-3619.6959511477462</c:v>
                </c:pt>
                <c:pt idx="5533">
                  <c:v>-3203.7131029507627</c:v>
                </c:pt>
                <c:pt idx="5534">
                  <c:v>-2574.6335758089635</c:v>
                </c:pt>
                <c:pt idx="5535">
                  <c:v>-1786.302489036611</c:v>
                </c:pt>
                <c:pt idx="5536">
                  <c:v>-904.30917004061405</c:v>
                </c:pt>
                <c:pt idx="5537">
                  <c:v>-1.2614379261809057E-2</c:v>
                </c:pt>
                <c:pt idx="5538">
                  <c:v>-1.261437908496732E-2</c:v>
                </c:pt>
                <c:pt idx="5539">
                  <c:v>-1.261437908496732E-2</c:v>
                </c:pt>
                <c:pt idx="5540">
                  <c:v>-1.261437908496732E-2</c:v>
                </c:pt>
                <c:pt idx="5541">
                  <c:v>-1.261437908496732E-2</c:v>
                </c:pt>
                <c:pt idx="5542">
                  <c:v>-1.261437908496732E-2</c:v>
                </c:pt>
                <c:pt idx="5543">
                  <c:v>-1.261437908496732E-2</c:v>
                </c:pt>
                <c:pt idx="5544">
                  <c:v>-1.261437908496732E-2</c:v>
                </c:pt>
                <c:pt idx="5545">
                  <c:v>-1.261437908496732E-2</c:v>
                </c:pt>
                <c:pt idx="5546">
                  <c:v>-1.261437908496732E-2</c:v>
                </c:pt>
                <c:pt idx="5547">
                  <c:v>-1.261437908496732E-2</c:v>
                </c:pt>
                <c:pt idx="5548">
                  <c:v>-1.261437908496732E-2</c:v>
                </c:pt>
                <c:pt idx="5549">
                  <c:v>-1.261437908496732E-2</c:v>
                </c:pt>
                <c:pt idx="5550">
                  <c:v>-415.86174014526472</c:v>
                </c:pt>
                <c:pt idx="5551">
                  <c:v>-724.54382519226101</c:v>
                </c:pt>
                <c:pt idx="5552">
                  <c:v>-914.86551364798174</c:v>
                </c:pt>
                <c:pt idx="5553">
                  <c:v>-988.97598684758168</c:v>
                </c:pt>
                <c:pt idx="5554">
                  <c:v>-960.65925460224082</c:v>
                </c:pt>
                <c:pt idx="5555">
                  <c:v>-852.48830644623638</c:v>
                </c:pt>
                <c:pt idx="5556">
                  <c:v>-692.25593547223707</c:v>
                </c:pt>
                <c:pt idx="5557">
                  <c:v>-509.15671786795815</c:v>
                </c:pt>
                <c:pt idx="5558">
                  <c:v>-330.19352363496</c:v>
                </c:pt>
                <c:pt idx="5559">
                  <c:v>-177.22280164175424</c:v>
                </c:pt>
                <c:pt idx="5560">
                  <c:v>-64.945704868850498</c:v>
                </c:pt>
                <c:pt idx="5561">
                  <c:v>-1.2614379096489671E-2</c:v>
                </c:pt>
                <c:pt idx="5562">
                  <c:v>-1.261437908496732E-2</c:v>
                </c:pt>
                <c:pt idx="5563">
                  <c:v>-0.92134951112016383</c:v>
                </c:pt>
                <c:pt idx="5564">
                  <c:v>-46.645015694543375</c:v>
                </c:pt>
                <c:pt idx="5565">
                  <c:v>-103.84977397126448</c:v>
                </c:pt>
                <c:pt idx="5566">
                  <c:v>-158.19495918231308</c:v>
                </c:pt>
                <c:pt idx="5567">
                  <c:v>-197.73869180860734</c:v>
                </c:pt>
                <c:pt idx="5568">
                  <c:v>-214.53267507776536</c:v>
                </c:pt>
                <c:pt idx="5569">
                  <c:v>-205.46859722416275</c:v>
                </c:pt>
                <c:pt idx="5570">
                  <c:v>-172.31268484840103</c:v>
                </c:pt>
                <c:pt idx="5571">
                  <c:v>-120.98468502542798</c:v>
                </c:pt>
                <c:pt idx="5572">
                  <c:v>-60.242778185094927</c:v>
                </c:pt>
                <c:pt idx="5573">
                  <c:v>-1.261437910322802E-2</c:v>
                </c:pt>
                <c:pt idx="5574">
                  <c:v>-1.261437908496732E-2</c:v>
                </c:pt>
                <c:pt idx="5575">
                  <c:v>-1.261437908496732E-2</c:v>
                </c:pt>
                <c:pt idx="5576">
                  <c:v>-1.261437908496732E-2</c:v>
                </c:pt>
                <c:pt idx="5577">
                  <c:v>-1.261437908496732E-2</c:v>
                </c:pt>
                <c:pt idx="5578">
                  <c:v>-1.261437908496732E-2</c:v>
                </c:pt>
                <c:pt idx="5579">
                  <c:v>-1.261437908496732E-2</c:v>
                </c:pt>
                <c:pt idx="5580">
                  <c:v>-15.88616588301551</c:v>
                </c:pt>
                <c:pt idx="5581">
                  <c:v>-48.95849384621296</c:v>
                </c:pt>
                <c:pt idx="5582">
                  <c:v>-67.6944439201623</c:v>
                </c:pt>
                <c:pt idx="5583">
                  <c:v>-66.635593619896468</c:v>
                </c:pt>
                <c:pt idx="5584">
                  <c:v>-43.591591873668804</c:v>
                </c:pt>
                <c:pt idx="5585">
                  <c:v>-1.2614379104019951E-2</c:v>
                </c:pt>
                <c:pt idx="5586">
                  <c:v>-1.261437908496732E-2</c:v>
                </c:pt>
                <c:pt idx="5587">
                  <c:v>-1.261437908496732E-2</c:v>
                </c:pt>
                <c:pt idx="5588">
                  <c:v>-1.261437908496732E-2</c:v>
                </c:pt>
                <c:pt idx="5589">
                  <c:v>-1.261437908496732E-2</c:v>
                </c:pt>
                <c:pt idx="5590">
                  <c:v>-1.261437908496732E-2</c:v>
                </c:pt>
                <c:pt idx="5591">
                  <c:v>-1.261437908496732E-2</c:v>
                </c:pt>
                <c:pt idx="5592">
                  <c:v>-1.261437908496732E-2</c:v>
                </c:pt>
                <c:pt idx="5593">
                  <c:v>-1.261437908496732E-2</c:v>
                </c:pt>
                <c:pt idx="5594">
                  <c:v>-1.261437908496732E-2</c:v>
                </c:pt>
                <c:pt idx="5595">
                  <c:v>-1.261437908496732E-2</c:v>
                </c:pt>
                <c:pt idx="5596">
                  <c:v>-1.261437908496732E-2</c:v>
                </c:pt>
                <c:pt idx="5597">
                  <c:v>-1.261437908496732E-2</c:v>
                </c:pt>
                <c:pt idx="5598">
                  <c:v>-49.000334233173888</c:v>
                </c:pt>
                <c:pt idx="5599">
                  <c:v>-78.618491884403227</c:v>
                </c:pt>
                <c:pt idx="5600">
                  <c:v>-86.814141870007873</c:v>
                </c:pt>
                <c:pt idx="5601">
                  <c:v>-75.028318788065221</c:v>
                </c:pt>
                <c:pt idx="5602">
                  <c:v>-47.892883946187972</c:v>
                </c:pt>
                <c:pt idx="5603">
                  <c:v>-12.416375476006795</c:v>
                </c:pt>
                <c:pt idx="5604">
                  <c:v>-1.261437908496732E-2</c:v>
                </c:pt>
                <c:pt idx="5605">
                  <c:v>-1.261437908496732E-2</c:v>
                </c:pt>
                <c:pt idx="5606">
                  <c:v>-1.261437908496732E-2</c:v>
                </c:pt>
                <c:pt idx="5607">
                  <c:v>-1.261437908496732E-2</c:v>
                </c:pt>
                <c:pt idx="5608">
                  <c:v>-1.261437908496732E-2</c:v>
                </c:pt>
                <c:pt idx="5609">
                  <c:v>-1.261437908496732E-2</c:v>
                </c:pt>
                <c:pt idx="5610">
                  <c:v>-46.736337823124558</c:v>
                </c:pt>
                <c:pt idx="5611">
                  <c:v>-94.376919499361421</c:v>
                </c:pt>
                <c:pt idx="5612">
                  <c:v>-134.29867626055204</c:v>
                </c:pt>
                <c:pt idx="5613">
                  <c:v>-158.91336362700577</c:v>
                </c:pt>
                <c:pt idx="5614">
                  <c:v>-163.19628764389145</c:v>
                </c:pt>
                <c:pt idx="5615">
                  <c:v>-145.86808564081284</c:v>
                </c:pt>
                <c:pt idx="5616">
                  <c:v>-110.02418667671216</c:v>
                </c:pt>
                <c:pt idx="5617">
                  <c:v>-63.067123300681288</c:v>
                </c:pt>
                <c:pt idx="5618">
                  <c:v>-15.895829611579682</c:v>
                </c:pt>
                <c:pt idx="5619">
                  <c:v>-1.261437908496732E-2</c:v>
                </c:pt>
                <c:pt idx="5620">
                  <c:v>-1.261437908496732E-2</c:v>
                </c:pt>
                <c:pt idx="5621">
                  <c:v>-1.261437908496732E-2</c:v>
                </c:pt>
                <c:pt idx="5622">
                  <c:v>-70.119505547922017</c:v>
                </c:pt>
                <c:pt idx="5623">
                  <c:v>-183.07793198981003</c:v>
                </c:pt>
                <c:pt idx="5624">
                  <c:v>-331.92026655296678</c:v>
                </c:pt>
                <c:pt idx="5625">
                  <c:v>-502.39154501054691</c:v>
                </c:pt>
                <c:pt idx="5626">
                  <c:v>-673.86668825734671</c:v>
                </c:pt>
                <c:pt idx="5627">
                  <c:v>-821.27485573530998</c:v>
                </c:pt>
                <c:pt idx="5628">
                  <c:v>-917.86411450979574</c:v>
                </c:pt>
                <c:pt idx="5629">
                  <c:v>-938.51420984346885</c:v>
                </c:pt>
                <c:pt idx="5630">
                  <c:v>-863.21136189425476</c:v>
                </c:pt>
                <c:pt idx="5631">
                  <c:v>-680.25056721368958</c:v>
                </c:pt>
                <c:pt idx="5632">
                  <c:v>-388.73622253254126</c:v>
                </c:pt>
                <c:pt idx="5633">
                  <c:v>-1.2614379312139419E-2</c:v>
                </c:pt>
                <c:pt idx="5634">
                  <c:v>-1.261437908496732E-2</c:v>
                </c:pt>
                <c:pt idx="5635">
                  <c:v>-1.261437908496732E-2</c:v>
                </c:pt>
                <c:pt idx="5636">
                  <c:v>-1.261437908496732E-2</c:v>
                </c:pt>
                <c:pt idx="5637">
                  <c:v>-1.261437908496732E-2</c:v>
                </c:pt>
                <c:pt idx="5638">
                  <c:v>-1.261437908496732E-2</c:v>
                </c:pt>
                <c:pt idx="5639">
                  <c:v>-1.261437908496732E-2</c:v>
                </c:pt>
                <c:pt idx="5640">
                  <c:v>-1.261437908496732E-2</c:v>
                </c:pt>
                <c:pt idx="5641">
                  <c:v>-1.261437908496732E-2</c:v>
                </c:pt>
                <c:pt idx="5642">
                  <c:v>-1.261437908496732E-2</c:v>
                </c:pt>
                <c:pt idx="5643">
                  <c:v>-1.261437908496732E-2</c:v>
                </c:pt>
                <c:pt idx="5644">
                  <c:v>-1.261437908496732E-2</c:v>
                </c:pt>
                <c:pt idx="5645">
                  <c:v>-1.261437908496732E-2</c:v>
                </c:pt>
                <c:pt idx="5646">
                  <c:v>-814.20374194796148</c:v>
                </c:pt>
                <c:pt idx="5647">
                  <c:v>-1605.0961779442455</c:v>
                </c:pt>
                <c:pt idx="5648">
                  <c:v>-2308.9270466506969</c:v>
                </c:pt>
                <c:pt idx="5649">
                  <c:v>-2867.5759401658775</c:v>
                </c:pt>
                <c:pt idx="5650">
                  <c:v>-3233.8300120715207</c:v>
                </c:pt>
                <c:pt idx="5651">
                  <c:v>-3375.6502203259251</c:v>
                </c:pt>
                <c:pt idx="5652">
                  <c:v>-3279.0305384794224</c:v>
                </c:pt>
                <c:pt idx="5653">
                  <c:v>-2949.1927603807735</c:v>
                </c:pt>
                <c:pt idx="5654">
                  <c:v>-2410.0338390510665</c:v>
                </c:pt>
                <c:pt idx="5655">
                  <c:v>-1701.9203310863993</c:v>
                </c:pt>
                <c:pt idx="5656">
                  <c:v>-878.08558227331957</c:v>
                </c:pt>
                <c:pt idx="5657">
                  <c:v>-1.2614379240403213E-2</c:v>
                </c:pt>
                <c:pt idx="5658">
                  <c:v>-1.261437908496732E-2</c:v>
                </c:pt>
                <c:pt idx="5659">
                  <c:v>-1.261437908496732E-2</c:v>
                </c:pt>
                <c:pt idx="5660">
                  <c:v>-1.261437908496732E-2</c:v>
                </c:pt>
                <c:pt idx="5661">
                  <c:v>-1.261437908496732E-2</c:v>
                </c:pt>
                <c:pt idx="5662">
                  <c:v>-1.261437908496732E-2</c:v>
                </c:pt>
                <c:pt idx="5663">
                  <c:v>-1.261437908496732E-2</c:v>
                </c:pt>
                <c:pt idx="5664">
                  <c:v>-1.261437908496732E-2</c:v>
                </c:pt>
                <c:pt idx="5665">
                  <c:v>-1.261437908496732E-2</c:v>
                </c:pt>
                <c:pt idx="5666">
                  <c:v>-1.261437908496732E-2</c:v>
                </c:pt>
                <c:pt idx="5667">
                  <c:v>-1.261437908496732E-2</c:v>
                </c:pt>
                <c:pt idx="5668">
                  <c:v>-1.261437908496732E-2</c:v>
                </c:pt>
                <c:pt idx="5669">
                  <c:v>-1.261437908496732E-2</c:v>
                </c:pt>
                <c:pt idx="5670">
                  <c:v>-763.33844472617784</c:v>
                </c:pt>
                <c:pt idx="5671">
                  <c:v>-1463.4270167338659</c:v>
                </c:pt>
                <c:pt idx="5672">
                  <c:v>-2056.7965247000807</c:v>
                </c:pt>
                <c:pt idx="5673">
                  <c:v>-2507.3885740670476</c:v>
                </c:pt>
                <c:pt idx="5674">
                  <c:v>-2788.2979371406218</c:v>
                </c:pt>
                <c:pt idx="5675">
                  <c:v>-2882.9908124571966</c:v>
                </c:pt>
                <c:pt idx="5676">
                  <c:v>-2786.0227109219745</c:v>
                </c:pt>
                <c:pt idx="5677">
                  <c:v>-2503.2685721505923</c:v>
                </c:pt>
                <c:pt idx="5678">
                  <c:v>-2051.6692576738774</c:v>
                </c:pt>
                <c:pt idx="5679">
                  <c:v>-1458.4870231280299</c:v>
                </c:pt>
                <c:pt idx="5680">
                  <c:v>-760.05539205854905</c:v>
                </c:pt>
                <c:pt idx="5681">
                  <c:v>-1.2614379285094821E-2</c:v>
                </c:pt>
                <c:pt idx="5682">
                  <c:v>-1.261437908496732E-2</c:v>
                </c:pt>
                <c:pt idx="5683">
                  <c:v>-1.261437908496732E-2</c:v>
                </c:pt>
                <c:pt idx="5684">
                  <c:v>-1.261437908496732E-2</c:v>
                </c:pt>
                <c:pt idx="5685">
                  <c:v>-1.261437908496732E-2</c:v>
                </c:pt>
                <c:pt idx="5686">
                  <c:v>-1.261437908496732E-2</c:v>
                </c:pt>
                <c:pt idx="5687">
                  <c:v>-1.261437908496732E-2</c:v>
                </c:pt>
                <c:pt idx="5688">
                  <c:v>-1.261437908496732E-2</c:v>
                </c:pt>
                <c:pt idx="5689">
                  <c:v>-1.261437908496732E-2</c:v>
                </c:pt>
                <c:pt idx="5690">
                  <c:v>-1.261437908496732E-2</c:v>
                </c:pt>
                <c:pt idx="5691">
                  <c:v>-1.261437908496732E-2</c:v>
                </c:pt>
                <c:pt idx="5692">
                  <c:v>-1.261437908496732E-2</c:v>
                </c:pt>
                <c:pt idx="5693">
                  <c:v>-1.261437908496732E-2</c:v>
                </c:pt>
                <c:pt idx="5694">
                  <c:v>-857.32028689669369</c:v>
                </c:pt>
                <c:pt idx="5695">
                  <c:v>-1658.6066763199644</c:v>
                </c:pt>
                <c:pt idx="5696">
                  <c:v>-2344.2580971894777</c:v>
                </c:pt>
                <c:pt idx="5697">
                  <c:v>-2863.1535133941634</c:v>
                </c:pt>
                <c:pt idx="5698">
                  <c:v>-3177.0787255682003</c:v>
                </c:pt>
                <c:pt idx="5699">
                  <c:v>-3264.0995857426997</c:v>
                </c:pt>
                <c:pt idx="5700">
                  <c:v>-3120.536939771574</c:v>
                </c:pt>
                <c:pt idx="5701">
                  <c:v>-2761.3156730602082</c:v>
                </c:pt>
                <c:pt idx="5702">
                  <c:v>-2218.6200846667043</c:v>
                </c:pt>
                <c:pt idx="5703">
                  <c:v>-1538.9605978995664</c:v>
                </c:pt>
                <c:pt idx="5704">
                  <c:v>-778.92309096071938</c:v>
                </c:pt>
                <c:pt idx="5705">
                  <c:v>-1.2614379346466425E-2</c:v>
                </c:pt>
                <c:pt idx="5706">
                  <c:v>-1.261437908496732E-2</c:v>
                </c:pt>
                <c:pt idx="5707">
                  <c:v>-1.261437908496732E-2</c:v>
                </c:pt>
                <c:pt idx="5708">
                  <c:v>-1.261437908496732E-2</c:v>
                </c:pt>
                <c:pt idx="5709">
                  <c:v>-1.261437908496732E-2</c:v>
                </c:pt>
                <c:pt idx="5710">
                  <c:v>-1.261437908496732E-2</c:v>
                </c:pt>
                <c:pt idx="5711">
                  <c:v>-1.261437908496732E-2</c:v>
                </c:pt>
                <c:pt idx="5712">
                  <c:v>-1.261437908496732E-2</c:v>
                </c:pt>
                <c:pt idx="5713">
                  <c:v>-1.261437908496732E-2</c:v>
                </c:pt>
                <c:pt idx="5714">
                  <c:v>-1.261437908496732E-2</c:v>
                </c:pt>
                <c:pt idx="5715">
                  <c:v>-1.261437908496732E-2</c:v>
                </c:pt>
                <c:pt idx="5716">
                  <c:v>-1.261437908496732E-2</c:v>
                </c:pt>
                <c:pt idx="5717">
                  <c:v>-1.261437908496732E-2</c:v>
                </c:pt>
                <c:pt idx="5718">
                  <c:v>-357.08773310650673</c:v>
                </c:pt>
                <c:pt idx="5719">
                  <c:v>-622.00195250575462</c:v>
                </c:pt>
                <c:pt idx="5720">
                  <c:v>-785.21023832004664</c:v>
                </c:pt>
                <c:pt idx="5721">
                  <c:v>-848.62546008976847</c:v>
                </c:pt>
                <c:pt idx="5722">
                  <c:v>-824.14042208079411</c:v>
                </c:pt>
                <c:pt idx="5723">
                  <c:v>-731.17565313434</c:v>
                </c:pt>
                <c:pt idx="5724">
                  <c:v>-593.61022269958221</c:v>
                </c:pt>
                <c:pt idx="5725">
                  <c:v>-436.50336729559342</c:v>
                </c:pt>
                <c:pt idx="5726">
                  <c:v>-283.01302544871101</c:v>
                </c:pt>
                <c:pt idx="5727">
                  <c:v>-151.86596755704784</c:v>
                </c:pt>
                <c:pt idx="5728">
                  <c:v>-55.641733876047979</c:v>
                </c:pt>
                <c:pt idx="5729">
                  <c:v>-1.2614379099837527E-2</c:v>
                </c:pt>
                <c:pt idx="5730">
                  <c:v>-1.261437908496732E-2</c:v>
                </c:pt>
                <c:pt idx="5731">
                  <c:v>-0.79060354936265864</c:v>
                </c:pt>
                <c:pt idx="5732">
                  <c:v>-39.926469910978767</c:v>
                </c:pt>
                <c:pt idx="5733">
                  <c:v>-88.868905502017014</c:v>
                </c:pt>
                <c:pt idx="5734">
                  <c:v>-135.34217879893575</c:v>
                </c:pt>
                <c:pt idx="5735">
                  <c:v>-169.13368926766972</c:v>
                </c:pt>
                <c:pt idx="5736">
                  <c:v>-183.45538709559804</c:v>
                </c:pt>
                <c:pt idx="5737">
                  <c:v>-175.66344706888759</c:v>
                </c:pt>
                <c:pt idx="5738">
                  <c:v>-147.28299557269887</c:v>
                </c:pt>
                <c:pt idx="5739">
                  <c:v>-103.38711261316718</c:v>
                </c:pt>
                <c:pt idx="5740">
                  <c:v>-51.469144507467064</c:v>
                </c:pt>
                <c:pt idx="5741">
                  <c:v>-1.2614379107456865E-2</c:v>
                </c:pt>
                <c:pt idx="5742">
                  <c:v>-1.261437908496732E-2</c:v>
                </c:pt>
                <c:pt idx="5743">
                  <c:v>-1.261437908496732E-2</c:v>
                </c:pt>
                <c:pt idx="5744">
                  <c:v>-1.261437908496732E-2</c:v>
                </c:pt>
                <c:pt idx="5745">
                  <c:v>-1.261437908496732E-2</c:v>
                </c:pt>
                <c:pt idx="5746">
                  <c:v>-1.261437908496732E-2</c:v>
                </c:pt>
                <c:pt idx="5747">
                  <c:v>-1.261437908496732E-2</c:v>
                </c:pt>
                <c:pt idx="5748">
                  <c:v>-13.548254535014847</c:v>
                </c:pt>
                <c:pt idx="5749">
                  <c:v>-41.739620833666464</c:v>
                </c:pt>
                <c:pt idx="5750">
                  <c:v>-57.698475769167395</c:v>
                </c:pt>
                <c:pt idx="5751">
                  <c:v>-56.782411533814489</c:v>
                </c:pt>
                <c:pt idx="5752">
                  <c:v>-37.137585965524075</c:v>
                </c:pt>
                <c:pt idx="5753">
                  <c:v>-1.2614379107552105E-2</c:v>
                </c:pt>
                <c:pt idx="5754">
                  <c:v>-1.261437908496732E-2</c:v>
                </c:pt>
                <c:pt idx="5755">
                  <c:v>-1.261437908496732E-2</c:v>
                </c:pt>
                <c:pt idx="5756">
                  <c:v>-1.261437908496732E-2</c:v>
                </c:pt>
                <c:pt idx="5757">
                  <c:v>-1.261437908496732E-2</c:v>
                </c:pt>
                <c:pt idx="5758">
                  <c:v>-1.261437908496732E-2</c:v>
                </c:pt>
                <c:pt idx="5759">
                  <c:v>-1.261437908496732E-2</c:v>
                </c:pt>
                <c:pt idx="5760">
                  <c:v>-1.261437908496732E-2</c:v>
                </c:pt>
                <c:pt idx="5761">
                  <c:v>-1.261437908496732E-2</c:v>
                </c:pt>
                <c:pt idx="5762">
                  <c:v>-1.261437908496732E-2</c:v>
                </c:pt>
                <c:pt idx="5763">
                  <c:v>-1.261437908496732E-2</c:v>
                </c:pt>
                <c:pt idx="5764">
                  <c:v>-1.261437908496732E-2</c:v>
                </c:pt>
                <c:pt idx="5765">
                  <c:v>-1.261437908496732E-2</c:v>
                </c:pt>
                <c:pt idx="5766">
                  <c:v>-41.603309380615173</c:v>
                </c:pt>
                <c:pt idx="5767">
                  <c:v>-66.732715245867269</c:v>
                </c:pt>
                <c:pt idx="5768">
                  <c:v>-73.670890832446048</c:v>
                </c:pt>
                <c:pt idx="5769">
                  <c:v>-63.653860611524514</c:v>
                </c:pt>
                <c:pt idx="5770">
                  <c:v>-40.622817069639979</c:v>
                </c:pt>
                <c:pt idx="5771">
                  <c:v>-10.530388421512317</c:v>
                </c:pt>
                <c:pt idx="5772">
                  <c:v>-1.261437908496732E-2</c:v>
                </c:pt>
                <c:pt idx="5773">
                  <c:v>-1.261437908496732E-2</c:v>
                </c:pt>
                <c:pt idx="5774">
                  <c:v>-1.261437908496732E-2</c:v>
                </c:pt>
                <c:pt idx="5775">
                  <c:v>-1.261437908496732E-2</c:v>
                </c:pt>
                <c:pt idx="5776">
                  <c:v>-1.261437908496732E-2</c:v>
                </c:pt>
                <c:pt idx="5777">
                  <c:v>-1.261437908496732E-2</c:v>
                </c:pt>
                <c:pt idx="5778">
                  <c:v>-39.562475870074053</c:v>
                </c:pt>
                <c:pt idx="5779">
                  <c:v>-79.868220135897062</c:v>
                </c:pt>
                <c:pt idx="5780">
                  <c:v>-113.62312713603239</c:v>
                </c:pt>
                <c:pt idx="5781">
                  <c:v>-134.41383911468898</c:v>
                </c:pt>
                <c:pt idx="5782">
                  <c:v>-138.00129543850034</c:v>
                </c:pt>
                <c:pt idx="5783">
                  <c:v>-123.31706099015226</c:v>
                </c:pt>
                <c:pt idx="5784">
                  <c:v>-92.991303099108521</c:v>
                </c:pt>
                <c:pt idx="5785">
                  <c:v>-53.290870426489832</c:v>
                </c:pt>
                <c:pt idx="5786">
                  <c:v>-13.42978235208488</c:v>
                </c:pt>
                <c:pt idx="5787">
                  <c:v>-1.261437908496732E-2</c:v>
                </c:pt>
                <c:pt idx="5788">
                  <c:v>-1.261437908496732E-2</c:v>
                </c:pt>
                <c:pt idx="5789">
                  <c:v>-1.261437908496732E-2</c:v>
                </c:pt>
                <c:pt idx="5790">
                  <c:v>-59.173574267648696</c:v>
                </c:pt>
                <c:pt idx="5791">
                  <c:v>-154.45554099713388</c:v>
                </c:pt>
                <c:pt idx="5792">
                  <c:v>-279.95356392306081</c:v>
                </c:pt>
                <c:pt idx="5793">
                  <c:v>-423.62394661722414</c:v>
                </c:pt>
                <c:pt idx="5794">
                  <c:v>-568.0654940149409</c:v>
                </c:pt>
                <c:pt idx="5795">
                  <c:v>-692.1483713784379</c:v>
                </c:pt>
                <c:pt idx="5796">
                  <c:v>-773.3484618945821</c:v>
                </c:pt>
                <c:pt idx="5797">
                  <c:v>-790.53976660228454</c:v>
                </c:pt>
                <c:pt idx="5798">
                  <c:v>-726.9188572431575</c:v>
                </c:pt>
                <c:pt idx="5799">
                  <c:v>-572.69528548291521</c:v>
                </c:pt>
                <c:pt idx="5800">
                  <c:v>-327.18711585931982</c:v>
                </c:pt>
                <c:pt idx="5801">
                  <c:v>-1.2614379170365404E-2</c:v>
                </c:pt>
                <c:pt idx="5802">
                  <c:v>-1.261437908496732E-2</c:v>
                </c:pt>
                <c:pt idx="5803">
                  <c:v>-1.261437908496732E-2</c:v>
                </c:pt>
                <c:pt idx="5804">
                  <c:v>-1.261437908496732E-2</c:v>
                </c:pt>
                <c:pt idx="5805">
                  <c:v>-1.261437908496732E-2</c:v>
                </c:pt>
                <c:pt idx="5806">
                  <c:v>-1.261437908496732E-2</c:v>
                </c:pt>
                <c:pt idx="5807">
                  <c:v>-1.261437908496732E-2</c:v>
                </c:pt>
                <c:pt idx="5808">
                  <c:v>-1.261437908496732E-2</c:v>
                </c:pt>
                <c:pt idx="5809">
                  <c:v>-1.261437908496732E-2</c:v>
                </c:pt>
                <c:pt idx="5810">
                  <c:v>-1.261437908496732E-2</c:v>
                </c:pt>
                <c:pt idx="5811">
                  <c:v>-1.261437908496732E-2</c:v>
                </c:pt>
                <c:pt idx="5812">
                  <c:v>-1.261437908496732E-2</c:v>
                </c:pt>
                <c:pt idx="5813">
                  <c:v>-1.261437908496732E-2</c:v>
                </c:pt>
                <c:pt idx="5814">
                  <c:v>-682.71980701427037</c:v>
                </c:pt>
                <c:pt idx="5815">
                  <c:v>-1345.5242525970593</c:v>
                </c:pt>
                <c:pt idx="5816">
                  <c:v>-1935.004272698676</c:v>
                </c:pt>
                <c:pt idx="5817">
                  <c:v>-2402.5240983320755</c:v>
                </c:pt>
                <c:pt idx="5818">
                  <c:v>-2708.6376710891436</c:v>
                </c:pt>
                <c:pt idx="5819">
                  <c:v>-2826.6487406380547</c:v>
                </c:pt>
                <c:pt idx="5820">
                  <c:v>-2744.9871209842163</c:v>
                </c:pt>
                <c:pt idx="5821">
                  <c:v>-2468.1879434826433</c:v>
                </c:pt>
                <c:pt idx="5822">
                  <c:v>-2016.4070822424055</c:v>
                </c:pt>
                <c:pt idx="5823">
                  <c:v>-1423.5546786909279</c:v>
                </c:pt>
                <c:pt idx="5824">
                  <c:v>-734.26322051870807</c:v>
                </c:pt>
                <c:pt idx="5825">
                  <c:v>-1.2614379319992375E-2</c:v>
                </c:pt>
                <c:pt idx="5826">
                  <c:v>-1.261437908496732E-2</c:v>
                </c:pt>
                <c:pt idx="5827">
                  <c:v>-1.261437908496732E-2</c:v>
                </c:pt>
                <c:pt idx="5828">
                  <c:v>-1.261437908496732E-2</c:v>
                </c:pt>
                <c:pt idx="5829">
                  <c:v>-1.261437908496732E-2</c:v>
                </c:pt>
                <c:pt idx="5830">
                  <c:v>-1.261437908496732E-2</c:v>
                </c:pt>
                <c:pt idx="5831">
                  <c:v>-1.261437908496732E-2</c:v>
                </c:pt>
                <c:pt idx="5832">
                  <c:v>-1.261437908496732E-2</c:v>
                </c:pt>
                <c:pt idx="5833">
                  <c:v>-1.261437908496732E-2</c:v>
                </c:pt>
                <c:pt idx="5834">
                  <c:v>-1.261437908496732E-2</c:v>
                </c:pt>
                <c:pt idx="5835">
                  <c:v>-1.261437908496732E-2</c:v>
                </c:pt>
                <c:pt idx="5836">
                  <c:v>-1.261437908496732E-2</c:v>
                </c:pt>
                <c:pt idx="5837">
                  <c:v>-1.261437908496732E-2</c:v>
                </c:pt>
                <c:pt idx="5838">
                  <c:v>-635.7939077141998</c:v>
                </c:pt>
                <c:pt idx="5839">
                  <c:v>-1218.5546937053539</c:v>
                </c:pt>
                <c:pt idx="5840">
                  <c:v>-1712.1437216585364</c:v>
                </c:pt>
                <c:pt idx="5841">
                  <c:v>-2086.6293178736073</c:v>
                </c:pt>
                <c:pt idx="5842">
                  <c:v>-2319.7297408146092</c:v>
                </c:pt>
                <c:pt idx="5843">
                  <c:v>-2397.8155710281258</c:v>
                </c:pt>
                <c:pt idx="5844">
                  <c:v>-2316.4942306937442</c:v>
                </c:pt>
                <c:pt idx="5845">
                  <c:v>-2080.7879431736483</c:v>
                </c:pt>
                <c:pt idx="5846">
                  <c:v>-1704.9093974710138</c:v>
                </c:pt>
                <c:pt idx="5847">
                  <c:v>-1211.6297902430258</c:v>
                </c:pt>
                <c:pt idx="5848">
                  <c:v>-631.22797615544687</c:v>
                </c:pt>
                <c:pt idx="5849">
                  <c:v>-1.2614379342646666E-2</c:v>
                </c:pt>
                <c:pt idx="5850">
                  <c:v>-1.261437908496732E-2</c:v>
                </c:pt>
                <c:pt idx="5851">
                  <c:v>-1.261437908496732E-2</c:v>
                </c:pt>
                <c:pt idx="5852">
                  <c:v>-1.261437908496732E-2</c:v>
                </c:pt>
                <c:pt idx="5853">
                  <c:v>-1.261437908496732E-2</c:v>
                </c:pt>
                <c:pt idx="5854">
                  <c:v>-1.261437908496732E-2</c:v>
                </c:pt>
                <c:pt idx="5855">
                  <c:v>-1.261437908496732E-2</c:v>
                </c:pt>
                <c:pt idx="5856">
                  <c:v>-1.261437908496732E-2</c:v>
                </c:pt>
                <c:pt idx="5857">
                  <c:v>-1.261437908496732E-2</c:v>
                </c:pt>
                <c:pt idx="5858">
                  <c:v>-1.261437908496732E-2</c:v>
                </c:pt>
                <c:pt idx="5859">
                  <c:v>-1.261437908496732E-2</c:v>
                </c:pt>
                <c:pt idx="5860">
                  <c:v>-1.261437908496732E-2</c:v>
                </c:pt>
                <c:pt idx="5861">
                  <c:v>-1.261437908496732E-2</c:v>
                </c:pt>
                <c:pt idx="5862">
                  <c:v>-709.04612827816345</c:v>
                </c:pt>
                <c:pt idx="5863">
                  <c:v>-1371.3322777082331</c:v>
                </c:pt>
                <c:pt idx="5864">
                  <c:v>-1937.6385042034015</c:v>
                </c:pt>
                <c:pt idx="5865">
                  <c:v>-2365.8097609987731</c:v>
                </c:pt>
                <c:pt idx="5866">
                  <c:v>-2624.4044265315265</c:v>
                </c:pt>
                <c:pt idx="5867">
                  <c:v>-2695.4638489512827</c:v>
                </c:pt>
                <c:pt idx="5868">
                  <c:v>-2576.1223524738912</c:v>
                </c:pt>
                <c:pt idx="5869">
                  <c:v>-2278.8722934560674</c:v>
                </c:pt>
                <c:pt idx="5870">
                  <c:v>-1830.4311164759213</c:v>
                </c:pt>
                <c:pt idx="5871">
                  <c:v>-1269.3000288592941</c:v>
                </c:pt>
                <c:pt idx="5872">
                  <c:v>-642.24081978797608</c:v>
                </c:pt>
                <c:pt idx="5873">
                  <c:v>-1.2614379390530974E-2</c:v>
                </c:pt>
                <c:pt idx="5874">
                  <c:v>-1.261437908496732E-2</c:v>
                </c:pt>
                <c:pt idx="5875">
                  <c:v>-1.261437908496732E-2</c:v>
                </c:pt>
                <c:pt idx="5876">
                  <c:v>-1.261437908496732E-2</c:v>
                </c:pt>
                <c:pt idx="5877">
                  <c:v>-1.261437908496732E-2</c:v>
                </c:pt>
                <c:pt idx="5878">
                  <c:v>-1.261437908496732E-2</c:v>
                </c:pt>
                <c:pt idx="5879">
                  <c:v>-1.261437908496732E-2</c:v>
                </c:pt>
                <c:pt idx="5880">
                  <c:v>-1.261437908496732E-2</c:v>
                </c:pt>
                <c:pt idx="5881">
                  <c:v>-1.261437908496732E-2</c:v>
                </c:pt>
                <c:pt idx="5882">
                  <c:v>-1.261437908496732E-2</c:v>
                </c:pt>
                <c:pt idx="5883">
                  <c:v>-1.261437908496732E-2</c:v>
                </c:pt>
                <c:pt idx="5884">
                  <c:v>-1.261437908496732E-2</c:v>
                </c:pt>
                <c:pt idx="5885">
                  <c:v>-1.261437908496732E-2</c:v>
                </c:pt>
                <c:pt idx="5886">
                  <c:v>-293.13522448922737</c:v>
                </c:pt>
                <c:pt idx="5887">
                  <c:v>-510.43964518109829</c:v>
                </c:pt>
                <c:pt idx="5888">
                  <c:v>-644.16759119873689</c:v>
                </c:pt>
                <c:pt idx="5889">
                  <c:v>-695.96787879158626</c:v>
                </c:pt>
                <c:pt idx="5890">
                  <c:v>-675.66963063147443</c:v>
                </c:pt>
                <c:pt idx="5891">
                  <c:v>-599.25926757710215</c:v>
                </c:pt>
                <c:pt idx="5892">
                  <c:v>-486.35582791426202</c:v>
                </c:pt>
                <c:pt idx="5893">
                  <c:v>-357.51978553512384</c:v>
                </c:pt>
                <c:pt idx="5894">
                  <c:v>-231.72829821203175</c:v>
                </c:pt>
                <c:pt idx="5895">
                  <c:v>-124.30687185307761</c:v>
                </c:pt>
                <c:pt idx="5896">
                  <c:v>-45.530998513453859</c:v>
                </c:pt>
                <c:pt idx="5897">
                  <c:v>-1.2614379101221578E-2</c:v>
                </c:pt>
                <c:pt idx="5898">
                  <c:v>-1.261437908496732E-2</c:v>
                </c:pt>
                <c:pt idx="5899">
                  <c:v>-0.64857475681930876</c:v>
                </c:pt>
                <c:pt idx="5900">
                  <c:v>-32.629071238928994</c:v>
                </c:pt>
                <c:pt idx="5901">
                  <c:v>-72.599393776165044</c:v>
                </c:pt>
                <c:pt idx="5902">
                  <c:v>-110.52677395295785</c:v>
                </c:pt>
                <c:pt idx="5903">
                  <c:v>-138.07599902220377</c:v>
                </c:pt>
                <c:pt idx="5904">
                  <c:v>-149.71771019726813</c:v>
                </c:pt>
                <c:pt idx="5905">
                  <c:v>-143.31091103687211</c:v>
                </c:pt>
                <c:pt idx="5906">
                  <c:v>-120.11750948142779</c:v>
                </c:pt>
                <c:pt idx="5907">
                  <c:v>-84.290345845896724</c:v>
                </c:pt>
                <c:pt idx="5908">
                  <c:v>-41.949259667210058</c:v>
                </c:pt>
                <c:pt idx="5909">
                  <c:v>-1.2614379108905501E-2</c:v>
                </c:pt>
                <c:pt idx="5910">
                  <c:v>-1.261437908496732E-2</c:v>
                </c:pt>
                <c:pt idx="5911">
                  <c:v>-1.261437908496732E-2</c:v>
                </c:pt>
                <c:pt idx="5912">
                  <c:v>-1.261437908496732E-2</c:v>
                </c:pt>
                <c:pt idx="5913">
                  <c:v>-1.261437908496732E-2</c:v>
                </c:pt>
                <c:pt idx="5914">
                  <c:v>-1.261437908496732E-2</c:v>
                </c:pt>
                <c:pt idx="5915">
                  <c:v>-1.261437908496732E-2</c:v>
                </c:pt>
                <c:pt idx="5916">
                  <c:v>-11.014041820051276</c:v>
                </c:pt>
                <c:pt idx="5917">
                  <c:v>-33.915599611496617</c:v>
                </c:pt>
                <c:pt idx="5918">
                  <c:v>-46.865915235765826</c:v>
                </c:pt>
                <c:pt idx="5919">
                  <c:v>-46.105922337345923</c:v>
                </c:pt>
                <c:pt idx="5920">
                  <c:v>-30.145173111937051</c:v>
                </c:pt>
                <c:pt idx="5921">
                  <c:v>-1.2614379092703213E-2</c:v>
                </c:pt>
                <c:pt idx="5922">
                  <c:v>-1.261437908496732E-2</c:v>
                </c:pt>
                <c:pt idx="5923">
                  <c:v>-1.261437908496732E-2</c:v>
                </c:pt>
                <c:pt idx="5924">
                  <c:v>-1.261437908496732E-2</c:v>
                </c:pt>
                <c:pt idx="5925">
                  <c:v>-1.261437908496732E-2</c:v>
                </c:pt>
                <c:pt idx="5926">
                  <c:v>-1.261437908496732E-2</c:v>
                </c:pt>
                <c:pt idx="5927">
                  <c:v>-1.261437908496732E-2</c:v>
                </c:pt>
                <c:pt idx="5928">
                  <c:v>-1.261437908496732E-2</c:v>
                </c:pt>
                <c:pt idx="5929">
                  <c:v>-1.261437908496732E-2</c:v>
                </c:pt>
                <c:pt idx="5930">
                  <c:v>-1.261437908496732E-2</c:v>
                </c:pt>
                <c:pt idx="5931">
                  <c:v>-1.261437908496732E-2</c:v>
                </c:pt>
                <c:pt idx="5932">
                  <c:v>-1.261437908496732E-2</c:v>
                </c:pt>
                <c:pt idx="5933">
                  <c:v>-1.261437908496732E-2</c:v>
                </c:pt>
                <c:pt idx="5934">
                  <c:v>-33.603113182769405</c:v>
                </c:pt>
                <c:pt idx="5935">
                  <c:v>-53.879326669285618</c:v>
                </c:pt>
                <c:pt idx="5936">
                  <c:v>-59.459406583190088</c:v>
                </c:pt>
                <c:pt idx="5937">
                  <c:v>-51.356441755857148</c:v>
                </c:pt>
                <c:pt idx="5938">
                  <c:v>-32.763798491588972</c:v>
                </c:pt>
                <c:pt idx="5939">
                  <c:v>-8.4918667695981149</c:v>
                </c:pt>
                <c:pt idx="5940">
                  <c:v>-1.261437908496732E-2</c:v>
                </c:pt>
                <c:pt idx="5941">
                  <c:v>-1.261437908496732E-2</c:v>
                </c:pt>
                <c:pt idx="5942">
                  <c:v>-1.261437908496732E-2</c:v>
                </c:pt>
                <c:pt idx="5943">
                  <c:v>-1.261437908496732E-2</c:v>
                </c:pt>
                <c:pt idx="5944">
                  <c:v>-1.261437908496732E-2</c:v>
                </c:pt>
                <c:pt idx="5945">
                  <c:v>-1.261437908496732E-2</c:v>
                </c:pt>
                <c:pt idx="5946">
                  <c:v>-31.815039872180677</c:v>
                </c:pt>
                <c:pt idx="5947">
                  <c:v>-64.201410451162928</c:v>
                </c:pt>
                <c:pt idx="5948">
                  <c:v>-91.299935292017096</c:v>
                </c:pt>
                <c:pt idx="5949">
                  <c:v>-107.96515343724663</c:v>
                </c:pt>
                <c:pt idx="5950">
                  <c:v>-110.80511478500509</c:v>
                </c:pt>
                <c:pt idx="5951">
                  <c:v>-98.977806810308593</c:v>
                </c:pt>
                <c:pt idx="5952">
                  <c:v>-74.609990966658032</c:v>
                </c:pt>
                <c:pt idx="5953">
                  <c:v>-42.74194670916674</c:v>
                </c:pt>
                <c:pt idx="5954">
                  <c:v>-10.76915187500766</c:v>
                </c:pt>
                <c:pt idx="5955">
                  <c:v>-1.261437908496732E-2</c:v>
                </c:pt>
                <c:pt idx="5956">
                  <c:v>-1.261437908496732E-2</c:v>
                </c:pt>
                <c:pt idx="5957">
                  <c:v>-1.261437908496732E-2</c:v>
                </c:pt>
                <c:pt idx="5958">
                  <c:v>-47.369657907740532</c:v>
                </c:pt>
                <c:pt idx="5959">
                  <c:v>-123.59333295378003</c:v>
                </c:pt>
                <c:pt idx="5960">
                  <c:v>-223.92700225199147</c:v>
                </c:pt>
                <c:pt idx="5961">
                  <c:v>-338.71290154374185</c:v>
                </c:pt>
                <c:pt idx="5962">
                  <c:v>-454.02608159463892</c:v>
                </c:pt>
                <c:pt idx="5963">
                  <c:v>-552.98415007971437</c:v>
                </c:pt>
                <c:pt idx="5964">
                  <c:v>-617.61746355201581</c:v>
                </c:pt>
                <c:pt idx="5965">
                  <c:v>-631.1006597901644</c:v>
                </c:pt>
                <c:pt idx="5966">
                  <c:v>-580.08435476356465</c:v>
                </c:pt>
                <c:pt idx="5967">
                  <c:v>-456.83464176860667</c:v>
                </c:pt>
                <c:pt idx="5968">
                  <c:v>-260.89314295611234</c:v>
                </c:pt>
                <c:pt idx="5969">
                  <c:v>-1.2614379194099107E-2</c:v>
                </c:pt>
                <c:pt idx="5970">
                  <c:v>-1.261437908496732E-2</c:v>
                </c:pt>
                <c:pt idx="5971">
                  <c:v>-1.261437908496732E-2</c:v>
                </c:pt>
                <c:pt idx="5972">
                  <c:v>-1.261437908496732E-2</c:v>
                </c:pt>
                <c:pt idx="5973">
                  <c:v>-1.261437908496732E-2</c:v>
                </c:pt>
                <c:pt idx="5974">
                  <c:v>-1.261437908496732E-2</c:v>
                </c:pt>
                <c:pt idx="5975">
                  <c:v>-1.261437908496732E-2</c:v>
                </c:pt>
                <c:pt idx="5976">
                  <c:v>-1.261437908496732E-2</c:v>
                </c:pt>
                <c:pt idx="5977">
                  <c:v>-1.261437908496732E-2</c:v>
                </c:pt>
                <c:pt idx="5978">
                  <c:v>-1.261437908496732E-2</c:v>
                </c:pt>
                <c:pt idx="5979">
                  <c:v>-1.261437908496732E-2</c:v>
                </c:pt>
                <c:pt idx="5980">
                  <c:v>-1.261437908496732E-2</c:v>
                </c:pt>
                <c:pt idx="5981">
                  <c:v>-1.261437908496732E-2</c:v>
                </c:pt>
                <c:pt idx="5982">
                  <c:v>-541.33487341283978</c:v>
                </c:pt>
                <c:pt idx="5983">
                  <c:v>-1066.4389705994865</c:v>
                </c:pt>
                <c:pt idx="5984">
                  <c:v>-1533.0191756338222</c:v>
                </c:pt>
                <c:pt idx="5985">
                  <c:v>-1902.6297013611552</c:v>
                </c:pt>
                <c:pt idx="5986">
                  <c:v>-2144.1633460185453</c:v>
                </c:pt>
                <c:pt idx="5987">
                  <c:v>-2236.6538148252816</c:v>
                </c:pt>
                <c:pt idx="5988">
                  <c:v>-2171.1345595014659</c:v>
                </c:pt>
                <c:pt idx="5989">
                  <c:v>-1951.3882779159123</c:v>
                </c:pt>
                <c:pt idx="5990">
                  <c:v>-1593.5374535916594</c:v>
                </c:pt>
                <c:pt idx="5991">
                  <c:v>-1124.5440290926097</c:v>
                </c:pt>
                <c:pt idx="5992">
                  <c:v>-579.79234890243583</c:v>
                </c:pt>
                <c:pt idx="5993">
                  <c:v>-1.2614379353411902E-2</c:v>
                </c:pt>
                <c:pt idx="5994">
                  <c:v>-1.261437908496732E-2</c:v>
                </c:pt>
                <c:pt idx="5995">
                  <c:v>-1.261437908496732E-2</c:v>
                </c:pt>
                <c:pt idx="5996">
                  <c:v>-1.261437908496732E-2</c:v>
                </c:pt>
                <c:pt idx="5997">
                  <c:v>-1.261437908496732E-2</c:v>
                </c:pt>
                <c:pt idx="5998">
                  <c:v>-1.261437908496732E-2</c:v>
                </c:pt>
                <c:pt idx="5999">
                  <c:v>-1.261437908496732E-2</c:v>
                </c:pt>
                <c:pt idx="6000">
                  <c:v>-1.261437908496732E-2</c:v>
                </c:pt>
                <c:pt idx="6001">
                  <c:v>-1.261437908496732E-2</c:v>
                </c:pt>
                <c:pt idx="6002">
                  <c:v>-1.261437908496732E-2</c:v>
                </c:pt>
                <c:pt idx="6003">
                  <c:v>-1.261437908496732E-2</c:v>
                </c:pt>
                <c:pt idx="6004">
                  <c:v>-1.261437908496732E-2</c:v>
                </c:pt>
                <c:pt idx="6005">
                  <c:v>-1.261437908496732E-2</c:v>
                </c:pt>
                <c:pt idx="6006">
                  <c:v>-499.02891747416913</c:v>
                </c:pt>
                <c:pt idx="6007">
                  <c:v>-956.01039704834659</c:v>
                </c:pt>
                <c:pt idx="6008">
                  <c:v>-1342.6606429217811</c:v>
                </c:pt>
                <c:pt idx="6009">
                  <c:v>-1635.608787997325</c:v>
                </c:pt>
                <c:pt idx="6010">
                  <c:v>-1817.5197190819711</c:v>
                </c:pt>
                <c:pt idx="6011">
                  <c:v>-1877.8660601384415</c:v>
                </c:pt>
                <c:pt idx="6012">
                  <c:v>-1813.3708482226268</c:v>
                </c:pt>
                <c:pt idx="6013">
                  <c:v>-1628.1307553722324</c:v>
                </c:pt>
                <c:pt idx="6014">
                  <c:v>-1333.4241777581365</c:v>
                </c:pt>
                <c:pt idx="6015">
                  <c:v>-947.20101252367101</c:v>
                </c:pt>
                <c:pt idx="6016">
                  <c:v>-493.24632469827577</c:v>
                </c:pt>
                <c:pt idx="6017">
                  <c:v>-1.2614379357711135E-2</c:v>
                </c:pt>
                <c:pt idx="6018">
                  <c:v>-1.261437908496732E-2</c:v>
                </c:pt>
                <c:pt idx="6019">
                  <c:v>-1.261437908496732E-2</c:v>
                </c:pt>
                <c:pt idx="6020">
                  <c:v>-1.261437908496732E-2</c:v>
                </c:pt>
                <c:pt idx="6021">
                  <c:v>-1.261437908496732E-2</c:v>
                </c:pt>
                <c:pt idx="6022">
                  <c:v>-1.261437908496732E-2</c:v>
                </c:pt>
                <c:pt idx="6023">
                  <c:v>-1.261437908496732E-2</c:v>
                </c:pt>
                <c:pt idx="6024">
                  <c:v>-1.261437908496732E-2</c:v>
                </c:pt>
                <c:pt idx="6025">
                  <c:v>-1.261437908496732E-2</c:v>
                </c:pt>
                <c:pt idx="6026">
                  <c:v>-1.261437908496732E-2</c:v>
                </c:pt>
                <c:pt idx="6027">
                  <c:v>-1.261437908496732E-2</c:v>
                </c:pt>
                <c:pt idx="6028">
                  <c:v>-1.261437908496732E-2</c:v>
                </c:pt>
                <c:pt idx="6029">
                  <c:v>-1.261437908496732E-2</c:v>
                </c:pt>
                <c:pt idx="6030">
                  <c:v>-550.48917206722194</c:v>
                </c:pt>
                <c:pt idx="6031">
                  <c:v>-1064.1702401406128</c:v>
                </c:pt>
                <c:pt idx="6032">
                  <c:v>-1502.9183850171912</c:v>
                </c:pt>
                <c:pt idx="6033">
                  <c:v>-1834.1559051657703</c:v>
                </c:pt>
                <c:pt idx="6034">
                  <c:v>-2033.6697406757319</c:v>
                </c:pt>
                <c:pt idx="6035">
                  <c:v>-2087.7371821528532</c:v>
                </c:pt>
                <c:pt idx="6036">
                  <c:v>-1994.3475917957346</c:v>
                </c:pt>
                <c:pt idx="6037">
                  <c:v>-1763.3796258261107</c:v>
                </c:pt>
                <c:pt idx="6038">
                  <c:v>-1415.6964031307134</c:v>
                </c:pt>
                <c:pt idx="6039">
                  <c:v>-981.23154917219074</c:v>
                </c:pt>
                <c:pt idx="6040">
                  <c:v>-496.24459868975077</c:v>
                </c:pt>
                <c:pt idx="6041">
                  <c:v>-1.2614379390474462E-2</c:v>
                </c:pt>
                <c:pt idx="6042">
                  <c:v>-1.261437908496732E-2</c:v>
                </c:pt>
                <c:pt idx="6043">
                  <c:v>-1.261437908496732E-2</c:v>
                </c:pt>
                <c:pt idx="6044">
                  <c:v>-1.261437908496732E-2</c:v>
                </c:pt>
                <c:pt idx="6045">
                  <c:v>-1.261437908496732E-2</c:v>
                </c:pt>
                <c:pt idx="6046">
                  <c:v>-1.261437908496732E-2</c:v>
                </c:pt>
                <c:pt idx="6047">
                  <c:v>-1.261437908496732E-2</c:v>
                </c:pt>
                <c:pt idx="6048">
                  <c:v>-1.261437908496732E-2</c:v>
                </c:pt>
                <c:pt idx="6049">
                  <c:v>-1.261437908496732E-2</c:v>
                </c:pt>
                <c:pt idx="6050">
                  <c:v>-1.261437908496732E-2</c:v>
                </c:pt>
                <c:pt idx="6051">
                  <c:v>-1.261437908496732E-2</c:v>
                </c:pt>
                <c:pt idx="6052">
                  <c:v>-1.261437908496732E-2</c:v>
                </c:pt>
                <c:pt idx="6053">
                  <c:v>-1.261437908496732E-2</c:v>
                </c:pt>
                <c:pt idx="6054">
                  <c:v>-224.93168907217489</c:v>
                </c:pt>
                <c:pt idx="6055">
                  <c:v>-391.47484172564197</c:v>
                </c:pt>
                <c:pt idx="6056">
                  <c:v>-493.78305104305679</c:v>
                </c:pt>
                <c:pt idx="6057">
                  <c:v>-533.2171679348636</c:v>
                </c:pt>
                <c:pt idx="6058">
                  <c:v>-517.40008608576625</c:v>
                </c:pt>
                <c:pt idx="6059">
                  <c:v>-458.65227442265063</c:v>
                </c:pt>
                <c:pt idx="6060">
                  <c:v>-372.04821388460624</c:v>
                </c:pt>
                <c:pt idx="6061">
                  <c:v>-273.3514363318817</c:v>
                </c:pt>
                <c:pt idx="6062">
                  <c:v>-177.08310150657394</c:v>
                </c:pt>
                <c:pt idx="6063">
                  <c:v>-94.945191833451602</c:v>
                </c:pt>
                <c:pt idx="6064">
                  <c:v>-34.760130277593525</c:v>
                </c:pt>
                <c:pt idx="6065">
                  <c:v>-1.2614379090962177E-2</c:v>
                </c:pt>
                <c:pt idx="6066">
                  <c:v>-1.261437908496732E-2</c:v>
                </c:pt>
                <c:pt idx="6067">
                  <c:v>-0.4973229138642824</c:v>
                </c:pt>
                <c:pt idx="6068">
                  <c:v>-24.858650604581079</c:v>
                </c:pt>
                <c:pt idx="6069">
                  <c:v>-55.277188283695978</c:v>
                </c:pt>
                <c:pt idx="6070">
                  <c:v>-84.108631420180117</c:v>
                </c:pt>
                <c:pt idx="6071">
                  <c:v>-105.01603693579121</c:v>
                </c:pt>
                <c:pt idx="6072">
                  <c:v>-113.80892690039369</c:v>
                </c:pt>
                <c:pt idx="6073">
                  <c:v>-108.88018356404555</c:v>
                </c:pt>
                <c:pt idx="6074">
                  <c:v>-91.210195532999208</c:v>
                </c:pt>
                <c:pt idx="6075">
                  <c:v>-63.971336635655355</c:v>
                </c:pt>
                <c:pt idx="6076">
                  <c:v>-31.821186318600173</c:v>
                </c:pt>
                <c:pt idx="6077">
                  <c:v>-1.2614379094376007E-2</c:v>
                </c:pt>
                <c:pt idx="6078">
                  <c:v>-1.261437908496732E-2</c:v>
                </c:pt>
                <c:pt idx="6079">
                  <c:v>-1.261437908496732E-2</c:v>
                </c:pt>
                <c:pt idx="6080">
                  <c:v>-1.261437908496732E-2</c:v>
                </c:pt>
                <c:pt idx="6081">
                  <c:v>-1.261437908496732E-2</c:v>
                </c:pt>
                <c:pt idx="6082">
                  <c:v>-1.261437908496732E-2</c:v>
                </c:pt>
                <c:pt idx="6083">
                  <c:v>-1.261437908496732E-2</c:v>
                </c:pt>
                <c:pt idx="6084">
                  <c:v>-8.320280297619977</c:v>
                </c:pt>
                <c:pt idx="6085">
                  <c:v>-25.599898478466695</c:v>
                </c:pt>
                <c:pt idx="6086">
                  <c:v>-35.353862125802941</c:v>
                </c:pt>
                <c:pt idx="6087">
                  <c:v>-34.760962403203806</c:v>
                </c:pt>
                <c:pt idx="6088">
                  <c:v>-22.715761165488345</c:v>
                </c:pt>
                <c:pt idx="6089">
                  <c:v>-1.2614379094676985E-2</c:v>
                </c:pt>
                <c:pt idx="6090">
                  <c:v>-1.261437908496732E-2</c:v>
                </c:pt>
                <c:pt idx="6091">
                  <c:v>-1.261437908496732E-2</c:v>
                </c:pt>
                <c:pt idx="6092">
                  <c:v>-1.261437908496732E-2</c:v>
                </c:pt>
                <c:pt idx="6093">
                  <c:v>-1.261437908496732E-2</c:v>
                </c:pt>
                <c:pt idx="6094">
                  <c:v>-1.261437908496732E-2</c:v>
                </c:pt>
                <c:pt idx="6095">
                  <c:v>-1.261437908496732E-2</c:v>
                </c:pt>
                <c:pt idx="6096">
                  <c:v>-1.261437908496732E-2</c:v>
                </c:pt>
                <c:pt idx="6097">
                  <c:v>-1.261437908496732E-2</c:v>
                </c:pt>
                <c:pt idx="6098">
                  <c:v>-1.261437908496732E-2</c:v>
                </c:pt>
                <c:pt idx="6099">
                  <c:v>-1.261437908496732E-2</c:v>
                </c:pt>
                <c:pt idx="6100">
                  <c:v>-1.261437908496732E-2</c:v>
                </c:pt>
                <c:pt idx="6101">
                  <c:v>-1.261437908496732E-2</c:v>
                </c:pt>
                <c:pt idx="6102">
                  <c:v>-25.11576892571178</c:v>
                </c:pt>
                <c:pt idx="6103">
                  <c:v>-40.244733130493586</c:v>
                </c:pt>
                <c:pt idx="6104">
                  <c:v>-44.385791955411911</c:v>
                </c:pt>
                <c:pt idx="6105">
                  <c:v>-38.314406215408631</c:v>
                </c:pt>
                <c:pt idx="6106">
                  <c:v>-24.429804061858775</c:v>
                </c:pt>
                <c:pt idx="6107">
                  <c:v>-6.3303742927979449</c:v>
                </c:pt>
                <c:pt idx="6108">
                  <c:v>-1.261437908496732E-2</c:v>
                </c:pt>
                <c:pt idx="6109">
                  <c:v>-1.261437908496732E-2</c:v>
                </c:pt>
                <c:pt idx="6110">
                  <c:v>-1.261437908496732E-2</c:v>
                </c:pt>
                <c:pt idx="6111">
                  <c:v>-1.261437908496732E-2</c:v>
                </c:pt>
                <c:pt idx="6112">
                  <c:v>-1.261437908496732E-2</c:v>
                </c:pt>
                <c:pt idx="6113">
                  <c:v>-1.261437908496732E-2</c:v>
                </c:pt>
                <c:pt idx="6114">
                  <c:v>-23.606387446750858</c:v>
                </c:pt>
                <c:pt idx="6115">
                  <c:v>-47.603699215570927</c:v>
                </c:pt>
                <c:pt idx="6116">
                  <c:v>-67.652844047948321</c:v>
                </c:pt>
                <c:pt idx="6117">
                  <c:v>-79.950880115573554</c:v>
                </c:pt>
                <c:pt idx="6118">
                  <c:v>-82.002159791428454</c:v>
                </c:pt>
                <c:pt idx="6119">
                  <c:v>-73.203304475785401</c:v>
                </c:pt>
                <c:pt idx="6120">
                  <c:v>-55.14682627111366</c:v>
                </c:pt>
                <c:pt idx="6121">
                  <c:v>-31.573338496005146</c:v>
                </c:pt>
                <c:pt idx="6122">
                  <c:v>-7.9525241203536181</c:v>
                </c:pt>
                <c:pt idx="6123">
                  <c:v>-1.261437908496732E-2</c:v>
                </c:pt>
                <c:pt idx="6124">
                  <c:v>-1.261437908496732E-2</c:v>
                </c:pt>
                <c:pt idx="6125">
                  <c:v>-1.261437908496732E-2</c:v>
                </c:pt>
                <c:pt idx="6126">
                  <c:v>-34.878943415422327</c:v>
                </c:pt>
                <c:pt idx="6127">
                  <c:v>-90.938888731881022</c:v>
                </c:pt>
                <c:pt idx="6128">
                  <c:v>-164.65310983656897</c:v>
                </c:pt>
                <c:pt idx="6129">
                  <c:v>-248.88983689848419</c:v>
                </c:pt>
                <c:pt idx="6130">
                  <c:v>-333.40231385697206</c:v>
                </c:pt>
                <c:pt idx="6131">
                  <c:v>-405.80042862431765</c:v>
                </c:pt>
                <c:pt idx="6132">
                  <c:v>-452.92961686383313</c:v>
                </c:pt>
                <c:pt idx="6133">
                  <c:v>-462.50916383622643</c:v>
                </c:pt>
                <c:pt idx="6134">
                  <c:v>-424.83732991614193</c:v>
                </c:pt>
                <c:pt idx="6135">
                  <c:v>-334.34891143826752</c:v>
                </c:pt>
                <c:pt idx="6136">
                  <c:v>-190.81573581671742</c:v>
                </c:pt>
                <c:pt idx="6137">
                  <c:v>-1.2614379103122313E-2</c:v>
                </c:pt>
                <c:pt idx="6138">
                  <c:v>-1.261437908496732E-2</c:v>
                </c:pt>
                <c:pt idx="6139">
                  <c:v>-1.261437908496732E-2</c:v>
                </c:pt>
                <c:pt idx="6140">
                  <c:v>-1.261437908496732E-2</c:v>
                </c:pt>
                <c:pt idx="6141">
                  <c:v>-1.261437908496732E-2</c:v>
                </c:pt>
                <c:pt idx="6142">
                  <c:v>-1.261437908496732E-2</c:v>
                </c:pt>
                <c:pt idx="6143">
                  <c:v>-1.261437908496732E-2</c:v>
                </c:pt>
                <c:pt idx="6144">
                  <c:v>-1.261437908496732E-2</c:v>
                </c:pt>
                <c:pt idx="6145">
                  <c:v>-1.261437908496732E-2</c:v>
                </c:pt>
                <c:pt idx="6146">
                  <c:v>-1.261437908496732E-2</c:v>
                </c:pt>
                <c:pt idx="6147">
                  <c:v>-1.261437908496732E-2</c:v>
                </c:pt>
                <c:pt idx="6148">
                  <c:v>-1.261437908496732E-2</c:v>
                </c:pt>
                <c:pt idx="6149">
                  <c:v>-1.261437908496732E-2</c:v>
                </c:pt>
                <c:pt idx="6150">
                  <c:v>-392.0993839313341</c:v>
                </c:pt>
                <c:pt idx="6151">
                  <c:v>-771.88778162741494</c:v>
                </c:pt>
                <c:pt idx="6152">
                  <c:v>-1108.8015664695824</c:v>
                </c:pt>
                <c:pt idx="6153">
                  <c:v>-1375.1424952814339</c:v>
                </c:pt>
                <c:pt idx="6154">
                  <c:v>-1548.5933568528192</c:v>
                </c:pt>
                <c:pt idx="6155">
                  <c:v>-1614.2218767987144</c:v>
                </c:pt>
                <c:pt idx="6156">
                  <c:v>-1565.7951824142854</c:v>
                </c:pt>
                <c:pt idx="6157">
                  <c:v>-1406.2886792980266</c:v>
                </c:pt>
                <c:pt idx="6158">
                  <c:v>-1147.5576431816653</c:v>
                </c:pt>
                <c:pt idx="6159">
                  <c:v>-809.2248007080799</c:v>
                </c:pt>
                <c:pt idx="6160">
                  <c:v>-416.91318974979464</c:v>
                </c:pt>
                <c:pt idx="6161">
                  <c:v>-1.2614379155520803E-2</c:v>
                </c:pt>
                <c:pt idx="6162">
                  <c:v>-1.261437908496732E-2</c:v>
                </c:pt>
                <c:pt idx="6163">
                  <c:v>-1.261437908496732E-2</c:v>
                </c:pt>
                <c:pt idx="6164">
                  <c:v>-1.261437908496732E-2</c:v>
                </c:pt>
                <c:pt idx="6165">
                  <c:v>-1.261437908496732E-2</c:v>
                </c:pt>
                <c:pt idx="6166">
                  <c:v>-1.261437908496732E-2</c:v>
                </c:pt>
                <c:pt idx="6167">
                  <c:v>-1.261437908496732E-2</c:v>
                </c:pt>
                <c:pt idx="6168">
                  <c:v>-1.261437908496732E-2</c:v>
                </c:pt>
                <c:pt idx="6169">
                  <c:v>-1.261437908496732E-2</c:v>
                </c:pt>
                <c:pt idx="6170">
                  <c:v>-1.261437908496732E-2</c:v>
                </c:pt>
                <c:pt idx="6171">
                  <c:v>-1.261437908496732E-2</c:v>
                </c:pt>
                <c:pt idx="6172">
                  <c:v>-1.261437908496732E-2</c:v>
                </c:pt>
                <c:pt idx="6173">
                  <c:v>-1.261437908496732E-2</c:v>
                </c:pt>
                <c:pt idx="6174">
                  <c:v>-355.02691581004962</c:v>
                </c:pt>
                <c:pt idx="6175">
                  <c:v>-679.60168988766748</c:v>
                </c:pt>
                <c:pt idx="6176">
                  <c:v>-953.7057371920929</c:v>
                </c:pt>
                <c:pt idx="6177">
                  <c:v>-1160.8679345171154</c:v>
                </c:pt>
                <c:pt idx="6178">
                  <c:v>-1288.9512004468897</c:v>
                </c:pt>
                <c:pt idx="6179">
                  <c:v>-1330.6828762109701</c:v>
                </c:pt>
                <c:pt idx="6180">
                  <c:v>-1283.9491380771817</c:v>
                </c:pt>
                <c:pt idx="6181">
                  <c:v>-1151.8616945470644</c:v>
                </c:pt>
                <c:pt idx="6182">
                  <c:v>-942.60108339700787</c:v>
                </c:pt>
                <c:pt idx="6183">
                  <c:v>-669.03558288476961</c:v>
                </c:pt>
                <c:pt idx="6184">
                  <c:v>-348.1115241874694</c:v>
                </c:pt>
                <c:pt idx="6185">
                  <c:v>-1.2614379173826665E-2</c:v>
                </c:pt>
                <c:pt idx="6186">
                  <c:v>-1.261437908496732E-2</c:v>
                </c:pt>
                <c:pt idx="6187">
                  <c:v>-1.261437908496732E-2</c:v>
                </c:pt>
                <c:pt idx="6188">
                  <c:v>-1.261437908496732E-2</c:v>
                </c:pt>
                <c:pt idx="6189">
                  <c:v>-1.261437908496732E-2</c:v>
                </c:pt>
                <c:pt idx="6190">
                  <c:v>-1.261437908496732E-2</c:v>
                </c:pt>
                <c:pt idx="6191">
                  <c:v>-1.261437908496732E-2</c:v>
                </c:pt>
                <c:pt idx="6192">
                  <c:v>-1.261437908496732E-2</c:v>
                </c:pt>
                <c:pt idx="6193">
                  <c:v>-1.261437908496732E-2</c:v>
                </c:pt>
                <c:pt idx="6194">
                  <c:v>-1.261437908496732E-2</c:v>
                </c:pt>
                <c:pt idx="6195">
                  <c:v>-1.261437908496732E-2</c:v>
                </c:pt>
                <c:pt idx="6196">
                  <c:v>-1.261437908496732E-2</c:v>
                </c:pt>
                <c:pt idx="6197">
                  <c:v>-1.261437908496732E-2</c:v>
                </c:pt>
                <c:pt idx="6198">
                  <c:v>-383.94889925588296</c:v>
                </c:pt>
                <c:pt idx="6199">
                  <c:v>-741.57519798696319</c:v>
                </c:pt>
                <c:pt idx="6200">
                  <c:v>-1046.4022921052535</c:v>
                </c:pt>
                <c:pt idx="6201">
                  <c:v>-1275.902285225244</c:v>
                </c:pt>
                <c:pt idx="6202">
                  <c:v>-1413.4418303227999</c:v>
                </c:pt>
                <c:pt idx="6203">
                  <c:v>-1449.7331748090073</c:v>
                </c:pt>
                <c:pt idx="6204">
                  <c:v>-1383.6498782505396</c:v>
                </c:pt>
                <c:pt idx="6205">
                  <c:v>-1222.313630978512</c:v>
                </c:pt>
                <c:pt idx="6206">
                  <c:v>-980.43065765685719</c:v>
                </c:pt>
                <c:pt idx="6207">
                  <c:v>-678.93288783361811</c:v>
                </c:pt>
                <c:pt idx="6208">
                  <c:v>-343.05174590417846</c:v>
                </c:pt>
                <c:pt idx="6209">
                  <c:v>-1.2614379197407984E-2</c:v>
                </c:pt>
                <c:pt idx="6210">
                  <c:v>-1.261437908496732E-2</c:v>
                </c:pt>
                <c:pt idx="6211">
                  <c:v>-1.261437908496732E-2</c:v>
                </c:pt>
                <c:pt idx="6212">
                  <c:v>-1.261437908496732E-2</c:v>
                </c:pt>
                <c:pt idx="6213">
                  <c:v>-1.261437908496732E-2</c:v>
                </c:pt>
                <c:pt idx="6214">
                  <c:v>-1.261437908496732E-2</c:v>
                </c:pt>
                <c:pt idx="6215">
                  <c:v>-1.261437908496732E-2</c:v>
                </c:pt>
                <c:pt idx="6216">
                  <c:v>-1.261437908496732E-2</c:v>
                </c:pt>
                <c:pt idx="6217">
                  <c:v>-1.261437908496732E-2</c:v>
                </c:pt>
                <c:pt idx="6218">
                  <c:v>-1.261437908496732E-2</c:v>
                </c:pt>
                <c:pt idx="6219">
                  <c:v>-1.261437908496732E-2</c:v>
                </c:pt>
                <c:pt idx="6220">
                  <c:v>-1.261437908496732E-2</c:v>
                </c:pt>
                <c:pt idx="6221">
                  <c:v>-1.261437908496732E-2</c:v>
                </c:pt>
                <c:pt idx="6222">
                  <c:v>-153.46625238491214</c:v>
                </c:pt>
                <c:pt idx="6223">
                  <c:v>-266.83283575462985</c:v>
                </c:pt>
                <c:pt idx="6224">
                  <c:v>-336.2375779305811</c:v>
                </c:pt>
                <c:pt idx="6225">
                  <c:v>-362.73362866889295</c:v>
                </c:pt>
                <c:pt idx="6226">
                  <c:v>-351.6271012315259</c:v>
                </c:pt>
                <c:pt idx="6227">
                  <c:v>-311.39383433447506</c:v>
                </c:pt>
                <c:pt idx="6228">
                  <c:v>-252.34513307972642</c:v>
                </c:pt>
                <c:pt idx="6229">
                  <c:v>-185.21897580654095</c:v>
                </c:pt>
                <c:pt idx="6230">
                  <c:v>-119.8699303077146</c:v>
                </c:pt>
                <c:pt idx="6231">
                  <c:v>-64.206746879943651</c:v>
                </c:pt>
                <c:pt idx="6232">
                  <c:v>-23.485334278352791</c:v>
                </c:pt>
                <c:pt idx="6233">
                  <c:v>-1.26143790911191E-2</c:v>
                </c:pt>
                <c:pt idx="6234">
                  <c:v>-1.261437908496732E-2</c:v>
                </c:pt>
                <c:pt idx="6235">
                  <c:v>-0.33904155868162655</c:v>
                </c:pt>
                <c:pt idx="6236">
                  <c:v>-16.727898961265605</c:v>
                </c:pt>
                <c:pt idx="6237">
                  <c:v>-37.153505263936886</c:v>
                </c:pt>
                <c:pt idx="6238">
                  <c:v>-56.470881767867972</c:v>
                </c:pt>
                <c:pt idx="6239">
                  <c:v>-70.43325692966522</c:v>
                </c:pt>
                <c:pt idx="6240">
                  <c:v>-76.249806312765543</c:v>
                </c:pt>
                <c:pt idx="6241">
                  <c:v>-72.870598172205021</c:v>
                </c:pt>
                <c:pt idx="6242">
                  <c:v>-60.980283640301536</c:v>
                </c:pt>
                <c:pt idx="6243">
                  <c:v>-42.724762532757801</c:v>
                </c:pt>
                <c:pt idx="6244">
                  <c:v>-21.231807403280335</c:v>
                </c:pt>
                <c:pt idx="6245">
                  <c:v>-1.261437908541412E-2</c:v>
                </c:pt>
                <c:pt idx="6246">
                  <c:v>-1.261437908496732E-2</c:v>
                </c:pt>
                <c:pt idx="6247">
                  <c:v>-1.261437908496732E-2</c:v>
                </c:pt>
                <c:pt idx="6248">
                  <c:v>-1.261437908496732E-2</c:v>
                </c:pt>
                <c:pt idx="6249">
                  <c:v>-1.261437908496732E-2</c:v>
                </c:pt>
                <c:pt idx="6250">
                  <c:v>-1.261437908496732E-2</c:v>
                </c:pt>
                <c:pt idx="6251">
                  <c:v>-1.261437908496732E-2</c:v>
                </c:pt>
                <c:pt idx="6252">
                  <c:v>-5.5060363925924927</c:v>
                </c:pt>
                <c:pt idx="6253">
                  <c:v>-16.913116348334778</c:v>
                </c:pt>
                <c:pt idx="6254">
                  <c:v>-23.329270623645534</c:v>
                </c:pt>
                <c:pt idx="6255">
                  <c:v>-22.912062637733762</c:v>
                </c:pt>
                <c:pt idx="6256">
                  <c:v>-14.957095582165282</c:v>
                </c:pt>
                <c:pt idx="6257">
                  <c:v>-1.2614379093905365E-2</c:v>
                </c:pt>
                <c:pt idx="6258">
                  <c:v>-1.261437908496732E-2</c:v>
                </c:pt>
                <c:pt idx="6259">
                  <c:v>-1.261437908496732E-2</c:v>
                </c:pt>
                <c:pt idx="6260">
                  <c:v>-1.261437908496732E-2</c:v>
                </c:pt>
                <c:pt idx="6261">
                  <c:v>-1.261437908496732E-2</c:v>
                </c:pt>
                <c:pt idx="6262">
                  <c:v>-1.261437908496732E-2</c:v>
                </c:pt>
                <c:pt idx="6263">
                  <c:v>-1.261437908496732E-2</c:v>
                </c:pt>
                <c:pt idx="6264">
                  <c:v>-1.261437908496732E-2</c:v>
                </c:pt>
                <c:pt idx="6265">
                  <c:v>-1.261437908496732E-2</c:v>
                </c:pt>
                <c:pt idx="6266">
                  <c:v>-1.261437908496732E-2</c:v>
                </c:pt>
                <c:pt idx="6267">
                  <c:v>-1.261437908496732E-2</c:v>
                </c:pt>
                <c:pt idx="6268">
                  <c:v>-1.261437908496732E-2</c:v>
                </c:pt>
                <c:pt idx="6269">
                  <c:v>-1.261437908496732E-2</c:v>
                </c:pt>
                <c:pt idx="6270">
                  <c:v>-16.264364787058224</c:v>
                </c:pt>
                <c:pt idx="6271">
                  <c:v>-26.026671073347458</c:v>
                </c:pt>
                <c:pt idx="6272">
                  <c:v>-28.66865287554684</c:v>
                </c:pt>
                <c:pt idx="6273">
                  <c:v>-24.716896829004238</c:v>
                </c:pt>
                <c:pt idx="6274">
                  <c:v>-15.741697993741443</c:v>
                </c:pt>
                <c:pt idx="6275">
                  <c:v>-4.0772581548519087</c:v>
                </c:pt>
                <c:pt idx="6276">
                  <c:v>-1.261437908496732E-2</c:v>
                </c:pt>
                <c:pt idx="6277">
                  <c:v>-1.261437908496732E-2</c:v>
                </c:pt>
                <c:pt idx="6278">
                  <c:v>-1.261437908496732E-2</c:v>
                </c:pt>
                <c:pt idx="6279">
                  <c:v>-1.261437908496732E-2</c:v>
                </c:pt>
                <c:pt idx="6280">
                  <c:v>-1.261437908496732E-2</c:v>
                </c:pt>
                <c:pt idx="6281">
                  <c:v>-1.261437908496732E-2</c:v>
                </c:pt>
                <c:pt idx="6282">
                  <c:v>-15.055565027739027</c:v>
                </c:pt>
                <c:pt idx="6283">
                  <c:v>-30.315795650603029</c:v>
                </c:pt>
                <c:pt idx="6284">
                  <c:v>-43.024796647187543</c:v>
                </c:pt>
                <c:pt idx="6285">
                  <c:v>-50.777297691705101</c:v>
                </c:pt>
                <c:pt idx="6286">
                  <c:v>-52.010146899168099</c:v>
                </c:pt>
                <c:pt idx="6287">
                  <c:v>-46.367350126465695</c:v>
                </c:pt>
                <c:pt idx="6288">
                  <c:v>-34.884074630537128</c:v>
                </c:pt>
                <c:pt idx="6289">
                  <c:v>-19.947019142832534</c:v>
                </c:pt>
                <c:pt idx="6290">
                  <c:v>-5.0207473873119461</c:v>
                </c:pt>
                <c:pt idx="6291">
                  <c:v>-1.261437908496732E-2</c:v>
                </c:pt>
                <c:pt idx="6292">
                  <c:v>-1.261437908496732E-2</c:v>
                </c:pt>
                <c:pt idx="6293">
                  <c:v>-1.261437908496732E-2</c:v>
                </c:pt>
                <c:pt idx="6294">
                  <c:v>-21.882578065664994</c:v>
                </c:pt>
                <c:pt idx="6295">
                  <c:v>-56.965781207588513</c:v>
                </c:pt>
                <c:pt idx="6296">
                  <c:v>-102.99150956662093</c:v>
                </c:pt>
                <c:pt idx="6297">
                  <c:v>-155.45741662436703</c:v>
                </c:pt>
                <c:pt idx="6298">
                  <c:v>-207.94354363802262</c:v>
                </c:pt>
                <c:pt idx="6299">
                  <c:v>-252.73174704018288</c:v>
                </c:pt>
                <c:pt idx="6300">
                  <c:v>-281.67331639841996</c:v>
                </c:pt>
                <c:pt idx="6301">
                  <c:v>-287.21028619746761</c:v>
                </c:pt>
                <c:pt idx="6302">
                  <c:v>-263.42926123033362</c:v>
                </c:pt>
                <c:pt idx="6303">
                  <c:v>-207.0144505430136</c:v>
                </c:pt>
                <c:pt idx="6304">
                  <c:v>-117.97119589830105</c:v>
                </c:pt>
                <c:pt idx="6305">
                  <c:v>-1.2614379171259134E-2</c:v>
                </c:pt>
                <c:pt idx="6306">
                  <c:v>-1.261437908496732E-2</c:v>
                </c:pt>
                <c:pt idx="6307">
                  <c:v>-1.261437908496732E-2</c:v>
                </c:pt>
                <c:pt idx="6308">
                  <c:v>-1.261437908496732E-2</c:v>
                </c:pt>
                <c:pt idx="6309">
                  <c:v>-1.261437908496732E-2</c:v>
                </c:pt>
                <c:pt idx="6310">
                  <c:v>-1.261437908496732E-2</c:v>
                </c:pt>
                <c:pt idx="6311">
                  <c:v>-1.261437908496732E-2</c:v>
                </c:pt>
                <c:pt idx="6312">
                  <c:v>-1.261437908496732E-2</c:v>
                </c:pt>
                <c:pt idx="6313">
                  <c:v>-1.261437908496732E-2</c:v>
                </c:pt>
                <c:pt idx="6314">
                  <c:v>-1.261437908496732E-2</c:v>
                </c:pt>
                <c:pt idx="6315">
                  <c:v>-1.261437908496732E-2</c:v>
                </c:pt>
                <c:pt idx="6316">
                  <c:v>-1.261437908496732E-2</c:v>
                </c:pt>
                <c:pt idx="6317">
                  <c:v>-1.261437908496732E-2</c:v>
                </c:pt>
                <c:pt idx="6318">
                  <c:v>-237.17763447662742</c:v>
                </c:pt>
                <c:pt idx="6319">
                  <c:v>-466.14243052370296</c:v>
                </c:pt>
                <c:pt idx="6320">
                  <c:v>-668.50368445032007</c:v>
                </c:pt>
                <c:pt idx="6321">
                  <c:v>-827.71239235563417</c:v>
                </c:pt>
                <c:pt idx="6322">
                  <c:v>-930.56499016660848</c:v>
                </c:pt>
                <c:pt idx="6323">
                  <c:v>-968.3797800259731</c:v>
                </c:pt>
                <c:pt idx="6324">
                  <c:v>-937.74795738389275</c:v>
                </c:pt>
                <c:pt idx="6325">
                  <c:v>-840.7944845847619</c:v>
                </c:pt>
                <c:pt idx="6326">
                  <c:v>-684.93549777938335</c:v>
                </c:pt>
                <c:pt idx="6327">
                  <c:v>-482.16992801612344</c:v>
                </c:pt>
                <c:pt idx="6328">
                  <c:v>-247.9879070376721</c:v>
                </c:pt>
                <c:pt idx="6329">
                  <c:v>-1.2614379270271793E-2</c:v>
                </c:pt>
                <c:pt idx="6330">
                  <c:v>-1.261437908496732E-2</c:v>
                </c:pt>
                <c:pt idx="6331">
                  <c:v>-1.261437908496732E-2</c:v>
                </c:pt>
                <c:pt idx="6332">
                  <c:v>-1.261437908496732E-2</c:v>
                </c:pt>
                <c:pt idx="6333">
                  <c:v>-1.261437908496732E-2</c:v>
                </c:pt>
                <c:pt idx="6334">
                  <c:v>-1.261437908496732E-2</c:v>
                </c:pt>
                <c:pt idx="6335">
                  <c:v>-1.261437908496732E-2</c:v>
                </c:pt>
                <c:pt idx="6336">
                  <c:v>-1.261437908496732E-2</c:v>
                </c:pt>
                <c:pt idx="6337">
                  <c:v>-1.261437908496732E-2</c:v>
                </c:pt>
                <c:pt idx="6338">
                  <c:v>-1.261437908496732E-2</c:v>
                </c:pt>
                <c:pt idx="6339">
                  <c:v>-1.261437908496732E-2</c:v>
                </c:pt>
                <c:pt idx="6340">
                  <c:v>-1.261437908496732E-2</c:v>
                </c:pt>
                <c:pt idx="6341">
                  <c:v>-1.261437908496732E-2</c:v>
                </c:pt>
                <c:pt idx="6342">
                  <c:v>-205.87629968397351</c:v>
                </c:pt>
                <c:pt idx="6343">
                  <c:v>-393.33720472435391</c:v>
                </c:pt>
                <c:pt idx="6344">
                  <c:v>-550.91984441502166</c:v>
                </c:pt>
                <c:pt idx="6345">
                  <c:v>-669.29171281152401</c:v>
                </c:pt>
                <c:pt idx="6346">
                  <c:v>-741.68977896683316</c:v>
                </c:pt>
                <c:pt idx="6347">
                  <c:v>-764.2015735119594</c:v>
                </c:pt>
                <c:pt idx="6348">
                  <c:v>-735.88183901367154</c:v>
                </c:pt>
                <c:pt idx="6349">
                  <c:v>-658.86265022947634</c:v>
                </c:pt>
                <c:pt idx="6350">
                  <c:v>-538.08281908364427</c:v>
                </c:pt>
                <c:pt idx="6351">
                  <c:v>-381.14238203402869</c:v>
                </c:pt>
                <c:pt idx="6352">
                  <c:v>-197.90317130438788</c:v>
                </c:pt>
                <c:pt idx="6353">
                  <c:v>7.1346703930294441E-3</c:v>
                </c:pt>
                <c:pt idx="6354">
                  <c:v>7.1346704871060179E-3</c:v>
                </c:pt>
                <c:pt idx="6355">
                  <c:v>7.1346704871060179E-3</c:v>
                </c:pt>
                <c:pt idx="6356">
                  <c:v>7.1346704871060179E-3</c:v>
                </c:pt>
                <c:pt idx="6357">
                  <c:v>7.1346704871060179E-3</c:v>
                </c:pt>
                <c:pt idx="6358">
                  <c:v>7.1346704871060179E-3</c:v>
                </c:pt>
                <c:pt idx="6359">
                  <c:v>7.1346704871060179E-3</c:v>
                </c:pt>
                <c:pt idx="6360">
                  <c:v>7.1346704871060179E-3</c:v>
                </c:pt>
                <c:pt idx="6361">
                  <c:v>7.1346704871060179E-3</c:v>
                </c:pt>
                <c:pt idx="6362">
                  <c:v>7.1346704871060179E-3</c:v>
                </c:pt>
                <c:pt idx="6363">
                  <c:v>7.1346704871060179E-3</c:v>
                </c:pt>
                <c:pt idx="6364">
                  <c:v>7.1346704871060179E-3</c:v>
                </c:pt>
                <c:pt idx="6365">
                  <c:v>7.1346704871060179E-3</c:v>
                </c:pt>
                <c:pt idx="6366">
                  <c:v>-211.81534056572366</c:v>
                </c:pt>
                <c:pt idx="6367">
                  <c:v>-408.20037485750584</c:v>
                </c:pt>
                <c:pt idx="6368">
                  <c:v>-574.68564649415146</c:v>
                </c:pt>
                <c:pt idx="6369">
                  <c:v>-699.11977629341709</c:v>
                </c:pt>
                <c:pt idx="6370">
                  <c:v>-772.69035614945074</c:v>
                </c:pt>
                <c:pt idx="6371">
                  <c:v>-790.6792864221602</c:v>
                </c:pt>
                <c:pt idx="6372">
                  <c:v>-752.86066031096141</c:v>
                </c:pt>
                <c:pt idx="6373">
                  <c:v>-663.49591954958692</c:v>
                </c:pt>
                <c:pt idx="6374">
                  <c:v>-530.92111674625096</c:v>
                </c:pt>
                <c:pt idx="6375">
                  <c:v>-366.76291907280125</c:v>
                </c:pt>
                <c:pt idx="6376">
                  <c:v>-184.85872045958669</c:v>
                </c:pt>
                <c:pt idx="6377">
                  <c:v>7.1346704828854964E-3</c:v>
                </c:pt>
                <c:pt idx="6378">
                  <c:v>7.1346704871060179E-3</c:v>
                </c:pt>
                <c:pt idx="6379">
                  <c:v>7.1346704871060179E-3</c:v>
                </c:pt>
                <c:pt idx="6380">
                  <c:v>7.1346704871060179E-3</c:v>
                </c:pt>
                <c:pt idx="6381">
                  <c:v>7.1346704871060179E-3</c:v>
                </c:pt>
                <c:pt idx="6382">
                  <c:v>7.1346704871060179E-3</c:v>
                </c:pt>
                <c:pt idx="6383">
                  <c:v>7.1346704871060179E-3</c:v>
                </c:pt>
                <c:pt idx="6384">
                  <c:v>7.1346704871060179E-3</c:v>
                </c:pt>
                <c:pt idx="6385">
                  <c:v>7.1346704871060179E-3</c:v>
                </c:pt>
                <c:pt idx="6386">
                  <c:v>7.1346704871060179E-3</c:v>
                </c:pt>
                <c:pt idx="6387">
                  <c:v>7.1346704871060179E-3</c:v>
                </c:pt>
                <c:pt idx="6388">
                  <c:v>7.1346704871060179E-3</c:v>
                </c:pt>
                <c:pt idx="6389">
                  <c:v>7.1346704871060179E-3</c:v>
                </c:pt>
                <c:pt idx="6390">
                  <c:v>-79.750117101275166</c:v>
                </c:pt>
                <c:pt idx="6391">
                  <c:v>-138.29602606720078</c:v>
                </c:pt>
                <c:pt idx="6392">
                  <c:v>-173.79075500524868</c:v>
                </c:pt>
                <c:pt idx="6393">
                  <c:v>-186.96447915472399</c:v>
                </c:pt>
                <c:pt idx="6394">
                  <c:v>-180.72957915504438</c:v>
                </c:pt>
                <c:pt idx="6395">
                  <c:v>-159.5943421934501</c:v>
                </c:pt>
                <c:pt idx="6396">
                  <c:v>-128.95735726461515</c:v>
                </c:pt>
                <c:pt idx="6397">
                  <c:v>-94.37532106440257</c:v>
                </c:pt>
                <c:pt idx="6398">
                  <c:v>-60.893293024139908</c:v>
                </c:pt>
                <c:pt idx="6399">
                  <c:v>-32.512094225592143</c:v>
                </c:pt>
                <c:pt idx="6400">
                  <c:v>-11.844895107639889</c:v>
                </c:pt>
                <c:pt idx="6401">
                  <c:v>7.134670486585201E-3</c:v>
                </c:pt>
                <c:pt idx="6402">
                  <c:v>7.1346704871060179E-3</c:v>
                </c:pt>
                <c:pt idx="6403">
                  <c:v>-0.15079741716885497</c:v>
                </c:pt>
                <c:pt idx="6404">
                  <c:v>-8.3295042243673691</c:v>
                </c:pt>
                <c:pt idx="6405">
                  <c:v>-18.465955670076934</c:v>
                </c:pt>
                <c:pt idx="6406">
                  <c:v>-27.989114224600211</c:v>
                </c:pt>
                <c:pt idx="6407">
                  <c:v>-34.80396891770971</c:v>
                </c:pt>
                <c:pt idx="6408">
                  <c:v>-37.559822891439012</c:v>
                </c:pt>
                <c:pt idx="6409">
                  <c:v>-35.779157098902118</c:v>
                </c:pt>
                <c:pt idx="6410">
                  <c:v>-29.840956007615112</c:v>
                </c:pt>
                <c:pt idx="6411">
                  <c:v>-20.83352439030422</c:v>
                </c:pt>
                <c:pt idx="6412">
                  <c:v>-10.309467214099499</c:v>
                </c:pt>
                <c:pt idx="6413">
                  <c:v>7.1346704838309823E-3</c:v>
                </c:pt>
                <c:pt idx="6414">
                  <c:v>7.1346704871060179E-3</c:v>
                </c:pt>
                <c:pt idx="6415">
                  <c:v>7.1346704871060179E-3</c:v>
                </c:pt>
                <c:pt idx="6416">
                  <c:v>7.1346704871060179E-3</c:v>
                </c:pt>
                <c:pt idx="6417">
                  <c:v>7.1346704871060179E-3</c:v>
                </c:pt>
                <c:pt idx="6418">
                  <c:v>7.1346704871060179E-3</c:v>
                </c:pt>
                <c:pt idx="6419">
                  <c:v>7.1346704871060179E-3</c:v>
                </c:pt>
                <c:pt idx="6420">
                  <c:v>-2.5868950740394641</c:v>
                </c:pt>
                <c:pt idx="6421">
                  <c:v>-7.9560049992575621</c:v>
                </c:pt>
                <c:pt idx="6422">
                  <c:v>-10.941299271728958</c:v>
                </c:pt>
                <c:pt idx="6423">
                  <c:v>-10.705833604322319</c:v>
                </c:pt>
                <c:pt idx="6424">
                  <c:v>-6.9564680788261644</c:v>
                </c:pt>
                <c:pt idx="6425">
                  <c:v>7.1346704861349319E-3</c:v>
                </c:pt>
                <c:pt idx="6426">
                  <c:v>7.1346704871060179E-3</c:v>
                </c:pt>
                <c:pt idx="6427">
                  <c:v>7.1346704871060179E-3</c:v>
                </c:pt>
                <c:pt idx="6428">
                  <c:v>7.1346704871060179E-3</c:v>
                </c:pt>
                <c:pt idx="6429">
                  <c:v>7.1346704871060179E-3</c:v>
                </c:pt>
                <c:pt idx="6430">
                  <c:v>7.1346704871060179E-3</c:v>
                </c:pt>
                <c:pt idx="6431">
                  <c:v>7.1346704871060179E-3</c:v>
                </c:pt>
                <c:pt idx="6432">
                  <c:v>7.1346704871060179E-3</c:v>
                </c:pt>
                <c:pt idx="6433">
                  <c:v>7.1346704871060179E-3</c:v>
                </c:pt>
                <c:pt idx="6434">
                  <c:v>7.1346704871060179E-3</c:v>
                </c:pt>
                <c:pt idx="6435">
                  <c:v>7.1346704871060179E-3</c:v>
                </c:pt>
                <c:pt idx="6436">
                  <c:v>7.1346704871060179E-3</c:v>
                </c:pt>
                <c:pt idx="6437">
                  <c:v>7.1346704871060179E-3</c:v>
                </c:pt>
                <c:pt idx="6438">
                  <c:v>-7.1520399847111387</c:v>
                </c:pt>
                <c:pt idx="6439">
                  <c:v>-11.406109967844646</c:v>
                </c:pt>
                <c:pt idx="6440">
                  <c:v>-12.510699260718185</c:v>
                </c:pt>
                <c:pt idx="6441">
                  <c:v>-10.735883467386826</c:v>
                </c:pt>
                <c:pt idx="6442">
                  <c:v>-6.8002512658994876</c:v>
                </c:pt>
                <c:pt idx="6443">
                  <c:v>-1.7399655384746808</c:v>
                </c:pt>
                <c:pt idx="6444">
                  <c:v>7.1346704871060179E-3</c:v>
                </c:pt>
                <c:pt idx="6445">
                  <c:v>7.1346704871060179E-3</c:v>
                </c:pt>
                <c:pt idx="6446">
                  <c:v>7.1346704871060179E-3</c:v>
                </c:pt>
                <c:pt idx="6447">
                  <c:v>7.1346704871060179E-3</c:v>
                </c:pt>
                <c:pt idx="6448">
                  <c:v>7.1346704871060179E-3</c:v>
                </c:pt>
                <c:pt idx="6449">
                  <c:v>7.1346704871060179E-3</c:v>
                </c:pt>
                <c:pt idx="6450">
                  <c:v>-6.2613526301578872</c:v>
                </c:pt>
                <c:pt idx="6451">
                  <c:v>-12.563189771831828</c:v>
                </c:pt>
                <c:pt idx="6452">
                  <c:v>-17.7477339456076</c:v>
                </c:pt>
                <c:pt idx="6453">
                  <c:v>-20.842268893578684</c:v>
                </c:pt>
                <c:pt idx="6454">
                  <c:v>-21.238808169093581</c:v>
                </c:pt>
                <c:pt idx="6455">
                  <c:v>-18.833904910375846</c:v>
                </c:pt>
                <c:pt idx="6456">
                  <c:v>-14.0903689586225</c:v>
                </c:pt>
                <c:pt idx="6457">
                  <c:v>-8.0063712283380273</c:v>
                </c:pt>
                <c:pt idx="6458">
                  <c:v>-1.991111171281936</c:v>
                </c:pt>
                <c:pt idx="6459">
                  <c:v>7.1346704871060179E-3</c:v>
                </c:pt>
                <c:pt idx="6460">
                  <c:v>7.1346704871060179E-3</c:v>
                </c:pt>
                <c:pt idx="6461">
                  <c:v>7.1346704871060179E-3</c:v>
                </c:pt>
                <c:pt idx="6462">
                  <c:v>-8.5438136046748081</c:v>
                </c:pt>
                <c:pt idx="6463">
                  <c:v>-22.141478485946692</c:v>
                </c:pt>
                <c:pt idx="6464">
                  <c:v>-39.811223438528579</c:v>
                </c:pt>
                <c:pt idx="6465">
                  <c:v>-59.745420784891188</c:v>
                </c:pt>
                <c:pt idx="6466">
                  <c:v>-79.444014905535127</c:v>
                </c:pt>
                <c:pt idx="6467">
                  <c:v>-95.972763555572257</c:v>
                </c:pt>
                <c:pt idx="6468">
                  <c:v>-106.30698732863321</c:v>
                </c:pt>
                <c:pt idx="6469">
                  <c:v>-107.72107974479857</c:v>
                </c:pt>
                <c:pt idx="6470">
                  <c:v>-98.175749355255704</c:v>
                </c:pt>
                <c:pt idx="6471">
                  <c:v>-76.652705358090259</c:v>
                </c:pt>
                <c:pt idx="6472">
                  <c:v>-43.390726395589418</c:v>
                </c:pt>
                <c:pt idx="6473">
                  <c:v>7.1346704771283239E-3</c:v>
                </c:pt>
                <c:pt idx="6474">
                  <c:v>7.1346704871060179E-3</c:v>
                </c:pt>
                <c:pt idx="6475">
                  <c:v>7.1346704871060179E-3</c:v>
                </c:pt>
                <c:pt idx="6476">
                  <c:v>7.1346704871060179E-3</c:v>
                </c:pt>
                <c:pt idx="6477">
                  <c:v>7.1346704871060179E-3</c:v>
                </c:pt>
                <c:pt idx="6478">
                  <c:v>7.1346704871060179E-3</c:v>
                </c:pt>
                <c:pt idx="6479">
                  <c:v>7.1346704871060179E-3</c:v>
                </c:pt>
                <c:pt idx="6480">
                  <c:v>7.1346704871060179E-3</c:v>
                </c:pt>
                <c:pt idx="6481">
                  <c:v>7.1346704871060179E-3</c:v>
                </c:pt>
                <c:pt idx="6482">
                  <c:v>7.1346704871060179E-3</c:v>
                </c:pt>
                <c:pt idx="6483">
                  <c:v>7.1346704871060179E-3</c:v>
                </c:pt>
                <c:pt idx="6484">
                  <c:v>7.1346704871060179E-3</c:v>
                </c:pt>
                <c:pt idx="6485">
                  <c:v>7.1346704871060179E-3</c:v>
                </c:pt>
                <c:pt idx="6486">
                  <c:v>-78.791157495574154</c:v>
                </c:pt>
                <c:pt idx="6487">
                  <c:v>-153.61177732686411</c:v>
                </c:pt>
                <c:pt idx="6488">
                  <c:v>-218.48574510586511</c:v>
                </c:pt>
                <c:pt idx="6489">
                  <c:v>-268.25329904802641</c:v>
                </c:pt>
                <c:pt idx="6490">
                  <c:v>-299.01600763328827</c:v>
                </c:pt>
                <c:pt idx="6491">
                  <c:v>-308.46865633321357</c:v>
                </c:pt>
                <c:pt idx="6492">
                  <c:v>-296.07594512863062</c:v>
                </c:pt>
                <c:pt idx="6493">
                  <c:v>-263.08157572648059</c:v>
                </c:pt>
                <c:pt idx="6494">
                  <c:v>-212.35499177388408</c:v>
                </c:pt>
                <c:pt idx="6495">
                  <c:v>-148.09731356565652</c:v>
                </c:pt>
                <c:pt idx="6496">
                  <c:v>-75.441120226094696</c:v>
                </c:pt>
                <c:pt idx="6497">
                  <c:v>7.1346704679026091E-3</c:v>
                </c:pt>
                <c:pt idx="6498">
                  <c:v>7.1346704871060179E-3</c:v>
                </c:pt>
                <c:pt idx="6499">
                  <c:v>7.1346704871060179E-3</c:v>
                </c:pt>
                <c:pt idx="6500">
                  <c:v>7.1346704871060179E-3</c:v>
                </c:pt>
                <c:pt idx="6501">
                  <c:v>7.1346704871060179E-3</c:v>
                </c:pt>
                <c:pt idx="6502">
                  <c:v>7.1346704871060179E-3</c:v>
                </c:pt>
                <c:pt idx="6503">
                  <c:v>7.1346704871060179E-3</c:v>
                </c:pt>
                <c:pt idx="6504">
                  <c:v>7.1346704871060179E-3</c:v>
                </c:pt>
                <c:pt idx="6505">
                  <c:v>7.1346704871060179E-3</c:v>
                </c:pt>
                <c:pt idx="6506">
                  <c:v>7.1346704871060179E-3</c:v>
                </c:pt>
                <c:pt idx="6507">
                  <c:v>7.1346704871060179E-3</c:v>
                </c:pt>
                <c:pt idx="6508">
                  <c:v>7.1346704871060179E-3</c:v>
                </c:pt>
                <c:pt idx="6509">
                  <c:v>7.1346704871060179E-3</c:v>
                </c:pt>
                <c:pt idx="6510">
                  <c:v>-53.714905363604892</c:v>
                </c:pt>
                <c:pt idx="6511">
                  <c:v>-101.34327926548863</c:v>
                </c:pt>
                <c:pt idx="6512">
                  <c:v>-140.11916042963159</c:v>
                </c:pt>
                <c:pt idx="6513">
                  <c:v>-167.98400535576104</c:v>
                </c:pt>
                <c:pt idx="6514">
                  <c:v>-183.64691479421629</c:v>
                </c:pt>
                <c:pt idx="6515">
                  <c:v>-186.61234957996629</c:v>
                </c:pt>
                <c:pt idx="6516">
                  <c:v>-177.16741886155359</c:v>
                </c:pt>
                <c:pt idx="6517">
                  <c:v>-156.33345985131129</c:v>
                </c:pt>
                <c:pt idx="6518">
                  <c:v>-125.78602486402271</c:v>
                </c:pt>
                <c:pt idx="6519">
                  <c:v>-87.746688610310102</c:v>
                </c:pt>
                <c:pt idx="6520">
                  <c:v>-44.84976259529865</c:v>
                </c:pt>
                <c:pt idx="6521">
                  <c:v>7.1346704735276477E-3</c:v>
                </c:pt>
                <c:pt idx="6522">
                  <c:v>7.1346704871060179E-3</c:v>
                </c:pt>
                <c:pt idx="6523">
                  <c:v>7.1346704871060179E-3</c:v>
                </c:pt>
                <c:pt idx="6524">
                  <c:v>7.1346704871060179E-3</c:v>
                </c:pt>
                <c:pt idx="6525">
                  <c:v>7.1346704871060179E-3</c:v>
                </c:pt>
                <c:pt idx="6526">
                  <c:v>7.1346704871060179E-3</c:v>
                </c:pt>
                <c:pt idx="6527">
                  <c:v>7.1346704871060179E-3</c:v>
                </c:pt>
                <c:pt idx="6528">
                  <c:v>7.1346704871060179E-3</c:v>
                </c:pt>
                <c:pt idx="6529">
                  <c:v>7.1346704871060179E-3</c:v>
                </c:pt>
                <c:pt idx="6530">
                  <c:v>7.1346704871060179E-3</c:v>
                </c:pt>
                <c:pt idx="6531">
                  <c:v>7.1346704871060179E-3</c:v>
                </c:pt>
                <c:pt idx="6532">
                  <c:v>7.1346704871060179E-3</c:v>
                </c:pt>
                <c:pt idx="6533">
                  <c:v>7.1346704871060179E-3</c:v>
                </c:pt>
                <c:pt idx="6534">
                  <c:v>-36.634964048932993</c:v>
                </c:pt>
                <c:pt idx="6535">
                  <c:v>-68.93064912380612</c:v>
                </c:pt>
                <c:pt idx="6536">
                  <c:v>-94.659636455836008</c:v>
                </c:pt>
                <c:pt idx="6537">
                  <c:v>-112.22329011257864</c:v>
                </c:pt>
                <c:pt idx="6538">
                  <c:v>-120.75794334018454</c:v>
                </c:pt>
                <c:pt idx="6539">
                  <c:v>-120.18357394724123</c:v>
                </c:pt>
                <c:pt idx="6540">
                  <c:v>-111.17808499164488</c:v>
                </c:pt>
                <c:pt idx="6541">
                  <c:v>-95.080867816546487</c:v>
                </c:pt>
                <c:pt idx="6542">
                  <c:v>-73.736908911999677</c:v>
                </c:pt>
                <c:pt idx="6543">
                  <c:v>-49.298996692700868</c:v>
                </c:pt>
                <c:pt idx="6544">
                  <c:v>-24.009817055919246</c:v>
                </c:pt>
                <c:pt idx="6545">
                  <c:v>7.1346704791576303E-3</c:v>
                </c:pt>
                <c:pt idx="6546">
                  <c:v>7.1346704871060179E-3</c:v>
                </c:pt>
                <c:pt idx="6547">
                  <c:v>7.1346704871060179E-3</c:v>
                </c:pt>
                <c:pt idx="6548">
                  <c:v>7.1346704871060179E-3</c:v>
                </c:pt>
                <c:pt idx="6549">
                  <c:v>7.1346704871060179E-3</c:v>
                </c:pt>
                <c:pt idx="6550">
                  <c:v>7.1346704871060179E-3</c:v>
                </c:pt>
                <c:pt idx="6551">
                  <c:v>7.1346704871060179E-3</c:v>
                </c:pt>
                <c:pt idx="6552">
                  <c:v>7.1346704871060179E-3</c:v>
                </c:pt>
                <c:pt idx="6553">
                  <c:v>7.1346704871060179E-3</c:v>
                </c:pt>
                <c:pt idx="6554">
                  <c:v>7.1346704871060179E-3</c:v>
                </c:pt>
                <c:pt idx="6555">
                  <c:v>7.1346704871060179E-3</c:v>
                </c:pt>
                <c:pt idx="6556">
                  <c:v>7.1346704871060179E-3</c:v>
                </c:pt>
                <c:pt idx="6557">
                  <c:v>7.1346704871060179E-3</c:v>
                </c:pt>
                <c:pt idx="6558">
                  <c:v>-4.9024471689048763</c:v>
                </c:pt>
                <c:pt idx="6559">
                  <c:v>-7.7786164612757558</c:v>
                </c:pt>
                <c:pt idx="6560">
                  <c:v>-8.8485678996902983</c:v>
                </c:pt>
                <c:pt idx="6561">
                  <c:v>-8.5089128001947607</c:v>
                </c:pt>
                <c:pt idx="6562">
                  <c:v>-7.2360622189147881</c:v>
                </c:pt>
                <c:pt idx="6563">
                  <c:v>-5.5053701310229579</c:v>
                </c:pt>
                <c:pt idx="6564">
                  <c:v>-3.7244160896711946</c:v>
                </c:pt>
                <c:pt idx="6565">
                  <c:v>-2.1880288473624403</c:v>
                </c:pt>
                <c:pt idx="6566">
                  <c:v>-1.058593221659174</c:v>
                </c:pt>
                <c:pt idx="6567">
                  <c:v>-0.37097895124857755</c:v>
                </c:pt>
                <c:pt idx="6568">
                  <c:v>-5.7720510583059048E-2</c:v>
                </c:pt>
                <c:pt idx="6569">
                  <c:v>-1.261437908496732E-2</c:v>
                </c:pt>
                <c:pt idx="6570">
                  <c:v>-1.261437908496732E-2</c:v>
                </c:pt>
                <c:pt idx="6571">
                  <c:v>-1.0640903426443801E-2</c:v>
                </c:pt>
                <c:pt idx="6572">
                  <c:v>7.8852894678539523E-2</c:v>
                </c:pt>
                <c:pt idx="6573">
                  <c:v>0.24836712804548738</c:v>
                </c:pt>
                <c:pt idx="6574">
                  <c:v>0.47979268808278641</c:v>
                </c:pt>
                <c:pt idx="6575">
                  <c:v>0.72384752197012925</c:v>
                </c:pt>
                <c:pt idx="6576">
                  <c:v>0.91887052000762448</c:v>
                </c:pt>
                <c:pt idx="6577">
                  <c:v>1.0072730940049717</c:v>
                </c:pt>
                <c:pt idx="6578">
                  <c:v>0.95069548982525576</c:v>
                </c:pt>
                <c:pt idx="6579">
                  <c:v>0.74069528863770084</c:v>
                </c:pt>
                <c:pt idx="6580">
                  <c:v>0.40276929583267801</c:v>
                </c:pt>
                <c:pt idx="6581">
                  <c:v>-1.2614379084738597E-2</c:v>
                </c:pt>
                <c:pt idx="6582">
                  <c:v>-1.261437908496732E-2</c:v>
                </c:pt>
                <c:pt idx="6583">
                  <c:v>-1.261437908496732E-2</c:v>
                </c:pt>
                <c:pt idx="6584">
                  <c:v>-1.261437908496732E-2</c:v>
                </c:pt>
                <c:pt idx="6585">
                  <c:v>-1.261437908496732E-2</c:v>
                </c:pt>
                <c:pt idx="6586">
                  <c:v>-1.261437908496732E-2</c:v>
                </c:pt>
                <c:pt idx="6587">
                  <c:v>-1.261437908496732E-2</c:v>
                </c:pt>
                <c:pt idx="6588">
                  <c:v>0.18070199289244099</c:v>
                </c:pt>
                <c:pt idx="6589">
                  <c:v>0.60304885050716461</c:v>
                </c:pt>
                <c:pt idx="6590">
                  <c:v>0.87954727207875372</c:v>
                </c:pt>
                <c:pt idx="6591">
                  <c:v>0.90800166787646264</c:v>
                </c:pt>
                <c:pt idx="6592">
                  <c:v>0.61920077234113113</c:v>
                </c:pt>
                <c:pt idx="6593">
                  <c:v>-1.2614379083877841E-2</c:v>
                </c:pt>
                <c:pt idx="6594">
                  <c:v>-1.261437908496732E-2</c:v>
                </c:pt>
                <c:pt idx="6595">
                  <c:v>-1.261437908496732E-2</c:v>
                </c:pt>
                <c:pt idx="6596">
                  <c:v>-1.261437908496732E-2</c:v>
                </c:pt>
                <c:pt idx="6597">
                  <c:v>-1.261437908496732E-2</c:v>
                </c:pt>
                <c:pt idx="6598">
                  <c:v>-1.261437908496732E-2</c:v>
                </c:pt>
                <c:pt idx="6599">
                  <c:v>-1.261437908496732E-2</c:v>
                </c:pt>
                <c:pt idx="6600">
                  <c:v>-1.261437908496732E-2</c:v>
                </c:pt>
                <c:pt idx="6601">
                  <c:v>-1.261437908496732E-2</c:v>
                </c:pt>
                <c:pt idx="6602">
                  <c:v>-1.261437908496732E-2</c:v>
                </c:pt>
                <c:pt idx="6603">
                  <c:v>-1.261437908496732E-2</c:v>
                </c:pt>
                <c:pt idx="6604">
                  <c:v>-1.261437908496732E-2</c:v>
                </c:pt>
                <c:pt idx="6605">
                  <c:v>-1.261437908496732E-2</c:v>
                </c:pt>
                <c:pt idx="6606">
                  <c:v>1.138963875365635</c:v>
                </c:pt>
                <c:pt idx="6607">
                  <c:v>1.8832126438682795</c:v>
                </c:pt>
                <c:pt idx="6608">
                  <c:v>2.137065902838128</c:v>
                </c:pt>
                <c:pt idx="6609">
                  <c:v>1.8950668813400353</c:v>
                </c:pt>
                <c:pt idx="6610">
                  <c:v>1.2384010266365379</c:v>
                </c:pt>
                <c:pt idx="6611">
                  <c:v>0.32368420243211365</c:v>
                </c:pt>
                <c:pt idx="6612">
                  <c:v>-1.261437908496732E-2</c:v>
                </c:pt>
                <c:pt idx="6613">
                  <c:v>-1.261437908496732E-2</c:v>
                </c:pt>
                <c:pt idx="6614">
                  <c:v>-1.261437908496732E-2</c:v>
                </c:pt>
                <c:pt idx="6615">
                  <c:v>-1.261437908496732E-2</c:v>
                </c:pt>
                <c:pt idx="6616">
                  <c:v>-1.261437908496732E-2</c:v>
                </c:pt>
                <c:pt idx="6617">
                  <c:v>-1.261437908496732E-2</c:v>
                </c:pt>
                <c:pt idx="6618">
                  <c:v>1.4555052842458001</c:v>
                </c:pt>
                <c:pt idx="6619">
                  <c:v>3.0097404207942327</c:v>
                </c:pt>
                <c:pt idx="6620">
                  <c:v>4.3757177172992954</c:v>
                </c:pt>
                <c:pt idx="6621">
                  <c:v>5.2853749008468256</c:v>
                </c:pt>
                <c:pt idx="6622">
                  <c:v>5.5373610666639674</c:v>
                </c:pt>
                <c:pt idx="6623">
                  <c:v>5.0464967460641423</c:v>
                </c:pt>
                <c:pt idx="6624">
                  <c:v>3.878538106367206</c:v>
                </c:pt>
                <c:pt idx="6625">
                  <c:v>2.2624579369980977</c:v>
                </c:pt>
                <c:pt idx="6626">
                  <c:v>0.57528504376311784</c:v>
                </c:pt>
                <c:pt idx="6627">
                  <c:v>-1.261437908496732E-2</c:v>
                </c:pt>
                <c:pt idx="6628">
                  <c:v>-1.261437908496732E-2</c:v>
                </c:pt>
                <c:pt idx="6629">
                  <c:v>-1.261437908496732E-2</c:v>
                </c:pt>
                <c:pt idx="6630">
                  <c:v>2.7536621598342812</c:v>
                </c:pt>
                <c:pt idx="6631">
                  <c:v>7.3265658552259474</c:v>
                </c:pt>
                <c:pt idx="6632">
                  <c:v>13.515621607918549</c:v>
                </c:pt>
                <c:pt idx="6633">
                  <c:v>20.804264943741913</c:v>
                </c:pt>
                <c:pt idx="6634">
                  <c:v>28.368925622314695</c:v>
                </c:pt>
                <c:pt idx="6635">
                  <c:v>35.139371269960861</c:v>
                </c:pt>
                <c:pt idx="6636">
                  <c:v>39.903402031496924</c:v>
                </c:pt>
                <c:pt idx="6637">
                  <c:v>41.4470852770135</c:v>
                </c:pt>
                <c:pt idx="6638">
                  <c:v>38.715926879593546</c:v>
                </c:pt>
                <c:pt idx="6639">
                  <c:v>30.978055642551208</c:v>
                </c:pt>
                <c:pt idx="6640">
                  <c:v>17.968345912736556</c:v>
                </c:pt>
                <c:pt idx="6641">
                  <c:v>-1.2614379082161554E-2</c:v>
                </c:pt>
                <c:pt idx="6642">
                  <c:v>-1.261437908496732E-2</c:v>
                </c:pt>
                <c:pt idx="6643">
                  <c:v>-1.261437908496732E-2</c:v>
                </c:pt>
                <c:pt idx="6644">
                  <c:v>-1.261437908496732E-2</c:v>
                </c:pt>
                <c:pt idx="6645">
                  <c:v>-1.261437908496732E-2</c:v>
                </c:pt>
                <c:pt idx="6646">
                  <c:v>-1.261437908496732E-2</c:v>
                </c:pt>
                <c:pt idx="6647">
                  <c:v>-1.261437908496732E-2</c:v>
                </c:pt>
                <c:pt idx="6648">
                  <c:v>-1.261437908496732E-2</c:v>
                </c:pt>
                <c:pt idx="6649">
                  <c:v>-1.261437908496732E-2</c:v>
                </c:pt>
                <c:pt idx="6650">
                  <c:v>-1.261437908496732E-2</c:v>
                </c:pt>
                <c:pt idx="6651">
                  <c:v>-1.261437908496732E-2</c:v>
                </c:pt>
                <c:pt idx="6652">
                  <c:v>-1.261437908496732E-2</c:v>
                </c:pt>
                <c:pt idx="6653">
                  <c:v>-1.261437908496732E-2</c:v>
                </c:pt>
                <c:pt idx="6654">
                  <c:v>45.636830516344716</c:v>
                </c:pt>
                <c:pt idx="6655">
                  <c:v>91.115818705056085</c:v>
                </c:pt>
                <c:pt idx="6656">
                  <c:v>132.71791954496095</c:v>
                </c:pt>
                <c:pt idx="6657">
                  <c:v>166.87742642186709</c:v>
                </c:pt>
                <c:pt idx="6658">
                  <c:v>190.50434144948173</c:v>
                </c:pt>
                <c:pt idx="6659">
                  <c:v>201.27705340140346</c:v>
                </c:pt>
                <c:pt idx="6660">
                  <c:v>197.86868708141705</c:v>
                </c:pt>
                <c:pt idx="6661">
                  <c:v>180.08444807389179</c:v>
                </c:pt>
                <c:pt idx="6662">
                  <c:v>148.89652231839466</c:v>
                </c:pt>
                <c:pt idx="6663">
                  <c:v>106.37365176441767</c:v>
                </c:pt>
                <c:pt idx="6664">
                  <c:v>55.513172767459828</c:v>
                </c:pt>
                <c:pt idx="6665">
                  <c:v>-1.2614379068889247E-2</c:v>
                </c:pt>
                <c:pt idx="6666">
                  <c:v>-1.261437908496732E-2</c:v>
                </c:pt>
                <c:pt idx="6667">
                  <c:v>-1.261437908496732E-2</c:v>
                </c:pt>
                <c:pt idx="6668">
                  <c:v>-1.261437908496732E-2</c:v>
                </c:pt>
                <c:pt idx="6669">
                  <c:v>-1.261437908496732E-2</c:v>
                </c:pt>
                <c:pt idx="6670">
                  <c:v>-1.261437908496732E-2</c:v>
                </c:pt>
                <c:pt idx="6671">
                  <c:v>-1.261437908496732E-2</c:v>
                </c:pt>
                <c:pt idx="6672">
                  <c:v>-1.261437908496732E-2</c:v>
                </c:pt>
                <c:pt idx="6673">
                  <c:v>-1.261437908496732E-2</c:v>
                </c:pt>
                <c:pt idx="6674">
                  <c:v>-1.261437908496732E-2</c:v>
                </c:pt>
                <c:pt idx="6675">
                  <c:v>-1.261437908496732E-2</c:v>
                </c:pt>
                <c:pt idx="6676">
                  <c:v>-1.261437908496732E-2</c:v>
                </c:pt>
                <c:pt idx="6677">
                  <c:v>-1.261437908496732E-2</c:v>
                </c:pt>
                <c:pt idx="6678">
                  <c:v>56.093327654350958</c:v>
                </c:pt>
                <c:pt idx="6679">
                  <c:v>108.6345132441209</c:v>
                </c:pt>
                <c:pt idx="6680">
                  <c:v>154.21789965017672</c:v>
                </c:pt>
                <c:pt idx="6681">
                  <c:v>189.87676969862096</c:v>
                </c:pt>
                <c:pt idx="6682">
                  <c:v>213.23563696102249</c:v>
                </c:pt>
                <c:pt idx="6683">
                  <c:v>222.63810311642831</c:v>
                </c:pt>
                <c:pt idx="6684">
                  <c:v>217.2413797688337</c:v>
                </c:pt>
                <c:pt idx="6685">
                  <c:v>197.07587054692678</c:v>
                </c:pt>
                <c:pt idx="6686">
                  <c:v>163.06759314583141</c:v>
                </c:pt>
                <c:pt idx="6687">
                  <c:v>117.02030001880152</c:v>
                </c:pt>
                <c:pt idx="6688">
                  <c:v>61.553510423482329</c:v>
                </c:pt>
                <c:pt idx="6689">
                  <c:v>-1.261437905771867E-2</c:v>
                </c:pt>
                <c:pt idx="6690">
                  <c:v>-1.261437908496732E-2</c:v>
                </c:pt>
                <c:pt idx="6691">
                  <c:v>-1.261437908496732E-2</c:v>
                </c:pt>
                <c:pt idx="6692">
                  <c:v>-1.261437908496732E-2</c:v>
                </c:pt>
                <c:pt idx="6693">
                  <c:v>-1.261437908496732E-2</c:v>
                </c:pt>
                <c:pt idx="6694">
                  <c:v>-1.261437908496732E-2</c:v>
                </c:pt>
                <c:pt idx="6695">
                  <c:v>-1.261437908496732E-2</c:v>
                </c:pt>
                <c:pt idx="6696">
                  <c:v>-1.261437908496732E-2</c:v>
                </c:pt>
                <c:pt idx="6697">
                  <c:v>-1.261437908496732E-2</c:v>
                </c:pt>
                <c:pt idx="6698">
                  <c:v>-1.261437908496732E-2</c:v>
                </c:pt>
                <c:pt idx="6699">
                  <c:v>-1.261437908496732E-2</c:v>
                </c:pt>
                <c:pt idx="6700">
                  <c:v>-1.261437908496732E-2</c:v>
                </c:pt>
                <c:pt idx="6701">
                  <c:v>-1.261437908496732E-2</c:v>
                </c:pt>
                <c:pt idx="6702">
                  <c:v>78.647376911592531</c:v>
                </c:pt>
                <c:pt idx="6703">
                  <c:v>153.45454933430861</c:v>
                </c:pt>
                <c:pt idx="6704">
                  <c:v>218.7248300339553</c:v>
                </c:pt>
                <c:pt idx="6705">
                  <c:v>269.3806787556851</c:v>
                </c:pt>
                <c:pt idx="6706">
                  <c:v>301.40770551523713</c:v>
                </c:pt>
                <c:pt idx="6707">
                  <c:v>312.22722593374471</c:v>
                </c:pt>
                <c:pt idx="6708">
                  <c:v>300.9501865656772</c:v>
                </c:pt>
                <c:pt idx="6709">
                  <c:v>268.48272308506102</c:v>
                </c:pt>
                <c:pt idx="6710">
                  <c:v>217.46778362955436</c:v>
                </c:pt>
                <c:pt idx="6711">
                  <c:v>152.06382244517383</c:v>
                </c:pt>
                <c:pt idx="6712">
                  <c:v>77.578722600856949</c:v>
                </c:pt>
                <c:pt idx="6713">
                  <c:v>-1.2614379040589494E-2</c:v>
                </c:pt>
                <c:pt idx="6714">
                  <c:v>-1.261437908496732E-2</c:v>
                </c:pt>
                <c:pt idx="6715">
                  <c:v>-1.261437908496732E-2</c:v>
                </c:pt>
                <c:pt idx="6716">
                  <c:v>-1.261437908496732E-2</c:v>
                </c:pt>
                <c:pt idx="6717">
                  <c:v>-1.261437908496732E-2</c:v>
                </c:pt>
                <c:pt idx="6718">
                  <c:v>-1.261437908496732E-2</c:v>
                </c:pt>
                <c:pt idx="6719">
                  <c:v>-1.261437908496732E-2</c:v>
                </c:pt>
                <c:pt idx="6720">
                  <c:v>-1.261437908496732E-2</c:v>
                </c:pt>
                <c:pt idx="6721">
                  <c:v>-1.261437908496732E-2</c:v>
                </c:pt>
                <c:pt idx="6722">
                  <c:v>-1.261437908496732E-2</c:v>
                </c:pt>
                <c:pt idx="6723">
                  <c:v>-1.261437908496732E-2</c:v>
                </c:pt>
                <c:pt idx="6724">
                  <c:v>-1.261437908496732E-2</c:v>
                </c:pt>
                <c:pt idx="6725">
                  <c:v>-1.261437908496732E-2</c:v>
                </c:pt>
                <c:pt idx="6726">
                  <c:v>39.586941253405179</c:v>
                </c:pt>
                <c:pt idx="6727">
                  <c:v>69.470483355833622</c:v>
                </c:pt>
                <c:pt idx="6728">
                  <c:v>88.344690353348199</c:v>
                </c:pt>
                <c:pt idx="6729">
                  <c:v>96.17715600394142</c:v>
                </c:pt>
                <c:pt idx="6730">
                  <c:v>94.080110961360958</c:v>
                </c:pt>
                <c:pt idx="6731">
                  <c:v>84.069614894031986</c:v>
                </c:pt>
                <c:pt idx="6732">
                  <c:v>68.74139085562139</c:v>
                </c:pt>
                <c:pt idx="6733">
                  <c:v>50.907205790490039</c:v>
                </c:pt>
                <c:pt idx="6734">
                  <c:v>33.238179234881031</c:v>
                </c:pt>
                <c:pt idx="6735">
                  <c:v>17.958010010683854</c:v>
                </c:pt>
                <c:pt idx="6736">
                  <c:v>6.6204660633459582</c:v>
                </c:pt>
                <c:pt idx="6737">
                  <c:v>-1.2614379081924844E-2</c:v>
                </c:pt>
                <c:pt idx="6738">
                  <c:v>-1.261437908496732E-2</c:v>
                </c:pt>
                <c:pt idx="6739">
                  <c:v>8.7506953299783946E-2</c:v>
                </c:pt>
                <c:pt idx="6740">
                  <c:v>4.8818809397160754</c:v>
                </c:pt>
                <c:pt idx="6741">
                  <c:v>10.951610016415476</c:v>
                </c:pt>
                <c:pt idx="6742">
                  <c:v>16.797386500094284</c:v>
                </c:pt>
                <c:pt idx="6743">
                  <c:v>21.136426503547657</c:v>
                </c:pt>
                <c:pt idx="6744">
                  <c:v>23.082350298426654</c:v>
                </c:pt>
                <c:pt idx="6745">
                  <c:v>22.250731962156664</c:v>
                </c:pt>
                <c:pt idx="6746">
                  <c:v>18.779761245079175</c:v>
                </c:pt>
                <c:pt idx="6747">
                  <c:v>13.268218999662796</c:v>
                </c:pt>
                <c:pt idx="6748">
                  <c:v>6.6448796896785236</c:v>
                </c:pt>
                <c:pt idx="6749">
                  <c:v>-1.2614379075119085E-2</c:v>
                </c:pt>
                <c:pt idx="6750">
                  <c:v>-1.261437908496732E-2</c:v>
                </c:pt>
                <c:pt idx="6751">
                  <c:v>-1.261437908496732E-2</c:v>
                </c:pt>
                <c:pt idx="6752">
                  <c:v>-1.261437908496732E-2</c:v>
                </c:pt>
                <c:pt idx="6753">
                  <c:v>-1.261437908496732E-2</c:v>
                </c:pt>
                <c:pt idx="6754">
                  <c:v>-1.261437908496732E-2</c:v>
                </c:pt>
                <c:pt idx="6755">
                  <c:v>-1.261437908496732E-2</c:v>
                </c:pt>
                <c:pt idx="6756">
                  <c:v>1.8360924911086389</c:v>
                </c:pt>
                <c:pt idx="6757">
                  <c:v>5.7114201698954545</c:v>
                </c:pt>
                <c:pt idx="6758">
                  <c:v>7.9488842369614101</c:v>
                </c:pt>
                <c:pt idx="6759">
                  <c:v>7.8722014023277103</c:v>
                </c:pt>
                <c:pt idx="6760">
                  <c:v>5.1781534560899685</c:v>
                </c:pt>
                <c:pt idx="6761">
                  <c:v>-1.2614379079521528E-2</c:v>
                </c:pt>
                <c:pt idx="6762">
                  <c:v>-1.261437908496732E-2</c:v>
                </c:pt>
                <c:pt idx="6763">
                  <c:v>-1.261437908496732E-2</c:v>
                </c:pt>
                <c:pt idx="6764">
                  <c:v>-1.261437908496732E-2</c:v>
                </c:pt>
                <c:pt idx="6765">
                  <c:v>-1.261437908496732E-2</c:v>
                </c:pt>
                <c:pt idx="6766">
                  <c:v>-1.261437908496732E-2</c:v>
                </c:pt>
                <c:pt idx="6767">
                  <c:v>-1.261437908496732E-2</c:v>
                </c:pt>
                <c:pt idx="6768">
                  <c:v>-1.261437908496732E-2</c:v>
                </c:pt>
                <c:pt idx="6769">
                  <c:v>-1.261437908496732E-2</c:v>
                </c:pt>
                <c:pt idx="6770">
                  <c:v>-1.261437908496732E-2</c:v>
                </c:pt>
                <c:pt idx="6771">
                  <c:v>-1.261437908496732E-2</c:v>
                </c:pt>
                <c:pt idx="6772">
                  <c:v>-1.261437908496732E-2</c:v>
                </c:pt>
                <c:pt idx="6773">
                  <c:v>-1.261437908496732E-2</c:v>
                </c:pt>
                <c:pt idx="6774">
                  <c:v>6.3207568929815094</c:v>
                </c:pt>
                <c:pt idx="6775">
                  <c:v>10.204555375361114</c:v>
                </c:pt>
                <c:pt idx="6776">
                  <c:v>11.333334121712168</c:v>
                </c:pt>
                <c:pt idx="6777">
                  <c:v>9.8490130109975791</c:v>
                </c:pt>
                <c:pt idx="6778">
                  <c:v>6.3192180259485271</c:v>
                </c:pt>
                <c:pt idx="6779">
                  <c:v>1.6409614562976009</c:v>
                </c:pt>
                <c:pt idx="6780">
                  <c:v>-1.261437908496732E-2</c:v>
                </c:pt>
                <c:pt idx="6781">
                  <c:v>-1.261437908496732E-2</c:v>
                </c:pt>
                <c:pt idx="6782">
                  <c:v>-1.261437908496732E-2</c:v>
                </c:pt>
                <c:pt idx="6783">
                  <c:v>-1.261437908496732E-2</c:v>
                </c:pt>
                <c:pt idx="6784">
                  <c:v>-1.261437908496732E-2</c:v>
                </c:pt>
                <c:pt idx="6785">
                  <c:v>-1.261437908496732E-2</c:v>
                </c:pt>
                <c:pt idx="6786">
                  <c:v>6.4454778600099489</c:v>
                </c:pt>
                <c:pt idx="6787">
                  <c:v>13.095715687556572</c:v>
                </c:pt>
                <c:pt idx="6788">
                  <c:v>18.74022912930872</c:v>
                </c:pt>
                <c:pt idx="6789">
                  <c:v>22.296614633245198</c:v>
                </c:pt>
                <c:pt idx="6790">
                  <c:v>23.021214434109229</c:v>
                </c:pt>
                <c:pt idx="6791">
                  <c:v>20.700664893501642</c:v>
                </c:pt>
                <c:pt idx="6792">
                  <c:v>15.698750458823946</c:v>
                </c:pt>
                <c:pt idx="6793">
                  <c:v>9.0489290622056124</c:v>
                </c:pt>
                <c:pt idx="6794">
                  <c:v>2.2968311503443495</c:v>
                </c:pt>
                <c:pt idx="6795">
                  <c:v>7.1346704871060179E-3</c:v>
                </c:pt>
                <c:pt idx="6796">
                  <c:v>7.1346704871060179E-3</c:v>
                </c:pt>
                <c:pt idx="6797">
                  <c:v>7.1346704871060179E-3</c:v>
                </c:pt>
                <c:pt idx="6798">
                  <c:v>10.328190248539515</c:v>
                </c:pt>
                <c:pt idx="6799">
                  <c:v>27.098494044982615</c:v>
                </c:pt>
                <c:pt idx="6800">
                  <c:v>49.380824903863441</c:v>
                </c:pt>
                <c:pt idx="6801">
                  <c:v>75.127154366093748</c:v>
                </c:pt>
                <c:pt idx="6802">
                  <c:v>101.28825878957959</c:v>
                </c:pt>
                <c:pt idx="6803">
                  <c:v>124.0795923098722</c:v>
                </c:pt>
                <c:pt idx="6804">
                  <c:v>139.38358189222245</c:v>
                </c:pt>
                <c:pt idx="6805">
                  <c:v>143.24836920005731</c:v>
                </c:pt>
                <c:pt idx="6806">
                  <c:v>132.42683920411105</c:v>
                </c:pt>
                <c:pt idx="6807">
                  <c:v>104.88992003786669</c:v>
                </c:pt>
                <c:pt idx="6808">
                  <c:v>60.246258171949414</c:v>
                </c:pt>
                <c:pt idx="6809">
                  <c:v>7.134670531019272E-3</c:v>
                </c:pt>
                <c:pt idx="6810">
                  <c:v>7.1346704871060179E-3</c:v>
                </c:pt>
                <c:pt idx="6811">
                  <c:v>7.1346704871060179E-3</c:v>
                </c:pt>
                <c:pt idx="6812">
                  <c:v>7.1346704871060179E-3</c:v>
                </c:pt>
                <c:pt idx="6813">
                  <c:v>7.1346704871060179E-3</c:v>
                </c:pt>
                <c:pt idx="6814">
                  <c:v>7.1346704871060179E-3</c:v>
                </c:pt>
                <c:pt idx="6815">
                  <c:v>7.1346704871060179E-3</c:v>
                </c:pt>
                <c:pt idx="6816">
                  <c:v>7.1346704871060179E-3</c:v>
                </c:pt>
                <c:pt idx="6817">
                  <c:v>7.1346704871060179E-3</c:v>
                </c:pt>
                <c:pt idx="6818">
                  <c:v>7.1346704871060179E-3</c:v>
                </c:pt>
                <c:pt idx="6819">
                  <c:v>7.1346704871060179E-3</c:v>
                </c:pt>
                <c:pt idx="6820">
                  <c:v>7.1346704871060179E-3</c:v>
                </c:pt>
                <c:pt idx="6821">
                  <c:v>7.1346704871060179E-3</c:v>
                </c:pt>
                <c:pt idx="6822">
                  <c:v>135.20438484000803</c:v>
                </c:pt>
                <c:pt idx="6823">
                  <c:v>267.82120985442845</c:v>
                </c:pt>
                <c:pt idx="6824">
                  <c:v>387.11467614507939</c:v>
                </c:pt>
                <c:pt idx="6825">
                  <c:v>483.08673020611491</c:v>
                </c:pt>
                <c:pt idx="6826">
                  <c:v>547.39724316049717</c:v>
                </c:pt>
                <c:pt idx="6827">
                  <c:v>574.13283659239573</c:v>
                </c:pt>
                <c:pt idx="6828">
                  <c:v>560.35623844649501</c:v>
                </c:pt>
                <c:pt idx="6829">
                  <c:v>506.38412039276761</c:v>
                </c:pt>
                <c:pt idx="6830">
                  <c:v>415.76970737891583</c:v>
                </c:pt>
                <c:pt idx="6831">
                  <c:v>294.99662746417994</c:v>
                </c:pt>
                <c:pt idx="6832">
                  <c:v>152.91906199353485</c:v>
                </c:pt>
                <c:pt idx="6833">
                  <c:v>7.1346706011163399E-3</c:v>
                </c:pt>
                <c:pt idx="6834">
                  <c:v>7.1346704871060179E-3</c:v>
                </c:pt>
                <c:pt idx="6835">
                  <c:v>7.1346704871060179E-3</c:v>
                </c:pt>
                <c:pt idx="6836">
                  <c:v>7.1346704871060179E-3</c:v>
                </c:pt>
                <c:pt idx="6837">
                  <c:v>7.1346704871060179E-3</c:v>
                </c:pt>
                <c:pt idx="6838">
                  <c:v>7.1346704871060179E-3</c:v>
                </c:pt>
                <c:pt idx="6839">
                  <c:v>7.1346704871060179E-3</c:v>
                </c:pt>
                <c:pt idx="6840">
                  <c:v>7.1346704871060179E-3</c:v>
                </c:pt>
                <c:pt idx="6841">
                  <c:v>7.1346704871060179E-3</c:v>
                </c:pt>
                <c:pt idx="6842">
                  <c:v>7.1346704871060179E-3</c:v>
                </c:pt>
                <c:pt idx="6843">
                  <c:v>7.1346704871060179E-3</c:v>
                </c:pt>
                <c:pt idx="6844">
                  <c:v>7.1346704871060179E-3</c:v>
                </c:pt>
                <c:pt idx="6845">
                  <c:v>7.1346704871060179E-3</c:v>
                </c:pt>
                <c:pt idx="6846">
                  <c:v>141.78264936126885</c:v>
                </c:pt>
                <c:pt idx="6847">
                  <c:v>273.04156309466356</c:v>
                </c:pt>
                <c:pt idx="6848">
                  <c:v>385.47883010022605</c:v>
                </c:pt>
                <c:pt idx="6849">
                  <c:v>472.03973244855752</c:v>
                </c:pt>
                <c:pt idx="6850">
                  <c:v>527.27761757428902</c:v>
                </c:pt>
                <c:pt idx="6851">
                  <c:v>547.62343476871126</c:v>
                </c:pt>
                <c:pt idx="6852">
                  <c:v>531.56621825128855</c:v>
                </c:pt>
                <c:pt idx="6853">
                  <c:v>479.74400086887198</c:v>
                </c:pt>
                <c:pt idx="6854">
                  <c:v>394.94307781323386</c:v>
                </c:pt>
                <c:pt idx="6855">
                  <c:v>282.00131369641468</c:v>
                </c:pt>
                <c:pt idx="6856">
                  <c:v>147.60971923676738</c:v>
                </c:pt>
                <c:pt idx="6857">
                  <c:v>7.1346706110181918E-3</c:v>
                </c:pt>
                <c:pt idx="6858">
                  <c:v>7.1346704871060179E-3</c:v>
                </c:pt>
                <c:pt idx="6859">
                  <c:v>7.1346704871060179E-3</c:v>
                </c:pt>
                <c:pt idx="6860">
                  <c:v>7.1346704871060179E-3</c:v>
                </c:pt>
                <c:pt idx="6861">
                  <c:v>7.1346704871060179E-3</c:v>
                </c:pt>
                <c:pt idx="6862">
                  <c:v>7.1346704871060179E-3</c:v>
                </c:pt>
                <c:pt idx="6863">
                  <c:v>7.1346704871060179E-3</c:v>
                </c:pt>
                <c:pt idx="6864">
                  <c:v>7.1346704871060179E-3</c:v>
                </c:pt>
                <c:pt idx="6865">
                  <c:v>7.1346704871060179E-3</c:v>
                </c:pt>
                <c:pt idx="6866">
                  <c:v>7.1346704871060179E-3</c:v>
                </c:pt>
                <c:pt idx="6867">
                  <c:v>7.1346704871060179E-3</c:v>
                </c:pt>
                <c:pt idx="6868">
                  <c:v>7.1346704871060179E-3</c:v>
                </c:pt>
                <c:pt idx="6869">
                  <c:v>7.1346704871060179E-3</c:v>
                </c:pt>
                <c:pt idx="6870">
                  <c:v>176.90327195240232</c:v>
                </c:pt>
                <c:pt idx="6871">
                  <c:v>343.69910398441232</c:v>
                </c:pt>
                <c:pt idx="6872">
                  <c:v>487.8453492456606</c:v>
                </c:pt>
                <c:pt idx="6873">
                  <c:v>598.35637887895564</c:v>
                </c:pt>
                <c:pt idx="6874">
                  <c:v>666.77314344023819</c:v>
                </c:pt>
                <c:pt idx="6875">
                  <c:v>687.93041127419326</c:v>
                </c:pt>
                <c:pt idx="6876">
                  <c:v>660.44638980620459</c:v>
                </c:pt>
                <c:pt idx="6877">
                  <c:v>586.87776647510861</c:v>
                </c:pt>
                <c:pt idx="6878">
                  <c:v>473.51562914913853</c:v>
                </c:pt>
                <c:pt idx="6879">
                  <c:v>329.83419142612223</c:v>
                </c:pt>
                <c:pt idx="6880">
                  <c:v>167.64070075215176</c:v>
                </c:pt>
                <c:pt idx="6881">
                  <c:v>7.1346706367835565E-3</c:v>
                </c:pt>
                <c:pt idx="6882">
                  <c:v>7.1346704871060179E-3</c:v>
                </c:pt>
                <c:pt idx="6883">
                  <c:v>7.1346704871060179E-3</c:v>
                </c:pt>
                <c:pt idx="6884">
                  <c:v>7.1346704871060179E-3</c:v>
                </c:pt>
                <c:pt idx="6885">
                  <c:v>7.1346704871060179E-3</c:v>
                </c:pt>
                <c:pt idx="6886">
                  <c:v>7.1346704871060179E-3</c:v>
                </c:pt>
                <c:pt idx="6887">
                  <c:v>7.1346704871060179E-3</c:v>
                </c:pt>
                <c:pt idx="6888">
                  <c:v>7.1346704871060179E-3</c:v>
                </c:pt>
                <c:pt idx="6889">
                  <c:v>7.1346704871060179E-3</c:v>
                </c:pt>
                <c:pt idx="6890">
                  <c:v>7.1346704871060179E-3</c:v>
                </c:pt>
                <c:pt idx="6891">
                  <c:v>7.1346704871060179E-3</c:v>
                </c:pt>
                <c:pt idx="6892">
                  <c:v>7.1346704871060179E-3</c:v>
                </c:pt>
                <c:pt idx="6893">
                  <c:v>7.1346704871060179E-3</c:v>
                </c:pt>
                <c:pt idx="6894">
                  <c:v>81.40102136459916</c:v>
                </c:pt>
                <c:pt idx="6895">
                  <c:v>142.36147411588439</c:v>
                </c:pt>
                <c:pt idx="6896">
                  <c:v>180.44132652440632</c:v>
                </c:pt>
                <c:pt idx="6897">
                  <c:v>195.80055873784622</c:v>
                </c:pt>
                <c:pt idx="6898">
                  <c:v>190.91695912769765</c:v>
                </c:pt>
                <c:pt idx="6899">
                  <c:v>170.06226838151326</c:v>
                </c:pt>
                <c:pt idx="6900">
                  <c:v>138.6208142640854</c:v>
                </c:pt>
                <c:pt idx="6901">
                  <c:v>102.34210747977329</c:v>
                </c:pt>
                <c:pt idx="6902">
                  <c:v>66.621493608293548</c:v>
                </c:pt>
                <c:pt idx="6903">
                  <c:v>35.89384324128423</c:v>
                </c:pt>
                <c:pt idx="6904">
                  <c:v>13.206000282565752</c:v>
                </c:pt>
                <c:pt idx="6905">
                  <c:v>7.1346704880773321E-3</c:v>
                </c:pt>
                <c:pt idx="6906">
                  <c:v>7.1346704871060179E-3</c:v>
                </c:pt>
                <c:pt idx="6907">
                  <c:v>0.19392917835988829</c:v>
                </c:pt>
                <c:pt idx="6908">
                  <c:v>9.6282751075328719</c:v>
                </c:pt>
                <c:pt idx="6909">
                  <c:v>21.51019244728262</c:v>
                </c:pt>
                <c:pt idx="6910">
                  <c:v>32.885541159140431</c:v>
                </c:pt>
                <c:pt idx="6911">
                  <c:v>41.256639165486682</c:v>
                </c:pt>
                <c:pt idx="6912">
                  <c:v>44.925242890190972</c:v>
                </c:pt>
                <c:pt idx="6913">
                  <c:v>43.185664234380873</c:v>
                </c:pt>
                <c:pt idx="6914">
                  <c:v>36.350638348422066</c:v>
                </c:pt>
                <c:pt idx="6915">
                  <c:v>25.617485503789371</c:v>
                </c:pt>
                <c:pt idx="6916">
                  <c:v>12.804788219812385</c:v>
                </c:pt>
                <c:pt idx="6917">
                  <c:v>7.1346704942606646E-3</c:v>
                </c:pt>
                <c:pt idx="6918">
                  <c:v>7.1346704871060179E-3</c:v>
                </c:pt>
                <c:pt idx="6919">
                  <c:v>7.1346704871060179E-3</c:v>
                </c:pt>
                <c:pt idx="6920">
                  <c:v>7.1346704871060179E-3</c:v>
                </c:pt>
                <c:pt idx="6921">
                  <c:v>7.1346704871060179E-3</c:v>
                </c:pt>
                <c:pt idx="6922">
                  <c:v>7.1346704871060179E-3</c:v>
                </c:pt>
                <c:pt idx="6923">
                  <c:v>7.1346704871060179E-3</c:v>
                </c:pt>
                <c:pt idx="6924">
                  <c:v>3.4790208268652703</c:v>
                </c:pt>
                <c:pt idx="6925">
                  <c:v>10.751127173685999</c:v>
                </c:pt>
                <c:pt idx="6926">
                  <c:v>14.917107940362067</c:v>
                </c:pt>
                <c:pt idx="6927">
                  <c:v>14.736399972329174</c:v>
                </c:pt>
                <c:pt idx="6928">
                  <c:v>9.676175554131877</c:v>
                </c:pt>
                <c:pt idx="6929">
                  <c:v>7.1346704894235721E-3</c:v>
                </c:pt>
                <c:pt idx="6930">
                  <c:v>7.1346704871060179E-3</c:v>
                </c:pt>
                <c:pt idx="6931">
                  <c:v>7.1346704871060179E-3</c:v>
                </c:pt>
                <c:pt idx="6932">
                  <c:v>7.1346704871060179E-3</c:v>
                </c:pt>
                <c:pt idx="6933">
                  <c:v>7.1346704871060179E-3</c:v>
                </c:pt>
                <c:pt idx="6934">
                  <c:v>7.1346704871060179E-3</c:v>
                </c:pt>
                <c:pt idx="6935">
                  <c:v>7.1346704871060179E-3</c:v>
                </c:pt>
                <c:pt idx="6936">
                  <c:v>7.1346704871060179E-3</c:v>
                </c:pt>
                <c:pt idx="6937">
                  <c:v>7.1346704871060179E-3</c:v>
                </c:pt>
                <c:pt idx="6938">
                  <c:v>7.1346704871060179E-3</c:v>
                </c:pt>
                <c:pt idx="6939">
                  <c:v>7.1346704871060179E-3</c:v>
                </c:pt>
                <c:pt idx="6940">
                  <c:v>7.1346704871060179E-3</c:v>
                </c:pt>
                <c:pt idx="6941">
                  <c:v>7.1346704871060179E-3</c:v>
                </c:pt>
                <c:pt idx="6942">
                  <c:v>11.42504865559456</c:v>
                </c:pt>
                <c:pt idx="6943">
                  <c:v>18.392071850431869</c:v>
                </c:pt>
                <c:pt idx="6944">
                  <c:v>20.379405908215656</c:v>
                </c:pt>
                <c:pt idx="6945">
                  <c:v>17.674289156948756</c:v>
                </c:pt>
                <c:pt idx="6946">
                  <c:v>11.322556087764353</c:v>
                </c:pt>
                <c:pt idx="6947">
                  <c:v>2.9486064462685566</c:v>
                </c:pt>
                <c:pt idx="6948">
                  <c:v>7.1346704871060179E-3</c:v>
                </c:pt>
                <c:pt idx="6949">
                  <c:v>7.1346704871060179E-3</c:v>
                </c:pt>
                <c:pt idx="6950">
                  <c:v>7.1346704871060179E-3</c:v>
                </c:pt>
                <c:pt idx="6951">
                  <c:v>7.1346704871060179E-3</c:v>
                </c:pt>
                <c:pt idx="6952">
                  <c:v>7.1346704871060179E-3</c:v>
                </c:pt>
                <c:pt idx="6953">
                  <c:v>7.1346704871060179E-3</c:v>
                </c:pt>
                <c:pt idx="6954">
                  <c:v>11.356140408086869</c:v>
                </c:pt>
                <c:pt idx="6955">
                  <c:v>23.005935486204319</c:v>
                </c:pt>
                <c:pt idx="6956">
                  <c:v>32.847125206083923</c:v>
                </c:pt>
                <c:pt idx="6957">
                  <c:v>38.998662353741352</c:v>
                </c:pt>
                <c:pt idx="6958">
                  <c:v>40.185367241136809</c:v>
                </c:pt>
                <c:pt idx="6959">
                  <c:v>36.040454638005222</c:v>
                </c:pt>
                <c:pt idx="6960">
                  <c:v>27.277124947964712</c:v>
                </c:pt>
                <c:pt idx="6961">
                  <c:v>15.690001725207482</c:v>
                </c:pt>
                <c:pt idx="6962">
                  <c:v>3.9709014666226623</c:v>
                </c:pt>
                <c:pt idx="6963">
                  <c:v>7.1346704871060179E-3</c:v>
                </c:pt>
                <c:pt idx="6964">
                  <c:v>7.1346704871060179E-3</c:v>
                </c:pt>
                <c:pt idx="6965">
                  <c:v>7.1346704871060179E-3</c:v>
                </c:pt>
                <c:pt idx="6966">
                  <c:v>17.738767319210023</c:v>
                </c:pt>
                <c:pt idx="6967">
                  <c:v>46.463258962130261</c:v>
                </c:pt>
                <c:pt idx="6968">
                  <c:v>84.515714196503069</c:v>
                </c:pt>
                <c:pt idx="6969">
                  <c:v>128.34634222390051</c:v>
                </c:pt>
                <c:pt idx="6970">
                  <c:v>172.72448753431357</c:v>
                </c:pt>
                <c:pt idx="6971">
                  <c:v>211.20617635741715</c:v>
                </c:pt>
                <c:pt idx="6972">
                  <c:v>236.82817780866085</c:v>
                </c:pt>
                <c:pt idx="6973">
                  <c:v>242.95801988798559</c:v>
                </c:pt>
                <c:pt idx="6974">
                  <c:v>224.20305812842543</c:v>
                </c:pt>
                <c:pt idx="6975">
                  <c:v>177.26644672005634</c:v>
                </c:pt>
                <c:pt idx="6976">
                  <c:v>101.63627988334019</c:v>
                </c:pt>
                <c:pt idx="6977">
                  <c:v>7.1346705280955561E-3</c:v>
                </c:pt>
                <c:pt idx="6978">
                  <c:v>7.1346704871060179E-3</c:v>
                </c:pt>
                <c:pt idx="6979">
                  <c:v>7.1346704871060179E-3</c:v>
                </c:pt>
                <c:pt idx="6980">
                  <c:v>7.1346704871060179E-3</c:v>
                </c:pt>
                <c:pt idx="6981">
                  <c:v>7.1346704871060179E-3</c:v>
                </c:pt>
                <c:pt idx="6982">
                  <c:v>7.1346704871060179E-3</c:v>
                </c:pt>
                <c:pt idx="6983">
                  <c:v>7.1346704871060179E-3</c:v>
                </c:pt>
                <c:pt idx="6984">
                  <c:v>7.1346704871060179E-3</c:v>
                </c:pt>
                <c:pt idx="6985">
                  <c:v>7.1346704871060179E-3</c:v>
                </c:pt>
                <c:pt idx="6986">
                  <c:v>7.1346704871060179E-3</c:v>
                </c:pt>
                <c:pt idx="6987">
                  <c:v>7.1346704871060179E-3</c:v>
                </c:pt>
                <c:pt idx="6988">
                  <c:v>7.1346704871060179E-3</c:v>
                </c:pt>
                <c:pt idx="6989">
                  <c:v>7.1346704871060179E-3</c:v>
                </c:pt>
                <c:pt idx="6990">
                  <c:v>222.79696425488976</c:v>
                </c:pt>
                <c:pt idx="6991">
                  <c:v>440.62834328510974</c:v>
                </c:pt>
                <c:pt idx="6992">
                  <c:v>635.88311496042706</c:v>
                </c:pt>
                <c:pt idx="6993">
                  <c:v>792.27587620484815</c:v>
                </c:pt>
                <c:pt idx="6994">
                  <c:v>896.3373203293886</c:v>
                </c:pt>
                <c:pt idx="6995">
                  <c:v>938.64806082484779</c:v>
                </c:pt>
                <c:pt idx="6996">
                  <c:v>914.70302672649802</c:v>
                </c:pt>
                <c:pt idx="6997">
                  <c:v>825.32576324163313</c:v>
                </c:pt>
                <c:pt idx="6998">
                  <c:v>676.59900348578719</c:v>
                </c:pt>
                <c:pt idx="6999">
                  <c:v>479.32723245451047</c:v>
                </c:pt>
                <c:pt idx="7000">
                  <c:v>248.09306822949702</c:v>
                </c:pt>
                <c:pt idx="7001">
                  <c:v>7.13467059866501E-3</c:v>
                </c:pt>
                <c:pt idx="7002">
                  <c:v>7.1346704871060179E-3</c:v>
                </c:pt>
                <c:pt idx="7003">
                  <c:v>7.1346704871060179E-3</c:v>
                </c:pt>
                <c:pt idx="7004">
                  <c:v>7.1346704871060179E-3</c:v>
                </c:pt>
                <c:pt idx="7005">
                  <c:v>7.1346704871060179E-3</c:v>
                </c:pt>
                <c:pt idx="7006">
                  <c:v>7.1346704871060179E-3</c:v>
                </c:pt>
                <c:pt idx="7007">
                  <c:v>7.1346704871060179E-3</c:v>
                </c:pt>
                <c:pt idx="7008">
                  <c:v>7.1346704871060179E-3</c:v>
                </c:pt>
                <c:pt idx="7009">
                  <c:v>7.1346704871060179E-3</c:v>
                </c:pt>
                <c:pt idx="7010">
                  <c:v>7.1346704871060179E-3</c:v>
                </c:pt>
                <c:pt idx="7011">
                  <c:v>7.1346704871060179E-3</c:v>
                </c:pt>
                <c:pt idx="7012">
                  <c:v>7.1346704871060179E-3</c:v>
                </c:pt>
                <c:pt idx="7013">
                  <c:v>7.1346704871060179E-3</c:v>
                </c:pt>
                <c:pt idx="7014">
                  <c:v>225.4015945158244</c:v>
                </c:pt>
                <c:pt idx="7015">
                  <c:v>433.47464676612208</c:v>
                </c:pt>
                <c:pt idx="7016">
                  <c:v>611.1351667128755</c:v>
                </c:pt>
                <c:pt idx="7017">
                  <c:v>747.34274710647753</c:v>
                </c:pt>
                <c:pt idx="7018">
                  <c:v>833.65855962383694</c:v>
                </c:pt>
                <c:pt idx="7019">
                  <c:v>864.65266152266145</c:v>
                </c:pt>
                <c:pt idx="7020">
                  <c:v>838.16782250243773</c:v>
                </c:pt>
                <c:pt idx="7021">
                  <c:v>755.44045152180138</c:v>
                </c:pt>
                <c:pt idx="7022">
                  <c:v>621.07671286948425</c:v>
                </c:pt>
                <c:pt idx="7023">
                  <c:v>442.87842191817589</c:v>
                </c:pt>
                <c:pt idx="7024">
                  <c:v>231.51104409574137</c:v>
                </c:pt>
                <c:pt idx="7025">
                  <c:v>7.1346706120637071E-3</c:v>
                </c:pt>
                <c:pt idx="7026">
                  <c:v>7.1346704871060179E-3</c:v>
                </c:pt>
                <c:pt idx="7027">
                  <c:v>7.1346704871060179E-3</c:v>
                </c:pt>
                <c:pt idx="7028">
                  <c:v>7.1346704871060179E-3</c:v>
                </c:pt>
                <c:pt idx="7029">
                  <c:v>7.1346704871060179E-3</c:v>
                </c:pt>
                <c:pt idx="7030">
                  <c:v>7.1346704871060179E-3</c:v>
                </c:pt>
                <c:pt idx="7031">
                  <c:v>7.1346704871060179E-3</c:v>
                </c:pt>
                <c:pt idx="7032">
                  <c:v>7.1346704871060179E-3</c:v>
                </c:pt>
                <c:pt idx="7033">
                  <c:v>7.1346704871060179E-3</c:v>
                </c:pt>
                <c:pt idx="7034">
                  <c:v>7.1346704871060179E-3</c:v>
                </c:pt>
                <c:pt idx="7035">
                  <c:v>7.1346704871060179E-3</c:v>
                </c:pt>
                <c:pt idx="7036">
                  <c:v>7.1346704871060179E-3</c:v>
                </c:pt>
                <c:pt idx="7037">
                  <c:v>7.1346704871060179E-3</c:v>
                </c:pt>
                <c:pt idx="7038">
                  <c:v>272.57945167712336</c:v>
                </c:pt>
                <c:pt idx="7039">
                  <c:v>528.94497757656507</c:v>
                </c:pt>
                <c:pt idx="7040">
                  <c:v>749.87669853704347</c:v>
                </c:pt>
                <c:pt idx="7041">
                  <c:v>918.64021678726203</c:v>
                </c:pt>
                <c:pt idx="7042">
                  <c:v>1022.454501253615</c:v>
                </c:pt>
                <c:pt idx="7043">
                  <c:v>1053.642682060799</c:v>
                </c:pt>
                <c:pt idx="7044">
                  <c:v>1010.3502670281384</c:v>
                </c:pt>
                <c:pt idx="7045">
                  <c:v>896.74741685904155</c:v>
                </c:pt>
                <c:pt idx="7046">
                  <c:v>722.6821223037208</c:v>
                </c:pt>
                <c:pt idx="7047">
                  <c:v>502.80695600708424</c:v>
                </c:pt>
                <c:pt idx="7048">
                  <c:v>255.25729453624069</c:v>
                </c:pt>
                <c:pt idx="7049">
                  <c:v>7.134670641068497E-3</c:v>
                </c:pt>
                <c:pt idx="7050">
                  <c:v>7.1346704871060179E-3</c:v>
                </c:pt>
                <c:pt idx="7051">
                  <c:v>7.1346704871060179E-3</c:v>
                </c:pt>
                <c:pt idx="7052">
                  <c:v>7.1346704871060179E-3</c:v>
                </c:pt>
                <c:pt idx="7053">
                  <c:v>7.1346704871060179E-3</c:v>
                </c:pt>
                <c:pt idx="7054">
                  <c:v>7.1346704871060179E-3</c:v>
                </c:pt>
                <c:pt idx="7055">
                  <c:v>7.1346704871060179E-3</c:v>
                </c:pt>
                <c:pt idx="7056">
                  <c:v>7.1346704871060179E-3</c:v>
                </c:pt>
                <c:pt idx="7057">
                  <c:v>7.1346704871060179E-3</c:v>
                </c:pt>
                <c:pt idx="7058">
                  <c:v>7.1346704871060179E-3</c:v>
                </c:pt>
                <c:pt idx="7059">
                  <c:v>7.1346704871060179E-3</c:v>
                </c:pt>
                <c:pt idx="7060">
                  <c:v>7.1346704871060179E-3</c:v>
                </c:pt>
                <c:pt idx="7061">
                  <c:v>7.1346704871060179E-3</c:v>
                </c:pt>
                <c:pt idx="7062">
                  <c:v>122.02041280955434</c:v>
                </c:pt>
                <c:pt idx="7063">
                  <c:v>213.17369388568486</c:v>
                </c:pt>
                <c:pt idx="7064">
                  <c:v>269.90693654796951</c:v>
                </c:pt>
                <c:pt idx="7065">
                  <c:v>292.57018721303052</c:v>
                </c:pt>
                <c:pt idx="7066">
                  <c:v>284.97085770768012</c:v>
                </c:pt>
                <c:pt idx="7067">
                  <c:v>253.57441858397877</c:v>
                </c:pt>
                <c:pt idx="7068">
                  <c:v>206.47571580778359</c:v>
                </c:pt>
                <c:pt idx="7069">
                  <c:v>152.27862124784485</c:v>
                </c:pt>
                <c:pt idx="7070">
                  <c:v>99.024460230805161</c:v>
                </c:pt>
                <c:pt idx="7071">
                  <c:v>53.294958163051945</c:v>
                </c:pt>
                <c:pt idx="7072">
                  <c:v>19.585847885212463</c:v>
                </c:pt>
                <c:pt idx="7073">
                  <c:v>7.1346704956996567E-3</c:v>
                </c:pt>
                <c:pt idx="7074">
                  <c:v>7.1346704871060179E-3</c:v>
                </c:pt>
                <c:pt idx="7075">
                  <c:v>0.28337306480720664</c:v>
                </c:pt>
                <c:pt idx="7076">
                  <c:v>14.220868815213667</c:v>
                </c:pt>
                <c:pt idx="7077">
                  <c:v>31.742656257270514</c:v>
                </c:pt>
                <c:pt idx="7078">
                  <c:v>48.482605576014812</c:v>
                </c:pt>
                <c:pt idx="7079">
                  <c:v>60.764359275304351</c:v>
                </c:pt>
                <c:pt idx="7080">
                  <c:v>66.102438802212518</c:v>
                </c:pt>
                <c:pt idx="7081">
                  <c:v>63.480128162168249</c:v>
                </c:pt>
                <c:pt idx="7082">
                  <c:v>53.380172446743117</c:v>
                </c:pt>
                <c:pt idx="7083">
                  <c:v>37.581067143266985</c:v>
                </c:pt>
                <c:pt idx="7084">
                  <c:v>18.76482873342113</c:v>
                </c:pt>
                <c:pt idx="7085">
                  <c:v>7.1346704924100035E-3</c:v>
                </c:pt>
                <c:pt idx="7086">
                  <c:v>7.1346704871060179E-3</c:v>
                </c:pt>
                <c:pt idx="7087">
                  <c:v>7.1346704871060179E-3</c:v>
                </c:pt>
                <c:pt idx="7088">
                  <c:v>7.1346704871060179E-3</c:v>
                </c:pt>
                <c:pt idx="7089">
                  <c:v>7.1346704871060179E-3</c:v>
                </c:pt>
                <c:pt idx="7090">
                  <c:v>7.1346704871060179E-3</c:v>
                </c:pt>
                <c:pt idx="7091">
                  <c:v>7.1346704871060179E-3</c:v>
                </c:pt>
                <c:pt idx="7092">
                  <c:v>5.0573286014202612</c:v>
                </c:pt>
                <c:pt idx="7093">
                  <c:v>15.620749493408582</c:v>
                </c:pt>
                <c:pt idx="7094">
                  <c:v>21.654829594135631</c:v>
                </c:pt>
                <c:pt idx="7095">
                  <c:v>21.372717219961814</c:v>
                </c:pt>
                <c:pt idx="7096">
                  <c:v>14.019702513165702</c:v>
                </c:pt>
                <c:pt idx="7097">
                  <c:v>7.1346705002147612E-3</c:v>
                </c:pt>
                <c:pt idx="7098">
                  <c:v>7.1346704871060179E-3</c:v>
                </c:pt>
                <c:pt idx="7099">
                  <c:v>7.1346704871060179E-3</c:v>
                </c:pt>
                <c:pt idx="7100">
                  <c:v>7.1346704871060179E-3</c:v>
                </c:pt>
                <c:pt idx="7101">
                  <c:v>7.1346704871060179E-3</c:v>
                </c:pt>
                <c:pt idx="7102">
                  <c:v>7.1346704871060179E-3</c:v>
                </c:pt>
                <c:pt idx="7103">
                  <c:v>7.1346704871060179E-3</c:v>
                </c:pt>
                <c:pt idx="7104">
                  <c:v>7.1346704871060179E-3</c:v>
                </c:pt>
                <c:pt idx="7105">
                  <c:v>7.1346704871060179E-3</c:v>
                </c:pt>
                <c:pt idx="7106">
                  <c:v>7.1346704871060179E-3</c:v>
                </c:pt>
                <c:pt idx="7107">
                  <c:v>7.1346704871060179E-3</c:v>
                </c:pt>
                <c:pt idx="7108">
                  <c:v>7.1346704871060179E-3</c:v>
                </c:pt>
                <c:pt idx="7109">
                  <c:v>7.1346704871060179E-3</c:v>
                </c:pt>
                <c:pt idx="7110">
                  <c:v>16.349482150726516</c:v>
                </c:pt>
                <c:pt idx="7111">
                  <c:v>26.298690420347128</c:v>
                </c:pt>
                <c:pt idx="7112">
                  <c:v>29.115758367929512</c:v>
                </c:pt>
                <c:pt idx="7113">
                  <c:v>25.229077080817763</c:v>
                </c:pt>
                <c:pt idx="7114">
                  <c:v>16.147522286215789</c:v>
                </c:pt>
                <c:pt idx="7115">
                  <c:v>4.1993232388265973</c:v>
                </c:pt>
                <c:pt idx="7116">
                  <c:v>7.1346704871060179E-3</c:v>
                </c:pt>
                <c:pt idx="7117">
                  <c:v>7.1346704871060179E-3</c:v>
                </c:pt>
                <c:pt idx="7118">
                  <c:v>7.1346704871060179E-3</c:v>
                </c:pt>
                <c:pt idx="7119">
                  <c:v>7.1346704871060179E-3</c:v>
                </c:pt>
                <c:pt idx="7120">
                  <c:v>7.1346704871060179E-3</c:v>
                </c:pt>
                <c:pt idx="7121">
                  <c:v>7.1346704871060179E-3</c:v>
                </c:pt>
                <c:pt idx="7122">
                  <c:v>16.087944034331404</c:v>
                </c:pt>
                <c:pt idx="7123">
                  <c:v>32.568344568180549</c:v>
                </c:pt>
                <c:pt idx="7124">
                  <c:v>46.463488170190452</c:v>
                </c:pt>
                <c:pt idx="7125">
                  <c:v>55.120963955208872</c:v>
                </c:pt>
                <c:pt idx="7126">
                  <c:v>56.752563676133732</c:v>
                </c:pt>
                <c:pt idx="7127">
                  <c:v>50.857669174807086</c:v>
                </c:pt>
                <c:pt idx="7128">
                  <c:v>38.460014900953787</c:v>
                </c:pt>
                <c:pt idx="7129">
                  <c:v>22.103632744878805</c:v>
                </c:pt>
                <c:pt idx="7130">
                  <c:v>5.587487036598545</c:v>
                </c:pt>
                <c:pt idx="7131">
                  <c:v>7.1346704871060179E-3</c:v>
                </c:pt>
                <c:pt idx="7132">
                  <c:v>7.1346704871060179E-3</c:v>
                </c:pt>
                <c:pt idx="7133">
                  <c:v>7.1346704871060179E-3</c:v>
                </c:pt>
                <c:pt idx="7134">
                  <c:v>24.892190410661243</c:v>
                </c:pt>
                <c:pt idx="7135">
                  <c:v>65.154291377701583</c:v>
                </c:pt>
                <c:pt idx="7136">
                  <c:v>118.42501315945707</c:v>
                </c:pt>
                <c:pt idx="7137">
                  <c:v>179.70428365463923</c:v>
                </c:pt>
                <c:pt idx="7138">
                  <c:v>241.65587335508647</c:v>
                </c:pt>
                <c:pt idx="7139">
                  <c:v>295.26983466909553</c:v>
                </c:pt>
                <c:pt idx="7140">
                  <c:v>330.83826350181801</c:v>
                </c:pt>
                <c:pt idx="7141">
                  <c:v>339.14426198019288</c:v>
                </c:pt>
                <c:pt idx="7142">
                  <c:v>312.7278633229962</c:v>
                </c:pt>
                <c:pt idx="7143">
                  <c:v>247.07226046494745</c:v>
                </c:pt>
                <c:pt idx="7144">
                  <c:v>141.55241931819154</c:v>
                </c:pt>
                <c:pt idx="7145">
                  <c:v>7.1346706347360485E-3</c:v>
                </c:pt>
                <c:pt idx="7146">
                  <c:v>7.1346704871060179E-3</c:v>
                </c:pt>
                <c:pt idx="7147">
                  <c:v>7.1346704871060179E-3</c:v>
                </c:pt>
                <c:pt idx="7148">
                  <c:v>7.1346704871060179E-3</c:v>
                </c:pt>
                <c:pt idx="7149">
                  <c:v>7.1346704871060179E-3</c:v>
                </c:pt>
                <c:pt idx="7150">
                  <c:v>7.1346704871060179E-3</c:v>
                </c:pt>
                <c:pt idx="7151">
                  <c:v>7.1346704871060179E-3</c:v>
                </c:pt>
                <c:pt idx="7152">
                  <c:v>7.1346704871060179E-3</c:v>
                </c:pt>
                <c:pt idx="7153">
                  <c:v>7.1346704871060179E-3</c:v>
                </c:pt>
                <c:pt idx="7154">
                  <c:v>7.1346704871060179E-3</c:v>
                </c:pt>
                <c:pt idx="7155">
                  <c:v>7.1346704871060179E-3</c:v>
                </c:pt>
                <c:pt idx="7156">
                  <c:v>7.1346704871060179E-3</c:v>
                </c:pt>
                <c:pt idx="7157">
                  <c:v>7.1346704871060179E-3</c:v>
                </c:pt>
                <c:pt idx="7158">
                  <c:v>307.15852189374169</c:v>
                </c:pt>
                <c:pt idx="7159">
                  <c:v>607.04534336625682</c:v>
                </c:pt>
                <c:pt idx="7160">
                  <c:v>875.42972734472028</c:v>
                </c:pt>
                <c:pt idx="7161">
                  <c:v>1089.9751011378344</c:v>
                </c:pt>
                <c:pt idx="7162">
                  <c:v>1232.2783196069047</c:v>
                </c:pt>
                <c:pt idx="7163">
                  <c:v>1289.5505933211596</c:v>
                </c:pt>
                <c:pt idx="7164">
                  <c:v>1255.784387446455</c:v>
                </c:pt>
                <c:pt idx="7165">
                  <c:v>1132.2981772173584</c:v>
                </c:pt>
                <c:pt idx="7166">
                  <c:v>927.61598874530785</c:v>
                </c:pt>
                <c:pt idx="7167">
                  <c:v>656.70647132345539</c:v>
                </c:pt>
                <c:pt idx="7168">
                  <c:v>339.66919454856145</c:v>
                </c:pt>
                <c:pt idx="7169">
                  <c:v>7.1346705396791209E-3</c:v>
                </c:pt>
                <c:pt idx="7170">
                  <c:v>7.1346704871060179E-3</c:v>
                </c:pt>
                <c:pt idx="7171">
                  <c:v>7.1346704871060179E-3</c:v>
                </c:pt>
                <c:pt idx="7172">
                  <c:v>7.1346704871060179E-3</c:v>
                </c:pt>
                <c:pt idx="7173">
                  <c:v>7.1346704871060179E-3</c:v>
                </c:pt>
                <c:pt idx="7174">
                  <c:v>7.1346704871060179E-3</c:v>
                </c:pt>
                <c:pt idx="7175">
                  <c:v>7.1346704871060179E-3</c:v>
                </c:pt>
                <c:pt idx="7176">
                  <c:v>7.1346704871060179E-3</c:v>
                </c:pt>
                <c:pt idx="7177">
                  <c:v>7.1346704871060179E-3</c:v>
                </c:pt>
                <c:pt idx="7178">
                  <c:v>7.1346704871060179E-3</c:v>
                </c:pt>
                <c:pt idx="7179">
                  <c:v>7.1346704871060179E-3</c:v>
                </c:pt>
                <c:pt idx="7180">
                  <c:v>7.1346704871060179E-3</c:v>
                </c:pt>
                <c:pt idx="7181">
                  <c:v>7.1346704871060179E-3</c:v>
                </c:pt>
                <c:pt idx="7182">
                  <c:v>305.75174410051187</c:v>
                </c:pt>
                <c:pt idx="7183">
                  <c:v>587.62134396611248</c:v>
                </c:pt>
                <c:pt idx="7184">
                  <c:v>827.928585377177</c:v>
                </c:pt>
                <c:pt idx="7185">
                  <c:v>1011.8074858785201</c:v>
                </c:pt>
                <c:pt idx="7186">
                  <c:v>1127.9494259616602</c:v>
                </c:pt>
                <c:pt idx="7187">
                  <c:v>1169.1423188948593</c:v>
                </c:pt>
                <c:pt idx="7188">
                  <c:v>1132.6139552086145</c:v>
                </c:pt>
                <c:pt idx="7189">
                  <c:v>1020.1811888843228</c:v>
                </c:pt>
                <c:pt idx="7190">
                  <c:v>838.20325215645425</c:v>
                </c:pt>
                <c:pt idx="7191">
                  <c:v>597.33276490146284</c:v>
                </c:pt>
                <c:pt idx="7192">
                  <c:v>312.05497075620877</c:v>
                </c:pt>
                <c:pt idx="7193">
                  <c:v>7.1346705623040168E-3</c:v>
                </c:pt>
                <c:pt idx="7194">
                  <c:v>7.1346704871060179E-3</c:v>
                </c:pt>
                <c:pt idx="7195">
                  <c:v>7.1346704871060179E-3</c:v>
                </c:pt>
                <c:pt idx="7196">
                  <c:v>7.1346704871060179E-3</c:v>
                </c:pt>
                <c:pt idx="7197">
                  <c:v>7.1346704871060179E-3</c:v>
                </c:pt>
                <c:pt idx="7198">
                  <c:v>7.1346704871060179E-3</c:v>
                </c:pt>
                <c:pt idx="7199">
                  <c:v>7.1346704871060179E-3</c:v>
                </c:pt>
                <c:pt idx="7200">
                  <c:v>7.1346704871060179E-3</c:v>
                </c:pt>
                <c:pt idx="7201">
                  <c:v>7.1346704871060179E-3</c:v>
                </c:pt>
                <c:pt idx="7202">
                  <c:v>7.1346704871060179E-3</c:v>
                </c:pt>
                <c:pt idx="7203">
                  <c:v>7.1346704871060179E-3</c:v>
                </c:pt>
                <c:pt idx="7204">
                  <c:v>7.1346704871060179E-3</c:v>
                </c:pt>
                <c:pt idx="7205">
                  <c:v>7.1346704871060179E-3</c:v>
                </c:pt>
                <c:pt idx="7206">
                  <c:v>364.30263635968709</c:v>
                </c:pt>
                <c:pt idx="7207">
                  <c:v>706.51990096574855</c:v>
                </c:pt>
                <c:pt idx="7208">
                  <c:v>1001.0330231724022</c:v>
                </c:pt>
                <c:pt idx="7209">
                  <c:v>1225.6015278197897</c:v>
                </c:pt>
                <c:pt idx="7210">
                  <c:v>1363.3077598120115</c:v>
                </c:pt>
                <c:pt idx="7211">
                  <c:v>1404.0745452823539</c:v>
                </c:pt>
                <c:pt idx="7212">
                  <c:v>1345.6015873187841</c:v>
                </c:pt>
                <c:pt idx="7213">
                  <c:v>1193.6120419039148</c:v>
                </c:pt>
                <c:pt idx="7214">
                  <c:v>961.36798164178629</c:v>
                </c:pt>
                <c:pt idx="7215">
                  <c:v>668.48783848284393</c:v>
                </c:pt>
                <c:pt idx="7216">
                  <c:v>339.17210881649464</c:v>
                </c:pt>
                <c:pt idx="7217">
                  <c:v>7.1346705937157598E-3</c:v>
                </c:pt>
                <c:pt idx="7218">
                  <c:v>7.1346704871060179E-3</c:v>
                </c:pt>
                <c:pt idx="7219">
                  <c:v>7.1346704871060179E-3</c:v>
                </c:pt>
                <c:pt idx="7220">
                  <c:v>7.1346704871060179E-3</c:v>
                </c:pt>
                <c:pt idx="7221">
                  <c:v>7.1346704871060179E-3</c:v>
                </c:pt>
                <c:pt idx="7222">
                  <c:v>7.1346704871060179E-3</c:v>
                </c:pt>
                <c:pt idx="7223">
                  <c:v>7.1346704871060179E-3</c:v>
                </c:pt>
                <c:pt idx="7224">
                  <c:v>7.1346704871060179E-3</c:v>
                </c:pt>
                <c:pt idx="7225">
                  <c:v>7.1346704871060179E-3</c:v>
                </c:pt>
                <c:pt idx="7226">
                  <c:v>7.1346704871060179E-3</c:v>
                </c:pt>
                <c:pt idx="7227">
                  <c:v>7.1346704871060179E-3</c:v>
                </c:pt>
                <c:pt idx="7228">
                  <c:v>7.1346704871060179E-3</c:v>
                </c:pt>
                <c:pt idx="7229">
                  <c:v>7.1346704871060179E-3</c:v>
                </c:pt>
                <c:pt idx="7230">
                  <c:v>160.8702999671406</c:v>
                </c:pt>
                <c:pt idx="7231">
                  <c:v>280.89445388829552</c:v>
                </c:pt>
                <c:pt idx="7232">
                  <c:v>355.45830982753301</c:v>
                </c:pt>
                <c:pt idx="7233">
                  <c:v>385.09690390305656</c:v>
                </c:pt>
                <c:pt idx="7234">
                  <c:v>374.89205419722282</c:v>
                </c:pt>
                <c:pt idx="7235">
                  <c:v>333.4091952838603</c:v>
                </c:pt>
                <c:pt idx="7236">
                  <c:v>271.33629538032676</c:v>
                </c:pt>
                <c:pt idx="7237">
                  <c:v>200.0068093940194</c:v>
                </c:pt>
                <c:pt idx="7238">
                  <c:v>129.99142263510498</c:v>
                </c:pt>
                <c:pt idx="7239">
                  <c:v>69.923263489311594</c:v>
                </c:pt>
                <c:pt idx="7240">
                  <c:v>25.681754120973494</c:v>
                </c:pt>
                <c:pt idx="7241">
                  <c:v>7.1346704936200425E-3</c:v>
                </c:pt>
                <c:pt idx="7242">
                  <c:v>7.1346704871060179E-3</c:v>
                </c:pt>
                <c:pt idx="7243">
                  <c:v>0.36881078871496226</c:v>
                </c:pt>
                <c:pt idx="7244">
                  <c:v>18.607327060503994</c:v>
                </c:pt>
                <c:pt idx="7245">
                  <c:v>41.514873917320678</c:v>
                </c:pt>
                <c:pt idx="7246">
                  <c:v>63.376651805817794</c:v>
                </c:pt>
                <c:pt idx="7247">
                  <c:v>79.390944388507748</c:v>
                </c:pt>
                <c:pt idx="7248">
                  <c:v>86.321083925248544</c:v>
                </c:pt>
                <c:pt idx="7249">
                  <c:v>82.854071505450776</c:v>
                </c:pt>
                <c:pt idx="7250">
                  <c:v>69.635661124673689</c:v>
                </c:pt>
                <c:pt idx="7251">
                  <c:v>48.999730757286976</c:v>
                </c:pt>
                <c:pt idx="7252">
                  <c:v>24.452834755636538</c:v>
                </c:pt>
                <c:pt idx="7253">
                  <c:v>7.1346705073172543E-3</c:v>
                </c:pt>
                <c:pt idx="7254">
                  <c:v>7.1346704871060179E-3</c:v>
                </c:pt>
                <c:pt idx="7255">
                  <c:v>7.1346704871060179E-3</c:v>
                </c:pt>
                <c:pt idx="7256">
                  <c:v>7.1346704871060179E-3</c:v>
                </c:pt>
                <c:pt idx="7257">
                  <c:v>7.1346704871060179E-3</c:v>
                </c:pt>
                <c:pt idx="7258">
                  <c:v>7.1346704871060179E-3</c:v>
                </c:pt>
                <c:pt idx="7259">
                  <c:v>7.1346704871060179E-3</c:v>
                </c:pt>
                <c:pt idx="7260">
                  <c:v>6.5623956602803064</c:v>
                </c:pt>
                <c:pt idx="7261">
                  <c:v>20.263934504067418</c:v>
                </c:pt>
                <c:pt idx="7262">
                  <c:v>28.078604359816016</c:v>
                </c:pt>
                <c:pt idx="7263">
                  <c:v>27.69917892975684</c:v>
                </c:pt>
                <c:pt idx="7264">
                  <c:v>18.160011435179914</c:v>
                </c:pt>
                <c:pt idx="7265">
                  <c:v>7.1346704976832376E-3</c:v>
                </c:pt>
                <c:pt idx="7266">
                  <c:v>7.1346704871060179E-3</c:v>
                </c:pt>
                <c:pt idx="7267">
                  <c:v>7.1346704871060179E-3</c:v>
                </c:pt>
                <c:pt idx="7268">
                  <c:v>7.1346704871060179E-3</c:v>
                </c:pt>
                <c:pt idx="7269">
                  <c:v>7.1346704871060179E-3</c:v>
                </c:pt>
                <c:pt idx="7270">
                  <c:v>7.1346704871060179E-3</c:v>
                </c:pt>
                <c:pt idx="7271">
                  <c:v>7.1346704871060179E-3</c:v>
                </c:pt>
                <c:pt idx="7272">
                  <c:v>7.1346704871060179E-3</c:v>
                </c:pt>
                <c:pt idx="7273">
                  <c:v>7.1346704871060179E-3</c:v>
                </c:pt>
                <c:pt idx="7274">
                  <c:v>7.1346704871060179E-3</c:v>
                </c:pt>
                <c:pt idx="7275">
                  <c:v>7.1346704871060179E-3</c:v>
                </c:pt>
                <c:pt idx="7276">
                  <c:v>7.1346704871060179E-3</c:v>
                </c:pt>
                <c:pt idx="7277">
                  <c:v>7.1346704871060179E-3</c:v>
                </c:pt>
                <c:pt idx="7278">
                  <c:v>21.036909851314444</c:v>
                </c:pt>
                <c:pt idx="7279">
                  <c:v>33.824014254744945</c:v>
                </c:pt>
                <c:pt idx="7280">
                  <c:v>37.429961409028856</c:v>
                </c:pt>
                <c:pt idx="7281">
                  <c:v>32.41808239552099</c:v>
                </c:pt>
                <c:pt idx="7282">
                  <c:v>20.738411624154271</c:v>
                </c:pt>
                <c:pt idx="7283">
                  <c:v>5.3892425857259179</c:v>
                </c:pt>
                <c:pt idx="7284">
                  <c:v>7.1346704871060179E-3</c:v>
                </c:pt>
                <c:pt idx="7285">
                  <c:v>7.1346704871060179E-3</c:v>
                </c:pt>
                <c:pt idx="7286">
                  <c:v>7.1346704871060179E-3</c:v>
                </c:pt>
                <c:pt idx="7287">
                  <c:v>7.1346704871060179E-3</c:v>
                </c:pt>
                <c:pt idx="7288">
                  <c:v>7.1346704871060179E-3</c:v>
                </c:pt>
                <c:pt idx="7289">
                  <c:v>7.1346704871060179E-3</c:v>
                </c:pt>
                <c:pt idx="7290">
                  <c:v>20.586534836956353</c:v>
                </c:pt>
                <c:pt idx="7291">
                  <c:v>41.658532909971797</c:v>
                </c:pt>
                <c:pt idx="7292">
                  <c:v>59.406115308622191</c:v>
                </c:pt>
                <c:pt idx="7293">
                  <c:v>70.443974211546433</c:v>
                </c:pt>
                <c:pt idx="7294">
                  <c:v>72.496806401168882</c:v>
                </c:pt>
                <c:pt idx="7295">
                  <c:v>64.937421033888697</c:v>
                </c:pt>
                <c:pt idx="7296">
                  <c:v>49.08523984023428</c:v>
                </c:pt>
                <c:pt idx="7297">
                  <c:v>28.196808084039901</c:v>
                </c:pt>
                <c:pt idx="7298">
                  <c:v>7.1231432389913989</c:v>
                </c:pt>
                <c:pt idx="7299">
                  <c:v>7.1346704871060179E-3</c:v>
                </c:pt>
                <c:pt idx="7300">
                  <c:v>7.1346704871060179E-3</c:v>
                </c:pt>
                <c:pt idx="7301">
                  <c:v>7.1346704871060179E-3</c:v>
                </c:pt>
                <c:pt idx="7302">
                  <c:v>31.684716610469252</c:v>
                </c:pt>
                <c:pt idx="7303">
                  <c:v>82.900523564544585</c:v>
                </c:pt>
                <c:pt idx="7304">
                  <c:v>150.61695031661455</c:v>
                </c:pt>
                <c:pt idx="7305">
                  <c:v>228.4561572837064</c:v>
                </c:pt>
                <c:pt idx="7306">
                  <c:v>307.08273503200286</c:v>
                </c:pt>
                <c:pt idx="7307">
                  <c:v>375.051429409663</c:v>
                </c:pt>
                <c:pt idx="7308">
                  <c:v>420.05045252540475</c:v>
                </c:pt>
                <c:pt idx="7309">
                  <c:v>430.41214920245426</c:v>
                </c:pt>
                <c:pt idx="7310">
                  <c:v>396.71741892431936</c:v>
                </c:pt>
                <c:pt idx="7311">
                  <c:v>313.29499861351076</c:v>
                </c:pt>
                <c:pt idx="7312">
                  <c:v>179.41579046536947</c:v>
                </c:pt>
                <c:pt idx="7313">
                  <c:v>7.1346706160187396E-3</c:v>
                </c:pt>
                <c:pt idx="7314">
                  <c:v>7.1346704871060179E-3</c:v>
                </c:pt>
                <c:pt idx="7315">
                  <c:v>7.1346704871060179E-3</c:v>
                </c:pt>
                <c:pt idx="7316">
                  <c:v>7.1346704871060179E-3</c:v>
                </c:pt>
                <c:pt idx="7317">
                  <c:v>7.1346704871060179E-3</c:v>
                </c:pt>
                <c:pt idx="7318">
                  <c:v>7.1346704871060179E-3</c:v>
                </c:pt>
                <c:pt idx="7319">
                  <c:v>7.1346704871060179E-3</c:v>
                </c:pt>
                <c:pt idx="7320">
                  <c:v>7.1346704871060179E-3</c:v>
                </c:pt>
                <c:pt idx="7321">
                  <c:v>7.1346704871060179E-3</c:v>
                </c:pt>
                <c:pt idx="7322">
                  <c:v>7.1346704871060179E-3</c:v>
                </c:pt>
                <c:pt idx="7323">
                  <c:v>7.1346704871060179E-3</c:v>
                </c:pt>
                <c:pt idx="7324">
                  <c:v>7.1346704871060179E-3</c:v>
                </c:pt>
                <c:pt idx="7325">
                  <c:v>7.1346704871060179E-3</c:v>
                </c:pt>
                <c:pt idx="7326">
                  <c:v>387.06559962033208</c:v>
                </c:pt>
                <c:pt idx="7327">
                  <c:v>764.65873838760342</c:v>
                </c:pt>
                <c:pt idx="7328">
                  <c:v>1102.2804753563219</c:v>
                </c:pt>
                <c:pt idx="7329">
                  <c:v>1371.8670055965936</c:v>
                </c:pt>
                <c:pt idx="7330">
                  <c:v>1550.3482381458246</c:v>
                </c:pt>
                <c:pt idx="7331">
                  <c:v>1621.7514507745104</c:v>
                </c:pt>
                <c:pt idx="7332">
                  <c:v>1578.6537693840583</c:v>
                </c:pt>
                <c:pt idx="7333">
                  <c:v>1422.8494779769901</c:v>
                </c:pt>
                <c:pt idx="7334">
                  <c:v>1165.180275501654</c:v>
                </c:pt>
                <c:pt idx="7335">
                  <c:v>824.56189188857252</c:v>
                </c:pt>
                <c:pt idx="7336">
                  <c:v>426.31935313385782</c:v>
                </c:pt>
                <c:pt idx="7337">
                  <c:v>7.1346708009208601E-3</c:v>
                </c:pt>
                <c:pt idx="7338">
                  <c:v>7.1346704871060179E-3</c:v>
                </c:pt>
                <c:pt idx="7339">
                  <c:v>7.1346704871060179E-3</c:v>
                </c:pt>
                <c:pt idx="7340">
                  <c:v>7.1346704871060179E-3</c:v>
                </c:pt>
                <c:pt idx="7341">
                  <c:v>7.1346704871060179E-3</c:v>
                </c:pt>
                <c:pt idx="7342">
                  <c:v>7.1346704871060179E-3</c:v>
                </c:pt>
                <c:pt idx="7343">
                  <c:v>7.1346704871060179E-3</c:v>
                </c:pt>
                <c:pt idx="7344">
                  <c:v>7.1346704871060179E-3</c:v>
                </c:pt>
                <c:pt idx="7345">
                  <c:v>7.1346704871060179E-3</c:v>
                </c:pt>
                <c:pt idx="7346">
                  <c:v>7.1346704871060179E-3</c:v>
                </c:pt>
                <c:pt idx="7347">
                  <c:v>7.1346704871060179E-3</c:v>
                </c:pt>
                <c:pt idx="7348">
                  <c:v>7.1346704871060179E-3</c:v>
                </c:pt>
                <c:pt idx="7349">
                  <c:v>7.1346704871060179E-3</c:v>
                </c:pt>
                <c:pt idx="7350">
                  <c:v>381.6678156453803</c:v>
                </c:pt>
                <c:pt idx="7351">
                  <c:v>733.24613372708848</c:v>
                </c:pt>
                <c:pt idx="7352">
                  <c:v>1032.7150275967351</c:v>
                </c:pt>
                <c:pt idx="7353">
                  <c:v>1261.5985343226394</c:v>
                </c:pt>
                <c:pt idx="7354">
                  <c:v>1405.882247087937</c:v>
                </c:pt>
                <c:pt idx="7355">
                  <c:v>1456.676528856595</c:v>
                </c:pt>
                <c:pt idx="7356">
                  <c:v>1410.6343951109029</c:v>
                </c:pt>
                <c:pt idx="7357">
                  <c:v>1270.1267958299638</c:v>
                </c:pt>
                <c:pt idx="7358">
                  <c:v>1043.1738060779335</c:v>
                </c:pt>
                <c:pt idx="7359">
                  <c:v>743.12436002872482</c:v>
                </c:pt>
                <c:pt idx="7360">
                  <c:v>388.07340648460121</c:v>
                </c:pt>
                <c:pt idx="7361">
                  <c:v>7.1346708091660424E-3</c:v>
                </c:pt>
                <c:pt idx="7362">
                  <c:v>7.1346704871060179E-3</c:v>
                </c:pt>
                <c:pt idx="7363">
                  <c:v>7.1346704871060179E-3</c:v>
                </c:pt>
                <c:pt idx="7364">
                  <c:v>7.1346704871060179E-3</c:v>
                </c:pt>
                <c:pt idx="7365">
                  <c:v>7.1346704871060179E-3</c:v>
                </c:pt>
                <c:pt idx="7366">
                  <c:v>7.1346704871060179E-3</c:v>
                </c:pt>
                <c:pt idx="7367">
                  <c:v>7.1346704871060179E-3</c:v>
                </c:pt>
                <c:pt idx="7368">
                  <c:v>7.1346704871060179E-3</c:v>
                </c:pt>
                <c:pt idx="7369">
                  <c:v>7.1346704871060179E-3</c:v>
                </c:pt>
                <c:pt idx="7370">
                  <c:v>7.1346704871060179E-3</c:v>
                </c:pt>
                <c:pt idx="7371">
                  <c:v>7.1346704871060179E-3</c:v>
                </c:pt>
                <c:pt idx="7372">
                  <c:v>7.1346704871060179E-3</c:v>
                </c:pt>
                <c:pt idx="7373">
                  <c:v>7.1346704871060179E-3</c:v>
                </c:pt>
                <c:pt idx="7374">
                  <c:v>450.74260546224383</c:v>
                </c:pt>
                <c:pt idx="7375">
                  <c:v>873.84858404351235</c:v>
                </c:pt>
                <c:pt idx="7376">
                  <c:v>1237.671914718492</c:v>
                </c:pt>
                <c:pt idx="7377">
                  <c:v>1514.7885886544361</c:v>
                </c:pt>
                <c:pt idx="7378">
                  <c:v>1684.3896759576439</c:v>
                </c:pt>
                <c:pt idx="7379">
                  <c:v>1734.1438435391408</c:v>
                </c:pt>
                <c:pt idx="7380">
                  <c:v>1661.3383499385593</c:v>
                </c:pt>
                <c:pt idx="7381">
                  <c:v>1473.1663460324551</c:v>
                </c:pt>
                <c:pt idx="7382">
                  <c:v>1186.111652340526</c:v>
                </c:pt>
                <c:pt idx="7383">
                  <c:v>824.4740427283931</c:v>
                </c:pt>
                <c:pt idx="7384">
                  <c:v>418.1681643767634</c:v>
                </c:pt>
                <c:pt idx="7385">
                  <c:v>7.134670856607391E-3</c:v>
                </c:pt>
                <c:pt idx="7386">
                  <c:v>7.1346704871060179E-3</c:v>
                </c:pt>
                <c:pt idx="7387">
                  <c:v>7.1346704871060179E-3</c:v>
                </c:pt>
                <c:pt idx="7388">
                  <c:v>7.1346704871060179E-3</c:v>
                </c:pt>
                <c:pt idx="7389">
                  <c:v>7.1346704871060179E-3</c:v>
                </c:pt>
                <c:pt idx="7390">
                  <c:v>7.1346704871060179E-3</c:v>
                </c:pt>
                <c:pt idx="7391">
                  <c:v>7.1346704871060179E-3</c:v>
                </c:pt>
                <c:pt idx="7392">
                  <c:v>7.1346704871060179E-3</c:v>
                </c:pt>
                <c:pt idx="7393">
                  <c:v>7.1346704871060179E-3</c:v>
                </c:pt>
                <c:pt idx="7394">
                  <c:v>7.1346704871060179E-3</c:v>
                </c:pt>
                <c:pt idx="7395">
                  <c:v>7.1346704871060179E-3</c:v>
                </c:pt>
                <c:pt idx="7396">
                  <c:v>7.1346704871060179E-3</c:v>
                </c:pt>
                <c:pt idx="7397">
                  <c:v>7.1346704871060179E-3</c:v>
                </c:pt>
                <c:pt idx="7398">
                  <c:v>197.38726020907046</c:v>
                </c:pt>
                <c:pt idx="7399">
                  <c:v>344.54163007129853</c:v>
                </c:pt>
                <c:pt idx="7400">
                  <c:v>435.85473285953105</c:v>
                </c:pt>
                <c:pt idx="7401">
                  <c:v>472.03883500228733</c:v>
                </c:pt>
                <c:pt idx="7402">
                  <c:v>459.37646149096889</c:v>
                </c:pt>
                <c:pt idx="7403">
                  <c:v>408.40879023437822</c:v>
                </c:pt>
                <c:pt idx="7404">
                  <c:v>332.26190885366168</c:v>
                </c:pt>
                <c:pt idx="7405">
                  <c:v>244.83449124060812</c:v>
                </c:pt>
                <c:pt idx="7406">
                  <c:v>159.0732807430235</c:v>
                </c:pt>
                <c:pt idx="7407">
                  <c:v>85.537606306047167</c:v>
                </c:pt>
                <c:pt idx="7408">
                  <c:v>31.405312773899848</c:v>
                </c:pt>
                <c:pt idx="7409">
                  <c:v>7.1346705065329398E-3</c:v>
                </c:pt>
                <c:pt idx="7410">
                  <c:v>7.1346704871060179E-3</c:v>
                </c:pt>
                <c:pt idx="7411">
                  <c:v>0.44900328480477281</c:v>
                </c:pt>
                <c:pt idx="7412">
                  <c:v>22.724034991060911</c:v>
                </c:pt>
                <c:pt idx="7413">
                  <c:v>50.685123302511705</c:v>
                </c:pt>
                <c:pt idx="7414">
                  <c:v>77.351678122712926</c:v>
                </c:pt>
                <c:pt idx="7415">
                  <c:v>96.8662614284722</c:v>
                </c:pt>
                <c:pt idx="7416">
                  <c:v>105.28795624466723</c:v>
                </c:pt>
                <c:pt idx="7417">
                  <c:v>101.02652258371207</c:v>
                </c:pt>
                <c:pt idx="7418">
                  <c:v>84.881358262282106</c:v>
                </c:pt>
                <c:pt idx="7419">
                  <c:v>59.707876547840975</c:v>
                </c:pt>
                <c:pt idx="7420">
                  <c:v>29.786315665775749</c:v>
                </c:pt>
                <c:pt idx="7421">
                  <c:v>7.1346705035139754E-3</c:v>
                </c:pt>
                <c:pt idx="7422">
                  <c:v>7.1346704871060179E-3</c:v>
                </c:pt>
                <c:pt idx="7423">
                  <c:v>7.1346704871060179E-3</c:v>
                </c:pt>
                <c:pt idx="7424">
                  <c:v>7.1346704871060179E-3</c:v>
                </c:pt>
                <c:pt idx="7425">
                  <c:v>7.1346704871060179E-3</c:v>
                </c:pt>
                <c:pt idx="7426">
                  <c:v>7.1346704871060179E-3</c:v>
                </c:pt>
                <c:pt idx="7427">
                  <c:v>7.1346704871060179E-3</c:v>
                </c:pt>
                <c:pt idx="7428">
                  <c:v>7.9723946855695322</c:v>
                </c:pt>
                <c:pt idx="7429">
                  <c:v>24.613344159325873</c:v>
                </c:pt>
                <c:pt idx="7430">
                  <c:v>34.09527109004167</c:v>
                </c:pt>
                <c:pt idx="7431">
                  <c:v>33.624035242280193</c:v>
                </c:pt>
                <c:pt idx="7432">
                  <c:v>22.037057261992295</c:v>
                </c:pt>
                <c:pt idx="7433">
                  <c:v>7.1346704921780545E-3</c:v>
                </c:pt>
                <c:pt idx="7434">
                  <c:v>7.1346704871060179E-3</c:v>
                </c:pt>
                <c:pt idx="7435">
                  <c:v>7.1346704871060179E-3</c:v>
                </c:pt>
                <c:pt idx="7436">
                  <c:v>7.1346704871060179E-3</c:v>
                </c:pt>
                <c:pt idx="7437">
                  <c:v>7.1346704871060179E-3</c:v>
                </c:pt>
                <c:pt idx="7438">
                  <c:v>7.1346704871060179E-3</c:v>
                </c:pt>
                <c:pt idx="7439">
                  <c:v>7.1346704871060179E-3</c:v>
                </c:pt>
                <c:pt idx="7440">
                  <c:v>7.1346704871060179E-3</c:v>
                </c:pt>
                <c:pt idx="7441">
                  <c:v>7.1346704871060179E-3</c:v>
                </c:pt>
                <c:pt idx="7442">
                  <c:v>7.1346704871060179E-3</c:v>
                </c:pt>
                <c:pt idx="7443">
                  <c:v>7.1346704871060179E-3</c:v>
                </c:pt>
                <c:pt idx="7444">
                  <c:v>7.1346704871060179E-3</c:v>
                </c:pt>
                <c:pt idx="7445">
                  <c:v>7.1346704871060179E-3</c:v>
                </c:pt>
                <c:pt idx="7446">
                  <c:v>25.419352078914521</c:v>
                </c:pt>
                <c:pt idx="7447">
                  <c:v>40.85890693020054</c:v>
                </c:pt>
                <c:pt idx="7448">
                  <c:v>45.201437843948256</c:v>
                </c:pt>
                <c:pt idx="7449">
                  <c:v>39.137046155530889</c:v>
                </c:pt>
                <c:pt idx="7450">
                  <c:v>25.028644476101761</c:v>
                </c:pt>
                <c:pt idx="7451">
                  <c:v>6.5011076160951013</c:v>
                </c:pt>
                <c:pt idx="7452">
                  <c:v>7.1346704871060179E-3</c:v>
                </c:pt>
                <c:pt idx="7453">
                  <c:v>7.1346704871060179E-3</c:v>
                </c:pt>
                <c:pt idx="7454">
                  <c:v>7.1346704871060179E-3</c:v>
                </c:pt>
                <c:pt idx="7455">
                  <c:v>7.1346704871060179E-3</c:v>
                </c:pt>
                <c:pt idx="7456">
                  <c:v>7.1346704871060179E-3</c:v>
                </c:pt>
                <c:pt idx="7457">
                  <c:v>7.1346704871060179E-3</c:v>
                </c:pt>
                <c:pt idx="7458">
                  <c:v>24.786671755079926</c:v>
                </c:pt>
                <c:pt idx="7459">
                  <c:v>50.144669554474156</c:v>
                </c:pt>
                <c:pt idx="7460">
                  <c:v>71.487305458384952</c:v>
                </c:pt>
                <c:pt idx="7461">
                  <c:v>84.74547032248509</c:v>
                </c:pt>
                <c:pt idx="7462">
                  <c:v>87.189763668885902</c:v>
                </c:pt>
                <c:pt idx="7463">
                  <c:v>78.075517838328011</c:v>
                </c:pt>
                <c:pt idx="7464">
                  <c:v>58.998706855851744</c:v>
                </c:pt>
                <c:pt idx="7465">
                  <c:v>33.881161131701894</c:v>
                </c:pt>
                <c:pt idx="7466">
                  <c:v>8.5555991351516028</c:v>
                </c:pt>
                <c:pt idx="7467">
                  <c:v>7.1346704871060179E-3</c:v>
                </c:pt>
                <c:pt idx="7468">
                  <c:v>7.1346704871060179E-3</c:v>
                </c:pt>
                <c:pt idx="7469">
                  <c:v>7.1346704871060179E-3</c:v>
                </c:pt>
                <c:pt idx="7470">
                  <c:v>38.017836933217566</c:v>
                </c:pt>
                <c:pt idx="7471">
                  <c:v>99.44458981281656</c:v>
                </c:pt>
                <c:pt idx="7472">
                  <c:v>180.62466032611542</c:v>
                </c:pt>
                <c:pt idx="7473">
                  <c:v>273.89493637833289</c:v>
                </c:pt>
                <c:pt idx="7474">
                  <c:v>368.05621589949618</c:v>
                </c:pt>
                <c:pt idx="7475">
                  <c:v>449.39392360661583</c:v>
                </c:pt>
                <c:pt idx="7476">
                  <c:v>503.17094019393983</c:v>
                </c:pt>
                <c:pt idx="7477">
                  <c:v>515.43806399276775</c:v>
                </c:pt>
                <c:pt idx="7478">
                  <c:v>474.9536617755781</c:v>
                </c:pt>
                <c:pt idx="7479">
                  <c:v>374.9742622580614</c:v>
                </c:pt>
                <c:pt idx="7480">
                  <c:v>214.67727769923175</c:v>
                </c:pt>
                <c:pt idx="7481">
                  <c:v>7.1346705717779324E-3</c:v>
                </c:pt>
                <c:pt idx="7482">
                  <c:v>7.1346704871060179E-3</c:v>
                </c:pt>
                <c:pt idx="7483">
                  <c:v>7.1346704871060179E-3</c:v>
                </c:pt>
                <c:pt idx="7484">
                  <c:v>7.1346704871060179E-3</c:v>
                </c:pt>
                <c:pt idx="7485">
                  <c:v>7.1346704871060179E-3</c:v>
                </c:pt>
                <c:pt idx="7486">
                  <c:v>7.1346704871060179E-3</c:v>
                </c:pt>
                <c:pt idx="7487">
                  <c:v>7.1346704871060179E-3</c:v>
                </c:pt>
                <c:pt idx="7488">
                  <c:v>7.1346704871060179E-3</c:v>
                </c:pt>
                <c:pt idx="7489">
                  <c:v>7.1346704871060179E-3</c:v>
                </c:pt>
                <c:pt idx="7490">
                  <c:v>7.1346704871060179E-3</c:v>
                </c:pt>
                <c:pt idx="7491">
                  <c:v>7.1346704871060179E-3</c:v>
                </c:pt>
                <c:pt idx="7492">
                  <c:v>7.1346704871060179E-3</c:v>
                </c:pt>
                <c:pt idx="7493">
                  <c:v>7.1346704871060179E-3</c:v>
                </c:pt>
                <c:pt idx="7494">
                  <c:v>461.35934063771538</c:v>
                </c:pt>
                <c:pt idx="7495">
                  <c:v>911.18273140560154</c:v>
                </c:pt>
                <c:pt idx="7496">
                  <c:v>1313.1454435266639</c:v>
                </c:pt>
                <c:pt idx="7497">
                  <c:v>1633.8634367091904</c:v>
                </c:pt>
                <c:pt idx="7498">
                  <c:v>1845.9342494317095</c:v>
                </c:pt>
                <c:pt idx="7499">
                  <c:v>1930.4328719505763</c:v>
                </c:pt>
                <c:pt idx="7500">
                  <c:v>1878.6287415427184</c:v>
                </c:pt>
                <c:pt idx="7501">
                  <c:v>1692.7659292760557</c:v>
                </c:pt>
                <c:pt idx="7502">
                  <c:v>1385.8465746003851</c:v>
                </c:pt>
                <c:pt idx="7503">
                  <c:v>980.45916166726499</c:v>
                </c:pt>
                <c:pt idx="7504">
                  <c:v>506.78689528763789</c:v>
                </c:pt>
                <c:pt idx="7505">
                  <c:v>7.1346707108601286E-3</c:v>
                </c:pt>
                <c:pt idx="7506">
                  <c:v>7.1346704871060179E-3</c:v>
                </c:pt>
                <c:pt idx="7507">
                  <c:v>7.1346704871060179E-3</c:v>
                </c:pt>
                <c:pt idx="7508">
                  <c:v>7.1346704871060179E-3</c:v>
                </c:pt>
                <c:pt idx="7509">
                  <c:v>7.1346704871060179E-3</c:v>
                </c:pt>
                <c:pt idx="7510">
                  <c:v>7.1346704871060179E-3</c:v>
                </c:pt>
                <c:pt idx="7511">
                  <c:v>7.1346704871060179E-3</c:v>
                </c:pt>
                <c:pt idx="7512">
                  <c:v>7.1346704871060179E-3</c:v>
                </c:pt>
                <c:pt idx="7513">
                  <c:v>7.1346704871060179E-3</c:v>
                </c:pt>
                <c:pt idx="7514">
                  <c:v>7.1346704871060179E-3</c:v>
                </c:pt>
                <c:pt idx="7515">
                  <c:v>7.1346704871060179E-3</c:v>
                </c:pt>
                <c:pt idx="7516">
                  <c:v>7.1346704871060179E-3</c:v>
                </c:pt>
                <c:pt idx="7517">
                  <c:v>7.1346704871060179E-3</c:v>
                </c:pt>
                <c:pt idx="7518">
                  <c:v>452.0488321408601</c:v>
                </c:pt>
                <c:pt idx="7519">
                  <c:v>868.23708451440871</c:v>
                </c:pt>
                <c:pt idx="7520">
                  <c:v>1222.5245667131455</c:v>
                </c:pt>
                <c:pt idx="7521">
                  <c:v>1493.093283998985</c:v>
                </c:pt>
                <c:pt idx="7522">
                  <c:v>1663.426286954332</c:v>
                </c:pt>
                <c:pt idx="7523">
                  <c:v>1723.0853106892018</c:v>
                </c:pt>
                <c:pt idx="7524">
                  <c:v>1668.1971354648524</c:v>
                </c:pt>
                <c:pt idx="7525">
                  <c:v>1501.6524224255404</c:v>
                </c:pt>
                <c:pt idx="7526">
                  <c:v>1233.015777885231</c:v>
                </c:pt>
                <c:pt idx="7527">
                  <c:v>878.1388566609304</c:v>
                </c:pt>
                <c:pt idx="7528">
                  <c:v>458.46388972952332</c:v>
                </c:pt>
                <c:pt idx="7529">
                  <c:v>7.1346707307477376E-3</c:v>
                </c:pt>
                <c:pt idx="7530">
                  <c:v>7.1346704871060179E-3</c:v>
                </c:pt>
                <c:pt idx="7531">
                  <c:v>7.1346704871060179E-3</c:v>
                </c:pt>
                <c:pt idx="7532">
                  <c:v>7.1346704871060179E-3</c:v>
                </c:pt>
                <c:pt idx="7533">
                  <c:v>7.1346704871060179E-3</c:v>
                </c:pt>
                <c:pt idx="7534">
                  <c:v>7.1346704871060179E-3</c:v>
                </c:pt>
                <c:pt idx="7535">
                  <c:v>7.1346704871060179E-3</c:v>
                </c:pt>
                <c:pt idx="7536">
                  <c:v>7.1346704871060179E-3</c:v>
                </c:pt>
                <c:pt idx="7537">
                  <c:v>7.1346704871060179E-3</c:v>
                </c:pt>
                <c:pt idx="7538">
                  <c:v>7.1346704871060179E-3</c:v>
                </c:pt>
                <c:pt idx="7539">
                  <c:v>7.1346704871060179E-3</c:v>
                </c:pt>
                <c:pt idx="7540">
                  <c:v>7.1346704871060179E-3</c:v>
                </c:pt>
                <c:pt idx="7541">
                  <c:v>7.1346704871060179E-3</c:v>
                </c:pt>
                <c:pt idx="7542">
                  <c:v>530.64575857113391</c:v>
                </c:pt>
                <c:pt idx="7543">
                  <c:v>1028.5043333669189</c:v>
                </c:pt>
                <c:pt idx="7544">
                  <c:v>1456.3615046160214</c:v>
                </c:pt>
                <c:pt idx="7545">
                  <c:v>1782.0074480114308</c:v>
                </c:pt>
                <c:pt idx="7546">
                  <c:v>1981.043741514834</c:v>
                </c:pt>
                <c:pt idx="7547">
                  <c:v>2039.0637286514816</c:v>
                </c:pt>
                <c:pt idx="7548">
                  <c:v>1952.9815650951678</c:v>
                </c:pt>
                <c:pt idx="7549">
                  <c:v>1731.3560775501749</c:v>
                </c:pt>
                <c:pt idx="7550">
                  <c:v>1393.6537769360286</c:v>
                </c:pt>
                <c:pt idx="7551">
                  <c:v>968.50337022442307</c:v>
                </c:pt>
                <c:pt idx="7552">
                  <c:v>491.09981656919456</c:v>
                </c:pt>
                <c:pt idx="7553">
                  <c:v>7.1346707793469724E-3</c:v>
                </c:pt>
                <c:pt idx="7554">
                  <c:v>7.1346704871060179E-3</c:v>
                </c:pt>
                <c:pt idx="7555">
                  <c:v>7.1346704871060179E-3</c:v>
                </c:pt>
                <c:pt idx="7556">
                  <c:v>7.1346704871060179E-3</c:v>
                </c:pt>
                <c:pt idx="7557">
                  <c:v>7.1346704871060179E-3</c:v>
                </c:pt>
                <c:pt idx="7558">
                  <c:v>7.1346704871060179E-3</c:v>
                </c:pt>
                <c:pt idx="7559">
                  <c:v>7.1346704871060179E-3</c:v>
                </c:pt>
                <c:pt idx="7560">
                  <c:v>7.1346704871060179E-3</c:v>
                </c:pt>
                <c:pt idx="7561">
                  <c:v>7.1346704871060179E-3</c:v>
                </c:pt>
                <c:pt idx="7562">
                  <c:v>7.1346704871060179E-3</c:v>
                </c:pt>
                <c:pt idx="7563">
                  <c:v>7.1346704871060179E-3</c:v>
                </c:pt>
                <c:pt idx="7564">
                  <c:v>7.1346704871060179E-3</c:v>
                </c:pt>
                <c:pt idx="7565">
                  <c:v>7.1346704871060179E-3</c:v>
                </c:pt>
                <c:pt idx="7566">
                  <c:v>231.0417043077976</c:v>
                </c:pt>
                <c:pt idx="7567">
                  <c:v>403.19217575636617</c:v>
                </c:pt>
                <c:pt idx="7568">
                  <c:v>509.93025209025586</c:v>
                </c:pt>
                <c:pt idx="7569">
                  <c:v>552.13510036577941</c:v>
                </c:pt>
                <c:pt idx="7570">
                  <c:v>537.19883981842588</c:v>
                </c:pt>
                <c:pt idx="7571">
                  <c:v>477.4855176784987</c:v>
                </c:pt>
                <c:pt idx="7572">
                  <c:v>388.36897916229219</c:v>
                </c:pt>
                <c:pt idx="7573">
                  <c:v>286.11155086239319</c:v>
                </c:pt>
                <c:pt idx="7574">
                  <c:v>185.84827330549285</c:v>
                </c:pt>
                <c:pt idx="7575">
                  <c:v>99.911538746501577</c:v>
                </c:pt>
                <c:pt idx="7576">
                  <c:v>36.673517619305677</c:v>
                </c:pt>
                <c:pt idx="7577">
                  <c:v>7.1346705030084848E-3</c:v>
                </c:pt>
                <c:pt idx="7578">
                  <c:v>7.1346704871060179E-3</c:v>
                </c:pt>
                <c:pt idx="7579">
                  <c:v>0.52278755697633306</c:v>
                </c:pt>
                <c:pt idx="7580">
                  <c:v>26.511289823385169</c:v>
                </c:pt>
                <c:pt idx="7581">
                  <c:v>59.120412365995335</c:v>
                </c:pt>
                <c:pt idx="7582">
                  <c:v>90.205010937690957</c:v>
                </c:pt>
                <c:pt idx="7583">
                  <c:v>112.93687364714934</c:v>
                </c:pt>
                <c:pt idx="7584">
                  <c:v>122.72798764984572</c:v>
                </c:pt>
                <c:pt idx="7585">
                  <c:v>117.73393442414284</c:v>
                </c:pt>
                <c:pt idx="7586">
                  <c:v>98.896162296959844</c:v>
                </c:pt>
                <c:pt idx="7587">
                  <c:v>69.550209040743326</c:v>
                </c:pt>
                <c:pt idx="7588">
                  <c:v>34.687922363172056</c:v>
                </c:pt>
                <c:pt idx="7589">
                  <c:v>7.1346704966569864E-3</c:v>
                </c:pt>
                <c:pt idx="7590">
                  <c:v>7.1346704871060179E-3</c:v>
                </c:pt>
                <c:pt idx="7591">
                  <c:v>7.1346704871060179E-3</c:v>
                </c:pt>
                <c:pt idx="7592">
                  <c:v>7.1346704871060179E-3</c:v>
                </c:pt>
                <c:pt idx="7593">
                  <c:v>7.1346704871060179E-3</c:v>
                </c:pt>
                <c:pt idx="7594">
                  <c:v>7.1346704871060179E-3</c:v>
                </c:pt>
                <c:pt idx="7595">
                  <c:v>7.1346704871060179E-3</c:v>
                </c:pt>
                <c:pt idx="7596">
                  <c:v>9.2668770887036533</c:v>
                </c:pt>
                <c:pt idx="7597">
                  <c:v>28.605900906023923</c:v>
                </c:pt>
                <c:pt idx="7598">
                  <c:v>39.617572744084008</c:v>
                </c:pt>
                <c:pt idx="7599">
                  <c:v>39.061360602473364</c:v>
                </c:pt>
                <c:pt idx="7600">
                  <c:v>25.594612922888835</c:v>
                </c:pt>
                <c:pt idx="7601">
                  <c:v>7.134670510787415E-3</c:v>
                </c:pt>
                <c:pt idx="7602">
                  <c:v>7.1346704871060179E-3</c:v>
                </c:pt>
                <c:pt idx="7603">
                  <c:v>7.1346704871060179E-3</c:v>
                </c:pt>
                <c:pt idx="7604">
                  <c:v>7.1346704871060179E-3</c:v>
                </c:pt>
                <c:pt idx="7605">
                  <c:v>7.1346704871060179E-3</c:v>
                </c:pt>
                <c:pt idx="7606">
                  <c:v>7.1346704871060179E-3</c:v>
                </c:pt>
                <c:pt idx="7607">
                  <c:v>7.1346704871060179E-3</c:v>
                </c:pt>
                <c:pt idx="7608">
                  <c:v>7.1346704871060179E-3</c:v>
                </c:pt>
                <c:pt idx="7609">
                  <c:v>7.1346704871060179E-3</c:v>
                </c:pt>
                <c:pt idx="7610">
                  <c:v>7.1346704871060179E-3</c:v>
                </c:pt>
                <c:pt idx="7611">
                  <c:v>7.1346704871060179E-3</c:v>
                </c:pt>
                <c:pt idx="7612">
                  <c:v>7.1346704871060179E-3</c:v>
                </c:pt>
                <c:pt idx="7613">
                  <c:v>7.1346704871060179E-3</c:v>
                </c:pt>
                <c:pt idx="7614">
                  <c:v>29.433252223740183</c:v>
                </c:pt>
                <c:pt idx="7615">
                  <c:v>47.301344528128347</c:v>
                </c:pt>
                <c:pt idx="7616">
                  <c:v>52.317481407561679</c:v>
                </c:pt>
                <c:pt idx="7617">
                  <c:v>45.288526218736919</c:v>
                </c:pt>
                <c:pt idx="7618">
                  <c:v>28.956001503833502</c:v>
                </c:pt>
                <c:pt idx="7619">
                  <c:v>7.5187934461542643</c:v>
                </c:pt>
                <c:pt idx="7620">
                  <c:v>7.1346704871060179E-3</c:v>
                </c:pt>
                <c:pt idx="7621">
                  <c:v>7.1346704871060179E-3</c:v>
                </c:pt>
                <c:pt idx="7622">
                  <c:v>7.1346704871060179E-3</c:v>
                </c:pt>
                <c:pt idx="7623">
                  <c:v>7.1346704871060179E-3</c:v>
                </c:pt>
                <c:pt idx="7624">
                  <c:v>7.1346704871060179E-3</c:v>
                </c:pt>
                <c:pt idx="7625">
                  <c:v>7.1346704871060179E-3</c:v>
                </c:pt>
                <c:pt idx="7626">
                  <c:v>28.627442071658532</c:v>
                </c:pt>
                <c:pt idx="7627">
                  <c:v>57.903683837517391</c:v>
                </c:pt>
                <c:pt idx="7628">
                  <c:v>82.531850493840082</c:v>
                </c:pt>
                <c:pt idx="7629">
                  <c:v>97.818044052832008</c:v>
                </c:pt>
                <c:pt idx="7630">
                  <c:v>100.61835005716193</c:v>
                </c:pt>
                <c:pt idx="7631">
                  <c:v>90.08142361551657</c:v>
                </c:pt>
                <c:pt idx="7632">
                  <c:v>68.056645346355353</c:v>
                </c:pt>
                <c:pt idx="7633">
                  <c:v>39.074254244677192</c:v>
                </c:pt>
                <c:pt idx="7634">
                  <c:v>9.8640804545133367</c:v>
                </c:pt>
                <c:pt idx="7635">
                  <c:v>7.1346704871060179E-3</c:v>
                </c:pt>
                <c:pt idx="7636">
                  <c:v>7.1346704871060179E-3</c:v>
                </c:pt>
                <c:pt idx="7637">
                  <c:v>7.1346704871060179E-3</c:v>
                </c:pt>
                <c:pt idx="7638">
                  <c:v>43.799704952633462</c:v>
                </c:pt>
                <c:pt idx="7639">
                  <c:v>114.54655889039135</c:v>
                </c:pt>
                <c:pt idx="7640">
                  <c:v>208.01295472051589</c:v>
                </c:pt>
                <c:pt idx="7641">
                  <c:v>315.3616425417394</c:v>
                </c:pt>
                <c:pt idx="7642">
                  <c:v>423.69204469273211</c:v>
                </c:pt>
                <c:pt idx="7643">
                  <c:v>517.21916114279907</c:v>
                </c:pt>
                <c:pt idx="7644">
                  <c:v>578.99426705633527</c:v>
                </c:pt>
                <c:pt idx="7645">
                  <c:v>592.98891333825236</c:v>
                </c:pt>
                <c:pt idx="7646">
                  <c:v>546.30196645525712</c:v>
                </c:pt>
                <c:pt idx="7647">
                  <c:v>431.21554447974432</c:v>
                </c:pt>
                <c:pt idx="7648">
                  <c:v>246.82549935898822</c:v>
                </c:pt>
                <c:pt idx="7649">
                  <c:v>7.1346707422504669E-3</c:v>
                </c:pt>
                <c:pt idx="7650">
                  <c:v>7.1346704871060179E-3</c:v>
                </c:pt>
                <c:pt idx="7651">
                  <c:v>7.1346704871060179E-3</c:v>
                </c:pt>
                <c:pt idx="7652">
                  <c:v>7.1346704871060179E-3</c:v>
                </c:pt>
                <c:pt idx="7653">
                  <c:v>7.1346704871060179E-3</c:v>
                </c:pt>
                <c:pt idx="7654">
                  <c:v>7.1346704871060179E-3</c:v>
                </c:pt>
                <c:pt idx="7655">
                  <c:v>7.1346704871060179E-3</c:v>
                </c:pt>
                <c:pt idx="7656">
                  <c:v>7.1346704871060179E-3</c:v>
                </c:pt>
                <c:pt idx="7657">
                  <c:v>7.1346704871060179E-3</c:v>
                </c:pt>
                <c:pt idx="7658">
                  <c:v>7.1346704871060179E-3</c:v>
                </c:pt>
                <c:pt idx="7659">
                  <c:v>7.1346704871060179E-3</c:v>
                </c:pt>
                <c:pt idx="7660">
                  <c:v>7.1346704871060179E-3</c:v>
                </c:pt>
                <c:pt idx="7661">
                  <c:v>7.1346704871060179E-3</c:v>
                </c:pt>
                <c:pt idx="7662">
                  <c:v>528.96229587506446</c:v>
                </c:pt>
                <c:pt idx="7663">
                  <c:v>1044.4923501399255</c:v>
                </c:pt>
                <c:pt idx="7664">
                  <c:v>1504.966551039257</c:v>
                </c:pt>
                <c:pt idx="7665">
                  <c:v>1872.1647768012988</c:v>
                </c:pt>
                <c:pt idx="7666">
                  <c:v>2114.7496010538266</c:v>
                </c:pt>
                <c:pt idx="7667">
                  <c:v>2211.1181875351431</c:v>
                </c:pt>
                <c:pt idx="7668">
                  <c:v>2151.3589003648658</c:v>
                </c:pt>
                <c:pt idx="7669">
                  <c:v>1938.1330529115464</c:v>
                </c:pt>
                <c:pt idx="7670">
                  <c:v>1586.4146608829508</c:v>
                </c:pt>
                <c:pt idx="7671">
                  <c:v>1122.1373719163562</c:v>
                </c:pt>
                <c:pt idx="7672">
                  <c:v>579.90483604780513</c:v>
                </c:pt>
                <c:pt idx="7673">
                  <c:v>7.1346710800883166E-3</c:v>
                </c:pt>
                <c:pt idx="7674">
                  <c:v>7.1346704871060179E-3</c:v>
                </c:pt>
                <c:pt idx="7675">
                  <c:v>7.1346704871060179E-3</c:v>
                </c:pt>
                <c:pt idx="7676">
                  <c:v>7.1346704871060179E-3</c:v>
                </c:pt>
                <c:pt idx="7677">
                  <c:v>7.1346704871060179E-3</c:v>
                </c:pt>
                <c:pt idx="7678">
                  <c:v>7.1346704871060179E-3</c:v>
                </c:pt>
                <c:pt idx="7679">
                  <c:v>7.1346704871060179E-3</c:v>
                </c:pt>
                <c:pt idx="7680">
                  <c:v>7.1346704871060179E-3</c:v>
                </c:pt>
                <c:pt idx="7681">
                  <c:v>7.1346704871060179E-3</c:v>
                </c:pt>
                <c:pt idx="7682">
                  <c:v>7.1346704871060179E-3</c:v>
                </c:pt>
                <c:pt idx="7683">
                  <c:v>7.1346704871060179E-3</c:v>
                </c:pt>
                <c:pt idx="7684">
                  <c:v>7.1346704871060179E-3</c:v>
                </c:pt>
                <c:pt idx="7685">
                  <c:v>7.1346704871060179E-3</c:v>
                </c:pt>
                <c:pt idx="7686">
                  <c:v>515.87408901787308</c:v>
                </c:pt>
                <c:pt idx="7687">
                  <c:v>990.63648262771744</c:v>
                </c:pt>
                <c:pt idx="7688">
                  <c:v>1394.6044794295847</c:v>
                </c:pt>
                <c:pt idx="7689">
                  <c:v>1702.9344695489381</c:v>
                </c:pt>
                <c:pt idx="7690">
                  <c:v>1896.8464989361796</c:v>
                </c:pt>
                <c:pt idx="7691">
                  <c:v>1964.5050563591728</c:v>
                </c:pt>
                <c:pt idx="7692">
                  <c:v>1901.5668584408261</c:v>
                </c:pt>
                <c:pt idx="7693">
                  <c:v>1711.4003555180254</c:v>
                </c:pt>
                <c:pt idx="7694">
                  <c:v>1404.9759739243541</c:v>
                </c:pt>
                <c:pt idx="7695">
                  <c:v>1000.41819962386</c:v>
                </c:pt>
                <c:pt idx="7696">
                  <c:v>522.20557863073009</c:v>
                </c:pt>
                <c:pt idx="7697">
                  <c:v>7.1346706088480389E-3</c:v>
                </c:pt>
                <c:pt idx="7698">
                  <c:v>7.1346704871060179E-3</c:v>
                </c:pt>
                <c:pt idx="7699">
                  <c:v>7.1346704871060179E-3</c:v>
                </c:pt>
                <c:pt idx="7700">
                  <c:v>7.1346704871060179E-3</c:v>
                </c:pt>
                <c:pt idx="7701">
                  <c:v>7.1346704871060179E-3</c:v>
                </c:pt>
                <c:pt idx="7702">
                  <c:v>7.1346704871060179E-3</c:v>
                </c:pt>
                <c:pt idx="7703">
                  <c:v>7.1346704871060179E-3</c:v>
                </c:pt>
                <c:pt idx="7704">
                  <c:v>7.1346704871060179E-3</c:v>
                </c:pt>
                <c:pt idx="7705">
                  <c:v>7.1346704871060179E-3</c:v>
                </c:pt>
                <c:pt idx="7706">
                  <c:v>7.1346704871060179E-3</c:v>
                </c:pt>
                <c:pt idx="7707">
                  <c:v>7.1346704871060179E-3</c:v>
                </c:pt>
                <c:pt idx="7708">
                  <c:v>7.1346704871060179E-3</c:v>
                </c:pt>
                <c:pt idx="7709">
                  <c:v>7.1346704871060179E-3</c:v>
                </c:pt>
                <c:pt idx="7710">
                  <c:v>602.85329580647931</c:v>
                </c:pt>
                <c:pt idx="7711">
                  <c:v>1168.2442454120064</c:v>
                </c:pt>
                <c:pt idx="7712">
                  <c:v>1653.9302350408741</c:v>
                </c:pt>
                <c:pt idx="7713">
                  <c:v>2023.3827496638467</c:v>
                </c:pt>
                <c:pt idx="7714">
                  <c:v>2248.9677145567098</c:v>
                </c:pt>
                <c:pt idx="7715">
                  <c:v>2314.412083189156</c:v>
                </c:pt>
                <c:pt idx="7716">
                  <c:v>2216.3016609958809</c:v>
                </c:pt>
                <c:pt idx="7717">
                  <c:v>1964.4368256530302</c:v>
                </c:pt>
                <c:pt idx="7718">
                  <c:v>1580.9844643334498</c:v>
                </c:pt>
                <c:pt idx="7719">
                  <c:v>1098.4870277155808</c:v>
                </c:pt>
                <c:pt idx="7720">
                  <c:v>556.90937009120933</c:v>
                </c:pt>
                <c:pt idx="7721">
                  <c:v>7.1346706579020385E-3</c:v>
                </c:pt>
                <c:pt idx="7722">
                  <c:v>7.1346704871060179E-3</c:v>
                </c:pt>
                <c:pt idx="7723">
                  <c:v>7.1346704871060179E-3</c:v>
                </c:pt>
                <c:pt idx="7724">
                  <c:v>7.1346704871060179E-3</c:v>
                </c:pt>
                <c:pt idx="7725">
                  <c:v>7.1346704871060179E-3</c:v>
                </c:pt>
                <c:pt idx="7726">
                  <c:v>7.1346704871060179E-3</c:v>
                </c:pt>
                <c:pt idx="7727">
                  <c:v>7.1346704871060179E-3</c:v>
                </c:pt>
                <c:pt idx="7728">
                  <c:v>7.1346704871060179E-3</c:v>
                </c:pt>
                <c:pt idx="7729">
                  <c:v>7.1346704871060179E-3</c:v>
                </c:pt>
                <c:pt idx="7730">
                  <c:v>7.1346704871060179E-3</c:v>
                </c:pt>
                <c:pt idx="7731">
                  <c:v>7.1346704871060179E-3</c:v>
                </c:pt>
                <c:pt idx="7732">
                  <c:v>7.1346704871060179E-3</c:v>
                </c:pt>
                <c:pt idx="7733">
                  <c:v>7.1346704871060179E-3</c:v>
                </c:pt>
                <c:pt idx="7734">
                  <c:v>261.3455568337256</c:v>
                </c:pt>
                <c:pt idx="7735">
                  <c:v>455.99550817382504</c:v>
                </c:pt>
                <c:pt idx="7736">
                  <c:v>576.61058322183817</c:v>
                </c:pt>
                <c:pt idx="7737">
                  <c:v>624.22409949310509</c:v>
                </c:pt>
                <c:pt idx="7738">
                  <c:v>607.23056585093025</c:v>
                </c:pt>
                <c:pt idx="7739">
                  <c:v>539.63758857134349</c:v>
                </c:pt>
                <c:pt idx="7740">
                  <c:v>438.84381042842227</c:v>
                </c:pt>
                <c:pt idx="7741">
                  <c:v>323.23936542840318</c:v>
                </c:pt>
                <c:pt idx="7742">
                  <c:v>209.92809451788094</c:v>
                </c:pt>
                <c:pt idx="7743">
                  <c:v>112.83660206367503</c:v>
                </c:pt>
                <c:pt idx="7744">
                  <c:v>41.409966226248436</c:v>
                </c:pt>
                <c:pt idx="7745">
                  <c:v>7.134670497406341E-3</c:v>
                </c:pt>
                <c:pt idx="7746">
                  <c:v>7.1346704871060179E-3</c:v>
                </c:pt>
                <c:pt idx="7747">
                  <c:v>0.58909354475785125</c:v>
                </c:pt>
                <c:pt idx="7748">
                  <c:v>29.914166685634655</c:v>
                </c:pt>
                <c:pt idx="7749">
                  <c:v>66.698407863456396</c:v>
                </c:pt>
                <c:pt idx="7750">
                  <c:v>101.75024408361767</c:v>
                </c:pt>
                <c:pt idx="7751">
                  <c:v>127.36971610568148</c:v>
                </c:pt>
                <c:pt idx="7752">
                  <c:v>138.38825312470382</c:v>
                </c:pt>
                <c:pt idx="7753">
                  <c:v>132.7340068662628</c:v>
                </c:pt>
                <c:pt idx="7754">
                  <c:v>111.4768227612326</c:v>
                </c:pt>
                <c:pt idx="7755">
                  <c:v>78.383989266836338</c:v>
                </c:pt>
                <c:pt idx="7756">
                  <c:v>39.086569026667831</c:v>
                </c:pt>
                <c:pt idx="7757">
                  <c:v>7.1346705191168581E-3</c:v>
                </c:pt>
                <c:pt idx="7758">
                  <c:v>7.1346704871060179E-3</c:v>
                </c:pt>
                <c:pt idx="7759">
                  <c:v>7.1346704871060179E-3</c:v>
                </c:pt>
                <c:pt idx="7760">
                  <c:v>7.1346704871060179E-3</c:v>
                </c:pt>
                <c:pt idx="7761">
                  <c:v>7.1346704871060179E-3</c:v>
                </c:pt>
                <c:pt idx="7762">
                  <c:v>7.1346704871060179E-3</c:v>
                </c:pt>
                <c:pt idx="7763">
                  <c:v>7.1346704871060179E-3</c:v>
                </c:pt>
                <c:pt idx="7764">
                  <c:v>10.427069567376405</c:v>
                </c:pt>
                <c:pt idx="7765">
                  <c:v>32.183702470070749</c:v>
                </c:pt>
                <c:pt idx="7766">
                  <c:v>44.56542183807678</c:v>
                </c:pt>
                <c:pt idx="7767">
                  <c:v>43.932299899842626</c:v>
                </c:pt>
                <c:pt idx="7768">
                  <c:v>28.781084770961886</c:v>
                </c:pt>
                <c:pt idx="7769">
                  <c:v>7.1346705036000914E-3</c:v>
                </c:pt>
                <c:pt idx="7770">
                  <c:v>7.1346704871060179E-3</c:v>
                </c:pt>
                <c:pt idx="7771">
                  <c:v>7.1346704871060179E-3</c:v>
                </c:pt>
                <c:pt idx="7772">
                  <c:v>7.1346704871060179E-3</c:v>
                </c:pt>
                <c:pt idx="7773">
                  <c:v>7.1346704871060179E-3</c:v>
                </c:pt>
                <c:pt idx="7774">
                  <c:v>7.1346704871060179E-3</c:v>
                </c:pt>
                <c:pt idx="7775">
                  <c:v>7.1346704871060179E-3</c:v>
                </c:pt>
                <c:pt idx="7776">
                  <c:v>7.1346704871060179E-3</c:v>
                </c:pt>
                <c:pt idx="7777">
                  <c:v>7.1346704871060179E-3</c:v>
                </c:pt>
                <c:pt idx="7778">
                  <c:v>7.1346704871060179E-3</c:v>
                </c:pt>
                <c:pt idx="7779">
                  <c:v>7.1346704871060179E-3</c:v>
                </c:pt>
                <c:pt idx="7780">
                  <c:v>7.1346704871060179E-3</c:v>
                </c:pt>
                <c:pt idx="7781">
                  <c:v>7.1346704871060179E-3</c:v>
                </c:pt>
                <c:pt idx="7782">
                  <c:v>33.020398477839024</c:v>
                </c:pt>
                <c:pt idx="7783">
                  <c:v>53.057895242426923</c:v>
                </c:pt>
                <c:pt idx="7784">
                  <c:v>58.674891286138994</c:v>
                </c:pt>
                <c:pt idx="7785">
                  <c:v>50.783310406711514</c:v>
                </c:pt>
                <c:pt idx="7786">
                  <c:v>32.463525995639948</c:v>
                </c:pt>
                <c:pt idx="7787">
                  <c:v>8.4275410310015033</c:v>
                </c:pt>
                <c:pt idx="7788">
                  <c:v>7.1346704871060179E-3</c:v>
                </c:pt>
                <c:pt idx="7789">
                  <c:v>7.1346704871060179E-3</c:v>
                </c:pt>
                <c:pt idx="7790">
                  <c:v>7.1346704871060179E-3</c:v>
                </c:pt>
                <c:pt idx="7791">
                  <c:v>7.1346704871060179E-3</c:v>
                </c:pt>
                <c:pt idx="7792">
                  <c:v>7.1346704871060179E-3</c:v>
                </c:pt>
                <c:pt idx="7793">
                  <c:v>7.1346704871060179E-3</c:v>
                </c:pt>
                <c:pt idx="7794">
                  <c:v>32.053144803599835</c:v>
                </c:pt>
                <c:pt idx="7795">
                  <c:v>64.823050227044533</c:v>
                </c:pt>
                <c:pt idx="7796">
                  <c:v>92.379576292274479</c:v>
                </c:pt>
                <c:pt idx="7797">
                  <c:v>109.47210968201775</c:v>
                </c:pt>
                <c:pt idx="7798">
                  <c:v>112.58781675213071</c:v>
                </c:pt>
                <c:pt idx="7799">
                  <c:v>100.78102205555956</c:v>
                </c:pt>
                <c:pt idx="7800">
                  <c:v>76.127692059771775</c:v>
                </c:pt>
                <c:pt idx="7801">
                  <c:v>43.700774304051585</c:v>
                </c:pt>
                <c:pt idx="7802">
                  <c:v>11.029610874670089</c:v>
                </c:pt>
                <c:pt idx="7803">
                  <c:v>7.1346704871060179E-3</c:v>
                </c:pt>
                <c:pt idx="7804">
                  <c:v>7.1346704871060179E-3</c:v>
                </c:pt>
                <c:pt idx="7805">
                  <c:v>7.1346704871060179E-3</c:v>
                </c:pt>
                <c:pt idx="7806">
                  <c:v>48.94646880923036</c:v>
                </c:pt>
                <c:pt idx="7807">
                  <c:v>127.98741365890143</c:v>
                </c:pt>
                <c:pt idx="7808">
                  <c:v>232.38463325178924</c:v>
                </c:pt>
                <c:pt idx="7809">
                  <c:v>352.25490258352039</c:v>
                </c:pt>
                <c:pt idx="7810">
                  <c:v>473.18335973989736</c:v>
                </c:pt>
                <c:pt idx="7811">
                  <c:v>577.54350277466017</c:v>
                </c:pt>
                <c:pt idx="7812">
                  <c:v>646.4208011380814</c:v>
                </c:pt>
                <c:pt idx="7813">
                  <c:v>661.94001177463508</c:v>
                </c:pt>
                <c:pt idx="7814">
                  <c:v>609.72760024472041</c:v>
                </c:pt>
                <c:pt idx="7815">
                  <c:v>481.20320298526889</c:v>
                </c:pt>
                <c:pt idx="7816">
                  <c:v>275.39422408879926</c:v>
                </c:pt>
                <c:pt idx="7817">
                  <c:v>7.1346706825683058E-3</c:v>
                </c:pt>
                <c:pt idx="7818">
                  <c:v>7.1346704871060179E-3</c:v>
                </c:pt>
                <c:pt idx="7819">
                  <c:v>7.1346704871060179E-3</c:v>
                </c:pt>
                <c:pt idx="7820">
                  <c:v>7.1346704871060179E-3</c:v>
                </c:pt>
                <c:pt idx="7821">
                  <c:v>7.1346704871060179E-3</c:v>
                </c:pt>
                <c:pt idx="7822">
                  <c:v>7.1346704871060179E-3</c:v>
                </c:pt>
                <c:pt idx="7823">
                  <c:v>7.1346704871060179E-3</c:v>
                </c:pt>
                <c:pt idx="7824">
                  <c:v>7.1346704871060179E-3</c:v>
                </c:pt>
                <c:pt idx="7825">
                  <c:v>7.1346704871060179E-3</c:v>
                </c:pt>
                <c:pt idx="7826">
                  <c:v>7.1346704871060179E-3</c:v>
                </c:pt>
                <c:pt idx="7827">
                  <c:v>7.1346704871060179E-3</c:v>
                </c:pt>
                <c:pt idx="7828">
                  <c:v>7.1346704871060179E-3</c:v>
                </c:pt>
                <c:pt idx="7829">
                  <c:v>7.1346704871060179E-3</c:v>
                </c:pt>
                <c:pt idx="7830">
                  <c:v>588.89404974983881</c:v>
                </c:pt>
                <c:pt idx="7831">
                  <c:v>1162.6542645023217</c:v>
                </c:pt>
                <c:pt idx="7832">
                  <c:v>1674.9619017156244</c:v>
                </c:pt>
                <c:pt idx="7833">
                  <c:v>2083.3150475612529</c:v>
                </c:pt>
                <c:pt idx="7834">
                  <c:v>2352.8957835676861</c:v>
                </c:pt>
                <c:pt idx="7835">
                  <c:v>2459.73674327755</c:v>
                </c:pt>
                <c:pt idx="7836">
                  <c:v>2392.888961698724</c:v>
                </c:pt>
                <c:pt idx="7837">
                  <c:v>2155.3923986572236</c:v>
                </c:pt>
                <c:pt idx="7838">
                  <c:v>1763.9757846304808</c:v>
                </c:pt>
                <c:pt idx="7839">
                  <c:v>1247.5418265877338</c:v>
                </c:pt>
                <c:pt idx="7840">
                  <c:v>644.61277844987615</c:v>
                </c:pt>
                <c:pt idx="7841">
                  <c:v>7.1346709564503981E-3</c:v>
                </c:pt>
                <c:pt idx="7842">
                  <c:v>7.1346704871060179E-3</c:v>
                </c:pt>
                <c:pt idx="7843">
                  <c:v>7.1346704871060179E-3</c:v>
                </c:pt>
                <c:pt idx="7844">
                  <c:v>7.1346704871060179E-3</c:v>
                </c:pt>
                <c:pt idx="7845">
                  <c:v>7.1346704871060179E-3</c:v>
                </c:pt>
                <c:pt idx="7846">
                  <c:v>7.1346704871060179E-3</c:v>
                </c:pt>
                <c:pt idx="7847">
                  <c:v>7.1346704871060179E-3</c:v>
                </c:pt>
                <c:pt idx="7848">
                  <c:v>7.1346704871060179E-3</c:v>
                </c:pt>
                <c:pt idx="7849">
                  <c:v>7.1346704871060179E-3</c:v>
                </c:pt>
                <c:pt idx="7850">
                  <c:v>7.1346704871060179E-3</c:v>
                </c:pt>
                <c:pt idx="7851">
                  <c:v>7.1346704871060179E-3</c:v>
                </c:pt>
                <c:pt idx="7852">
                  <c:v>7.1346704871060179E-3</c:v>
                </c:pt>
                <c:pt idx="7853">
                  <c:v>7.1346704871060179E-3</c:v>
                </c:pt>
                <c:pt idx="7854">
                  <c:v>572.21795697360392</c:v>
                </c:pt>
                <c:pt idx="7855">
                  <c:v>1098.6692240543225</c:v>
                </c:pt>
                <c:pt idx="7856">
                  <c:v>1546.4591673326206</c:v>
                </c:pt>
                <c:pt idx="7857">
                  <c:v>1888.0788576199036</c:v>
                </c:pt>
                <c:pt idx="7858">
                  <c:v>2102.7576935512893</c:v>
                </c:pt>
                <c:pt idx="7859">
                  <c:v>2177.4345627064276</c:v>
                </c:pt>
                <c:pt idx="7860">
                  <c:v>2107.3591067764437</c:v>
                </c:pt>
                <c:pt idx="7861">
                  <c:v>1896.3287141541314</c:v>
                </c:pt>
                <c:pt idx="7862">
                  <c:v>1556.5605319801468</c:v>
                </c:pt>
                <c:pt idx="7863">
                  <c:v>1108.1890260097748</c:v>
                </c:pt>
                <c:pt idx="7864">
                  <c:v>578.37405583293628</c:v>
                </c:pt>
                <c:pt idx="7865">
                  <c:v>7.1346709623900826E-3</c:v>
                </c:pt>
                <c:pt idx="7866">
                  <c:v>7.1346704871060179E-3</c:v>
                </c:pt>
                <c:pt idx="7867">
                  <c:v>7.1346704871060179E-3</c:v>
                </c:pt>
                <c:pt idx="7868">
                  <c:v>7.1346704871060179E-3</c:v>
                </c:pt>
                <c:pt idx="7869">
                  <c:v>7.1346704871060179E-3</c:v>
                </c:pt>
                <c:pt idx="7870">
                  <c:v>7.1346704871060179E-3</c:v>
                </c:pt>
                <c:pt idx="7871">
                  <c:v>7.1346704871060179E-3</c:v>
                </c:pt>
                <c:pt idx="7872">
                  <c:v>7.1346704871060179E-3</c:v>
                </c:pt>
                <c:pt idx="7873">
                  <c:v>7.1346704871060179E-3</c:v>
                </c:pt>
                <c:pt idx="7874">
                  <c:v>7.1346704871060179E-3</c:v>
                </c:pt>
                <c:pt idx="7875">
                  <c:v>7.1346704871060179E-3</c:v>
                </c:pt>
                <c:pt idx="7876">
                  <c:v>7.1346704871060179E-3</c:v>
                </c:pt>
                <c:pt idx="7877">
                  <c:v>7.1346704871060179E-3</c:v>
                </c:pt>
                <c:pt idx="7878">
                  <c:v>666.31802338293016</c:v>
                </c:pt>
                <c:pt idx="7879">
                  <c:v>1291.0417344063055</c:v>
                </c:pt>
                <c:pt idx="7880">
                  <c:v>1827.5128545966343</c:v>
                </c:pt>
                <c:pt idx="7881">
                  <c:v>2235.413935003106</c:v>
                </c:pt>
                <c:pt idx="7882">
                  <c:v>2484.276012905972</c:v>
                </c:pt>
                <c:pt idx="7883">
                  <c:v>2556.1956524730308</c:v>
                </c:pt>
                <c:pt idx="7884">
                  <c:v>2447.4798234451969</c:v>
                </c:pt>
                <c:pt idx="7885">
                  <c:v>2169.0283239529977</c:v>
                </c:pt>
                <c:pt idx="7886">
                  <c:v>1745.3869409200036</c:v>
                </c:pt>
                <c:pt idx="7887">
                  <c:v>1212.5399200481927</c:v>
                </c:pt>
                <c:pt idx="7888">
                  <c:v>614.64241826689147</c:v>
                </c:pt>
                <c:pt idx="7889">
                  <c:v>7.1346710253644662E-3</c:v>
                </c:pt>
                <c:pt idx="7890">
                  <c:v>7.1346704871060179E-3</c:v>
                </c:pt>
                <c:pt idx="7891">
                  <c:v>7.1346704871060179E-3</c:v>
                </c:pt>
                <c:pt idx="7892">
                  <c:v>7.1346704871060179E-3</c:v>
                </c:pt>
                <c:pt idx="7893">
                  <c:v>7.1346704871060179E-3</c:v>
                </c:pt>
                <c:pt idx="7894">
                  <c:v>7.1346704871060179E-3</c:v>
                </c:pt>
                <c:pt idx="7895">
                  <c:v>7.1346704871060179E-3</c:v>
                </c:pt>
                <c:pt idx="7896">
                  <c:v>7.1346704871060179E-3</c:v>
                </c:pt>
                <c:pt idx="7897">
                  <c:v>7.1346704871060179E-3</c:v>
                </c:pt>
                <c:pt idx="7898">
                  <c:v>7.1346704871060179E-3</c:v>
                </c:pt>
                <c:pt idx="7899">
                  <c:v>7.1346704871060179E-3</c:v>
                </c:pt>
                <c:pt idx="7900">
                  <c:v>7.1346704871060179E-3</c:v>
                </c:pt>
                <c:pt idx="7901">
                  <c:v>7.1346704871060179E-3</c:v>
                </c:pt>
                <c:pt idx="7902">
                  <c:v>287.8593344967652</c:v>
                </c:pt>
                <c:pt idx="7903">
                  <c:v>502.18584408648962</c:v>
                </c:pt>
                <c:pt idx="7904">
                  <c:v>634.92869107875276</c:v>
                </c:pt>
                <c:pt idx="7905">
                  <c:v>687.26035770344208</c:v>
                </c:pt>
                <c:pt idx="7906">
                  <c:v>668.45600062420203</c:v>
                </c:pt>
                <c:pt idx="7907">
                  <c:v>593.96363908128467</c:v>
                </c:pt>
                <c:pt idx="7908">
                  <c:v>482.95438863132364</c:v>
                </c:pt>
                <c:pt idx="7909">
                  <c:v>355.67948676274762</c:v>
                </c:pt>
                <c:pt idx="7910">
                  <c:v>230.96352544672962</c:v>
                </c:pt>
                <c:pt idx="7911">
                  <c:v>124.12534981477722</c:v>
                </c:pt>
                <c:pt idx="7912">
                  <c:v>45.5459679879257</c:v>
                </c:pt>
                <c:pt idx="7913">
                  <c:v>7.1346705150508094E-3</c:v>
                </c:pt>
                <c:pt idx="7914">
                  <c:v>7.1346704871060179E-3</c:v>
                </c:pt>
                <c:pt idx="7915">
                  <c:v>0.64695964189104405</c:v>
                </c:pt>
                <c:pt idx="7916">
                  <c:v>32.883315168673782</c:v>
                </c:pt>
                <c:pt idx="7917">
                  <c:v>73.309209497787123</c:v>
                </c:pt>
                <c:pt idx="7918">
                  <c:v>111.81994218079066</c:v>
                </c:pt>
                <c:pt idx="7919">
                  <c:v>139.95547571122381</c:v>
                </c:pt>
                <c:pt idx="7920">
                  <c:v>152.04163880645984</c:v>
                </c:pt>
                <c:pt idx="7921">
                  <c:v>145.80920053312661</c:v>
                </c:pt>
                <c:pt idx="7922">
                  <c:v>122.44088793373446</c:v>
                </c:pt>
                <c:pt idx="7923">
                  <c:v>86.081104841759867</c:v>
                </c:pt>
                <c:pt idx="7924">
                  <c:v>42.918464040728573</c:v>
                </c:pt>
                <c:pt idx="7925">
                  <c:v>7.1346705104337509E-3</c:v>
                </c:pt>
                <c:pt idx="7926">
                  <c:v>7.1346704871060179E-3</c:v>
                </c:pt>
                <c:pt idx="7927">
                  <c:v>7.1346704871060179E-3</c:v>
                </c:pt>
                <c:pt idx="7928">
                  <c:v>7.1346704871060179E-3</c:v>
                </c:pt>
                <c:pt idx="7929">
                  <c:v>7.1346704871060179E-3</c:v>
                </c:pt>
                <c:pt idx="7930">
                  <c:v>7.1346704871060179E-3</c:v>
                </c:pt>
                <c:pt idx="7931">
                  <c:v>7.1346704871060179E-3</c:v>
                </c:pt>
                <c:pt idx="7932">
                  <c:v>11.436146366184179</c:v>
                </c:pt>
                <c:pt idx="7933">
                  <c:v>35.294861587146599</c:v>
                </c:pt>
                <c:pt idx="7934">
                  <c:v>48.867061917909574</c:v>
                </c:pt>
                <c:pt idx="7935">
                  <c:v>48.166212068835193</c:v>
                </c:pt>
                <c:pt idx="7936">
                  <c:v>31.550260822721988</c:v>
                </c:pt>
                <c:pt idx="7937">
                  <c:v>7.1346705271109713E-3</c:v>
                </c:pt>
                <c:pt idx="7938">
                  <c:v>7.1346704871060179E-3</c:v>
                </c:pt>
                <c:pt idx="7939">
                  <c:v>7.1346704871060179E-3</c:v>
                </c:pt>
                <c:pt idx="7940">
                  <c:v>7.1346704871060179E-3</c:v>
                </c:pt>
                <c:pt idx="7941">
                  <c:v>7.1346704871060179E-3</c:v>
                </c:pt>
                <c:pt idx="7942">
                  <c:v>7.1346704871060179E-3</c:v>
                </c:pt>
                <c:pt idx="7943">
                  <c:v>7.1346704871060179E-3</c:v>
                </c:pt>
                <c:pt idx="7944">
                  <c:v>7.1346704871060179E-3</c:v>
                </c:pt>
                <c:pt idx="7945">
                  <c:v>7.1346704871060179E-3</c:v>
                </c:pt>
                <c:pt idx="7946">
                  <c:v>7.1346704871060179E-3</c:v>
                </c:pt>
                <c:pt idx="7947">
                  <c:v>7.1346704871060179E-3</c:v>
                </c:pt>
                <c:pt idx="7948">
                  <c:v>7.1346704871060179E-3</c:v>
                </c:pt>
                <c:pt idx="7949">
                  <c:v>7.1346704871060179E-3</c:v>
                </c:pt>
                <c:pt idx="7950">
                  <c:v>36.128768055014298</c:v>
                </c:pt>
                <c:pt idx="7951">
                  <c:v>58.045074379259191</c:v>
                </c:pt>
                <c:pt idx="7952">
                  <c:v>64.181468792744255</c:v>
                </c:pt>
                <c:pt idx="7953">
                  <c:v>55.541710309136725</c:v>
                </c:pt>
                <c:pt idx="7954">
                  <c:v>35.500349884439608</c:v>
                </c:pt>
                <c:pt idx="7955">
                  <c:v>9.2141712088211047</c:v>
                </c:pt>
                <c:pt idx="7956">
                  <c:v>7.1346704871060179E-3</c:v>
                </c:pt>
                <c:pt idx="7957">
                  <c:v>7.1346704871060179E-3</c:v>
                </c:pt>
                <c:pt idx="7958">
                  <c:v>7.1346704871060179E-3</c:v>
                </c:pt>
                <c:pt idx="7959">
                  <c:v>7.1346704871060179E-3</c:v>
                </c:pt>
                <c:pt idx="7960">
                  <c:v>7.1346704871060179E-3</c:v>
                </c:pt>
                <c:pt idx="7961">
                  <c:v>7.1346704871060179E-3</c:v>
                </c:pt>
                <c:pt idx="7962">
                  <c:v>35.014098508380762</c:v>
                </c:pt>
                <c:pt idx="7963">
                  <c:v>70.802420230884763</c:v>
                </c:pt>
                <c:pt idx="7964">
                  <c:v>100.88766566775978</c:v>
                </c:pt>
                <c:pt idx="7965">
                  <c:v>119.53865348125876</c:v>
                </c:pt>
                <c:pt idx="7966">
                  <c:v>122.92457590378216</c:v>
                </c:pt>
                <c:pt idx="7967">
                  <c:v>110.01914164277272</c:v>
                </c:pt>
                <c:pt idx="7968">
                  <c:v>83.094796196596377</c:v>
                </c:pt>
                <c:pt idx="7969">
                  <c:v>47.69362494778639</c:v>
                </c:pt>
                <c:pt idx="7970">
                  <c:v>12.035287226513224</c:v>
                </c:pt>
                <c:pt idx="7971">
                  <c:v>7.1346704871060179E-3</c:v>
                </c:pt>
                <c:pt idx="7972">
                  <c:v>7.1346704871060179E-3</c:v>
                </c:pt>
                <c:pt idx="7973">
                  <c:v>7.1346704871060179E-3</c:v>
                </c:pt>
                <c:pt idx="7974">
                  <c:v>53.383487276650783</c:v>
                </c:pt>
                <c:pt idx="7975">
                  <c:v>139.57222738164467</c:v>
                </c:pt>
                <c:pt idx="7976">
                  <c:v>253.38624430950813</c:v>
                </c:pt>
                <c:pt idx="7977">
                  <c:v>384.03966996779116</c:v>
                </c:pt>
                <c:pt idx="7978">
                  <c:v>515.81241051824611</c:v>
                </c:pt>
                <c:pt idx="7979">
                  <c:v>629.49209141477274</c:v>
                </c:pt>
                <c:pt idx="7980">
                  <c:v>704.47268541441201</c:v>
                </c:pt>
                <c:pt idx="7981">
                  <c:v>721.29139219844001</c:v>
                </c:pt>
                <c:pt idx="7982">
                  <c:v>664.31072939589365</c:v>
                </c:pt>
                <c:pt idx="7983">
                  <c:v>524.2122890037748</c:v>
                </c:pt>
                <c:pt idx="7984">
                  <c:v>299.96913238498269</c:v>
                </c:pt>
                <c:pt idx="7985">
                  <c:v>7.134670602868971E-3</c:v>
                </c:pt>
                <c:pt idx="7986">
                  <c:v>7.1346704871060179E-3</c:v>
                </c:pt>
                <c:pt idx="7987">
                  <c:v>7.1346704871060179E-3</c:v>
                </c:pt>
                <c:pt idx="7988">
                  <c:v>7.1346704871060179E-3</c:v>
                </c:pt>
                <c:pt idx="7989">
                  <c:v>7.1346704871060179E-3</c:v>
                </c:pt>
                <c:pt idx="7990">
                  <c:v>7.1346704871060179E-3</c:v>
                </c:pt>
                <c:pt idx="7991">
                  <c:v>7.1346704871060179E-3</c:v>
                </c:pt>
                <c:pt idx="7992">
                  <c:v>7.1346704871060179E-3</c:v>
                </c:pt>
                <c:pt idx="7993">
                  <c:v>7.1346704871060179E-3</c:v>
                </c:pt>
                <c:pt idx="7994">
                  <c:v>7.1346704871060179E-3</c:v>
                </c:pt>
                <c:pt idx="7995">
                  <c:v>7.1346704871060179E-3</c:v>
                </c:pt>
                <c:pt idx="7996">
                  <c:v>7.1346704871060179E-3</c:v>
                </c:pt>
                <c:pt idx="7997">
                  <c:v>7.1346704871060179E-3</c:v>
                </c:pt>
                <c:pt idx="7998">
                  <c:v>640.28543869960151</c:v>
                </c:pt>
                <c:pt idx="7999">
                  <c:v>1263.9548248205044</c:v>
                </c:pt>
                <c:pt idx="8000">
                  <c:v>1820.66612861922</c:v>
                </c:pt>
                <c:pt idx="8001">
                  <c:v>2264.2520305567509</c:v>
                </c:pt>
                <c:pt idx="8002">
                  <c:v>2556.9190688430449</c:v>
                </c:pt>
                <c:pt idx="8003">
                  <c:v>2672.682934878098</c:v>
                </c:pt>
                <c:pt idx="8004">
                  <c:v>2599.7161225253876</c:v>
                </c:pt>
                <c:pt idx="8005">
                  <c:v>2341.3931508833534</c:v>
                </c:pt>
                <c:pt idx="8006">
                  <c:v>1915.9548558642168</c:v>
                </c:pt>
                <c:pt idx="8007">
                  <c:v>1354.8538406702605</c:v>
                </c:pt>
                <c:pt idx="8008">
                  <c:v>699.97229199522724</c:v>
                </c:pt>
                <c:pt idx="8009">
                  <c:v>7.1346707907227764E-3</c:v>
                </c:pt>
                <c:pt idx="8010">
                  <c:v>7.1346704871060179E-3</c:v>
                </c:pt>
                <c:pt idx="8011">
                  <c:v>7.1346704871060179E-3</c:v>
                </c:pt>
                <c:pt idx="8012">
                  <c:v>7.1346704871060179E-3</c:v>
                </c:pt>
                <c:pt idx="8013">
                  <c:v>7.1346704871060179E-3</c:v>
                </c:pt>
                <c:pt idx="8014">
                  <c:v>7.1346704871060179E-3</c:v>
                </c:pt>
                <c:pt idx="8015">
                  <c:v>7.1346704871060179E-3</c:v>
                </c:pt>
                <c:pt idx="8016">
                  <c:v>7.1346704871060179E-3</c:v>
                </c:pt>
                <c:pt idx="8017">
                  <c:v>7.1346704871060179E-3</c:v>
                </c:pt>
                <c:pt idx="8018">
                  <c:v>7.1346704871060179E-3</c:v>
                </c:pt>
                <c:pt idx="8019">
                  <c:v>7.1346704871060179E-3</c:v>
                </c:pt>
                <c:pt idx="8020">
                  <c:v>7.1346704871060179E-3</c:v>
                </c:pt>
                <c:pt idx="8021">
                  <c:v>7.1346704871060179E-3</c:v>
                </c:pt>
                <c:pt idx="8022">
                  <c:v>620.26330595894774</c:v>
                </c:pt>
                <c:pt idx="8023">
                  <c:v>1190.7685580103805</c:v>
                </c:pt>
                <c:pt idx="8024">
                  <c:v>1675.88634944672</c:v>
                </c:pt>
                <c:pt idx="8025">
                  <c:v>2045.8413815250167</c:v>
                </c:pt>
                <c:pt idx="8026">
                  <c:v>2278.173632357089</c:v>
                </c:pt>
                <c:pt idx="8027">
                  <c:v>2358.7858078360468</c:v>
                </c:pt>
                <c:pt idx="8028">
                  <c:v>2282.5893670539863</c:v>
                </c:pt>
                <c:pt idx="8029">
                  <c:v>2053.7555646255669</c:v>
                </c:pt>
                <c:pt idx="8030">
                  <c:v>1685.5710886498125</c:v>
                </c:pt>
                <c:pt idx="8031">
                  <c:v>1199.8883834733099</c:v>
                </c:pt>
                <c:pt idx="8032">
                  <c:v>626.15473490188549</c:v>
                </c:pt>
                <c:pt idx="8033">
                  <c:v>7.1346708149212235E-3</c:v>
                </c:pt>
                <c:pt idx="8034">
                  <c:v>7.1346704871060179E-3</c:v>
                </c:pt>
                <c:pt idx="8035">
                  <c:v>7.1346704871060179E-3</c:v>
                </c:pt>
                <c:pt idx="8036">
                  <c:v>7.1346704871060179E-3</c:v>
                </c:pt>
                <c:pt idx="8037">
                  <c:v>7.1346704871060179E-3</c:v>
                </c:pt>
                <c:pt idx="8038">
                  <c:v>7.1346704871060179E-3</c:v>
                </c:pt>
                <c:pt idx="8039">
                  <c:v>7.1346704871060179E-3</c:v>
                </c:pt>
                <c:pt idx="8040">
                  <c:v>7.1346704871060179E-3</c:v>
                </c:pt>
                <c:pt idx="8041">
                  <c:v>7.1346704871060179E-3</c:v>
                </c:pt>
                <c:pt idx="8042">
                  <c:v>7.1346704871060179E-3</c:v>
                </c:pt>
                <c:pt idx="8043">
                  <c:v>7.1346704871060179E-3</c:v>
                </c:pt>
                <c:pt idx="8044">
                  <c:v>7.1346704871060179E-3</c:v>
                </c:pt>
                <c:pt idx="8045">
                  <c:v>7.1346704871060179E-3</c:v>
                </c:pt>
                <c:pt idx="8046">
                  <c:v>720.11954059246114</c:v>
                </c:pt>
                <c:pt idx="8047">
                  <c:v>1395.1159230024198</c:v>
                </c:pt>
                <c:pt idx="8048">
                  <c:v>1974.5919717823172</c:v>
                </c:pt>
                <c:pt idx="8049">
                  <c:v>2415.0260100839669</c:v>
                </c:pt>
                <c:pt idx="8050">
                  <c:v>2683.5560650037737</c:v>
                </c:pt>
                <c:pt idx="8051">
                  <c:v>2760.9079569710752</c:v>
                </c:pt>
                <c:pt idx="8052">
                  <c:v>2643.1633784075407</c:v>
                </c:pt>
                <c:pt idx="8053">
                  <c:v>2342.1634729756402</c:v>
                </c:pt>
                <c:pt idx="8054">
                  <c:v>1884.4769507234232</c:v>
                </c:pt>
                <c:pt idx="8055">
                  <c:v>1309.0079888690682</c:v>
                </c:pt>
                <c:pt idx="8056">
                  <c:v>663.46168438529719</c:v>
                </c:pt>
                <c:pt idx="8057">
                  <c:v>7.134670876832898E-3</c:v>
                </c:pt>
                <c:pt idx="8058">
                  <c:v>7.1346704871060179E-3</c:v>
                </c:pt>
                <c:pt idx="8059">
                  <c:v>7.1346704871060179E-3</c:v>
                </c:pt>
                <c:pt idx="8060">
                  <c:v>7.1346704871060179E-3</c:v>
                </c:pt>
                <c:pt idx="8061">
                  <c:v>7.1346704871060179E-3</c:v>
                </c:pt>
                <c:pt idx="8062">
                  <c:v>7.1346704871060179E-3</c:v>
                </c:pt>
                <c:pt idx="8063">
                  <c:v>7.1346704871060179E-3</c:v>
                </c:pt>
                <c:pt idx="8064">
                  <c:v>7.1346704871060179E-3</c:v>
                </c:pt>
                <c:pt idx="8065">
                  <c:v>7.1346704871060179E-3</c:v>
                </c:pt>
                <c:pt idx="8066">
                  <c:v>7.1346704871060179E-3</c:v>
                </c:pt>
                <c:pt idx="8067">
                  <c:v>7.1346704871060179E-3</c:v>
                </c:pt>
                <c:pt idx="8068">
                  <c:v>7.1346704871060179E-3</c:v>
                </c:pt>
                <c:pt idx="8069">
                  <c:v>7.1346704871060179E-3</c:v>
                </c:pt>
                <c:pt idx="8070">
                  <c:v>310.19851977561387</c:v>
                </c:pt>
                <c:pt idx="8071">
                  <c:v>541.09330560376293</c:v>
                </c:pt>
                <c:pt idx="8072">
                  <c:v>684.0388140896107</c:v>
                </c:pt>
                <c:pt idx="8073">
                  <c:v>740.32968818963434</c:v>
                </c:pt>
                <c:pt idx="8074">
                  <c:v>719.98721889775504</c:v>
                </c:pt>
                <c:pt idx="8075">
                  <c:v>639.67580266811967</c:v>
                </c:pt>
                <c:pt idx="8076">
                  <c:v>520.06099768071863</c:v>
                </c:pt>
                <c:pt idx="8077">
                  <c:v>382.96145021885042</c:v>
                </c:pt>
                <c:pt idx="8078">
                  <c:v>248.64949859622993</c:v>
                </c:pt>
                <c:pt idx="8079">
                  <c:v>133.6140663137646</c:v>
                </c:pt>
                <c:pt idx="8080">
                  <c:v>49.021540310898843</c:v>
                </c:pt>
                <c:pt idx="8081">
                  <c:v>7.1346705081221876E-3</c:v>
                </c:pt>
                <c:pt idx="8082">
                  <c:v>7.1346704871060179E-3</c:v>
                </c:pt>
                <c:pt idx="8083">
                  <c:v>0.69554664214918682</c:v>
                </c:pt>
                <c:pt idx="8084">
                  <c:v>35.375675033074984</c:v>
                </c:pt>
                <c:pt idx="8085">
                  <c:v>78.85694375414657</c:v>
                </c:pt>
                <c:pt idx="8086">
                  <c:v>120.26806887788007</c:v>
                </c:pt>
                <c:pt idx="8087">
                  <c:v>150.51162679186044</c:v>
                </c:pt>
                <c:pt idx="8088">
                  <c:v>163.49013571729333</c:v>
                </c:pt>
                <c:pt idx="8089">
                  <c:v>156.7698917083805</c:v>
                </c:pt>
                <c:pt idx="8090">
                  <c:v>131.62935085530336</c:v>
                </c:pt>
                <c:pt idx="8091">
                  <c:v>92.529927922977336</c:v>
                </c:pt>
                <c:pt idx="8092">
                  <c:v>46.128035136884023</c:v>
                </c:pt>
                <c:pt idx="8093">
                  <c:v>7.1346704994761801E-3</c:v>
                </c:pt>
                <c:pt idx="8094">
                  <c:v>7.1346704871060179E-3</c:v>
                </c:pt>
                <c:pt idx="8095">
                  <c:v>7.1346704871060179E-3</c:v>
                </c:pt>
                <c:pt idx="8096">
                  <c:v>7.1346704871060179E-3</c:v>
                </c:pt>
                <c:pt idx="8097">
                  <c:v>7.1346704871060179E-3</c:v>
                </c:pt>
                <c:pt idx="8098">
                  <c:v>7.1346704871060179E-3</c:v>
                </c:pt>
                <c:pt idx="8099">
                  <c:v>7.1346704871060179E-3</c:v>
                </c:pt>
                <c:pt idx="8100">
                  <c:v>12.279473293361471</c:v>
                </c:pt>
                <c:pt idx="8101">
                  <c:v>37.894258500839989</c:v>
                </c:pt>
                <c:pt idx="8102">
                  <c:v>52.460108211464387</c:v>
                </c:pt>
                <c:pt idx="8103">
                  <c:v>51.701694565058141</c:v>
                </c:pt>
                <c:pt idx="8104">
                  <c:v>33.861980949902694</c:v>
                </c:pt>
                <c:pt idx="8105">
                  <c:v>7.1346705181198596E-3</c:v>
                </c:pt>
                <c:pt idx="8106">
                  <c:v>7.1346704871060179E-3</c:v>
                </c:pt>
                <c:pt idx="8107">
                  <c:v>7.1346704871060179E-3</c:v>
                </c:pt>
                <c:pt idx="8108">
                  <c:v>7.1346704871060179E-3</c:v>
                </c:pt>
                <c:pt idx="8109">
                  <c:v>7.1346704871060179E-3</c:v>
                </c:pt>
                <c:pt idx="8110">
                  <c:v>7.1346704871060179E-3</c:v>
                </c:pt>
                <c:pt idx="8111">
                  <c:v>7.1346704871060179E-3</c:v>
                </c:pt>
                <c:pt idx="8112">
                  <c:v>7.1346704871060179E-3</c:v>
                </c:pt>
                <c:pt idx="8113">
                  <c:v>7.1346704871060179E-3</c:v>
                </c:pt>
                <c:pt idx="8114">
                  <c:v>7.1346704871060179E-3</c:v>
                </c:pt>
                <c:pt idx="8115">
                  <c:v>7.1346704871060179E-3</c:v>
                </c:pt>
                <c:pt idx="8116">
                  <c:v>7.1346704871060179E-3</c:v>
                </c:pt>
                <c:pt idx="8117">
                  <c:v>7.1346704871060179E-3</c:v>
                </c:pt>
                <c:pt idx="8118">
                  <c:v>38.713281654316809</c:v>
                </c:pt>
                <c:pt idx="8119">
                  <c:v>62.190555098474441</c:v>
                </c:pt>
                <c:pt idx="8120">
                  <c:v>68.757354483671378</c:v>
                </c:pt>
                <c:pt idx="8121">
                  <c:v>59.494716969226253</c:v>
                </c:pt>
                <c:pt idx="8122">
                  <c:v>38.022431464439819</c:v>
                </c:pt>
                <c:pt idx="8123">
                  <c:v>9.867275832026575</c:v>
                </c:pt>
                <c:pt idx="8124">
                  <c:v>7.1346704871060179E-3</c:v>
                </c:pt>
                <c:pt idx="8125">
                  <c:v>7.1346704871060179E-3</c:v>
                </c:pt>
                <c:pt idx="8126">
                  <c:v>7.1346704871060179E-3</c:v>
                </c:pt>
                <c:pt idx="8127">
                  <c:v>7.1346704871060179E-3</c:v>
                </c:pt>
                <c:pt idx="8128">
                  <c:v>7.1346704871060179E-3</c:v>
                </c:pt>
                <c:pt idx="8129">
                  <c:v>7.1346704871060179E-3</c:v>
                </c:pt>
                <c:pt idx="8130">
                  <c:v>37.467361791711475</c:v>
                </c:pt>
                <c:pt idx="8131">
                  <c:v>75.755077706140284</c:v>
                </c:pt>
                <c:pt idx="8132">
                  <c:v>107.93272958549521</c:v>
                </c:pt>
                <c:pt idx="8133">
                  <c:v>127.87168484462487</c:v>
                </c:pt>
                <c:pt idx="8134">
                  <c:v>131.47871809306261</c:v>
                </c:pt>
                <c:pt idx="8135">
                  <c:v>117.66180603885499</c:v>
                </c:pt>
                <c:pt idx="8136">
                  <c:v>88.856916945274676</c:v>
                </c:pt>
                <c:pt idx="8137">
                  <c:v>50.994899639468841</c:v>
                </c:pt>
                <c:pt idx="8138">
                  <c:v>12.866524633367076</c:v>
                </c:pt>
                <c:pt idx="8139">
                  <c:v>7.1346704871060179E-3</c:v>
                </c:pt>
                <c:pt idx="8140">
                  <c:v>7.1346704871060179E-3</c:v>
                </c:pt>
                <c:pt idx="8141">
                  <c:v>7.1346704871060179E-3</c:v>
                </c:pt>
                <c:pt idx="8142">
                  <c:v>57.046412250233963</c:v>
                </c:pt>
                <c:pt idx="8143">
                  <c:v>149.13299065943255</c:v>
                </c:pt>
                <c:pt idx="8144">
                  <c:v>270.71321087236436</c:v>
                </c:pt>
                <c:pt idx="8145">
                  <c:v>410.25498435469797</c:v>
                </c:pt>
                <c:pt idx="8146">
                  <c:v>550.96096687075294</c:v>
                </c:pt>
                <c:pt idx="8147">
                  <c:v>672.31153979486862</c:v>
                </c:pt>
                <c:pt idx="8148">
                  <c:v>752.30801923605588</c:v>
                </c:pt>
                <c:pt idx="8149">
                  <c:v>770.1823079459823</c:v>
                </c:pt>
                <c:pt idx="8150">
                  <c:v>709.25975907174677</c:v>
                </c:pt>
                <c:pt idx="8151">
                  <c:v>559.61906089577712</c:v>
                </c:pt>
                <c:pt idx="8152">
                  <c:v>320.19382528581741</c:v>
                </c:pt>
                <c:pt idx="8153">
                  <c:v>7.1346708153012884E-3</c:v>
                </c:pt>
                <c:pt idx="8154">
                  <c:v>7.1346704871060179E-3</c:v>
                </c:pt>
                <c:pt idx="8155">
                  <c:v>7.1346704871060179E-3</c:v>
                </c:pt>
                <c:pt idx="8156">
                  <c:v>7.1346704871060179E-3</c:v>
                </c:pt>
                <c:pt idx="8157">
                  <c:v>7.1346704871060179E-3</c:v>
                </c:pt>
                <c:pt idx="8158">
                  <c:v>7.1346704871060179E-3</c:v>
                </c:pt>
                <c:pt idx="8159">
                  <c:v>7.1346704871060179E-3</c:v>
                </c:pt>
                <c:pt idx="8160">
                  <c:v>7.1346704871060179E-3</c:v>
                </c:pt>
                <c:pt idx="8161">
                  <c:v>7.1346704871060179E-3</c:v>
                </c:pt>
                <c:pt idx="8162">
                  <c:v>7.1346704871060179E-3</c:v>
                </c:pt>
                <c:pt idx="8163">
                  <c:v>7.1346704871060179E-3</c:v>
                </c:pt>
                <c:pt idx="8164">
                  <c:v>7.1346704871060179E-3</c:v>
                </c:pt>
                <c:pt idx="8165">
                  <c:v>7.1346704871060179E-3</c:v>
                </c:pt>
                <c:pt idx="8166">
                  <c:v>682.39115627629474</c:v>
                </c:pt>
                <c:pt idx="8167">
                  <c:v>1346.9249141378302</c:v>
                </c:pt>
                <c:pt idx="8168">
                  <c:v>1939.9661481725302</c:v>
                </c:pt>
                <c:pt idx="8169">
                  <c:v>2412.3516772248045</c:v>
                </c:pt>
                <c:pt idx="8170">
                  <c:v>2723.8605979469312</c:v>
                </c:pt>
                <c:pt idx="8171">
                  <c:v>2846.8684984630822</c:v>
                </c:pt>
                <c:pt idx="8172">
                  <c:v>2768.8408605520535</c:v>
                </c:pt>
                <c:pt idx="8173">
                  <c:v>2493.4378234351943</c:v>
                </c:pt>
                <c:pt idx="8174">
                  <c:v>2040.1477897322575</c:v>
                </c:pt>
                <c:pt idx="8175">
                  <c:v>1442.5171157674115</c:v>
                </c:pt>
                <c:pt idx="8176">
                  <c:v>745.18052228982094</c:v>
                </c:pt>
                <c:pt idx="8177">
                  <c:v>7.1346712431690461E-3</c:v>
                </c:pt>
                <c:pt idx="8178">
                  <c:v>7.1346704871060179E-3</c:v>
                </c:pt>
                <c:pt idx="8179">
                  <c:v>7.1346704871060179E-3</c:v>
                </c:pt>
                <c:pt idx="8180">
                  <c:v>7.1346704871060179E-3</c:v>
                </c:pt>
                <c:pt idx="8181">
                  <c:v>7.1346704871060179E-3</c:v>
                </c:pt>
                <c:pt idx="8182">
                  <c:v>7.1346704871060179E-3</c:v>
                </c:pt>
                <c:pt idx="8183">
                  <c:v>7.1346704871060179E-3</c:v>
                </c:pt>
                <c:pt idx="8184">
                  <c:v>7.1346704871060179E-3</c:v>
                </c:pt>
                <c:pt idx="8185">
                  <c:v>7.1346704871060179E-3</c:v>
                </c:pt>
                <c:pt idx="8186">
                  <c:v>7.1346704871060179E-3</c:v>
                </c:pt>
                <c:pt idx="8187">
                  <c:v>7.1346704871060179E-3</c:v>
                </c:pt>
                <c:pt idx="8188">
                  <c:v>7.1346704871060179E-3</c:v>
                </c:pt>
                <c:pt idx="8189">
                  <c:v>7.1346704871060179E-3</c:v>
                </c:pt>
                <c:pt idx="8190">
                  <c:v>659.3133556531393</c:v>
                </c:pt>
                <c:pt idx="8191">
                  <c:v>1265.5988088314684</c:v>
                </c:pt>
                <c:pt idx="8192">
                  <c:v>1781.0090009335659</c:v>
                </c:pt>
                <c:pt idx="8193">
                  <c:v>2173.9340815715759</c:v>
                </c:pt>
                <c:pt idx="8194">
                  <c:v>2420.5503360386206</c:v>
                </c:pt>
                <c:pt idx="8195">
                  <c:v>2505.9287353258924</c:v>
                </c:pt>
                <c:pt idx="8196">
                  <c:v>2424.7163527715934</c:v>
                </c:pt>
                <c:pt idx="8197">
                  <c:v>2181.3978153618264</c:v>
                </c:pt>
                <c:pt idx="8198">
                  <c:v>1790.1366612280492</c:v>
                </c:pt>
                <c:pt idx="8199">
                  <c:v>1274.1863970307481</c:v>
                </c:pt>
                <c:pt idx="8200">
                  <c:v>664.85467390798431</c:v>
                </c:pt>
                <c:pt idx="8201">
                  <c:v>7.134671226429825E-3</c:v>
                </c:pt>
                <c:pt idx="8202">
                  <c:v>7.1346704871060179E-3</c:v>
                </c:pt>
                <c:pt idx="8203">
                  <c:v>7.1346704871060179E-3</c:v>
                </c:pt>
                <c:pt idx="8204">
                  <c:v>7.1346704871060179E-3</c:v>
                </c:pt>
                <c:pt idx="8205">
                  <c:v>7.1346704871060179E-3</c:v>
                </c:pt>
                <c:pt idx="8206">
                  <c:v>7.1346704871060179E-3</c:v>
                </c:pt>
                <c:pt idx="8207">
                  <c:v>7.1346704871060179E-3</c:v>
                </c:pt>
                <c:pt idx="8208">
                  <c:v>7.1346704871060179E-3</c:v>
                </c:pt>
                <c:pt idx="8209">
                  <c:v>7.1346704871060179E-3</c:v>
                </c:pt>
                <c:pt idx="8210">
                  <c:v>7.1346704871060179E-3</c:v>
                </c:pt>
                <c:pt idx="8211">
                  <c:v>7.1346704871060179E-3</c:v>
                </c:pt>
                <c:pt idx="8212">
                  <c:v>7.1346704871060179E-3</c:v>
                </c:pt>
                <c:pt idx="8213">
                  <c:v>7.1346704871060179E-3</c:v>
                </c:pt>
                <c:pt idx="8214">
                  <c:v>763.47758796742767</c:v>
                </c:pt>
                <c:pt idx="8215">
                  <c:v>1478.9574695462616</c:v>
                </c:pt>
                <c:pt idx="8216">
                  <c:v>2093.0345635987378</c:v>
                </c:pt>
                <c:pt idx="8217">
                  <c:v>2559.6141408942631</c:v>
                </c:pt>
                <c:pt idx="8218">
                  <c:v>2843.9178009175384</c:v>
                </c:pt>
                <c:pt idx="8219">
                  <c:v>2925.5801452108062</c:v>
                </c:pt>
                <c:pt idx="8220">
                  <c:v>2800.5144143480916</c:v>
                </c:pt>
                <c:pt idx="8221">
                  <c:v>2481.3313706854706</c:v>
                </c:pt>
                <c:pt idx="8222">
                  <c:v>1996.2373332140025</c:v>
                </c:pt>
                <c:pt idx="8223">
                  <c:v>1386.4922006967524</c:v>
                </c:pt>
                <c:pt idx="8224">
                  <c:v>702.65916435096904</c:v>
                </c:pt>
                <c:pt idx="8225">
                  <c:v>7.1346706973250172E-3</c:v>
                </c:pt>
                <c:pt idx="8226">
                  <c:v>7.1346704871060179E-3</c:v>
                </c:pt>
                <c:pt idx="8227">
                  <c:v>7.1346704871060179E-3</c:v>
                </c:pt>
                <c:pt idx="8228">
                  <c:v>7.1346704871060179E-3</c:v>
                </c:pt>
                <c:pt idx="8229">
                  <c:v>7.1346704871060179E-3</c:v>
                </c:pt>
                <c:pt idx="8230">
                  <c:v>7.1346704871060179E-3</c:v>
                </c:pt>
                <c:pt idx="8231">
                  <c:v>7.1346704871060179E-3</c:v>
                </c:pt>
                <c:pt idx="8232">
                  <c:v>7.1346704871060179E-3</c:v>
                </c:pt>
                <c:pt idx="8233">
                  <c:v>7.1346704871060179E-3</c:v>
                </c:pt>
                <c:pt idx="8234">
                  <c:v>7.1346704871060179E-3</c:v>
                </c:pt>
                <c:pt idx="8235">
                  <c:v>7.1346704871060179E-3</c:v>
                </c:pt>
                <c:pt idx="8236">
                  <c:v>7.1346704871060179E-3</c:v>
                </c:pt>
                <c:pt idx="8237">
                  <c:v>7.1346704871060179E-3</c:v>
                </c:pt>
                <c:pt idx="8238">
                  <c:v>328.03913740497973</c:v>
                </c:pt>
                <c:pt idx="8239">
                  <c:v>572.15363512161912</c:v>
                </c:pt>
                <c:pt idx="8240">
                  <c:v>723.22872999018011</c:v>
                </c:pt>
                <c:pt idx="8241">
                  <c:v>782.66245006320241</c:v>
                </c:pt>
                <c:pt idx="8242">
                  <c:v>761.07688634009128</c:v>
                </c:pt>
                <c:pt idx="8243">
                  <c:v>676.11113616152022</c:v>
                </c:pt>
                <c:pt idx="8244">
                  <c:v>549.62549693484527</c:v>
                </c:pt>
                <c:pt idx="8245">
                  <c:v>404.68959761880774</c:v>
                </c:pt>
                <c:pt idx="8246">
                  <c:v>262.729522166496</c:v>
                </c:pt>
                <c:pt idx="8247">
                  <c:v>141.16514092698495</c:v>
                </c:pt>
                <c:pt idx="8248">
                  <c:v>51.786278516173979</c:v>
                </c:pt>
                <c:pt idx="8249">
                  <c:v>7.1346704997375943E-3</c:v>
                </c:pt>
                <c:pt idx="8250">
                  <c:v>7.1346704871060179E-3</c:v>
                </c:pt>
                <c:pt idx="8251">
                  <c:v>0.73414990986832207</c:v>
                </c:pt>
                <c:pt idx="8252">
                  <c:v>37.355100692567902</c:v>
                </c:pt>
                <c:pt idx="8253">
                  <c:v>83.261154310857364</c:v>
                </c:pt>
                <c:pt idx="8254">
                  <c:v>126.97210475212653</c:v>
                </c:pt>
                <c:pt idx="8255">
                  <c:v>158.88507818497749</c:v>
                </c:pt>
                <c:pt idx="8256">
                  <c:v>172.56771140004477</c:v>
                </c:pt>
                <c:pt idx="8257">
                  <c:v>165.45712236450962</c:v>
                </c:pt>
                <c:pt idx="8258">
                  <c:v>138.90895533633503</c:v>
                </c:pt>
                <c:pt idx="8259">
                  <c:v>97.636934098465389</c:v>
                </c:pt>
                <c:pt idx="8260">
                  <c:v>48.668735333444666</c:v>
                </c:pt>
                <c:pt idx="8261">
                  <c:v>7.1346705266076204E-3</c:v>
                </c:pt>
                <c:pt idx="8262">
                  <c:v>7.1346704871060179E-3</c:v>
                </c:pt>
                <c:pt idx="8263">
                  <c:v>7.1346704871060179E-3</c:v>
                </c:pt>
                <c:pt idx="8264">
                  <c:v>7.1346704871060179E-3</c:v>
                </c:pt>
                <c:pt idx="8265">
                  <c:v>7.1346704871060179E-3</c:v>
                </c:pt>
                <c:pt idx="8266">
                  <c:v>7.1346704871060179E-3</c:v>
                </c:pt>
                <c:pt idx="8267">
                  <c:v>7.1346704871060179E-3</c:v>
                </c:pt>
                <c:pt idx="8268">
                  <c:v>12.944819953608256</c:v>
                </c:pt>
                <c:pt idx="8269">
                  <c:v>39.944195314186842</c:v>
                </c:pt>
                <c:pt idx="8270">
                  <c:v>55.292452366874279</c:v>
                </c:pt>
                <c:pt idx="8271">
                  <c:v>54.48747385886184</c:v>
                </c:pt>
                <c:pt idx="8272">
                  <c:v>35.682719304037498</c:v>
                </c:pt>
                <c:pt idx="8273">
                  <c:v>7.1346705072267867E-3</c:v>
                </c:pt>
                <c:pt idx="8274">
                  <c:v>7.1346704871060179E-3</c:v>
                </c:pt>
                <c:pt idx="8275">
                  <c:v>7.1346704871060179E-3</c:v>
                </c:pt>
                <c:pt idx="8276">
                  <c:v>7.1346704871060179E-3</c:v>
                </c:pt>
                <c:pt idx="8277">
                  <c:v>7.1346704871060179E-3</c:v>
                </c:pt>
                <c:pt idx="8278">
                  <c:v>7.1346704871060179E-3</c:v>
                </c:pt>
                <c:pt idx="8279">
                  <c:v>7.1346704871060179E-3</c:v>
                </c:pt>
                <c:pt idx="8280">
                  <c:v>7.1346704871060179E-3</c:v>
                </c:pt>
                <c:pt idx="8281">
                  <c:v>7.1346704871060179E-3</c:v>
                </c:pt>
                <c:pt idx="8282">
                  <c:v>7.1346704871060179E-3</c:v>
                </c:pt>
                <c:pt idx="8283">
                  <c:v>7.1346704871060179E-3</c:v>
                </c:pt>
                <c:pt idx="8284">
                  <c:v>7.1346704871060179E-3</c:v>
                </c:pt>
                <c:pt idx="8285">
                  <c:v>7.1346704871060179E-3</c:v>
                </c:pt>
                <c:pt idx="8286">
                  <c:v>40.736457224885477</c:v>
                </c:pt>
                <c:pt idx="8287">
                  <c:v>65.434217337613021</c:v>
                </c:pt>
                <c:pt idx="8288">
                  <c:v>72.336186324746137</c:v>
                </c:pt>
                <c:pt idx="8289">
                  <c:v>62.585001690220956</c:v>
                </c:pt>
                <c:pt idx="8290">
                  <c:v>39.993194108683497</c:v>
                </c:pt>
                <c:pt idx="8291">
                  <c:v>10.377383214932507</c:v>
                </c:pt>
                <c:pt idx="8292">
                  <c:v>7.1346704871060179E-3</c:v>
                </c:pt>
                <c:pt idx="8293">
                  <c:v>7.1346704871060179E-3</c:v>
                </c:pt>
                <c:pt idx="8294">
                  <c:v>7.1346704871060179E-3</c:v>
                </c:pt>
                <c:pt idx="8295">
                  <c:v>7.1346704871060179E-3</c:v>
                </c:pt>
                <c:pt idx="8296">
                  <c:v>7.1346704871060179E-3</c:v>
                </c:pt>
                <c:pt idx="8297">
                  <c:v>7.1346704871060179E-3</c:v>
                </c:pt>
                <c:pt idx="8298">
                  <c:v>39.377356067781335</c:v>
                </c:pt>
                <c:pt idx="8299">
                  <c:v>79.609196464991058</c:v>
                </c:pt>
                <c:pt idx="8300">
                  <c:v>113.41259661794884</c:v>
                </c:pt>
                <c:pt idx="8301">
                  <c:v>134.35035352573678</c:v>
                </c:pt>
                <c:pt idx="8302">
                  <c:v>138.12618640174426</c:v>
                </c:pt>
                <c:pt idx="8303">
                  <c:v>123.5981770824922</c:v>
                </c:pt>
                <c:pt idx="8304">
                  <c:v>93.330488832326296</c:v>
                </c:pt>
                <c:pt idx="8305">
                  <c:v>53.556721461062324</c:v>
                </c:pt>
                <c:pt idx="8306">
                  <c:v>13.511268028908994</c:v>
                </c:pt>
                <c:pt idx="8307">
                  <c:v>7.1346704871060179E-3</c:v>
                </c:pt>
                <c:pt idx="8308">
                  <c:v>7.1346704871060179E-3</c:v>
                </c:pt>
                <c:pt idx="8309">
                  <c:v>7.1346704871060179E-3</c:v>
                </c:pt>
                <c:pt idx="8310">
                  <c:v>59.882121958732938</c:v>
                </c:pt>
                <c:pt idx="8311">
                  <c:v>156.53104799625916</c:v>
                </c:pt>
                <c:pt idx="8312">
                  <c:v>284.11424765339552</c:v>
                </c:pt>
                <c:pt idx="8313">
                  <c:v>430.52065670316915</c:v>
                </c:pt>
                <c:pt idx="8314">
                  <c:v>578.11928492271522</c:v>
                </c:pt>
                <c:pt idx="8315">
                  <c:v>705.38085650603841</c:v>
                </c:pt>
                <c:pt idx="8316">
                  <c:v>789.23306803906678</c:v>
                </c:pt>
                <c:pt idx="8317">
                  <c:v>807.90371581818783</c:v>
                </c:pt>
                <c:pt idx="8318">
                  <c:v>743.92281349350458</c:v>
                </c:pt>
                <c:pt idx="8319">
                  <c:v>586.91003000172748</c:v>
                </c:pt>
                <c:pt idx="8320">
                  <c:v>335.77499306863524</c:v>
                </c:pt>
                <c:pt idx="8321">
                  <c:v>7.1346707225542101E-3</c:v>
                </c:pt>
                <c:pt idx="8322">
                  <c:v>7.1346704871060179E-3</c:v>
                </c:pt>
                <c:pt idx="8323">
                  <c:v>7.1346704871060179E-3</c:v>
                </c:pt>
                <c:pt idx="8324">
                  <c:v>7.1346704871060179E-3</c:v>
                </c:pt>
                <c:pt idx="8325">
                  <c:v>7.1346704871060179E-3</c:v>
                </c:pt>
                <c:pt idx="8326">
                  <c:v>7.1346704871060179E-3</c:v>
                </c:pt>
                <c:pt idx="8327">
                  <c:v>7.1346704871060179E-3</c:v>
                </c:pt>
                <c:pt idx="8328">
                  <c:v>7.1346704871060179E-3</c:v>
                </c:pt>
                <c:pt idx="8329">
                  <c:v>7.1346704871060179E-3</c:v>
                </c:pt>
                <c:pt idx="8330">
                  <c:v>7.1346704871060179E-3</c:v>
                </c:pt>
                <c:pt idx="8331">
                  <c:v>7.1346704871060179E-3</c:v>
                </c:pt>
                <c:pt idx="8332">
                  <c:v>7.1346704871060179E-3</c:v>
                </c:pt>
                <c:pt idx="8333">
                  <c:v>7.1346704871060179E-3</c:v>
                </c:pt>
                <c:pt idx="8334">
                  <c:v>714.60056199087467</c:v>
                </c:pt>
                <c:pt idx="8335">
                  <c:v>1410.3612541646078</c:v>
                </c:pt>
                <c:pt idx="8336">
                  <c:v>2031.1318052712536</c:v>
                </c:pt>
                <c:pt idx="8337">
                  <c:v>2525.4661642813417</c:v>
                </c:pt>
                <c:pt idx="8338">
                  <c:v>2851.2992921574792</c:v>
                </c:pt>
                <c:pt idx="8339">
                  <c:v>2979.7672983017014</c:v>
                </c:pt>
                <c:pt idx="8340">
                  <c:v>2897.810434949145</c:v>
                </c:pt>
                <c:pt idx="8341">
                  <c:v>2609.3213800741528</c:v>
                </c:pt>
                <c:pt idx="8342">
                  <c:v>2134.7534713705891</c:v>
                </c:pt>
                <c:pt idx="8343">
                  <c:v>1509.2603104037175</c:v>
                </c:pt>
                <c:pt idx="8344">
                  <c:v>779.58183448235206</c:v>
                </c:pt>
                <c:pt idx="8345">
                  <c:v>7.1346710486463226E-3</c:v>
                </c:pt>
                <c:pt idx="8346">
                  <c:v>7.1346704871060179E-3</c:v>
                </c:pt>
                <c:pt idx="8347">
                  <c:v>7.1346704871060179E-3</c:v>
                </c:pt>
                <c:pt idx="8348">
                  <c:v>7.1346704871060179E-3</c:v>
                </c:pt>
                <c:pt idx="8349">
                  <c:v>7.1346704871060179E-3</c:v>
                </c:pt>
                <c:pt idx="8350">
                  <c:v>7.1346704871060179E-3</c:v>
                </c:pt>
                <c:pt idx="8351">
                  <c:v>7.1346704871060179E-3</c:v>
                </c:pt>
                <c:pt idx="8352">
                  <c:v>7.1346704871060179E-3</c:v>
                </c:pt>
                <c:pt idx="8353">
                  <c:v>7.1346704871060179E-3</c:v>
                </c:pt>
                <c:pt idx="8354">
                  <c:v>7.1346704871060179E-3</c:v>
                </c:pt>
                <c:pt idx="8355">
                  <c:v>7.1346704871060179E-3</c:v>
                </c:pt>
                <c:pt idx="8356">
                  <c:v>7.1346704871060179E-3</c:v>
                </c:pt>
                <c:pt idx="8357">
                  <c:v>7.1346704871060179E-3</c:v>
                </c:pt>
                <c:pt idx="8358">
                  <c:v>688.80178056050318</c:v>
                </c:pt>
                <c:pt idx="8359">
                  <c:v>1322.0747466839994</c:v>
                </c:pt>
                <c:pt idx="8360">
                  <c:v>1860.3025747488769</c:v>
                </c:pt>
                <c:pt idx="8361">
                  <c:v>2270.4992863207071</c:v>
                </c:pt>
                <c:pt idx="8362">
                  <c:v>2527.8229786078628</c:v>
                </c:pt>
                <c:pt idx="8363">
                  <c:v>2616.729396764747</c:v>
                </c:pt>
                <c:pt idx="8364">
                  <c:v>2531.6788594895943</c:v>
                </c:pt>
                <c:pt idx="8365">
                  <c:v>2277.4043275907816</c:v>
                </c:pt>
                <c:pt idx="8366">
                  <c:v>1868.7407817389378</c:v>
                </c:pt>
                <c:pt idx="8367">
                  <c:v>1330.0055556482321</c:v>
                </c:pt>
                <c:pt idx="8368">
                  <c:v>693.91262485292441</c:v>
                </c:pt>
                <c:pt idx="8369">
                  <c:v>7.1346710518402287E-3</c:v>
                </c:pt>
                <c:pt idx="8370">
                  <c:v>7.1346704871060179E-3</c:v>
                </c:pt>
                <c:pt idx="8371">
                  <c:v>7.1346704871060179E-3</c:v>
                </c:pt>
                <c:pt idx="8372">
                  <c:v>7.1346704871060179E-3</c:v>
                </c:pt>
                <c:pt idx="8373">
                  <c:v>7.1346704871060179E-3</c:v>
                </c:pt>
                <c:pt idx="8374">
                  <c:v>7.1346704871060179E-3</c:v>
                </c:pt>
                <c:pt idx="8375">
                  <c:v>7.1346704871060179E-3</c:v>
                </c:pt>
                <c:pt idx="8376">
                  <c:v>7.1346704871060179E-3</c:v>
                </c:pt>
                <c:pt idx="8377">
                  <c:v>7.1346704871060179E-3</c:v>
                </c:pt>
                <c:pt idx="8378">
                  <c:v>7.1346704871060179E-3</c:v>
                </c:pt>
                <c:pt idx="8379">
                  <c:v>7.1346704871060179E-3</c:v>
                </c:pt>
                <c:pt idx="8380">
                  <c:v>7.1346704871060179E-3</c:v>
                </c:pt>
                <c:pt idx="8381">
                  <c:v>7.1346704871060179E-3</c:v>
                </c:pt>
                <c:pt idx="8382">
                  <c:v>795.76336303870653</c:v>
                </c:pt>
                <c:pt idx="8383">
                  <c:v>1541.3504573918972</c:v>
                </c:pt>
                <c:pt idx="8384">
                  <c:v>2181.1229098332524</c:v>
                </c:pt>
                <c:pt idx="8385">
                  <c:v>2667.0814301021242</c:v>
                </c:pt>
                <c:pt idx="8386">
                  <c:v>2963.0355657385812</c:v>
                </c:pt>
                <c:pt idx="8387">
                  <c:v>3047.8240497114125</c:v>
                </c:pt>
                <c:pt idx="8388">
                  <c:v>2917.25093920067</c:v>
                </c:pt>
                <c:pt idx="8389">
                  <c:v>2584.513726980229</c:v>
                </c:pt>
                <c:pt idx="8390">
                  <c:v>2079.0472772888311</c:v>
                </c:pt>
                <c:pt idx="8391">
                  <c:v>1443.8688364800003</c:v>
                </c:pt>
                <c:pt idx="8392">
                  <c:v>731.66639455035795</c:v>
                </c:pt>
                <c:pt idx="8393">
                  <c:v>7.134671122228391E-3</c:v>
                </c:pt>
                <c:pt idx="8394">
                  <c:v>7.1346704871060179E-3</c:v>
                </c:pt>
                <c:pt idx="8395">
                  <c:v>7.1346704871060179E-3</c:v>
                </c:pt>
                <c:pt idx="8396">
                  <c:v>7.1346704871060179E-3</c:v>
                </c:pt>
                <c:pt idx="8397">
                  <c:v>7.1346704871060179E-3</c:v>
                </c:pt>
                <c:pt idx="8398">
                  <c:v>7.1346704871060179E-3</c:v>
                </c:pt>
                <c:pt idx="8399">
                  <c:v>7.1346704871060179E-3</c:v>
                </c:pt>
                <c:pt idx="8400">
                  <c:v>7.1346704871060179E-3</c:v>
                </c:pt>
                <c:pt idx="8401">
                  <c:v>7.1346704871060179E-3</c:v>
                </c:pt>
                <c:pt idx="8402">
                  <c:v>7.1346704871060179E-3</c:v>
                </c:pt>
                <c:pt idx="8403">
                  <c:v>7.1346704871060179E-3</c:v>
                </c:pt>
                <c:pt idx="8404">
                  <c:v>7.1346704871060179E-3</c:v>
                </c:pt>
                <c:pt idx="8405">
                  <c:v>7.1346704871060179E-3</c:v>
                </c:pt>
                <c:pt idx="8406">
                  <c:v>341.12245284545935</c:v>
                </c:pt>
                <c:pt idx="8407">
                  <c:v>594.91637850001155</c:v>
                </c:pt>
                <c:pt idx="8408">
                  <c:v>751.9300848661386</c:v>
                </c:pt>
                <c:pt idx="8409">
                  <c:v>813.64471011305579</c:v>
                </c:pt>
                <c:pt idx="8410">
                  <c:v>791.12909778562516</c:v>
                </c:pt>
                <c:pt idx="8411">
                  <c:v>702.74123413038546</c:v>
                </c:pt>
                <c:pt idx="8412">
                  <c:v>571.21912561484351</c:v>
                </c:pt>
                <c:pt idx="8413">
                  <c:v>420.54881530824503</c:v>
                </c:pt>
                <c:pt idx="8414">
                  <c:v>272.99939984018408</c:v>
                </c:pt>
                <c:pt idx="8415">
                  <c:v>146.66906377878681</c:v>
                </c:pt>
                <c:pt idx="8416">
                  <c:v>53.800086835571832</c:v>
                </c:pt>
                <c:pt idx="8417">
                  <c:v>7.1346705198503729E-3</c:v>
                </c:pt>
                <c:pt idx="8418">
                  <c:v>7.1346704871060179E-3</c:v>
                </c:pt>
                <c:pt idx="8419">
                  <c:v>0.76220959903167584</c:v>
                </c:pt>
                <c:pt idx="8420">
                  <c:v>38.792885417572215</c:v>
                </c:pt>
                <c:pt idx="8421">
                  <c:v>86.457968861690517</c:v>
                </c:pt>
                <c:pt idx="8422">
                  <c:v>131.83482415397319</c:v>
                </c:pt>
                <c:pt idx="8423">
                  <c:v>164.95439345059594</c:v>
                </c:pt>
                <c:pt idx="8424">
                  <c:v>179.14271781334799</c:v>
                </c:pt>
                <c:pt idx="8425">
                  <c:v>171.74490546035045</c:v>
                </c:pt>
                <c:pt idx="8426">
                  <c:v>144.1741285117966</c:v>
                </c:pt>
                <c:pt idx="8427">
                  <c:v>101.32805872987312</c:v>
                </c:pt>
                <c:pt idx="8428">
                  <c:v>50.503717985883391</c:v>
                </c:pt>
                <c:pt idx="8429">
                  <c:v>7.1346705141917943E-3</c:v>
                </c:pt>
                <c:pt idx="8430">
                  <c:v>7.1346704871060179E-3</c:v>
                </c:pt>
                <c:pt idx="8431">
                  <c:v>7.1346704871060179E-3</c:v>
                </c:pt>
                <c:pt idx="8432">
                  <c:v>7.1346704871060179E-3</c:v>
                </c:pt>
                <c:pt idx="8433">
                  <c:v>7.1346704871060179E-3</c:v>
                </c:pt>
                <c:pt idx="8434">
                  <c:v>7.1346704871060179E-3</c:v>
                </c:pt>
                <c:pt idx="8435">
                  <c:v>7.1346704871060179E-3</c:v>
                </c:pt>
                <c:pt idx="8436">
                  <c:v>13.422537120409169</c:v>
                </c:pt>
                <c:pt idx="8437">
                  <c:v>41.414942705586498</c:v>
                </c:pt>
                <c:pt idx="8438">
                  <c:v>57.323018156990067</c:v>
                </c:pt>
                <c:pt idx="8439">
                  <c:v>56.483149032524672</c:v>
                </c:pt>
                <c:pt idx="8440">
                  <c:v>36.986070526871103</c:v>
                </c:pt>
                <c:pt idx="8441">
                  <c:v>7.134670533656318E-3</c:v>
                </c:pt>
                <c:pt idx="8442">
                  <c:v>7.1346704871060179E-3</c:v>
                </c:pt>
                <c:pt idx="8443">
                  <c:v>7.1346704871060179E-3</c:v>
                </c:pt>
                <c:pt idx="8444">
                  <c:v>7.1346704871060179E-3</c:v>
                </c:pt>
                <c:pt idx="8445">
                  <c:v>7.1346704871060179E-3</c:v>
                </c:pt>
                <c:pt idx="8446">
                  <c:v>7.1346704871060179E-3</c:v>
                </c:pt>
                <c:pt idx="8447">
                  <c:v>7.1346704871060179E-3</c:v>
                </c:pt>
                <c:pt idx="8448">
                  <c:v>7.1346704871060179E-3</c:v>
                </c:pt>
                <c:pt idx="8449">
                  <c:v>7.1346704871060179E-3</c:v>
                </c:pt>
                <c:pt idx="8450">
                  <c:v>7.1346704871060179E-3</c:v>
                </c:pt>
                <c:pt idx="8451">
                  <c:v>7.1346704871060179E-3</c:v>
                </c:pt>
                <c:pt idx="8452">
                  <c:v>7.1346704871060179E-3</c:v>
                </c:pt>
                <c:pt idx="8453">
                  <c:v>7.1346704871060179E-3</c:v>
                </c:pt>
                <c:pt idx="8454">
                  <c:v>42.168953551511215</c:v>
                </c:pt>
                <c:pt idx="8455">
                  <c:v>67.729019706302708</c:v>
                </c:pt>
                <c:pt idx="8456">
                  <c:v>74.866062109958079</c:v>
                </c:pt>
                <c:pt idx="8457">
                  <c:v>64.767747447634875</c:v>
                </c:pt>
                <c:pt idx="8458">
                  <c:v>41.384056723258404</c:v>
                </c:pt>
                <c:pt idx="8459">
                  <c:v>10.737095497043436</c:v>
                </c:pt>
                <c:pt idx="8460">
                  <c:v>7.1346704871060179E-3</c:v>
                </c:pt>
                <c:pt idx="8461">
                  <c:v>7.1346704871060179E-3</c:v>
                </c:pt>
                <c:pt idx="8462">
                  <c:v>7.1346704871060179E-3</c:v>
                </c:pt>
                <c:pt idx="8463">
                  <c:v>7.1346704871060179E-3</c:v>
                </c:pt>
                <c:pt idx="8464">
                  <c:v>7.1346704871060179E-3</c:v>
                </c:pt>
                <c:pt idx="8465">
                  <c:v>7.1346704871060179E-3</c:v>
                </c:pt>
                <c:pt idx="8466">
                  <c:v>40.716381539334535</c:v>
                </c:pt>
                <c:pt idx="8467">
                  <c:v>82.308881937815315</c:v>
                </c:pt>
                <c:pt idx="8468">
                  <c:v>117.24779469161889</c:v>
                </c:pt>
                <c:pt idx="8469">
                  <c:v>138.88070227511699</c:v>
                </c:pt>
                <c:pt idx="8470">
                  <c:v>142.77057555447652</c:v>
                </c:pt>
                <c:pt idx="8471">
                  <c:v>127.74216222556726</c:v>
                </c:pt>
                <c:pt idx="8472">
                  <c:v>96.450633634911753</c:v>
                </c:pt>
                <c:pt idx="8473">
                  <c:v>55.341937450502243</c:v>
                </c:pt>
                <c:pt idx="8474">
                  <c:v>13.960166986554546</c:v>
                </c:pt>
                <c:pt idx="8475">
                  <c:v>7.1346704871060179E-3</c:v>
                </c:pt>
                <c:pt idx="8476">
                  <c:v>7.1346704871060179E-3</c:v>
                </c:pt>
                <c:pt idx="8477">
                  <c:v>7.1346704871060179E-3</c:v>
                </c:pt>
                <c:pt idx="8478">
                  <c:v>61.849491365841715</c:v>
                </c:pt>
                <c:pt idx="8479">
                  <c:v>161.65910865798662</c:v>
                </c:pt>
                <c:pt idx="8480">
                  <c:v>293.3950053785432</c:v>
                </c:pt>
                <c:pt idx="8481">
                  <c:v>444.542782983819</c:v>
                </c:pt>
                <c:pt idx="8482">
                  <c:v>596.89349967069154</c:v>
                </c:pt>
                <c:pt idx="8483">
                  <c:v>728.22045196111924</c:v>
                </c:pt>
                <c:pt idx="8484">
                  <c:v>814.71232426931908</c:v>
                </c:pt>
                <c:pt idx="8485">
                  <c:v>833.90855901979023</c:v>
                </c:pt>
                <c:pt idx="8486">
                  <c:v>767.79718980473672</c:v>
                </c:pt>
                <c:pt idx="8487">
                  <c:v>605.68940753913614</c:v>
                </c:pt>
                <c:pt idx="8488">
                  <c:v>346.48666898973676</c:v>
                </c:pt>
                <c:pt idx="8489">
                  <c:v>7.1346706179025781E-3</c:v>
                </c:pt>
                <c:pt idx="8490">
                  <c:v>7.1346704871060179E-3</c:v>
                </c:pt>
                <c:pt idx="8491">
                  <c:v>7.1346704871060179E-3</c:v>
                </c:pt>
                <c:pt idx="8492">
                  <c:v>7.1346704871060179E-3</c:v>
                </c:pt>
                <c:pt idx="8493">
                  <c:v>7.1346704871060179E-3</c:v>
                </c:pt>
                <c:pt idx="8494">
                  <c:v>7.1346704871060179E-3</c:v>
                </c:pt>
                <c:pt idx="8495">
                  <c:v>7.1346704871060179E-3</c:v>
                </c:pt>
                <c:pt idx="8496">
                  <c:v>7.1346704871060179E-3</c:v>
                </c:pt>
                <c:pt idx="8497">
                  <c:v>7.1346704871060179E-3</c:v>
                </c:pt>
                <c:pt idx="8498">
                  <c:v>7.1346704871060179E-3</c:v>
                </c:pt>
                <c:pt idx="8499">
                  <c:v>7.1346704871060179E-3</c:v>
                </c:pt>
                <c:pt idx="8500">
                  <c:v>7.1346704871060179E-3</c:v>
                </c:pt>
                <c:pt idx="8501">
                  <c:v>7.1346704871060179E-3</c:v>
                </c:pt>
                <c:pt idx="8502">
                  <c:v>736.44653716209746</c:v>
                </c:pt>
                <c:pt idx="8503">
                  <c:v>1453.3438558847813</c:v>
                </c:pt>
                <c:pt idx="8504">
                  <c:v>2092.8409649510404</c:v>
                </c:pt>
                <c:pt idx="8505">
                  <c:v>2601.9550426475585</c:v>
                </c:pt>
                <c:pt idx="8506">
                  <c:v>2937.3869647918546</c:v>
                </c:pt>
                <c:pt idx="8507">
                  <c:v>3069.4519622285725</c:v>
                </c:pt>
                <c:pt idx="8508">
                  <c:v>2984.754457359812</c:v>
                </c:pt>
                <c:pt idx="8509">
                  <c:v>2687.3632131359209</c:v>
                </c:pt>
                <c:pt idx="8510">
                  <c:v>2198.3998766689515</c:v>
                </c:pt>
                <c:pt idx="8511">
                  <c:v>1554.1154777230565</c:v>
                </c:pt>
                <c:pt idx="8512">
                  <c:v>802.67732164900667</c:v>
                </c:pt>
                <c:pt idx="8513">
                  <c:v>7.1346708291076593E-3</c:v>
                </c:pt>
                <c:pt idx="8514">
                  <c:v>7.1346704871060179E-3</c:v>
                </c:pt>
                <c:pt idx="8515">
                  <c:v>7.1346704871060179E-3</c:v>
                </c:pt>
                <c:pt idx="8516">
                  <c:v>7.1346704871060179E-3</c:v>
                </c:pt>
                <c:pt idx="8517">
                  <c:v>7.1346704871060179E-3</c:v>
                </c:pt>
                <c:pt idx="8518">
                  <c:v>7.1346704871060179E-3</c:v>
                </c:pt>
                <c:pt idx="8519">
                  <c:v>7.1346704871060179E-3</c:v>
                </c:pt>
                <c:pt idx="8520">
                  <c:v>7.1346704871060179E-3</c:v>
                </c:pt>
                <c:pt idx="8521">
                  <c:v>7.1346704871060179E-3</c:v>
                </c:pt>
                <c:pt idx="8522">
                  <c:v>7.1346704871060179E-3</c:v>
                </c:pt>
                <c:pt idx="8523">
                  <c:v>7.1346704871060179E-3</c:v>
                </c:pt>
                <c:pt idx="8524">
                  <c:v>7.1346704871060179E-3</c:v>
                </c:pt>
                <c:pt idx="8525">
                  <c:v>7.1346704871060179E-3</c:v>
                </c:pt>
                <c:pt idx="8526">
                  <c:v>708.30092317333742</c:v>
                </c:pt>
                <c:pt idx="8527">
                  <c:v>1359.3773261678466</c:v>
                </c:pt>
                <c:pt idx="8528">
                  <c:v>1912.61711147139</c:v>
                </c:pt>
                <c:pt idx="8529">
                  <c:v>2334.1365535718437</c:v>
                </c:pt>
                <c:pt idx="8530">
                  <c:v>2598.4358326567176</c:v>
                </c:pt>
                <c:pt idx="8531">
                  <c:v>2689.5808994566878</c:v>
                </c:pt>
                <c:pt idx="8532">
                  <c:v>2601.925657562484</c:v>
                </c:pt>
                <c:pt idx="8533">
                  <c:v>2340.3827615797941</c:v>
                </c:pt>
                <c:pt idx="8534">
                  <c:v>1920.2434895953559</c:v>
                </c:pt>
                <c:pt idx="8535">
                  <c:v>1366.5363389036997</c:v>
                </c:pt>
                <c:pt idx="8536">
                  <c:v>712.90717320303804</c:v>
                </c:pt>
                <c:pt idx="8537">
                  <c:v>7.1346708547764207E-3</c:v>
                </c:pt>
                <c:pt idx="8538">
                  <c:v>7.1346704871060179E-3</c:v>
                </c:pt>
                <c:pt idx="8539">
                  <c:v>7.1346704871060179E-3</c:v>
                </c:pt>
                <c:pt idx="8540">
                  <c:v>7.1346704871060179E-3</c:v>
                </c:pt>
                <c:pt idx="8541">
                  <c:v>7.1346704871060179E-3</c:v>
                </c:pt>
                <c:pt idx="8542">
                  <c:v>7.1346704871060179E-3</c:v>
                </c:pt>
                <c:pt idx="8543">
                  <c:v>7.1346704871060179E-3</c:v>
                </c:pt>
                <c:pt idx="8544">
                  <c:v>7.1346704871060179E-3</c:v>
                </c:pt>
                <c:pt idx="8545">
                  <c:v>7.1346704871060179E-3</c:v>
                </c:pt>
                <c:pt idx="8546">
                  <c:v>7.1346704871060179E-3</c:v>
                </c:pt>
                <c:pt idx="8547">
                  <c:v>7.1346704871060179E-3</c:v>
                </c:pt>
                <c:pt idx="8548">
                  <c:v>7.1346704871060179E-3</c:v>
                </c:pt>
                <c:pt idx="8549">
                  <c:v>7.1346704871060179E-3</c:v>
                </c:pt>
                <c:pt idx="8550">
                  <c:v>816.50863957421461</c:v>
                </c:pt>
                <c:pt idx="8551">
                  <c:v>1581.3900287956239</c:v>
                </c:pt>
                <c:pt idx="8552">
                  <c:v>2237.5795043932353</c:v>
                </c:pt>
                <c:pt idx="8553">
                  <c:v>2735.8693274256507</c:v>
                </c:pt>
                <c:pt idx="8554">
                  <c:v>3039.1818475209038</c:v>
                </c:pt>
                <c:pt idx="8555">
                  <c:v>3125.866821514096</c:v>
                </c:pt>
                <c:pt idx="8556">
                  <c:v>2991.6799750829582</c:v>
                </c:pt>
                <c:pt idx="8557">
                  <c:v>2650.2141340533881</c:v>
                </c:pt>
                <c:pt idx="8558">
                  <c:v>2131.7058271728624</c:v>
                </c:pt>
                <c:pt idx="8559">
                  <c:v>1480.3057883988897</c:v>
                </c:pt>
                <c:pt idx="8560">
                  <c:v>750.06269603022645</c:v>
                </c:pt>
                <c:pt idx="8561">
                  <c:v>7.1346709220288943E-3</c:v>
                </c:pt>
                <c:pt idx="8562">
                  <c:v>7.1346704871060179E-3</c:v>
                </c:pt>
                <c:pt idx="8563">
                  <c:v>7.1346704871060179E-3</c:v>
                </c:pt>
                <c:pt idx="8564">
                  <c:v>7.1346704871060179E-3</c:v>
                </c:pt>
                <c:pt idx="8565">
                  <c:v>7.1346704871060179E-3</c:v>
                </c:pt>
                <c:pt idx="8566">
                  <c:v>7.1346704871060179E-3</c:v>
                </c:pt>
                <c:pt idx="8567">
                  <c:v>7.1346704871060179E-3</c:v>
                </c:pt>
                <c:pt idx="8568">
                  <c:v>7.1346704871060179E-3</c:v>
                </c:pt>
                <c:pt idx="8569">
                  <c:v>7.1346704871060179E-3</c:v>
                </c:pt>
                <c:pt idx="8570">
                  <c:v>7.1346704871060179E-3</c:v>
                </c:pt>
                <c:pt idx="8571">
                  <c:v>7.1346704871060179E-3</c:v>
                </c:pt>
                <c:pt idx="8572">
                  <c:v>7.1346704871060179E-3</c:v>
                </c:pt>
                <c:pt idx="8573">
                  <c:v>7.1346704871060179E-3</c:v>
                </c:pt>
                <c:pt idx="8574">
                  <c:v>349.25872459396942</c:v>
                </c:pt>
                <c:pt idx="8575">
                  <c:v>609.05141779973633</c:v>
                </c:pt>
                <c:pt idx="8576">
                  <c:v>769.72663573775174</c:v>
                </c:pt>
                <c:pt idx="8577">
                  <c:v>832.82714640610311</c:v>
                </c:pt>
                <c:pt idx="8578">
                  <c:v>809.70801938246552</c:v>
                </c:pt>
                <c:pt idx="8579">
                  <c:v>719.17989211211159</c:v>
                </c:pt>
                <c:pt idx="8580">
                  <c:v>584.52872093115491</c:v>
                </c:pt>
                <c:pt idx="8581">
                  <c:v>430.30910410876709</c:v>
                </c:pt>
                <c:pt idx="8582">
                  <c:v>279.31019215067357</c:v>
                </c:pt>
                <c:pt idx="8583">
                  <c:v>150.04601392487837</c:v>
                </c:pt>
                <c:pt idx="8584">
                  <c:v>55.033759903018613</c:v>
                </c:pt>
                <c:pt idx="8585">
                  <c:v>7.1346705104323943E-3</c:v>
                </c:pt>
                <c:pt idx="8586">
                  <c:v>7.1346704871060179E-3</c:v>
                </c:pt>
                <c:pt idx="8587">
                  <c:v>0.77931877242841263</c:v>
                </c:pt>
                <c:pt idx="8588">
                  <c:v>39.668177655868099</c:v>
                </c:pt>
                <c:pt idx="8589">
                  <c:v>88.401025427598029</c:v>
                </c:pt>
                <c:pt idx="8590">
                  <c:v>134.78570522740867</c:v>
                </c:pt>
                <c:pt idx="8591">
                  <c:v>168.63155200974401</c:v>
                </c:pt>
                <c:pt idx="8592">
                  <c:v>183.11980056453103</c:v>
                </c:pt>
                <c:pt idx="8593">
                  <c:v>175.54205207525291</c:v>
                </c:pt>
                <c:pt idx="8594">
                  <c:v>147.34851191772813</c:v>
                </c:pt>
                <c:pt idx="8595">
                  <c:v>103.5497710788819</c:v>
                </c:pt>
                <c:pt idx="8596">
                  <c:v>51.606371157267326</c:v>
                </c:pt>
                <c:pt idx="8597">
                  <c:v>7.1346705005770599E-3</c:v>
                </c:pt>
                <c:pt idx="8598">
                  <c:v>7.1346704871060179E-3</c:v>
                </c:pt>
                <c:pt idx="8599">
                  <c:v>7.1346704871060179E-3</c:v>
                </c:pt>
                <c:pt idx="8600">
                  <c:v>7.1346704871060179E-3</c:v>
                </c:pt>
                <c:pt idx="8601">
                  <c:v>7.1346704871060179E-3</c:v>
                </c:pt>
                <c:pt idx="8602">
                  <c:v>7.1346704871060179E-3</c:v>
                </c:pt>
                <c:pt idx="8603">
                  <c:v>7.1346704871060179E-3</c:v>
                </c:pt>
                <c:pt idx="8604">
                  <c:v>13.705696674199165</c:v>
                </c:pt>
                <c:pt idx="8605">
                  <c:v>42.285171080097896</c:v>
                </c:pt>
                <c:pt idx="8606">
                  <c:v>58.522357189675645</c:v>
                </c:pt>
                <c:pt idx="8607">
                  <c:v>57.659777696965079</c:v>
                </c:pt>
                <c:pt idx="8608">
                  <c:v>37.753132695461119</c:v>
                </c:pt>
                <c:pt idx="8609">
                  <c:v>7.1346705213336716E-3</c:v>
                </c:pt>
                <c:pt idx="8610">
                  <c:v>7.1346704871060179E-3</c:v>
                </c:pt>
                <c:pt idx="8611">
                  <c:v>7.1346704871060179E-3</c:v>
                </c:pt>
                <c:pt idx="8612">
                  <c:v>7.1346704871060179E-3</c:v>
                </c:pt>
                <c:pt idx="8613">
                  <c:v>7.1346704871060179E-3</c:v>
                </c:pt>
                <c:pt idx="8614">
                  <c:v>7.1346704871060179E-3</c:v>
                </c:pt>
                <c:pt idx="8615">
                  <c:v>7.1346704871060179E-3</c:v>
                </c:pt>
                <c:pt idx="8616">
                  <c:v>7.1346704871060179E-3</c:v>
                </c:pt>
                <c:pt idx="8617">
                  <c:v>7.1346704871060179E-3</c:v>
                </c:pt>
                <c:pt idx="8618">
                  <c:v>7.1346704871060179E-3</c:v>
                </c:pt>
                <c:pt idx="8619">
                  <c:v>7.1346704871060179E-3</c:v>
                </c:pt>
                <c:pt idx="8620">
                  <c:v>7.1346704871060179E-3</c:v>
                </c:pt>
                <c:pt idx="8621">
                  <c:v>7.1346704871060179E-3</c:v>
                </c:pt>
                <c:pt idx="8622">
                  <c:v>42.989995777398384</c:v>
                </c:pt>
                <c:pt idx="8623">
                  <c:v>69.041681706875835</c:v>
                </c:pt>
                <c:pt idx="8624">
                  <c:v>76.310292176431958</c:v>
                </c:pt>
                <c:pt idx="8625">
                  <c:v>66.011298850998713</c:v>
                </c:pt>
                <c:pt idx="8626">
                  <c:v>42.174848246573674</c:v>
                </c:pt>
                <c:pt idx="8627">
                  <c:v>10.941195931275432</c:v>
                </c:pt>
                <c:pt idx="8628">
                  <c:v>7.1346704871060179E-3</c:v>
                </c:pt>
                <c:pt idx="8629">
                  <c:v>7.1346704871060179E-3</c:v>
                </c:pt>
                <c:pt idx="8630">
                  <c:v>7.1346704871060179E-3</c:v>
                </c:pt>
                <c:pt idx="8631">
                  <c:v>7.1346704871060179E-3</c:v>
                </c:pt>
                <c:pt idx="8632">
                  <c:v>7.1346704871060179E-3</c:v>
                </c:pt>
                <c:pt idx="8633">
                  <c:v>7.1346704871060179E-3</c:v>
                </c:pt>
                <c:pt idx="8634">
                  <c:v>41.465018915702046</c:v>
                </c:pt>
                <c:pt idx="8635">
                  <c:v>83.814981787368652</c:v>
                </c:pt>
                <c:pt idx="8636">
                  <c:v>119.38270363524447</c:v>
                </c:pt>
                <c:pt idx="8637">
                  <c:v>141.39702946057884</c:v>
                </c:pt>
                <c:pt idx="8638">
                  <c:v>145.3445300417207</c:v>
                </c:pt>
                <c:pt idx="8639">
                  <c:v>130.03366309536923</c:v>
                </c:pt>
                <c:pt idx="8640">
                  <c:v>98.172101281241297</c:v>
                </c:pt>
                <c:pt idx="8641">
                  <c:v>56.3246574145045</c:v>
                </c:pt>
                <c:pt idx="8642">
                  <c:v>14.206711324431582</c:v>
                </c:pt>
                <c:pt idx="8643">
                  <c:v>7.1346704871060179E-3</c:v>
                </c:pt>
                <c:pt idx="8644">
                  <c:v>7.1346704871060179E-3</c:v>
                </c:pt>
                <c:pt idx="8645">
                  <c:v>7.1346704871060179E-3</c:v>
                </c:pt>
                <c:pt idx="8646">
                  <c:v>62.919988588477345</c:v>
                </c:pt>
                <c:pt idx="8647">
                  <c:v>164.44280266248762</c:v>
                </c:pt>
                <c:pt idx="8648">
                  <c:v>298.42088934752741</c:v>
                </c:pt>
                <c:pt idx="8649">
                  <c:v>452.11800653769797</c:v>
                </c:pt>
                <c:pt idx="8650">
                  <c:v>607.01133703101186</c:v>
                </c:pt>
                <c:pt idx="8651">
                  <c:v>740.49909366890142</c:v>
                </c:pt>
                <c:pt idx="8652">
                  <c:v>828.37627360971737</c:v>
                </c:pt>
                <c:pt idx="8653">
                  <c:v>847.81970087976219</c:v>
                </c:pt>
                <c:pt idx="8654">
                  <c:v>780.53664854806868</c:v>
                </c:pt>
                <c:pt idx="8655">
                  <c:v>615.68484455031501</c:v>
                </c:pt>
                <c:pt idx="8656">
                  <c:v>352.17350637842611</c:v>
                </c:pt>
                <c:pt idx="8657">
                  <c:v>7.1346708450545767E-3</c:v>
                </c:pt>
                <c:pt idx="8658">
                  <c:v>7.1346704871060179E-3</c:v>
                </c:pt>
                <c:pt idx="8659">
                  <c:v>7.1346704871060179E-3</c:v>
                </c:pt>
                <c:pt idx="8660">
                  <c:v>7.1346704871060179E-3</c:v>
                </c:pt>
                <c:pt idx="8661">
                  <c:v>7.1346704871060179E-3</c:v>
                </c:pt>
                <c:pt idx="8662">
                  <c:v>7.1346704871060179E-3</c:v>
                </c:pt>
                <c:pt idx="8663">
                  <c:v>7.1346704871060179E-3</c:v>
                </c:pt>
                <c:pt idx="8664">
                  <c:v>7.1346704871060179E-3</c:v>
                </c:pt>
                <c:pt idx="8665">
                  <c:v>7.1346704871060179E-3</c:v>
                </c:pt>
                <c:pt idx="8666">
                  <c:v>7.1346704871060179E-3</c:v>
                </c:pt>
                <c:pt idx="8667">
                  <c:v>7.1346704871060179E-3</c:v>
                </c:pt>
                <c:pt idx="8668">
                  <c:v>7.1346704871060179E-3</c:v>
                </c:pt>
                <c:pt idx="8669">
                  <c:v>7.1346704871060179E-3</c:v>
                </c:pt>
                <c:pt idx="8670">
                  <c:v>747.61225933287915</c:v>
                </c:pt>
                <c:pt idx="8671">
                  <c:v>1475.2493617486152</c:v>
                </c:pt>
                <c:pt idx="8672">
                  <c:v>2124.1986867239989</c:v>
                </c:pt>
                <c:pt idx="8673">
                  <c:v>2640.7090281513088</c:v>
                </c:pt>
                <c:pt idx="8674">
                  <c:v>2980.8751246359388</c:v>
                </c:pt>
                <c:pt idx="8675">
                  <c:v>3114.6218334648825</c:v>
                </c:pt>
                <c:pt idx="8676">
                  <c:v>3028.4120173100223</c:v>
                </c:pt>
                <c:pt idx="8677">
                  <c:v>2726.4315166384413</c:v>
                </c:pt>
                <c:pt idx="8678">
                  <c:v>2230.1639701290651</c:v>
                </c:pt>
                <c:pt idx="8679">
                  <c:v>1576.4321031893569</c:v>
                </c:pt>
                <c:pt idx="8680">
                  <c:v>814.13204021362765</c:v>
                </c:pt>
                <c:pt idx="8681">
                  <c:v>7.1346713067528024E-3</c:v>
                </c:pt>
                <c:pt idx="8682">
                  <c:v>7.1346704871060179E-3</c:v>
                </c:pt>
                <c:pt idx="8683">
                  <c:v>7.1346704871060179E-3</c:v>
                </c:pt>
                <c:pt idx="8684">
                  <c:v>7.1346704871060179E-3</c:v>
                </c:pt>
                <c:pt idx="8685">
                  <c:v>7.1346704871060179E-3</c:v>
                </c:pt>
                <c:pt idx="8686">
                  <c:v>7.1346704871060179E-3</c:v>
                </c:pt>
                <c:pt idx="8687">
                  <c:v>7.1346704871060179E-3</c:v>
                </c:pt>
                <c:pt idx="8688">
                  <c:v>7.1346704871060179E-3</c:v>
                </c:pt>
                <c:pt idx="8689">
                  <c:v>7.1346704871060179E-3</c:v>
                </c:pt>
                <c:pt idx="8690">
                  <c:v>7.1346704871060179E-3</c:v>
                </c:pt>
                <c:pt idx="8691">
                  <c:v>7.1346704871060179E-3</c:v>
                </c:pt>
                <c:pt idx="8692">
                  <c:v>7.1346704871060179E-3</c:v>
                </c:pt>
                <c:pt idx="8693">
                  <c:v>7.1346704871060179E-3</c:v>
                </c:pt>
                <c:pt idx="8694">
                  <c:v>717.52799610298825</c:v>
                </c:pt>
                <c:pt idx="8695">
                  <c:v>1376.9655645687362</c:v>
                </c:pt>
                <c:pt idx="8696">
                  <c:v>1937.1939166501597</c:v>
                </c:pt>
                <c:pt idx="8697">
                  <c:v>2363.922980350977</c:v>
                </c:pt>
                <c:pt idx="8698">
                  <c:v>2631.3648313799908</c:v>
                </c:pt>
                <c:pt idx="8699">
                  <c:v>2723.4267104709406</c:v>
                </c:pt>
                <c:pt idx="8700">
                  <c:v>2634.4379889318552</c:v>
                </c:pt>
                <c:pt idx="8701">
                  <c:v>2369.4197691210748</c:v>
                </c:pt>
                <c:pt idx="8702">
                  <c:v>1943.8978639387351</c:v>
                </c:pt>
                <c:pt idx="8703">
                  <c:v>1383.2489570996204</c:v>
                </c:pt>
                <c:pt idx="8704">
                  <c:v>721.56284947517099</c:v>
                </c:pt>
                <c:pt idx="8705">
                  <c:v>7.1346712837506241E-3</c:v>
                </c:pt>
                <c:pt idx="8706">
                  <c:v>7.1346704871060179E-3</c:v>
                </c:pt>
                <c:pt idx="8707">
                  <c:v>7.1346704871060179E-3</c:v>
                </c:pt>
                <c:pt idx="8708">
                  <c:v>7.1346704871060179E-3</c:v>
                </c:pt>
                <c:pt idx="8709">
                  <c:v>7.1346704871060179E-3</c:v>
                </c:pt>
                <c:pt idx="8710">
                  <c:v>7.1346704871060179E-3</c:v>
                </c:pt>
                <c:pt idx="8711">
                  <c:v>7.1346704871060179E-3</c:v>
                </c:pt>
                <c:pt idx="8712">
                  <c:v>7.1346704871060179E-3</c:v>
                </c:pt>
                <c:pt idx="8713">
                  <c:v>7.1346704871060179E-3</c:v>
                </c:pt>
                <c:pt idx="8714">
                  <c:v>7.1346704871060179E-3</c:v>
                </c:pt>
                <c:pt idx="8715">
                  <c:v>7.1346704871060179E-3</c:v>
                </c:pt>
                <c:pt idx="8716">
                  <c:v>7.1346704871060179E-3</c:v>
                </c:pt>
                <c:pt idx="8717">
                  <c:v>7.1346704871060179E-3</c:v>
                </c:pt>
                <c:pt idx="8718">
                  <c:v>825.41255805758806</c:v>
                </c:pt>
                <c:pt idx="8719">
                  <c:v>1598.4955076669467</c:v>
                </c:pt>
                <c:pt idx="8720">
                  <c:v>2261.585582405683</c:v>
                </c:pt>
                <c:pt idx="8721">
                  <c:v>2764.9802325953883</c:v>
                </c:pt>
                <c:pt idx="8722">
                  <c:v>3071.252330618825</c:v>
                </c:pt>
                <c:pt idx="8723">
                  <c:v>3158.5766410218166</c:v>
                </c:pt>
                <c:pt idx="8724">
                  <c:v>3022.7221108024296</c:v>
                </c:pt>
                <c:pt idx="8725">
                  <c:v>2677.4797681325963</c:v>
                </c:pt>
                <c:pt idx="8726">
                  <c:v>2153.4492993447943</c:v>
                </c:pt>
                <c:pt idx="8727">
                  <c:v>1495.2746275499874</c:v>
                </c:pt>
                <c:pt idx="8728">
                  <c:v>757.58127541565989</c:v>
                </c:pt>
                <c:pt idx="8729">
                  <c:v>7.1346707080931606E-3</c:v>
                </c:pt>
                <c:pt idx="8730">
                  <c:v>7.1346704871060179E-3</c:v>
                </c:pt>
                <c:pt idx="8731">
                  <c:v>7.1346704871060179E-3</c:v>
                </c:pt>
                <c:pt idx="8732">
                  <c:v>7.1346704871060179E-3</c:v>
                </c:pt>
                <c:pt idx="8733">
                  <c:v>7.1346704871060179E-3</c:v>
                </c:pt>
                <c:pt idx="8734">
                  <c:v>7.1346704871060179E-3</c:v>
                </c:pt>
                <c:pt idx="8735">
                  <c:v>7.1346704871060179E-3</c:v>
                </c:pt>
                <c:pt idx="8736">
                  <c:v>7.1346704871060179E-3</c:v>
                </c:pt>
                <c:pt idx="8737">
                  <c:v>7.1346704871060179E-3</c:v>
                </c:pt>
                <c:pt idx="8738">
                  <c:v>7.1346704871060179E-3</c:v>
                </c:pt>
                <c:pt idx="8739">
                  <c:v>7.1346704871060179E-3</c:v>
                </c:pt>
                <c:pt idx="8740">
                  <c:v>7.1346704871060179E-3</c:v>
                </c:pt>
                <c:pt idx="8741">
                  <c:v>7.1346704871060179E-3</c:v>
                </c:pt>
                <c:pt idx="8742">
                  <c:v>352.32995592093164</c:v>
                </c:pt>
                <c:pt idx="8743">
                  <c:v>614.35375883419647</c:v>
                </c:pt>
                <c:pt idx="8744">
                  <c:v>776.36028714546262</c:v>
                </c:pt>
                <c:pt idx="8745">
                  <c:v>839.93156460367732</c:v>
                </c:pt>
                <c:pt idx="8746">
                  <c:v>816.54420929688126</c:v>
                </c:pt>
                <c:pt idx="8747">
                  <c:v>725.18870756375793</c:v>
                </c:pt>
                <c:pt idx="8748">
                  <c:v>589.3612597447235</c:v>
                </c:pt>
                <c:pt idx="8749">
                  <c:v>433.82891489456762</c:v>
                </c:pt>
                <c:pt idx="8750">
                  <c:v>281.57037648470981</c:v>
                </c:pt>
                <c:pt idx="8751">
                  <c:v>151.24701695983657</c:v>
                </c:pt>
                <c:pt idx="8752">
                  <c:v>55.469406306967294</c:v>
                </c:pt>
                <c:pt idx="8753">
                  <c:v>7.1346705003694413E-3</c:v>
                </c:pt>
                <c:pt idx="8754">
                  <c:v>7.1346704871060179E-3</c:v>
                </c:pt>
                <c:pt idx="8755">
                  <c:v>0.78522930337364283</c:v>
                </c:pt>
                <c:pt idx="8756">
                  <c:v>39.968283433549928</c:v>
                </c:pt>
                <c:pt idx="8757">
                  <c:v>89.062144723653873</c:v>
                </c:pt>
                <c:pt idx="8758">
                  <c:v>135.78195265708985</c:v>
                </c:pt>
                <c:pt idx="8759">
                  <c:v>169.86322566780629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803744"/>
        <c:axId val="409804304"/>
      </c:lineChart>
      <c:catAx>
        <c:axId val="409803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9804304"/>
        <c:crosses val="autoZero"/>
        <c:auto val="1"/>
        <c:lblAlgn val="ctr"/>
        <c:lblOffset val="100"/>
        <c:noMultiLvlLbl val="0"/>
      </c:catAx>
      <c:valAx>
        <c:axId val="40980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 sz="1800" b="0" i="0" baseline="0">
                    <a:solidFill>
                      <a:schemeClr val="tx1"/>
                    </a:solidFill>
                    <a:effectLst/>
                  </a:rPr>
                  <a:t>ground load (W)</a:t>
                </a:r>
                <a:endParaRPr lang="en-CA">
                  <a:solidFill>
                    <a:schemeClr val="tx1"/>
                  </a:solidFill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9803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Test1b!$B$6</c:f>
              <c:strCache>
                <c:ptCount val="1"/>
                <c:pt idx="0">
                  <c:v>qh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Test1b!$B$7:$B$8766</c:f>
              <c:numCache>
                <c:formatCode>0</c:formatCode>
                <c:ptCount val="876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1.0000000061586901E-2</c:v>
                </c:pt>
                <c:pt idx="6">
                  <c:v>493.858417954088</c:v>
                </c:pt>
                <c:pt idx="7">
                  <c:v>861.12470501601103</c:v>
                </c:pt>
                <c:pt idx="8">
                  <c:v>1088.1918749020199</c:v>
                </c:pt>
                <c:pt idx="9">
                  <c:v>1177.2825501347399</c:v>
                </c:pt>
                <c:pt idx="10">
                  <c:v>1144.4877417947</c:v>
                </c:pt>
                <c:pt idx="11">
                  <c:v>1016.42915236844</c:v>
                </c:pt>
                <c:pt idx="12">
                  <c:v>826.04232934971299</c:v>
                </c:pt>
                <c:pt idx="13">
                  <c:v>608.04237940819803</c:v>
                </c:pt>
                <c:pt idx="14">
                  <c:v>394.636230919566</c:v>
                </c:pt>
                <c:pt idx="15">
                  <c:v>211.97832157015</c:v>
                </c:pt>
                <c:pt idx="16">
                  <c:v>77.741477255132594</c:v>
                </c:pt>
                <c:pt idx="17">
                  <c:v>0.01</c:v>
                </c:pt>
                <c:pt idx="18">
                  <c:v>0.01</c:v>
                </c:pt>
                <c:pt idx="19">
                  <c:v>1.1004747150376399</c:v>
                </c:pt>
                <c:pt idx="20">
                  <c:v>56.013578994222598</c:v>
                </c:pt>
                <c:pt idx="21">
                  <c:v>124.814663056771</c:v>
                </c:pt>
                <c:pt idx="22">
                  <c:v>190.287011477683</c:v>
                </c:pt>
                <c:pt idx="23">
                  <c:v>238.04611574135001</c:v>
                </c:pt>
                <c:pt idx="24">
                  <c:v>258.472593952041</c:v>
                </c:pt>
                <c:pt idx="25">
                  <c:v>247.75206651916099</c:v>
                </c:pt>
                <c:pt idx="26">
                  <c:v>207.94035177081699</c:v>
                </c:pt>
                <c:pt idx="27">
                  <c:v>146.11642412803701</c:v>
                </c:pt>
                <c:pt idx="28">
                  <c:v>72.813171894131202</c:v>
                </c:pt>
                <c:pt idx="29">
                  <c:v>0.01</c:v>
                </c:pt>
                <c:pt idx="30">
                  <c:v>0.01</c:v>
                </c:pt>
                <c:pt idx="31">
                  <c:v>0.01</c:v>
                </c:pt>
                <c:pt idx="32">
                  <c:v>0.01</c:v>
                </c:pt>
                <c:pt idx="33">
                  <c:v>0.01</c:v>
                </c:pt>
                <c:pt idx="34">
                  <c:v>0.01</c:v>
                </c:pt>
                <c:pt idx="35">
                  <c:v>0.01</c:v>
                </c:pt>
                <c:pt idx="36">
                  <c:v>19.322458830118801</c:v>
                </c:pt>
                <c:pt idx="37">
                  <c:v>59.6083666354847</c:v>
                </c:pt>
                <c:pt idx="38">
                  <c:v>82.489376747573104</c:v>
                </c:pt>
                <c:pt idx="39">
                  <c:v>81.265486451604303</c:v>
                </c:pt>
                <c:pt idx="40">
                  <c:v>53.203841046269098</c:v>
                </c:pt>
                <c:pt idx="41">
                  <c:v>0.01</c:v>
                </c:pt>
                <c:pt idx="42">
                  <c:v>0.01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  <c:pt idx="46">
                  <c:v>0.01</c:v>
                </c:pt>
                <c:pt idx="47">
                  <c:v>0.01</c:v>
                </c:pt>
                <c:pt idx="48">
                  <c:v>0.01</c:v>
                </c:pt>
                <c:pt idx="49">
                  <c:v>0.01</c:v>
                </c:pt>
                <c:pt idx="50">
                  <c:v>0.01</c:v>
                </c:pt>
                <c:pt idx="51">
                  <c:v>0.01</c:v>
                </c:pt>
                <c:pt idx="52">
                  <c:v>0.01</c:v>
                </c:pt>
                <c:pt idx="53">
                  <c:v>1.0000000026920501E-2</c:v>
                </c:pt>
                <c:pt idx="54">
                  <c:v>60.499990145841203</c:v>
                </c:pt>
                <c:pt idx="55">
                  <c:v>97.153035605622506</c:v>
                </c:pt>
                <c:pt idx="56">
                  <c:v>107.37054320988</c:v>
                </c:pt>
                <c:pt idx="57">
                  <c:v>92.870395142702094</c:v>
                </c:pt>
                <c:pt idx="58">
                  <c:v>59.329331426380598</c:v>
                </c:pt>
                <c:pt idx="59">
                  <c:v>15.389942137176799</c:v>
                </c:pt>
                <c:pt idx="60">
                  <c:v>0.01</c:v>
                </c:pt>
                <c:pt idx="61">
                  <c:v>0.01</c:v>
                </c:pt>
                <c:pt idx="62">
                  <c:v>0.01</c:v>
                </c:pt>
                <c:pt idx="63">
                  <c:v>0.01</c:v>
                </c:pt>
                <c:pt idx="64">
                  <c:v>0.01</c:v>
                </c:pt>
                <c:pt idx="65">
                  <c:v>1.00000000184429E-2</c:v>
                </c:pt>
                <c:pt idx="66">
                  <c:v>58.284614193909</c:v>
                </c:pt>
                <c:pt idx="67">
                  <c:v>117.801505586351</c:v>
                </c:pt>
                <c:pt idx="68">
                  <c:v>167.77515412367001</c:v>
                </c:pt>
                <c:pt idx="69">
                  <c:v>198.69345129158299</c:v>
                </c:pt>
                <c:pt idx="70">
                  <c:v>204.220334434649</c:v>
                </c:pt>
                <c:pt idx="71">
                  <c:v>182.68929713083401</c:v>
                </c:pt>
                <c:pt idx="72">
                  <c:v>137.91210944269</c:v>
                </c:pt>
                <c:pt idx="73">
                  <c:v>79.117006790875706</c:v>
                </c:pt>
                <c:pt idx="74">
                  <c:v>19.953612596616299</c:v>
                </c:pt>
                <c:pt idx="75">
                  <c:v>0.01</c:v>
                </c:pt>
                <c:pt idx="76">
                  <c:v>0.01</c:v>
                </c:pt>
                <c:pt idx="77">
                  <c:v>1.00000000181657E-2</c:v>
                </c:pt>
                <c:pt idx="78">
                  <c:v>88.337496971491106</c:v>
                </c:pt>
                <c:pt idx="79">
                  <c:v>230.84921668542299</c:v>
                </c:pt>
                <c:pt idx="80">
                  <c:v>418.88981282248699</c:v>
                </c:pt>
                <c:pt idx="81">
                  <c:v>634.569826474058</c:v>
                </c:pt>
                <c:pt idx="82">
                  <c:v>851.885937145752</c:v>
                </c:pt>
                <c:pt idx="83">
                  <c:v>1039.1212114899199</c:v>
                </c:pt>
                <c:pt idx="84">
                  <c:v>1162.32174340244</c:v>
                </c:pt>
                <c:pt idx="85">
                  <c:v>1189.4857594666501</c:v>
                </c:pt>
                <c:pt idx="86">
                  <c:v>1094.97971661672</c:v>
                </c:pt>
                <c:pt idx="87">
                  <c:v>863.63109440534095</c:v>
                </c:pt>
                <c:pt idx="88">
                  <c:v>493.95060212647797</c:v>
                </c:pt>
                <c:pt idx="89">
                  <c:v>0.01</c:v>
                </c:pt>
                <c:pt idx="90">
                  <c:v>0.01</c:v>
                </c:pt>
                <c:pt idx="91">
                  <c:v>0.01</c:v>
                </c:pt>
                <c:pt idx="92">
                  <c:v>0.01</c:v>
                </c:pt>
                <c:pt idx="93">
                  <c:v>0.01</c:v>
                </c:pt>
                <c:pt idx="94">
                  <c:v>0.01</c:v>
                </c:pt>
                <c:pt idx="95">
                  <c:v>0.01</c:v>
                </c:pt>
                <c:pt idx="96">
                  <c:v>0.01</c:v>
                </c:pt>
                <c:pt idx="97">
                  <c:v>0.01</c:v>
                </c:pt>
                <c:pt idx="98">
                  <c:v>0.01</c:v>
                </c:pt>
                <c:pt idx="99">
                  <c:v>0.01</c:v>
                </c:pt>
                <c:pt idx="100">
                  <c:v>0.01</c:v>
                </c:pt>
                <c:pt idx="101">
                  <c:v>1.0000000224377701E-2</c:v>
                </c:pt>
                <c:pt idx="102">
                  <c:v>1047.13272655015</c:v>
                </c:pt>
                <c:pt idx="103">
                  <c:v>2066.0831020210899</c:v>
                </c:pt>
                <c:pt idx="104">
                  <c:v>2974.6407179309799</c:v>
                </c:pt>
                <c:pt idx="105">
                  <c:v>3697.57476822323</c:v>
                </c:pt>
                <c:pt idx="106">
                  <c:v>4173.4693540505496</c:v>
                </c:pt>
                <c:pt idx="107">
                  <c:v>4360.2942762700704</c:v>
                </c:pt>
                <c:pt idx="108">
                  <c:v>4239.1859657535797</c:v>
                </c:pt>
                <c:pt idx="109">
                  <c:v>3816.09459418193</c:v>
                </c:pt>
                <c:pt idx="110">
                  <c:v>3121.17675058449</c:v>
                </c:pt>
                <c:pt idx="111">
                  <c:v>2206.0424658761299</c:v>
                </c:pt>
                <c:pt idx="112">
                  <c:v>1139.17507971796</c:v>
                </c:pt>
                <c:pt idx="113">
                  <c:v>0.01</c:v>
                </c:pt>
                <c:pt idx="114">
                  <c:v>0.01</c:v>
                </c:pt>
                <c:pt idx="115">
                  <c:v>0.01</c:v>
                </c:pt>
                <c:pt idx="116">
                  <c:v>0.01</c:v>
                </c:pt>
                <c:pt idx="117">
                  <c:v>0.01</c:v>
                </c:pt>
                <c:pt idx="118">
                  <c:v>0.01</c:v>
                </c:pt>
                <c:pt idx="119">
                  <c:v>0.01</c:v>
                </c:pt>
                <c:pt idx="120">
                  <c:v>0.01</c:v>
                </c:pt>
                <c:pt idx="121">
                  <c:v>0.01</c:v>
                </c:pt>
                <c:pt idx="122">
                  <c:v>0.01</c:v>
                </c:pt>
                <c:pt idx="123">
                  <c:v>0.01</c:v>
                </c:pt>
                <c:pt idx="124">
                  <c:v>0.01</c:v>
                </c:pt>
                <c:pt idx="125">
                  <c:v>1.00000001377464E-2</c:v>
                </c:pt>
                <c:pt idx="126">
                  <c:v>1002.61172599731</c:v>
                </c:pt>
                <c:pt idx="127">
                  <c:v>1923.86243227861</c:v>
                </c:pt>
                <c:pt idx="128">
                  <c:v>2706.33179573905</c:v>
                </c:pt>
                <c:pt idx="129">
                  <c:v>3302.1612310136502</c:v>
                </c:pt>
                <c:pt idx="130">
                  <c:v>3675.3865775988202</c:v>
                </c:pt>
                <c:pt idx="131">
                  <c:v>3803.5984136747702</c:v>
                </c:pt>
                <c:pt idx="132">
                  <c:v>3678.95054758675</c:v>
                </c:pt>
                <c:pt idx="133">
                  <c:v>3308.5292678218898</c:v>
                </c:pt>
                <c:pt idx="134">
                  <c:v>2714.08483305041</c:v>
                </c:pt>
                <c:pt idx="135">
                  <c:v>1931.1114066354701</c:v>
                </c:pt>
                <c:pt idx="136">
                  <c:v>1007.2520241728899</c:v>
                </c:pt>
                <c:pt idx="137">
                  <c:v>0.01</c:v>
                </c:pt>
                <c:pt idx="138">
                  <c:v>0.01</c:v>
                </c:pt>
                <c:pt idx="139">
                  <c:v>0.01</c:v>
                </c:pt>
                <c:pt idx="140">
                  <c:v>0.01</c:v>
                </c:pt>
                <c:pt idx="141">
                  <c:v>0.01</c:v>
                </c:pt>
                <c:pt idx="142">
                  <c:v>0.01</c:v>
                </c:pt>
                <c:pt idx="143">
                  <c:v>0.01</c:v>
                </c:pt>
                <c:pt idx="144">
                  <c:v>0.01</c:v>
                </c:pt>
                <c:pt idx="145">
                  <c:v>0.01</c:v>
                </c:pt>
                <c:pt idx="146">
                  <c:v>0.01</c:v>
                </c:pt>
                <c:pt idx="147">
                  <c:v>0.01</c:v>
                </c:pt>
                <c:pt idx="148">
                  <c:v>0.01</c:v>
                </c:pt>
                <c:pt idx="149">
                  <c:v>1.00000000607089E-2</c:v>
                </c:pt>
                <c:pt idx="150">
                  <c:v>1150.6223720235901</c:v>
                </c:pt>
                <c:pt idx="151">
                  <c:v>2228.0766013983798</c:v>
                </c:pt>
                <c:pt idx="152">
                  <c:v>3152.0179691982198</c:v>
                </c:pt>
                <c:pt idx="153">
                  <c:v>3853.2274709711501</c:v>
                </c:pt>
                <c:pt idx="154">
                  <c:v>4279.6186707153902</c:v>
                </c:pt>
                <c:pt idx="155">
                  <c:v>4400.8640129925398</c:v>
                </c:pt>
                <c:pt idx="156">
                  <c:v>4211.1596432923998</c:v>
                </c:pt>
                <c:pt idx="157">
                  <c:v>3729.8093347707199</c:v>
                </c:pt>
                <c:pt idx="158">
                  <c:v>2999.5218782531301</c:v>
                </c:pt>
                <c:pt idx="159">
                  <c:v>2082.54932013901</c:v>
                </c:pt>
                <c:pt idx="160">
                  <c:v>1055.01957601247</c:v>
                </c:pt>
                <c:pt idx="161">
                  <c:v>0.01</c:v>
                </c:pt>
                <c:pt idx="162">
                  <c:v>0.01</c:v>
                </c:pt>
                <c:pt idx="163">
                  <c:v>0.01</c:v>
                </c:pt>
                <c:pt idx="164">
                  <c:v>0.01</c:v>
                </c:pt>
                <c:pt idx="165">
                  <c:v>0.01</c:v>
                </c:pt>
                <c:pt idx="166">
                  <c:v>0.01</c:v>
                </c:pt>
                <c:pt idx="167">
                  <c:v>0.01</c:v>
                </c:pt>
                <c:pt idx="168">
                  <c:v>0.01</c:v>
                </c:pt>
                <c:pt idx="169">
                  <c:v>0.01</c:v>
                </c:pt>
                <c:pt idx="170">
                  <c:v>0.01</c:v>
                </c:pt>
                <c:pt idx="171">
                  <c:v>0.01</c:v>
                </c:pt>
                <c:pt idx="172">
                  <c:v>0.01</c:v>
                </c:pt>
                <c:pt idx="173">
                  <c:v>1.00000002200335E-2</c:v>
                </c:pt>
                <c:pt idx="174">
                  <c:v>489.97932535622999</c:v>
                </c:pt>
                <c:pt idx="175">
                  <c:v>854.28655254930095</c:v>
                </c:pt>
                <c:pt idx="176">
                  <c:v>1079.4567445262701</c:v>
                </c:pt>
                <c:pt idx="177">
                  <c:v>1167.73075534545</c:v>
                </c:pt>
                <c:pt idx="178">
                  <c:v>1135.1033447520399</c:v>
                </c:pt>
                <c:pt idx="179">
                  <c:v>1008.0071580205999</c:v>
                </c:pt>
                <c:pt idx="180">
                  <c:v>819.12664351703495</c:v>
                </c:pt>
                <c:pt idx="181">
                  <c:v>602.89939731722598</c:v>
                </c:pt>
                <c:pt idx="182">
                  <c:v>391.26429529478298</c:v>
                </c:pt>
                <c:pt idx="183">
                  <c:v>210.14885220336799</c:v>
                </c:pt>
                <c:pt idx="184">
                  <c:v>77.063884622327805</c:v>
                </c:pt>
                <c:pt idx="185">
                  <c:v>0.01</c:v>
                </c:pt>
                <c:pt idx="186">
                  <c:v>0.01</c:v>
                </c:pt>
                <c:pt idx="187">
                  <c:v>1.0906868310912501</c:v>
                </c:pt>
                <c:pt idx="188">
                  <c:v>55.5060723318689</c:v>
                </c:pt>
                <c:pt idx="189">
                  <c:v>123.672914982143</c:v>
                </c:pt>
                <c:pt idx="190">
                  <c:v>188.52989398341001</c:v>
                </c:pt>
                <c:pt idx="191">
                  <c:v>235.82743631919399</c:v>
                </c:pt>
                <c:pt idx="192">
                  <c:v>256.04123246999899</c:v>
                </c:pt>
                <c:pt idx="193">
                  <c:v>245.400185666878</c:v>
                </c:pt>
                <c:pt idx="194">
                  <c:v>205.94847975176901</c:v>
                </c:pt>
                <c:pt idx="195">
                  <c:v>144.70419314366799</c:v>
                </c:pt>
                <c:pt idx="196">
                  <c:v>72.103193500571905</c:v>
                </c:pt>
                <c:pt idx="197">
                  <c:v>0.01</c:v>
                </c:pt>
                <c:pt idx="198">
                  <c:v>0.01</c:v>
                </c:pt>
                <c:pt idx="199">
                  <c:v>0.01</c:v>
                </c:pt>
                <c:pt idx="200">
                  <c:v>0.01</c:v>
                </c:pt>
                <c:pt idx="201">
                  <c:v>0.01</c:v>
                </c:pt>
                <c:pt idx="202">
                  <c:v>0.01</c:v>
                </c:pt>
                <c:pt idx="203">
                  <c:v>0.01</c:v>
                </c:pt>
                <c:pt idx="204">
                  <c:v>19.1207947346095</c:v>
                </c:pt>
                <c:pt idx="205">
                  <c:v>58.980887691589203</c:v>
                </c:pt>
                <c:pt idx="206">
                  <c:v>81.613879214155702</c:v>
                </c:pt>
                <c:pt idx="207">
                  <c:v>80.395968705844794</c:v>
                </c:pt>
                <c:pt idx="208">
                  <c:v>52.6300216708524</c:v>
                </c:pt>
                <c:pt idx="209">
                  <c:v>0.01</c:v>
                </c:pt>
                <c:pt idx="210">
                  <c:v>0.01</c:v>
                </c:pt>
                <c:pt idx="211">
                  <c:v>0.01</c:v>
                </c:pt>
                <c:pt idx="212">
                  <c:v>0.01</c:v>
                </c:pt>
                <c:pt idx="213">
                  <c:v>0.01</c:v>
                </c:pt>
                <c:pt idx="214">
                  <c:v>0.01</c:v>
                </c:pt>
                <c:pt idx="215">
                  <c:v>0.01</c:v>
                </c:pt>
                <c:pt idx="216">
                  <c:v>0.01</c:v>
                </c:pt>
                <c:pt idx="217">
                  <c:v>0.01</c:v>
                </c:pt>
                <c:pt idx="218">
                  <c:v>0.01</c:v>
                </c:pt>
                <c:pt idx="219">
                  <c:v>0.01</c:v>
                </c:pt>
                <c:pt idx="220">
                  <c:v>0.01</c:v>
                </c:pt>
                <c:pt idx="221">
                  <c:v>1.0000000016689501E-2</c:v>
                </c:pt>
                <c:pt idx="222">
                  <c:v>59.774361117272001</c:v>
                </c:pt>
                <c:pt idx="223">
                  <c:v>95.979333048215594</c:v>
                </c:pt>
                <c:pt idx="224">
                  <c:v>106.06411870742799</c:v>
                </c:pt>
                <c:pt idx="225">
                  <c:v>91.732396655306502</c:v>
                </c:pt>
                <c:pt idx="226">
                  <c:v>58.597253088933797</c:v>
                </c:pt>
                <c:pt idx="227">
                  <c:v>15.198805002224701</c:v>
                </c:pt>
                <c:pt idx="228">
                  <c:v>0.01</c:v>
                </c:pt>
                <c:pt idx="229">
                  <c:v>0.01</c:v>
                </c:pt>
                <c:pt idx="230">
                  <c:v>0.01</c:v>
                </c:pt>
                <c:pt idx="231">
                  <c:v>0.01</c:v>
                </c:pt>
                <c:pt idx="232">
                  <c:v>0.01</c:v>
                </c:pt>
                <c:pt idx="233">
                  <c:v>1.00000000106019E-2</c:v>
                </c:pt>
                <c:pt idx="234">
                  <c:v>57.525151122841002</c:v>
                </c:pt>
                <c:pt idx="235">
                  <c:v>116.256209627545</c:v>
                </c:pt>
                <c:pt idx="236">
                  <c:v>165.55975872434701</c:v>
                </c:pt>
                <c:pt idx="237">
                  <c:v>196.05259618046301</c:v>
                </c:pt>
                <c:pt idx="238">
                  <c:v>201.48836508796199</c:v>
                </c:pt>
                <c:pt idx="239">
                  <c:v>180.229582433144</c:v>
                </c:pt>
                <c:pt idx="240">
                  <c:v>136.04338220544801</c:v>
                </c:pt>
                <c:pt idx="241">
                  <c:v>78.038179087856406</c:v>
                </c:pt>
                <c:pt idx="242">
                  <c:v>19.679905630175</c:v>
                </c:pt>
                <c:pt idx="243">
                  <c:v>0.01</c:v>
                </c:pt>
                <c:pt idx="244">
                  <c:v>0.01</c:v>
                </c:pt>
                <c:pt idx="245">
                  <c:v>1.0000000009402999E-2</c:v>
                </c:pt>
                <c:pt idx="246">
                  <c:v>87.094731134885095</c:v>
                </c:pt>
                <c:pt idx="247">
                  <c:v>227.58134638101001</c:v>
                </c:pt>
                <c:pt idx="248">
                  <c:v>412.92371334841999</c:v>
                </c:pt>
                <c:pt idx="249">
                  <c:v>625.47690020216805</c:v>
                </c:pt>
                <c:pt idx="250">
                  <c:v>839.60527249314896</c:v>
                </c:pt>
                <c:pt idx="251">
                  <c:v>1024.05144390636</c:v>
                </c:pt>
                <c:pt idx="252">
                  <c:v>1145.3646694710401</c:v>
                </c:pt>
                <c:pt idx="253">
                  <c:v>1172.0294436086899</c:v>
                </c:pt>
                <c:pt idx="254">
                  <c:v>1078.8155643346299</c:v>
                </c:pt>
                <c:pt idx="255">
                  <c:v>850.80739901434504</c:v>
                </c:pt>
                <c:pt idx="256">
                  <c:v>486.57344090844799</c:v>
                </c:pt>
                <c:pt idx="257">
                  <c:v>0.01</c:v>
                </c:pt>
                <c:pt idx="258">
                  <c:v>0.01</c:v>
                </c:pt>
                <c:pt idx="259">
                  <c:v>0.01</c:v>
                </c:pt>
                <c:pt idx="260">
                  <c:v>0.01</c:v>
                </c:pt>
                <c:pt idx="261">
                  <c:v>0.01</c:v>
                </c:pt>
                <c:pt idx="262">
                  <c:v>0.01</c:v>
                </c:pt>
                <c:pt idx="263">
                  <c:v>0.01</c:v>
                </c:pt>
                <c:pt idx="264">
                  <c:v>0.01</c:v>
                </c:pt>
                <c:pt idx="265">
                  <c:v>0.01</c:v>
                </c:pt>
                <c:pt idx="266">
                  <c:v>0.01</c:v>
                </c:pt>
                <c:pt idx="267">
                  <c:v>0.01</c:v>
                </c:pt>
                <c:pt idx="268">
                  <c:v>0.01</c:v>
                </c:pt>
                <c:pt idx="269">
                  <c:v>1.00000002969151E-2</c:v>
                </c:pt>
                <c:pt idx="270">
                  <c:v>1030.22362576611</c:v>
                </c:pt>
                <c:pt idx="271">
                  <c:v>2032.54070927151</c:v>
                </c:pt>
                <c:pt idx="272">
                  <c:v>2926.09010628337</c:v>
                </c:pt>
                <c:pt idx="273">
                  <c:v>3636.9041081302298</c:v>
                </c:pt>
                <c:pt idx="274">
                  <c:v>4104.6281400223497</c:v>
                </c:pt>
                <c:pt idx="275">
                  <c:v>4287.9931962625096</c:v>
                </c:pt>
                <c:pt idx="276">
                  <c:v>4168.52534627764</c:v>
                </c:pt>
                <c:pt idx="277">
                  <c:v>3752.15520298307</c:v>
                </c:pt>
                <c:pt idx="278">
                  <c:v>3068.6100652673699</c:v>
                </c:pt>
                <c:pt idx="279">
                  <c:v>2168.6970442656202</c:v>
                </c:pt>
                <c:pt idx="280">
                  <c:v>1119.79155190149</c:v>
                </c:pt>
                <c:pt idx="281">
                  <c:v>0.01</c:v>
                </c:pt>
                <c:pt idx="282">
                  <c:v>0.01</c:v>
                </c:pt>
                <c:pt idx="283">
                  <c:v>0.01</c:v>
                </c:pt>
                <c:pt idx="284">
                  <c:v>0.01</c:v>
                </c:pt>
                <c:pt idx="285">
                  <c:v>0.01</c:v>
                </c:pt>
                <c:pt idx="286">
                  <c:v>0.01</c:v>
                </c:pt>
                <c:pt idx="287">
                  <c:v>0.01</c:v>
                </c:pt>
                <c:pt idx="288">
                  <c:v>0.01</c:v>
                </c:pt>
                <c:pt idx="289">
                  <c:v>0.01</c:v>
                </c:pt>
                <c:pt idx="290">
                  <c:v>0.01</c:v>
                </c:pt>
                <c:pt idx="291">
                  <c:v>0.01</c:v>
                </c:pt>
                <c:pt idx="292">
                  <c:v>0.01</c:v>
                </c:pt>
                <c:pt idx="293">
                  <c:v>1.00000002104023E-2</c:v>
                </c:pt>
                <c:pt idx="294">
                  <c:v>984.33265504630594</c:v>
                </c:pt>
                <c:pt idx="295">
                  <c:v>1888.6201825888099</c:v>
                </c:pt>
                <c:pt idx="296">
                  <c:v>2656.52048314582</c:v>
                </c:pt>
                <c:pt idx="297">
                  <c:v>3241.09617332276</c:v>
                </c:pt>
                <c:pt idx="298">
                  <c:v>3607.09996261896</c:v>
                </c:pt>
                <c:pt idx="299">
                  <c:v>3732.5988071975098</c:v>
                </c:pt>
                <c:pt idx="300">
                  <c:v>3609.9575965107201</c:v>
                </c:pt>
                <c:pt idx="301">
                  <c:v>3246.1951131584001</c:v>
                </c:pt>
                <c:pt idx="302">
                  <c:v>2662.7141086316401</c:v>
                </c:pt>
                <c:pt idx="303">
                  <c:v>1894.3923500973101</c:v>
                </c:pt>
                <c:pt idx="304">
                  <c:v>988.01207103316699</c:v>
                </c:pt>
                <c:pt idx="305">
                  <c:v>0.01</c:v>
                </c:pt>
                <c:pt idx="306">
                  <c:v>0.01</c:v>
                </c:pt>
                <c:pt idx="307">
                  <c:v>0.01</c:v>
                </c:pt>
                <c:pt idx="308">
                  <c:v>0.01</c:v>
                </c:pt>
                <c:pt idx="309">
                  <c:v>0.01</c:v>
                </c:pt>
                <c:pt idx="310">
                  <c:v>0.01</c:v>
                </c:pt>
                <c:pt idx="311">
                  <c:v>0.01</c:v>
                </c:pt>
                <c:pt idx="312">
                  <c:v>0.01</c:v>
                </c:pt>
                <c:pt idx="313">
                  <c:v>0.01</c:v>
                </c:pt>
                <c:pt idx="314">
                  <c:v>0.01</c:v>
                </c:pt>
                <c:pt idx="315">
                  <c:v>0.01</c:v>
                </c:pt>
                <c:pt idx="316">
                  <c:v>0.01</c:v>
                </c:pt>
                <c:pt idx="317">
                  <c:v>1.00000001445001E-2</c:v>
                </c:pt>
                <c:pt idx="318">
                  <c:v>1127.23999329513</c:v>
                </c:pt>
                <c:pt idx="319">
                  <c:v>2182.6041496275898</c:v>
                </c:pt>
                <c:pt idx="320">
                  <c:v>3087.41381961147</c:v>
                </c:pt>
                <c:pt idx="321">
                  <c:v>3773.9149138842499</c:v>
                </c:pt>
                <c:pt idx="322">
                  <c:v>4191.1559487754903</c:v>
                </c:pt>
                <c:pt idx="323">
                  <c:v>4309.5108564959601</c:v>
                </c:pt>
                <c:pt idx="324">
                  <c:v>4123.3766798650004</c:v>
                </c:pt>
                <c:pt idx="325">
                  <c:v>3651.7345721639399</c:v>
                </c:pt>
                <c:pt idx="326">
                  <c:v>2936.4720121477299</c:v>
                </c:pt>
                <c:pt idx="327">
                  <c:v>2038.59232807902</c:v>
                </c:pt>
                <c:pt idx="328">
                  <c:v>1032.6588866411601</c:v>
                </c:pt>
                <c:pt idx="329">
                  <c:v>0.01</c:v>
                </c:pt>
                <c:pt idx="330">
                  <c:v>0.01</c:v>
                </c:pt>
                <c:pt idx="331">
                  <c:v>0.01</c:v>
                </c:pt>
                <c:pt idx="332">
                  <c:v>0.01</c:v>
                </c:pt>
                <c:pt idx="333">
                  <c:v>0.01</c:v>
                </c:pt>
                <c:pt idx="334">
                  <c:v>0.01</c:v>
                </c:pt>
                <c:pt idx="335">
                  <c:v>0.01</c:v>
                </c:pt>
                <c:pt idx="336">
                  <c:v>0.01</c:v>
                </c:pt>
                <c:pt idx="337">
                  <c:v>0.01</c:v>
                </c:pt>
                <c:pt idx="338">
                  <c:v>0.01</c:v>
                </c:pt>
                <c:pt idx="339">
                  <c:v>0.01</c:v>
                </c:pt>
                <c:pt idx="340">
                  <c:v>0.01</c:v>
                </c:pt>
                <c:pt idx="341">
                  <c:v>1.0000000139425501E-2</c:v>
                </c:pt>
                <c:pt idx="342">
                  <c:v>478.99442562776198</c:v>
                </c:pt>
                <c:pt idx="343">
                  <c:v>835.05920732188599</c:v>
                </c:pt>
                <c:pt idx="344">
                  <c:v>1055.06687827721</c:v>
                </c:pt>
                <c:pt idx="345">
                  <c:v>1141.2440259785101</c:v>
                </c:pt>
                <c:pt idx="346">
                  <c:v>1109.2571939510501</c:v>
                </c:pt>
                <c:pt idx="347">
                  <c:v>984.96662936349105</c:v>
                </c:pt>
                <c:pt idx="348">
                  <c:v>800.33167344109495</c:v>
                </c:pt>
                <c:pt idx="349">
                  <c:v>589.01297853179904</c:v>
                </c:pt>
                <c:pt idx="350">
                  <c:v>382.21817270042601</c:v>
                </c:pt>
                <c:pt idx="351">
                  <c:v>205.27183255709701</c:v>
                </c:pt>
                <c:pt idx="352">
                  <c:v>75.268813783288707</c:v>
                </c:pt>
                <c:pt idx="353">
                  <c:v>0.01</c:v>
                </c:pt>
                <c:pt idx="354">
                  <c:v>0.01</c:v>
                </c:pt>
                <c:pt idx="355">
                  <c:v>1.06522622686315</c:v>
                </c:pt>
                <c:pt idx="356">
                  <c:v>54.193730823567499</c:v>
                </c:pt>
                <c:pt idx="357">
                  <c:v>120.737738671082</c:v>
                </c:pt>
                <c:pt idx="358">
                  <c:v>184.03875634209501</c:v>
                </c:pt>
                <c:pt idx="359">
                  <c:v>230.188801536901</c:v>
                </c:pt>
                <c:pt idx="360">
                  <c:v>249.896763935737</c:v>
                </c:pt>
                <c:pt idx="361">
                  <c:v>239.489520129775</c:v>
                </c:pt>
                <c:pt idx="362">
                  <c:v>200.96997358604699</c:v>
                </c:pt>
                <c:pt idx="363">
                  <c:v>141.19352665280101</c:v>
                </c:pt>
                <c:pt idx="364">
                  <c:v>70.347679597047403</c:v>
                </c:pt>
                <c:pt idx="365">
                  <c:v>0.01</c:v>
                </c:pt>
                <c:pt idx="366">
                  <c:v>0.01</c:v>
                </c:pt>
                <c:pt idx="367">
                  <c:v>0.01</c:v>
                </c:pt>
                <c:pt idx="368">
                  <c:v>0.01</c:v>
                </c:pt>
                <c:pt idx="369">
                  <c:v>0.01</c:v>
                </c:pt>
                <c:pt idx="370">
                  <c:v>0.01</c:v>
                </c:pt>
                <c:pt idx="371">
                  <c:v>0.01</c:v>
                </c:pt>
                <c:pt idx="372">
                  <c:v>18.641975285766399</c:v>
                </c:pt>
                <c:pt idx="373">
                  <c:v>57.4981802005506</c:v>
                </c:pt>
                <c:pt idx="374">
                  <c:v>79.554916927326502</c:v>
                </c:pt>
                <c:pt idx="375">
                  <c:v>78.360649020912206</c:v>
                </c:pt>
                <c:pt idx="376">
                  <c:v>51.293077532600698</c:v>
                </c:pt>
                <c:pt idx="377">
                  <c:v>0.01</c:v>
                </c:pt>
                <c:pt idx="378">
                  <c:v>0.01</c:v>
                </c:pt>
                <c:pt idx="379">
                  <c:v>0.01</c:v>
                </c:pt>
                <c:pt idx="380">
                  <c:v>0.01</c:v>
                </c:pt>
                <c:pt idx="381">
                  <c:v>0.01</c:v>
                </c:pt>
                <c:pt idx="382">
                  <c:v>0.01</c:v>
                </c:pt>
                <c:pt idx="383">
                  <c:v>0.01</c:v>
                </c:pt>
                <c:pt idx="384">
                  <c:v>0.01</c:v>
                </c:pt>
                <c:pt idx="385">
                  <c:v>0.01</c:v>
                </c:pt>
                <c:pt idx="386">
                  <c:v>0.01</c:v>
                </c:pt>
                <c:pt idx="387">
                  <c:v>0.01</c:v>
                </c:pt>
                <c:pt idx="388">
                  <c:v>0.01</c:v>
                </c:pt>
                <c:pt idx="389">
                  <c:v>1.0000000006599201E-2</c:v>
                </c:pt>
                <c:pt idx="390">
                  <c:v>58.181996149528104</c:v>
                </c:pt>
                <c:pt idx="391">
                  <c:v>93.413829951858304</c:v>
                </c:pt>
                <c:pt idx="392">
                  <c:v>103.219638506488</c:v>
                </c:pt>
                <c:pt idx="393">
                  <c:v>89.264189057915104</c:v>
                </c:pt>
                <c:pt idx="394">
                  <c:v>57.015509886280199</c:v>
                </c:pt>
                <c:pt idx="395">
                  <c:v>14.7873913860544</c:v>
                </c:pt>
                <c:pt idx="396">
                  <c:v>0.01</c:v>
                </c:pt>
                <c:pt idx="397">
                  <c:v>0.01</c:v>
                </c:pt>
                <c:pt idx="398">
                  <c:v>0.01</c:v>
                </c:pt>
                <c:pt idx="399">
                  <c:v>0.01</c:v>
                </c:pt>
                <c:pt idx="400">
                  <c:v>0.01</c:v>
                </c:pt>
                <c:pt idx="401">
                  <c:v>1.0000000014200001E-2</c:v>
                </c:pt>
                <c:pt idx="402">
                  <c:v>55.931571404408402</c:v>
                </c:pt>
                <c:pt idx="403">
                  <c:v>113.025046610228</c:v>
                </c:pt>
                <c:pt idx="404">
                  <c:v>160.943468829869</c:v>
                </c:pt>
                <c:pt idx="405">
                  <c:v>190.56862251932401</c:v>
                </c:pt>
                <c:pt idx="406">
                  <c:v>195.834444653275</c:v>
                </c:pt>
                <c:pt idx="407">
                  <c:v>175.15622331394499</c:v>
                </c:pt>
                <c:pt idx="408">
                  <c:v>132.20182334941501</c:v>
                </c:pt>
                <c:pt idx="409">
                  <c:v>75.827743419444602</c:v>
                </c:pt>
                <c:pt idx="410">
                  <c:v>19.120934773845999</c:v>
                </c:pt>
                <c:pt idx="411">
                  <c:v>0.01</c:v>
                </c:pt>
                <c:pt idx="412">
                  <c:v>0.01</c:v>
                </c:pt>
                <c:pt idx="413">
                  <c:v>1.00000000134833E-2</c:v>
                </c:pt>
                <c:pt idx="414">
                  <c:v>84.589014187968303</c:v>
                </c:pt>
                <c:pt idx="415">
                  <c:v>221.01311009004999</c:v>
                </c:pt>
                <c:pt idx="416">
                  <c:v>400.96931000135601</c:v>
                </c:pt>
                <c:pt idx="417">
                  <c:v>607.31310575658199</c:v>
                </c:pt>
                <c:pt idx="418">
                  <c:v>815.148331152531</c:v>
                </c:pt>
                <c:pt idx="419">
                  <c:v>994.13045887367696</c:v>
                </c:pt>
                <c:pt idx="420">
                  <c:v>1111.79702635429</c:v>
                </c:pt>
                <c:pt idx="421">
                  <c:v>1137.57585120968</c:v>
                </c:pt>
                <c:pt idx="422">
                  <c:v>1047.00597493029</c:v>
                </c:pt>
                <c:pt idx="423">
                  <c:v>825.64496747844305</c:v>
                </c:pt>
                <c:pt idx="424">
                  <c:v>472.13986658651697</c:v>
                </c:pt>
                <c:pt idx="425">
                  <c:v>0.01</c:v>
                </c:pt>
                <c:pt idx="426">
                  <c:v>0.01</c:v>
                </c:pt>
                <c:pt idx="427">
                  <c:v>0.01</c:v>
                </c:pt>
                <c:pt idx="428">
                  <c:v>0.01</c:v>
                </c:pt>
                <c:pt idx="429">
                  <c:v>0.01</c:v>
                </c:pt>
                <c:pt idx="430">
                  <c:v>0.01</c:v>
                </c:pt>
                <c:pt idx="431">
                  <c:v>0.01</c:v>
                </c:pt>
                <c:pt idx="432">
                  <c:v>0.01</c:v>
                </c:pt>
                <c:pt idx="433">
                  <c:v>0.01</c:v>
                </c:pt>
                <c:pt idx="434">
                  <c:v>0.01</c:v>
                </c:pt>
                <c:pt idx="435">
                  <c:v>0.01</c:v>
                </c:pt>
                <c:pt idx="436">
                  <c:v>0.01</c:v>
                </c:pt>
                <c:pt idx="437">
                  <c:v>1.00000001475601E-2</c:v>
                </c:pt>
                <c:pt idx="438">
                  <c:v>998.37379512557698</c:v>
                </c:pt>
                <c:pt idx="439">
                  <c:v>1969.5214279499501</c:v>
                </c:pt>
                <c:pt idx="440">
                  <c:v>2835.1038567126502</c:v>
                </c:pt>
                <c:pt idx="441">
                  <c:v>3523.4891908976001</c:v>
                </c:pt>
                <c:pt idx="442">
                  <c:v>3976.2594753174699</c:v>
                </c:pt>
                <c:pt idx="443">
                  <c:v>4153.5054037496902</c:v>
                </c:pt>
                <c:pt idx="444">
                  <c:v>4037.4106033717198</c:v>
                </c:pt>
                <c:pt idx="445">
                  <c:v>3633.80011929281</c:v>
                </c:pt>
                <c:pt idx="446">
                  <c:v>2971.54083847115</c:v>
                </c:pt>
                <c:pt idx="447">
                  <c:v>2099.9001193345998</c:v>
                </c:pt>
                <c:pt idx="448">
                  <c:v>1084.1683304457199</c:v>
                </c:pt>
                <c:pt idx="449">
                  <c:v>0.01</c:v>
                </c:pt>
                <c:pt idx="450">
                  <c:v>0.01</c:v>
                </c:pt>
                <c:pt idx="451">
                  <c:v>0.01</c:v>
                </c:pt>
                <c:pt idx="452">
                  <c:v>0.01</c:v>
                </c:pt>
                <c:pt idx="453">
                  <c:v>0.01</c:v>
                </c:pt>
                <c:pt idx="454">
                  <c:v>0.01</c:v>
                </c:pt>
                <c:pt idx="455">
                  <c:v>0.01</c:v>
                </c:pt>
                <c:pt idx="456">
                  <c:v>0.01</c:v>
                </c:pt>
                <c:pt idx="457">
                  <c:v>0.01</c:v>
                </c:pt>
                <c:pt idx="458">
                  <c:v>0.01</c:v>
                </c:pt>
                <c:pt idx="459">
                  <c:v>0.01</c:v>
                </c:pt>
                <c:pt idx="460">
                  <c:v>0.01</c:v>
                </c:pt>
                <c:pt idx="461">
                  <c:v>1.0000000276139001E-2</c:v>
                </c:pt>
                <c:pt idx="462">
                  <c:v>951.77839056955304</c:v>
                </c:pt>
                <c:pt idx="463">
                  <c:v>1825.98825969264</c:v>
                </c:pt>
                <c:pt idx="464">
                  <c:v>2568.1829809378501</c:v>
                </c:pt>
                <c:pt idx="465">
                  <c:v>3133.02708486969</c:v>
                </c:pt>
                <c:pt idx="466">
                  <c:v>3486.5013267614099</c:v>
                </c:pt>
                <c:pt idx="467">
                  <c:v>3607.4671259360198</c:v>
                </c:pt>
                <c:pt idx="468">
                  <c:v>3488.6111815640602</c:v>
                </c:pt>
                <c:pt idx="469">
                  <c:v>3136.7829800767799</c:v>
                </c:pt>
                <c:pt idx="470">
                  <c:v>2572.72737120381</c:v>
                </c:pt>
                <c:pt idx="471">
                  <c:v>1830.19990917573</c:v>
                </c:pt>
                <c:pt idx="472">
                  <c:v>954.44356343445702</c:v>
                </c:pt>
                <c:pt idx="473">
                  <c:v>0.01</c:v>
                </c:pt>
                <c:pt idx="474">
                  <c:v>0.01</c:v>
                </c:pt>
                <c:pt idx="475">
                  <c:v>0.01</c:v>
                </c:pt>
                <c:pt idx="476">
                  <c:v>0.01</c:v>
                </c:pt>
                <c:pt idx="477">
                  <c:v>0.01</c:v>
                </c:pt>
                <c:pt idx="478">
                  <c:v>0.01</c:v>
                </c:pt>
                <c:pt idx="479">
                  <c:v>0.01</c:v>
                </c:pt>
                <c:pt idx="480">
                  <c:v>0.01</c:v>
                </c:pt>
                <c:pt idx="481">
                  <c:v>0.01</c:v>
                </c:pt>
                <c:pt idx="482">
                  <c:v>0.01</c:v>
                </c:pt>
                <c:pt idx="483">
                  <c:v>0.01</c:v>
                </c:pt>
                <c:pt idx="484">
                  <c:v>0.01</c:v>
                </c:pt>
                <c:pt idx="485">
                  <c:v>1.0000000221451101E-2</c:v>
                </c:pt>
                <c:pt idx="486">
                  <c:v>1087.50989949621</c:v>
                </c:pt>
                <c:pt idx="487">
                  <c:v>2105.47850597466</c:v>
                </c:pt>
                <c:pt idx="488">
                  <c:v>2978.0344260626598</c:v>
                </c:pt>
                <c:pt idx="489">
                  <c:v>3639.8710928998898</c:v>
                </c:pt>
                <c:pt idx="490">
                  <c:v>4041.91090184626</c:v>
                </c:pt>
                <c:pt idx="491">
                  <c:v>4155.6589264412496</c:v>
                </c:pt>
                <c:pt idx="492">
                  <c:v>3975.7943640291701</c:v>
                </c:pt>
                <c:pt idx="493">
                  <c:v>3520.7004727957501</c:v>
                </c:pt>
                <c:pt idx="494">
                  <c:v>2830.8359439575802</c:v>
                </c:pt>
                <c:pt idx="495">
                  <c:v>1965.0706835117201</c:v>
                </c:pt>
                <c:pt idx="496">
                  <c:v>995.32214990857995</c:v>
                </c:pt>
                <c:pt idx="497">
                  <c:v>0.01</c:v>
                </c:pt>
                <c:pt idx="498">
                  <c:v>0.01</c:v>
                </c:pt>
                <c:pt idx="499">
                  <c:v>0.01</c:v>
                </c:pt>
                <c:pt idx="500">
                  <c:v>0.01</c:v>
                </c:pt>
                <c:pt idx="501">
                  <c:v>0.01</c:v>
                </c:pt>
                <c:pt idx="502">
                  <c:v>0.01</c:v>
                </c:pt>
                <c:pt idx="503">
                  <c:v>0.01</c:v>
                </c:pt>
                <c:pt idx="504">
                  <c:v>0.01</c:v>
                </c:pt>
                <c:pt idx="505">
                  <c:v>0.01</c:v>
                </c:pt>
                <c:pt idx="506">
                  <c:v>0.01</c:v>
                </c:pt>
                <c:pt idx="507">
                  <c:v>0.01</c:v>
                </c:pt>
                <c:pt idx="508">
                  <c:v>0.01</c:v>
                </c:pt>
                <c:pt idx="509">
                  <c:v>1.0000000061351299E-2</c:v>
                </c:pt>
                <c:pt idx="510">
                  <c:v>461.06302788189998</c:v>
                </c:pt>
                <c:pt idx="511">
                  <c:v>803.72151496701895</c:v>
                </c:pt>
                <c:pt idx="512">
                  <c:v>1015.37599153373</c:v>
                </c:pt>
                <c:pt idx="513">
                  <c:v>1098.2064872854601</c:v>
                </c:pt>
                <c:pt idx="514">
                  <c:v>1067.32412461743</c:v>
                </c:pt>
                <c:pt idx="515">
                  <c:v>947.64171293319396</c:v>
                </c:pt>
                <c:pt idx="516">
                  <c:v>769.92999421075797</c:v>
                </c:pt>
                <c:pt idx="517">
                  <c:v>566.58451160524601</c:v>
                </c:pt>
                <c:pt idx="518">
                  <c:v>367.62905502772401</c:v>
                </c:pt>
                <c:pt idx="519">
                  <c:v>197.41799187740401</c:v>
                </c:pt>
                <c:pt idx="520">
                  <c:v>72.382297851770304</c:v>
                </c:pt>
                <c:pt idx="521">
                  <c:v>0.01</c:v>
                </c:pt>
                <c:pt idx="522">
                  <c:v>0.01</c:v>
                </c:pt>
                <c:pt idx="523">
                  <c:v>1.02446214614566</c:v>
                </c:pt>
                <c:pt idx="524">
                  <c:v>52.095586774306398</c:v>
                </c:pt>
                <c:pt idx="525">
                  <c:v>116.051701679689</c:v>
                </c:pt>
                <c:pt idx="526">
                  <c:v>176.878731524823</c:v>
                </c:pt>
                <c:pt idx="527">
                  <c:v>221.21198600604501</c:v>
                </c:pt>
                <c:pt idx="528">
                  <c:v>240.12829884259099</c:v>
                </c:pt>
                <c:pt idx="529">
                  <c:v>230.10578966035001</c:v>
                </c:pt>
                <c:pt idx="530">
                  <c:v>193.077034333661</c:v>
                </c:pt>
                <c:pt idx="531">
                  <c:v>135.63533828962699</c:v>
                </c:pt>
                <c:pt idx="532">
                  <c:v>67.572089620646594</c:v>
                </c:pt>
                <c:pt idx="533">
                  <c:v>0.01</c:v>
                </c:pt>
                <c:pt idx="534">
                  <c:v>0.01</c:v>
                </c:pt>
                <c:pt idx="535">
                  <c:v>0.01</c:v>
                </c:pt>
                <c:pt idx="536">
                  <c:v>0.01</c:v>
                </c:pt>
                <c:pt idx="537">
                  <c:v>0.01</c:v>
                </c:pt>
                <c:pt idx="538">
                  <c:v>0.01</c:v>
                </c:pt>
                <c:pt idx="539">
                  <c:v>0.01</c:v>
                </c:pt>
                <c:pt idx="540">
                  <c:v>17.892944589002202</c:v>
                </c:pt>
                <c:pt idx="541">
                  <c:v>55.181747209452297</c:v>
                </c:pt>
                <c:pt idx="542">
                  <c:v>76.342350101084904</c:v>
                </c:pt>
                <c:pt idx="543">
                  <c:v>75.189044732639999</c:v>
                </c:pt>
                <c:pt idx="544">
                  <c:v>49.212397737523702</c:v>
                </c:pt>
                <c:pt idx="545">
                  <c:v>0.01</c:v>
                </c:pt>
                <c:pt idx="546">
                  <c:v>0.01</c:v>
                </c:pt>
                <c:pt idx="547">
                  <c:v>0.01</c:v>
                </c:pt>
                <c:pt idx="548">
                  <c:v>0.01</c:v>
                </c:pt>
                <c:pt idx="549">
                  <c:v>0.01</c:v>
                </c:pt>
                <c:pt idx="550">
                  <c:v>0.01</c:v>
                </c:pt>
                <c:pt idx="551">
                  <c:v>0.01</c:v>
                </c:pt>
                <c:pt idx="552">
                  <c:v>0.01</c:v>
                </c:pt>
                <c:pt idx="553">
                  <c:v>0.01</c:v>
                </c:pt>
                <c:pt idx="554">
                  <c:v>0.01</c:v>
                </c:pt>
                <c:pt idx="555">
                  <c:v>0.01</c:v>
                </c:pt>
                <c:pt idx="556">
                  <c:v>0.01</c:v>
                </c:pt>
                <c:pt idx="557">
                  <c:v>1.0000000011189E-2</c:v>
                </c:pt>
                <c:pt idx="558">
                  <c:v>55.745988603247397</c:v>
                </c:pt>
                <c:pt idx="559">
                  <c:v>89.493732666524807</c:v>
                </c:pt>
                <c:pt idx="560">
                  <c:v>98.878354837845094</c:v>
                </c:pt>
                <c:pt idx="561">
                  <c:v>85.5015676671824</c:v>
                </c:pt>
                <c:pt idx="562">
                  <c:v>54.607041136406501</c:v>
                </c:pt>
                <c:pt idx="563">
                  <c:v>14.1616678373155</c:v>
                </c:pt>
                <c:pt idx="564">
                  <c:v>0.01</c:v>
                </c:pt>
                <c:pt idx="565">
                  <c:v>0.01</c:v>
                </c:pt>
                <c:pt idx="566">
                  <c:v>0.01</c:v>
                </c:pt>
                <c:pt idx="567">
                  <c:v>0.01</c:v>
                </c:pt>
                <c:pt idx="568">
                  <c:v>0.01</c:v>
                </c:pt>
                <c:pt idx="569">
                  <c:v>1.0000000006515601E-2</c:v>
                </c:pt>
                <c:pt idx="570">
                  <c:v>53.526986016276702</c:v>
                </c:pt>
                <c:pt idx="571">
                  <c:v>108.15487665408401</c:v>
                </c:pt>
                <c:pt idx="572">
                  <c:v>153.99323243876199</c:v>
                </c:pt>
                <c:pt idx="573">
                  <c:v>182.32106193830199</c:v>
                </c:pt>
                <c:pt idx="574">
                  <c:v>187.340569423093</c:v>
                </c:pt>
                <c:pt idx="575">
                  <c:v>167.54279644326701</c:v>
                </c:pt>
                <c:pt idx="576">
                  <c:v>126.443145293542</c:v>
                </c:pt>
                <c:pt idx="577">
                  <c:v>72.517756750729305</c:v>
                </c:pt>
                <c:pt idx="578">
                  <c:v>18.284806533220902</c:v>
                </c:pt>
                <c:pt idx="579">
                  <c:v>0.01</c:v>
                </c:pt>
                <c:pt idx="580">
                  <c:v>0.01</c:v>
                </c:pt>
                <c:pt idx="581">
                  <c:v>1.00000000049888E-2</c:v>
                </c:pt>
                <c:pt idx="582">
                  <c:v>80.856685428784601</c:v>
                </c:pt>
                <c:pt idx="583">
                  <c:v>211.23976402115301</c:v>
                </c:pt>
                <c:pt idx="584">
                  <c:v>383.19997217435701</c:v>
                </c:pt>
                <c:pt idx="585">
                  <c:v>580.34186456676696</c:v>
                </c:pt>
                <c:pt idx="586">
                  <c:v>778.86980126286596</c:v>
                </c:pt>
                <c:pt idx="587">
                  <c:v>949.79218712558304</c:v>
                </c:pt>
                <c:pt idx="588">
                  <c:v>1062.1056306456101</c:v>
                </c:pt>
                <c:pt idx="589">
                  <c:v>1086.6246473912499</c:v>
                </c:pt>
                <c:pt idx="590">
                  <c:v>1000.01226872618</c:v>
                </c:pt>
                <c:pt idx="591">
                  <c:v>788.50871934691497</c:v>
                </c:pt>
                <c:pt idx="592">
                  <c:v>450.85920286727202</c:v>
                </c:pt>
                <c:pt idx="593">
                  <c:v>0.01</c:v>
                </c:pt>
                <c:pt idx="594">
                  <c:v>0.01</c:v>
                </c:pt>
                <c:pt idx="595">
                  <c:v>0.01</c:v>
                </c:pt>
                <c:pt idx="596">
                  <c:v>0.01</c:v>
                </c:pt>
                <c:pt idx="597">
                  <c:v>0.01</c:v>
                </c:pt>
                <c:pt idx="598">
                  <c:v>0.01</c:v>
                </c:pt>
                <c:pt idx="599">
                  <c:v>0.01</c:v>
                </c:pt>
                <c:pt idx="600">
                  <c:v>0.01</c:v>
                </c:pt>
                <c:pt idx="601">
                  <c:v>0.01</c:v>
                </c:pt>
                <c:pt idx="602">
                  <c:v>0.01</c:v>
                </c:pt>
                <c:pt idx="603">
                  <c:v>0.01</c:v>
                </c:pt>
                <c:pt idx="604">
                  <c:v>0.01</c:v>
                </c:pt>
                <c:pt idx="605">
                  <c:v>1.0000000211103401E-2</c:v>
                </c:pt>
                <c:pt idx="606">
                  <c:v>952.04513855183802</c:v>
                </c:pt>
                <c:pt idx="607">
                  <c:v>1877.93919865475</c:v>
                </c:pt>
                <c:pt idx="608">
                  <c:v>2703.0015023150099</c:v>
                </c:pt>
                <c:pt idx="609">
                  <c:v>3358.9748226097399</c:v>
                </c:pt>
                <c:pt idx="610">
                  <c:v>3790.2250335670801</c:v>
                </c:pt>
                <c:pt idx="611">
                  <c:v>3958.78131535068</c:v>
                </c:pt>
                <c:pt idx="612">
                  <c:v>3847.7432358170399</c:v>
                </c:pt>
                <c:pt idx="613">
                  <c:v>3462.7457942319502</c:v>
                </c:pt>
                <c:pt idx="614">
                  <c:v>2831.37682200483</c:v>
                </c:pt>
                <c:pt idx="615">
                  <c:v>2000.6494222766801</c:v>
                </c:pt>
                <c:pt idx="616">
                  <c:v>1032.8220430825399</c:v>
                </c:pt>
                <c:pt idx="617">
                  <c:v>0.01</c:v>
                </c:pt>
                <c:pt idx="618">
                  <c:v>0.01</c:v>
                </c:pt>
                <c:pt idx="619">
                  <c:v>0.01</c:v>
                </c:pt>
                <c:pt idx="620">
                  <c:v>0.01</c:v>
                </c:pt>
                <c:pt idx="621">
                  <c:v>0.01</c:v>
                </c:pt>
                <c:pt idx="622">
                  <c:v>0.01</c:v>
                </c:pt>
                <c:pt idx="623">
                  <c:v>0.01</c:v>
                </c:pt>
                <c:pt idx="624">
                  <c:v>0.01</c:v>
                </c:pt>
                <c:pt idx="625">
                  <c:v>0.01</c:v>
                </c:pt>
                <c:pt idx="626">
                  <c:v>0.01</c:v>
                </c:pt>
                <c:pt idx="627">
                  <c:v>0.01</c:v>
                </c:pt>
                <c:pt idx="628">
                  <c:v>0.01</c:v>
                </c:pt>
                <c:pt idx="629">
                  <c:v>1.0000000131349201E-2</c:v>
                </c:pt>
                <c:pt idx="630">
                  <c:v>905.42105258106596</c:v>
                </c:pt>
                <c:pt idx="631">
                  <c:v>1736.8749865023201</c:v>
                </c:pt>
                <c:pt idx="632">
                  <c:v>2442.6004086073899</c:v>
                </c:pt>
                <c:pt idx="633">
                  <c:v>2979.5212435625599</c:v>
                </c:pt>
                <c:pt idx="634">
                  <c:v>3315.3396583857402</c:v>
                </c:pt>
                <c:pt idx="635">
                  <c:v>3430.0180989905898</c:v>
                </c:pt>
                <c:pt idx="636">
                  <c:v>3316.6711358139</c:v>
                </c:pt>
                <c:pt idx="637">
                  <c:v>2981.8796240638699</c:v>
                </c:pt>
                <c:pt idx="638">
                  <c:v>2445.4296583830601</c:v>
                </c:pt>
                <c:pt idx="639">
                  <c:v>1739.4650382811899</c:v>
                </c:pt>
                <c:pt idx="640">
                  <c:v>907.03333050771801</c:v>
                </c:pt>
                <c:pt idx="641">
                  <c:v>0.01</c:v>
                </c:pt>
                <c:pt idx="642">
                  <c:v>0.01</c:v>
                </c:pt>
                <c:pt idx="643">
                  <c:v>0.01</c:v>
                </c:pt>
                <c:pt idx="644">
                  <c:v>0.01</c:v>
                </c:pt>
                <c:pt idx="645">
                  <c:v>0.01</c:v>
                </c:pt>
                <c:pt idx="646">
                  <c:v>0.01</c:v>
                </c:pt>
                <c:pt idx="647">
                  <c:v>0.01</c:v>
                </c:pt>
                <c:pt idx="648">
                  <c:v>0.01</c:v>
                </c:pt>
                <c:pt idx="649">
                  <c:v>0.01</c:v>
                </c:pt>
                <c:pt idx="650">
                  <c:v>0.01</c:v>
                </c:pt>
                <c:pt idx="651">
                  <c:v>0.01</c:v>
                </c:pt>
                <c:pt idx="652">
                  <c:v>0.01</c:v>
                </c:pt>
                <c:pt idx="653">
                  <c:v>1.0000000062258201E-2</c:v>
                </c:pt>
                <c:pt idx="654">
                  <c:v>1032.0082785002101</c:v>
                </c:pt>
                <c:pt idx="655">
                  <c:v>1997.8181893349199</c:v>
                </c:pt>
                <c:pt idx="656">
                  <c:v>2825.4660692319999</c:v>
                </c:pt>
                <c:pt idx="657">
                  <c:v>3453.0399859158902</c:v>
                </c:pt>
                <c:pt idx="658">
                  <c:v>3834.0479644418701</c:v>
                </c:pt>
                <c:pt idx="659">
                  <c:v>3941.5394689189002</c:v>
                </c:pt>
                <c:pt idx="660">
                  <c:v>3770.55301644989</c:v>
                </c:pt>
                <c:pt idx="661">
                  <c:v>3338.60736591042</c:v>
                </c:pt>
                <c:pt idx="662">
                  <c:v>2684.14566658064</c:v>
                </c:pt>
                <c:pt idx="663">
                  <c:v>1863.0506381371799</c:v>
                </c:pt>
                <c:pt idx="664">
                  <c:v>943.55084389544402</c:v>
                </c:pt>
                <c:pt idx="665">
                  <c:v>0.01</c:v>
                </c:pt>
                <c:pt idx="666">
                  <c:v>0.01</c:v>
                </c:pt>
                <c:pt idx="667">
                  <c:v>0.01</c:v>
                </c:pt>
                <c:pt idx="668">
                  <c:v>0.01</c:v>
                </c:pt>
                <c:pt idx="669">
                  <c:v>0.01</c:v>
                </c:pt>
                <c:pt idx="670">
                  <c:v>0.01</c:v>
                </c:pt>
                <c:pt idx="671">
                  <c:v>0.01</c:v>
                </c:pt>
                <c:pt idx="672">
                  <c:v>0.01</c:v>
                </c:pt>
                <c:pt idx="673">
                  <c:v>0.01</c:v>
                </c:pt>
                <c:pt idx="674">
                  <c:v>0.01</c:v>
                </c:pt>
                <c:pt idx="675">
                  <c:v>0.01</c:v>
                </c:pt>
                <c:pt idx="676">
                  <c:v>0.01</c:v>
                </c:pt>
                <c:pt idx="677">
                  <c:v>1.0000000094390501E-2</c:v>
                </c:pt>
                <c:pt idx="678">
                  <c:v>436.44518320240002</c:v>
                </c:pt>
                <c:pt idx="679">
                  <c:v>760.72795209427795</c:v>
                </c:pt>
                <c:pt idx="680">
                  <c:v>960.959703567014</c:v>
                </c:pt>
                <c:pt idx="681">
                  <c:v>1039.2422935418999</c:v>
                </c:pt>
                <c:pt idx="682">
                  <c:v>1009.91227339903</c:v>
                </c:pt>
                <c:pt idx="683">
                  <c:v>896.57371538622897</c:v>
                </c:pt>
                <c:pt idx="684">
                  <c:v>728.36250785369305</c:v>
                </c:pt>
                <c:pt idx="685">
                  <c:v>535.93926661466003</c:v>
                </c:pt>
                <c:pt idx="686">
                  <c:v>347.708521759365</c:v>
                </c:pt>
                <c:pt idx="687">
                  <c:v>186.701230921404</c:v>
                </c:pt>
                <c:pt idx="688">
                  <c:v>68.446198684074204</c:v>
                </c:pt>
                <c:pt idx="689">
                  <c:v>0.01</c:v>
                </c:pt>
                <c:pt idx="690">
                  <c:v>0.01</c:v>
                </c:pt>
                <c:pt idx="691">
                  <c:v>0.96898577227245997</c:v>
                </c:pt>
                <c:pt idx="692">
                  <c:v>49.242068633741198</c:v>
                </c:pt>
                <c:pt idx="693">
                  <c:v>109.682763517594</c:v>
                </c:pt>
                <c:pt idx="694">
                  <c:v>167.15365818586699</c:v>
                </c:pt>
                <c:pt idx="695">
                  <c:v>209.027176488322</c:v>
                </c:pt>
                <c:pt idx="696">
                  <c:v>226.87750489366499</c:v>
                </c:pt>
                <c:pt idx="697">
                  <c:v>217.385082326674</c:v>
                </c:pt>
                <c:pt idx="698">
                  <c:v>182.38412978082599</c:v>
                </c:pt>
                <c:pt idx="699">
                  <c:v>128.11023598705</c:v>
                </c:pt>
                <c:pt idx="700">
                  <c:v>63.816676717911001</c:v>
                </c:pt>
                <c:pt idx="701">
                  <c:v>0.01</c:v>
                </c:pt>
                <c:pt idx="702">
                  <c:v>0.01</c:v>
                </c:pt>
                <c:pt idx="703">
                  <c:v>0.01</c:v>
                </c:pt>
                <c:pt idx="704">
                  <c:v>0.01</c:v>
                </c:pt>
                <c:pt idx="705">
                  <c:v>0.01</c:v>
                </c:pt>
                <c:pt idx="706">
                  <c:v>0.01</c:v>
                </c:pt>
                <c:pt idx="707">
                  <c:v>0.01</c:v>
                </c:pt>
                <c:pt idx="708">
                  <c:v>16.8845655032809</c:v>
                </c:pt>
                <c:pt idx="709">
                  <c:v>52.065182915354399</c:v>
                </c:pt>
                <c:pt idx="710">
                  <c:v>72.022769162750805</c:v>
                </c:pt>
                <c:pt idx="711">
                  <c:v>70.927152206926394</c:v>
                </c:pt>
                <c:pt idx="712">
                  <c:v>46.418157458968302</c:v>
                </c:pt>
                <c:pt idx="713">
                  <c:v>0.01</c:v>
                </c:pt>
                <c:pt idx="714">
                  <c:v>0.01</c:v>
                </c:pt>
                <c:pt idx="715">
                  <c:v>0.01</c:v>
                </c:pt>
                <c:pt idx="716">
                  <c:v>0.01</c:v>
                </c:pt>
                <c:pt idx="717">
                  <c:v>0.01</c:v>
                </c:pt>
                <c:pt idx="718">
                  <c:v>0.01</c:v>
                </c:pt>
                <c:pt idx="719">
                  <c:v>0.01</c:v>
                </c:pt>
                <c:pt idx="720">
                  <c:v>0.01</c:v>
                </c:pt>
                <c:pt idx="721">
                  <c:v>0.01</c:v>
                </c:pt>
                <c:pt idx="722">
                  <c:v>0.01</c:v>
                </c:pt>
                <c:pt idx="723">
                  <c:v>0.01</c:v>
                </c:pt>
                <c:pt idx="724">
                  <c:v>0.01</c:v>
                </c:pt>
                <c:pt idx="725">
                  <c:v>1.00000000151216E-2</c:v>
                </c:pt>
                <c:pt idx="726">
                  <c:v>52.501666812046203</c:v>
                </c:pt>
                <c:pt idx="727">
                  <c:v>84.275892619010406</c:v>
                </c:pt>
                <c:pt idx="728">
                  <c:v>93.103227407037195</c:v>
                </c:pt>
                <c:pt idx="729">
                  <c:v>80.499100107108006</c:v>
                </c:pt>
                <c:pt idx="730">
                  <c:v>51.406775790000999</c:v>
                </c:pt>
                <c:pt idx="731">
                  <c:v>13.330708946227499</c:v>
                </c:pt>
                <c:pt idx="732">
                  <c:v>0.01</c:v>
                </c:pt>
                <c:pt idx="733">
                  <c:v>0.01</c:v>
                </c:pt>
                <c:pt idx="734">
                  <c:v>0.01</c:v>
                </c:pt>
                <c:pt idx="735">
                  <c:v>0.01</c:v>
                </c:pt>
                <c:pt idx="736">
                  <c:v>0.01</c:v>
                </c:pt>
                <c:pt idx="737">
                  <c:v>1.0000000009632E-2</c:v>
                </c:pt>
                <c:pt idx="738">
                  <c:v>50.346267590489099</c:v>
                </c:pt>
                <c:pt idx="739">
                  <c:v>101.716329667145</c:v>
                </c:pt>
                <c:pt idx="740">
                  <c:v>144.80984573712001</c:v>
                </c:pt>
                <c:pt idx="741">
                  <c:v>171.42952513897399</c:v>
                </c:pt>
                <c:pt idx="742">
                  <c:v>176.12992229084199</c:v>
                </c:pt>
                <c:pt idx="743">
                  <c:v>157.49971596370699</c:v>
                </c:pt>
                <c:pt idx="744">
                  <c:v>118.85086358354</c:v>
                </c:pt>
                <c:pt idx="745">
                  <c:v>68.156222345670002</c:v>
                </c:pt>
                <c:pt idx="746">
                  <c:v>17.183646904201701</c:v>
                </c:pt>
                <c:pt idx="747">
                  <c:v>0.01</c:v>
                </c:pt>
                <c:pt idx="748">
                  <c:v>0.01</c:v>
                </c:pt>
                <c:pt idx="749">
                  <c:v>1.00000000085933E-2</c:v>
                </c:pt>
                <c:pt idx="750">
                  <c:v>75.951873160782498</c:v>
                </c:pt>
                <c:pt idx="751">
                  <c:v>198.403046664062</c:v>
                </c:pt>
                <c:pt idx="752">
                  <c:v>359.87340066806399</c:v>
                </c:pt>
                <c:pt idx="753">
                  <c:v>544.95432854376304</c:v>
                </c:pt>
                <c:pt idx="754">
                  <c:v>731.29581420225804</c:v>
                </c:pt>
                <c:pt idx="755">
                  <c:v>891.67964689037296</c:v>
                </c:pt>
                <c:pt idx="756">
                  <c:v>997.01113454843903</c:v>
                </c:pt>
                <c:pt idx="757">
                  <c:v>1019.91475479335</c:v>
                </c:pt>
                <c:pt idx="758">
                  <c:v>938.51597453523004</c:v>
                </c:pt>
                <c:pt idx="759">
                  <c:v>739.93722510406201</c:v>
                </c:pt>
                <c:pt idx="760">
                  <c:v>423.04007374873203</c:v>
                </c:pt>
                <c:pt idx="761">
                  <c:v>0.01</c:v>
                </c:pt>
                <c:pt idx="762">
                  <c:v>0.01</c:v>
                </c:pt>
                <c:pt idx="763">
                  <c:v>0.01</c:v>
                </c:pt>
                <c:pt idx="764">
                  <c:v>0.01</c:v>
                </c:pt>
                <c:pt idx="765">
                  <c:v>0.01</c:v>
                </c:pt>
                <c:pt idx="766">
                  <c:v>0.01</c:v>
                </c:pt>
                <c:pt idx="767">
                  <c:v>0.01</c:v>
                </c:pt>
                <c:pt idx="768">
                  <c:v>0.01</c:v>
                </c:pt>
                <c:pt idx="769">
                  <c:v>0.01</c:v>
                </c:pt>
                <c:pt idx="770">
                  <c:v>0.01</c:v>
                </c:pt>
                <c:pt idx="771">
                  <c:v>0.01</c:v>
                </c:pt>
                <c:pt idx="772">
                  <c:v>0.01</c:v>
                </c:pt>
                <c:pt idx="773">
                  <c:v>1.00000000725134E-2</c:v>
                </c:pt>
                <c:pt idx="774">
                  <c:v>891.90953993865401</c:v>
                </c:pt>
                <c:pt idx="775">
                  <c:v>1759.1221977114301</c:v>
                </c:pt>
                <c:pt idx="776">
                  <c:v>2531.6988647622202</c:v>
                </c:pt>
                <c:pt idx="777">
                  <c:v>3145.74688195511</c:v>
                </c:pt>
                <c:pt idx="778">
                  <c:v>3549.2227895102101</c:v>
                </c:pt>
                <c:pt idx="779">
                  <c:v>3706.6449278837599</c:v>
                </c:pt>
                <c:pt idx="780">
                  <c:v>3602.27390505946</c:v>
                </c:pt>
                <c:pt idx="781">
                  <c:v>3241.47295257221</c:v>
                </c:pt>
                <c:pt idx="782">
                  <c:v>2650.1507522377501</c:v>
                </c:pt>
                <c:pt idx="783">
                  <c:v>1872.3843417927301</c:v>
                </c:pt>
                <c:pt idx="784">
                  <c:v>966.49734217238597</c:v>
                </c:pt>
                <c:pt idx="785">
                  <c:v>0.01</c:v>
                </c:pt>
                <c:pt idx="786">
                  <c:v>0.01</c:v>
                </c:pt>
                <c:pt idx="787">
                  <c:v>0.01</c:v>
                </c:pt>
                <c:pt idx="788">
                  <c:v>0.01</c:v>
                </c:pt>
                <c:pt idx="789">
                  <c:v>0.01</c:v>
                </c:pt>
                <c:pt idx="790">
                  <c:v>0.01</c:v>
                </c:pt>
                <c:pt idx="791">
                  <c:v>0.01</c:v>
                </c:pt>
                <c:pt idx="792">
                  <c:v>0.01</c:v>
                </c:pt>
                <c:pt idx="793">
                  <c:v>0.01</c:v>
                </c:pt>
                <c:pt idx="794">
                  <c:v>0.01</c:v>
                </c:pt>
                <c:pt idx="795">
                  <c:v>0.01</c:v>
                </c:pt>
                <c:pt idx="796">
                  <c:v>0.01</c:v>
                </c:pt>
                <c:pt idx="797">
                  <c:v>1.00000001873412E-2</c:v>
                </c:pt>
                <c:pt idx="798">
                  <c:v>845.93294092837698</c:v>
                </c:pt>
                <c:pt idx="799">
                  <c:v>1622.5727331707201</c:v>
                </c:pt>
                <c:pt idx="800">
                  <c:v>2281.5940343270599</c:v>
                </c:pt>
                <c:pt idx="801">
                  <c:v>2782.8048763206202</c:v>
                </c:pt>
                <c:pt idx="802">
                  <c:v>3096.09723901605</c:v>
                </c:pt>
                <c:pt idx="803">
                  <c:v>3202.8251906492001</c:v>
                </c:pt>
                <c:pt idx="804">
                  <c:v>3096.6310292448702</c:v>
                </c:pt>
                <c:pt idx="805">
                  <c:v>2783.7315395731998</c:v>
                </c:pt>
                <c:pt idx="806">
                  <c:v>2282.66711226196</c:v>
                </c:pt>
                <c:pt idx="807">
                  <c:v>1623.50362487711</c:v>
                </c:pt>
                <c:pt idx="808">
                  <c:v>846.46894176715102</c:v>
                </c:pt>
                <c:pt idx="809">
                  <c:v>0.01</c:v>
                </c:pt>
                <c:pt idx="810">
                  <c:v>0.01</c:v>
                </c:pt>
                <c:pt idx="811">
                  <c:v>0.01</c:v>
                </c:pt>
                <c:pt idx="812">
                  <c:v>0.01</c:v>
                </c:pt>
                <c:pt idx="813">
                  <c:v>0.01</c:v>
                </c:pt>
                <c:pt idx="814">
                  <c:v>0.01</c:v>
                </c:pt>
                <c:pt idx="815">
                  <c:v>0.01</c:v>
                </c:pt>
                <c:pt idx="816">
                  <c:v>0.01</c:v>
                </c:pt>
                <c:pt idx="817">
                  <c:v>0.01</c:v>
                </c:pt>
                <c:pt idx="818">
                  <c:v>0.01</c:v>
                </c:pt>
                <c:pt idx="819">
                  <c:v>0.01</c:v>
                </c:pt>
                <c:pt idx="820">
                  <c:v>0.01</c:v>
                </c:pt>
                <c:pt idx="821">
                  <c:v>1.00000001305585E-2</c:v>
                </c:pt>
                <c:pt idx="822">
                  <c:v>961.54004562335501</c:v>
                </c:pt>
                <c:pt idx="823">
                  <c:v>1861.18454938125</c:v>
                </c:pt>
                <c:pt idx="824">
                  <c:v>2631.9213801184201</c:v>
                </c:pt>
                <c:pt idx="825">
                  <c:v>3216.13112135252</c:v>
                </c:pt>
                <c:pt idx="826">
                  <c:v>3570.5816802619702</c:v>
                </c:pt>
                <c:pt idx="827">
                  <c:v>3670.2577631562899</c:v>
                </c:pt>
                <c:pt idx="828">
                  <c:v>3510.6291610759299</c:v>
                </c:pt>
                <c:pt idx="829">
                  <c:v>3108.0960668208199</c:v>
                </c:pt>
                <c:pt idx="830">
                  <c:v>2498.5285638446499</c:v>
                </c:pt>
                <c:pt idx="831">
                  <c:v>1734.0117432833599</c:v>
                </c:pt>
                <c:pt idx="832">
                  <c:v>878.09578481941196</c:v>
                </c:pt>
                <c:pt idx="833">
                  <c:v>0.01</c:v>
                </c:pt>
                <c:pt idx="834">
                  <c:v>0.01</c:v>
                </c:pt>
                <c:pt idx="835">
                  <c:v>0.01</c:v>
                </c:pt>
                <c:pt idx="836">
                  <c:v>0.01</c:v>
                </c:pt>
                <c:pt idx="837">
                  <c:v>0.01</c:v>
                </c:pt>
                <c:pt idx="838">
                  <c:v>0.01</c:v>
                </c:pt>
                <c:pt idx="839">
                  <c:v>0.01</c:v>
                </c:pt>
                <c:pt idx="840">
                  <c:v>0.01</c:v>
                </c:pt>
                <c:pt idx="841">
                  <c:v>0.01</c:v>
                </c:pt>
                <c:pt idx="842">
                  <c:v>0.01</c:v>
                </c:pt>
                <c:pt idx="843">
                  <c:v>0.01</c:v>
                </c:pt>
                <c:pt idx="844">
                  <c:v>0.01</c:v>
                </c:pt>
                <c:pt idx="845">
                  <c:v>1.0000000023607901E-2</c:v>
                </c:pt>
                <c:pt idx="846">
                  <c:v>405.49791323759399</c:v>
                </c:pt>
                <c:pt idx="847">
                  <c:v>706.70203521743304</c:v>
                </c:pt>
                <c:pt idx="848">
                  <c:v>892.60718959092196</c:v>
                </c:pt>
                <c:pt idx="849">
                  <c:v>965.20657621566295</c:v>
                </c:pt>
                <c:pt idx="850">
                  <c:v>937.85425883070604</c:v>
                </c:pt>
                <c:pt idx="851">
                  <c:v>832.50325317011004</c:v>
                </c:pt>
                <c:pt idx="852">
                  <c:v>676.23204913054201</c:v>
                </c:pt>
                <c:pt idx="853">
                  <c:v>497.52167791360603</c:v>
                </c:pt>
                <c:pt idx="854">
                  <c:v>322.74547152640298</c:v>
                </c:pt>
                <c:pt idx="855">
                  <c:v>173.276970105147</c:v>
                </c:pt>
                <c:pt idx="856">
                  <c:v>63.517599775167199</c:v>
                </c:pt>
                <c:pt idx="857">
                  <c:v>0.01</c:v>
                </c:pt>
                <c:pt idx="858">
                  <c:v>0.01</c:v>
                </c:pt>
                <c:pt idx="859">
                  <c:v>0.899601654411745</c:v>
                </c:pt>
                <c:pt idx="860">
                  <c:v>45.674559705887901</c:v>
                </c:pt>
                <c:pt idx="861">
                  <c:v>101.723290061317</c:v>
                </c:pt>
                <c:pt idx="862">
                  <c:v>155.00457473703801</c:v>
                </c:pt>
                <c:pt idx="863">
                  <c:v>193.81108385497501</c:v>
                </c:pt>
                <c:pt idx="864">
                  <c:v>210.33655245814199</c:v>
                </c:pt>
                <c:pt idx="865">
                  <c:v>201.51188088756001</c:v>
                </c:pt>
                <c:pt idx="866">
                  <c:v>169.04633436486299</c:v>
                </c:pt>
                <c:pt idx="867">
                  <c:v>118.727352955744</c:v>
                </c:pt>
                <c:pt idx="868">
                  <c:v>59.135903971295797</c:v>
                </c:pt>
                <c:pt idx="869">
                  <c:v>0.01</c:v>
                </c:pt>
                <c:pt idx="870">
                  <c:v>0.01</c:v>
                </c:pt>
                <c:pt idx="871">
                  <c:v>0.01</c:v>
                </c:pt>
                <c:pt idx="872">
                  <c:v>0.01</c:v>
                </c:pt>
                <c:pt idx="873">
                  <c:v>0.01</c:v>
                </c:pt>
                <c:pt idx="874">
                  <c:v>0.01</c:v>
                </c:pt>
                <c:pt idx="875">
                  <c:v>0.01</c:v>
                </c:pt>
                <c:pt idx="876">
                  <c:v>15.631462101802301</c:v>
                </c:pt>
                <c:pt idx="877">
                  <c:v>48.193685463575399</c:v>
                </c:pt>
                <c:pt idx="878">
                  <c:v>66.658819072849198</c:v>
                </c:pt>
                <c:pt idx="879">
                  <c:v>65.636779774901498</c:v>
                </c:pt>
                <c:pt idx="880">
                  <c:v>42.950880320502101</c:v>
                </c:pt>
                <c:pt idx="881">
                  <c:v>0.01</c:v>
                </c:pt>
                <c:pt idx="882">
                  <c:v>0.01</c:v>
                </c:pt>
                <c:pt idx="883">
                  <c:v>0.01</c:v>
                </c:pt>
                <c:pt idx="884">
                  <c:v>0.01</c:v>
                </c:pt>
                <c:pt idx="885">
                  <c:v>0.01</c:v>
                </c:pt>
                <c:pt idx="886">
                  <c:v>0.01</c:v>
                </c:pt>
                <c:pt idx="887">
                  <c:v>0.01</c:v>
                </c:pt>
                <c:pt idx="888">
                  <c:v>0.01</c:v>
                </c:pt>
                <c:pt idx="889">
                  <c:v>0.01</c:v>
                </c:pt>
                <c:pt idx="890">
                  <c:v>0.01</c:v>
                </c:pt>
                <c:pt idx="891">
                  <c:v>0.01</c:v>
                </c:pt>
                <c:pt idx="892">
                  <c:v>0.01</c:v>
                </c:pt>
                <c:pt idx="893">
                  <c:v>1.0000000005925901E-2</c:v>
                </c:pt>
                <c:pt idx="894">
                  <c:v>48.496081731432902</c:v>
                </c:pt>
                <c:pt idx="895">
                  <c:v>77.835981822058699</c:v>
                </c:pt>
                <c:pt idx="896">
                  <c:v>85.978010317780502</c:v>
                </c:pt>
                <c:pt idx="897">
                  <c:v>74.329334939026396</c:v>
                </c:pt>
                <c:pt idx="898">
                  <c:v>47.461125871531998</c:v>
                </c:pt>
                <c:pt idx="899">
                  <c:v>12.3065657398817</c:v>
                </c:pt>
                <c:pt idx="900">
                  <c:v>0.01</c:v>
                </c:pt>
                <c:pt idx="901">
                  <c:v>0.01</c:v>
                </c:pt>
                <c:pt idx="902">
                  <c:v>0.01</c:v>
                </c:pt>
                <c:pt idx="903">
                  <c:v>0.01</c:v>
                </c:pt>
                <c:pt idx="904">
                  <c:v>0.01</c:v>
                </c:pt>
                <c:pt idx="905">
                  <c:v>1.00000000027457E-2</c:v>
                </c:pt>
                <c:pt idx="906">
                  <c:v>46.435544671215098</c:v>
                </c:pt>
                <c:pt idx="907">
                  <c:v>93.802781031781905</c:v>
                </c:pt>
                <c:pt idx="908">
                  <c:v>133.52649129644399</c:v>
                </c:pt>
                <c:pt idx="909">
                  <c:v>158.05196723376201</c:v>
                </c:pt>
                <c:pt idx="910">
                  <c:v>162.365086284087</c:v>
                </c:pt>
                <c:pt idx="911">
                  <c:v>145.172632203137</c:v>
                </c:pt>
                <c:pt idx="912">
                  <c:v>109.535085703127</c:v>
                </c:pt>
                <c:pt idx="913">
                  <c:v>62.806393597246498</c:v>
                </c:pt>
                <c:pt idx="914">
                  <c:v>15.8334255149498</c:v>
                </c:pt>
                <c:pt idx="915">
                  <c:v>0.01</c:v>
                </c:pt>
                <c:pt idx="916">
                  <c:v>0.01</c:v>
                </c:pt>
                <c:pt idx="917">
                  <c:v>1.00000000115128E-2</c:v>
                </c:pt>
                <c:pt idx="918">
                  <c:v>69.945709694029006</c:v>
                </c:pt>
                <c:pt idx="919">
                  <c:v>182.68912321932601</c:v>
                </c:pt>
                <c:pt idx="920">
                  <c:v>331.32789037066698</c:v>
                </c:pt>
                <c:pt idx="921">
                  <c:v>501.66370737806301</c:v>
                </c:pt>
                <c:pt idx="922">
                  <c:v>673.11631433866603</c:v>
                </c:pt>
                <c:pt idx="923">
                  <c:v>820.63561848393999</c:v>
                </c:pt>
                <c:pt idx="924">
                  <c:v>917.45757457816899</c:v>
                </c:pt>
                <c:pt idx="925">
                  <c:v>938.413637308126</c:v>
                </c:pt>
                <c:pt idx="926">
                  <c:v>863.408945751499</c:v>
                </c:pt>
                <c:pt idx="927">
                  <c:v>680.63489552051703</c:v>
                </c:pt>
                <c:pt idx="928">
                  <c:v>389.08592768314901</c:v>
                </c:pt>
                <c:pt idx="929">
                  <c:v>0.01</c:v>
                </c:pt>
                <c:pt idx="930">
                  <c:v>0.01</c:v>
                </c:pt>
                <c:pt idx="931">
                  <c:v>0.01</c:v>
                </c:pt>
                <c:pt idx="932">
                  <c:v>0.01</c:v>
                </c:pt>
                <c:pt idx="933">
                  <c:v>0.01</c:v>
                </c:pt>
                <c:pt idx="934">
                  <c:v>0.01</c:v>
                </c:pt>
                <c:pt idx="935">
                  <c:v>0.01</c:v>
                </c:pt>
                <c:pt idx="936">
                  <c:v>0.01</c:v>
                </c:pt>
                <c:pt idx="937">
                  <c:v>0.01</c:v>
                </c:pt>
                <c:pt idx="938">
                  <c:v>0.01</c:v>
                </c:pt>
                <c:pt idx="939">
                  <c:v>0.01</c:v>
                </c:pt>
                <c:pt idx="940">
                  <c:v>0.01</c:v>
                </c:pt>
                <c:pt idx="941">
                  <c:v>1.0000000127125701E-2</c:v>
                </c:pt>
                <c:pt idx="942">
                  <c:v>818.83911911784503</c:v>
                </c:pt>
                <c:pt idx="943">
                  <c:v>1614.7935752209401</c:v>
                </c:pt>
                <c:pt idx="944">
                  <c:v>2323.68026999121</c:v>
                </c:pt>
                <c:pt idx="945">
                  <c:v>2886.8977188884201</c:v>
                </c:pt>
                <c:pt idx="946">
                  <c:v>3256.7478914667299</c:v>
                </c:pt>
                <c:pt idx="947">
                  <c:v>3400.7528631970199</c:v>
                </c:pt>
                <c:pt idx="948">
                  <c:v>3304.56254358972</c:v>
                </c:pt>
                <c:pt idx="949">
                  <c:v>2973.1906158882498</c:v>
                </c:pt>
                <c:pt idx="950">
                  <c:v>2430.4908702296202</c:v>
                </c:pt>
                <c:pt idx="951">
                  <c:v>1716.96504927827</c:v>
                </c:pt>
                <c:pt idx="952">
                  <c:v>886.15610534407597</c:v>
                </c:pt>
                <c:pt idx="953">
                  <c:v>0.01</c:v>
                </c:pt>
                <c:pt idx="954">
                  <c:v>0.01</c:v>
                </c:pt>
                <c:pt idx="955">
                  <c:v>0.01</c:v>
                </c:pt>
                <c:pt idx="956">
                  <c:v>0.01</c:v>
                </c:pt>
                <c:pt idx="957">
                  <c:v>0.01</c:v>
                </c:pt>
                <c:pt idx="958">
                  <c:v>0.01</c:v>
                </c:pt>
                <c:pt idx="959">
                  <c:v>0.01</c:v>
                </c:pt>
                <c:pt idx="960">
                  <c:v>0.01</c:v>
                </c:pt>
                <c:pt idx="961">
                  <c:v>0.01</c:v>
                </c:pt>
                <c:pt idx="962">
                  <c:v>0.01</c:v>
                </c:pt>
                <c:pt idx="963">
                  <c:v>0.01</c:v>
                </c:pt>
                <c:pt idx="964">
                  <c:v>0.01</c:v>
                </c:pt>
                <c:pt idx="965">
                  <c:v>1.00000000591205E-2</c:v>
                </c:pt>
                <c:pt idx="966">
                  <c:v>774.17678522744495</c:v>
                </c:pt>
                <c:pt idx="967">
                  <c:v>1484.7391744233801</c:v>
                </c:pt>
                <c:pt idx="968">
                  <c:v>2087.49886190907</c:v>
                </c:pt>
                <c:pt idx="969">
                  <c:v>2545.7308730960199</c:v>
                </c:pt>
                <c:pt idx="970">
                  <c:v>2831.9536439160402</c:v>
                </c:pt>
                <c:pt idx="971">
                  <c:v>2929.1832785798902</c:v>
                </c:pt>
                <c:pt idx="972">
                  <c:v>2831.6820056233701</c:v>
                </c:pt>
                <c:pt idx="973">
                  <c:v>2545.21238011481</c:v>
                </c:pt>
                <c:pt idx="974">
                  <c:v>2086.8002056310902</c:v>
                </c:pt>
                <c:pt idx="975">
                  <c:v>1483.99740574872</c:v>
                </c:pt>
                <c:pt idx="976">
                  <c:v>773.62873559683305</c:v>
                </c:pt>
                <c:pt idx="977">
                  <c:v>0.01</c:v>
                </c:pt>
                <c:pt idx="978">
                  <c:v>0.01</c:v>
                </c:pt>
                <c:pt idx="979">
                  <c:v>0.01</c:v>
                </c:pt>
                <c:pt idx="980">
                  <c:v>0.01</c:v>
                </c:pt>
                <c:pt idx="981">
                  <c:v>0.01</c:v>
                </c:pt>
                <c:pt idx="982">
                  <c:v>0.01</c:v>
                </c:pt>
                <c:pt idx="983">
                  <c:v>0.01</c:v>
                </c:pt>
                <c:pt idx="984">
                  <c:v>0.01</c:v>
                </c:pt>
                <c:pt idx="985">
                  <c:v>0.01</c:v>
                </c:pt>
                <c:pt idx="986">
                  <c:v>0.01</c:v>
                </c:pt>
                <c:pt idx="987">
                  <c:v>0.01</c:v>
                </c:pt>
                <c:pt idx="988">
                  <c:v>0.01</c:v>
                </c:pt>
                <c:pt idx="989">
                  <c:v>1.00000001852981E-2</c:v>
                </c:pt>
                <c:pt idx="990">
                  <c:v>877.127170294233</c:v>
                </c:pt>
                <c:pt idx="991">
                  <c:v>1697.55912300308</c:v>
                </c:pt>
                <c:pt idx="992">
                  <c:v>2400.20725123694</c:v>
                </c:pt>
                <c:pt idx="993">
                  <c:v>2932.5802830683501</c:v>
                </c:pt>
                <c:pt idx="994">
                  <c:v>3255.3329836058901</c:v>
                </c:pt>
                <c:pt idx="995">
                  <c:v>3345.7480870346799</c:v>
                </c:pt>
                <c:pt idx="996">
                  <c:v>3199.7923579377102</c:v>
                </c:pt>
                <c:pt idx="997">
                  <c:v>2832.5095783398301</c:v>
                </c:pt>
                <c:pt idx="998">
                  <c:v>2276.67655800694</c:v>
                </c:pt>
                <c:pt idx="999">
                  <c:v>1579.8253926310899</c:v>
                </c:pt>
                <c:pt idx="1000">
                  <c:v>799.90623827991703</c:v>
                </c:pt>
                <c:pt idx="1001">
                  <c:v>0.01</c:v>
                </c:pt>
                <c:pt idx="1002">
                  <c:v>0.01</c:v>
                </c:pt>
                <c:pt idx="1003">
                  <c:v>0.01</c:v>
                </c:pt>
                <c:pt idx="1004">
                  <c:v>0.01</c:v>
                </c:pt>
                <c:pt idx="1005">
                  <c:v>0.01</c:v>
                </c:pt>
                <c:pt idx="1006">
                  <c:v>0.01</c:v>
                </c:pt>
                <c:pt idx="1007">
                  <c:v>0.01</c:v>
                </c:pt>
                <c:pt idx="1008">
                  <c:v>0.01</c:v>
                </c:pt>
                <c:pt idx="1009">
                  <c:v>0.01</c:v>
                </c:pt>
                <c:pt idx="1010">
                  <c:v>0.01</c:v>
                </c:pt>
                <c:pt idx="1011">
                  <c:v>0.01</c:v>
                </c:pt>
                <c:pt idx="1012">
                  <c:v>0.01</c:v>
                </c:pt>
                <c:pt idx="1013">
                  <c:v>1.00000000521452E-2</c:v>
                </c:pt>
                <c:pt idx="1014">
                  <c:v>368.67003247504101</c:v>
                </c:pt>
                <c:pt idx="1015">
                  <c:v>642.42727817211801</c:v>
                </c:pt>
                <c:pt idx="1016">
                  <c:v>811.30973570448396</c:v>
                </c:pt>
                <c:pt idx="1017">
                  <c:v>877.17304237545102</c:v>
                </c:pt>
                <c:pt idx="1018">
                  <c:v>852.19510623797805</c:v>
                </c:pt>
                <c:pt idx="1019">
                  <c:v>756.35951169240002</c:v>
                </c:pt>
                <c:pt idx="1020">
                  <c:v>614.29464289049702</c:v>
                </c:pt>
                <c:pt idx="1021">
                  <c:v>451.88889869839198</c:v>
                </c:pt>
                <c:pt idx="1022">
                  <c:v>293.10193233987502</c:v>
                </c:pt>
                <c:pt idx="1023">
                  <c:v>157.339895510633</c:v>
                </c:pt>
                <c:pt idx="1024">
                  <c:v>57.667978402253603</c:v>
                </c:pt>
                <c:pt idx="1025">
                  <c:v>0.01</c:v>
                </c:pt>
                <c:pt idx="1026">
                  <c:v>0.01</c:v>
                </c:pt>
                <c:pt idx="1027">
                  <c:v>0.81731603955476395</c:v>
                </c:pt>
                <c:pt idx="1028">
                  <c:v>41.444797985490602</c:v>
                </c:pt>
                <c:pt idx="1029">
                  <c:v>92.288714013093895</c:v>
                </c:pt>
                <c:pt idx="1030">
                  <c:v>140.607673930288</c:v>
                </c:pt>
                <c:pt idx="1031">
                  <c:v>175.784380327581</c:v>
                </c:pt>
                <c:pt idx="1032">
                  <c:v>190.74532760986</c:v>
                </c:pt>
                <c:pt idx="1033">
                  <c:v>182.71638732123299</c:v>
                </c:pt>
                <c:pt idx="1034">
                  <c:v>153.257080198469</c:v>
                </c:pt>
                <c:pt idx="1035">
                  <c:v>107.62276497369299</c:v>
                </c:pt>
                <c:pt idx="1036">
                  <c:v>53.5976545454199</c:v>
                </c:pt>
                <c:pt idx="1037">
                  <c:v>0.01</c:v>
                </c:pt>
                <c:pt idx="1038">
                  <c:v>0.01</c:v>
                </c:pt>
                <c:pt idx="1039">
                  <c:v>0.01</c:v>
                </c:pt>
                <c:pt idx="1040">
                  <c:v>0.01</c:v>
                </c:pt>
                <c:pt idx="1041">
                  <c:v>0.01</c:v>
                </c:pt>
                <c:pt idx="1042">
                  <c:v>0.01</c:v>
                </c:pt>
                <c:pt idx="1043">
                  <c:v>0.01</c:v>
                </c:pt>
                <c:pt idx="1044">
                  <c:v>14.151807585692501</c:v>
                </c:pt>
                <c:pt idx="1045">
                  <c:v>43.623401459188301</c:v>
                </c:pt>
                <c:pt idx="1046">
                  <c:v>60.328290813019301</c:v>
                </c:pt>
                <c:pt idx="1047">
                  <c:v>59.3946513541717</c:v>
                </c:pt>
                <c:pt idx="1048">
                  <c:v>38.860850699804899</c:v>
                </c:pt>
                <c:pt idx="1049">
                  <c:v>0.01</c:v>
                </c:pt>
                <c:pt idx="1050">
                  <c:v>0.01</c:v>
                </c:pt>
                <c:pt idx="1051">
                  <c:v>0.01</c:v>
                </c:pt>
                <c:pt idx="1052">
                  <c:v>0.01</c:v>
                </c:pt>
                <c:pt idx="1053">
                  <c:v>0.01</c:v>
                </c:pt>
                <c:pt idx="1054">
                  <c:v>0.01</c:v>
                </c:pt>
                <c:pt idx="1055">
                  <c:v>0.01</c:v>
                </c:pt>
                <c:pt idx="1056">
                  <c:v>0.01</c:v>
                </c:pt>
                <c:pt idx="1057">
                  <c:v>0.01</c:v>
                </c:pt>
                <c:pt idx="1058">
                  <c:v>0.01</c:v>
                </c:pt>
                <c:pt idx="1059">
                  <c:v>0.01</c:v>
                </c:pt>
                <c:pt idx="1060">
                  <c:v>0.01</c:v>
                </c:pt>
                <c:pt idx="1061">
                  <c:v>1.00000000091743E-2</c:v>
                </c:pt>
                <c:pt idx="1062">
                  <c:v>43.787324579679797</c:v>
                </c:pt>
                <c:pt idx="1063">
                  <c:v>70.267395436718104</c:v>
                </c:pt>
                <c:pt idx="1064">
                  <c:v>77.606037423378694</c:v>
                </c:pt>
                <c:pt idx="1065">
                  <c:v>67.081749522136903</c:v>
                </c:pt>
                <c:pt idx="1066">
                  <c:v>42.827313386281297</c:v>
                </c:pt>
                <c:pt idx="1067">
                  <c:v>11.1040909115336</c:v>
                </c:pt>
                <c:pt idx="1068">
                  <c:v>0.01</c:v>
                </c:pt>
                <c:pt idx="1069">
                  <c:v>0.01</c:v>
                </c:pt>
                <c:pt idx="1070">
                  <c:v>0.01</c:v>
                </c:pt>
                <c:pt idx="1071">
                  <c:v>0.01</c:v>
                </c:pt>
                <c:pt idx="1072">
                  <c:v>0.01</c:v>
                </c:pt>
                <c:pt idx="1073">
                  <c:v>1.00000000053876E-2</c:v>
                </c:pt>
                <c:pt idx="1074">
                  <c:v>41.851532733023802</c:v>
                </c:pt>
                <c:pt idx="1075">
                  <c:v>84.528997422966995</c:v>
                </c:pt>
                <c:pt idx="1076">
                  <c:v>120.306806586043</c:v>
                </c:pt>
                <c:pt idx="1077">
                  <c:v>142.38239699307101</c:v>
                </c:pt>
                <c:pt idx="1078">
                  <c:v>146.245686695247</c:v>
                </c:pt>
                <c:pt idx="1079">
                  <c:v>130.740319372833</c:v>
                </c:pt>
                <c:pt idx="1080">
                  <c:v>98.630914234169296</c:v>
                </c:pt>
                <c:pt idx="1081">
                  <c:v>56.545856691563898</c:v>
                </c:pt>
                <c:pt idx="1082">
                  <c:v>14.2537240255417</c:v>
                </c:pt>
                <c:pt idx="1083">
                  <c:v>0.01</c:v>
                </c:pt>
                <c:pt idx="1084">
                  <c:v>0.01</c:v>
                </c:pt>
                <c:pt idx="1085">
                  <c:v>1.00000000042079E-2</c:v>
                </c:pt>
                <c:pt idx="1086">
                  <c:v>62.925299745078803</c:v>
                </c:pt>
                <c:pt idx="1087">
                  <c:v>164.325885727323</c:v>
                </c:pt>
                <c:pt idx="1088">
                  <c:v>297.97742411769502</c:v>
                </c:pt>
                <c:pt idx="1089">
                  <c:v>451.09782568776001</c:v>
                </c:pt>
                <c:pt idx="1090">
                  <c:v>605.17505307363604</c:v>
                </c:pt>
                <c:pt idx="1091">
                  <c:v>737.69042184168404</c:v>
                </c:pt>
                <c:pt idx="1092">
                  <c:v>824.59868062041403</c:v>
                </c:pt>
                <c:pt idx="1093">
                  <c:v>843.30326938131202</c:v>
                </c:pt>
                <c:pt idx="1094">
                  <c:v>775.78042619703695</c:v>
                </c:pt>
                <c:pt idx="1095">
                  <c:v>611.461765897796</c:v>
                </c:pt>
                <c:pt idx="1096">
                  <c:v>349.48918654435698</c:v>
                </c:pt>
                <c:pt idx="1097">
                  <c:v>0.01</c:v>
                </c:pt>
                <c:pt idx="1098">
                  <c:v>0.01</c:v>
                </c:pt>
                <c:pt idx="1099">
                  <c:v>0.01</c:v>
                </c:pt>
                <c:pt idx="1100">
                  <c:v>0.01</c:v>
                </c:pt>
                <c:pt idx="1101">
                  <c:v>0.01</c:v>
                </c:pt>
                <c:pt idx="1102">
                  <c:v>0.01</c:v>
                </c:pt>
                <c:pt idx="1103">
                  <c:v>0.01</c:v>
                </c:pt>
                <c:pt idx="1104">
                  <c:v>0.01</c:v>
                </c:pt>
                <c:pt idx="1105">
                  <c:v>0.01</c:v>
                </c:pt>
                <c:pt idx="1106">
                  <c:v>0.01</c:v>
                </c:pt>
                <c:pt idx="1107">
                  <c:v>0.01</c:v>
                </c:pt>
                <c:pt idx="1108">
                  <c:v>0.01</c:v>
                </c:pt>
                <c:pt idx="1109">
                  <c:v>1.00000000108435E-2</c:v>
                </c:pt>
                <c:pt idx="1110">
                  <c:v>733.89358389205404</c:v>
                </c:pt>
                <c:pt idx="1111">
                  <c:v>1447.0464649810699</c:v>
                </c:pt>
                <c:pt idx="1112">
                  <c:v>2081.9625191315199</c:v>
                </c:pt>
                <c:pt idx="1113">
                  <c:v>2586.1813076558201</c:v>
                </c:pt>
                <c:pt idx="1114">
                  <c:v>2917.0419727564599</c:v>
                </c:pt>
                <c:pt idx="1115">
                  <c:v>3045.54133780847</c:v>
                </c:pt>
                <c:pt idx="1116">
                  <c:v>2958.92672682693</c:v>
                </c:pt>
                <c:pt idx="1117">
                  <c:v>2661.7895635462401</c:v>
                </c:pt>
                <c:pt idx="1118">
                  <c:v>2175.5828055192401</c:v>
                </c:pt>
                <c:pt idx="1119">
                  <c:v>1536.64552158383</c:v>
                </c:pt>
                <c:pt idx="1120">
                  <c:v>792.96348580989195</c:v>
                </c:pt>
                <c:pt idx="1121">
                  <c:v>0.01</c:v>
                </c:pt>
                <c:pt idx="1122">
                  <c:v>0.01</c:v>
                </c:pt>
                <c:pt idx="1123">
                  <c:v>0.01</c:v>
                </c:pt>
                <c:pt idx="1124">
                  <c:v>0.01</c:v>
                </c:pt>
                <c:pt idx="1125">
                  <c:v>0.01</c:v>
                </c:pt>
                <c:pt idx="1126">
                  <c:v>0.01</c:v>
                </c:pt>
                <c:pt idx="1127">
                  <c:v>0.01</c:v>
                </c:pt>
                <c:pt idx="1128">
                  <c:v>0.01</c:v>
                </c:pt>
                <c:pt idx="1129">
                  <c:v>0.01</c:v>
                </c:pt>
                <c:pt idx="1130">
                  <c:v>0.01</c:v>
                </c:pt>
                <c:pt idx="1131">
                  <c:v>0.01</c:v>
                </c:pt>
                <c:pt idx="1132">
                  <c:v>0.01</c:v>
                </c:pt>
                <c:pt idx="1133">
                  <c:v>1.00000001055973E-2</c:v>
                </c:pt>
                <c:pt idx="1134">
                  <c:v>691.19323307931404</c:v>
                </c:pt>
                <c:pt idx="1135">
                  <c:v>1325.37324903836</c:v>
                </c:pt>
                <c:pt idx="1136">
                  <c:v>1863.12976728281</c:v>
                </c:pt>
                <c:pt idx="1137">
                  <c:v>2271.7374126794398</c:v>
                </c:pt>
                <c:pt idx="1138">
                  <c:v>2526.73963012385</c:v>
                </c:pt>
                <c:pt idx="1139">
                  <c:v>2613.0608696858699</c:v>
                </c:pt>
                <c:pt idx="1140">
                  <c:v>2525.6665027589802</c:v>
                </c:pt>
                <c:pt idx="1141">
                  <c:v>2269.7812829375698</c:v>
                </c:pt>
                <c:pt idx="1142">
                  <c:v>1860.6695090933299</c:v>
                </c:pt>
                <c:pt idx="1143">
                  <c:v>1322.9695775238599</c:v>
                </c:pt>
                <c:pt idx="1144">
                  <c:v>689.56908109926405</c:v>
                </c:pt>
                <c:pt idx="1145">
                  <c:v>0.01</c:v>
                </c:pt>
                <c:pt idx="1146">
                  <c:v>0.01</c:v>
                </c:pt>
                <c:pt idx="1147">
                  <c:v>0.01</c:v>
                </c:pt>
                <c:pt idx="1148">
                  <c:v>0.01</c:v>
                </c:pt>
                <c:pt idx="1149">
                  <c:v>0.01</c:v>
                </c:pt>
                <c:pt idx="1150">
                  <c:v>0.01</c:v>
                </c:pt>
                <c:pt idx="1151">
                  <c:v>0.01</c:v>
                </c:pt>
                <c:pt idx="1152">
                  <c:v>0.01</c:v>
                </c:pt>
                <c:pt idx="1153">
                  <c:v>0.01</c:v>
                </c:pt>
                <c:pt idx="1154">
                  <c:v>0.01</c:v>
                </c:pt>
                <c:pt idx="1155">
                  <c:v>0.01</c:v>
                </c:pt>
                <c:pt idx="1156">
                  <c:v>0.01</c:v>
                </c:pt>
                <c:pt idx="1157">
                  <c:v>1.0000000052966401E-2</c:v>
                </c:pt>
                <c:pt idx="1158">
                  <c:v>779.99385488752796</c:v>
                </c:pt>
                <c:pt idx="1159">
                  <c:v>1509.31489696006</c:v>
                </c:pt>
                <c:pt idx="1160">
                  <c:v>2133.6841295058198</c:v>
                </c:pt>
                <c:pt idx="1161">
                  <c:v>2606.4996827147602</c:v>
                </c:pt>
                <c:pt idx="1162">
                  <c:v>2892.87378606213</c:v>
                </c:pt>
                <c:pt idx="1163">
                  <c:v>2972.7166600074702</c:v>
                </c:pt>
                <c:pt idx="1164">
                  <c:v>2842.5505348950701</c:v>
                </c:pt>
                <c:pt idx="1165">
                  <c:v>2515.8446086969798</c:v>
                </c:pt>
                <c:pt idx="1166">
                  <c:v>2021.8070700025</c:v>
                </c:pt>
                <c:pt idx="1167">
                  <c:v>1402.7276822236599</c:v>
                </c:pt>
                <c:pt idx="1168">
                  <c:v>710.11615248287899</c:v>
                </c:pt>
                <c:pt idx="1169">
                  <c:v>0.01</c:v>
                </c:pt>
                <c:pt idx="1170">
                  <c:v>0.01</c:v>
                </c:pt>
                <c:pt idx="1171">
                  <c:v>0.01</c:v>
                </c:pt>
                <c:pt idx="1172">
                  <c:v>0.01</c:v>
                </c:pt>
                <c:pt idx="1173">
                  <c:v>0.01</c:v>
                </c:pt>
                <c:pt idx="1174">
                  <c:v>0.01</c:v>
                </c:pt>
                <c:pt idx="1175">
                  <c:v>0.01</c:v>
                </c:pt>
                <c:pt idx="1176">
                  <c:v>0.01</c:v>
                </c:pt>
                <c:pt idx="1177">
                  <c:v>0.01</c:v>
                </c:pt>
                <c:pt idx="1178">
                  <c:v>0.01</c:v>
                </c:pt>
                <c:pt idx="1179">
                  <c:v>0.01</c:v>
                </c:pt>
                <c:pt idx="1180">
                  <c:v>0.01</c:v>
                </c:pt>
                <c:pt idx="1181">
                  <c:v>1.0000000073361499E-2</c:v>
                </c:pt>
                <c:pt idx="1182">
                  <c:v>326.49563928397998</c:v>
                </c:pt>
                <c:pt idx="1183">
                  <c:v>568.83582916281205</c:v>
                </c:pt>
                <c:pt idx="1184">
                  <c:v>718.24636271090401</c:v>
                </c:pt>
                <c:pt idx="1185">
                  <c:v>776.418403195113</c:v>
                </c:pt>
                <c:pt idx="1186">
                  <c:v>754.17709219983306</c:v>
                </c:pt>
                <c:pt idx="1187">
                  <c:v>669.24676975821399</c:v>
                </c:pt>
                <c:pt idx="1188">
                  <c:v>543.44853977935395</c:v>
                </c:pt>
                <c:pt idx="1189">
                  <c:v>399.70272086329601</c:v>
                </c:pt>
                <c:pt idx="1190">
                  <c:v>259.20781125977402</c:v>
                </c:pt>
                <c:pt idx="1191">
                  <c:v>139.12113544001801</c:v>
                </c:pt>
                <c:pt idx="1192">
                  <c:v>50.982169021486698</c:v>
                </c:pt>
                <c:pt idx="1193">
                  <c:v>0.01</c:v>
                </c:pt>
                <c:pt idx="1194">
                  <c:v>0.01</c:v>
                </c:pt>
                <c:pt idx="1195">
                  <c:v>0.72332227936348203</c:v>
                </c:pt>
                <c:pt idx="1196">
                  <c:v>36.614125824892</c:v>
                </c:pt>
                <c:pt idx="1197">
                  <c:v>81.515860831768407</c:v>
                </c:pt>
                <c:pt idx="1198">
                  <c:v>124.17174761261001</c:v>
                </c:pt>
                <c:pt idx="1199">
                  <c:v>155.208499167036</c:v>
                </c:pt>
                <c:pt idx="1200">
                  <c:v>168.38795316634599</c:v>
                </c:pt>
                <c:pt idx="1201">
                  <c:v>161.27118430849001</c:v>
                </c:pt>
                <c:pt idx="1202">
                  <c:v>135.24535180997299</c:v>
                </c:pt>
                <c:pt idx="1203">
                  <c:v>94.957516939827201</c:v>
                </c:pt>
                <c:pt idx="1204">
                  <c:v>47.282247207659402</c:v>
                </c:pt>
                <c:pt idx="1205">
                  <c:v>0.01</c:v>
                </c:pt>
                <c:pt idx="1206">
                  <c:v>0.01</c:v>
                </c:pt>
                <c:pt idx="1207">
                  <c:v>0.01</c:v>
                </c:pt>
                <c:pt idx="1208">
                  <c:v>0.01</c:v>
                </c:pt>
                <c:pt idx="1209">
                  <c:v>0.01</c:v>
                </c:pt>
                <c:pt idx="1210">
                  <c:v>0.01</c:v>
                </c:pt>
                <c:pt idx="1211">
                  <c:v>0.01</c:v>
                </c:pt>
                <c:pt idx="1212">
                  <c:v>12.467060726084</c:v>
                </c:pt>
                <c:pt idx="1213">
                  <c:v>38.420611697721696</c:v>
                </c:pt>
                <c:pt idx="1214">
                  <c:v>53.122993218079699</c:v>
                </c:pt>
                <c:pt idx="1215">
                  <c:v>52.291293755999497</c:v>
                </c:pt>
                <c:pt idx="1216">
                  <c:v>34.207384476754299</c:v>
                </c:pt>
                <c:pt idx="1217">
                  <c:v>0.01</c:v>
                </c:pt>
                <c:pt idx="1218">
                  <c:v>0.01</c:v>
                </c:pt>
                <c:pt idx="1219">
                  <c:v>0.01</c:v>
                </c:pt>
                <c:pt idx="1220">
                  <c:v>0.01</c:v>
                </c:pt>
                <c:pt idx="1221">
                  <c:v>0.01</c:v>
                </c:pt>
                <c:pt idx="1222">
                  <c:v>0.01</c:v>
                </c:pt>
                <c:pt idx="1223">
                  <c:v>0.01</c:v>
                </c:pt>
                <c:pt idx="1224">
                  <c:v>0.01</c:v>
                </c:pt>
                <c:pt idx="1225">
                  <c:v>0.01</c:v>
                </c:pt>
                <c:pt idx="1226">
                  <c:v>0.01</c:v>
                </c:pt>
                <c:pt idx="1227">
                  <c:v>0.01</c:v>
                </c:pt>
                <c:pt idx="1228">
                  <c:v>0.01</c:v>
                </c:pt>
                <c:pt idx="1229">
                  <c:v>1.00000000065454E-2</c:v>
                </c:pt>
                <c:pt idx="1230">
                  <c:v>38.443684366748002</c:v>
                </c:pt>
                <c:pt idx="1231">
                  <c:v>61.679897303965603</c:v>
                </c:pt>
                <c:pt idx="1232">
                  <c:v>68.108723721903104</c:v>
                </c:pt>
                <c:pt idx="1233">
                  <c:v>58.861452363195397</c:v>
                </c:pt>
                <c:pt idx="1234">
                  <c:v>37.572540455075703</c:v>
                </c:pt>
                <c:pt idx="1235">
                  <c:v>9.74072341862923</c:v>
                </c:pt>
                <c:pt idx="1236">
                  <c:v>0.01</c:v>
                </c:pt>
                <c:pt idx="1237">
                  <c:v>0.01</c:v>
                </c:pt>
                <c:pt idx="1238">
                  <c:v>0.01</c:v>
                </c:pt>
                <c:pt idx="1239">
                  <c:v>0.01</c:v>
                </c:pt>
                <c:pt idx="1240">
                  <c:v>0.01</c:v>
                </c:pt>
                <c:pt idx="1241">
                  <c:v>1.00000000035719E-2</c:v>
                </c:pt>
                <c:pt idx="1242">
                  <c:v>36.660711661546898</c:v>
                </c:pt>
                <c:pt idx="1243">
                  <c:v>74.029472398329503</c:v>
                </c:pt>
                <c:pt idx="1244">
                  <c:v>105.342510811647</c:v>
                </c:pt>
                <c:pt idx="1245">
                  <c:v>124.648063222483</c:v>
                </c:pt>
                <c:pt idx="1246">
                  <c:v>128.00549600478499</c:v>
                </c:pt>
                <c:pt idx="1247">
                  <c:v>114.41208288460599</c:v>
                </c:pt>
                <c:pt idx="1248">
                  <c:v>86.296487524044593</c:v>
                </c:pt>
                <c:pt idx="1249">
                  <c:v>49.4654054099543</c:v>
                </c:pt>
                <c:pt idx="1250">
                  <c:v>12.467452143845501</c:v>
                </c:pt>
                <c:pt idx="1251">
                  <c:v>0.01</c:v>
                </c:pt>
                <c:pt idx="1252">
                  <c:v>0.01</c:v>
                </c:pt>
                <c:pt idx="1253">
                  <c:v>1.00000000024047E-2</c:v>
                </c:pt>
                <c:pt idx="1254">
                  <c:v>54.992457195909601</c:v>
                </c:pt>
                <c:pt idx="1255">
                  <c:v>143.579648051291</c:v>
                </c:pt>
                <c:pt idx="1256">
                  <c:v>260.30566888304702</c:v>
                </c:pt>
                <c:pt idx="1257">
                  <c:v>393.99001795745301</c:v>
                </c:pt>
                <c:pt idx="1258">
                  <c:v>528.45735229118304</c:v>
                </c:pt>
                <c:pt idx="1259">
                  <c:v>644.04697424689095</c:v>
                </c:pt>
                <c:pt idx="1260">
                  <c:v>719.78114389989503</c:v>
                </c:pt>
                <c:pt idx="1261">
                  <c:v>735.962994362892</c:v>
                </c:pt>
                <c:pt idx="1262">
                  <c:v>676.90125330372496</c:v>
                </c:pt>
                <c:pt idx="1263">
                  <c:v>533.42102335867696</c:v>
                </c:pt>
                <c:pt idx="1264">
                  <c:v>304.82410425173799</c:v>
                </c:pt>
                <c:pt idx="1265">
                  <c:v>0.01</c:v>
                </c:pt>
                <c:pt idx="1266">
                  <c:v>0.01</c:v>
                </c:pt>
                <c:pt idx="1267">
                  <c:v>0.01</c:v>
                </c:pt>
                <c:pt idx="1268">
                  <c:v>0.01</c:v>
                </c:pt>
                <c:pt idx="1269">
                  <c:v>0.01</c:v>
                </c:pt>
                <c:pt idx="1270">
                  <c:v>0.01</c:v>
                </c:pt>
                <c:pt idx="1271">
                  <c:v>0.01</c:v>
                </c:pt>
                <c:pt idx="1272">
                  <c:v>0.01</c:v>
                </c:pt>
                <c:pt idx="1273">
                  <c:v>0.01</c:v>
                </c:pt>
                <c:pt idx="1274">
                  <c:v>0.01</c:v>
                </c:pt>
                <c:pt idx="1275">
                  <c:v>0.01</c:v>
                </c:pt>
                <c:pt idx="1276">
                  <c:v>0.01</c:v>
                </c:pt>
                <c:pt idx="1277">
                  <c:v>1.00000000566457E-2</c:v>
                </c:pt>
                <c:pt idx="1278">
                  <c:v>638.30486156540405</c:v>
                </c:pt>
                <c:pt idx="1279">
                  <c:v>1258.3136286986</c:v>
                </c:pt>
                <c:pt idx="1280">
                  <c:v>1810.0511371797199</c:v>
                </c:pt>
                <c:pt idx="1281">
                  <c:v>2247.9588045759101</c:v>
                </c:pt>
                <c:pt idx="1282">
                  <c:v>2535.03163717796</c:v>
                </c:pt>
                <c:pt idx="1283">
                  <c:v>2646.1618264317299</c:v>
                </c:pt>
                <c:pt idx="1284">
                  <c:v>2570.3790572427902</c:v>
                </c:pt>
                <c:pt idx="1285">
                  <c:v>2311.7859064609502</c:v>
                </c:pt>
                <c:pt idx="1286">
                  <c:v>1889.12337635636</c:v>
                </c:pt>
                <c:pt idx="1287">
                  <c:v>1334.0408525928799</c:v>
                </c:pt>
                <c:pt idx="1288">
                  <c:v>688.27101466837598</c:v>
                </c:pt>
                <c:pt idx="1289">
                  <c:v>0.01</c:v>
                </c:pt>
                <c:pt idx="1290">
                  <c:v>0.01</c:v>
                </c:pt>
                <c:pt idx="1291">
                  <c:v>0.01</c:v>
                </c:pt>
                <c:pt idx="1292">
                  <c:v>0.01</c:v>
                </c:pt>
                <c:pt idx="1293">
                  <c:v>0.01</c:v>
                </c:pt>
                <c:pt idx="1294">
                  <c:v>0.01</c:v>
                </c:pt>
                <c:pt idx="1295">
                  <c:v>0.01</c:v>
                </c:pt>
                <c:pt idx="1296">
                  <c:v>0.01</c:v>
                </c:pt>
                <c:pt idx="1297">
                  <c:v>0.01</c:v>
                </c:pt>
                <c:pt idx="1298">
                  <c:v>0.01</c:v>
                </c:pt>
                <c:pt idx="1299">
                  <c:v>0.01</c:v>
                </c:pt>
                <c:pt idx="1300">
                  <c:v>0.01</c:v>
                </c:pt>
                <c:pt idx="1301">
                  <c:v>1.00000000708399E-2</c:v>
                </c:pt>
                <c:pt idx="1302">
                  <c:v>598.18575801987697</c:v>
                </c:pt>
                <c:pt idx="1303">
                  <c:v>1146.7861701270399</c:v>
                </c:pt>
                <c:pt idx="1304">
                  <c:v>1611.74067560258</c:v>
                </c:pt>
                <c:pt idx="1305">
                  <c:v>1964.79810032355</c:v>
                </c:pt>
                <c:pt idx="1306">
                  <c:v>2184.8815806871198</c:v>
                </c:pt>
                <c:pt idx="1307">
                  <c:v>2259.0425466155798</c:v>
                </c:pt>
                <c:pt idx="1308">
                  <c:v>2183.02252733878</c:v>
                </c:pt>
                <c:pt idx="1309">
                  <c:v>1961.4327027003401</c:v>
                </c:pt>
                <c:pt idx="1310">
                  <c:v>1607.5544955313001</c:v>
                </c:pt>
                <c:pt idx="1311">
                  <c:v>1142.7554551512401</c:v>
                </c:pt>
                <c:pt idx="1312">
                  <c:v>595.50905804393403</c:v>
                </c:pt>
                <c:pt idx="1313">
                  <c:v>0.01</c:v>
                </c:pt>
                <c:pt idx="1314">
                  <c:v>0.01</c:v>
                </c:pt>
                <c:pt idx="1315">
                  <c:v>0.01</c:v>
                </c:pt>
                <c:pt idx="1316">
                  <c:v>0.01</c:v>
                </c:pt>
                <c:pt idx="1317">
                  <c:v>0.01</c:v>
                </c:pt>
                <c:pt idx="1318">
                  <c:v>0.01</c:v>
                </c:pt>
                <c:pt idx="1319">
                  <c:v>0.01</c:v>
                </c:pt>
                <c:pt idx="1320">
                  <c:v>0.01</c:v>
                </c:pt>
                <c:pt idx="1321">
                  <c:v>0.01</c:v>
                </c:pt>
                <c:pt idx="1322">
                  <c:v>0.01</c:v>
                </c:pt>
                <c:pt idx="1323">
                  <c:v>0.01</c:v>
                </c:pt>
                <c:pt idx="1324">
                  <c:v>0.01</c:v>
                </c:pt>
                <c:pt idx="1325">
                  <c:v>1.00000000963046E-2</c:v>
                </c:pt>
                <c:pt idx="1326">
                  <c:v>671.54878066019501</c:v>
                </c:pt>
                <c:pt idx="1327">
                  <c:v>1299.18189350946</c:v>
                </c:pt>
                <c:pt idx="1328">
                  <c:v>1836.2172811790799</c:v>
                </c:pt>
                <c:pt idx="1329">
                  <c:v>2242.6183221602801</c:v>
                </c:pt>
                <c:pt idx="1330">
                  <c:v>2488.4606721090299</c:v>
                </c:pt>
                <c:pt idx="1331">
                  <c:v>2556.5733908933898</c:v>
                </c:pt>
                <c:pt idx="1332">
                  <c:v>2444.0846111650899</c:v>
                </c:pt>
                <c:pt idx="1333">
                  <c:v>2162.6936090580102</c:v>
                </c:pt>
                <c:pt idx="1334">
                  <c:v>1737.6163586207099</c:v>
                </c:pt>
                <c:pt idx="1335">
                  <c:v>1205.2869813618099</c:v>
                </c:pt>
                <c:pt idx="1336">
                  <c:v>610.02771309374702</c:v>
                </c:pt>
                <c:pt idx="1337">
                  <c:v>0.01</c:v>
                </c:pt>
                <c:pt idx="1338">
                  <c:v>0.01</c:v>
                </c:pt>
                <c:pt idx="1339">
                  <c:v>0.01</c:v>
                </c:pt>
                <c:pt idx="1340">
                  <c:v>0.01</c:v>
                </c:pt>
                <c:pt idx="1341">
                  <c:v>0.01</c:v>
                </c:pt>
                <c:pt idx="1342">
                  <c:v>0.01</c:v>
                </c:pt>
                <c:pt idx="1343">
                  <c:v>0.01</c:v>
                </c:pt>
                <c:pt idx="1344">
                  <c:v>0.01</c:v>
                </c:pt>
                <c:pt idx="1345">
                  <c:v>0.01</c:v>
                </c:pt>
                <c:pt idx="1346">
                  <c:v>0.01</c:v>
                </c:pt>
                <c:pt idx="1347">
                  <c:v>0.01</c:v>
                </c:pt>
                <c:pt idx="1348">
                  <c:v>0.01</c:v>
                </c:pt>
                <c:pt idx="1349">
                  <c:v>1.0000000018615601E-2</c:v>
                </c:pt>
                <c:pt idx="1350">
                  <c:v>279.58637012497002</c:v>
                </c:pt>
                <c:pt idx="1351">
                  <c:v>486.99495223263301</c:v>
                </c:pt>
                <c:pt idx="1352">
                  <c:v>614.76672730342295</c:v>
                </c:pt>
                <c:pt idx="1353">
                  <c:v>664.40385837933502</c:v>
                </c:pt>
                <c:pt idx="1354">
                  <c:v>645.22172836412199</c:v>
                </c:pt>
                <c:pt idx="1355">
                  <c:v>572.42838470602999</c:v>
                </c:pt>
                <c:pt idx="1356">
                  <c:v>464.72118931001302</c:v>
                </c:pt>
                <c:pt idx="1357">
                  <c:v>341.71997732698401</c:v>
                </c:pt>
                <c:pt idx="1358">
                  <c:v>221.55465964408901</c:v>
                </c:pt>
                <c:pt idx="1359">
                  <c:v>118.88490846481901</c:v>
                </c:pt>
                <c:pt idx="1360">
                  <c:v>43.5571329517145</c:v>
                </c:pt>
                <c:pt idx="1361">
                  <c:v>0.01</c:v>
                </c:pt>
                <c:pt idx="1362">
                  <c:v>0.01</c:v>
                </c:pt>
                <c:pt idx="1363">
                  <c:v>0.61898352352493802</c:v>
                </c:pt>
                <c:pt idx="1364">
                  <c:v>31.252600313199601</c:v>
                </c:pt>
                <c:pt idx="1365">
                  <c:v>69.560964414024099</c:v>
                </c:pt>
                <c:pt idx="1366">
                  <c:v>105.93515871078699</c:v>
                </c:pt>
                <c:pt idx="1367">
                  <c:v>132.381843223293</c:v>
                </c:pt>
                <c:pt idx="1368">
                  <c:v>143.58866818202301</c:v>
                </c:pt>
                <c:pt idx="1369">
                  <c:v>137.487282087312</c:v>
                </c:pt>
                <c:pt idx="1370">
                  <c:v>115.27236528247001</c:v>
                </c:pt>
                <c:pt idx="1371">
                  <c:v>80.915287311390799</c:v>
                </c:pt>
                <c:pt idx="1372">
                  <c:v>40.281271500793103</c:v>
                </c:pt>
                <c:pt idx="1373">
                  <c:v>0.01</c:v>
                </c:pt>
                <c:pt idx="1374">
                  <c:v>0.01</c:v>
                </c:pt>
                <c:pt idx="1375">
                  <c:v>0.01</c:v>
                </c:pt>
                <c:pt idx="1376">
                  <c:v>0.01</c:v>
                </c:pt>
                <c:pt idx="1377">
                  <c:v>0.01</c:v>
                </c:pt>
                <c:pt idx="1378">
                  <c:v>0.01</c:v>
                </c:pt>
                <c:pt idx="1379">
                  <c:v>0.01</c:v>
                </c:pt>
                <c:pt idx="1380">
                  <c:v>10.6016546570961</c:v>
                </c:pt>
                <c:pt idx="1381">
                  <c:v>32.660769924277403</c:v>
                </c:pt>
                <c:pt idx="1382">
                  <c:v>45.147421513291199</c:v>
                </c:pt>
                <c:pt idx="1383">
                  <c:v>44.429723815240898</c:v>
                </c:pt>
                <c:pt idx="1384">
                  <c:v>29.0579688015833</c:v>
                </c:pt>
                <c:pt idx="1385">
                  <c:v>0.01</c:v>
                </c:pt>
                <c:pt idx="1386">
                  <c:v>0.01</c:v>
                </c:pt>
                <c:pt idx="1387">
                  <c:v>0.01</c:v>
                </c:pt>
                <c:pt idx="1388">
                  <c:v>0.01</c:v>
                </c:pt>
                <c:pt idx="1389">
                  <c:v>0.01</c:v>
                </c:pt>
                <c:pt idx="1390">
                  <c:v>0.01</c:v>
                </c:pt>
                <c:pt idx="1391">
                  <c:v>0.01</c:v>
                </c:pt>
                <c:pt idx="1392">
                  <c:v>0.01</c:v>
                </c:pt>
                <c:pt idx="1393">
                  <c:v>0.01</c:v>
                </c:pt>
                <c:pt idx="1394">
                  <c:v>0.01</c:v>
                </c:pt>
                <c:pt idx="1395">
                  <c:v>0.01</c:v>
                </c:pt>
                <c:pt idx="1396">
                  <c:v>0.01</c:v>
                </c:pt>
                <c:pt idx="1397">
                  <c:v>1.0000000004262899E-2</c:v>
                </c:pt>
                <c:pt idx="1398">
                  <c:v>32.542657529190301</c:v>
                </c:pt>
                <c:pt idx="1399">
                  <c:v>52.198028088505097</c:v>
                </c:pt>
                <c:pt idx="1400">
                  <c:v>57.623804528469101</c:v>
                </c:pt>
                <c:pt idx="1401">
                  <c:v>49.787658774547602</c:v>
                </c:pt>
                <c:pt idx="1402">
                  <c:v>31.773014711814</c:v>
                </c:pt>
                <c:pt idx="1403">
                  <c:v>8.2362355733411192</c:v>
                </c:pt>
                <c:pt idx="1404">
                  <c:v>0.01</c:v>
                </c:pt>
                <c:pt idx="1405">
                  <c:v>0.01</c:v>
                </c:pt>
                <c:pt idx="1406">
                  <c:v>0.01</c:v>
                </c:pt>
                <c:pt idx="1407">
                  <c:v>0.01</c:v>
                </c:pt>
                <c:pt idx="1408">
                  <c:v>0.01</c:v>
                </c:pt>
                <c:pt idx="1409">
                  <c:v>1.00000000020459E-2</c:v>
                </c:pt>
                <c:pt idx="1410">
                  <c:v>30.938361625313298</c:v>
                </c:pt>
                <c:pt idx="1411">
                  <c:v>62.456475897916903</c:v>
                </c:pt>
                <c:pt idx="1412">
                  <c:v>88.850624497007601</c:v>
                </c:pt>
                <c:pt idx="1413">
                  <c:v>105.106159074377</c:v>
                </c:pt>
                <c:pt idx="1414">
                  <c:v>107.909043582946</c:v>
                </c:pt>
                <c:pt idx="1415">
                  <c:v>96.424723887554507</c:v>
                </c:pt>
                <c:pt idx="1416">
                  <c:v>72.7106862755506</c:v>
                </c:pt>
                <c:pt idx="1417">
                  <c:v>41.6677243871736</c:v>
                </c:pt>
                <c:pt idx="1418">
                  <c:v>10.5005153762196</c:v>
                </c:pt>
                <c:pt idx="1419">
                  <c:v>0.01</c:v>
                </c:pt>
                <c:pt idx="1420">
                  <c:v>0.01</c:v>
                </c:pt>
                <c:pt idx="1421">
                  <c:v>1.00000000009521E-2</c:v>
                </c:pt>
                <c:pt idx="1422">
                  <c:v>46.262228532575499</c:v>
                </c:pt>
                <c:pt idx="1423">
                  <c:v>120.75128364593201</c:v>
                </c:pt>
                <c:pt idx="1424">
                  <c:v>218.85896137218299</c:v>
                </c:pt>
                <c:pt idx="1425">
                  <c:v>331.168493314523</c:v>
                </c:pt>
                <c:pt idx="1426">
                  <c:v>444.07581467286298</c:v>
                </c:pt>
                <c:pt idx="1427">
                  <c:v>541.06334495662099</c:v>
                </c:pt>
                <c:pt idx="1428">
                  <c:v>604.52508651671803</c:v>
                </c:pt>
                <c:pt idx="1429">
                  <c:v>617.94952050410598</c:v>
                </c:pt>
                <c:pt idx="1430">
                  <c:v>568.20542772314502</c:v>
                </c:pt>
                <c:pt idx="1431">
                  <c:v>447.64445807057302</c:v>
                </c:pt>
                <c:pt idx="1432">
                  <c:v>255.73843862170099</c:v>
                </c:pt>
                <c:pt idx="1433">
                  <c:v>0.01</c:v>
                </c:pt>
                <c:pt idx="1434">
                  <c:v>0.01</c:v>
                </c:pt>
                <c:pt idx="1435">
                  <c:v>0.01</c:v>
                </c:pt>
                <c:pt idx="1436">
                  <c:v>0.01</c:v>
                </c:pt>
                <c:pt idx="1437">
                  <c:v>0.01</c:v>
                </c:pt>
                <c:pt idx="1438">
                  <c:v>0.01</c:v>
                </c:pt>
                <c:pt idx="1439">
                  <c:v>0.01</c:v>
                </c:pt>
                <c:pt idx="1440">
                  <c:v>0.01</c:v>
                </c:pt>
                <c:pt idx="1441">
                  <c:v>0.01</c:v>
                </c:pt>
                <c:pt idx="1442">
                  <c:v>0.01</c:v>
                </c:pt>
                <c:pt idx="1443">
                  <c:v>0.01</c:v>
                </c:pt>
                <c:pt idx="1444">
                  <c:v>0.01</c:v>
                </c:pt>
                <c:pt idx="1445">
                  <c:v>1.00000000295952E-2</c:v>
                </c:pt>
                <c:pt idx="1446">
                  <c:v>533.45923284866501</c:v>
                </c:pt>
                <c:pt idx="1447">
                  <c:v>1051.3321747279299</c:v>
                </c:pt>
                <c:pt idx="1448">
                  <c:v>1511.8895339307201</c:v>
                </c:pt>
                <c:pt idx="1449">
                  <c:v>1877.1353001304401</c:v>
                </c:pt>
                <c:pt idx="1450">
                  <c:v>2116.25701066585</c:v>
                </c:pt>
                <c:pt idx="1451">
                  <c:v>2208.40635243015</c:v>
                </c:pt>
                <c:pt idx="1452">
                  <c:v>2144.55446881845</c:v>
                </c:pt>
                <c:pt idx="1453">
                  <c:v>1928.2555919491999</c:v>
                </c:pt>
                <c:pt idx="1454">
                  <c:v>1575.26697639192</c:v>
                </c:pt>
                <c:pt idx="1455">
                  <c:v>1112.0893276777399</c:v>
                </c:pt>
                <c:pt idx="1456">
                  <c:v>573.59700024909398</c:v>
                </c:pt>
                <c:pt idx="1457">
                  <c:v>0.01</c:v>
                </c:pt>
                <c:pt idx="1458">
                  <c:v>0.01</c:v>
                </c:pt>
                <c:pt idx="1459">
                  <c:v>0.01</c:v>
                </c:pt>
                <c:pt idx="1460">
                  <c:v>0.01</c:v>
                </c:pt>
                <c:pt idx="1461">
                  <c:v>0.01</c:v>
                </c:pt>
                <c:pt idx="1462">
                  <c:v>0.01</c:v>
                </c:pt>
                <c:pt idx="1463">
                  <c:v>0.01</c:v>
                </c:pt>
                <c:pt idx="1464">
                  <c:v>0.01</c:v>
                </c:pt>
                <c:pt idx="1465">
                  <c:v>0.01</c:v>
                </c:pt>
                <c:pt idx="1466">
                  <c:v>0.01</c:v>
                </c:pt>
                <c:pt idx="1467">
                  <c:v>0.01</c:v>
                </c:pt>
                <c:pt idx="1468">
                  <c:v>0.01</c:v>
                </c:pt>
                <c:pt idx="1469">
                  <c:v>1.00000000417393E-2</c:v>
                </c:pt>
                <c:pt idx="1470">
                  <c:v>496.50320607953898</c:v>
                </c:pt>
                <c:pt idx="1471">
                  <c:v>951.56790663890695</c:v>
                </c:pt>
                <c:pt idx="1472">
                  <c:v>1336.97737101797</c:v>
                </c:pt>
                <c:pt idx="1473">
                  <c:v>1629.3643403132701</c:v>
                </c:pt>
                <c:pt idx="1474">
                  <c:v>1811.33731079887</c:v>
                </c:pt>
                <c:pt idx="1475">
                  <c:v>1872.2624796002699</c:v>
                </c:pt>
                <c:pt idx="1476">
                  <c:v>1808.7192924906501</c:v>
                </c:pt>
                <c:pt idx="1477">
                  <c:v>1624.6384816730999</c:v>
                </c:pt>
                <c:pt idx="1478">
                  <c:v>1331.1259793720601</c:v>
                </c:pt>
                <c:pt idx="1479">
                  <c:v>945.968603867762</c:v>
                </c:pt>
                <c:pt idx="1480">
                  <c:v>492.81277709648299</c:v>
                </c:pt>
                <c:pt idx="1481">
                  <c:v>0.01</c:v>
                </c:pt>
                <c:pt idx="1482">
                  <c:v>0.01</c:v>
                </c:pt>
                <c:pt idx="1483">
                  <c:v>0.01</c:v>
                </c:pt>
                <c:pt idx="1484">
                  <c:v>0.01</c:v>
                </c:pt>
                <c:pt idx="1485">
                  <c:v>0.01</c:v>
                </c:pt>
                <c:pt idx="1486">
                  <c:v>0.01</c:v>
                </c:pt>
                <c:pt idx="1487">
                  <c:v>0.01</c:v>
                </c:pt>
                <c:pt idx="1488">
                  <c:v>0.01</c:v>
                </c:pt>
                <c:pt idx="1489">
                  <c:v>0.01</c:v>
                </c:pt>
                <c:pt idx="1490">
                  <c:v>0.01</c:v>
                </c:pt>
                <c:pt idx="1491">
                  <c:v>0.01</c:v>
                </c:pt>
                <c:pt idx="1492">
                  <c:v>0.01</c:v>
                </c:pt>
                <c:pt idx="1493">
                  <c:v>1.0000000060579601E-2</c:v>
                </c:pt>
                <c:pt idx="1494">
                  <c:v>553.36467827495403</c:v>
                </c:pt>
                <c:pt idx="1495">
                  <c:v>1070.20757810899</c:v>
                </c:pt>
                <c:pt idx="1496">
                  <c:v>1512.1207356104301</c:v>
                </c:pt>
                <c:pt idx="1497">
                  <c:v>1846.2134108807199</c:v>
                </c:pt>
                <c:pt idx="1498">
                  <c:v>2047.95866520853</c:v>
                </c:pt>
                <c:pt idx="1499">
                  <c:v>2103.3534203757999</c:v>
                </c:pt>
                <c:pt idx="1500">
                  <c:v>2010.17336075602</c:v>
                </c:pt>
                <c:pt idx="1501">
                  <c:v>1778.17817124829</c:v>
                </c:pt>
                <c:pt idx="1502">
                  <c:v>1428.2259153078001</c:v>
                </c:pt>
                <c:pt idx="1503">
                  <c:v>990.36668468566097</c:v>
                </c:pt>
                <c:pt idx="1504">
                  <c:v>501.09245821785601</c:v>
                </c:pt>
                <c:pt idx="1505">
                  <c:v>0.01</c:v>
                </c:pt>
                <c:pt idx="1506">
                  <c:v>0.01</c:v>
                </c:pt>
                <c:pt idx="1507">
                  <c:v>0.01</c:v>
                </c:pt>
                <c:pt idx="1508">
                  <c:v>0.01</c:v>
                </c:pt>
                <c:pt idx="1509">
                  <c:v>0.01</c:v>
                </c:pt>
                <c:pt idx="1510">
                  <c:v>0.01</c:v>
                </c:pt>
                <c:pt idx="1511">
                  <c:v>0.01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1.0000000006660801E-2</c:v>
                </c:pt>
                <c:pt idx="1518">
                  <c:v>228.62252925786399</c:v>
                </c:pt>
                <c:pt idx="1519">
                  <c:v>398.09154920733903</c:v>
                </c:pt>
                <c:pt idx="1520">
                  <c:v>502.37154859466199</c:v>
                </c:pt>
                <c:pt idx="1521">
                  <c:v>542.75390503460005</c:v>
                </c:pt>
                <c:pt idx="1522">
                  <c:v>526.90914589663396</c:v>
                </c:pt>
                <c:pt idx="1523">
                  <c:v>467.30847049824899</c:v>
                </c:pt>
                <c:pt idx="1524">
                  <c:v>379.254339219315</c:v>
                </c:pt>
                <c:pt idx="1525">
                  <c:v>278.78156602156201</c:v>
                </c:pt>
                <c:pt idx="1526">
                  <c:v>180.688544398234</c:v>
                </c:pt>
                <c:pt idx="1527">
                  <c:v>96.924691581443298</c:v>
                </c:pt>
                <c:pt idx="1528">
                  <c:v>35.500552187535597</c:v>
                </c:pt>
                <c:pt idx="1529">
                  <c:v>0.01</c:v>
                </c:pt>
                <c:pt idx="1530">
                  <c:v>0.01</c:v>
                </c:pt>
                <c:pt idx="1531">
                  <c:v>0.50581295058845199</c:v>
                </c:pt>
                <c:pt idx="1532">
                  <c:v>25.4379772694796</c:v>
                </c:pt>
                <c:pt idx="1533">
                  <c:v>56.597401303679497</c:v>
                </c:pt>
                <c:pt idx="1534">
                  <c:v>86.162384359926605</c:v>
                </c:pt>
                <c:pt idx="1535">
                  <c:v>107.635457331558</c:v>
                </c:pt>
                <c:pt idx="1536">
                  <c:v>116.707125653424</c:v>
                </c:pt>
                <c:pt idx="1537">
                  <c:v>111.70960800979699</c:v>
                </c:pt>
                <c:pt idx="1538">
                  <c:v>93.627779953286307</c:v>
                </c:pt>
                <c:pt idx="1539">
                  <c:v>65.699724297095898</c:v>
                </c:pt>
                <c:pt idx="1540">
                  <c:v>32.696259460663903</c:v>
                </c:pt>
                <c:pt idx="1541">
                  <c:v>0.01</c:v>
                </c:pt>
                <c:pt idx="1542">
                  <c:v>0.01</c:v>
                </c:pt>
                <c:pt idx="1543">
                  <c:v>0.01</c:v>
                </c:pt>
                <c:pt idx="1544">
                  <c:v>0.01</c:v>
                </c:pt>
                <c:pt idx="1545">
                  <c:v>0.01</c:v>
                </c:pt>
                <c:pt idx="1546">
                  <c:v>0.01</c:v>
                </c:pt>
                <c:pt idx="1547">
                  <c:v>0.01</c:v>
                </c:pt>
                <c:pt idx="1548">
                  <c:v>8.5826425330152407</c:v>
                </c:pt>
                <c:pt idx="1549">
                  <c:v>26.427408561450001</c:v>
                </c:pt>
                <c:pt idx="1550">
                  <c:v>36.517241866628098</c:v>
                </c:pt>
                <c:pt idx="1551">
                  <c:v>35.923954383015001</c:v>
                </c:pt>
                <c:pt idx="1552">
                  <c:v>23.487283358774199</c:v>
                </c:pt>
                <c:pt idx="1553">
                  <c:v>0.01</c:v>
                </c:pt>
                <c:pt idx="1554">
                  <c:v>0.01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0.01</c:v>
                </c:pt>
                <c:pt idx="1559">
                  <c:v>0.01</c:v>
                </c:pt>
                <c:pt idx="1560">
                  <c:v>0.01</c:v>
                </c:pt>
                <c:pt idx="1561">
                  <c:v>0.01</c:v>
                </c:pt>
                <c:pt idx="1562">
                  <c:v>0.01</c:v>
                </c:pt>
                <c:pt idx="1563">
                  <c:v>0.01</c:v>
                </c:pt>
                <c:pt idx="1564">
                  <c:v>0.01</c:v>
                </c:pt>
                <c:pt idx="1565">
                  <c:v>1.00000000024004E-2</c:v>
                </c:pt>
                <c:pt idx="1566">
                  <c:v>26.1698240337737</c:v>
                </c:pt>
                <c:pt idx="1567">
                  <c:v>41.959299120936599</c:v>
                </c:pt>
                <c:pt idx="1568">
                  <c:v>46.303337961226802</c:v>
                </c:pt>
                <c:pt idx="1569">
                  <c:v>39.991961947547701</c:v>
                </c:pt>
                <c:pt idx="1570">
                  <c:v>25.512844098036201</c:v>
                </c:pt>
                <c:pt idx="1571">
                  <c:v>6.6124462935059798</c:v>
                </c:pt>
                <c:pt idx="1572">
                  <c:v>0.01</c:v>
                </c:pt>
                <c:pt idx="1573">
                  <c:v>0.01</c:v>
                </c:pt>
                <c:pt idx="1574">
                  <c:v>0.01</c:v>
                </c:pt>
                <c:pt idx="1575">
                  <c:v>0.01</c:v>
                </c:pt>
                <c:pt idx="1576">
                  <c:v>0.01</c:v>
                </c:pt>
                <c:pt idx="1577">
                  <c:v>1.0000000000862199E-2</c:v>
                </c:pt>
                <c:pt idx="1578">
                  <c:v>24.7674713209339</c:v>
                </c:pt>
                <c:pt idx="1579">
                  <c:v>49.977845940956897</c:v>
                </c:pt>
                <c:pt idx="1580">
                  <c:v>71.070322131860493</c:v>
                </c:pt>
                <c:pt idx="1581">
                  <c:v>84.040092090124404</c:v>
                </c:pt>
                <c:pt idx="1582">
                  <c:v>86.247779337975203</c:v>
                </c:pt>
                <c:pt idx="1583">
                  <c:v>77.039105046372001</c:v>
                </c:pt>
                <c:pt idx="1584">
                  <c:v>58.070539319664903</c:v>
                </c:pt>
                <c:pt idx="1585">
                  <c:v>33.265899921766703</c:v>
                </c:pt>
                <c:pt idx="1586">
                  <c:v>8.3814393314851205</c:v>
                </c:pt>
                <c:pt idx="1587">
                  <c:v>0.01</c:v>
                </c:pt>
                <c:pt idx="1588">
                  <c:v>0.01</c:v>
                </c:pt>
                <c:pt idx="1589">
                  <c:v>1.00000000026567E-2</c:v>
                </c:pt>
                <c:pt idx="1590">
                  <c:v>36.861224377165698</c:v>
                </c:pt>
                <c:pt idx="1591">
                  <c:v>96.171862123521095</c:v>
                </c:pt>
                <c:pt idx="1592">
                  <c:v>174.238384743816</c:v>
                </c:pt>
                <c:pt idx="1593">
                  <c:v>263.544324380597</c:v>
                </c:pt>
                <c:pt idx="1594">
                  <c:v>353.25418811609097</c:v>
                </c:pt>
                <c:pt idx="1595">
                  <c:v>430.23305972744902</c:v>
                </c:pt>
                <c:pt idx="1596">
                  <c:v>480.50201579190599</c:v>
                </c:pt>
                <c:pt idx="1597">
                  <c:v>490.97434471031198</c:v>
                </c:pt>
                <c:pt idx="1598">
                  <c:v>451.26931665323701</c:v>
                </c:pt>
                <c:pt idx="1599">
                  <c:v>355.37604939655301</c:v>
                </c:pt>
                <c:pt idx="1600">
                  <c:v>202.94405722387501</c:v>
                </c:pt>
                <c:pt idx="1601">
                  <c:v>0.01</c:v>
                </c:pt>
                <c:pt idx="1602">
                  <c:v>0.01</c:v>
                </c:pt>
                <c:pt idx="1603">
                  <c:v>0.01</c:v>
                </c:pt>
                <c:pt idx="1604">
                  <c:v>0.01</c:v>
                </c:pt>
                <c:pt idx="1605">
                  <c:v>0.01</c:v>
                </c:pt>
                <c:pt idx="1606">
                  <c:v>0.01</c:v>
                </c:pt>
                <c:pt idx="1607">
                  <c:v>0.01</c:v>
                </c:pt>
                <c:pt idx="1608">
                  <c:v>0.01</c:v>
                </c:pt>
                <c:pt idx="1609">
                  <c:v>0.01</c:v>
                </c:pt>
                <c:pt idx="1610">
                  <c:v>0.01</c:v>
                </c:pt>
                <c:pt idx="1611">
                  <c:v>0.01</c:v>
                </c:pt>
                <c:pt idx="1612">
                  <c:v>0.01</c:v>
                </c:pt>
                <c:pt idx="1613">
                  <c:v>1.00000000093421E-2</c:v>
                </c:pt>
                <c:pt idx="1614">
                  <c:v>420.87722724775</c:v>
                </c:pt>
                <c:pt idx="1615">
                  <c:v>829.10386300663004</c:v>
                </c:pt>
                <c:pt idx="1616">
                  <c:v>1191.8018144597399</c:v>
                </c:pt>
                <c:pt idx="1617">
                  <c:v>1479.0886826193</c:v>
                </c:pt>
                <c:pt idx="1618">
                  <c:v>1666.7913953090999</c:v>
                </c:pt>
                <c:pt idx="1619">
                  <c:v>1738.6234886790101</c:v>
                </c:pt>
                <c:pt idx="1620">
                  <c:v>1687.62850610387</c:v>
                </c:pt>
                <c:pt idx="1621">
                  <c:v>1516.7607895237099</c:v>
                </c:pt>
                <c:pt idx="1622">
                  <c:v>1238.56532535513</c:v>
                </c:pt>
                <c:pt idx="1623">
                  <c:v>874.00981105459198</c:v>
                </c:pt>
                <c:pt idx="1624">
                  <c:v>450.604508762931</c:v>
                </c:pt>
                <c:pt idx="1625">
                  <c:v>0.01</c:v>
                </c:pt>
                <c:pt idx="1626">
                  <c:v>0.01</c:v>
                </c:pt>
                <c:pt idx="1627">
                  <c:v>0.01</c:v>
                </c:pt>
                <c:pt idx="1628">
                  <c:v>0.01</c:v>
                </c:pt>
                <c:pt idx="1629">
                  <c:v>0.01</c:v>
                </c:pt>
                <c:pt idx="1630">
                  <c:v>0.01</c:v>
                </c:pt>
                <c:pt idx="1631">
                  <c:v>0.01</c:v>
                </c:pt>
                <c:pt idx="1632">
                  <c:v>0.01</c:v>
                </c:pt>
                <c:pt idx="1633">
                  <c:v>0.01</c:v>
                </c:pt>
                <c:pt idx="1634">
                  <c:v>0.01</c:v>
                </c:pt>
                <c:pt idx="1635">
                  <c:v>0.01</c:v>
                </c:pt>
                <c:pt idx="1636">
                  <c:v>0.01</c:v>
                </c:pt>
                <c:pt idx="1637">
                  <c:v>1.0000000019263201E-2</c:v>
                </c:pt>
                <c:pt idx="1638">
                  <c:v>387.620234068949</c:v>
                </c:pt>
                <c:pt idx="1639">
                  <c:v>742.54962219367803</c:v>
                </c:pt>
                <c:pt idx="1640">
                  <c:v>1042.82462348897</c:v>
                </c:pt>
                <c:pt idx="1641">
                  <c:v>1270.3007792303999</c:v>
                </c:pt>
                <c:pt idx="1642">
                  <c:v>1411.5241668096901</c:v>
                </c:pt>
                <c:pt idx="1643">
                  <c:v>1458.32996786743</c:v>
                </c:pt>
                <c:pt idx="1644">
                  <c:v>1408.18515149629</c:v>
                </c:pt>
                <c:pt idx="1645">
                  <c:v>1264.28299659854</c:v>
                </c:pt>
                <c:pt idx="1646">
                  <c:v>1035.39288039809</c:v>
                </c:pt>
                <c:pt idx="1647">
                  <c:v>735.46293582400904</c:v>
                </c:pt>
                <c:pt idx="1648">
                  <c:v>382.96959672844298</c:v>
                </c:pt>
                <c:pt idx="1649">
                  <c:v>0.01</c:v>
                </c:pt>
                <c:pt idx="1650">
                  <c:v>0.01</c:v>
                </c:pt>
                <c:pt idx="1651">
                  <c:v>0.01</c:v>
                </c:pt>
                <c:pt idx="1652">
                  <c:v>0.01</c:v>
                </c:pt>
                <c:pt idx="1653">
                  <c:v>0.01</c:v>
                </c:pt>
                <c:pt idx="1654">
                  <c:v>0.01</c:v>
                </c:pt>
                <c:pt idx="1655">
                  <c:v>0.01</c:v>
                </c:pt>
                <c:pt idx="1656">
                  <c:v>0.01</c:v>
                </c:pt>
                <c:pt idx="1657">
                  <c:v>0.01</c:v>
                </c:pt>
                <c:pt idx="1658">
                  <c:v>0.01</c:v>
                </c:pt>
                <c:pt idx="1659">
                  <c:v>0.01</c:v>
                </c:pt>
                <c:pt idx="1660">
                  <c:v>0.01</c:v>
                </c:pt>
                <c:pt idx="1661">
                  <c:v>1.00000000322656E-2</c:v>
                </c:pt>
                <c:pt idx="1662">
                  <c:v>427.155519186807</c:v>
                </c:pt>
                <c:pt idx="1663">
                  <c:v>825.71266338068301</c:v>
                </c:pt>
                <c:pt idx="1664">
                  <c:v>1166.0947208047201</c:v>
                </c:pt>
                <c:pt idx="1665">
                  <c:v>1423.03383293765</c:v>
                </c:pt>
                <c:pt idx="1666">
                  <c:v>1577.7561699805899</c:v>
                </c:pt>
                <c:pt idx="1667">
                  <c:v>1619.62959604256</c:v>
                </c:pt>
                <c:pt idx="1668">
                  <c:v>1547.1096054787099</c:v>
                </c:pt>
                <c:pt idx="1669">
                  <c:v>1367.87475158549</c:v>
                </c:pt>
                <c:pt idx="1670">
                  <c:v>1098.1226920105501</c:v>
                </c:pt>
                <c:pt idx="1671">
                  <c:v>761.08368563652698</c:v>
                </c:pt>
                <c:pt idx="1672">
                  <c:v>384.890227389725</c:v>
                </c:pt>
                <c:pt idx="1673">
                  <c:v>0.01</c:v>
                </c:pt>
                <c:pt idx="1674">
                  <c:v>0.01</c:v>
                </c:pt>
                <c:pt idx="1675">
                  <c:v>0.01</c:v>
                </c:pt>
                <c:pt idx="1676">
                  <c:v>0.01</c:v>
                </c:pt>
                <c:pt idx="1677">
                  <c:v>0.01</c:v>
                </c:pt>
                <c:pt idx="1678">
                  <c:v>0.01</c:v>
                </c:pt>
                <c:pt idx="1679">
                  <c:v>0.01</c:v>
                </c:pt>
                <c:pt idx="1680">
                  <c:v>0.01</c:v>
                </c:pt>
                <c:pt idx="1681">
                  <c:v>0.01</c:v>
                </c:pt>
                <c:pt idx="1682">
                  <c:v>0.01</c:v>
                </c:pt>
                <c:pt idx="1683">
                  <c:v>0.01</c:v>
                </c:pt>
                <c:pt idx="1684">
                  <c:v>0.01</c:v>
                </c:pt>
                <c:pt idx="1685">
                  <c:v>1.0000000019607699E-2</c:v>
                </c:pt>
                <c:pt idx="1686">
                  <c:v>174.34322259218601</c:v>
                </c:pt>
                <c:pt idx="1687">
                  <c:v>303.41494658654</c:v>
                </c:pt>
                <c:pt idx="1688">
                  <c:v>382.69084385504902</c:v>
                </c:pt>
                <c:pt idx="1689">
                  <c:v>413.23277831030998</c:v>
                </c:pt>
                <c:pt idx="1690">
                  <c:v>400.95517954179797</c:v>
                </c:pt>
                <c:pt idx="1691">
                  <c:v>355.41153448115801</c:v>
                </c:pt>
                <c:pt idx="1692">
                  <c:v>288.28747720859502</c:v>
                </c:pt>
                <c:pt idx="1693">
                  <c:v>211.80025472391199</c:v>
                </c:pt>
                <c:pt idx="1694">
                  <c:v>137.20212860965299</c:v>
                </c:pt>
                <c:pt idx="1695">
                  <c:v>73.558964044901401</c:v>
                </c:pt>
                <c:pt idx="1696">
                  <c:v>26.9292677352752</c:v>
                </c:pt>
                <c:pt idx="1697">
                  <c:v>0.01</c:v>
                </c:pt>
                <c:pt idx="1698">
                  <c:v>0.01</c:v>
                </c:pt>
                <c:pt idx="1699">
                  <c:v>0.38545182302448999</c:v>
                </c:pt>
                <c:pt idx="1700">
                  <c:v>19.254583584722202</c:v>
                </c:pt>
                <c:pt idx="1701">
                  <c:v>42.813176288837802</c:v>
                </c:pt>
                <c:pt idx="1702">
                  <c:v>65.140180309222202</c:v>
                </c:pt>
                <c:pt idx="1703">
                  <c:v>81.328227316377195</c:v>
                </c:pt>
                <c:pt idx="1704">
                  <c:v>88.133176631833507</c:v>
                </c:pt>
                <c:pt idx="1705">
                  <c:v>84.312004214197003</c:v>
                </c:pt>
                <c:pt idx="1706">
                  <c:v>70.625497613441496</c:v>
                </c:pt>
                <c:pt idx="1707">
                  <c:v>49.531492437697302</c:v>
                </c:pt>
                <c:pt idx="1708">
                  <c:v>24.6372131421974</c:v>
                </c:pt>
                <c:pt idx="1709">
                  <c:v>0.01</c:v>
                </c:pt>
                <c:pt idx="1710">
                  <c:v>0.01</c:v>
                </c:pt>
                <c:pt idx="1711">
                  <c:v>0.01</c:v>
                </c:pt>
                <c:pt idx="1712">
                  <c:v>0.01</c:v>
                </c:pt>
                <c:pt idx="1713">
                  <c:v>0.01</c:v>
                </c:pt>
                <c:pt idx="1714">
                  <c:v>0.01</c:v>
                </c:pt>
                <c:pt idx="1715">
                  <c:v>0.01</c:v>
                </c:pt>
                <c:pt idx="1716">
                  <c:v>6.4393051883747798</c:v>
                </c:pt>
                <c:pt idx="1717">
                  <c:v>19.810927275772301</c:v>
                </c:pt>
                <c:pt idx="1718">
                  <c:v>27.3576139338128</c:v>
                </c:pt>
                <c:pt idx="1719">
                  <c:v>26.897340849043001</c:v>
                </c:pt>
                <c:pt idx="1720">
                  <c:v>17.576117320818799</c:v>
                </c:pt>
                <c:pt idx="1721">
                  <c:v>0.01</c:v>
                </c:pt>
                <c:pt idx="1722">
                  <c:v>0.01</c:v>
                </c:pt>
                <c:pt idx="1723">
                  <c:v>0.01</c:v>
                </c:pt>
                <c:pt idx="1724">
                  <c:v>0.01</c:v>
                </c:pt>
                <c:pt idx="1725">
                  <c:v>0.01</c:v>
                </c:pt>
                <c:pt idx="1726">
                  <c:v>0.01</c:v>
                </c:pt>
                <c:pt idx="1727">
                  <c:v>0.01</c:v>
                </c:pt>
                <c:pt idx="1728">
                  <c:v>0.01</c:v>
                </c:pt>
                <c:pt idx="1729">
                  <c:v>0.01</c:v>
                </c:pt>
                <c:pt idx="1730">
                  <c:v>0.01</c:v>
                </c:pt>
                <c:pt idx="1731">
                  <c:v>0.01</c:v>
                </c:pt>
                <c:pt idx="1732">
                  <c:v>0.01</c:v>
                </c:pt>
                <c:pt idx="1733">
                  <c:v>1.00000000010182E-2</c:v>
                </c:pt>
                <c:pt idx="1734">
                  <c:v>19.417606249300899</c:v>
                </c:pt>
                <c:pt idx="1735">
                  <c:v>31.112198132112699</c:v>
                </c:pt>
                <c:pt idx="1736">
                  <c:v>34.311499710157598</c:v>
                </c:pt>
                <c:pt idx="1737">
                  <c:v>29.616424515012302</c:v>
                </c:pt>
                <c:pt idx="1738">
                  <c:v>18.882817082919001</c:v>
                </c:pt>
                <c:pt idx="1739">
                  <c:v>4.8929046726100598</c:v>
                </c:pt>
                <c:pt idx="1740">
                  <c:v>0.01</c:v>
                </c:pt>
                <c:pt idx="1741">
                  <c:v>0.01</c:v>
                </c:pt>
                <c:pt idx="1742">
                  <c:v>0.01</c:v>
                </c:pt>
                <c:pt idx="1743">
                  <c:v>0.01</c:v>
                </c:pt>
                <c:pt idx="1744">
                  <c:v>0.01</c:v>
                </c:pt>
                <c:pt idx="1745">
                  <c:v>1.00000000009847E-2</c:v>
                </c:pt>
                <c:pt idx="1746">
                  <c:v>18.2375344249702</c:v>
                </c:pt>
                <c:pt idx="1747">
                  <c:v>36.774554545785797</c:v>
                </c:pt>
                <c:pt idx="1748">
                  <c:v>52.259463530670899</c:v>
                </c:pt>
                <c:pt idx="1749">
                  <c:v>61.755374066579002</c:v>
                </c:pt>
                <c:pt idx="1750">
                  <c:v>63.335846947791303</c:v>
                </c:pt>
                <c:pt idx="1751">
                  <c:v>56.5363673661411</c:v>
                </c:pt>
                <c:pt idx="1752">
                  <c:v>42.588366194057599</c:v>
                </c:pt>
                <c:pt idx="1753">
                  <c:v>24.3817799358599</c:v>
                </c:pt>
                <c:pt idx="1754">
                  <c:v>6.14095602670902</c:v>
                </c:pt>
                <c:pt idx="1755">
                  <c:v>0.01</c:v>
                </c:pt>
                <c:pt idx="1756">
                  <c:v>0.01</c:v>
                </c:pt>
                <c:pt idx="1757">
                  <c:v>1.0000000001317601E-2</c:v>
                </c:pt>
                <c:pt idx="1758">
                  <c:v>26.925783310296001</c:v>
                </c:pt>
                <c:pt idx="1759">
                  <c:v>70.1978478986358</c:v>
                </c:pt>
                <c:pt idx="1760">
                  <c:v>127.09105136841799</c:v>
                </c:pt>
                <c:pt idx="1761">
                  <c:v>192.09823439067901</c:v>
                </c:pt>
                <c:pt idx="1762">
                  <c:v>257.30961826288097</c:v>
                </c:pt>
                <c:pt idx="1763">
                  <c:v>313.16344087595297</c:v>
                </c:pt>
                <c:pt idx="1764">
                  <c:v>349.51058314040199</c:v>
                </c:pt>
                <c:pt idx="1765">
                  <c:v>356.87893146281601</c:v>
                </c:pt>
                <c:pt idx="1766">
                  <c:v>327.78879248616499</c:v>
                </c:pt>
                <c:pt idx="1767">
                  <c:v>257.95392501600998</c:v>
                </c:pt>
                <c:pt idx="1768">
                  <c:v>147.20661348262101</c:v>
                </c:pt>
                <c:pt idx="1769">
                  <c:v>0.01</c:v>
                </c:pt>
                <c:pt idx="1770">
                  <c:v>0.01</c:v>
                </c:pt>
                <c:pt idx="1771">
                  <c:v>0.01</c:v>
                </c:pt>
                <c:pt idx="1772">
                  <c:v>0.01</c:v>
                </c:pt>
                <c:pt idx="1773">
                  <c:v>0.01</c:v>
                </c:pt>
                <c:pt idx="1774">
                  <c:v>0.01</c:v>
                </c:pt>
                <c:pt idx="1775">
                  <c:v>0.01</c:v>
                </c:pt>
                <c:pt idx="1776">
                  <c:v>0.01</c:v>
                </c:pt>
                <c:pt idx="1777">
                  <c:v>0.01</c:v>
                </c:pt>
                <c:pt idx="1778">
                  <c:v>0.01</c:v>
                </c:pt>
                <c:pt idx="1779">
                  <c:v>0.01</c:v>
                </c:pt>
                <c:pt idx="1780">
                  <c:v>0.01</c:v>
                </c:pt>
                <c:pt idx="1781">
                  <c:v>1.0000000012868699E-2</c:v>
                </c:pt>
                <c:pt idx="1782">
                  <c:v>302.191571500414</c:v>
                </c:pt>
                <c:pt idx="1783">
                  <c:v>594.85157186685103</c:v>
                </c:pt>
                <c:pt idx="1784">
                  <c:v>854.43006855030103</c:v>
                </c:pt>
                <c:pt idx="1785">
                  <c:v>1059.5916450391501</c:v>
                </c:pt>
                <c:pt idx="1786">
                  <c:v>1193.1531909530399</c:v>
                </c:pt>
                <c:pt idx="1787">
                  <c:v>1243.6262870376099</c:v>
                </c:pt>
                <c:pt idx="1788">
                  <c:v>1206.22776304286</c:v>
                </c:pt>
                <c:pt idx="1789">
                  <c:v>1083.26922522367</c:v>
                </c:pt>
                <c:pt idx="1790">
                  <c:v>883.90145748714394</c:v>
                </c:pt>
                <c:pt idx="1791">
                  <c:v>623.25506402774204</c:v>
                </c:pt>
                <c:pt idx="1792">
                  <c:v>321.07724559264102</c:v>
                </c:pt>
                <c:pt idx="1793">
                  <c:v>0.01</c:v>
                </c:pt>
                <c:pt idx="1794">
                  <c:v>0.01</c:v>
                </c:pt>
                <c:pt idx="1795">
                  <c:v>0.01</c:v>
                </c:pt>
                <c:pt idx="1796">
                  <c:v>0.01</c:v>
                </c:pt>
                <c:pt idx="1797">
                  <c:v>0.01</c:v>
                </c:pt>
                <c:pt idx="1798">
                  <c:v>0.01</c:v>
                </c:pt>
                <c:pt idx="1799">
                  <c:v>0.01</c:v>
                </c:pt>
                <c:pt idx="1800">
                  <c:v>0.01</c:v>
                </c:pt>
                <c:pt idx="1801">
                  <c:v>0.01</c:v>
                </c:pt>
                <c:pt idx="1802">
                  <c:v>0.01</c:v>
                </c:pt>
                <c:pt idx="1803">
                  <c:v>0.01</c:v>
                </c:pt>
                <c:pt idx="1804">
                  <c:v>0.01</c:v>
                </c:pt>
                <c:pt idx="1805">
                  <c:v>1.00000000041788E-2</c:v>
                </c:pt>
                <c:pt idx="1806">
                  <c:v>273.115923287459</c:v>
                </c:pt>
                <c:pt idx="1807">
                  <c:v>522.76261597509301</c:v>
                </c:pt>
                <c:pt idx="1808">
                  <c:v>733.54839943989202</c:v>
                </c:pt>
                <c:pt idx="1809">
                  <c:v>892.81475614838996</c:v>
                </c:pt>
                <c:pt idx="1810">
                  <c:v>991.24046086374403</c:v>
                </c:pt>
                <c:pt idx="1811">
                  <c:v>1023.24809046974</c:v>
                </c:pt>
                <c:pt idx="1812">
                  <c:v>987.22887279869406</c:v>
                </c:pt>
                <c:pt idx="1813">
                  <c:v>885.59232274893998</c:v>
                </c:pt>
                <c:pt idx="1814">
                  <c:v>724.64408416755998</c:v>
                </c:pt>
                <c:pt idx="1815">
                  <c:v>514.29132106638997</c:v>
                </c:pt>
                <c:pt idx="1816">
                  <c:v>267.57252371369498</c:v>
                </c:pt>
                <c:pt idx="1817">
                  <c:v>0.01</c:v>
                </c:pt>
                <c:pt idx="1818">
                  <c:v>0.01</c:v>
                </c:pt>
                <c:pt idx="1819">
                  <c:v>0.01</c:v>
                </c:pt>
                <c:pt idx="1820">
                  <c:v>0.01</c:v>
                </c:pt>
                <c:pt idx="1821">
                  <c:v>0.01</c:v>
                </c:pt>
                <c:pt idx="1822">
                  <c:v>0.01</c:v>
                </c:pt>
                <c:pt idx="1823">
                  <c:v>0.01</c:v>
                </c:pt>
                <c:pt idx="1824">
                  <c:v>0.01</c:v>
                </c:pt>
                <c:pt idx="1825">
                  <c:v>0.01</c:v>
                </c:pt>
                <c:pt idx="1826">
                  <c:v>0.01</c:v>
                </c:pt>
                <c:pt idx="1827">
                  <c:v>0.01</c:v>
                </c:pt>
                <c:pt idx="1828">
                  <c:v>0.01</c:v>
                </c:pt>
                <c:pt idx="1829">
                  <c:v>1.00000000122562E-2</c:v>
                </c:pt>
                <c:pt idx="1830">
                  <c:v>294.751658677482</c:v>
                </c:pt>
                <c:pt idx="1831">
                  <c:v>569.242950293283</c:v>
                </c:pt>
                <c:pt idx="1832">
                  <c:v>803.15749810232103</c:v>
                </c:pt>
                <c:pt idx="1833">
                  <c:v>979.21677347080504</c:v>
                </c:pt>
                <c:pt idx="1834">
                  <c:v>1084.67232401312</c:v>
                </c:pt>
                <c:pt idx="1835">
                  <c:v>1112.41714930174</c:v>
                </c:pt>
                <c:pt idx="1836">
                  <c:v>1061.6089529517001</c:v>
                </c:pt>
                <c:pt idx="1837">
                  <c:v>937.73379801464398</c:v>
                </c:pt>
                <c:pt idx="1838">
                  <c:v>752.09402890838396</c:v>
                </c:pt>
                <c:pt idx="1839">
                  <c:v>520.76317353806201</c:v>
                </c:pt>
                <c:pt idx="1840">
                  <c:v>263.10624986299302</c:v>
                </c:pt>
                <c:pt idx="1841">
                  <c:v>0.01</c:v>
                </c:pt>
                <c:pt idx="1842">
                  <c:v>0.01</c:v>
                </c:pt>
                <c:pt idx="1843">
                  <c:v>0.01</c:v>
                </c:pt>
                <c:pt idx="1844">
                  <c:v>0.01</c:v>
                </c:pt>
                <c:pt idx="1845">
                  <c:v>0.01</c:v>
                </c:pt>
                <c:pt idx="1846">
                  <c:v>0.01</c:v>
                </c:pt>
                <c:pt idx="1847">
                  <c:v>0.01</c:v>
                </c:pt>
                <c:pt idx="1848">
                  <c:v>0.01</c:v>
                </c:pt>
                <c:pt idx="1849">
                  <c:v>0.01</c:v>
                </c:pt>
                <c:pt idx="1850">
                  <c:v>0.01</c:v>
                </c:pt>
                <c:pt idx="1851">
                  <c:v>0.01</c:v>
                </c:pt>
                <c:pt idx="1852">
                  <c:v>0.01</c:v>
                </c:pt>
                <c:pt idx="1853">
                  <c:v>1.00000000017148E-2</c:v>
                </c:pt>
                <c:pt idx="1854">
                  <c:v>117.535638762814</c:v>
                </c:pt>
                <c:pt idx="1855">
                  <c:v>204.338197014955</c:v>
                </c:pt>
                <c:pt idx="1856">
                  <c:v>257.46028909763902</c:v>
                </c:pt>
                <c:pt idx="1857">
                  <c:v>277.71886548140299</c:v>
                </c:pt>
                <c:pt idx="1858">
                  <c:v>269.18648363478297</c:v>
                </c:pt>
                <c:pt idx="1859">
                  <c:v>238.36036813313001</c:v>
                </c:pt>
                <c:pt idx="1860">
                  <c:v>193.139855205028</c:v>
                </c:pt>
                <c:pt idx="1861">
                  <c:v>141.747443590762</c:v>
                </c:pt>
                <c:pt idx="1862">
                  <c:v>91.726076418746302</c:v>
                </c:pt>
                <c:pt idx="1863">
                  <c:v>49.1265886058966</c:v>
                </c:pt>
                <c:pt idx="1864">
                  <c:v>17.967585119849002</c:v>
                </c:pt>
                <c:pt idx="1865">
                  <c:v>0.01</c:v>
                </c:pt>
                <c:pt idx="1866">
                  <c:v>0.01</c:v>
                </c:pt>
                <c:pt idx="1867">
                  <c:v>0.25964568471559202</c:v>
                </c:pt>
                <c:pt idx="1868">
                  <c:v>12.7920942664484</c:v>
                </c:pt>
                <c:pt idx="1869">
                  <c:v>28.408195852075799</c:v>
                </c:pt>
                <c:pt idx="1870">
                  <c:v>43.173422230919201</c:v>
                </c:pt>
                <c:pt idx="1871">
                  <c:v>53.841675230165201</c:v>
                </c:pt>
                <c:pt idx="1872">
                  <c:v>58.2812163869175</c:v>
                </c:pt>
                <c:pt idx="1873">
                  <c:v>55.691805958748503</c:v>
                </c:pt>
                <c:pt idx="1874">
                  <c:v>46.5991101296352</c:v>
                </c:pt>
                <c:pt idx="1875">
                  <c:v>32.645072406350998</c:v>
                </c:pt>
                <c:pt idx="1876">
                  <c:v>16.221009308557498</c:v>
                </c:pt>
                <c:pt idx="1877">
                  <c:v>0.01</c:v>
                </c:pt>
                <c:pt idx="1878">
                  <c:v>0.01</c:v>
                </c:pt>
                <c:pt idx="1879">
                  <c:v>0.01</c:v>
                </c:pt>
                <c:pt idx="1880">
                  <c:v>0.01</c:v>
                </c:pt>
                <c:pt idx="1881">
                  <c:v>0.01</c:v>
                </c:pt>
                <c:pt idx="1882">
                  <c:v>0.01</c:v>
                </c:pt>
                <c:pt idx="1883">
                  <c:v>0.01</c:v>
                </c:pt>
                <c:pt idx="1884">
                  <c:v>4.2027264910867999</c:v>
                </c:pt>
                <c:pt idx="1885">
                  <c:v>12.9072819515529</c:v>
                </c:pt>
                <c:pt idx="1886">
                  <c:v>17.801375723490899</c:v>
                </c:pt>
                <c:pt idx="1887">
                  <c:v>17.480792173333999</c:v>
                </c:pt>
                <c:pt idx="1888">
                  <c:v>11.4101976987969</c:v>
                </c:pt>
                <c:pt idx="1889">
                  <c:v>0.01</c:v>
                </c:pt>
                <c:pt idx="1890">
                  <c:v>0.01</c:v>
                </c:pt>
                <c:pt idx="1891">
                  <c:v>0.01</c:v>
                </c:pt>
                <c:pt idx="1892">
                  <c:v>0.01</c:v>
                </c:pt>
                <c:pt idx="1893">
                  <c:v>0.01</c:v>
                </c:pt>
                <c:pt idx="1894">
                  <c:v>0.01</c:v>
                </c:pt>
                <c:pt idx="1895">
                  <c:v>0.01</c:v>
                </c:pt>
                <c:pt idx="1896">
                  <c:v>0.01</c:v>
                </c:pt>
                <c:pt idx="1897">
                  <c:v>0.01</c:v>
                </c:pt>
                <c:pt idx="1898">
                  <c:v>0.01</c:v>
                </c:pt>
                <c:pt idx="1899">
                  <c:v>0.01</c:v>
                </c:pt>
                <c:pt idx="1900">
                  <c:v>0.01</c:v>
                </c:pt>
                <c:pt idx="1901">
                  <c:v>1.00000000001625E-2</c:v>
                </c:pt>
                <c:pt idx="1902">
                  <c:v>12.383928586142</c:v>
                </c:pt>
                <c:pt idx="1903">
                  <c:v>19.814035801626499</c:v>
                </c:pt>
                <c:pt idx="1904">
                  <c:v>21.822202070060801</c:v>
                </c:pt>
                <c:pt idx="1905">
                  <c:v>18.811518280094798</c:v>
                </c:pt>
                <c:pt idx="1906">
                  <c:v>11.9790859984544</c:v>
                </c:pt>
                <c:pt idx="1907">
                  <c:v>3.1025484577271301</c:v>
                </c:pt>
                <c:pt idx="1908">
                  <c:v>0.01</c:v>
                </c:pt>
                <c:pt idx="1909">
                  <c:v>0.01</c:v>
                </c:pt>
                <c:pt idx="1910">
                  <c:v>0.01</c:v>
                </c:pt>
                <c:pt idx="1911">
                  <c:v>0.01</c:v>
                </c:pt>
                <c:pt idx="1912">
                  <c:v>0.01</c:v>
                </c:pt>
                <c:pt idx="1913">
                  <c:v>1.00000000002594E-2</c:v>
                </c:pt>
                <c:pt idx="1914">
                  <c:v>11.443251706954401</c:v>
                </c:pt>
                <c:pt idx="1915">
                  <c:v>23.038083173155901</c:v>
                </c:pt>
                <c:pt idx="1916">
                  <c:v>32.690854206491998</c:v>
                </c:pt>
                <c:pt idx="1917">
                  <c:v>38.575190354419298</c:v>
                </c:pt>
                <c:pt idx="1918">
                  <c:v>39.505527973971603</c:v>
                </c:pt>
                <c:pt idx="1919">
                  <c:v>35.2138529294553</c:v>
                </c:pt>
                <c:pt idx="1920">
                  <c:v>26.488697967311602</c:v>
                </c:pt>
                <c:pt idx="1921">
                  <c:v>15.144206868924201</c:v>
                </c:pt>
                <c:pt idx="1922">
                  <c:v>3.8115581944341201</c:v>
                </c:pt>
                <c:pt idx="1923">
                  <c:v>0.01</c:v>
                </c:pt>
                <c:pt idx="1924">
                  <c:v>0.01</c:v>
                </c:pt>
                <c:pt idx="1925">
                  <c:v>1.00000000004281E-2</c:v>
                </c:pt>
                <c:pt idx="1926">
                  <c:v>16.599994613324501</c:v>
                </c:pt>
                <c:pt idx="1927">
                  <c:v>43.205930543338603</c:v>
                </c:pt>
                <c:pt idx="1928">
                  <c:v>78.100718045351101</c:v>
                </c:pt>
                <c:pt idx="1929">
                  <c:v>117.866374200423</c:v>
                </c:pt>
                <c:pt idx="1930">
                  <c:v>157.63354652258801</c:v>
                </c:pt>
                <c:pt idx="1931">
                  <c:v>191.55229699824599</c:v>
                </c:pt>
                <c:pt idx="1932">
                  <c:v>213.45049902983001</c:v>
                </c:pt>
                <c:pt idx="1933">
                  <c:v>217.60800687882801</c:v>
                </c:pt>
                <c:pt idx="1934">
                  <c:v>199.55463832551899</c:v>
                </c:pt>
                <c:pt idx="1935">
                  <c:v>156.79095465420201</c:v>
                </c:pt>
                <c:pt idx="1936">
                  <c:v>89.334442746087802</c:v>
                </c:pt>
                <c:pt idx="1937">
                  <c:v>0.01</c:v>
                </c:pt>
                <c:pt idx="1938">
                  <c:v>0.01</c:v>
                </c:pt>
                <c:pt idx="1939">
                  <c:v>0.01</c:v>
                </c:pt>
                <c:pt idx="1940">
                  <c:v>0.01</c:v>
                </c:pt>
                <c:pt idx="1941">
                  <c:v>0.01</c:v>
                </c:pt>
                <c:pt idx="1942">
                  <c:v>0.01</c:v>
                </c:pt>
                <c:pt idx="1943">
                  <c:v>0.01</c:v>
                </c:pt>
                <c:pt idx="1944">
                  <c:v>0.01</c:v>
                </c:pt>
                <c:pt idx="1945">
                  <c:v>0.01</c:v>
                </c:pt>
                <c:pt idx="1946">
                  <c:v>0.01</c:v>
                </c:pt>
                <c:pt idx="1947">
                  <c:v>0.01</c:v>
                </c:pt>
                <c:pt idx="1948">
                  <c:v>0.01</c:v>
                </c:pt>
                <c:pt idx="1949">
                  <c:v>1.00000000064785E-2</c:v>
                </c:pt>
                <c:pt idx="1950">
                  <c:v>179.12351086687801</c:v>
                </c:pt>
                <c:pt idx="1951">
                  <c:v>351.97255806451801</c:v>
                </c:pt>
                <c:pt idx="1952">
                  <c:v>504.66704853138202</c:v>
                </c:pt>
                <c:pt idx="1953">
                  <c:v>624.72796628525896</c:v>
                </c:pt>
                <c:pt idx="1954">
                  <c:v>702.21136174645699</c:v>
                </c:pt>
                <c:pt idx="1955">
                  <c:v>730.593471689436</c:v>
                </c:pt>
                <c:pt idx="1956">
                  <c:v>707.33378042939296</c:v>
                </c:pt>
                <c:pt idx="1957">
                  <c:v>634.06763433899096</c:v>
                </c:pt>
                <c:pt idx="1958">
                  <c:v>516.41890506820903</c:v>
                </c:pt>
                <c:pt idx="1959">
                  <c:v>363.46167112868397</c:v>
                </c:pt>
                <c:pt idx="1960">
                  <c:v>186.89368700729599</c:v>
                </c:pt>
                <c:pt idx="1961">
                  <c:v>0.01</c:v>
                </c:pt>
                <c:pt idx="1962">
                  <c:v>0.01</c:v>
                </c:pt>
                <c:pt idx="1963">
                  <c:v>0.01</c:v>
                </c:pt>
                <c:pt idx="1964">
                  <c:v>0.01</c:v>
                </c:pt>
                <c:pt idx="1965">
                  <c:v>0.01</c:v>
                </c:pt>
                <c:pt idx="1966">
                  <c:v>0.01</c:v>
                </c:pt>
                <c:pt idx="1967">
                  <c:v>0.01</c:v>
                </c:pt>
                <c:pt idx="1968">
                  <c:v>-0.01</c:v>
                </c:pt>
                <c:pt idx="1969">
                  <c:v>-0.01</c:v>
                </c:pt>
                <c:pt idx="1970">
                  <c:v>-0.01</c:v>
                </c:pt>
                <c:pt idx="1971">
                  <c:v>-0.01</c:v>
                </c:pt>
                <c:pt idx="1972">
                  <c:v>-0.01</c:v>
                </c:pt>
                <c:pt idx="1973">
                  <c:v>-9.9999999943672195E-3</c:v>
                </c:pt>
                <c:pt idx="1974">
                  <c:v>154.630878809591</c:v>
                </c:pt>
                <c:pt idx="1975">
                  <c:v>295.37436114778097</c:v>
                </c:pt>
                <c:pt idx="1976">
                  <c:v>413.61399434631801</c:v>
                </c:pt>
                <c:pt idx="1977">
                  <c:v>502.36078291062103</c:v>
                </c:pt>
                <c:pt idx="1978">
                  <c:v>556.56138055768201</c:v>
                </c:pt>
                <c:pt idx="1979">
                  <c:v>573.30664630043395</c:v>
                </c:pt>
                <c:pt idx="1980">
                  <c:v>551.93539801786005</c:v>
                </c:pt>
                <c:pt idx="1981">
                  <c:v>494.038442481792</c:v>
                </c:pt>
                <c:pt idx="1982">
                  <c:v>403.36624221527501</c:v>
                </c:pt>
                <c:pt idx="1983">
                  <c:v>285.64131312105599</c:v>
                </c:pt>
                <c:pt idx="1984">
                  <c:v>148.27511046022801</c:v>
                </c:pt>
                <c:pt idx="1985">
                  <c:v>-0.01</c:v>
                </c:pt>
                <c:pt idx="1986">
                  <c:v>-0.01</c:v>
                </c:pt>
                <c:pt idx="1987">
                  <c:v>-0.01</c:v>
                </c:pt>
                <c:pt idx="1988">
                  <c:v>-0.01</c:v>
                </c:pt>
                <c:pt idx="1989">
                  <c:v>-0.01</c:v>
                </c:pt>
                <c:pt idx="1990">
                  <c:v>-0.01</c:v>
                </c:pt>
                <c:pt idx="1991">
                  <c:v>-0.01</c:v>
                </c:pt>
                <c:pt idx="1992">
                  <c:v>-0.01</c:v>
                </c:pt>
                <c:pt idx="1993">
                  <c:v>-0.01</c:v>
                </c:pt>
                <c:pt idx="1994">
                  <c:v>-0.01</c:v>
                </c:pt>
                <c:pt idx="1995">
                  <c:v>-0.01</c:v>
                </c:pt>
                <c:pt idx="1996">
                  <c:v>-0.01</c:v>
                </c:pt>
                <c:pt idx="1997">
                  <c:v>-9.9999999988022795E-3</c:v>
                </c:pt>
                <c:pt idx="1998">
                  <c:v>158.05329102752</c:v>
                </c:pt>
                <c:pt idx="1999">
                  <c:v>304.497904988318</c:v>
                </c:pt>
                <c:pt idx="2000">
                  <c:v>428.55258456771003</c:v>
                </c:pt>
                <c:pt idx="2001">
                  <c:v>521.17871383256397</c:v>
                </c:pt>
                <c:pt idx="2002">
                  <c:v>575.83810294354305</c:v>
                </c:pt>
                <c:pt idx="2003">
                  <c:v>589.05195660175798</c:v>
                </c:pt>
                <c:pt idx="2004">
                  <c:v>560.69240313184196</c:v>
                </c:pt>
                <c:pt idx="2005">
                  <c:v>493.973453409027</c:v>
                </c:pt>
                <c:pt idx="2006">
                  <c:v>395.13822574879799</c:v>
                </c:pt>
                <c:pt idx="2007">
                  <c:v>272.87040985491598</c:v>
                </c:pt>
                <c:pt idx="2008">
                  <c:v>137.48670448005899</c:v>
                </c:pt>
                <c:pt idx="2009">
                  <c:v>-0.01</c:v>
                </c:pt>
                <c:pt idx="2010">
                  <c:v>-0.01</c:v>
                </c:pt>
                <c:pt idx="2011">
                  <c:v>-0.01</c:v>
                </c:pt>
                <c:pt idx="2012">
                  <c:v>-0.01</c:v>
                </c:pt>
                <c:pt idx="2013">
                  <c:v>-0.01</c:v>
                </c:pt>
                <c:pt idx="2014">
                  <c:v>-0.01</c:v>
                </c:pt>
                <c:pt idx="2015">
                  <c:v>-0.01</c:v>
                </c:pt>
                <c:pt idx="2016">
                  <c:v>-0.01</c:v>
                </c:pt>
                <c:pt idx="2017">
                  <c:v>-0.01</c:v>
                </c:pt>
                <c:pt idx="2018">
                  <c:v>-0.01</c:v>
                </c:pt>
                <c:pt idx="2019">
                  <c:v>-0.01</c:v>
                </c:pt>
                <c:pt idx="2020">
                  <c:v>-0.01</c:v>
                </c:pt>
                <c:pt idx="2021">
                  <c:v>-9.9999999995681807E-3</c:v>
                </c:pt>
                <c:pt idx="2022">
                  <c:v>59.003632883434904</c:v>
                </c:pt>
                <c:pt idx="2023">
                  <c:v>102.278166510845</c:v>
                </c:pt>
                <c:pt idx="2024">
                  <c:v>128.47604734106801</c:v>
                </c:pt>
                <c:pt idx="2025">
                  <c:v>138.157464533389</c:v>
                </c:pt>
                <c:pt idx="2026">
                  <c:v>133.49404094639701</c:v>
                </c:pt>
                <c:pt idx="2027">
                  <c:v>117.832512441837</c:v>
                </c:pt>
                <c:pt idx="2028">
                  <c:v>95.171356837887103</c:v>
                </c:pt>
                <c:pt idx="2029">
                  <c:v>69.619077374400007</c:v>
                </c:pt>
                <c:pt idx="2030">
                  <c:v>44.899906777440698</c:v>
                </c:pt>
                <c:pt idx="2031">
                  <c:v>23.961897135067201</c:v>
                </c:pt>
                <c:pt idx="2032">
                  <c:v>8.7254716370375398</c:v>
                </c:pt>
                <c:pt idx="2033">
                  <c:v>-0.01</c:v>
                </c:pt>
                <c:pt idx="2034">
                  <c:v>-0.01</c:v>
                </c:pt>
                <c:pt idx="2035">
                  <c:v>0.110219046112516</c:v>
                </c:pt>
                <c:pt idx="2036">
                  <c:v>6.1242319219802699</c:v>
                </c:pt>
                <c:pt idx="2037">
                  <c:v>13.5713690156682</c:v>
                </c:pt>
                <c:pt idx="2038">
                  <c:v>20.560684244076501</c:v>
                </c:pt>
                <c:pt idx="2039">
                  <c:v>25.554426308634401</c:v>
                </c:pt>
                <c:pt idx="2040">
                  <c:v>27.5641746165069</c:v>
                </c:pt>
                <c:pt idx="2041">
                  <c:v>26.244079245175101</c:v>
                </c:pt>
                <c:pt idx="2042">
                  <c:v>21.877061509834999</c:v>
                </c:pt>
                <c:pt idx="2043">
                  <c:v>15.2653604397442</c:v>
                </c:pt>
                <c:pt idx="2044">
                  <c:v>7.5497044194454697</c:v>
                </c:pt>
                <c:pt idx="2045">
                  <c:v>-0.01</c:v>
                </c:pt>
                <c:pt idx="2046">
                  <c:v>-0.01</c:v>
                </c:pt>
                <c:pt idx="2047">
                  <c:v>-0.01</c:v>
                </c:pt>
                <c:pt idx="2048">
                  <c:v>-0.01</c:v>
                </c:pt>
                <c:pt idx="2049">
                  <c:v>-0.01</c:v>
                </c:pt>
                <c:pt idx="2050">
                  <c:v>-0.01</c:v>
                </c:pt>
                <c:pt idx="2051">
                  <c:v>-0.01</c:v>
                </c:pt>
                <c:pt idx="2052">
                  <c:v>1.8853425469083001</c:v>
                </c:pt>
                <c:pt idx="2053">
                  <c:v>5.7965930853909704</c:v>
                </c:pt>
                <c:pt idx="2054">
                  <c:v>7.96711710670969</c:v>
                </c:pt>
                <c:pt idx="2055">
                  <c:v>7.7908723717605097</c:v>
                </c:pt>
                <c:pt idx="2056">
                  <c:v>5.0589460816731204</c:v>
                </c:pt>
                <c:pt idx="2057">
                  <c:v>-0.01</c:v>
                </c:pt>
                <c:pt idx="2058">
                  <c:v>-0.01</c:v>
                </c:pt>
                <c:pt idx="2059">
                  <c:v>-0.01</c:v>
                </c:pt>
                <c:pt idx="2060">
                  <c:v>-0.01</c:v>
                </c:pt>
                <c:pt idx="2061">
                  <c:v>-0.01</c:v>
                </c:pt>
                <c:pt idx="2062">
                  <c:v>-0.01</c:v>
                </c:pt>
                <c:pt idx="2063">
                  <c:v>-0.01</c:v>
                </c:pt>
                <c:pt idx="2064">
                  <c:v>-0.01</c:v>
                </c:pt>
                <c:pt idx="2065">
                  <c:v>-0.01</c:v>
                </c:pt>
                <c:pt idx="2066">
                  <c:v>-0.01</c:v>
                </c:pt>
                <c:pt idx="2067">
                  <c:v>-0.01</c:v>
                </c:pt>
                <c:pt idx="2068">
                  <c:v>-0.01</c:v>
                </c:pt>
                <c:pt idx="2069">
                  <c:v>-9.9999999998893092E-3</c:v>
                </c:pt>
                <c:pt idx="2070">
                  <c:v>5.1507973420500104</c:v>
                </c:pt>
                <c:pt idx="2071">
                  <c:v>8.2086643510317696</c:v>
                </c:pt>
                <c:pt idx="2072">
                  <c:v>8.9965717679279003</c:v>
                </c:pt>
                <c:pt idx="2073">
                  <c:v>7.7139419906469797</c:v>
                </c:pt>
                <c:pt idx="2074">
                  <c:v>4.8817725849860603</c:v>
                </c:pt>
                <c:pt idx="2075">
                  <c:v>1.24734238848405</c:v>
                </c:pt>
                <c:pt idx="2076">
                  <c:v>-0.01</c:v>
                </c:pt>
                <c:pt idx="2077">
                  <c:v>-0.01</c:v>
                </c:pt>
                <c:pt idx="2078">
                  <c:v>-0.01</c:v>
                </c:pt>
                <c:pt idx="2079">
                  <c:v>-0.01</c:v>
                </c:pt>
                <c:pt idx="2080">
                  <c:v>-0.01</c:v>
                </c:pt>
                <c:pt idx="2081">
                  <c:v>-9.9999999999254192E-3</c:v>
                </c:pt>
                <c:pt idx="2082">
                  <c:v>4.4631576262628796</c:v>
                </c:pt>
                <c:pt idx="2083">
                  <c:v>8.9476457558169304</c:v>
                </c:pt>
                <c:pt idx="2084">
                  <c:v>12.6282889939743</c:v>
                </c:pt>
                <c:pt idx="2085">
                  <c:v>14.8157128447993</c:v>
                </c:pt>
                <c:pt idx="2086">
                  <c:v>15.0824229301176</c:v>
                </c:pt>
                <c:pt idx="2087">
                  <c:v>13.3607926764738</c:v>
                </c:pt>
                <c:pt idx="2088">
                  <c:v>9.9850209647290793</c:v>
                </c:pt>
                <c:pt idx="2089">
                  <c:v>5.6671491332122104</c:v>
                </c:pt>
                <c:pt idx="2090">
                  <c:v>1.4070280550382299</c:v>
                </c:pt>
                <c:pt idx="2091">
                  <c:v>-0.01</c:v>
                </c:pt>
                <c:pt idx="2092">
                  <c:v>-0.01</c:v>
                </c:pt>
                <c:pt idx="2093">
                  <c:v>-9.9999999999843599E-3</c:v>
                </c:pt>
                <c:pt idx="2094">
                  <c:v>6.0136086056222799</c:v>
                </c:pt>
                <c:pt idx="2095">
                  <c:v>15.5675618259088</c:v>
                </c:pt>
                <c:pt idx="2096">
                  <c:v>27.957869782242799</c:v>
                </c:pt>
                <c:pt idx="2097">
                  <c:v>41.905295451264102</c:v>
                </c:pt>
                <c:pt idx="2098">
                  <c:v>55.651530616233998</c:v>
                </c:pt>
                <c:pt idx="2099">
                  <c:v>67.143300407305702</c:v>
                </c:pt>
                <c:pt idx="2100">
                  <c:v>74.274982324811504</c:v>
                </c:pt>
                <c:pt idx="2101">
                  <c:v>75.161355213797407</c:v>
                </c:pt>
                <c:pt idx="2102">
                  <c:v>68.4065770557348</c:v>
                </c:pt>
                <c:pt idx="2103">
                  <c:v>53.334259861315701</c:v>
                </c:pt>
                <c:pt idx="2104">
                  <c:v>30.146839358230899</c:v>
                </c:pt>
                <c:pt idx="2105">
                  <c:v>-0.01</c:v>
                </c:pt>
                <c:pt idx="2106">
                  <c:v>-0.01</c:v>
                </c:pt>
                <c:pt idx="2107">
                  <c:v>-0.01</c:v>
                </c:pt>
                <c:pt idx="2108">
                  <c:v>-0.01</c:v>
                </c:pt>
                <c:pt idx="2109">
                  <c:v>-0.01</c:v>
                </c:pt>
                <c:pt idx="2110">
                  <c:v>-0.01</c:v>
                </c:pt>
                <c:pt idx="2111">
                  <c:v>-0.01</c:v>
                </c:pt>
                <c:pt idx="2112">
                  <c:v>-0.01</c:v>
                </c:pt>
                <c:pt idx="2113">
                  <c:v>-0.01</c:v>
                </c:pt>
                <c:pt idx="2114">
                  <c:v>-0.01</c:v>
                </c:pt>
                <c:pt idx="2115">
                  <c:v>-0.01</c:v>
                </c:pt>
                <c:pt idx="2116">
                  <c:v>-0.01</c:v>
                </c:pt>
                <c:pt idx="2117">
                  <c:v>-9.9999999998498599E-3</c:v>
                </c:pt>
                <c:pt idx="2118">
                  <c:v>53.437846675615297</c:v>
                </c:pt>
                <c:pt idx="2119">
                  <c:v>103.969187876174</c:v>
                </c:pt>
                <c:pt idx="2120">
                  <c:v>147.565211867345</c:v>
                </c:pt>
                <c:pt idx="2121">
                  <c:v>180.784280813035</c:v>
                </c:pt>
                <c:pt idx="2122">
                  <c:v>201.06581861072399</c:v>
                </c:pt>
                <c:pt idx="2123">
                  <c:v>206.945329299251</c:v>
                </c:pt>
                <c:pt idx="2124">
                  <c:v>198.16179572765699</c:v>
                </c:pt>
                <c:pt idx="2125">
                  <c:v>175.650587685554</c:v>
                </c:pt>
                <c:pt idx="2126">
                  <c:v>141.42710405738001</c:v>
                </c:pt>
                <c:pt idx="2127">
                  <c:v>98.377300348520393</c:v>
                </c:pt>
                <c:pt idx="2128">
                  <c:v>49.979837456727999</c:v>
                </c:pt>
                <c:pt idx="2129">
                  <c:v>-0.01</c:v>
                </c:pt>
                <c:pt idx="2130">
                  <c:v>-0.01</c:v>
                </c:pt>
                <c:pt idx="2131">
                  <c:v>-0.01</c:v>
                </c:pt>
                <c:pt idx="2132">
                  <c:v>-0.01</c:v>
                </c:pt>
                <c:pt idx="2133">
                  <c:v>-0.01</c:v>
                </c:pt>
                <c:pt idx="2134">
                  <c:v>-0.01</c:v>
                </c:pt>
                <c:pt idx="2135">
                  <c:v>-0.01</c:v>
                </c:pt>
                <c:pt idx="2136">
                  <c:v>-0.01</c:v>
                </c:pt>
                <c:pt idx="2137">
                  <c:v>-0.01</c:v>
                </c:pt>
                <c:pt idx="2138">
                  <c:v>-0.01</c:v>
                </c:pt>
                <c:pt idx="2139">
                  <c:v>-0.01</c:v>
                </c:pt>
                <c:pt idx="2140">
                  <c:v>-0.01</c:v>
                </c:pt>
                <c:pt idx="2141">
                  <c:v>-9.9999999999338899E-3</c:v>
                </c:pt>
                <c:pt idx="2142">
                  <c:v>33.923146468477199</c:v>
                </c:pt>
                <c:pt idx="2143">
                  <c:v>63.722278351819298</c:v>
                </c:pt>
                <c:pt idx="2144">
                  <c:v>87.700984490463199</c:v>
                </c:pt>
                <c:pt idx="2145">
                  <c:v>104.641149720838</c:v>
                </c:pt>
                <c:pt idx="2146">
                  <c:v>113.830593146613</c:v>
                </c:pt>
                <c:pt idx="2147">
                  <c:v>115.07064588728301</c:v>
                </c:pt>
                <c:pt idx="2148">
                  <c:v>108.657304698624</c:v>
                </c:pt>
                <c:pt idx="2149">
                  <c:v>95.339597463126495</c:v>
                </c:pt>
                <c:pt idx="2150">
                  <c:v>76.258414090475696</c:v>
                </c:pt>
                <c:pt idx="2151">
                  <c:v>52.868631272217698</c:v>
                </c:pt>
                <c:pt idx="2152">
                  <c:v>26.847184224089901</c:v>
                </c:pt>
                <c:pt idx="2153">
                  <c:v>-0.01</c:v>
                </c:pt>
                <c:pt idx="2154">
                  <c:v>-0.01</c:v>
                </c:pt>
                <c:pt idx="2155">
                  <c:v>-0.01</c:v>
                </c:pt>
                <c:pt idx="2156">
                  <c:v>-0.01</c:v>
                </c:pt>
                <c:pt idx="2157">
                  <c:v>-0.01</c:v>
                </c:pt>
                <c:pt idx="2158">
                  <c:v>-0.01</c:v>
                </c:pt>
                <c:pt idx="2159">
                  <c:v>-0.01</c:v>
                </c:pt>
                <c:pt idx="2160">
                  <c:v>-0.01</c:v>
                </c:pt>
                <c:pt idx="2161">
                  <c:v>-0.01</c:v>
                </c:pt>
                <c:pt idx="2162">
                  <c:v>-0.01</c:v>
                </c:pt>
                <c:pt idx="2163">
                  <c:v>-0.01</c:v>
                </c:pt>
                <c:pt idx="2164">
                  <c:v>-0.01</c:v>
                </c:pt>
                <c:pt idx="2165">
                  <c:v>-9.9999999999812305E-3</c:v>
                </c:pt>
                <c:pt idx="2166">
                  <c:v>19.082601792592602</c:v>
                </c:pt>
                <c:pt idx="2167">
                  <c:v>35.356717017596999</c:v>
                </c:pt>
                <c:pt idx="2168">
                  <c:v>47.752418543243202</c:v>
                </c:pt>
                <c:pt idx="2169">
                  <c:v>55.602086162542101</c:v>
                </c:pt>
                <c:pt idx="2170">
                  <c:v>58.672613040713003</c:v>
                </c:pt>
                <c:pt idx="2171">
                  <c:v>57.163860427964998</c:v>
                </c:pt>
                <c:pt idx="2172">
                  <c:v>51.664235824538899</c:v>
                </c:pt>
                <c:pt idx="2173">
                  <c:v>43.069086559504001</c:v>
                </c:pt>
                <c:pt idx="2174">
                  <c:v>32.471763678733502</c:v>
                </c:pt>
                <c:pt idx="2175">
                  <c:v>21.040182996355501</c:v>
                </c:pt>
                <c:pt idx="2176">
                  <c:v>9.8931055664620793</c:v>
                </c:pt>
                <c:pt idx="2177">
                  <c:v>-0.01</c:v>
                </c:pt>
                <c:pt idx="2178">
                  <c:v>-0.01</c:v>
                </c:pt>
                <c:pt idx="2179">
                  <c:v>-0.01</c:v>
                </c:pt>
                <c:pt idx="2180">
                  <c:v>-0.01</c:v>
                </c:pt>
                <c:pt idx="2181">
                  <c:v>-0.01</c:v>
                </c:pt>
                <c:pt idx="2182">
                  <c:v>-0.01</c:v>
                </c:pt>
                <c:pt idx="2183">
                  <c:v>-0.01</c:v>
                </c:pt>
                <c:pt idx="2184">
                  <c:v>-0.01</c:v>
                </c:pt>
                <c:pt idx="2185">
                  <c:v>-0.01</c:v>
                </c:pt>
                <c:pt idx="2186">
                  <c:v>-0.01</c:v>
                </c:pt>
                <c:pt idx="2187">
                  <c:v>-0.01</c:v>
                </c:pt>
                <c:pt idx="2188">
                  <c:v>-0.01</c:v>
                </c:pt>
                <c:pt idx="2189">
                  <c:v>0.01</c:v>
                </c:pt>
                <c:pt idx="2190">
                  <c:v>-0.344221457569934</c:v>
                </c:pt>
                <c:pt idx="2191">
                  <c:v>-1.22530376258287</c:v>
                </c:pt>
                <c:pt idx="2192">
                  <c:v>-2.3315703946576698</c:v>
                </c:pt>
                <c:pt idx="2193">
                  <c:v>-3.3677176799081199</c:v>
                </c:pt>
                <c:pt idx="2194">
                  <c:v>-4.0945514498190496</c:v>
                </c:pt>
                <c:pt idx="2195">
                  <c:v>-4.3643607774426103</c:v>
                </c:pt>
                <c:pt idx="2196">
                  <c:v>-4.1375143998149904</c:v>
                </c:pt>
                <c:pt idx="2197">
                  <c:v>-3.4790883720694401</c:v>
                </c:pt>
                <c:pt idx="2198">
                  <c:v>-2.5375712607457301</c:v>
                </c:pt>
                <c:pt idx="2199">
                  <c:v>-1.5104480944438701</c:v>
                </c:pt>
                <c:pt idx="2200">
                  <c:v>-0.60332850437984398</c:v>
                </c:pt>
                <c:pt idx="2201">
                  <c:v>9.9999999999998007E-3</c:v>
                </c:pt>
                <c:pt idx="2202">
                  <c:v>0.01</c:v>
                </c:pt>
                <c:pt idx="2203">
                  <c:v>-9.5107582891447396E-4</c:v>
                </c:pt>
                <c:pt idx="2204">
                  <c:v>-0.59259245883775902</c:v>
                </c:pt>
                <c:pt idx="2205">
                  <c:v>-1.42242237301255</c:v>
                </c:pt>
                <c:pt idx="2206">
                  <c:v>-2.3103812241427399</c:v>
                </c:pt>
                <c:pt idx="2207">
                  <c:v>-3.0635721136413001</c:v>
                </c:pt>
                <c:pt idx="2208">
                  <c:v>-3.51276314018985</c:v>
                </c:pt>
                <c:pt idx="2209">
                  <c:v>-3.54439869884451</c:v>
                </c:pt>
                <c:pt idx="2210">
                  <c:v>-3.1224054251504798</c:v>
                </c:pt>
                <c:pt idx="2211">
                  <c:v>-2.29588328307609</c:v>
                </c:pt>
                <c:pt idx="2212">
                  <c:v>-1.1912354994327401</c:v>
                </c:pt>
                <c:pt idx="2213">
                  <c:v>9.9999999999989004E-3</c:v>
                </c:pt>
                <c:pt idx="2214">
                  <c:v>0.01</c:v>
                </c:pt>
                <c:pt idx="2215">
                  <c:v>0.01</c:v>
                </c:pt>
                <c:pt idx="2216">
                  <c:v>0.01</c:v>
                </c:pt>
                <c:pt idx="2217">
                  <c:v>0.01</c:v>
                </c:pt>
                <c:pt idx="2218">
                  <c:v>0.01</c:v>
                </c:pt>
                <c:pt idx="2219">
                  <c:v>0.01</c:v>
                </c:pt>
                <c:pt idx="2220">
                  <c:v>-0.41952870696121097</c:v>
                </c:pt>
                <c:pt idx="2221">
                  <c:v>-1.3583062168452</c:v>
                </c:pt>
                <c:pt idx="2222">
                  <c:v>-1.9428300903268001</c:v>
                </c:pt>
                <c:pt idx="2223">
                  <c:v>-1.972180011092</c:v>
                </c:pt>
                <c:pt idx="2224">
                  <c:v>-1.32581820522063</c:v>
                </c:pt>
                <c:pt idx="2225">
                  <c:v>9.9999999999976791E-3</c:v>
                </c:pt>
                <c:pt idx="2226">
                  <c:v>0.01</c:v>
                </c:pt>
                <c:pt idx="2227">
                  <c:v>0.01</c:v>
                </c:pt>
                <c:pt idx="2228">
                  <c:v>0.01</c:v>
                </c:pt>
                <c:pt idx="2229">
                  <c:v>0.01</c:v>
                </c:pt>
                <c:pt idx="2230">
                  <c:v>0.01</c:v>
                </c:pt>
                <c:pt idx="2231">
                  <c:v>0.01</c:v>
                </c:pt>
                <c:pt idx="2232">
                  <c:v>0.01</c:v>
                </c:pt>
                <c:pt idx="2233">
                  <c:v>0.01</c:v>
                </c:pt>
                <c:pt idx="2234">
                  <c:v>0.01</c:v>
                </c:pt>
                <c:pt idx="2235">
                  <c:v>0.01</c:v>
                </c:pt>
                <c:pt idx="2236">
                  <c:v>0.01</c:v>
                </c:pt>
                <c:pt idx="2237">
                  <c:v>0.01</c:v>
                </c:pt>
                <c:pt idx="2238">
                  <c:v>-2.11717864977473</c:v>
                </c:pt>
                <c:pt idx="2239">
                  <c:v>-3.4758987320348198</c:v>
                </c:pt>
                <c:pt idx="2240">
                  <c:v>-3.9196768373919699</c:v>
                </c:pt>
                <c:pt idx="2241">
                  <c:v>-3.4556511929899698</c:v>
                </c:pt>
                <c:pt idx="2242">
                  <c:v>-2.2464840298573598</c:v>
                </c:pt>
                <c:pt idx="2243">
                  <c:v>-0.58609835800850296</c:v>
                </c:pt>
                <c:pt idx="2244">
                  <c:v>0.01</c:v>
                </c:pt>
                <c:pt idx="2245">
                  <c:v>0.01</c:v>
                </c:pt>
                <c:pt idx="2246">
                  <c:v>0.01</c:v>
                </c:pt>
                <c:pt idx="2247">
                  <c:v>0.01</c:v>
                </c:pt>
                <c:pt idx="2248">
                  <c:v>0.01</c:v>
                </c:pt>
                <c:pt idx="2249">
                  <c:v>0.01</c:v>
                </c:pt>
                <c:pt idx="2250">
                  <c:v>-2.5418086693047499</c:v>
                </c:pt>
                <c:pt idx="2251">
                  <c:v>-5.2327004125229397</c:v>
                </c:pt>
                <c:pt idx="2252">
                  <c:v>-7.57756370085231</c:v>
                </c:pt>
                <c:pt idx="2253">
                  <c:v>-9.1187753820192103</c:v>
                </c:pt>
                <c:pt idx="2254">
                  <c:v>-9.5195608086387509</c:v>
                </c:pt>
                <c:pt idx="2255">
                  <c:v>-8.6461782338221695</c:v>
                </c:pt>
                <c:pt idx="2256">
                  <c:v>-6.6236093799653704</c:v>
                </c:pt>
                <c:pt idx="2257">
                  <c:v>-3.8522417705270602</c:v>
                </c:pt>
                <c:pt idx="2258">
                  <c:v>-0.97805261178213099</c:v>
                </c:pt>
                <c:pt idx="2259">
                  <c:v>0.01</c:v>
                </c:pt>
                <c:pt idx="2260">
                  <c:v>0.01</c:v>
                </c:pt>
                <c:pt idx="2261">
                  <c:v>0.01</c:v>
                </c:pt>
                <c:pt idx="2262">
                  <c:v>-4.6201351176903298</c:v>
                </c:pt>
                <c:pt idx="2263">
                  <c:v>-12.2567213399831</c:v>
                </c:pt>
                <c:pt idx="2264">
                  <c:v>-22.550584052978699</c:v>
                </c:pt>
                <c:pt idx="2265">
                  <c:v>-34.623662179060901</c:v>
                </c:pt>
                <c:pt idx="2266">
                  <c:v>-47.097719703970299</c:v>
                </c:pt>
                <c:pt idx="2267">
                  <c:v>-58.199590621898601</c:v>
                </c:pt>
                <c:pt idx="2268">
                  <c:v>-65.937856428325901</c:v>
                </c:pt>
                <c:pt idx="2269">
                  <c:v>-68.335473171000601</c:v>
                </c:pt>
                <c:pt idx="2270">
                  <c:v>-63.693699391494498</c:v>
                </c:pt>
                <c:pt idx="2271">
                  <c:v>-50.856062998655801</c:v>
                </c:pt>
                <c:pt idx="2272">
                  <c:v>-29.438115253594699</c:v>
                </c:pt>
                <c:pt idx="2273">
                  <c:v>9.9999999998918506E-3</c:v>
                </c:pt>
                <c:pt idx="2274">
                  <c:v>0.01</c:v>
                </c:pt>
                <c:pt idx="2275">
                  <c:v>0.01</c:v>
                </c:pt>
                <c:pt idx="2276">
                  <c:v>0.01</c:v>
                </c:pt>
                <c:pt idx="2277">
                  <c:v>0.01</c:v>
                </c:pt>
                <c:pt idx="2278">
                  <c:v>0.01</c:v>
                </c:pt>
                <c:pt idx="2279">
                  <c:v>0.01</c:v>
                </c:pt>
                <c:pt idx="2280">
                  <c:v>0.01</c:v>
                </c:pt>
                <c:pt idx="2281">
                  <c:v>0.01</c:v>
                </c:pt>
                <c:pt idx="2282">
                  <c:v>0.01</c:v>
                </c:pt>
                <c:pt idx="2283">
                  <c:v>0.01</c:v>
                </c:pt>
                <c:pt idx="2284">
                  <c:v>0.01</c:v>
                </c:pt>
                <c:pt idx="2285">
                  <c:v>0.01</c:v>
                </c:pt>
                <c:pt idx="2286">
                  <c:v>-72.982947856206806</c:v>
                </c:pt>
                <c:pt idx="2287">
                  <c:v>-145.50214621198501</c:v>
                </c:pt>
                <c:pt idx="2288">
                  <c:v>-211.63684243590299</c:v>
                </c:pt>
                <c:pt idx="2289">
                  <c:v>-265.74138367564501</c:v>
                </c:pt>
                <c:pt idx="2290">
                  <c:v>-302.95583766057399</c:v>
                </c:pt>
                <c:pt idx="2291">
                  <c:v>-319.66419415413202</c:v>
                </c:pt>
                <c:pt idx="2292">
                  <c:v>-313.84418635781901</c:v>
                </c:pt>
                <c:pt idx="2293">
                  <c:v>-285.27398631697503</c:v>
                </c:pt>
                <c:pt idx="2294">
                  <c:v>-235.57589634604099</c:v>
                </c:pt>
                <c:pt idx="2295">
                  <c:v>-168.093937674572</c:v>
                </c:pt>
                <c:pt idx="2296">
                  <c:v>-87.618992465226</c:v>
                </c:pt>
                <c:pt idx="2297">
                  <c:v>9.9999999984158993E-3</c:v>
                </c:pt>
                <c:pt idx="2298">
                  <c:v>0.01</c:v>
                </c:pt>
                <c:pt idx="2299">
                  <c:v>0.01</c:v>
                </c:pt>
                <c:pt idx="2300">
                  <c:v>0.01</c:v>
                </c:pt>
                <c:pt idx="2301">
                  <c:v>0.01</c:v>
                </c:pt>
                <c:pt idx="2302">
                  <c:v>0.01</c:v>
                </c:pt>
                <c:pt idx="2303">
                  <c:v>0.01</c:v>
                </c:pt>
                <c:pt idx="2304">
                  <c:v>0.01</c:v>
                </c:pt>
                <c:pt idx="2305">
                  <c:v>0.01</c:v>
                </c:pt>
                <c:pt idx="2306">
                  <c:v>0.01</c:v>
                </c:pt>
                <c:pt idx="2307">
                  <c:v>0.01</c:v>
                </c:pt>
                <c:pt idx="2308">
                  <c:v>0.01</c:v>
                </c:pt>
                <c:pt idx="2309">
                  <c:v>0.01</c:v>
                </c:pt>
                <c:pt idx="2310">
                  <c:v>-87.256703198484203</c:v>
                </c:pt>
                <c:pt idx="2311">
                  <c:v>-168.83408532159899</c:v>
                </c:pt>
                <c:pt idx="2312">
                  <c:v>-239.46405874947899</c:v>
                </c:pt>
                <c:pt idx="2313">
                  <c:v>-294.576192532427</c:v>
                </c:pt>
                <c:pt idx="2314">
                  <c:v>-330.53117373741702</c:v>
                </c:pt>
                <c:pt idx="2315">
                  <c:v>-344.81431793201102</c:v>
                </c:pt>
                <c:pt idx="2316">
                  <c:v>-336.17674219289103</c:v>
                </c:pt>
                <c:pt idx="2317">
                  <c:v>-304.72206034503699</c:v>
                </c:pt>
                <c:pt idx="2318">
                  <c:v>-251.93550091088301</c:v>
                </c:pt>
                <c:pt idx="2319">
                  <c:v>-180.65092583944201</c:v>
                </c:pt>
                <c:pt idx="2320">
                  <c:v>-94.950239805677995</c:v>
                </c:pt>
                <c:pt idx="2321">
                  <c:v>9.9999999981723892E-3</c:v>
                </c:pt>
                <c:pt idx="2322">
                  <c:v>0.01</c:v>
                </c:pt>
                <c:pt idx="2323">
                  <c:v>0.01</c:v>
                </c:pt>
                <c:pt idx="2324">
                  <c:v>0.01</c:v>
                </c:pt>
                <c:pt idx="2325">
                  <c:v>0.01</c:v>
                </c:pt>
                <c:pt idx="2326">
                  <c:v>0.01</c:v>
                </c:pt>
                <c:pt idx="2327">
                  <c:v>0.01</c:v>
                </c:pt>
                <c:pt idx="2328">
                  <c:v>0.01</c:v>
                </c:pt>
                <c:pt idx="2329">
                  <c:v>0.01</c:v>
                </c:pt>
                <c:pt idx="2330">
                  <c:v>0.01</c:v>
                </c:pt>
                <c:pt idx="2331">
                  <c:v>0.01</c:v>
                </c:pt>
                <c:pt idx="2332">
                  <c:v>0.01</c:v>
                </c:pt>
                <c:pt idx="2333">
                  <c:v>0.01</c:v>
                </c:pt>
                <c:pt idx="2334">
                  <c:v>-120.144978951534</c:v>
                </c:pt>
                <c:pt idx="2335">
                  <c:v>-234.277378714826</c:v>
                </c:pt>
                <c:pt idx="2336">
                  <c:v>-333.72042458711297</c:v>
                </c:pt>
                <c:pt idx="2337">
                  <c:v>-410.76105885041397</c:v>
                </c:pt>
                <c:pt idx="2338">
                  <c:v>-459.32392469024302</c:v>
                </c:pt>
                <c:pt idx="2339">
                  <c:v>-475.53340280608001</c:v>
                </c:pt>
                <c:pt idx="2340">
                  <c:v>-458.09333993426202</c:v>
                </c:pt>
                <c:pt idx="2341">
                  <c:v>-408.44003711584202</c:v>
                </c:pt>
                <c:pt idx="2342">
                  <c:v>-330.64576695832801</c:v>
                </c:pt>
                <c:pt idx="2343">
                  <c:v>-231.075325300651</c:v>
                </c:pt>
                <c:pt idx="2344">
                  <c:v>-117.824113681125</c:v>
                </c:pt>
                <c:pt idx="2345">
                  <c:v>9.9999999977006607E-3</c:v>
                </c:pt>
                <c:pt idx="2346">
                  <c:v>0.01</c:v>
                </c:pt>
                <c:pt idx="2347">
                  <c:v>0.01</c:v>
                </c:pt>
                <c:pt idx="2348">
                  <c:v>0.01</c:v>
                </c:pt>
                <c:pt idx="2349">
                  <c:v>0.01</c:v>
                </c:pt>
                <c:pt idx="2350">
                  <c:v>0.01</c:v>
                </c:pt>
                <c:pt idx="2351">
                  <c:v>0.01</c:v>
                </c:pt>
                <c:pt idx="2352">
                  <c:v>0.01</c:v>
                </c:pt>
                <c:pt idx="2353">
                  <c:v>0.01</c:v>
                </c:pt>
                <c:pt idx="2354">
                  <c:v>0.01</c:v>
                </c:pt>
                <c:pt idx="2355">
                  <c:v>0.01</c:v>
                </c:pt>
                <c:pt idx="2356">
                  <c:v>0.01</c:v>
                </c:pt>
                <c:pt idx="2357">
                  <c:v>0.01</c:v>
                </c:pt>
                <c:pt idx="2358">
                  <c:v>-59.706938682371899</c:v>
                </c:pt>
                <c:pt idx="2359">
                  <c:v>-104.73085897514601</c:v>
                </c:pt>
                <c:pt idx="2360">
                  <c:v>-133.12522937674899</c:v>
                </c:pt>
                <c:pt idx="2361">
                  <c:v>-144.86391435649099</c:v>
                </c:pt>
                <c:pt idx="2362">
                  <c:v>-141.64361736253699</c:v>
                </c:pt>
                <c:pt idx="2363">
                  <c:v>-126.517794588588</c:v>
                </c:pt>
                <c:pt idx="2364">
                  <c:v>-103.40623608147</c:v>
                </c:pt>
                <c:pt idx="2365">
                  <c:v>-76.546653422228502</c:v>
                </c:pt>
                <c:pt idx="2366">
                  <c:v>-49.958103006392101</c:v>
                </c:pt>
                <c:pt idx="2367">
                  <c:v>-26.980742941712599</c:v>
                </c:pt>
                <c:pt idx="2368">
                  <c:v>-9.9432338153779103</c:v>
                </c:pt>
                <c:pt idx="2369">
                  <c:v>9.9999999998696496E-3</c:v>
                </c:pt>
                <c:pt idx="2370">
                  <c:v>0.01</c:v>
                </c:pt>
                <c:pt idx="2371">
                  <c:v>-0.13196237918994999</c:v>
                </c:pt>
                <c:pt idx="2372">
                  <c:v>-7.3206777093277902</c:v>
                </c:pt>
                <c:pt idx="2373">
                  <c:v>-16.4154399773244</c:v>
                </c:pt>
                <c:pt idx="2374">
                  <c:v>-25.167795235841801</c:v>
                </c:pt>
                <c:pt idx="2375">
                  <c:v>-31.6569958870327</c:v>
                </c:pt>
                <c:pt idx="2376">
                  <c:v>-34.558611830396501</c:v>
                </c:pt>
                <c:pt idx="2377">
                  <c:v>-33.301328779942097</c:v>
                </c:pt>
                <c:pt idx="2378">
                  <c:v>-28.096444477911</c:v>
                </c:pt>
                <c:pt idx="2379">
                  <c:v>-19.8436858065655</c:v>
                </c:pt>
                <c:pt idx="2380">
                  <c:v>-9.9347544343112997</c:v>
                </c:pt>
                <c:pt idx="2381">
                  <c:v>9.9999999999294698E-3</c:v>
                </c:pt>
                <c:pt idx="2382">
                  <c:v>0.01</c:v>
                </c:pt>
                <c:pt idx="2383">
                  <c:v>0.01</c:v>
                </c:pt>
                <c:pt idx="2384">
                  <c:v>0.01</c:v>
                </c:pt>
                <c:pt idx="2385">
                  <c:v>0.01</c:v>
                </c:pt>
                <c:pt idx="2386">
                  <c:v>0.01</c:v>
                </c:pt>
                <c:pt idx="2387">
                  <c:v>0.01</c:v>
                </c:pt>
                <c:pt idx="2388">
                  <c:v>-2.73817069709746</c:v>
                </c:pt>
                <c:pt idx="2389">
                  <c:v>-8.5133615827989395</c:v>
                </c:pt>
                <c:pt idx="2390">
                  <c:v>-11.844456261407499</c:v>
                </c:pt>
                <c:pt idx="2391">
                  <c:v>-11.7264857191463</c:v>
                </c:pt>
                <c:pt idx="2392">
                  <c:v>-7.7112097150104901</c:v>
                </c:pt>
                <c:pt idx="2393">
                  <c:v>9.9999999997987497E-3</c:v>
                </c:pt>
                <c:pt idx="2394">
                  <c:v>0.01</c:v>
                </c:pt>
                <c:pt idx="2395">
                  <c:v>0.01</c:v>
                </c:pt>
                <c:pt idx="2396">
                  <c:v>0.01</c:v>
                </c:pt>
                <c:pt idx="2397">
                  <c:v>0.01</c:v>
                </c:pt>
                <c:pt idx="2398">
                  <c:v>0.01</c:v>
                </c:pt>
                <c:pt idx="2399">
                  <c:v>0.01</c:v>
                </c:pt>
                <c:pt idx="2400">
                  <c:v>0.01</c:v>
                </c:pt>
                <c:pt idx="2401">
                  <c:v>0.01</c:v>
                </c:pt>
                <c:pt idx="2402">
                  <c:v>0.01</c:v>
                </c:pt>
                <c:pt idx="2403">
                  <c:v>0.01</c:v>
                </c:pt>
                <c:pt idx="2404">
                  <c:v>0.01</c:v>
                </c:pt>
                <c:pt idx="2405">
                  <c:v>0.01</c:v>
                </c:pt>
                <c:pt idx="2406">
                  <c:v>-9.3743051160562203</c:v>
                </c:pt>
                <c:pt idx="2407">
                  <c:v>-15.129907376721</c:v>
                </c:pt>
                <c:pt idx="2408">
                  <c:v>-16.7989350879132</c:v>
                </c:pt>
                <c:pt idx="2409">
                  <c:v>-14.594983579297001</c:v>
                </c:pt>
                <c:pt idx="2410">
                  <c:v>-9.3620158607605806</c:v>
                </c:pt>
                <c:pt idx="2411">
                  <c:v>-2.4508941552280699</c:v>
                </c:pt>
                <c:pt idx="2412">
                  <c:v>-0.01</c:v>
                </c:pt>
                <c:pt idx="2413">
                  <c:v>-0.01</c:v>
                </c:pt>
                <c:pt idx="2414">
                  <c:v>-0.01</c:v>
                </c:pt>
                <c:pt idx="2415">
                  <c:v>-0.01</c:v>
                </c:pt>
                <c:pt idx="2416">
                  <c:v>-0.01</c:v>
                </c:pt>
                <c:pt idx="2417">
                  <c:v>-0.01</c:v>
                </c:pt>
                <c:pt idx="2418">
                  <c:v>-9.5497672190804401</c:v>
                </c:pt>
                <c:pt idx="2419">
                  <c:v>-19.377014029338198</c:v>
                </c:pt>
                <c:pt idx="2420">
                  <c:v>-27.713377335149602</c:v>
                </c:pt>
                <c:pt idx="2421">
                  <c:v>-32.960873041005499</c:v>
                </c:pt>
                <c:pt idx="2422">
                  <c:v>-34.0233415668364</c:v>
                </c:pt>
                <c:pt idx="2423">
                  <c:v>-30.5676124424606</c:v>
                </c:pt>
                <c:pt idx="2424">
                  <c:v>-23.176035439217902</c:v>
                </c:pt>
                <c:pt idx="2425">
                  <c:v>-13.3556203002394</c:v>
                </c:pt>
                <c:pt idx="2426">
                  <c:v>-3.3888039911735599</c:v>
                </c:pt>
                <c:pt idx="2427">
                  <c:v>-0.01</c:v>
                </c:pt>
                <c:pt idx="2428">
                  <c:v>-0.01</c:v>
                </c:pt>
                <c:pt idx="2429">
                  <c:v>-0.01</c:v>
                </c:pt>
                <c:pt idx="2430">
                  <c:v>-15.226730051409399</c:v>
                </c:pt>
                <c:pt idx="2431">
                  <c:v>-39.943105703934897</c:v>
                </c:pt>
                <c:pt idx="2432">
                  <c:v>-72.771851775232804</c:v>
                </c:pt>
                <c:pt idx="2433">
                  <c:v>-110.69034321585499</c:v>
                </c:pt>
                <c:pt idx="2434">
                  <c:v>-149.20378772426099</c:v>
                </c:pt>
                <c:pt idx="2435">
                  <c:v>-182.73829385666099</c:v>
                </c:pt>
                <c:pt idx="2436">
                  <c:v>-205.23428276090601</c:v>
                </c:pt>
                <c:pt idx="2437">
                  <c:v>-210.88111756635899</c:v>
                </c:pt>
                <c:pt idx="2438">
                  <c:v>-194.91010942921301</c:v>
                </c:pt>
                <c:pt idx="2439">
                  <c:v>-154.34869797805601</c:v>
                </c:pt>
                <c:pt idx="2440">
                  <c:v>-88.635996951822193</c:v>
                </c:pt>
                <c:pt idx="2441">
                  <c:v>-1.0000000004983099E-2</c:v>
                </c:pt>
                <c:pt idx="2442">
                  <c:v>-0.01</c:v>
                </c:pt>
                <c:pt idx="2443">
                  <c:v>-0.01</c:v>
                </c:pt>
                <c:pt idx="2444">
                  <c:v>-0.01</c:v>
                </c:pt>
                <c:pt idx="2445">
                  <c:v>-0.01</c:v>
                </c:pt>
                <c:pt idx="2446">
                  <c:v>-0.01</c:v>
                </c:pt>
                <c:pt idx="2447">
                  <c:v>-0.01</c:v>
                </c:pt>
                <c:pt idx="2448">
                  <c:v>-0.01</c:v>
                </c:pt>
                <c:pt idx="2449">
                  <c:v>-0.01</c:v>
                </c:pt>
                <c:pt idx="2450">
                  <c:v>-0.01</c:v>
                </c:pt>
                <c:pt idx="2451">
                  <c:v>-0.01</c:v>
                </c:pt>
                <c:pt idx="2452">
                  <c:v>-0.01</c:v>
                </c:pt>
                <c:pt idx="2453">
                  <c:v>-0.01</c:v>
                </c:pt>
                <c:pt idx="2454">
                  <c:v>-198.385158140963</c:v>
                </c:pt>
                <c:pt idx="2455">
                  <c:v>-392.90318238423299</c:v>
                </c:pt>
                <c:pt idx="2456">
                  <c:v>-567.80947674825495</c:v>
                </c:pt>
                <c:pt idx="2457">
                  <c:v>-708.45297408377996</c:v>
                </c:pt>
                <c:pt idx="2458">
                  <c:v>-802.62371518247005</c:v>
                </c:pt>
                <c:pt idx="2459">
                  <c:v>-841.67762499769503</c:v>
                </c:pt>
                <c:pt idx="2460">
                  <c:v>-821.33848081713495</c:v>
                </c:pt>
                <c:pt idx="2461">
                  <c:v>-742.10121359321397</c:v>
                </c:pt>
                <c:pt idx="2462">
                  <c:v>-609.20229931056997</c:v>
                </c:pt>
                <c:pt idx="2463">
                  <c:v>-432.16723908161902</c:v>
                </c:pt>
                <c:pt idx="2464">
                  <c:v>-223.98697809696301</c:v>
                </c:pt>
                <c:pt idx="2465">
                  <c:v>-1.00000000055087E-2</c:v>
                </c:pt>
                <c:pt idx="2466">
                  <c:v>-0.01</c:v>
                </c:pt>
                <c:pt idx="2467">
                  <c:v>-0.01</c:v>
                </c:pt>
                <c:pt idx="2468">
                  <c:v>-0.01</c:v>
                </c:pt>
                <c:pt idx="2469">
                  <c:v>-0.01</c:v>
                </c:pt>
                <c:pt idx="2470">
                  <c:v>-0.01</c:v>
                </c:pt>
                <c:pt idx="2471">
                  <c:v>-0.01</c:v>
                </c:pt>
                <c:pt idx="2472">
                  <c:v>-0.01</c:v>
                </c:pt>
                <c:pt idx="2473">
                  <c:v>-0.01</c:v>
                </c:pt>
                <c:pt idx="2474">
                  <c:v>-0.01</c:v>
                </c:pt>
                <c:pt idx="2475">
                  <c:v>-0.01</c:v>
                </c:pt>
                <c:pt idx="2476">
                  <c:v>-0.01</c:v>
                </c:pt>
                <c:pt idx="2477">
                  <c:v>-0.01</c:v>
                </c:pt>
                <c:pt idx="2478">
                  <c:v>-207.21096269526001</c:v>
                </c:pt>
                <c:pt idx="2479">
                  <c:v>-398.98177834693701</c:v>
                </c:pt>
                <c:pt idx="2480">
                  <c:v>-563.19611626109099</c:v>
                </c:pt>
                <c:pt idx="2481">
                  <c:v>-689.56128230134902</c:v>
                </c:pt>
                <c:pt idx="2482">
                  <c:v>-770.139249041619</c:v>
                </c:pt>
                <c:pt idx="2483">
                  <c:v>-799.73844808601405</c:v>
                </c:pt>
                <c:pt idx="2484">
                  <c:v>-776.17522233707098</c:v>
                </c:pt>
                <c:pt idx="2485">
                  <c:v>-700.40432466202901</c:v>
                </c:pt>
                <c:pt idx="2486">
                  <c:v>-576.51556240699006</c:v>
                </c:pt>
                <c:pt idx="2487">
                  <c:v>-411.59043792249599</c:v>
                </c:pt>
                <c:pt idx="2488">
                  <c:v>-215.410497726827</c:v>
                </c:pt>
                <c:pt idx="2489">
                  <c:v>-1.0000000011558201E-2</c:v>
                </c:pt>
                <c:pt idx="2490">
                  <c:v>-0.01</c:v>
                </c:pt>
                <c:pt idx="2491">
                  <c:v>-0.01</c:v>
                </c:pt>
                <c:pt idx="2492">
                  <c:v>-0.01</c:v>
                </c:pt>
                <c:pt idx="2493">
                  <c:v>-0.01</c:v>
                </c:pt>
                <c:pt idx="2494">
                  <c:v>-0.01</c:v>
                </c:pt>
                <c:pt idx="2495">
                  <c:v>-0.01</c:v>
                </c:pt>
                <c:pt idx="2496">
                  <c:v>-0.01</c:v>
                </c:pt>
                <c:pt idx="2497">
                  <c:v>-0.01</c:v>
                </c:pt>
                <c:pt idx="2498">
                  <c:v>-0.01</c:v>
                </c:pt>
                <c:pt idx="2499">
                  <c:v>-0.01</c:v>
                </c:pt>
                <c:pt idx="2500">
                  <c:v>-0.01</c:v>
                </c:pt>
                <c:pt idx="2501">
                  <c:v>-0.01</c:v>
                </c:pt>
                <c:pt idx="2502">
                  <c:v>-257.67000549472698</c:v>
                </c:pt>
                <c:pt idx="2503">
                  <c:v>-500.55370883182701</c:v>
                </c:pt>
                <c:pt idx="2504">
                  <c:v>-710.39332385150794</c:v>
                </c:pt>
                <c:pt idx="2505">
                  <c:v>-871.20697395526599</c:v>
                </c:pt>
                <c:pt idx="2506">
                  <c:v>-970.69894687618705</c:v>
                </c:pt>
                <c:pt idx="2507">
                  <c:v>-1001.37407164585</c:v>
                </c:pt>
                <c:pt idx="2508">
                  <c:v>-961.24724677126301</c:v>
                </c:pt>
                <c:pt idx="2509">
                  <c:v>-854.06559162864596</c:v>
                </c:pt>
                <c:pt idx="2510">
                  <c:v>-689.00794412106302</c:v>
                </c:pt>
                <c:pt idx="2511">
                  <c:v>-479.87950593826702</c:v>
                </c:pt>
                <c:pt idx="2512">
                  <c:v>-243.87243720422501</c:v>
                </c:pt>
                <c:pt idx="2513">
                  <c:v>-1.00000000063231E-2</c:v>
                </c:pt>
                <c:pt idx="2514">
                  <c:v>-0.01</c:v>
                </c:pt>
                <c:pt idx="2515">
                  <c:v>-0.01</c:v>
                </c:pt>
                <c:pt idx="2516">
                  <c:v>-0.01</c:v>
                </c:pt>
                <c:pt idx="2517">
                  <c:v>-0.01</c:v>
                </c:pt>
                <c:pt idx="2518">
                  <c:v>-0.01</c:v>
                </c:pt>
                <c:pt idx="2519">
                  <c:v>-0.01</c:v>
                </c:pt>
                <c:pt idx="2520">
                  <c:v>-0.01</c:v>
                </c:pt>
                <c:pt idx="2521">
                  <c:v>-0.01</c:v>
                </c:pt>
                <c:pt idx="2522">
                  <c:v>-0.01</c:v>
                </c:pt>
                <c:pt idx="2523">
                  <c:v>-0.01</c:v>
                </c:pt>
                <c:pt idx="2524">
                  <c:v>-0.01</c:v>
                </c:pt>
                <c:pt idx="2525">
                  <c:v>-0.01</c:v>
                </c:pt>
                <c:pt idx="2526">
                  <c:v>-118.223607714453</c:v>
                </c:pt>
                <c:pt idx="2527">
                  <c:v>-206.737404110819</c:v>
                </c:pt>
                <c:pt idx="2528">
                  <c:v>-262.00808736111298</c:v>
                </c:pt>
                <c:pt idx="2529">
                  <c:v>-284.27906910980897</c:v>
                </c:pt>
                <c:pt idx="2530">
                  <c:v>-277.158343886534</c:v>
                </c:pt>
                <c:pt idx="2531">
                  <c:v>-246.85625208898901</c:v>
                </c:pt>
                <c:pt idx="2532">
                  <c:v>-201.195158102721</c:v>
                </c:pt>
                <c:pt idx="2533">
                  <c:v>-148.52395138904501</c:v>
                </c:pt>
                <c:pt idx="2534">
                  <c:v>-96.673969585719604</c:v>
                </c:pt>
                <c:pt idx="2535">
                  <c:v>-52.079603052696598</c:v>
                </c:pt>
                <c:pt idx="2536">
                  <c:v>-19.158791804699501</c:v>
                </c:pt>
                <c:pt idx="2537">
                  <c:v>-1.00000000006594E-2</c:v>
                </c:pt>
                <c:pt idx="2538">
                  <c:v>-0.01</c:v>
                </c:pt>
                <c:pt idx="2539">
                  <c:v>-0.28091486532701399</c:v>
                </c:pt>
                <c:pt idx="2540">
                  <c:v>-13.9624494025317</c:v>
                </c:pt>
                <c:pt idx="2541">
                  <c:v>-31.190246733577499</c:v>
                </c:pt>
                <c:pt idx="2542">
                  <c:v>-47.680066885225997</c:v>
                </c:pt>
                <c:pt idx="2543">
                  <c:v>-59.811167308211097</c:v>
                </c:pt>
                <c:pt idx="2544">
                  <c:v>-65.123127323337897</c:v>
                </c:pt>
                <c:pt idx="2545">
                  <c:v>-62.595159480471096</c:v>
                </c:pt>
                <c:pt idx="2546">
                  <c:v>-52.682868271400899</c:v>
                </c:pt>
                <c:pt idx="2547">
                  <c:v>-37.123559158014999</c:v>
                </c:pt>
                <c:pt idx="2548">
                  <c:v>-18.554049020204499</c:v>
                </c:pt>
                <c:pt idx="2549">
                  <c:v>-1.0000000000721701E-2</c:v>
                </c:pt>
                <c:pt idx="2550">
                  <c:v>-0.01</c:v>
                </c:pt>
                <c:pt idx="2551">
                  <c:v>-0.01</c:v>
                </c:pt>
                <c:pt idx="2552">
                  <c:v>-0.01</c:v>
                </c:pt>
                <c:pt idx="2553">
                  <c:v>-0.01</c:v>
                </c:pt>
                <c:pt idx="2554">
                  <c:v>-0.01</c:v>
                </c:pt>
                <c:pt idx="2555">
                  <c:v>-0.01</c:v>
                </c:pt>
                <c:pt idx="2556">
                  <c:v>-5.0369571903164996</c:v>
                </c:pt>
                <c:pt idx="2557">
                  <c:v>-15.5648064278927</c:v>
                </c:pt>
                <c:pt idx="2558">
                  <c:v>-21.594162527560499</c:v>
                </c:pt>
                <c:pt idx="2559">
                  <c:v>-21.330582396560001</c:v>
                </c:pt>
                <c:pt idx="2560">
                  <c:v>-14.0046239555897</c:v>
                </c:pt>
                <c:pt idx="2561">
                  <c:v>-1.00000000004747E-2</c:v>
                </c:pt>
                <c:pt idx="2562">
                  <c:v>-0.01</c:v>
                </c:pt>
                <c:pt idx="2563">
                  <c:v>-0.01</c:v>
                </c:pt>
                <c:pt idx="2564">
                  <c:v>-0.01</c:v>
                </c:pt>
                <c:pt idx="2565">
                  <c:v>-0.01</c:v>
                </c:pt>
                <c:pt idx="2566">
                  <c:v>-0.01</c:v>
                </c:pt>
                <c:pt idx="2567">
                  <c:v>-0.01</c:v>
                </c:pt>
                <c:pt idx="2568">
                  <c:v>-0.01</c:v>
                </c:pt>
                <c:pt idx="2569">
                  <c:v>-0.01</c:v>
                </c:pt>
                <c:pt idx="2570">
                  <c:v>-0.01</c:v>
                </c:pt>
                <c:pt idx="2571">
                  <c:v>-0.01</c:v>
                </c:pt>
                <c:pt idx="2572">
                  <c:v>-0.01</c:v>
                </c:pt>
                <c:pt idx="2573">
                  <c:v>-0.01</c:v>
                </c:pt>
                <c:pt idx="2574">
                  <c:v>-16.515335180462099</c:v>
                </c:pt>
                <c:pt idx="2575">
                  <c:v>-26.5843486807014</c:v>
                </c:pt>
                <c:pt idx="2576">
                  <c:v>-29.454420831409902</c:v>
                </c:pt>
                <c:pt idx="2577">
                  <c:v>-25.542506386737202</c:v>
                </c:pt>
                <c:pt idx="2578">
                  <c:v>-16.361629515390099</c:v>
                </c:pt>
                <c:pt idx="2579">
                  <c:v>-4.2602907505066199</c:v>
                </c:pt>
                <c:pt idx="2580">
                  <c:v>-0.01</c:v>
                </c:pt>
                <c:pt idx="2581">
                  <c:v>-0.01</c:v>
                </c:pt>
                <c:pt idx="2582">
                  <c:v>-0.01</c:v>
                </c:pt>
                <c:pt idx="2583">
                  <c:v>-0.01</c:v>
                </c:pt>
                <c:pt idx="2584">
                  <c:v>-0.01</c:v>
                </c:pt>
                <c:pt idx="2585">
                  <c:v>-0.01</c:v>
                </c:pt>
                <c:pt idx="2586">
                  <c:v>-16.399374769267599</c:v>
                </c:pt>
                <c:pt idx="2587">
                  <c:v>-33.220456458370101</c:v>
                </c:pt>
                <c:pt idx="2588">
                  <c:v>-47.427421213616</c:v>
                </c:pt>
                <c:pt idx="2589">
                  <c:v>-56.305098848631502</c:v>
                </c:pt>
                <c:pt idx="2590">
                  <c:v>-58.013841965352903</c:v>
                </c:pt>
                <c:pt idx="2591">
                  <c:v>-52.025883193399999</c:v>
                </c:pt>
                <c:pt idx="2592">
                  <c:v>-39.372494793422398</c:v>
                </c:pt>
                <c:pt idx="2593">
                  <c:v>-22.6454532364104</c:v>
                </c:pt>
                <c:pt idx="2594">
                  <c:v>-5.7305540795633396</c:v>
                </c:pt>
                <c:pt idx="2595">
                  <c:v>-0.01</c:v>
                </c:pt>
                <c:pt idx="2596">
                  <c:v>-0.01</c:v>
                </c:pt>
                <c:pt idx="2597">
                  <c:v>-0.01</c:v>
                </c:pt>
                <c:pt idx="2598">
                  <c:v>-25.592643519351199</c:v>
                </c:pt>
                <c:pt idx="2599">
                  <c:v>-67.030358002719296</c:v>
                </c:pt>
                <c:pt idx="2600">
                  <c:v>-121.917886734064</c:v>
                </c:pt>
                <c:pt idx="2601">
                  <c:v>-185.13187647838799</c:v>
                </c:pt>
                <c:pt idx="2602">
                  <c:v>-249.12616461981199</c:v>
                </c:pt>
                <c:pt idx="2603">
                  <c:v>-304.606969944269</c:v>
                </c:pt>
                <c:pt idx="2604">
                  <c:v>-341.53443262806502</c:v>
                </c:pt>
                <c:pt idx="2605">
                  <c:v>-350.34859196347901</c:v>
                </c:pt>
                <c:pt idx="2606">
                  <c:v>-323.27996989395399</c:v>
                </c:pt>
                <c:pt idx="2607">
                  <c:v>-255.58302748836101</c:v>
                </c:pt>
                <c:pt idx="2608">
                  <c:v>-146.52857524733901</c:v>
                </c:pt>
                <c:pt idx="2609">
                  <c:v>-1.0000000004873401E-2</c:v>
                </c:pt>
                <c:pt idx="2610">
                  <c:v>-0.01</c:v>
                </c:pt>
                <c:pt idx="2611">
                  <c:v>-0.01</c:v>
                </c:pt>
                <c:pt idx="2612">
                  <c:v>-0.01</c:v>
                </c:pt>
                <c:pt idx="2613">
                  <c:v>-0.01</c:v>
                </c:pt>
                <c:pt idx="2614">
                  <c:v>-0.01</c:v>
                </c:pt>
                <c:pt idx="2615">
                  <c:v>-0.01</c:v>
                </c:pt>
                <c:pt idx="2616">
                  <c:v>-0.01</c:v>
                </c:pt>
                <c:pt idx="2617">
                  <c:v>-0.01</c:v>
                </c:pt>
                <c:pt idx="2618">
                  <c:v>-0.01</c:v>
                </c:pt>
                <c:pt idx="2619">
                  <c:v>-0.01</c:v>
                </c:pt>
                <c:pt idx="2620">
                  <c:v>-0.01</c:v>
                </c:pt>
                <c:pt idx="2621">
                  <c:v>-0.01</c:v>
                </c:pt>
                <c:pt idx="2622">
                  <c:v>-320.89042176736899</c:v>
                </c:pt>
                <c:pt idx="2623">
                  <c:v>-634.58626353661305</c:v>
                </c:pt>
                <c:pt idx="2624">
                  <c:v>-915.72756787211097</c:v>
                </c:pt>
                <c:pt idx="2625">
                  <c:v>-1140.8703312360201</c:v>
                </c:pt>
                <c:pt idx="2626">
                  <c:v>-1290.6316430883401</c:v>
                </c:pt>
                <c:pt idx="2627">
                  <c:v>-1351.4647247468699</c:v>
                </c:pt>
                <c:pt idx="2628">
                  <c:v>-1316.9014137409199</c:v>
                </c:pt>
                <c:pt idx="2629">
                  <c:v>-1188.1462221665699</c:v>
                </c:pt>
                <c:pt idx="2630">
                  <c:v>-973.97385739728895</c:v>
                </c:pt>
                <c:pt idx="2631">
                  <c:v>-689.95315632371899</c:v>
                </c:pt>
                <c:pt idx="2632">
                  <c:v>-357.08672526617403</c:v>
                </c:pt>
                <c:pt idx="2633">
                  <c:v>-1.0000000020914101E-2</c:v>
                </c:pt>
                <c:pt idx="2634">
                  <c:v>-0.01</c:v>
                </c:pt>
                <c:pt idx="2635">
                  <c:v>-0.01</c:v>
                </c:pt>
                <c:pt idx="2636">
                  <c:v>-0.01</c:v>
                </c:pt>
                <c:pt idx="2637">
                  <c:v>-0.01</c:v>
                </c:pt>
                <c:pt idx="2638">
                  <c:v>-0.01</c:v>
                </c:pt>
                <c:pt idx="2639">
                  <c:v>-0.01</c:v>
                </c:pt>
                <c:pt idx="2640">
                  <c:v>-0.01</c:v>
                </c:pt>
                <c:pt idx="2641">
                  <c:v>-0.01</c:v>
                </c:pt>
                <c:pt idx="2642">
                  <c:v>-0.01</c:v>
                </c:pt>
                <c:pt idx="2643">
                  <c:v>-0.01</c:v>
                </c:pt>
                <c:pt idx="2644">
                  <c:v>-0.01</c:v>
                </c:pt>
                <c:pt idx="2645">
                  <c:v>-0.01</c:v>
                </c:pt>
                <c:pt idx="2646">
                  <c:v>-324.14027881697399</c:v>
                </c:pt>
                <c:pt idx="2647">
                  <c:v>-623.32336117963905</c:v>
                </c:pt>
                <c:pt idx="2648">
                  <c:v>-878.74053609878297</c:v>
                </c:pt>
                <c:pt idx="2649">
                  <c:v>-1074.5261166150899</c:v>
                </c:pt>
                <c:pt idx="2650">
                  <c:v>-1198.5584824893899</c:v>
                </c:pt>
                <c:pt idx="2651">
                  <c:v>-1243.04447236899</c:v>
                </c:pt>
                <c:pt idx="2652">
                  <c:v>-1204.8973235896201</c:v>
                </c:pt>
                <c:pt idx="2653">
                  <c:v>-1085.9090817047299</c:v>
                </c:pt>
                <c:pt idx="2654">
                  <c:v>-892.71482022776399</c:v>
                </c:pt>
                <c:pt idx="2655">
                  <c:v>-636.54098203287697</c:v>
                </c:pt>
                <c:pt idx="2656">
                  <c:v>-332.72689806446999</c:v>
                </c:pt>
                <c:pt idx="2657">
                  <c:v>-1.00000000108248E-2</c:v>
                </c:pt>
                <c:pt idx="2658">
                  <c:v>-0.01</c:v>
                </c:pt>
                <c:pt idx="2659">
                  <c:v>-0.01</c:v>
                </c:pt>
                <c:pt idx="2660">
                  <c:v>-0.01</c:v>
                </c:pt>
                <c:pt idx="2661">
                  <c:v>-0.01</c:v>
                </c:pt>
                <c:pt idx="2662">
                  <c:v>-0.01</c:v>
                </c:pt>
                <c:pt idx="2663">
                  <c:v>-0.01</c:v>
                </c:pt>
                <c:pt idx="2664">
                  <c:v>-0.01</c:v>
                </c:pt>
                <c:pt idx="2665">
                  <c:v>-0.01</c:v>
                </c:pt>
                <c:pt idx="2666">
                  <c:v>-0.01</c:v>
                </c:pt>
                <c:pt idx="2667">
                  <c:v>-0.01</c:v>
                </c:pt>
                <c:pt idx="2668">
                  <c:v>-0.01</c:v>
                </c:pt>
                <c:pt idx="2669">
                  <c:v>-0.01</c:v>
                </c:pt>
                <c:pt idx="2670">
                  <c:v>-391.438303615167</c:v>
                </c:pt>
                <c:pt idx="2671">
                  <c:v>-759.55087623927398</c:v>
                </c:pt>
                <c:pt idx="2672">
                  <c:v>-1076.7438498306301</c:v>
                </c:pt>
                <c:pt idx="2673">
                  <c:v>-1318.99830695586</c:v>
                </c:pt>
                <c:pt idx="2674">
                  <c:v>-1467.97649914012</c:v>
                </c:pt>
                <c:pt idx="2675">
                  <c:v>-1512.6724028769099</c:v>
                </c:pt>
                <c:pt idx="2676">
                  <c:v>-1450.44075748768</c:v>
                </c:pt>
                <c:pt idx="2677">
                  <c:v>-1287.2851578786101</c:v>
                </c:pt>
                <c:pt idx="2678">
                  <c:v>-1037.35789064607</c:v>
                </c:pt>
                <c:pt idx="2679">
                  <c:v>-721.704352632623</c:v>
                </c:pt>
                <c:pt idx="2680">
                  <c:v>-366.36413229873301</c:v>
                </c:pt>
                <c:pt idx="2681">
                  <c:v>-1.00000000216899E-2</c:v>
                </c:pt>
                <c:pt idx="2682">
                  <c:v>-0.01</c:v>
                </c:pt>
                <c:pt idx="2683">
                  <c:v>-0.01</c:v>
                </c:pt>
                <c:pt idx="2684">
                  <c:v>-0.01</c:v>
                </c:pt>
                <c:pt idx="2685">
                  <c:v>-0.01</c:v>
                </c:pt>
                <c:pt idx="2686">
                  <c:v>-0.01</c:v>
                </c:pt>
                <c:pt idx="2687">
                  <c:v>-0.01</c:v>
                </c:pt>
                <c:pt idx="2688">
                  <c:v>-0.01</c:v>
                </c:pt>
                <c:pt idx="2689">
                  <c:v>-0.01</c:v>
                </c:pt>
                <c:pt idx="2690">
                  <c:v>-0.01</c:v>
                </c:pt>
                <c:pt idx="2691">
                  <c:v>-0.01</c:v>
                </c:pt>
                <c:pt idx="2692">
                  <c:v>-0.01</c:v>
                </c:pt>
                <c:pt idx="2693">
                  <c:v>-0.01</c:v>
                </c:pt>
                <c:pt idx="2694">
                  <c:v>-175.00587738890999</c:v>
                </c:pt>
                <c:pt idx="2695">
                  <c:v>-305.72587368090001</c:v>
                </c:pt>
                <c:pt idx="2696">
                  <c:v>-387.07130365148601</c:v>
                </c:pt>
                <c:pt idx="2697">
                  <c:v>-419.55159602953199</c:v>
                </c:pt>
                <c:pt idx="2698">
                  <c:v>-408.63371128672998</c:v>
                </c:pt>
                <c:pt idx="2699">
                  <c:v>-363.59480822106201</c:v>
                </c:pt>
                <c:pt idx="2700">
                  <c:v>-296.04638128639999</c:v>
                </c:pt>
                <c:pt idx="2701">
                  <c:v>-218.327417595024</c:v>
                </c:pt>
                <c:pt idx="2702">
                  <c:v>-141.96796162144099</c:v>
                </c:pt>
                <c:pt idx="2703">
                  <c:v>-76.403320877183205</c:v>
                </c:pt>
                <c:pt idx="2704">
                  <c:v>-28.076643386072401</c:v>
                </c:pt>
                <c:pt idx="2705">
                  <c:v>-1.00000000005992E-2</c:v>
                </c:pt>
                <c:pt idx="2706">
                  <c:v>-0.01</c:v>
                </c:pt>
                <c:pt idx="2707">
                  <c:v>-0.405938393707094</c:v>
                </c:pt>
                <c:pt idx="2708">
                  <c:v>-20.3818749297122</c:v>
                </c:pt>
                <c:pt idx="2709">
                  <c:v>-45.492860244029202</c:v>
                </c:pt>
                <c:pt idx="2710">
                  <c:v>-69.481000763725405</c:v>
                </c:pt>
                <c:pt idx="2711">
                  <c:v>-87.078069006384794</c:v>
                </c:pt>
                <c:pt idx="2712">
                  <c:v>-94.723336100546803</c:v>
                </c:pt>
                <c:pt idx="2713">
                  <c:v>-90.961345458159798</c:v>
                </c:pt>
                <c:pt idx="2714">
                  <c:v>-76.485400891325696</c:v>
                </c:pt>
                <c:pt idx="2715">
                  <c:v>-53.845191073392101</c:v>
                </c:pt>
                <c:pt idx="2716">
                  <c:v>-26.884407513694399</c:v>
                </c:pt>
                <c:pt idx="2717">
                  <c:v>-1.0000000001899901E-2</c:v>
                </c:pt>
                <c:pt idx="2718">
                  <c:v>-0.01</c:v>
                </c:pt>
                <c:pt idx="2719">
                  <c:v>-0.01</c:v>
                </c:pt>
                <c:pt idx="2720">
                  <c:v>-0.01</c:v>
                </c:pt>
                <c:pt idx="2721">
                  <c:v>-0.01</c:v>
                </c:pt>
                <c:pt idx="2722">
                  <c:v>-0.01</c:v>
                </c:pt>
                <c:pt idx="2723">
                  <c:v>-0.01</c:v>
                </c:pt>
                <c:pt idx="2724">
                  <c:v>-7.2428399599759699</c:v>
                </c:pt>
                <c:pt idx="2725">
                  <c:v>-22.370666835937001</c:v>
                </c:pt>
                <c:pt idx="2726">
                  <c:v>-31.010843287704901</c:v>
                </c:pt>
                <c:pt idx="2727">
                  <c:v>-30.6054761533339</c:v>
                </c:pt>
                <c:pt idx="2728">
                  <c:v>-20.075080391365098</c:v>
                </c:pt>
                <c:pt idx="2729">
                  <c:v>-1.0000000000181201E-2</c:v>
                </c:pt>
                <c:pt idx="2730">
                  <c:v>-0.01</c:v>
                </c:pt>
                <c:pt idx="2731">
                  <c:v>-0.01</c:v>
                </c:pt>
                <c:pt idx="2732">
                  <c:v>-0.01</c:v>
                </c:pt>
                <c:pt idx="2733">
                  <c:v>-0.01</c:v>
                </c:pt>
                <c:pt idx="2734">
                  <c:v>-0.01</c:v>
                </c:pt>
                <c:pt idx="2735">
                  <c:v>-0.01</c:v>
                </c:pt>
                <c:pt idx="2736">
                  <c:v>-0.01</c:v>
                </c:pt>
                <c:pt idx="2737">
                  <c:v>-0.01</c:v>
                </c:pt>
                <c:pt idx="2738">
                  <c:v>-0.01</c:v>
                </c:pt>
                <c:pt idx="2739">
                  <c:v>-0.01</c:v>
                </c:pt>
                <c:pt idx="2740">
                  <c:v>-0.01</c:v>
                </c:pt>
                <c:pt idx="2741">
                  <c:v>-0.01</c:v>
                </c:pt>
                <c:pt idx="2742">
                  <c:v>-23.396995712225198</c:v>
                </c:pt>
                <c:pt idx="2743">
                  <c:v>-37.633394029104601</c:v>
                </c:pt>
                <c:pt idx="2744">
                  <c:v>-41.662887239867402</c:v>
                </c:pt>
                <c:pt idx="2745">
                  <c:v>-36.099742613856797</c:v>
                </c:pt>
                <c:pt idx="2746">
                  <c:v>-23.104102762251902</c:v>
                </c:pt>
                <c:pt idx="2747">
                  <c:v>-6.0080472700505396</c:v>
                </c:pt>
                <c:pt idx="2748">
                  <c:v>-0.01</c:v>
                </c:pt>
                <c:pt idx="2749">
                  <c:v>-0.01</c:v>
                </c:pt>
                <c:pt idx="2750">
                  <c:v>-0.01</c:v>
                </c:pt>
                <c:pt idx="2751">
                  <c:v>-0.01</c:v>
                </c:pt>
                <c:pt idx="2752">
                  <c:v>-0.01</c:v>
                </c:pt>
                <c:pt idx="2753">
                  <c:v>-0.01</c:v>
                </c:pt>
                <c:pt idx="2754">
                  <c:v>-23.011294509062399</c:v>
                </c:pt>
                <c:pt idx="2755">
                  <c:v>-46.582262413232499</c:v>
                </c:pt>
                <c:pt idx="2756">
                  <c:v>-66.453791328965096</c:v>
                </c:pt>
                <c:pt idx="2757">
                  <c:v>-78.832901884215303</c:v>
                </c:pt>
                <c:pt idx="2758">
                  <c:v>-81.163138450651601</c:v>
                </c:pt>
                <c:pt idx="2759">
                  <c:v>-72.729790733057698</c:v>
                </c:pt>
                <c:pt idx="2760">
                  <c:v>-54.998097398621198</c:v>
                </c:pt>
                <c:pt idx="2761">
                  <c:v>-31.6070142651579</c:v>
                </c:pt>
                <c:pt idx="2762">
                  <c:v>-7.9893415173003</c:v>
                </c:pt>
                <c:pt idx="2763">
                  <c:v>-0.01</c:v>
                </c:pt>
                <c:pt idx="2764">
                  <c:v>-0.01</c:v>
                </c:pt>
                <c:pt idx="2765">
                  <c:v>-0.01</c:v>
                </c:pt>
                <c:pt idx="2766">
                  <c:v>-35.587543290444401</c:v>
                </c:pt>
                <c:pt idx="2767">
                  <c:v>-93.145643867784898</c:v>
                </c:pt>
                <c:pt idx="2768">
                  <c:v>-169.29594585029901</c:v>
                </c:pt>
                <c:pt idx="2769">
                  <c:v>-256.88866952993999</c:v>
                </c:pt>
                <c:pt idx="2770">
                  <c:v>-345.435720615523</c:v>
                </c:pt>
                <c:pt idx="2771">
                  <c:v>-422.05821169668002</c:v>
                </c:pt>
                <c:pt idx="2772">
                  <c:v>-472.88160559832397</c:v>
                </c:pt>
                <c:pt idx="2773">
                  <c:v>-484.73526163241399</c:v>
                </c:pt>
                <c:pt idx="2774">
                  <c:v>-446.96158981314102</c:v>
                </c:pt>
                <c:pt idx="2775">
                  <c:v>-353.11089508939301</c:v>
                </c:pt>
                <c:pt idx="2776">
                  <c:v>-202.29625983443</c:v>
                </c:pt>
                <c:pt idx="2777">
                  <c:v>-1.00000000142883E-2</c:v>
                </c:pt>
                <c:pt idx="2778">
                  <c:v>-0.01</c:v>
                </c:pt>
                <c:pt idx="2779">
                  <c:v>-0.01</c:v>
                </c:pt>
                <c:pt idx="2780">
                  <c:v>-0.01</c:v>
                </c:pt>
                <c:pt idx="2781">
                  <c:v>-0.01</c:v>
                </c:pt>
                <c:pt idx="2782">
                  <c:v>-0.01</c:v>
                </c:pt>
                <c:pt idx="2783">
                  <c:v>-0.01</c:v>
                </c:pt>
                <c:pt idx="2784">
                  <c:v>-0.01</c:v>
                </c:pt>
                <c:pt idx="2785">
                  <c:v>-0.01</c:v>
                </c:pt>
                <c:pt idx="2786">
                  <c:v>-0.01</c:v>
                </c:pt>
                <c:pt idx="2787">
                  <c:v>-0.01</c:v>
                </c:pt>
                <c:pt idx="2788">
                  <c:v>-0.01</c:v>
                </c:pt>
                <c:pt idx="2789">
                  <c:v>-0.01</c:v>
                </c:pt>
                <c:pt idx="2790">
                  <c:v>-438.742099401541</c:v>
                </c:pt>
                <c:pt idx="2791">
                  <c:v>-867.06636747174105</c:v>
                </c:pt>
                <c:pt idx="2792">
                  <c:v>-1250.36541452601</c:v>
                </c:pt>
                <c:pt idx="2793">
                  <c:v>-1556.7422985907599</c:v>
                </c:pt>
                <c:pt idx="2794">
                  <c:v>-1759.9222595220499</c:v>
                </c:pt>
                <c:pt idx="2795">
                  <c:v>-1841.65227790618</c:v>
                </c:pt>
                <c:pt idx="2796">
                  <c:v>-1793.36605639659</c:v>
                </c:pt>
                <c:pt idx="2797">
                  <c:v>-1616.9602197300601</c:v>
                </c:pt>
                <c:pt idx="2798">
                  <c:v>-1324.62045099176</c:v>
                </c:pt>
                <c:pt idx="2799">
                  <c:v>-937.73313493605497</c:v>
                </c:pt>
                <c:pt idx="2800">
                  <c:v>-485.00794755783198</c:v>
                </c:pt>
                <c:pt idx="2801">
                  <c:v>-1.0000000018312701E-2</c:v>
                </c:pt>
                <c:pt idx="2802">
                  <c:v>-0.01</c:v>
                </c:pt>
                <c:pt idx="2803">
                  <c:v>-0.01</c:v>
                </c:pt>
                <c:pt idx="2804">
                  <c:v>-0.01</c:v>
                </c:pt>
                <c:pt idx="2805">
                  <c:v>-0.01</c:v>
                </c:pt>
                <c:pt idx="2806">
                  <c:v>-0.01</c:v>
                </c:pt>
                <c:pt idx="2807">
                  <c:v>-0.01</c:v>
                </c:pt>
                <c:pt idx="2808">
                  <c:v>-0.01</c:v>
                </c:pt>
                <c:pt idx="2809">
                  <c:v>-0.01</c:v>
                </c:pt>
                <c:pt idx="2810">
                  <c:v>-0.01</c:v>
                </c:pt>
                <c:pt idx="2811">
                  <c:v>-0.01</c:v>
                </c:pt>
                <c:pt idx="2812">
                  <c:v>-0.01</c:v>
                </c:pt>
                <c:pt idx="2813">
                  <c:v>-0.01</c:v>
                </c:pt>
                <c:pt idx="2814">
                  <c:v>-436.36887771559998</c:v>
                </c:pt>
                <c:pt idx="2815">
                  <c:v>-838.62530765687802</c:v>
                </c:pt>
                <c:pt idx="2816">
                  <c:v>-1181.54111793225</c:v>
                </c:pt>
                <c:pt idx="2817">
                  <c:v>-1443.9077217584199</c:v>
                </c:pt>
                <c:pt idx="2818">
                  <c:v>-1609.5957005483999</c:v>
                </c:pt>
                <c:pt idx="2819">
                  <c:v>-1668.32332074448</c:v>
                </c:pt>
                <c:pt idx="2820">
                  <c:v>-1616.14548006117</c:v>
                </c:pt>
                <c:pt idx="2821">
                  <c:v>-1455.66552749877</c:v>
                </c:pt>
                <c:pt idx="2822">
                  <c:v>-1195.9675772189701</c:v>
                </c:pt>
                <c:pt idx="2823">
                  <c:v>-852.26020051333001</c:v>
                </c:pt>
                <c:pt idx="2824">
                  <c:v>-445.21805326036599</c:v>
                </c:pt>
                <c:pt idx="2825">
                  <c:v>-1.00000000545051E-2</c:v>
                </c:pt>
                <c:pt idx="2826">
                  <c:v>-0.01</c:v>
                </c:pt>
                <c:pt idx="2827">
                  <c:v>-0.01</c:v>
                </c:pt>
                <c:pt idx="2828">
                  <c:v>-0.01</c:v>
                </c:pt>
                <c:pt idx="2829">
                  <c:v>-0.01</c:v>
                </c:pt>
                <c:pt idx="2830">
                  <c:v>-0.01</c:v>
                </c:pt>
                <c:pt idx="2831">
                  <c:v>-0.01</c:v>
                </c:pt>
                <c:pt idx="2832">
                  <c:v>-0.01</c:v>
                </c:pt>
                <c:pt idx="2833">
                  <c:v>-0.01</c:v>
                </c:pt>
                <c:pt idx="2834">
                  <c:v>-0.01</c:v>
                </c:pt>
                <c:pt idx="2835">
                  <c:v>-0.01</c:v>
                </c:pt>
                <c:pt idx="2836">
                  <c:v>-0.01</c:v>
                </c:pt>
                <c:pt idx="2837">
                  <c:v>-0.01</c:v>
                </c:pt>
                <c:pt idx="2838">
                  <c:v>-519.52989120079303</c:v>
                </c:pt>
                <c:pt idx="2839">
                  <c:v>-1007.53276025011</c:v>
                </c:pt>
                <c:pt idx="2840">
                  <c:v>-1427.4789838412</c:v>
                </c:pt>
                <c:pt idx="2841">
                  <c:v>-1747.66093937899</c:v>
                </c:pt>
                <c:pt idx="2842">
                  <c:v>-1943.96478638805</c:v>
                </c:pt>
                <c:pt idx="2843">
                  <c:v>-2002.0332642859801</c:v>
                </c:pt>
                <c:pt idx="2844">
                  <c:v>-1918.5993162473401</c:v>
                </c:pt>
                <c:pt idx="2845">
                  <c:v>-1701.83594524253</c:v>
                </c:pt>
                <c:pt idx="2846">
                  <c:v>-1370.66364224518</c:v>
                </c:pt>
                <c:pt idx="2847">
                  <c:v>-953.062787223756</c:v>
                </c:pt>
                <c:pt idx="2848">
                  <c:v>-483.54275640914602</c:v>
                </c:pt>
                <c:pt idx="2849">
                  <c:v>-1.00000000447066E-2</c:v>
                </c:pt>
                <c:pt idx="2850">
                  <c:v>-0.01</c:v>
                </c:pt>
                <c:pt idx="2851">
                  <c:v>-0.01</c:v>
                </c:pt>
                <c:pt idx="2852">
                  <c:v>-0.01</c:v>
                </c:pt>
                <c:pt idx="2853">
                  <c:v>-0.01</c:v>
                </c:pt>
                <c:pt idx="2854">
                  <c:v>-0.01</c:v>
                </c:pt>
                <c:pt idx="2855">
                  <c:v>-0.01</c:v>
                </c:pt>
                <c:pt idx="2856">
                  <c:v>-0.01</c:v>
                </c:pt>
                <c:pt idx="2857">
                  <c:v>-0.01</c:v>
                </c:pt>
                <c:pt idx="2858">
                  <c:v>-0.01</c:v>
                </c:pt>
                <c:pt idx="2859">
                  <c:v>-0.01</c:v>
                </c:pt>
                <c:pt idx="2860">
                  <c:v>-0.01</c:v>
                </c:pt>
                <c:pt idx="2861">
                  <c:v>-0.01</c:v>
                </c:pt>
                <c:pt idx="2862">
                  <c:v>-229.250259711967</c:v>
                </c:pt>
                <c:pt idx="2863">
                  <c:v>-400.28068195269998</c:v>
                </c:pt>
                <c:pt idx="2864">
                  <c:v>-506.52114206456201</c:v>
                </c:pt>
                <c:pt idx="2865">
                  <c:v>-548.73969784259305</c:v>
                </c:pt>
                <c:pt idx="2866">
                  <c:v>-534.18299080514805</c:v>
                </c:pt>
                <c:pt idx="2867">
                  <c:v>-475.06045564401501</c:v>
                </c:pt>
                <c:pt idx="2868">
                  <c:v>-386.60432054345102</c:v>
                </c:pt>
                <c:pt idx="2869">
                  <c:v>-284.96472342642301</c:v>
                </c:pt>
                <c:pt idx="2870">
                  <c:v>-185.203200499064</c:v>
                </c:pt>
                <c:pt idx="2871">
                  <c:v>-99.619140357553704</c:v>
                </c:pt>
                <c:pt idx="2872">
                  <c:v>-36.587456925702</c:v>
                </c:pt>
                <c:pt idx="2873">
                  <c:v>-1.0000000001561199E-2</c:v>
                </c:pt>
                <c:pt idx="2874">
                  <c:v>-0.01</c:v>
                </c:pt>
                <c:pt idx="2875">
                  <c:v>-0.52521980372165</c:v>
                </c:pt>
                <c:pt idx="2876">
                  <c:v>-26.505856218548502</c:v>
                </c:pt>
                <c:pt idx="2877">
                  <c:v>-59.135856068389103</c:v>
                </c:pt>
                <c:pt idx="2878">
                  <c:v>-90.274427626872196</c:v>
                </c:pt>
                <c:pt idx="2879">
                  <c:v>-113.082261237688</c:v>
                </c:pt>
                <c:pt idx="2880">
                  <c:v>-122.949959503719</c:v>
                </c:pt>
                <c:pt idx="2881">
                  <c:v>-118.008504538331</c:v>
                </c:pt>
                <c:pt idx="2882">
                  <c:v>-99.178844797212307</c:v>
                </c:pt>
                <c:pt idx="2883">
                  <c:v>-69.786075164743096</c:v>
                </c:pt>
                <c:pt idx="2884">
                  <c:v>-34.825018431848903</c:v>
                </c:pt>
                <c:pt idx="2885">
                  <c:v>-1.0000000003567201E-2</c:v>
                </c:pt>
                <c:pt idx="2886">
                  <c:v>-0.01</c:v>
                </c:pt>
                <c:pt idx="2887">
                  <c:v>-0.01</c:v>
                </c:pt>
                <c:pt idx="2888">
                  <c:v>-0.01</c:v>
                </c:pt>
                <c:pt idx="2889">
                  <c:v>-0.01</c:v>
                </c:pt>
                <c:pt idx="2890">
                  <c:v>-0.01</c:v>
                </c:pt>
                <c:pt idx="2891">
                  <c:v>-0.01</c:v>
                </c:pt>
                <c:pt idx="2892">
                  <c:v>-9.3438280697004501</c:v>
                </c:pt>
                <c:pt idx="2893">
                  <c:v>-28.852240441466499</c:v>
                </c:pt>
                <c:pt idx="2894">
                  <c:v>-39.977932610399598</c:v>
                </c:pt>
                <c:pt idx="2895">
                  <c:v>-39.436657331858299</c:v>
                </c:pt>
                <c:pt idx="2896">
                  <c:v>-25.854541893490701</c:v>
                </c:pt>
                <c:pt idx="2897">
                  <c:v>-1.00000000012839E-2</c:v>
                </c:pt>
                <c:pt idx="2898">
                  <c:v>-0.01</c:v>
                </c:pt>
                <c:pt idx="2899">
                  <c:v>-0.01</c:v>
                </c:pt>
                <c:pt idx="2900">
                  <c:v>-0.01</c:v>
                </c:pt>
                <c:pt idx="2901">
                  <c:v>-0.01</c:v>
                </c:pt>
                <c:pt idx="2902">
                  <c:v>-0.01</c:v>
                </c:pt>
                <c:pt idx="2903">
                  <c:v>-0.01</c:v>
                </c:pt>
                <c:pt idx="2904">
                  <c:v>-0.01</c:v>
                </c:pt>
                <c:pt idx="2905">
                  <c:v>-0.01</c:v>
                </c:pt>
                <c:pt idx="2906">
                  <c:v>-0.01</c:v>
                </c:pt>
                <c:pt idx="2907">
                  <c:v>-0.01</c:v>
                </c:pt>
                <c:pt idx="2908">
                  <c:v>-0.01</c:v>
                </c:pt>
                <c:pt idx="2909">
                  <c:v>-0.01</c:v>
                </c:pt>
                <c:pt idx="2910">
                  <c:v>-29.939485050410099</c:v>
                </c:pt>
                <c:pt idx="2911">
                  <c:v>-48.136804033132599</c:v>
                </c:pt>
                <c:pt idx="2912">
                  <c:v>-53.267280356698798</c:v>
                </c:pt>
                <c:pt idx="2913">
                  <c:v>-46.133585360735403</c:v>
                </c:pt>
                <c:pt idx="2914">
                  <c:v>-29.511652511673599</c:v>
                </c:pt>
                <c:pt idx="2915">
                  <c:v>-7.6688167786611103</c:v>
                </c:pt>
                <c:pt idx="2916">
                  <c:v>-0.01</c:v>
                </c:pt>
                <c:pt idx="2917">
                  <c:v>-0.01</c:v>
                </c:pt>
                <c:pt idx="2918">
                  <c:v>-0.01</c:v>
                </c:pt>
                <c:pt idx="2919">
                  <c:v>-0.01</c:v>
                </c:pt>
                <c:pt idx="2920">
                  <c:v>-0.01</c:v>
                </c:pt>
                <c:pt idx="2921">
                  <c:v>-0.01</c:v>
                </c:pt>
                <c:pt idx="2922">
                  <c:v>-29.289636708222801</c:v>
                </c:pt>
                <c:pt idx="2923">
                  <c:v>-59.268651567034297</c:v>
                </c:pt>
                <c:pt idx="2924">
                  <c:v>-84.516556700543006</c:v>
                </c:pt>
                <c:pt idx="2925">
                  <c:v>-100.21757144330201</c:v>
                </c:pt>
                <c:pt idx="2926">
                  <c:v>-103.13550707528699</c:v>
                </c:pt>
                <c:pt idx="2927">
                  <c:v>-92.379075501875803</c:v>
                </c:pt>
                <c:pt idx="2928">
                  <c:v>-69.826232092304906</c:v>
                </c:pt>
                <c:pt idx="2929">
                  <c:v>-40.110337854017899</c:v>
                </c:pt>
                <c:pt idx="2930">
                  <c:v>-10.1324081151448</c:v>
                </c:pt>
                <c:pt idx="2931">
                  <c:v>-0.01</c:v>
                </c:pt>
                <c:pt idx="2932">
                  <c:v>-0.01</c:v>
                </c:pt>
                <c:pt idx="2933">
                  <c:v>-0.01</c:v>
                </c:pt>
                <c:pt idx="2934">
                  <c:v>-45.066477780197097</c:v>
                </c:pt>
                <c:pt idx="2935">
                  <c:v>-117.910224927323</c:v>
                </c:pt>
                <c:pt idx="2936">
                  <c:v>-214.218926211801</c:v>
                </c:pt>
                <c:pt idx="2937">
                  <c:v>-324.92006552660303</c:v>
                </c:pt>
                <c:pt idx="2938">
                  <c:v>-436.735721070392</c:v>
                </c:pt>
                <c:pt idx="2939">
                  <c:v>-533.388676010636</c:v>
                </c:pt>
                <c:pt idx="2940">
                  <c:v>-597.37093206049303</c:v>
                </c:pt>
                <c:pt idx="2941">
                  <c:v>-612.09217649367201</c:v>
                </c:pt>
                <c:pt idx="2942">
                  <c:v>-564.16126968094898</c:v>
                </c:pt>
                <c:pt idx="2943">
                  <c:v>-445.51789750900798</c:v>
                </c:pt>
                <c:pt idx="2944">
                  <c:v>-255.13027679543501</c:v>
                </c:pt>
                <c:pt idx="2945">
                  <c:v>-1.00000000275496E-2</c:v>
                </c:pt>
                <c:pt idx="2946">
                  <c:v>-0.01</c:v>
                </c:pt>
                <c:pt idx="2947">
                  <c:v>-0.01</c:v>
                </c:pt>
                <c:pt idx="2948">
                  <c:v>-0.01</c:v>
                </c:pt>
                <c:pt idx="2949">
                  <c:v>-0.01</c:v>
                </c:pt>
                <c:pt idx="2950">
                  <c:v>-0.01</c:v>
                </c:pt>
                <c:pt idx="2951">
                  <c:v>-0.01</c:v>
                </c:pt>
                <c:pt idx="2952">
                  <c:v>-0.01</c:v>
                </c:pt>
                <c:pt idx="2953">
                  <c:v>-0.01</c:v>
                </c:pt>
                <c:pt idx="2954">
                  <c:v>-0.01</c:v>
                </c:pt>
                <c:pt idx="2955">
                  <c:v>-0.01</c:v>
                </c:pt>
                <c:pt idx="2956">
                  <c:v>-0.01</c:v>
                </c:pt>
                <c:pt idx="2957">
                  <c:v>-0.01</c:v>
                </c:pt>
                <c:pt idx="2958">
                  <c:v>-550.23104059678894</c:v>
                </c:pt>
                <c:pt idx="2959">
                  <c:v>-1086.9719386761999</c:v>
                </c:pt>
                <c:pt idx="2960">
                  <c:v>-1566.8699129055699</c:v>
                </c:pt>
                <c:pt idx="2961">
                  <c:v>-1950.03767003333</c:v>
                </c:pt>
                <c:pt idx="2962">
                  <c:v>-2203.6896514681098</c:v>
                </c:pt>
                <c:pt idx="2963">
                  <c:v>-2305.1313124841599</c:v>
                </c:pt>
                <c:pt idx="2964">
                  <c:v>-2243.8224540582301</c:v>
                </c:pt>
                <c:pt idx="2965">
                  <c:v>-2022.3243076629899</c:v>
                </c:pt>
                <c:pt idx="2966">
                  <c:v>-1656.05680855521</c:v>
                </c:pt>
                <c:pt idx="2967">
                  <c:v>-1171.91373212996</c:v>
                </c:pt>
                <c:pt idx="2968">
                  <c:v>-605.89546039916297</c:v>
                </c:pt>
                <c:pt idx="2969">
                  <c:v>-1.00000000434533E-2</c:v>
                </c:pt>
                <c:pt idx="2970">
                  <c:v>-0.01</c:v>
                </c:pt>
                <c:pt idx="2971">
                  <c:v>-0.01</c:v>
                </c:pt>
                <c:pt idx="2972">
                  <c:v>-0.01</c:v>
                </c:pt>
                <c:pt idx="2973">
                  <c:v>-0.01</c:v>
                </c:pt>
                <c:pt idx="2974">
                  <c:v>-0.01</c:v>
                </c:pt>
                <c:pt idx="2975">
                  <c:v>-0.01</c:v>
                </c:pt>
                <c:pt idx="2976">
                  <c:v>-0.01</c:v>
                </c:pt>
                <c:pt idx="2977">
                  <c:v>-0.01</c:v>
                </c:pt>
                <c:pt idx="2978">
                  <c:v>-0.01</c:v>
                </c:pt>
                <c:pt idx="2979">
                  <c:v>-0.01</c:v>
                </c:pt>
                <c:pt idx="2980">
                  <c:v>-0.01</c:v>
                </c:pt>
                <c:pt idx="2981">
                  <c:v>-0.01</c:v>
                </c:pt>
                <c:pt idx="2982">
                  <c:v>-542.26915795351101</c:v>
                </c:pt>
                <c:pt idx="2983">
                  <c:v>-1041.7651894401599</c:v>
                </c:pt>
                <c:pt idx="2984">
                  <c:v>-1467.2064796438201</c:v>
                </c:pt>
                <c:pt idx="2985">
                  <c:v>-1792.34912065553</c:v>
                </c:pt>
                <c:pt idx="2986">
                  <c:v>-1997.2898133219401</c:v>
                </c:pt>
                <c:pt idx="2987">
                  <c:v>-2069.4073632876398</c:v>
                </c:pt>
                <c:pt idx="2988">
                  <c:v>-2003.95554270909</c:v>
                </c:pt>
                <c:pt idx="2989">
                  <c:v>-1804.31124882119</c:v>
                </c:pt>
                <c:pt idx="2990">
                  <c:v>-1481.8758935677799</c:v>
                </c:pt>
                <c:pt idx="2991">
                  <c:v>-1055.6196135150501</c:v>
                </c:pt>
                <c:pt idx="2992">
                  <c:v>-551.25255413980699</c:v>
                </c:pt>
                <c:pt idx="2993">
                  <c:v>-1.0000000025294E-2</c:v>
                </c:pt>
                <c:pt idx="2994">
                  <c:v>-0.01</c:v>
                </c:pt>
                <c:pt idx="2995">
                  <c:v>-0.01</c:v>
                </c:pt>
                <c:pt idx="2996">
                  <c:v>-0.01</c:v>
                </c:pt>
                <c:pt idx="2997">
                  <c:v>-0.01</c:v>
                </c:pt>
                <c:pt idx="2998">
                  <c:v>-0.01</c:v>
                </c:pt>
                <c:pt idx="2999">
                  <c:v>-0.01</c:v>
                </c:pt>
                <c:pt idx="3000">
                  <c:v>-0.01</c:v>
                </c:pt>
                <c:pt idx="3001">
                  <c:v>-0.01</c:v>
                </c:pt>
                <c:pt idx="3002">
                  <c:v>-0.01</c:v>
                </c:pt>
                <c:pt idx="3003">
                  <c:v>-0.01</c:v>
                </c:pt>
                <c:pt idx="3004">
                  <c:v>-0.01</c:v>
                </c:pt>
                <c:pt idx="3005">
                  <c:v>-0.01</c:v>
                </c:pt>
                <c:pt idx="3006">
                  <c:v>-640.08711294674595</c:v>
                </c:pt>
                <c:pt idx="3007">
                  <c:v>-1240.9029899315001</c:v>
                </c:pt>
                <c:pt idx="3008">
                  <c:v>-1757.51217028216</c:v>
                </c:pt>
                <c:pt idx="3009">
                  <c:v>-2150.9781677852602</c:v>
                </c:pt>
                <c:pt idx="3010">
                  <c:v>-2391.7607622645601</c:v>
                </c:pt>
                <c:pt idx="3011">
                  <c:v>-2462.3596730242398</c:v>
                </c:pt>
                <c:pt idx="3012">
                  <c:v>-2358.9334277635598</c:v>
                </c:pt>
                <c:pt idx="3013">
                  <c:v>-2091.70590809126</c:v>
                </c:pt>
                <c:pt idx="3014">
                  <c:v>-1684.0914138958401</c:v>
                </c:pt>
                <c:pt idx="3015">
                  <c:v>-1170.5995212697301</c:v>
                </c:pt>
                <c:pt idx="3016">
                  <c:v>-593.70892008451005</c:v>
                </c:pt>
                <c:pt idx="3017">
                  <c:v>-1.00000000746289E-2</c:v>
                </c:pt>
                <c:pt idx="3018">
                  <c:v>-0.01</c:v>
                </c:pt>
                <c:pt idx="3019">
                  <c:v>-0.01</c:v>
                </c:pt>
                <c:pt idx="3020">
                  <c:v>-0.01</c:v>
                </c:pt>
                <c:pt idx="3021">
                  <c:v>-0.01</c:v>
                </c:pt>
                <c:pt idx="3022">
                  <c:v>-0.01</c:v>
                </c:pt>
                <c:pt idx="3023">
                  <c:v>-0.01</c:v>
                </c:pt>
                <c:pt idx="3024">
                  <c:v>-0.01</c:v>
                </c:pt>
                <c:pt idx="3025">
                  <c:v>-0.01</c:v>
                </c:pt>
                <c:pt idx="3026">
                  <c:v>-0.01</c:v>
                </c:pt>
                <c:pt idx="3027">
                  <c:v>-0.01</c:v>
                </c:pt>
                <c:pt idx="3028">
                  <c:v>-0.01</c:v>
                </c:pt>
                <c:pt idx="3029">
                  <c:v>-0.01</c:v>
                </c:pt>
                <c:pt idx="3030">
                  <c:v>-280.17007254095802</c:v>
                </c:pt>
                <c:pt idx="3031">
                  <c:v>-489.030542610765</c:v>
                </c:pt>
                <c:pt idx="3032">
                  <c:v>-618.62527473892396</c:v>
                </c:pt>
                <c:pt idx="3033">
                  <c:v>-669.96981698617401</c:v>
                </c:pt>
                <c:pt idx="3034">
                  <c:v>-651.98539709975603</c:v>
                </c:pt>
                <c:pt idx="3035">
                  <c:v>-579.636657666068</c:v>
                </c:pt>
                <c:pt idx="3036">
                  <c:v>-471.55565437145401</c:v>
                </c:pt>
                <c:pt idx="3037">
                  <c:v>-347.46945768473398</c:v>
                </c:pt>
                <c:pt idx="3038">
                  <c:v>-225.75266478517301</c:v>
                </c:pt>
                <c:pt idx="3039">
                  <c:v>-121.39037279297099</c:v>
                </c:pt>
                <c:pt idx="3040">
                  <c:v>-44.567803881415102</c:v>
                </c:pt>
                <c:pt idx="3041">
                  <c:v>-1.0000000002851801E-2</c:v>
                </c:pt>
                <c:pt idx="3042">
                  <c:v>-0.01</c:v>
                </c:pt>
                <c:pt idx="3043">
                  <c:v>-0.63702921015212699</c:v>
                </c:pt>
                <c:pt idx="3044">
                  <c:v>-32.245579893063798</c:v>
                </c:pt>
                <c:pt idx="3045">
                  <c:v>-71.921375908197206</c:v>
                </c:pt>
                <c:pt idx="3046">
                  <c:v>-109.758789656183</c:v>
                </c:pt>
                <c:pt idx="3047">
                  <c:v>-137.446616771864</c:v>
                </c:pt>
                <c:pt idx="3048">
                  <c:v>-149.39363937210601</c:v>
                </c:pt>
                <c:pt idx="3049">
                  <c:v>-143.34438380654299</c:v>
                </c:pt>
                <c:pt idx="3050">
                  <c:v>-120.434087068765</c:v>
                </c:pt>
                <c:pt idx="3051">
                  <c:v>-84.715027882437496</c:v>
                </c:pt>
                <c:pt idx="3052">
                  <c:v>-42.260722627430397</c:v>
                </c:pt>
                <c:pt idx="3053">
                  <c:v>-1.0000000005670801E-2</c:v>
                </c:pt>
                <c:pt idx="3054">
                  <c:v>-0.01</c:v>
                </c:pt>
                <c:pt idx="3055">
                  <c:v>-0.01</c:v>
                </c:pt>
                <c:pt idx="3056">
                  <c:v>-0.01</c:v>
                </c:pt>
                <c:pt idx="3057">
                  <c:v>-0.01</c:v>
                </c:pt>
                <c:pt idx="3058">
                  <c:v>-0.01</c:v>
                </c:pt>
                <c:pt idx="3059">
                  <c:v>-0.01</c:v>
                </c:pt>
                <c:pt idx="3060">
                  <c:v>-11.3094518236898</c:v>
                </c:pt>
                <c:pt idx="3061">
                  <c:v>-34.915527866228601</c:v>
                </c:pt>
                <c:pt idx="3062">
                  <c:v>-48.365384788802103</c:v>
                </c:pt>
                <c:pt idx="3063">
                  <c:v>-47.696051240626304</c:v>
                </c:pt>
                <c:pt idx="3064">
                  <c:v>-31.259191503171401</c:v>
                </c:pt>
                <c:pt idx="3065">
                  <c:v>-1.0000000002822E-2</c:v>
                </c:pt>
                <c:pt idx="3066">
                  <c:v>-0.01</c:v>
                </c:pt>
                <c:pt idx="3067">
                  <c:v>-0.01</c:v>
                </c:pt>
                <c:pt idx="3068">
                  <c:v>-0.01</c:v>
                </c:pt>
                <c:pt idx="3069">
                  <c:v>-0.01</c:v>
                </c:pt>
                <c:pt idx="3070">
                  <c:v>-0.01</c:v>
                </c:pt>
                <c:pt idx="3071">
                  <c:v>-0.01</c:v>
                </c:pt>
                <c:pt idx="3072">
                  <c:v>-0.01</c:v>
                </c:pt>
                <c:pt idx="3073">
                  <c:v>-0.01</c:v>
                </c:pt>
                <c:pt idx="3074">
                  <c:v>-0.01</c:v>
                </c:pt>
                <c:pt idx="3075">
                  <c:v>-0.01</c:v>
                </c:pt>
                <c:pt idx="3076">
                  <c:v>-0.01</c:v>
                </c:pt>
                <c:pt idx="3077">
                  <c:v>-0.01</c:v>
                </c:pt>
                <c:pt idx="3078">
                  <c:v>-36.047920382998399</c:v>
                </c:pt>
                <c:pt idx="3079">
                  <c:v>-57.942252410632001</c:v>
                </c:pt>
                <c:pt idx="3080">
                  <c:v>-64.099306831507604</c:v>
                </c:pt>
                <c:pt idx="3081">
                  <c:v>-55.498518270218099</c:v>
                </c:pt>
                <c:pt idx="3082">
                  <c:v>-35.491352920465403</c:v>
                </c:pt>
                <c:pt idx="3083">
                  <c:v>-9.2185138750625608</c:v>
                </c:pt>
                <c:pt idx="3084">
                  <c:v>-0.01</c:v>
                </c:pt>
                <c:pt idx="3085">
                  <c:v>-0.01</c:v>
                </c:pt>
                <c:pt idx="3086">
                  <c:v>-0.01</c:v>
                </c:pt>
                <c:pt idx="3087">
                  <c:v>-0.01</c:v>
                </c:pt>
                <c:pt idx="3088">
                  <c:v>-0.01</c:v>
                </c:pt>
                <c:pt idx="3089">
                  <c:v>-0.01</c:v>
                </c:pt>
                <c:pt idx="3090">
                  <c:v>-35.143349363169399</c:v>
                </c:pt>
                <c:pt idx="3091">
                  <c:v>-71.095638862252798</c:v>
                </c:pt>
                <c:pt idx="3092">
                  <c:v>-101.353761078571</c:v>
                </c:pt>
                <c:pt idx="3093">
                  <c:v>-120.148975177645</c:v>
                </c:pt>
                <c:pt idx="3094">
                  <c:v>-123.612292352944</c:v>
                </c:pt>
                <c:pt idx="3095">
                  <c:v>-110.688772665119</c:v>
                </c:pt>
                <c:pt idx="3096">
                  <c:v>-83.641853034270795</c:v>
                </c:pt>
                <c:pt idx="3097">
                  <c:v>-48.032104084243599</c:v>
                </c:pt>
                <c:pt idx="3098">
                  <c:v>-12.128673931707899</c:v>
                </c:pt>
                <c:pt idx="3099">
                  <c:v>-0.01</c:v>
                </c:pt>
                <c:pt idx="3100">
                  <c:v>-0.01</c:v>
                </c:pt>
                <c:pt idx="3101">
                  <c:v>-0.01</c:v>
                </c:pt>
                <c:pt idx="3102">
                  <c:v>-53.891978219031898</c:v>
                </c:pt>
                <c:pt idx="3103">
                  <c:v>-140.964951480374</c:v>
                </c:pt>
                <c:pt idx="3104">
                  <c:v>-256.035329821321</c:v>
                </c:pt>
                <c:pt idx="3105">
                  <c:v>-388.23943540043899</c:v>
                </c:pt>
                <c:pt idx="3106">
                  <c:v>-521.70208269861405</c:v>
                </c:pt>
                <c:pt idx="3107">
                  <c:v>-636.98378669484805</c:v>
                </c:pt>
                <c:pt idx="3108">
                  <c:v>-713.19699870011004</c:v>
                </c:pt>
                <c:pt idx="3109">
                  <c:v>-730.57233587408496</c:v>
                </c:pt>
                <c:pt idx="3110">
                  <c:v>-673.17931468421295</c:v>
                </c:pt>
                <c:pt idx="3111">
                  <c:v>-531.46389710441304</c:v>
                </c:pt>
                <c:pt idx="3112">
                  <c:v>-304.26439788900598</c:v>
                </c:pt>
                <c:pt idx="3113">
                  <c:v>-1.0000000044216899E-2</c:v>
                </c:pt>
                <c:pt idx="3114">
                  <c:v>-0.01</c:v>
                </c:pt>
                <c:pt idx="3115">
                  <c:v>-0.01</c:v>
                </c:pt>
                <c:pt idx="3116">
                  <c:v>-0.01</c:v>
                </c:pt>
                <c:pt idx="3117">
                  <c:v>-0.01</c:v>
                </c:pt>
                <c:pt idx="3118">
                  <c:v>-0.01</c:v>
                </c:pt>
                <c:pt idx="3119">
                  <c:v>-0.01</c:v>
                </c:pt>
                <c:pt idx="3120">
                  <c:v>-0.01</c:v>
                </c:pt>
                <c:pt idx="3121">
                  <c:v>-0.01</c:v>
                </c:pt>
                <c:pt idx="3122">
                  <c:v>-0.01</c:v>
                </c:pt>
                <c:pt idx="3123">
                  <c:v>-0.01</c:v>
                </c:pt>
                <c:pt idx="3124">
                  <c:v>-0.01</c:v>
                </c:pt>
                <c:pt idx="3125">
                  <c:v>-0.01</c:v>
                </c:pt>
                <c:pt idx="3126">
                  <c:v>-653.74037084211295</c:v>
                </c:pt>
                <c:pt idx="3127">
                  <c:v>-1291.11378449023</c:v>
                </c:pt>
                <c:pt idx="3128">
                  <c:v>-1860.6509390884401</c:v>
                </c:pt>
                <c:pt idx="3129">
                  <c:v>-2315.0526577749001</c:v>
                </c:pt>
                <c:pt idx="3130">
                  <c:v>-2615.4980578801301</c:v>
                </c:pt>
                <c:pt idx="3131">
                  <c:v>-2735.1801982513498</c:v>
                </c:pt>
                <c:pt idx="3132">
                  <c:v>-2661.7378380055302</c:v>
                </c:pt>
                <c:pt idx="3133">
                  <c:v>-2398.3596709508402</c:v>
                </c:pt>
                <c:pt idx="3134">
                  <c:v>-1963.47625605506</c:v>
                </c:pt>
                <c:pt idx="3135">
                  <c:v>-1389.0987308948399</c:v>
                </c:pt>
                <c:pt idx="3136">
                  <c:v>-717.99608597615202</c:v>
                </c:pt>
                <c:pt idx="3137">
                  <c:v>-1.00000000758667E-2</c:v>
                </c:pt>
                <c:pt idx="3138">
                  <c:v>-0.01</c:v>
                </c:pt>
                <c:pt idx="3139">
                  <c:v>-0.01</c:v>
                </c:pt>
                <c:pt idx="3140">
                  <c:v>-0.01</c:v>
                </c:pt>
                <c:pt idx="3141">
                  <c:v>-0.01</c:v>
                </c:pt>
                <c:pt idx="3142">
                  <c:v>-0.01</c:v>
                </c:pt>
                <c:pt idx="3143">
                  <c:v>-0.01</c:v>
                </c:pt>
                <c:pt idx="3144">
                  <c:v>-0.01</c:v>
                </c:pt>
                <c:pt idx="3145">
                  <c:v>-0.01</c:v>
                </c:pt>
                <c:pt idx="3146">
                  <c:v>-0.01</c:v>
                </c:pt>
                <c:pt idx="3147">
                  <c:v>-0.01</c:v>
                </c:pt>
                <c:pt idx="3148">
                  <c:v>-0.01</c:v>
                </c:pt>
                <c:pt idx="3149">
                  <c:v>-0.01</c:v>
                </c:pt>
                <c:pt idx="3150">
                  <c:v>-640.30529488311004</c:v>
                </c:pt>
                <c:pt idx="3151">
                  <c:v>-1229.7969592039599</c:v>
                </c:pt>
                <c:pt idx="3152">
                  <c:v>-1731.5937435895401</c:v>
                </c:pt>
                <c:pt idx="3153">
                  <c:v>-2114.7970227251899</c:v>
                </c:pt>
                <c:pt idx="3154">
                  <c:v>-2356.0182655835802</c:v>
                </c:pt>
                <c:pt idx="3155">
                  <c:v>-2440.4798565779502</c:v>
                </c:pt>
                <c:pt idx="3156">
                  <c:v>-2362.7032747374901</c:v>
                </c:pt>
                <c:pt idx="3157">
                  <c:v>-2126.78999189351</c:v>
                </c:pt>
                <c:pt idx="3158">
                  <c:v>-1746.2933681672901</c:v>
                </c:pt>
                <c:pt idx="3159">
                  <c:v>-1243.66998994903</c:v>
                </c:pt>
                <c:pt idx="3160">
                  <c:v>-649.29262951291105</c:v>
                </c:pt>
                <c:pt idx="3161">
                  <c:v>-1.00000000521282E-2</c:v>
                </c:pt>
                <c:pt idx="3162">
                  <c:v>-0.01</c:v>
                </c:pt>
                <c:pt idx="3163">
                  <c:v>-0.01</c:v>
                </c:pt>
                <c:pt idx="3164">
                  <c:v>-0.01</c:v>
                </c:pt>
                <c:pt idx="3165">
                  <c:v>-0.01</c:v>
                </c:pt>
                <c:pt idx="3166">
                  <c:v>-0.01</c:v>
                </c:pt>
                <c:pt idx="3167">
                  <c:v>-0.01</c:v>
                </c:pt>
                <c:pt idx="3168">
                  <c:v>-0.01</c:v>
                </c:pt>
                <c:pt idx="3169">
                  <c:v>-0.01</c:v>
                </c:pt>
                <c:pt idx="3170">
                  <c:v>-0.01</c:v>
                </c:pt>
                <c:pt idx="3171">
                  <c:v>-0.01</c:v>
                </c:pt>
                <c:pt idx="3172">
                  <c:v>-0.01</c:v>
                </c:pt>
                <c:pt idx="3173">
                  <c:v>-0.01</c:v>
                </c:pt>
                <c:pt idx="3174">
                  <c:v>-751.36158110384304</c:v>
                </c:pt>
                <c:pt idx="3175">
                  <c:v>-1456.2771006724799</c:v>
                </c:pt>
                <c:pt idx="3176">
                  <c:v>-2062.0570846874998</c:v>
                </c:pt>
                <c:pt idx="3177">
                  <c:v>-2523.10086185313</c:v>
                </c:pt>
                <c:pt idx="3178">
                  <c:v>-2804.87024096289</c:v>
                </c:pt>
                <c:pt idx="3179">
                  <c:v>-2886.97571999212</c:v>
                </c:pt>
                <c:pt idx="3180">
                  <c:v>-2765.0571223284801</c:v>
                </c:pt>
                <c:pt idx="3181">
                  <c:v>-2451.2409358128598</c:v>
                </c:pt>
                <c:pt idx="3182">
                  <c:v>-1973.0957020746</c:v>
                </c:pt>
                <c:pt idx="3183">
                  <c:v>-1371.1597163020599</c:v>
                </c:pt>
                <c:pt idx="3184">
                  <c:v>-695.26493246786004</c:v>
                </c:pt>
                <c:pt idx="3185">
                  <c:v>-1.0000000110502999E-2</c:v>
                </c:pt>
                <c:pt idx="3186">
                  <c:v>-0.01</c:v>
                </c:pt>
                <c:pt idx="3187">
                  <c:v>-0.01</c:v>
                </c:pt>
                <c:pt idx="3188">
                  <c:v>-0.01</c:v>
                </c:pt>
                <c:pt idx="3189">
                  <c:v>-0.01</c:v>
                </c:pt>
                <c:pt idx="3190">
                  <c:v>-0.01</c:v>
                </c:pt>
                <c:pt idx="3191">
                  <c:v>-0.01</c:v>
                </c:pt>
                <c:pt idx="3192">
                  <c:v>-0.01</c:v>
                </c:pt>
                <c:pt idx="3193">
                  <c:v>-0.01</c:v>
                </c:pt>
                <c:pt idx="3194">
                  <c:v>-0.01</c:v>
                </c:pt>
                <c:pt idx="3195">
                  <c:v>-0.01</c:v>
                </c:pt>
                <c:pt idx="3196">
                  <c:v>-0.01</c:v>
                </c:pt>
                <c:pt idx="3197">
                  <c:v>-0.01</c:v>
                </c:pt>
                <c:pt idx="3198">
                  <c:v>-327.02684848543799</c:v>
                </c:pt>
                <c:pt idx="3199">
                  <c:v>-570.68835591215304</c:v>
                </c:pt>
                <c:pt idx="3200">
                  <c:v>-721.75790531525297</c:v>
                </c:pt>
                <c:pt idx="3201">
                  <c:v>-781.48380697952098</c:v>
                </c:pt>
                <c:pt idx="3202">
                  <c:v>-760.33249428417298</c:v>
                </c:pt>
                <c:pt idx="3203">
                  <c:v>-675.80679215685097</c:v>
                </c:pt>
                <c:pt idx="3204">
                  <c:v>-549.66837137208097</c:v>
                </c:pt>
                <c:pt idx="3205">
                  <c:v>-404.93514201833102</c:v>
                </c:pt>
                <c:pt idx="3206">
                  <c:v>-263.028283640307</c:v>
                </c:pt>
                <c:pt idx="3207">
                  <c:v>-141.40127968577801</c:v>
                </c:pt>
                <c:pt idx="3208">
                  <c:v>-51.901948831888397</c:v>
                </c:pt>
                <c:pt idx="3209">
                  <c:v>-1.0000000000860499E-2</c:v>
                </c:pt>
                <c:pt idx="3210">
                  <c:v>-0.01</c:v>
                </c:pt>
                <c:pt idx="3211">
                  <c:v>-0.739745090922724</c:v>
                </c:pt>
                <c:pt idx="3212">
                  <c:v>-37.517805294494103</c:v>
                </c:pt>
                <c:pt idx="3213">
                  <c:v>-83.663997057693706</c:v>
                </c:pt>
                <c:pt idx="3214">
                  <c:v>-127.651513818059</c:v>
                </c:pt>
                <c:pt idx="3215">
                  <c:v>-159.81779020067199</c:v>
                </c:pt>
                <c:pt idx="3216">
                  <c:v>-173.67087478176501</c:v>
                </c:pt>
                <c:pt idx="3217">
                  <c:v>-166.60154827810101</c:v>
                </c:pt>
                <c:pt idx="3218">
                  <c:v>-139.94287238409501</c:v>
                </c:pt>
                <c:pt idx="3219">
                  <c:v>-98.415541267329004</c:v>
                </c:pt>
                <c:pt idx="3220">
                  <c:v>-49.083683390748099</c:v>
                </c:pt>
                <c:pt idx="3221">
                  <c:v>-1.0000000003118899E-2</c:v>
                </c:pt>
                <c:pt idx="3222">
                  <c:v>-0.01</c:v>
                </c:pt>
                <c:pt idx="3223">
                  <c:v>-0.01</c:v>
                </c:pt>
                <c:pt idx="3224">
                  <c:v>-0.01</c:v>
                </c:pt>
                <c:pt idx="3225">
                  <c:v>-0.01</c:v>
                </c:pt>
                <c:pt idx="3226">
                  <c:v>-0.01</c:v>
                </c:pt>
                <c:pt idx="3227">
                  <c:v>-0.01</c:v>
                </c:pt>
                <c:pt idx="3228">
                  <c:v>-13.111204655187301</c:v>
                </c:pt>
                <c:pt idx="3229">
                  <c:v>-40.472595950361999</c:v>
                </c:pt>
                <c:pt idx="3230">
                  <c:v>-56.0515603356694</c:v>
                </c:pt>
                <c:pt idx="3231">
                  <c:v>-55.263875564517498</c:v>
                </c:pt>
                <c:pt idx="3232">
                  <c:v>-36.210647991732102</c:v>
                </c:pt>
                <c:pt idx="3233">
                  <c:v>-1.00000000047394E-2</c:v>
                </c:pt>
                <c:pt idx="3234">
                  <c:v>-0.01</c:v>
                </c:pt>
                <c:pt idx="3235">
                  <c:v>-0.01</c:v>
                </c:pt>
                <c:pt idx="3236">
                  <c:v>-0.01</c:v>
                </c:pt>
                <c:pt idx="3237">
                  <c:v>-0.01</c:v>
                </c:pt>
                <c:pt idx="3238">
                  <c:v>-0.01</c:v>
                </c:pt>
                <c:pt idx="3239">
                  <c:v>-0.01</c:v>
                </c:pt>
                <c:pt idx="3240">
                  <c:v>-0.01</c:v>
                </c:pt>
                <c:pt idx="3241">
                  <c:v>-0.01</c:v>
                </c:pt>
                <c:pt idx="3242">
                  <c:v>-0.01</c:v>
                </c:pt>
                <c:pt idx="3243">
                  <c:v>-0.01</c:v>
                </c:pt>
                <c:pt idx="3244">
                  <c:v>-0.01</c:v>
                </c:pt>
                <c:pt idx="3245">
                  <c:v>-0.01</c:v>
                </c:pt>
                <c:pt idx="3246">
                  <c:v>-41.633713790101602</c:v>
                </c:pt>
                <c:pt idx="3247">
                  <c:v>-66.907535106371498</c:v>
                </c:pt>
                <c:pt idx="3248">
                  <c:v>-74.001874603661406</c:v>
                </c:pt>
                <c:pt idx="3249">
                  <c:v>-64.058725886940493</c:v>
                </c:pt>
                <c:pt idx="3250">
                  <c:v>-40.956483054048299</c:v>
                </c:pt>
                <c:pt idx="3251">
                  <c:v>-10.634663991735801</c:v>
                </c:pt>
                <c:pt idx="3252">
                  <c:v>-0.01</c:v>
                </c:pt>
                <c:pt idx="3253">
                  <c:v>-0.01</c:v>
                </c:pt>
                <c:pt idx="3254">
                  <c:v>-0.01</c:v>
                </c:pt>
                <c:pt idx="3255">
                  <c:v>-0.01</c:v>
                </c:pt>
                <c:pt idx="3256">
                  <c:v>-0.01</c:v>
                </c:pt>
                <c:pt idx="3257">
                  <c:v>-0.01</c:v>
                </c:pt>
                <c:pt idx="3258">
                  <c:v>-40.487538683670401</c:v>
                </c:pt>
                <c:pt idx="3259">
                  <c:v>-81.891702764150097</c:v>
                </c:pt>
                <c:pt idx="3260">
                  <c:v>-116.721221979083</c:v>
                </c:pt>
                <c:pt idx="3261">
                  <c:v>-138.33805680668101</c:v>
                </c:pt>
                <c:pt idx="3262">
                  <c:v>-142.296528577179</c:v>
                </c:pt>
                <c:pt idx="3263">
                  <c:v>-127.39334483110299</c:v>
                </c:pt>
                <c:pt idx="3264">
                  <c:v>-96.244598420792101</c:v>
                </c:pt>
                <c:pt idx="3265">
                  <c:v>-55.257427104711702</c:v>
                </c:pt>
                <c:pt idx="3266">
                  <c:v>-13.9491880120283</c:v>
                </c:pt>
                <c:pt idx="3267">
                  <c:v>-0.01</c:v>
                </c:pt>
                <c:pt idx="3268">
                  <c:v>-0.01</c:v>
                </c:pt>
                <c:pt idx="3269">
                  <c:v>-0.01</c:v>
                </c:pt>
                <c:pt idx="3270">
                  <c:v>-61.936052300670902</c:v>
                </c:pt>
                <c:pt idx="3271">
                  <c:v>-161.97547108514399</c:v>
                </c:pt>
                <c:pt idx="3272">
                  <c:v>-294.13871198207198</c:v>
                </c:pt>
                <c:pt idx="3273">
                  <c:v>-445.92848650196498</c:v>
                </c:pt>
                <c:pt idx="3274">
                  <c:v>-599.10257616034198</c:v>
                </c:pt>
                <c:pt idx="3275">
                  <c:v>-731.34114995011305</c:v>
                </c:pt>
                <c:pt idx="3276">
                  <c:v>-818.68003160552803</c:v>
                </c:pt>
                <c:pt idx="3277">
                  <c:v>-838.457474735799</c:v>
                </c:pt>
                <c:pt idx="3278">
                  <c:v>-772.43468462005796</c:v>
                </c:pt>
                <c:pt idx="3279">
                  <c:v>-609.70245728218094</c:v>
                </c:pt>
                <c:pt idx="3280">
                  <c:v>-348.986052817516</c:v>
                </c:pt>
                <c:pt idx="3281">
                  <c:v>-1.00000000217275E-2</c:v>
                </c:pt>
                <c:pt idx="3282">
                  <c:v>-0.01</c:v>
                </c:pt>
                <c:pt idx="3283">
                  <c:v>-0.01</c:v>
                </c:pt>
                <c:pt idx="3284">
                  <c:v>-0.01</c:v>
                </c:pt>
                <c:pt idx="3285">
                  <c:v>-0.01</c:v>
                </c:pt>
                <c:pt idx="3286">
                  <c:v>-0.01</c:v>
                </c:pt>
                <c:pt idx="3287">
                  <c:v>-0.01</c:v>
                </c:pt>
                <c:pt idx="3288">
                  <c:v>-0.01</c:v>
                </c:pt>
                <c:pt idx="3289">
                  <c:v>-0.01</c:v>
                </c:pt>
                <c:pt idx="3290">
                  <c:v>-0.01</c:v>
                </c:pt>
                <c:pt idx="3291">
                  <c:v>-0.01</c:v>
                </c:pt>
                <c:pt idx="3292">
                  <c:v>-0.01</c:v>
                </c:pt>
                <c:pt idx="3293">
                  <c:v>-0.01</c:v>
                </c:pt>
                <c:pt idx="3294">
                  <c:v>-747.76894037394698</c:v>
                </c:pt>
                <c:pt idx="3295">
                  <c:v>-1476.5313265499201</c:v>
                </c:pt>
                <c:pt idx="3296">
                  <c:v>-2127.4479175596098</c:v>
                </c:pt>
                <c:pt idx="3297">
                  <c:v>-2646.49361184909</c:v>
                </c:pt>
                <c:pt idx="3298">
                  <c:v>-2989.3752046598302</c:v>
                </c:pt>
                <c:pt idx="3299">
                  <c:v>-3125.5621275528601</c:v>
                </c:pt>
                <c:pt idx="3300">
                  <c:v>-3041.0513673621699</c:v>
                </c:pt>
                <c:pt idx="3301">
                  <c:v>-2739.6128360237299</c:v>
                </c:pt>
                <c:pt idx="3302">
                  <c:v>-2242.4204260198098</c:v>
                </c:pt>
                <c:pt idx="3303">
                  <c:v>-1586.13839382277</c:v>
                </c:pt>
                <c:pt idx="3304">
                  <c:v>-819.684078791361</c:v>
                </c:pt>
                <c:pt idx="3305">
                  <c:v>-1.00000001144308E-2</c:v>
                </c:pt>
                <c:pt idx="3306">
                  <c:v>-0.01</c:v>
                </c:pt>
                <c:pt idx="3307">
                  <c:v>-0.01</c:v>
                </c:pt>
                <c:pt idx="3308">
                  <c:v>-0.01</c:v>
                </c:pt>
                <c:pt idx="3309">
                  <c:v>-0.01</c:v>
                </c:pt>
                <c:pt idx="3310">
                  <c:v>-0.01</c:v>
                </c:pt>
                <c:pt idx="3311">
                  <c:v>-0.01</c:v>
                </c:pt>
                <c:pt idx="3312">
                  <c:v>-0.01</c:v>
                </c:pt>
                <c:pt idx="3313">
                  <c:v>-0.01</c:v>
                </c:pt>
                <c:pt idx="3314">
                  <c:v>-0.01</c:v>
                </c:pt>
                <c:pt idx="3315">
                  <c:v>-0.01</c:v>
                </c:pt>
                <c:pt idx="3316">
                  <c:v>-0.01</c:v>
                </c:pt>
                <c:pt idx="3317">
                  <c:v>-0.01</c:v>
                </c:pt>
                <c:pt idx="3318">
                  <c:v>-729.05551402830099</c:v>
                </c:pt>
                <c:pt idx="3319">
                  <c:v>-1399.9936758496699</c:v>
                </c:pt>
                <c:pt idx="3320">
                  <c:v>-1970.8686189104501</c:v>
                </c:pt>
                <c:pt idx="3321">
                  <c:v>-2406.5751095057899</c:v>
                </c:pt>
                <c:pt idx="3322">
                  <c:v>-2680.5785781940299</c:v>
                </c:pt>
                <c:pt idx="3323">
                  <c:v>-2776.1593013411398</c:v>
                </c:pt>
                <c:pt idx="3324">
                  <c:v>-2687.1859174012002</c:v>
                </c:pt>
                <c:pt idx="3325">
                  <c:v>-2418.42499098075</c:v>
                </c:pt>
                <c:pt idx="3326">
                  <c:v>-1985.3852720267701</c:v>
                </c:pt>
                <c:pt idx="3327">
                  <c:v>-1413.6841188722899</c:v>
                </c:pt>
                <c:pt idx="3328">
                  <c:v>-737.91644778601005</c:v>
                </c:pt>
                <c:pt idx="3329">
                  <c:v>-1.00000001664314E-2</c:v>
                </c:pt>
                <c:pt idx="3330">
                  <c:v>-0.01</c:v>
                </c:pt>
                <c:pt idx="3331">
                  <c:v>-0.01</c:v>
                </c:pt>
                <c:pt idx="3332">
                  <c:v>-0.01</c:v>
                </c:pt>
                <c:pt idx="3333">
                  <c:v>-0.01</c:v>
                </c:pt>
                <c:pt idx="3334">
                  <c:v>-0.01</c:v>
                </c:pt>
                <c:pt idx="3335">
                  <c:v>-0.01</c:v>
                </c:pt>
                <c:pt idx="3336">
                  <c:v>-0.01</c:v>
                </c:pt>
                <c:pt idx="3337">
                  <c:v>-0.01</c:v>
                </c:pt>
                <c:pt idx="3338">
                  <c:v>-0.01</c:v>
                </c:pt>
                <c:pt idx="3339">
                  <c:v>-0.01</c:v>
                </c:pt>
                <c:pt idx="3340">
                  <c:v>-0.01</c:v>
                </c:pt>
                <c:pt idx="3341">
                  <c:v>-0.01</c:v>
                </c:pt>
                <c:pt idx="3342">
                  <c:v>-851.739531568041</c:v>
                </c:pt>
                <c:pt idx="3343">
                  <c:v>-1650.53161756804</c:v>
                </c:pt>
                <c:pt idx="3344">
                  <c:v>-2336.69704766016</c:v>
                </c:pt>
                <c:pt idx="3345">
                  <c:v>-2858.63229171379</c:v>
                </c:pt>
                <c:pt idx="3346">
                  <c:v>-3177.3020795123002</c:v>
                </c:pt>
                <c:pt idx="3347">
                  <c:v>-3269.7233875786901</c:v>
                </c:pt>
                <c:pt idx="3348">
                  <c:v>-3131.0805686905101</c:v>
                </c:pt>
                <c:pt idx="3349">
                  <c:v>-2775.2268518630099</c:v>
                </c:pt>
                <c:pt idx="3350">
                  <c:v>-2233.4852061726701</c:v>
                </c:pt>
                <c:pt idx="3351">
                  <c:v>-1551.83473704474</c:v>
                </c:pt>
                <c:pt idx="3352">
                  <c:v>-786.73797189517097</c:v>
                </c:pt>
                <c:pt idx="3353">
                  <c:v>-1.00000000668642E-2</c:v>
                </c:pt>
                <c:pt idx="3354">
                  <c:v>-0.01</c:v>
                </c:pt>
                <c:pt idx="3355">
                  <c:v>-0.01</c:v>
                </c:pt>
                <c:pt idx="3356">
                  <c:v>-0.01</c:v>
                </c:pt>
                <c:pt idx="3357">
                  <c:v>-0.01</c:v>
                </c:pt>
                <c:pt idx="3358">
                  <c:v>-0.01</c:v>
                </c:pt>
                <c:pt idx="3359">
                  <c:v>-0.01</c:v>
                </c:pt>
                <c:pt idx="3360">
                  <c:v>-0.01</c:v>
                </c:pt>
                <c:pt idx="3361">
                  <c:v>-0.01</c:v>
                </c:pt>
                <c:pt idx="3362">
                  <c:v>-0.01</c:v>
                </c:pt>
                <c:pt idx="3363">
                  <c:v>-0.01</c:v>
                </c:pt>
                <c:pt idx="3364">
                  <c:v>-0.01</c:v>
                </c:pt>
                <c:pt idx="3365">
                  <c:v>-0.01</c:v>
                </c:pt>
                <c:pt idx="3366">
                  <c:v>-369.14104457122698</c:v>
                </c:pt>
                <c:pt idx="3367">
                  <c:v>-644.06987492141195</c:v>
                </c:pt>
                <c:pt idx="3368">
                  <c:v>-814.42334713763796</c:v>
                </c:pt>
                <c:pt idx="3369">
                  <c:v>-881.66443003999495</c:v>
                </c:pt>
                <c:pt idx="3370">
                  <c:v>-857.65297261322303</c:v>
                </c:pt>
                <c:pt idx="3371">
                  <c:v>-762.17614644344303</c:v>
                </c:pt>
                <c:pt idx="3372">
                  <c:v>-619.80963756420397</c:v>
                </c:pt>
                <c:pt idx="3373">
                  <c:v>-456.52837717470101</c:v>
                </c:pt>
                <c:pt idx="3374">
                  <c:v>-296.48946534870601</c:v>
                </c:pt>
                <c:pt idx="3375">
                  <c:v>-159.36165175648199</c:v>
                </c:pt>
                <c:pt idx="3376">
                  <c:v>-58.483527935995603</c:v>
                </c:pt>
                <c:pt idx="3377">
                  <c:v>-1.0000000006235099E-2</c:v>
                </c:pt>
                <c:pt idx="3378">
                  <c:v>-0.01</c:v>
                </c:pt>
                <c:pt idx="3379">
                  <c:v>-0.83187780331455297</c:v>
                </c:pt>
                <c:pt idx="3380">
                  <c:v>-42.246071683554902</c:v>
                </c:pt>
                <c:pt idx="3381">
                  <c:v>-94.193421506822801</c:v>
                </c:pt>
                <c:pt idx="3382">
                  <c:v>-143.69310989470799</c:v>
                </c:pt>
                <c:pt idx="3383">
                  <c:v>-179.87134234915899</c:v>
                </c:pt>
                <c:pt idx="3384">
                  <c:v>-195.42958378887701</c:v>
                </c:pt>
                <c:pt idx="3385">
                  <c:v>-187.44270964413201</c:v>
                </c:pt>
                <c:pt idx="3386">
                  <c:v>-157.422273509538</c:v>
                </c:pt>
                <c:pt idx="3387">
                  <c:v>-110.688922869367</c:v>
                </c:pt>
                <c:pt idx="3388">
                  <c:v>-55.194950357486</c:v>
                </c:pt>
                <c:pt idx="3389">
                  <c:v>-1.00000000109111E-2</c:v>
                </c:pt>
                <c:pt idx="3390">
                  <c:v>-0.01</c:v>
                </c:pt>
                <c:pt idx="3391">
                  <c:v>-0.01</c:v>
                </c:pt>
                <c:pt idx="3392">
                  <c:v>-0.01</c:v>
                </c:pt>
                <c:pt idx="3393">
                  <c:v>-0.01</c:v>
                </c:pt>
                <c:pt idx="3394">
                  <c:v>-0.01</c:v>
                </c:pt>
                <c:pt idx="3395">
                  <c:v>-0.01</c:v>
                </c:pt>
                <c:pt idx="3396">
                  <c:v>-14.7229565445005</c:v>
                </c:pt>
                <c:pt idx="3397">
                  <c:v>-45.442853007865303</c:v>
                </c:pt>
                <c:pt idx="3398">
                  <c:v>-62.924990066748002</c:v>
                </c:pt>
                <c:pt idx="3399">
                  <c:v>-62.030377514395099</c:v>
                </c:pt>
                <c:pt idx="3400">
                  <c:v>-40.637102588692102</c:v>
                </c:pt>
                <c:pt idx="3401">
                  <c:v>-1.00000000016498E-2</c:v>
                </c:pt>
                <c:pt idx="3402">
                  <c:v>-0.01</c:v>
                </c:pt>
                <c:pt idx="3403">
                  <c:v>-0.01</c:v>
                </c:pt>
                <c:pt idx="3404">
                  <c:v>-0.01</c:v>
                </c:pt>
                <c:pt idx="3405">
                  <c:v>-0.01</c:v>
                </c:pt>
                <c:pt idx="3406">
                  <c:v>-0.01</c:v>
                </c:pt>
                <c:pt idx="3407">
                  <c:v>-0.01</c:v>
                </c:pt>
                <c:pt idx="3408">
                  <c:v>-0.01</c:v>
                </c:pt>
                <c:pt idx="3409">
                  <c:v>-0.01</c:v>
                </c:pt>
                <c:pt idx="3410">
                  <c:v>-0.01</c:v>
                </c:pt>
                <c:pt idx="3411">
                  <c:v>-0.01</c:v>
                </c:pt>
                <c:pt idx="3412">
                  <c:v>-0.01</c:v>
                </c:pt>
                <c:pt idx="3413">
                  <c:v>-0.01</c:v>
                </c:pt>
                <c:pt idx="3414">
                  <c:v>-46.615856995146302</c:v>
                </c:pt>
                <c:pt idx="3415">
                  <c:v>-74.902632614207803</c:v>
                </c:pt>
                <c:pt idx="3416">
                  <c:v>-82.831371138564293</c:v>
                </c:pt>
                <c:pt idx="3417">
                  <c:v>-71.690063328382806</c:v>
                </c:pt>
                <c:pt idx="3418">
                  <c:v>-45.8277845616308</c:v>
                </c:pt>
                <c:pt idx="3419">
                  <c:v>-11.896729333622099</c:v>
                </c:pt>
                <c:pt idx="3420">
                  <c:v>-0.01</c:v>
                </c:pt>
                <c:pt idx="3421">
                  <c:v>-0.01</c:v>
                </c:pt>
                <c:pt idx="3422">
                  <c:v>-0.01</c:v>
                </c:pt>
                <c:pt idx="3423">
                  <c:v>-0.01</c:v>
                </c:pt>
                <c:pt idx="3424">
                  <c:v>-0.01</c:v>
                </c:pt>
                <c:pt idx="3425">
                  <c:v>-0.01</c:v>
                </c:pt>
                <c:pt idx="3426">
                  <c:v>-45.244700269729798</c:v>
                </c:pt>
                <c:pt idx="3427">
                  <c:v>-91.500272761299897</c:v>
                </c:pt>
                <c:pt idx="3428">
                  <c:v>-130.39607195385099</c:v>
                </c:pt>
                <c:pt idx="3429">
                  <c:v>-154.521028172141</c:v>
                </c:pt>
                <c:pt idx="3430">
                  <c:v>-158.917246582941</c:v>
                </c:pt>
                <c:pt idx="3431">
                  <c:v>-142.25053302181999</c:v>
                </c:pt>
                <c:pt idx="3432">
                  <c:v>-107.45169624267599</c:v>
                </c:pt>
                <c:pt idx="3433">
                  <c:v>-61.681521270314803</c:v>
                </c:pt>
                <c:pt idx="3434">
                  <c:v>-15.567548250370701</c:v>
                </c:pt>
                <c:pt idx="3435">
                  <c:v>-0.01</c:v>
                </c:pt>
                <c:pt idx="3436">
                  <c:v>-0.01</c:v>
                </c:pt>
                <c:pt idx="3437">
                  <c:v>-0.01</c:v>
                </c:pt>
                <c:pt idx="3438">
                  <c:v>-69.082040397664301</c:v>
                </c:pt>
                <c:pt idx="3439">
                  <c:v>-180.63707752372</c:v>
                </c:pt>
                <c:pt idx="3440">
                  <c:v>-327.976476295373</c:v>
                </c:pt>
                <c:pt idx="3441">
                  <c:v>-497.15058018977402</c:v>
                </c:pt>
                <c:pt idx="3442">
                  <c:v>-667.81469653557303</c:v>
                </c:pt>
                <c:pt idx="3443">
                  <c:v>-815.09234291820701</c:v>
                </c:pt>
                <c:pt idx="3444">
                  <c:v>-912.29025728152203</c:v>
                </c:pt>
                <c:pt idx="3445">
                  <c:v>-934.18298290966595</c:v>
                </c:pt>
                <c:pt idx="3446">
                  <c:v>-860.48792301853405</c:v>
                </c:pt>
                <c:pt idx="3447">
                  <c:v>-679.09891901356798</c:v>
                </c:pt>
                <c:pt idx="3448">
                  <c:v>-388.64666331690501</c:v>
                </c:pt>
                <c:pt idx="3449">
                  <c:v>-1.0000000085497399E-2</c:v>
                </c:pt>
                <c:pt idx="3450">
                  <c:v>-0.01</c:v>
                </c:pt>
                <c:pt idx="3451">
                  <c:v>-0.01</c:v>
                </c:pt>
                <c:pt idx="3452">
                  <c:v>-0.01</c:v>
                </c:pt>
                <c:pt idx="3453">
                  <c:v>-0.01</c:v>
                </c:pt>
                <c:pt idx="3454">
                  <c:v>-0.01</c:v>
                </c:pt>
                <c:pt idx="3455">
                  <c:v>-0.01</c:v>
                </c:pt>
                <c:pt idx="3456">
                  <c:v>-0.01</c:v>
                </c:pt>
                <c:pt idx="3457">
                  <c:v>-0.01</c:v>
                </c:pt>
                <c:pt idx="3458">
                  <c:v>-0.01</c:v>
                </c:pt>
                <c:pt idx="3459">
                  <c:v>-0.01</c:v>
                </c:pt>
                <c:pt idx="3460">
                  <c:v>-0.01</c:v>
                </c:pt>
                <c:pt idx="3461">
                  <c:v>-0.01</c:v>
                </c:pt>
                <c:pt idx="3462">
                  <c:v>-830.95309468290395</c:v>
                </c:pt>
                <c:pt idx="3463">
                  <c:v>-1640.5355367377001</c:v>
                </c:pt>
                <c:pt idx="3464">
                  <c:v>-2363.3916104425898</c:v>
                </c:pt>
                <c:pt idx="3465">
                  <c:v>-2939.5537915621899</c:v>
                </c:pt>
                <c:pt idx="3466">
                  <c:v>-3319.8989178912202</c:v>
                </c:pt>
                <c:pt idx="3467">
                  <c:v>-3470.6155649549901</c:v>
                </c:pt>
                <c:pt idx="3468">
                  <c:v>-3376.26202677437</c:v>
                </c:pt>
                <c:pt idx="3469">
                  <c:v>-3041.13476005758</c:v>
                </c:pt>
                <c:pt idx="3470">
                  <c:v>-2488.84391525924</c:v>
                </c:pt>
                <c:pt idx="3471">
                  <c:v>-1760.17514234801</c:v>
                </c:pt>
                <c:pt idx="3472">
                  <c:v>-909.48470312745599</c:v>
                </c:pt>
                <c:pt idx="3473">
                  <c:v>-1.0000000058318E-2</c:v>
                </c:pt>
                <c:pt idx="3474">
                  <c:v>-0.01</c:v>
                </c:pt>
                <c:pt idx="3475">
                  <c:v>-0.01</c:v>
                </c:pt>
                <c:pt idx="3476">
                  <c:v>-0.01</c:v>
                </c:pt>
                <c:pt idx="3477">
                  <c:v>-0.01</c:v>
                </c:pt>
                <c:pt idx="3478">
                  <c:v>-0.01</c:v>
                </c:pt>
                <c:pt idx="3479">
                  <c:v>-0.01</c:v>
                </c:pt>
                <c:pt idx="3480">
                  <c:v>-0.01</c:v>
                </c:pt>
                <c:pt idx="3481">
                  <c:v>-0.01</c:v>
                </c:pt>
                <c:pt idx="3482">
                  <c:v>-0.01</c:v>
                </c:pt>
                <c:pt idx="3483">
                  <c:v>-0.01</c:v>
                </c:pt>
                <c:pt idx="3484">
                  <c:v>-0.01</c:v>
                </c:pt>
                <c:pt idx="3485">
                  <c:v>-0.01</c:v>
                </c:pt>
                <c:pt idx="3486">
                  <c:v>-807.23271044725402</c:v>
                </c:pt>
                <c:pt idx="3487">
                  <c:v>-1549.8870521190199</c:v>
                </c:pt>
                <c:pt idx="3488">
                  <c:v>-2181.5610085466901</c:v>
                </c:pt>
                <c:pt idx="3489">
                  <c:v>-2663.4518532212101</c:v>
                </c:pt>
                <c:pt idx="3490">
                  <c:v>-2966.2637973413498</c:v>
                </c:pt>
                <c:pt idx="3491">
                  <c:v>-3071.57748793877</c:v>
                </c:pt>
                <c:pt idx="3492">
                  <c:v>-2972.69764330097</c:v>
                </c:pt>
                <c:pt idx="3493">
                  <c:v>-2674.9867934440199</c:v>
                </c:pt>
                <c:pt idx="3494">
                  <c:v>-2195.6841616403099</c:v>
                </c:pt>
                <c:pt idx="3495">
                  <c:v>-1563.19636101519</c:v>
                </c:pt>
                <c:pt idx="3496">
                  <c:v>-815.83873715303002</c:v>
                </c:pt>
                <c:pt idx="3497">
                  <c:v>-1.0000000121607301E-2</c:v>
                </c:pt>
                <c:pt idx="3498">
                  <c:v>-0.01</c:v>
                </c:pt>
                <c:pt idx="3499">
                  <c:v>-0.01</c:v>
                </c:pt>
                <c:pt idx="3500">
                  <c:v>-0.01</c:v>
                </c:pt>
                <c:pt idx="3501">
                  <c:v>-0.01</c:v>
                </c:pt>
                <c:pt idx="3502">
                  <c:v>-0.01</c:v>
                </c:pt>
                <c:pt idx="3503">
                  <c:v>-0.01</c:v>
                </c:pt>
                <c:pt idx="3504">
                  <c:v>-0.01</c:v>
                </c:pt>
                <c:pt idx="3505">
                  <c:v>-0.01</c:v>
                </c:pt>
                <c:pt idx="3506">
                  <c:v>-0.01</c:v>
                </c:pt>
                <c:pt idx="3507">
                  <c:v>-0.01</c:v>
                </c:pt>
                <c:pt idx="3508">
                  <c:v>-0.01</c:v>
                </c:pt>
                <c:pt idx="3509">
                  <c:v>-0.01</c:v>
                </c:pt>
                <c:pt idx="3510">
                  <c:v>-939.76522758373505</c:v>
                </c:pt>
                <c:pt idx="3511">
                  <c:v>-1820.8493537867801</c:v>
                </c:pt>
                <c:pt idx="3512">
                  <c:v>-2577.44907800898</c:v>
                </c:pt>
                <c:pt idx="3513">
                  <c:v>-3152.7063943230501</c:v>
                </c:pt>
                <c:pt idx="3514">
                  <c:v>-3503.6550646589199</c:v>
                </c:pt>
                <c:pt idx="3515">
                  <c:v>-3605.0518566513201</c:v>
                </c:pt>
                <c:pt idx="3516">
                  <c:v>-3451.6954916566401</c:v>
                </c:pt>
                <c:pt idx="3517">
                  <c:v>-3058.9650326474498</c:v>
                </c:pt>
                <c:pt idx="3518">
                  <c:v>-2461.4836130631902</c:v>
                </c:pt>
                <c:pt idx="3519">
                  <c:v>-1710.0043340567699</c:v>
                </c:pt>
                <c:pt idx="3520">
                  <c:v>-866.80144557352799</c:v>
                </c:pt>
                <c:pt idx="3521">
                  <c:v>-1.0000000195374999E-2</c:v>
                </c:pt>
                <c:pt idx="3522">
                  <c:v>-0.01</c:v>
                </c:pt>
                <c:pt idx="3523">
                  <c:v>-0.01</c:v>
                </c:pt>
                <c:pt idx="3524">
                  <c:v>-0.01</c:v>
                </c:pt>
                <c:pt idx="3525">
                  <c:v>-0.01</c:v>
                </c:pt>
                <c:pt idx="3526">
                  <c:v>-0.01</c:v>
                </c:pt>
                <c:pt idx="3527">
                  <c:v>-0.01</c:v>
                </c:pt>
                <c:pt idx="3528">
                  <c:v>-0.01</c:v>
                </c:pt>
                <c:pt idx="3529">
                  <c:v>-0.01</c:v>
                </c:pt>
                <c:pt idx="3530">
                  <c:v>-0.01</c:v>
                </c:pt>
                <c:pt idx="3531">
                  <c:v>-0.01</c:v>
                </c:pt>
                <c:pt idx="3532">
                  <c:v>-0.01</c:v>
                </c:pt>
                <c:pt idx="3533">
                  <c:v>-0.01</c:v>
                </c:pt>
                <c:pt idx="3534">
                  <c:v>-405.90189734963798</c:v>
                </c:pt>
                <c:pt idx="3535">
                  <c:v>-708.11088011682205</c:v>
                </c:pt>
                <c:pt idx="3536">
                  <c:v>-895.27771453154401</c:v>
                </c:pt>
                <c:pt idx="3537">
                  <c:v>-969.05881116332898</c:v>
                </c:pt>
                <c:pt idx="3538">
                  <c:v>-942.53543648911705</c:v>
                </c:pt>
                <c:pt idx="3539">
                  <c:v>-837.49214420768999</c:v>
                </c:pt>
                <c:pt idx="3540">
                  <c:v>-680.96222537119195</c:v>
                </c:pt>
                <c:pt idx="3541">
                  <c:v>-501.50092941901499</c:v>
                </c:pt>
                <c:pt idx="3542">
                  <c:v>-325.65093727947499</c:v>
                </c:pt>
                <c:pt idx="3543">
                  <c:v>-175.01101771975999</c:v>
                </c:pt>
                <c:pt idx="3544">
                  <c:v>-64.217091480211494</c:v>
                </c:pt>
                <c:pt idx="3545">
                  <c:v>-1.00000000038027E-2</c:v>
                </c:pt>
                <c:pt idx="3546">
                  <c:v>-0.01</c:v>
                </c:pt>
                <c:pt idx="3547">
                  <c:v>-0.91209118759076802</c:v>
                </c:pt>
                <c:pt idx="3548">
                  <c:v>-46.3618071164613</c:v>
                </c:pt>
                <c:pt idx="3549">
                  <c:v>-103.356945697497</c:v>
                </c:pt>
                <c:pt idx="3550">
                  <c:v>-157.65093375539101</c:v>
                </c:pt>
                <c:pt idx="3551">
                  <c:v>-197.316445472656</c:v>
                </c:pt>
                <c:pt idx="3552">
                  <c:v>-214.35420951750001</c:v>
                </c:pt>
                <c:pt idx="3553">
                  <c:v>-205.56561781391201</c:v>
                </c:pt>
                <c:pt idx="3554">
                  <c:v>-172.61879446744001</c:v>
                </c:pt>
                <c:pt idx="3555">
                  <c:v>-121.357177295808</c:v>
                </c:pt>
                <c:pt idx="3556">
                  <c:v>-60.505894541836</c:v>
                </c:pt>
                <c:pt idx="3557">
                  <c:v>-1.00000000076878E-2</c:v>
                </c:pt>
                <c:pt idx="3558">
                  <c:v>-0.01</c:v>
                </c:pt>
                <c:pt idx="3559">
                  <c:v>-0.01</c:v>
                </c:pt>
                <c:pt idx="3560">
                  <c:v>-0.01</c:v>
                </c:pt>
                <c:pt idx="3561">
                  <c:v>-0.01</c:v>
                </c:pt>
                <c:pt idx="3562">
                  <c:v>-0.01</c:v>
                </c:pt>
                <c:pt idx="3563">
                  <c:v>-0.01</c:v>
                </c:pt>
                <c:pt idx="3564">
                  <c:v>-16.121332971062301</c:v>
                </c:pt>
                <c:pt idx="3565">
                  <c:v>-49.754217611966702</c:v>
                </c:pt>
                <c:pt idx="3566">
                  <c:v>-68.8859916887358</c:v>
                </c:pt>
                <c:pt idx="3567">
                  <c:v>-67.897425523013297</c:v>
                </c:pt>
                <c:pt idx="3568">
                  <c:v>-44.4743603924437</c:v>
                </c:pt>
                <c:pt idx="3569">
                  <c:v>-1.0000000009431799E-2</c:v>
                </c:pt>
                <c:pt idx="3570">
                  <c:v>-0.01</c:v>
                </c:pt>
                <c:pt idx="3571">
                  <c:v>-0.01</c:v>
                </c:pt>
                <c:pt idx="3572">
                  <c:v>-0.01</c:v>
                </c:pt>
                <c:pt idx="3573">
                  <c:v>-0.01</c:v>
                </c:pt>
                <c:pt idx="3574">
                  <c:v>-0.01</c:v>
                </c:pt>
                <c:pt idx="3575">
                  <c:v>-0.01</c:v>
                </c:pt>
                <c:pt idx="3576">
                  <c:v>-0.01</c:v>
                </c:pt>
                <c:pt idx="3577">
                  <c:v>-0.01</c:v>
                </c:pt>
                <c:pt idx="3578">
                  <c:v>-0.01</c:v>
                </c:pt>
                <c:pt idx="3579">
                  <c:v>-0.01</c:v>
                </c:pt>
                <c:pt idx="3580">
                  <c:v>-0.01</c:v>
                </c:pt>
                <c:pt idx="3581">
                  <c:v>-0.01</c:v>
                </c:pt>
                <c:pt idx="3582">
                  <c:v>-50.922096191844098</c:v>
                </c:pt>
                <c:pt idx="3583">
                  <c:v>-81.811595592144798</c:v>
                </c:pt>
                <c:pt idx="3584">
                  <c:v>-90.459746176364106</c:v>
                </c:pt>
                <c:pt idx="3585">
                  <c:v>-78.281856702952396</c:v>
                </c:pt>
                <c:pt idx="3586">
                  <c:v>-50.034611124757902</c:v>
                </c:pt>
                <c:pt idx="3587">
                  <c:v>-12.9864067285736</c:v>
                </c:pt>
                <c:pt idx="3588">
                  <c:v>-0.01</c:v>
                </c:pt>
                <c:pt idx="3589">
                  <c:v>-0.01</c:v>
                </c:pt>
                <c:pt idx="3590">
                  <c:v>-0.01</c:v>
                </c:pt>
                <c:pt idx="3591">
                  <c:v>-0.01</c:v>
                </c:pt>
                <c:pt idx="3592">
                  <c:v>-0.01</c:v>
                </c:pt>
                <c:pt idx="3593">
                  <c:v>-0.01</c:v>
                </c:pt>
                <c:pt idx="3594">
                  <c:v>-49.345843123389898</c:v>
                </c:pt>
                <c:pt idx="3595">
                  <c:v>-99.782000038029096</c:v>
                </c:pt>
                <c:pt idx="3596">
                  <c:v>-142.17999073786299</c:v>
                </c:pt>
                <c:pt idx="3597">
                  <c:v>-168.46319484036701</c:v>
                </c:pt>
                <c:pt idx="3598">
                  <c:v>-173.23340349180199</c:v>
                </c:pt>
                <c:pt idx="3599">
                  <c:v>-155.04487004713599</c:v>
                </c:pt>
                <c:pt idx="3600">
                  <c:v>-117.100614946428</c:v>
                </c:pt>
                <c:pt idx="3601">
                  <c:v>-67.211220801554404</c:v>
                </c:pt>
                <c:pt idx="3602">
                  <c:v>-16.960284288232</c:v>
                </c:pt>
                <c:pt idx="3603">
                  <c:v>-0.01</c:v>
                </c:pt>
                <c:pt idx="3604">
                  <c:v>-0.01</c:v>
                </c:pt>
                <c:pt idx="3605">
                  <c:v>-0.01</c:v>
                </c:pt>
                <c:pt idx="3606">
                  <c:v>-75.2263074239915</c:v>
                </c:pt>
                <c:pt idx="3607">
                  <c:v>-196.679129820746</c:v>
                </c:pt>
                <c:pt idx="3608">
                  <c:v>-357.05788872031201</c:v>
                </c:pt>
                <c:pt idx="3609">
                  <c:v>-541.16286522864095</c:v>
                </c:pt>
                <c:pt idx="3610">
                  <c:v>-726.84194251359895</c:v>
                </c:pt>
                <c:pt idx="3611">
                  <c:v>-887.02275930970404</c:v>
                </c:pt>
                <c:pt idx="3612">
                  <c:v>-992.67008827377003</c:v>
                </c:pt>
                <c:pt idx="3613">
                  <c:v>-1016.36059594045</c:v>
                </c:pt>
                <c:pt idx="3614">
                  <c:v>-936.06203293948397</c:v>
                </c:pt>
                <c:pt idx="3615">
                  <c:v>-738.646856289737</c:v>
                </c:pt>
                <c:pt idx="3616">
                  <c:v>-422.67104919859599</c:v>
                </c:pt>
                <c:pt idx="3617">
                  <c:v>-1.0000000057883301E-2</c:v>
                </c:pt>
                <c:pt idx="3618">
                  <c:v>-0.01</c:v>
                </c:pt>
                <c:pt idx="3619">
                  <c:v>-0.01</c:v>
                </c:pt>
                <c:pt idx="3620">
                  <c:v>-0.01</c:v>
                </c:pt>
                <c:pt idx="3621">
                  <c:v>-0.01</c:v>
                </c:pt>
                <c:pt idx="3622">
                  <c:v>-0.01</c:v>
                </c:pt>
                <c:pt idx="3623">
                  <c:v>-0.01</c:v>
                </c:pt>
                <c:pt idx="3624">
                  <c:v>-0.01</c:v>
                </c:pt>
                <c:pt idx="3625">
                  <c:v>-0.01</c:v>
                </c:pt>
                <c:pt idx="3626">
                  <c:v>-0.01</c:v>
                </c:pt>
                <c:pt idx="3627">
                  <c:v>-0.01</c:v>
                </c:pt>
                <c:pt idx="3628">
                  <c:v>-0.01</c:v>
                </c:pt>
                <c:pt idx="3629">
                  <c:v>-0.01</c:v>
                </c:pt>
                <c:pt idx="3630">
                  <c:v>-902.08645098929003</c:v>
                </c:pt>
                <c:pt idx="3631">
                  <c:v>-1780.7479349615501</c:v>
                </c:pt>
                <c:pt idx="3632">
                  <c:v>-2565.0602313344002</c:v>
                </c:pt>
                <c:pt idx="3633">
                  <c:v>-3189.9830755147</c:v>
                </c:pt>
                <c:pt idx="3634">
                  <c:v>-3602.2757592163598</c:v>
                </c:pt>
                <c:pt idx="3635">
                  <c:v>-3765.3363539747302</c:v>
                </c:pt>
                <c:pt idx="3636">
                  <c:v>-3662.5084051890099</c:v>
                </c:pt>
                <c:pt idx="3637">
                  <c:v>-3298.5526047397002</c:v>
                </c:pt>
                <c:pt idx="3638">
                  <c:v>-2699.17295354627</c:v>
                </c:pt>
                <c:pt idx="3639">
                  <c:v>-1908.68499893849</c:v>
                </c:pt>
                <c:pt idx="3640">
                  <c:v>-986.09562048366001</c:v>
                </c:pt>
                <c:pt idx="3641">
                  <c:v>-1.00000002045801E-2</c:v>
                </c:pt>
                <c:pt idx="3642">
                  <c:v>-0.01</c:v>
                </c:pt>
                <c:pt idx="3643">
                  <c:v>-0.01</c:v>
                </c:pt>
                <c:pt idx="3644">
                  <c:v>-0.01</c:v>
                </c:pt>
                <c:pt idx="3645">
                  <c:v>-0.01</c:v>
                </c:pt>
                <c:pt idx="3646">
                  <c:v>-0.01</c:v>
                </c:pt>
                <c:pt idx="3647">
                  <c:v>-0.01</c:v>
                </c:pt>
                <c:pt idx="3648">
                  <c:v>-0.01</c:v>
                </c:pt>
                <c:pt idx="3649">
                  <c:v>-0.01</c:v>
                </c:pt>
                <c:pt idx="3650">
                  <c:v>-0.01</c:v>
                </c:pt>
                <c:pt idx="3651">
                  <c:v>-0.01</c:v>
                </c:pt>
                <c:pt idx="3652">
                  <c:v>-0.01</c:v>
                </c:pt>
                <c:pt idx="3653">
                  <c:v>-0.01</c:v>
                </c:pt>
                <c:pt idx="3654">
                  <c:v>-873.70311504229801</c:v>
                </c:pt>
                <c:pt idx="3655">
                  <c:v>-1677.3032510656201</c:v>
                </c:pt>
                <c:pt idx="3656">
                  <c:v>-2360.6153345119101</c:v>
                </c:pt>
                <c:pt idx="3657">
                  <c:v>-2881.7018847459599</c:v>
                </c:pt>
                <c:pt idx="3658">
                  <c:v>-3208.9307573981</c:v>
                </c:pt>
                <c:pt idx="3659">
                  <c:v>-3322.4500978467499</c:v>
                </c:pt>
                <c:pt idx="3660">
                  <c:v>-3215.0978029047501</c:v>
                </c:pt>
                <c:pt idx="3661">
                  <c:v>-2892.7545976106398</c:v>
                </c:pt>
                <c:pt idx="3662">
                  <c:v>-2374.1401657768802</c:v>
                </c:pt>
                <c:pt idx="3663">
                  <c:v>-1690.03840684995</c:v>
                </c:pt>
                <c:pt idx="3664">
                  <c:v>-881.92942531978701</c:v>
                </c:pt>
                <c:pt idx="3665">
                  <c:v>-1.0000000064025899E-2</c:v>
                </c:pt>
                <c:pt idx="3666">
                  <c:v>-0.01</c:v>
                </c:pt>
                <c:pt idx="3667">
                  <c:v>-0.01</c:v>
                </c:pt>
                <c:pt idx="3668">
                  <c:v>-0.01</c:v>
                </c:pt>
                <c:pt idx="3669">
                  <c:v>-0.01</c:v>
                </c:pt>
                <c:pt idx="3670">
                  <c:v>-0.01</c:v>
                </c:pt>
                <c:pt idx="3671">
                  <c:v>-0.01</c:v>
                </c:pt>
                <c:pt idx="3672">
                  <c:v>-0.01</c:v>
                </c:pt>
                <c:pt idx="3673">
                  <c:v>-0.01</c:v>
                </c:pt>
                <c:pt idx="3674">
                  <c:v>-0.01</c:v>
                </c:pt>
                <c:pt idx="3675">
                  <c:v>-0.01</c:v>
                </c:pt>
                <c:pt idx="3676">
                  <c:v>-0.01</c:v>
                </c:pt>
                <c:pt idx="3677">
                  <c:v>-0.01</c:v>
                </c:pt>
                <c:pt idx="3678">
                  <c:v>-1014.1620716454501</c:v>
                </c:pt>
                <c:pt idx="3679">
                  <c:v>-1964.7602669769799</c:v>
                </c:pt>
                <c:pt idx="3680">
                  <c:v>-2780.8216561518202</c:v>
                </c:pt>
                <c:pt idx="3681">
                  <c:v>-3401.0583438087701</c:v>
                </c:pt>
                <c:pt idx="3682">
                  <c:v>-3779.1962442587701</c:v>
                </c:pt>
                <c:pt idx="3683">
                  <c:v>-3888.0980076158498</c:v>
                </c:pt>
                <c:pt idx="3684">
                  <c:v>-3722.2521556455399</c:v>
                </c:pt>
                <c:pt idx="3685">
                  <c:v>-3298.3405495698398</c:v>
                </c:pt>
                <c:pt idx="3686">
                  <c:v>-2653.7843632913</c:v>
                </c:pt>
                <c:pt idx="3687">
                  <c:v>-1843.37464404509</c:v>
                </c:pt>
                <c:pt idx="3688">
                  <c:v>-934.29422856585097</c:v>
                </c:pt>
                <c:pt idx="3689">
                  <c:v>-1.00000001415181E-2</c:v>
                </c:pt>
                <c:pt idx="3690">
                  <c:v>-0.01</c:v>
                </c:pt>
                <c:pt idx="3691">
                  <c:v>-0.01</c:v>
                </c:pt>
                <c:pt idx="3692">
                  <c:v>-0.01</c:v>
                </c:pt>
                <c:pt idx="3693">
                  <c:v>-0.01</c:v>
                </c:pt>
                <c:pt idx="3694">
                  <c:v>-0.01</c:v>
                </c:pt>
                <c:pt idx="3695">
                  <c:v>-0.01</c:v>
                </c:pt>
                <c:pt idx="3696">
                  <c:v>-0.01</c:v>
                </c:pt>
                <c:pt idx="3697">
                  <c:v>-0.01</c:v>
                </c:pt>
                <c:pt idx="3698">
                  <c:v>-0.01</c:v>
                </c:pt>
                <c:pt idx="3699">
                  <c:v>-0.01</c:v>
                </c:pt>
                <c:pt idx="3700">
                  <c:v>-0.01</c:v>
                </c:pt>
                <c:pt idx="3701">
                  <c:v>-0.01</c:v>
                </c:pt>
                <c:pt idx="3702">
                  <c:v>-436.77628052845802</c:v>
                </c:pt>
                <c:pt idx="3703">
                  <c:v>-761.88261329300599</c:v>
                </c:pt>
                <c:pt idx="3704">
                  <c:v>-963.14841258010097</c:v>
                </c:pt>
                <c:pt idx="3705">
                  <c:v>-1042.39950852319</c:v>
                </c:pt>
                <c:pt idx="3706">
                  <c:v>-1013.74887330375</c:v>
                </c:pt>
                <c:pt idx="3707">
                  <c:v>-900.66251104326295</c:v>
                </c:pt>
                <c:pt idx="3708">
                  <c:v>-732.23926601981896</c:v>
                </c:pt>
                <c:pt idx="3709">
                  <c:v>-539.20058183501703</c:v>
                </c:pt>
                <c:pt idx="3710">
                  <c:v>-350.08978357954902</c:v>
                </c:pt>
                <c:pt idx="3711">
                  <c:v>-188.12242178371301</c:v>
                </c:pt>
                <c:pt idx="3712">
                  <c:v>-69.019488143434202</c:v>
                </c:pt>
                <c:pt idx="3713">
                  <c:v>-1.00000000102994E-2</c:v>
                </c:pt>
                <c:pt idx="3714">
                  <c:v>-0.01</c:v>
                </c:pt>
                <c:pt idx="3715">
                  <c:v>-0.97922194472791102</c:v>
                </c:pt>
                <c:pt idx="3716">
                  <c:v>-49.805322913395301</c:v>
                </c:pt>
                <c:pt idx="3717">
                  <c:v>-111.021675115376</c:v>
                </c:pt>
                <c:pt idx="3718">
                  <c:v>-169.32256129071601</c:v>
                </c:pt>
                <c:pt idx="3719">
                  <c:v>-211.900101002155</c:v>
                </c:pt>
                <c:pt idx="3720">
                  <c:v>-230.17029654055</c:v>
                </c:pt>
                <c:pt idx="3721">
                  <c:v>-220.70744431342001</c:v>
                </c:pt>
                <c:pt idx="3722">
                  <c:v>-185.312046875486</c:v>
                </c:pt>
                <c:pt idx="3723">
                  <c:v>-130.26558759914701</c:v>
                </c:pt>
                <c:pt idx="3724">
                  <c:v>-64.939493683197298</c:v>
                </c:pt>
                <c:pt idx="3725">
                  <c:v>-1.0000000003666E-2</c:v>
                </c:pt>
                <c:pt idx="3726">
                  <c:v>-0.01</c:v>
                </c:pt>
                <c:pt idx="3727">
                  <c:v>-0.01</c:v>
                </c:pt>
                <c:pt idx="3728">
                  <c:v>-0.01</c:v>
                </c:pt>
                <c:pt idx="3729">
                  <c:v>-0.01</c:v>
                </c:pt>
                <c:pt idx="3730">
                  <c:v>-0.01</c:v>
                </c:pt>
                <c:pt idx="3731">
                  <c:v>-0.01</c:v>
                </c:pt>
                <c:pt idx="3732">
                  <c:v>-17.286053903726302</c:v>
                </c:pt>
                <c:pt idx="3733">
                  <c:v>-53.344163960014903</c:v>
                </c:pt>
                <c:pt idx="3734">
                  <c:v>-73.848115447260497</c:v>
                </c:pt>
                <c:pt idx="3735">
                  <c:v>-72.779932403438906</c:v>
                </c:pt>
                <c:pt idx="3736">
                  <c:v>-47.666771360300601</c:v>
                </c:pt>
                <c:pt idx="3737">
                  <c:v>-1.0000000005806E-2</c:v>
                </c:pt>
                <c:pt idx="3738">
                  <c:v>-0.01</c:v>
                </c:pt>
                <c:pt idx="3739">
                  <c:v>-0.01</c:v>
                </c:pt>
                <c:pt idx="3740">
                  <c:v>-0.01</c:v>
                </c:pt>
                <c:pt idx="3741">
                  <c:v>-0.01</c:v>
                </c:pt>
                <c:pt idx="3742">
                  <c:v>-0.01</c:v>
                </c:pt>
                <c:pt idx="3743">
                  <c:v>-0.01</c:v>
                </c:pt>
                <c:pt idx="3744">
                  <c:v>-0.01</c:v>
                </c:pt>
                <c:pt idx="3745">
                  <c:v>-0.01</c:v>
                </c:pt>
                <c:pt idx="3746">
                  <c:v>-0.01</c:v>
                </c:pt>
                <c:pt idx="3747">
                  <c:v>-0.01</c:v>
                </c:pt>
                <c:pt idx="3748">
                  <c:v>-0.01</c:v>
                </c:pt>
                <c:pt idx="3749">
                  <c:v>-0.01</c:v>
                </c:pt>
                <c:pt idx="3750">
                  <c:v>-54.489979909065298</c:v>
                </c:pt>
                <c:pt idx="3751">
                  <c:v>-87.534226424003805</c:v>
                </c:pt>
                <c:pt idx="3752">
                  <c:v>-96.776368787855802</c:v>
                </c:pt>
                <c:pt idx="3753">
                  <c:v>-83.738508164117604</c:v>
                </c:pt>
                <c:pt idx="3754">
                  <c:v>-53.515953009447799</c:v>
                </c:pt>
                <c:pt idx="3755">
                  <c:v>-13.8878930701259</c:v>
                </c:pt>
                <c:pt idx="3756">
                  <c:v>-0.01</c:v>
                </c:pt>
                <c:pt idx="3757">
                  <c:v>-0.01</c:v>
                </c:pt>
                <c:pt idx="3758">
                  <c:v>-0.01</c:v>
                </c:pt>
                <c:pt idx="3759">
                  <c:v>-0.01</c:v>
                </c:pt>
                <c:pt idx="3760">
                  <c:v>-0.01</c:v>
                </c:pt>
                <c:pt idx="3761">
                  <c:v>-0.01</c:v>
                </c:pt>
                <c:pt idx="3762">
                  <c:v>-52.731490194515203</c:v>
                </c:pt>
                <c:pt idx="3763">
                  <c:v>-106.61677838831601</c:v>
                </c:pt>
                <c:pt idx="3764">
                  <c:v>-151.902081399835</c:v>
                </c:pt>
                <c:pt idx="3765">
                  <c:v>-179.96235977125301</c:v>
                </c:pt>
                <c:pt idx="3766">
                  <c:v>-185.03737844959201</c:v>
                </c:pt>
                <c:pt idx="3767">
                  <c:v>-165.590805329581</c:v>
                </c:pt>
                <c:pt idx="3768">
                  <c:v>-125.051420557044</c:v>
                </c:pt>
                <c:pt idx="3769">
                  <c:v>-71.766330926367104</c:v>
                </c:pt>
                <c:pt idx="3770">
                  <c:v>-18.107197894504299</c:v>
                </c:pt>
                <c:pt idx="3771">
                  <c:v>-0.01</c:v>
                </c:pt>
                <c:pt idx="3772">
                  <c:v>-0.01</c:v>
                </c:pt>
                <c:pt idx="3773">
                  <c:v>-0.01</c:v>
                </c:pt>
                <c:pt idx="3774">
                  <c:v>-80.279745808633393</c:v>
                </c:pt>
                <c:pt idx="3775">
                  <c:v>-209.868977229129</c:v>
                </c:pt>
                <c:pt idx="3776">
                  <c:v>-380.96119447128598</c:v>
                </c:pt>
                <c:pt idx="3777">
                  <c:v>-577.32705103038404</c:v>
                </c:pt>
                <c:pt idx="3778">
                  <c:v>-775.32826820812102</c:v>
                </c:pt>
                <c:pt idx="3779">
                  <c:v>-946.08922429863901</c:v>
                </c:pt>
                <c:pt idx="3780">
                  <c:v>-1058.6538116556501</c:v>
                </c:pt>
                <c:pt idx="3781">
                  <c:v>-1083.7985284684</c:v>
                </c:pt>
                <c:pt idx="3782">
                  <c:v>-998.06099669068794</c:v>
                </c:pt>
                <c:pt idx="3783">
                  <c:v>-787.48267187003796</c:v>
                </c:pt>
                <c:pt idx="3784">
                  <c:v>-450.56576993219898</c:v>
                </c:pt>
                <c:pt idx="3785">
                  <c:v>-1.0000000132751201E-2</c:v>
                </c:pt>
                <c:pt idx="3786">
                  <c:v>-0.01</c:v>
                </c:pt>
                <c:pt idx="3787">
                  <c:v>-0.01</c:v>
                </c:pt>
                <c:pt idx="3788">
                  <c:v>-0.01</c:v>
                </c:pt>
                <c:pt idx="3789">
                  <c:v>-0.01</c:v>
                </c:pt>
                <c:pt idx="3790">
                  <c:v>-0.01</c:v>
                </c:pt>
                <c:pt idx="3791">
                  <c:v>-0.01</c:v>
                </c:pt>
                <c:pt idx="3792">
                  <c:v>-0.01</c:v>
                </c:pt>
                <c:pt idx="3793">
                  <c:v>-0.01</c:v>
                </c:pt>
                <c:pt idx="3794">
                  <c:v>-0.01</c:v>
                </c:pt>
                <c:pt idx="3795">
                  <c:v>-0.01</c:v>
                </c:pt>
                <c:pt idx="3796">
                  <c:v>-0.01</c:v>
                </c:pt>
                <c:pt idx="3797">
                  <c:v>-0.01</c:v>
                </c:pt>
                <c:pt idx="3798">
                  <c:v>-960.13739387456201</c:v>
                </c:pt>
                <c:pt idx="3799">
                  <c:v>-1895.1350831923401</c:v>
                </c:pt>
                <c:pt idx="3800">
                  <c:v>-2729.5290699515699</c:v>
                </c:pt>
                <c:pt idx="3801">
                  <c:v>-3394.14959922153</c:v>
                </c:pt>
                <c:pt idx="3802">
                  <c:v>-3832.4105429394399</c:v>
                </c:pt>
                <c:pt idx="3803">
                  <c:v>-4005.4502901347601</c:v>
                </c:pt>
                <c:pt idx="3804">
                  <c:v>-3895.63919873542</c:v>
                </c:pt>
                <c:pt idx="3805">
                  <c:v>-3508.1331535980598</c:v>
                </c:pt>
                <c:pt idx="3806">
                  <c:v>-2870.3572324175402</c:v>
                </c:pt>
                <c:pt idx="3807">
                  <c:v>-2029.51419121861</c:v>
                </c:pt>
                <c:pt idx="3808">
                  <c:v>-1048.4057768105499</c:v>
                </c:pt>
                <c:pt idx="3809">
                  <c:v>-1.00000001383887E-2</c:v>
                </c:pt>
                <c:pt idx="3810">
                  <c:v>-0.01</c:v>
                </c:pt>
                <c:pt idx="3811">
                  <c:v>-0.01</c:v>
                </c:pt>
                <c:pt idx="3812">
                  <c:v>-0.01</c:v>
                </c:pt>
                <c:pt idx="3813">
                  <c:v>-0.01</c:v>
                </c:pt>
                <c:pt idx="3814">
                  <c:v>-0.01</c:v>
                </c:pt>
                <c:pt idx="3815">
                  <c:v>-0.01</c:v>
                </c:pt>
                <c:pt idx="3816">
                  <c:v>-0.01</c:v>
                </c:pt>
                <c:pt idx="3817">
                  <c:v>-0.01</c:v>
                </c:pt>
                <c:pt idx="3818">
                  <c:v>-0.01</c:v>
                </c:pt>
                <c:pt idx="3819">
                  <c:v>-0.01</c:v>
                </c:pt>
                <c:pt idx="3820">
                  <c:v>-0.01</c:v>
                </c:pt>
                <c:pt idx="3821">
                  <c:v>-0.01</c:v>
                </c:pt>
                <c:pt idx="3822">
                  <c:v>-927.50273710965496</c:v>
                </c:pt>
                <c:pt idx="3823">
                  <c:v>-1780.39441224591</c:v>
                </c:pt>
                <c:pt idx="3824">
                  <c:v>-2505.43485158057</c:v>
                </c:pt>
                <c:pt idx="3825">
                  <c:v>-3058.1600209754702</c:v>
                </c:pt>
                <c:pt idx="3826">
                  <c:v>-3405.0601674087702</c:v>
                </c:pt>
                <c:pt idx="3827">
                  <c:v>-3525.1388372207002</c:v>
                </c:pt>
                <c:pt idx="3828">
                  <c:v>-3410.8709745452902</c:v>
                </c:pt>
                <c:pt idx="3829">
                  <c:v>-3068.5702139048699</c:v>
                </c:pt>
                <c:pt idx="3830">
                  <c:v>-2518.1652164064499</c:v>
                </c:pt>
                <c:pt idx="3831">
                  <c:v>-1792.37072262014</c:v>
                </c:pt>
                <c:pt idx="3832">
                  <c:v>-935.230028440929</c:v>
                </c:pt>
                <c:pt idx="3833">
                  <c:v>-1.00000002037006E-2</c:v>
                </c:pt>
                <c:pt idx="3834">
                  <c:v>-0.01</c:v>
                </c:pt>
                <c:pt idx="3835">
                  <c:v>-0.01</c:v>
                </c:pt>
                <c:pt idx="3836">
                  <c:v>-0.01</c:v>
                </c:pt>
                <c:pt idx="3837">
                  <c:v>-0.01</c:v>
                </c:pt>
                <c:pt idx="3838">
                  <c:v>-0.01</c:v>
                </c:pt>
                <c:pt idx="3839">
                  <c:v>-0.01</c:v>
                </c:pt>
                <c:pt idx="3840">
                  <c:v>-0.01</c:v>
                </c:pt>
                <c:pt idx="3841">
                  <c:v>-0.01</c:v>
                </c:pt>
                <c:pt idx="3842">
                  <c:v>-0.01</c:v>
                </c:pt>
                <c:pt idx="3843">
                  <c:v>-0.01</c:v>
                </c:pt>
                <c:pt idx="3844">
                  <c:v>-0.01</c:v>
                </c:pt>
                <c:pt idx="3845">
                  <c:v>-0.01</c:v>
                </c:pt>
                <c:pt idx="3846">
                  <c:v>-1073.8511194238199</c:v>
                </c:pt>
                <c:pt idx="3847">
                  <c:v>-2080.1772811932201</c:v>
                </c:pt>
                <c:pt idx="3848">
                  <c:v>-2943.8653600718098</c:v>
                </c:pt>
                <c:pt idx="3849">
                  <c:v>-3600.0864023434001</c:v>
                </c:pt>
                <c:pt idx="3850">
                  <c:v>-3999.9295671766099</c:v>
                </c:pt>
                <c:pt idx="3851">
                  <c:v>-4114.7569480764896</c:v>
                </c:pt>
                <c:pt idx="3852">
                  <c:v>-3938.8267977343198</c:v>
                </c:pt>
                <c:pt idx="3853">
                  <c:v>-3489.8818460102402</c:v>
                </c:pt>
                <c:pt idx="3854">
                  <c:v>-2807.5986046337598</c:v>
                </c:pt>
                <c:pt idx="3855">
                  <c:v>-1950.0114567421101</c:v>
                </c:pt>
                <c:pt idx="3856">
                  <c:v>-988.23750306860404</c:v>
                </c:pt>
                <c:pt idx="3857">
                  <c:v>-1.0000000076650001E-2</c:v>
                </c:pt>
                <c:pt idx="3858">
                  <c:v>-0.01</c:v>
                </c:pt>
                <c:pt idx="3859">
                  <c:v>-0.01</c:v>
                </c:pt>
                <c:pt idx="3860">
                  <c:v>-0.01</c:v>
                </c:pt>
                <c:pt idx="3861">
                  <c:v>-0.01</c:v>
                </c:pt>
                <c:pt idx="3862">
                  <c:v>-0.01</c:v>
                </c:pt>
                <c:pt idx="3863">
                  <c:v>-0.01</c:v>
                </c:pt>
                <c:pt idx="3864">
                  <c:v>-0.01</c:v>
                </c:pt>
                <c:pt idx="3865">
                  <c:v>-0.01</c:v>
                </c:pt>
                <c:pt idx="3866">
                  <c:v>-0.01</c:v>
                </c:pt>
                <c:pt idx="3867">
                  <c:v>-0.01</c:v>
                </c:pt>
                <c:pt idx="3868">
                  <c:v>-0.01</c:v>
                </c:pt>
                <c:pt idx="3869">
                  <c:v>-0.01</c:v>
                </c:pt>
                <c:pt idx="3870">
                  <c:v>-461.31643666485297</c:v>
                </c:pt>
                <c:pt idx="3871">
                  <c:v>-804.60524692745503</c:v>
                </c:pt>
                <c:pt idx="3872">
                  <c:v>-1017.0511427461601</c:v>
                </c:pt>
                <c:pt idx="3873">
                  <c:v>-1100.62289461614</c:v>
                </c:pt>
                <c:pt idx="3874">
                  <c:v>-1070.260506267</c:v>
                </c:pt>
                <c:pt idx="3875">
                  <c:v>-950.771115225421</c:v>
                </c:pt>
                <c:pt idx="3876">
                  <c:v>-772.89711140347094</c:v>
                </c:pt>
                <c:pt idx="3877">
                  <c:v>-569.08059313693104</c:v>
                </c:pt>
                <c:pt idx="3878">
                  <c:v>-369.45157853430999</c:v>
                </c:pt>
                <c:pt idx="3879">
                  <c:v>-198.50571508868501</c:v>
                </c:pt>
                <c:pt idx="3880">
                  <c:v>-72.8210709034839</c:v>
                </c:pt>
                <c:pt idx="3881">
                  <c:v>-1.0000000007415801E-2</c:v>
                </c:pt>
                <c:pt idx="3882">
                  <c:v>-0.01</c:v>
                </c:pt>
                <c:pt idx="3883">
                  <c:v>-1.0322965072224899</c:v>
                </c:pt>
                <c:pt idx="3884">
                  <c:v>-52.526679296824703</c:v>
                </c:pt>
                <c:pt idx="3885">
                  <c:v>-117.07645159987</c:v>
                </c:pt>
                <c:pt idx="3886">
                  <c:v>-178.53872407942001</c:v>
                </c:pt>
                <c:pt idx="3887">
                  <c:v>-223.41080867000599</c:v>
                </c:pt>
                <c:pt idx="3888">
                  <c:v>-242.64847118474901</c:v>
                </c:pt>
                <c:pt idx="3889">
                  <c:v>-232.648593969742</c:v>
                </c:pt>
                <c:pt idx="3890">
                  <c:v>-195.31794614145599</c:v>
                </c:pt>
                <c:pt idx="3891">
                  <c:v>-137.284959068283</c:v>
                </c:pt>
                <c:pt idx="3892">
                  <c:v>-68.431449265822096</c:v>
                </c:pt>
                <c:pt idx="3893">
                  <c:v>-1.0000000013039899E-2</c:v>
                </c:pt>
                <c:pt idx="3894">
                  <c:v>-0.01</c:v>
                </c:pt>
                <c:pt idx="3895">
                  <c:v>-0.01</c:v>
                </c:pt>
                <c:pt idx="3896">
                  <c:v>-0.01</c:v>
                </c:pt>
                <c:pt idx="3897">
                  <c:v>-0.01</c:v>
                </c:pt>
                <c:pt idx="3898">
                  <c:v>-0.01</c:v>
                </c:pt>
                <c:pt idx="3899">
                  <c:v>-0.01</c:v>
                </c:pt>
                <c:pt idx="3900">
                  <c:v>-18.2002279130073</c:v>
                </c:pt>
                <c:pt idx="3901">
                  <c:v>-56.1606286573614</c:v>
                </c:pt>
                <c:pt idx="3902">
                  <c:v>-77.739397869178902</c:v>
                </c:pt>
                <c:pt idx="3903">
                  <c:v>-76.607089330681205</c:v>
                </c:pt>
                <c:pt idx="3904">
                  <c:v>-50.1680373763609</c:v>
                </c:pt>
                <c:pt idx="3905">
                  <c:v>-1.0000000014711199E-2</c:v>
                </c:pt>
                <c:pt idx="3906">
                  <c:v>-0.01</c:v>
                </c:pt>
                <c:pt idx="3907">
                  <c:v>-0.01</c:v>
                </c:pt>
                <c:pt idx="3908">
                  <c:v>-0.01</c:v>
                </c:pt>
                <c:pt idx="3909">
                  <c:v>-0.01</c:v>
                </c:pt>
                <c:pt idx="3910">
                  <c:v>-0.01</c:v>
                </c:pt>
                <c:pt idx="3911">
                  <c:v>-0.01</c:v>
                </c:pt>
                <c:pt idx="3912">
                  <c:v>-0.01</c:v>
                </c:pt>
                <c:pt idx="3913">
                  <c:v>-0.01</c:v>
                </c:pt>
                <c:pt idx="3914">
                  <c:v>-0.01</c:v>
                </c:pt>
                <c:pt idx="3915">
                  <c:v>-0.01</c:v>
                </c:pt>
                <c:pt idx="3916">
                  <c:v>-0.01</c:v>
                </c:pt>
                <c:pt idx="3917">
                  <c:v>-0.01</c:v>
                </c:pt>
                <c:pt idx="3918">
                  <c:v>-57.267764716640201</c:v>
                </c:pt>
                <c:pt idx="3919">
                  <c:v>-91.987532340910306</c:v>
                </c:pt>
                <c:pt idx="3920">
                  <c:v>-101.689631805682</c:v>
                </c:pt>
                <c:pt idx="3921">
                  <c:v>-87.980882323468805</c:v>
                </c:pt>
                <c:pt idx="3922">
                  <c:v>-56.2213218632875</c:v>
                </c:pt>
                <c:pt idx="3923">
                  <c:v>-14.588114502990599</c:v>
                </c:pt>
                <c:pt idx="3924">
                  <c:v>-0.01</c:v>
                </c:pt>
                <c:pt idx="3925">
                  <c:v>-0.01</c:v>
                </c:pt>
                <c:pt idx="3926">
                  <c:v>-0.01</c:v>
                </c:pt>
                <c:pt idx="3927">
                  <c:v>-0.01</c:v>
                </c:pt>
                <c:pt idx="3928">
                  <c:v>-0.01</c:v>
                </c:pt>
                <c:pt idx="3929">
                  <c:v>-0.01</c:v>
                </c:pt>
                <c:pt idx="3930">
                  <c:v>-55.352540949950701</c:v>
                </c:pt>
                <c:pt idx="3931">
                  <c:v>-111.905486062633</c:v>
                </c:pt>
                <c:pt idx="3932">
                  <c:v>-159.42134878439299</c:v>
                </c:pt>
                <c:pt idx="3933">
                  <c:v>-188.85175569195999</c:v>
                </c:pt>
                <c:pt idx="3934">
                  <c:v>-194.15798365929899</c:v>
                </c:pt>
                <c:pt idx="3935">
                  <c:v>-173.735395861786</c:v>
                </c:pt>
                <c:pt idx="3936">
                  <c:v>-131.188806078178</c:v>
                </c:pt>
                <c:pt idx="3937">
                  <c:v>-75.280790909247301</c:v>
                </c:pt>
                <c:pt idx="3938">
                  <c:v>-18.991655891447301</c:v>
                </c:pt>
                <c:pt idx="3939">
                  <c:v>-0.01</c:v>
                </c:pt>
                <c:pt idx="3940">
                  <c:v>-0.01</c:v>
                </c:pt>
                <c:pt idx="3941">
                  <c:v>-0.01</c:v>
                </c:pt>
                <c:pt idx="3942">
                  <c:v>-84.169067783084103</c:v>
                </c:pt>
                <c:pt idx="3943">
                  <c:v>-220.01533326025901</c:v>
                </c:pt>
                <c:pt idx="3944">
                  <c:v>-399.33973453990399</c:v>
                </c:pt>
                <c:pt idx="3945">
                  <c:v>-605.118664498307</c:v>
                </c:pt>
                <c:pt idx="3946">
                  <c:v>-812.57049800996299</c:v>
                </c:pt>
                <c:pt idx="3947">
                  <c:v>-991.43512322286404</c:v>
                </c:pt>
                <c:pt idx="3948">
                  <c:v>-1109.28449484409</c:v>
                </c:pt>
                <c:pt idx="3949">
                  <c:v>-1135.5187581622499</c:v>
                </c:pt>
                <c:pt idx="3950">
                  <c:v>-1045.58567088529</c:v>
                </c:pt>
                <c:pt idx="3951">
                  <c:v>-824.89812164905902</c:v>
                </c:pt>
                <c:pt idx="3952">
                  <c:v>-471.92628079380802</c:v>
                </c:pt>
                <c:pt idx="3953">
                  <c:v>-1.0000000099862899E-2</c:v>
                </c:pt>
                <c:pt idx="3954">
                  <c:v>-0.01</c:v>
                </c:pt>
                <c:pt idx="3955">
                  <c:v>-0.01</c:v>
                </c:pt>
                <c:pt idx="3956">
                  <c:v>-0.01</c:v>
                </c:pt>
                <c:pt idx="3957">
                  <c:v>-0.01</c:v>
                </c:pt>
                <c:pt idx="3958">
                  <c:v>-0.01</c:v>
                </c:pt>
                <c:pt idx="3959">
                  <c:v>-0.01</c:v>
                </c:pt>
                <c:pt idx="3960">
                  <c:v>-0.01</c:v>
                </c:pt>
                <c:pt idx="3961">
                  <c:v>-0.01</c:v>
                </c:pt>
                <c:pt idx="3962">
                  <c:v>-0.01</c:v>
                </c:pt>
                <c:pt idx="3963">
                  <c:v>-0.01</c:v>
                </c:pt>
                <c:pt idx="3964">
                  <c:v>-0.01</c:v>
                </c:pt>
                <c:pt idx="3965">
                  <c:v>-0.01</c:v>
                </c:pt>
                <c:pt idx="3966">
                  <c:v>-1004.26403634221</c:v>
                </c:pt>
                <c:pt idx="3967">
                  <c:v>-1982.0380755122601</c:v>
                </c:pt>
                <c:pt idx="3968">
                  <c:v>-2854.4129079026802</c:v>
                </c:pt>
                <c:pt idx="3969">
                  <c:v>-3549.0924264260898</c:v>
                </c:pt>
                <c:pt idx="3970">
                  <c:v>-4006.9657266825502</c:v>
                </c:pt>
                <c:pt idx="3971">
                  <c:v>-4187.47510784935</c:v>
                </c:pt>
                <c:pt idx="3972">
                  <c:v>-4072.27341523838</c:v>
                </c:pt>
                <c:pt idx="3973">
                  <c:v>-3666.8369531779499</c:v>
                </c:pt>
                <c:pt idx="3974">
                  <c:v>-2999.9141424388299</c:v>
                </c:pt>
                <c:pt idx="3975">
                  <c:v>-2120.91038717112</c:v>
                </c:pt>
                <c:pt idx="3976">
                  <c:v>-1095.51151563386</c:v>
                </c:pt>
                <c:pt idx="3977">
                  <c:v>-1.00000003016025E-2</c:v>
                </c:pt>
                <c:pt idx="3978">
                  <c:v>-0.01</c:v>
                </c:pt>
                <c:pt idx="3979">
                  <c:v>-0.01</c:v>
                </c:pt>
                <c:pt idx="3980">
                  <c:v>-0.01</c:v>
                </c:pt>
                <c:pt idx="3981">
                  <c:v>-0.01</c:v>
                </c:pt>
                <c:pt idx="3982">
                  <c:v>-0.01</c:v>
                </c:pt>
                <c:pt idx="3983">
                  <c:v>-0.01</c:v>
                </c:pt>
                <c:pt idx="3984">
                  <c:v>-0.01</c:v>
                </c:pt>
                <c:pt idx="3985">
                  <c:v>-0.01</c:v>
                </c:pt>
                <c:pt idx="3986">
                  <c:v>-0.01</c:v>
                </c:pt>
                <c:pt idx="3987">
                  <c:v>-0.01</c:v>
                </c:pt>
                <c:pt idx="3988">
                  <c:v>-0.01</c:v>
                </c:pt>
                <c:pt idx="3989">
                  <c:v>-0.01</c:v>
                </c:pt>
                <c:pt idx="3990">
                  <c:v>-967.85134466638999</c:v>
                </c:pt>
                <c:pt idx="3991">
                  <c:v>-1857.6654504158</c:v>
                </c:pt>
                <c:pt idx="3992">
                  <c:v>-2613.9193067289102</c:v>
                </c:pt>
                <c:pt idx="3993">
                  <c:v>-3190.2671680691601</c:v>
                </c:pt>
                <c:pt idx="3994">
                  <c:v>-3551.8076498011101</c:v>
                </c:pt>
                <c:pt idx="3995">
                  <c:v>-3676.7042014528201</c:v>
                </c:pt>
                <c:pt idx="3996">
                  <c:v>-3557.1779470168999</c:v>
                </c:pt>
                <c:pt idx="3997">
                  <c:v>-3199.8838666668898</c:v>
                </c:pt>
                <c:pt idx="3998">
                  <c:v>-2625.6705822988602</c:v>
                </c:pt>
                <c:pt idx="3999">
                  <c:v>-1868.70922827902</c:v>
                </c:pt>
                <c:pt idx="4000">
                  <c:v>-974.967551583263</c:v>
                </c:pt>
                <c:pt idx="4001">
                  <c:v>-1.00000001378216E-2</c:v>
                </c:pt>
                <c:pt idx="4002">
                  <c:v>-0.01</c:v>
                </c:pt>
                <c:pt idx="4003">
                  <c:v>-0.01</c:v>
                </c:pt>
                <c:pt idx="4004">
                  <c:v>-0.01</c:v>
                </c:pt>
                <c:pt idx="4005">
                  <c:v>-0.01</c:v>
                </c:pt>
                <c:pt idx="4006">
                  <c:v>-0.01</c:v>
                </c:pt>
                <c:pt idx="4007">
                  <c:v>-0.01</c:v>
                </c:pt>
                <c:pt idx="4008">
                  <c:v>-0.01</c:v>
                </c:pt>
                <c:pt idx="4009">
                  <c:v>-0.01</c:v>
                </c:pt>
                <c:pt idx="4010">
                  <c:v>-0.01</c:v>
                </c:pt>
                <c:pt idx="4011">
                  <c:v>-0.01</c:v>
                </c:pt>
                <c:pt idx="4012">
                  <c:v>-0.01</c:v>
                </c:pt>
                <c:pt idx="4013">
                  <c:v>-0.01</c:v>
                </c:pt>
                <c:pt idx="4014">
                  <c:v>-1117.96672721594</c:v>
                </c:pt>
                <c:pt idx="4015">
                  <c:v>-2165.42655482893</c:v>
                </c:pt>
                <c:pt idx="4016">
                  <c:v>-3064.2156394713102</c:v>
                </c:pt>
                <c:pt idx="4017">
                  <c:v>-3746.9041545444602</c:v>
                </c:pt>
                <c:pt idx="4018">
                  <c:v>-4162.6538362377496</c:v>
                </c:pt>
                <c:pt idx="4019">
                  <c:v>-4281.7415442637803</c:v>
                </c:pt>
                <c:pt idx="4020">
                  <c:v>-4098.2785322460504</c:v>
                </c:pt>
                <c:pt idx="4021">
                  <c:v>-3630.8110837658701</c:v>
                </c:pt>
                <c:pt idx="4022">
                  <c:v>-2920.6956375828299</c:v>
                </c:pt>
                <c:pt idx="4023">
                  <c:v>-2028.3682658980299</c:v>
                </c:pt>
                <c:pt idx="4024">
                  <c:v>-1027.8489537722801</c:v>
                </c:pt>
                <c:pt idx="4025">
                  <c:v>-1.0000000223999699E-2</c:v>
                </c:pt>
                <c:pt idx="4026">
                  <c:v>-0.01</c:v>
                </c:pt>
                <c:pt idx="4027">
                  <c:v>-0.01</c:v>
                </c:pt>
                <c:pt idx="4028">
                  <c:v>-0.01</c:v>
                </c:pt>
                <c:pt idx="4029">
                  <c:v>-0.01</c:v>
                </c:pt>
                <c:pt idx="4030">
                  <c:v>-0.01</c:v>
                </c:pt>
                <c:pt idx="4031">
                  <c:v>-0.01</c:v>
                </c:pt>
                <c:pt idx="4032">
                  <c:v>-0.01</c:v>
                </c:pt>
                <c:pt idx="4033">
                  <c:v>-0.01</c:v>
                </c:pt>
                <c:pt idx="4034">
                  <c:v>-0.01</c:v>
                </c:pt>
                <c:pt idx="4035">
                  <c:v>-0.01</c:v>
                </c:pt>
                <c:pt idx="4036">
                  <c:v>-0.01</c:v>
                </c:pt>
                <c:pt idx="4037">
                  <c:v>-0.01</c:v>
                </c:pt>
                <c:pt idx="4038">
                  <c:v>-479.16647079257399</c:v>
                </c:pt>
                <c:pt idx="4039">
                  <c:v>-835.65919367268305</c:v>
                </c:pt>
                <c:pt idx="4040">
                  <c:v>-1056.2041777163699</c:v>
                </c:pt>
                <c:pt idx="4041">
                  <c:v>-1142.8845815782199</c:v>
                </c:pt>
                <c:pt idx="4042">
                  <c:v>-1111.2507723088399</c:v>
                </c:pt>
                <c:pt idx="4043">
                  <c:v>-987.091253961804</c:v>
                </c:pt>
                <c:pt idx="4044">
                  <c:v>-802.34611887990604</c:v>
                </c:pt>
                <c:pt idx="4045">
                  <c:v>-590.70762681487804</c:v>
                </c:pt>
                <c:pt idx="4046">
                  <c:v>-383.45552664583403</c:v>
                </c:pt>
                <c:pt idx="4047">
                  <c:v>-206.01031335151399</c:v>
                </c:pt>
                <c:pt idx="4048">
                  <c:v>-75.566707097000801</c:v>
                </c:pt>
                <c:pt idx="4049">
                  <c:v>-1.0000000014495599E-2</c:v>
                </c:pt>
                <c:pt idx="4050">
                  <c:v>-0.01</c:v>
                </c:pt>
                <c:pt idx="4051">
                  <c:v>-1.0705451583158001</c:v>
                </c:pt>
                <c:pt idx="4052">
                  <c:v>-54.4864096458885</c:v>
                </c:pt>
                <c:pt idx="4053">
                  <c:v>-121.43346542149099</c:v>
                </c:pt>
                <c:pt idx="4054">
                  <c:v>-185.16576421299499</c:v>
                </c:pt>
                <c:pt idx="4055">
                  <c:v>-231.68163380419901</c:v>
                </c:pt>
                <c:pt idx="4056">
                  <c:v>-251.60776803494699</c:v>
                </c:pt>
                <c:pt idx="4057">
                  <c:v>-241.215889602251</c:v>
                </c:pt>
                <c:pt idx="4058">
                  <c:v>-202.491381160076</c:v>
                </c:pt>
                <c:pt idx="4059">
                  <c:v>-142.31349288179899</c:v>
                </c:pt>
                <c:pt idx="4060">
                  <c:v>-70.931119011495596</c:v>
                </c:pt>
                <c:pt idx="4061">
                  <c:v>-1.0000000008508699E-2</c:v>
                </c:pt>
                <c:pt idx="4062">
                  <c:v>-0.01</c:v>
                </c:pt>
                <c:pt idx="4063">
                  <c:v>-0.01</c:v>
                </c:pt>
                <c:pt idx="4064">
                  <c:v>-0.01</c:v>
                </c:pt>
                <c:pt idx="4065">
                  <c:v>-0.01</c:v>
                </c:pt>
                <c:pt idx="4066">
                  <c:v>-0.01</c:v>
                </c:pt>
                <c:pt idx="4067">
                  <c:v>-0.01</c:v>
                </c:pt>
                <c:pt idx="4068">
                  <c:v>-18.850597139993202</c:v>
                </c:pt>
                <c:pt idx="4069">
                  <c:v>-58.162765769564203</c:v>
                </c:pt>
                <c:pt idx="4070">
                  <c:v>-80.5034054168122</c:v>
                </c:pt>
                <c:pt idx="4071">
                  <c:v>-79.323392750594294</c:v>
                </c:pt>
                <c:pt idx="4072">
                  <c:v>-51.941883692427403</c:v>
                </c:pt>
                <c:pt idx="4073">
                  <c:v>-1.0000000010543301E-2</c:v>
                </c:pt>
                <c:pt idx="4074">
                  <c:v>-0.01</c:v>
                </c:pt>
                <c:pt idx="4075">
                  <c:v>-0.01</c:v>
                </c:pt>
                <c:pt idx="4076">
                  <c:v>-0.01</c:v>
                </c:pt>
                <c:pt idx="4077">
                  <c:v>-0.01</c:v>
                </c:pt>
                <c:pt idx="4078">
                  <c:v>-0.01</c:v>
                </c:pt>
                <c:pt idx="4079">
                  <c:v>-0.01</c:v>
                </c:pt>
                <c:pt idx="4080">
                  <c:v>-0.01</c:v>
                </c:pt>
                <c:pt idx="4081">
                  <c:v>-0.01</c:v>
                </c:pt>
                <c:pt idx="4082">
                  <c:v>-0.01</c:v>
                </c:pt>
                <c:pt idx="4083">
                  <c:v>-0.01</c:v>
                </c:pt>
                <c:pt idx="4084">
                  <c:v>-0.01</c:v>
                </c:pt>
                <c:pt idx="4085">
                  <c:v>-0.01</c:v>
                </c:pt>
                <c:pt idx="4086">
                  <c:v>-59.215165637408802</c:v>
                </c:pt>
                <c:pt idx="4087">
                  <c:v>-95.106929028501995</c:v>
                </c:pt>
                <c:pt idx="4088">
                  <c:v>-105.128280362252</c:v>
                </c:pt>
                <c:pt idx="4089">
                  <c:v>-90.947453916114696</c:v>
                </c:pt>
                <c:pt idx="4090">
                  <c:v>-58.111482925438402</c:v>
                </c:pt>
                <c:pt idx="4091">
                  <c:v>-15.0769160272399</c:v>
                </c:pt>
                <c:pt idx="4092">
                  <c:v>-0.01</c:v>
                </c:pt>
                <c:pt idx="4093">
                  <c:v>-0.01</c:v>
                </c:pt>
                <c:pt idx="4094">
                  <c:v>-0.01</c:v>
                </c:pt>
                <c:pt idx="4095">
                  <c:v>-0.01</c:v>
                </c:pt>
                <c:pt idx="4096">
                  <c:v>-0.01</c:v>
                </c:pt>
                <c:pt idx="4097">
                  <c:v>-0.01</c:v>
                </c:pt>
                <c:pt idx="4098">
                  <c:v>-57.170983456747798</c:v>
                </c:pt>
                <c:pt idx="4099">
                  <c:v>-115.57142328662199</c:v>
                </c:pt>
                <c:pt idx="4100">
                  <c:v>-164.62874430213699</c:v>
                </c:pt>
                <c:pt idx="4101">
                  <c:v>-195.002463648522</c:v>
                </c:pt>
                <c:pt idx="4102">
                  <c:v>-200.46294704140001</c:v>
                </c:pt>
                <c:pt idx="4103">
                  <c:v>-179.36052427091099</c:v>
                </c:pt>
                <c:pt idx="4104">
                  <c:v>-135.42376373825701</c:v>
                </c:pt>
                <c:pt idx="4105">
                  <c:v>-77.703632100732605</c:v>
                </c:pt>
                <c:pt idx="4106">
                  <c:v>-19.600831378209499</c:v>
                </c:pt>
                <c:pt idx="4107">
                  <c:v>-0.01</c:v>
                </c:pt>
                <c:pt idx="4108">
                  <c:v>-0.01</c:v>
                </c:pt>
                <c:pt idx="4109">
                  <c:v>-0.01</c:v>
                </c:pt>
                <c:pt idx="4110">
                  <c:v>-86.837868241122905</c:v>
                </c:pt>
                <c:pt idx="4111">
                  <c:v>-226.97104982688799</c:v>
                </c:pt>
                <c:pt idx="4112">
                  <c:v>-411.92697313650399</c:v>
                </c:pt>
                <c:pt idx="4113">
                  <c:v>-624.13465622724095</c:v>
                </c:pt>
                <c:pt idx="4114">
                  <c:v>-838.028524429865</c:v>
                </c:pt>
                <c:pt idx="4115">
                  <c:v>-1022.40282468539</c:v>
                </c:pt>
                <c:pt idx="4116">
                  <c:v>-1143.82786356722</c:v>
                </c:pt>
                <c:pt idx="4117">
                  <c:v>-1170.7712095419199</c:v>
                </c:pt>
                <c:pt idx="4118">
                  <c:v>-1077.94682631777</c:v>
                </c:pt>
                <c:pt idx="4119">
                  <c:v>-850.35058600524599</c:v>
                </c:pt>
                <c:pt idx="4120">
                  <c:v>-486.44279979783499</c:v>
                </c:pt>
                <c:pt idx="4121">
                  <c:v>-1.00000000625562E-2</c:v>
                </c:pt>
                <c:pt idx="4122">
                  <c:v>-0.01</c:v>
                </c:pt>
                <c:pt idx="4123">
                  <c:v>-0.01</c:v>
                </c:pt>
                <c:pt idx="4124">
                  <c:v>-0.01</c:v>
                </c:pt>
                <c:pt idx="4125">
                  <c:v>-0.01</c:v>
                </c:pt>
                <c:pt idx="4126">
                  <c:v>-0.01</c:v>
                </c:pt>
                <c:pt idx="4127">
                  <c:v>-0.01</c:v>
                </c:pt>
                <c:pt idx="4128">
                  <c:v>-0.01</c:v>
                </c:pt>
                <c:pt idx="4129">
                  <c:v>-0.01</c:v>
                </c:pt>
                <c:pt idx="4130">
                  <c:v>-0.01</c:v>
                </c:pt>
                <c:pt idx="4131">
                  <c:v>-0.01</c:v>
                </c:pt>
                <c:pt idx="4132">
                  <c:v>-0.01</c:v>
                </c:pt>
                <c:pt idx="4133">
                  <c:v>-0.01</c:v>
                </c:pt>
                <c:pt idx="4134">
                  <c:v>-1033.8264293289601</c:v>
                </c:pt>
                <c:pt idx="4135">
                  <c:v>-2040.19659648779</c:v>
                </c:pt>
                <c:pt idx="4136">
                  <c:v>-2937.9006104483401</c:v>
                </c:pt>
                <c:pt idx="4137">
                  <c:v>-3652.5644902418198</c:v>
                </c:pt>
                <c:pt idx="4138">
                  <c:v>-4123.4098142782696</c:v>
                </c:pt>
                <c:pt idx="4139">
                  <c:v>-4308.7709821728304</c:v>
                </c:pt>
                <c:pt idx="4140">
                  <c:v>-4189.8494072430803</c:v>
                </c:pt>
                <c:pt idx="4141">
                  <c:v>-3772.3623928840002</c:v>
                </c:pt>
                <c:pt idx="4142">
                  <c:v>-3085.9647773862998</c:v>
                </c:pt>
                <c:pt idx="4143">
                  <c:v>-2181.54810843013</c:v>
                </c:pt>
                <c:pt idx="4144">
                  <c:v>-1126.72968338174</c:v>
                </c:pt>
                <c:pt idx="4145">
                  <c:v>-1.0000000225181001E-2</c:v>
                </c:pt>
                <c:pt idx="4146">
                  <c:v>-0.01</c:v>
                </c:pt>
                <c:pt idx="4147">
                  <c:v>-0.01</c:v>
                </c:pt>
                <c:pt idx="4148">
                  <c:v>-0.01</c:v>
                </c:pt>
                <c:pt idx="4149">
                  <c:v>-0.01</c:v>
                </c:pt>
                <c:pt idx="4150">
                  <c:v>-0.01</c:v>
                </c:pt>
                <c:pt idx="4151">
                  <c:v>-0.01</c:v>
                </c:pt>
                <c:pt idx="4152">
                  <c:v>-0.01</c:v>
                </c:pt>
                <c:pt idx="4153">
                  <c:v>-0.01</c:v>
                </c:pt>
                <c:pt idx="4154">
                  <c:v>-0.01</c:v>
                </c:pt>
                <c:pt idx="4155">
                  <c:v>-0.01</c:v>
                </c:pt>
                <c:pt idx="4156">
                  <c:v>-0.01</c:v>
                </c:pt>
                <c:pt idx="4157">
                  <c:v>-0.01</c:v>
                </c:pt>
                <c:pt idx="4158">
                  <c:v>-994.16377980901098</c:v>
                </c:pt>
                <c:pt idx="4159">
                  <c:v>-1907.9957380881699</c:v>
                </c:pt>
                <c:pt idx="4160">
                  <c:v>-2684.4953981704798</c:v>
                </c:pt>
                <c:pt idx="4161">
                  <c:v>-3276.1074348491502</c:v>
                </c:pt>
                <c:pt idx="4162">
                  <c:v>-3647.0449911280698</c:v>
                </c:pt>
                <c:pt idx="4163">
                  <c:v>-3774.9481054994399</c:v>
                </c:pt>
                <c:pt idx="4164">
                  <c:v>-3651.8968953919498</c:v>
                </c:pt>
                <c:pt idx="4165">
                  <c:v>-3284.7911724140699</c:v>
                </c:pt>
                <c:pt idx="4166">
                  <c:v>-2695.0971609630801</c:v>
                </c:pt>
                <c:pt idx="4167">
                  <c:v>-1917.94682044358</c:v>
                </c:pt>
                <c:pt idx="4168">
                  <c:v>-1000.56569912869</c:v>
                </c:pt>
                <c:pt idx="4169">
                  <c:v>-1.0000000286700599E-2</c:v>
                </c:pt>
                <c:pt idx="4170">
                  <c:v>-0.01</c:v>
                </c:pt>
                <c:pt idx="4171">
                  <c:v>-0.01</c:v>
                </c:pt>
                <c:pt idx="4172">
                  <c:v>-0.01</c:v>
                </c:pt>
                <c:pt idx="4173">
                  <c:v>-0.01</c:v>
                </c:pt>
                <c:pt idx="4174">
                  <c:v>-0.01</c:v>
                </c:pt>
                <c:pt idx="4175">
                  <c:v>-0.01</c:v>
                </c:pt>
                <c:pt idx="4176">
                  <c:v>-0.01</c:v>
                </c:pt>
                <c:pt idx="4177">
                  <c:v>-0.01</c:v>
                </c:pt>
                <c:pt idx="4178">
                  <c:v>-0.01</c:v>
                </c:pt>
                <c:pt idx="4179">
                  <c:v>-0.01</c:v>
                </c:pt>
                <c:pt idx="4180">
                  <c:v>-0.01</c:v>
                </c:pt>
                <c:pt idx="4181">
                  <c:v>-0.01</c:v>
                </c:pt>
                <c:pt idx="4182">
                  <c:v>-1145.86910598952</c:v>
                </c:pt>
                <c:pt idx="4183">
                  <c:v>-2219.2717555971199</c:v>
                </c:pt>
                <c:pt idx="4184">
                  <c:v>-3140.1271077944598</c:v>
                </c:pt>
                <c:pt idx="4185">
                  <c:v>-3839.3823678734698</c:v>
                </c:pt>
                <c:pt idx="4186">
                  <c:v>-4265.0091337665999</c:v>
                </c:pt>
                <c:pt idx="4187">
                  <c:v>-4386.6300928732699</c:v>
                </c:pt>
                <c:pt idx="4188">
                  <c:v>-4198.29490161782</c:v>
                </c:pt>
                <c:pt idx="4189">
                  <c:v>-3719.0844288032199</c:v>
                </c:pt>
                <c:pt idx="4190">
                  <c:v>-2991.43526618846</c:v>
                </c:pt>
                <c:pt idx="4191">
                  <c:v>-2077.3086975716201</c:v>
                </c:pt>
                <c:pt idx="4192">
                  <c:v>-1052.55411343065</c:v>
                </c:pt>
                <c:pt idx="4193">
                  <c:v>-1.0000000377102899E-2</c:v>
                </c:pt>
                <c:pt idx="4194">
                  <c:v>-0.01</c:v>
                </c:pt>
                <c:pt idx="4195">
                  <c:v>-0.01</c:v>
                </c:pt>
                <c:pt idx="4196">
                  <c:v>-0.01</c:v>
                </c:pt>
                <c:pt idx="4197">
                  <c:v>-0.01</c:v>
                </c:pt>
                <c:pt idx="4198">
                  <c:v>-0.01</c:v>
                </c:pt>
                <c:pt idx="4199">
                  <c:v>-0.01</c:v>
                </c:pt>
                <c:pt idx="4200">
                  <c:v>-0.01</c:v>
                </c:pt>
                <c:pt idx="4201">
                  <c:v>-0.01</c:v>
                </c:pt>
                <c:pt idx="4202">
                  <c:v>-0.01</c:v>
                </c:pt>
                <c:pt idx="4203">
                  <c:v>-0.01</c:v>
                </c:pt>
                <c:pt idx="4204">
                  <c:v>-0.01</c:v>
                </c:pt>
                <c:pt idx="4205">
                  <c:v>-0.01</c:v>
                </c:pt>
                <c:pt idx="4206">
                  <c:v>-490.06751180863102</c:v>
                </c:pt>
                <c:pt idx="4207">
                  <c:v>-854.59409195523801</c:v>
                </c:pt>
                <c:pt idx="4208">
                  <c:v>-1080.03969844429</c:v>
                </c:pt>
                <c:pt idx="4209">
                  <c:v>-1168.5716669662299</c:v>
                </c:pt>
                <c:pt idx="4210">
                  <c:v>-1136.1252078381499</c:v>
                </c:pt>
                <c:pt idx="4211">
                  <c:v>-1009.09619243969</c:v>
                </c:pt>
                <c:pt idx="4212">
                  <c:v>-820.15920259596896</c:v>
                </c:pt>
                <c:pt idx="4213">
                  <c:v>-603.76803562166299</c:v>
                </c:pt>
                <c:pt idx="4214">
                  <c:v>-391.89853488531003</c:v>
                </c:pt>
                <c:pt idx="4215">
                  <c:v>-210.52738072254601</c:v>
                </c:pt>
                <c:pt idx="4216">
                  <c:v>-77.216577983844203</c:v>
                </c:pt>
                <c:pt idx="4217">
                  <c:v>-1.00000000005472E-2</c:v>
                </c:pt>
                <c:pt idx="4218">
                  <c:v>-0.01</c:v>
                </c:pt>
                <c:pt idx="4219">
                  <c:v>-1.0934131948157799</c:v>
                </c:pt>
                <c:pt idx="4220">
                  <c:v>-55.656092863276797</c:v>
                </c:pt>
                <c:pt idx="4221">
                  <c:v>-124.02952874728901</c:v>
                </c:pt>
                <c:pt idx="4222">
                  <c:v>-189.107572676834</c:v>
                </c:pt>
                <c:pt idx="4223">
                  <c:v>-236.59262830760599</c:v>
                </c:pt>
                <c:pt idx="4224">
                  <c:v>-256.91825439511302</c:v>
                </c:pt>
                <c:pt idx="4225">
                  <c:v>-246.285083534097</c:v>
                </c:pt>
                <c:pt idx="4226">
                  <c:v>-206.72831879484201</c:v>
                </c:pt>
                <c:pt idx="4227">
                  <c:v>-145.27826245106499</c:v>
                </c:pt>
                <c:pt idx="4228">
                  <c:v>-72.402251322053203</c:v>
                </c:pt>
                <c:pt idx="4229">
                  <c:v>-1.00000000035748E-2</c:v>
                </c:pt>
                <c:pt idx="4230">
                  <c:v>-0.01</c:v>
                </c:pt>
                <c:pt idx="4231">
                  <c:v>-0.01</c:v>
                </c:pt>
                <c:pt idx="4232">
                  <c:v>-0.01</c:v>
                </c:pt>
                <c:pt idx="4233">
                  <c:v>-0.01</c:v>
                </c:pt>
                <c:pt idx="4234">
                  <c:v>-0.01</c:v>
                </c:pt>
                <c:pt idx="4235">
                  <c:v>-0.01</c:v>
                </c:pt>
                <c:pt idx="4236">
                  <c:v>-19.227729569124399</c:v>
                </c:pt>
                <c:pt idx="4237">
                  <c:v>-59.321539192864599</c:v>
                </c:pt>
                <c:pt idx="4238">
                  <c:v>-82.100052918439999</c:v>
                </c:pt>
                <c:pt idx="4239">
                  <c:v>-80.889449323193702</c:v>
                </c:pt>
                <c:pt idx="4240">
                  <c:v>-52.962585004614901</c:v>
                </c:pt>
                <c:pt idx="4241">
                  <c:v>-1.0000000005971101E-2</c:v>
                </c:pt>
                <c:pt idx="4242">
                  <c:v>-0.01</c:v>
                </c:pt>
                <c:pt idx="4243">
                  <c:v>-0.01</c:v>
                </c:pt>
                <c:pt idx="4244">
                  <c:v>-0.01</c:v>
                </c:pt>
                <c:pt idx="4245">
                  <c:v>-0.01</c:v>
                </c:pt>
                <c:pt idx="4246">
                  <c:v>-0.01</c:v>
                </c:pt>
                <c:pt idx="4247">
                  <c:v>-0.01</c:v>
                </c:pt>
                <c:pt idx="4248">
                  <c:v>-0.01</c:v>
                </c:pt>
                <c:pt idx="4249">
                  <c:v>-0.01</c:v>
                </c:pt>
                <c:pt idx="4250">
                  <c:v>-0.01</c:v>
                </c:pt>
                <c:pt idx="4251">
                  <c:v>-0.01</c:v>
                </c:pt>
                <c:pt idx="4252">
                  <c:v>-0.01</c:v>
                </c:pt>
                <c:pt idx="4253">
                  <c:v>-0.01</c:v>
                </c:pt>
                <c:pt idx="4254">
                  <c:v>-60.303940382213398</c:v>
                </c:pt>
                <c:pt idx="4255">
                  <c:v>-96.847177264503401</c:v>
                </c:pt>
                <c:pt idx="4256">
                  <c:v>-107.042445267494</c:v>
                </c:pt>
                <c:pt idx="4257">
                  <c:v>-92.5952000740849</c:v>
                </c:pt>
                <c:pt idx="4258">
                  <c:v>-59.159024030956999</c:v>
                </c:pt>
                <c:pt idx="4259">
                  <c:v>-15.3472087718662</c:v>
                </c:pt>
                <c:pt idx="4260">
                  <c:v>-0.01</c:v>
                </c:pt>
                <c:pt idx="4261">
                  <c:v>-0.01</c:v>
                </c:pt>
                <c:pt idx="4262">
                  <c:v>-0.01</c:v>
                </c:pt>
                <c:pt idx="4263">
                  <c:v>-0.01</c:v>
                </c:pt>
                <c:pt idx="4264">
                  <c:v>-0.01</c:v>
                </c:pt>
                <c:pt idx="4265">
                  <c:v>-0.01</c:v>
                </c:pt>
                <c:pt idx="4266">
                  <c:v>-58.160445652276898</c:v>
                </c:pt>
                <c:pt idx="4267">
                  <c:v>-117.561424603772</c:v>
                </c:pt>
                <c:pt idx="4268">
                  <c:v>-167.44874741265599</c:v>
                </c:pt>
                <c:pt idx="4269">
                  <c:v>-198.32528265991999</c:v>
                </c:pt>
                <c:pt idx="4270">
                  <c:v>-203.86083051720701</c:v>
                </c:pt>
                <c:pt idx="4271">
                  <c:v>-182.384611822388</c:v>
                </c:pt>
                <c:pt idx="4272">
                  <c:v>-137.69487583049201</c:v>
                </c:pt>
                <c:pt idx="4273">
                  <c:v>-78.999717112941994</c:v>
                </c:pt>
                <c:pt idx="4274">
                  <c:v>-19.9258897537553</c:v>
                </c:pt>
                <c:pt idx="4275">
                  <c:v>-0.01</c:v>
                </c:pt>
                <c:pt idx="4276">
                  <c:v>-0.01</c:v>
                </c:pt>
                <c:pt idx="4277">
                  <c:v>-0.01</c:v>
                </c:pt>
                <c:pt idx="4278">
                  <c:v>-88.247442757130997</c:v>
                </c:pt>
                <c:pt idx="4279">
                  <c:v>-230.63525126637299</c:v>
                </c:pt>
                <c:pt idx="4280">
                  <c:v>-418.54036313990503</c:v>
                </c:pt>
                <c:pt idx="4281">
                  <c:v>-634.09924574964896</c:v>
                </c:pt>
                <c:pt idx="4282">
                  <c:v>-851.33314103739394</c:v>
                </c:pt>
                <c:pt idx="4283">
                  <c:v>-1038.54321788986</c:v>
                </c:pt>
                <c:pt idx="4284">
                  <c:v>-1161.7829507172601</c:v>
                </c:pt>
                <c:pt idx="4285">
                  <c:v>-1189.0446319894399</c:v>
                </c:pt>
                <c:pt idx="4286">
                  <c:v>-1094.67514354898</c:v>
                </c:pt>
                <c:pt idx="4287">
                  <c:v>-863.47093917236202</c:v>
                </c:pt>
                <c:pt idx="4288">
                  <c:v>-493.90480032786002</c:v>
                </c:pt>
                <c:pt idx="4289">
                  <c:v>-1.00000001413778E-2</c:v>
                </c:pt>
                <c:pt idx="4290">
                  <c:v>-0.01</c:v>
                </c:pt>
                <c:pt idx="4291">
                  <c:v>-0.01</c:v>
                </c:pt>
                <c:pt idx="4292">
                  <c:v>-0.01</c:v>
                </c:pt>
                <c:pt idx="4293">
                  <c:v>-0.01</c:v>
                </c:pt>
                <c:pt idx="4294">
                  <c:v>-0.01</c:v>
                </c:pt>
                <c:pt idx="4295">
                  <c:v>-0.01</c:v>
                </c:pt>
                <c:pt idx="4296">
                  <c:v>-0.01</c:v>
                </c:pt>
                <c:pt idx="4297">
                  <c:v>-0.01</c:v>
                </c:pt>
                <c:pt idx="4298">
                  <c:v>-0.01</c:v>
                </c:pt>
                <c:pt idx="4299">
                  <c:v>-0.01</c:v>
                </c:pt>
                <c:pt idx="4300">
                  <c:v>-0.01</c:v>
                </c:pt>
                <c:pt idx="4301">
                  <c:v>-0.01</c:v>
                </c:pt>
                <c:pt idx="4302">
                  <c:v>-1048.3958426020899</c:v>
                </c:pt>
                <c:pt idx="4303">
                  <c:v>-2068.7671989652699</c:v>
                </c:pt>
                <c:pt idx="4304">
                  <c:v>-2978.7813925836899</c:v>
                </c:pt>
                <c:pt idx="4305">
                  <c:v>-3703.06518136369</c:v>
                </c:pt>
                <c:pt idx="4306">
                  <c:v>-4180.0540689318404</c:v>
                </c:pt>
                <c:pt idx="4307">
                  <c:v>-4367.5788130063502</c:v>
                </c:pt>
                <c:pt idx="4308">
                  <c:v>-4246.6620224490498</c:v>
                </c:pt>
                <c:pt idx="4309">
                  <c:v>-3823.1790842140399</c:v>
                </c:pt>
                <c:pt idx="4310">
                  <c:v>-3127.2611831862</c:v>
                </c:pt>
                <c:pt idx="4311">
                  <c:v>-2210.5479531026299</c:v>
                </c:pt>
                <c:pt idx="4312">
                  <c:v>-1141.6075368563399</c:v>
                </c:pt>
                <c:pt idx="4313">
                  <c:v>-1.0000000391721799E-2</c:v>
                </c:pt>
                <c:pt idx="4314">
                  <c:v>-0.01</c:v>
                </c:pt>
                <c:pt idx="4315">
                  <c:v>-0.01</c:v>
                </c:pt>
                <c:pt idx="4316">
                  <c:v>-0.01</c:v>
                </c:pt>
                <c:pt idx="4317">
                  <c:v>-0.01</c:v>
                </c:pt>
                <c:pt idx="4318">
                  <c:v>-0.01</c:v>
                </c:pt>
                <c:pt idx="4319">
                  <c:v>-0.01</c:v>
                </c:pt>
                <c:pt idx="4320">
                  <c:v>-0.01</c:v>
                </c:pt>
                <c:pt idx="4321">
                  <c:v>-0.01</c:v>
                </c:pt>
                <c:pt idx="4322">
                  <c:v>-0.01</c:v>
                </c:pt>
                <c:pt idx="4323">
                  <c:v>-0.01</c:v>
                </c:pt>
                <c:pt idx="4324">
                  <c:v>-0.01</c:v>
                </c:pt>
                <c:pt idx="4325">
                  <c:v>-0.01</c:v>
                </c:pt>
                <c:pt idx="4326">
                  <c:v>-1006.05844499789</c:v>
                </c:pt>
                <c:pt idx="4327">
                  <c:v>-1930.65535749324</c:v>
                </c:pt>
                <c:pt idx="4328">
                  <c:v>-2716.13959225179</c:v>
                </c:pt>
                <c:pt idx="4329">
                  <c:v>-3314.4359181178802</c:v>
                </c:pt>
                <c:pt idx="4330">
                  <c:v>-3689.3910066010299</c:v>
                </c:pt>
                <c:pt idx="4331">
                  <c:v>-3818.4457617304001</c:v>
                </c:pt>
                <c:pt idx="4332">
                  <c:v>-3693.6541529042102</c:v>
                </c:pt>
                <c:pt idx="4333">
                  <c:v>-3322.0607582674902</c:v>
                </c:pt>
                <c:pt idx="4334">
                  <c:v>-2725.438089618</c:v>
                </c:pt>
                <c:pt idx="4335">
                  <c:v>-1939.36942822064</c:v>
                </c:pt>
                <c:pt idx="4336">
                  <c:v>-1011.65323253258</c:v>
                </c:pt>
                <c:pt idx="4337">
                  <c:v>-1.0000000436722599E-2</c:v>
                </c:pt>
                <c:pt idx="4338">
                  <c:v>-0.01</c:v>
                </c:pt>
                <c:pt idx="4339">
                  <c:v>-0.01</c:v>
                </c:pt>
                <c:pt idx="4340">
                  <c:v>-0.01</c:v>
                </c:pt>
                <c:pt idx="4341">
                  <c:v>-0.01</c:v>
                </c:pt>
                <c:pt idx="4342">
                  <c:v>-0.01</c:v>
                </c:pt>
                <c:pt idx="4343">
                  <c:v>-0.01</c:v>
                </c:pt>
                <c:pt idx="4344">
                  <c:v>-0.01</c:v>
                </c:pt>
                <c:pt idx="4345">
                  <c:v>-0.01</c:v>
                </c:pt>
                <c:pt idx="4346">
                  <c:v>-0.01</c:v>
                </c:pt>
                <c:pt idx="4347">
                  <c:v>-0.01</c:v>
                </c:pt>
                <c:pt idx="4348">
                  <c:v>-0.01</c:v>
                </c:pt>
                <c:pt idx="4349">
                  <c:v>-0.01</c:v>
                </c:pt>
                <c:pt idx="4350">
                  <c:v>-1157.1535999591399</c:v>
                </c:pt>
                <c:pt idx="4351">
                  <c:v>-2240.93199050776</c:v>
                </c:pt>
                <c:pt idx="4352">
                  <c:v>-3170.4988547896</c:v>
                </c:pt>
                <c:pt idx="4353">
                  <c:v>-3876.1798719472999</c:v>
                </c:pt>
                <c:pt idx="4354">
                  <c:v>-4305.51104642273</c:v>
                </c:pt>
                <c:pt idx="4355">
                  <c:v>-4427.9014419509804</c:v>
                </c:pt>
                <c:pt idx="4356">
                  <c:v>-4237.4254129433502</c:v>
                </c:pt>
                <c:pt idx="4357">
                  <c:v>-3753.4216920735598</c:v>
                </c:pt>
                <c:pt idx="4358">
                  <c:v>-3018.7915850899799</c:v>
                </c:pt>
                <c:pt idx="4359">
                  <c:v>-2096.1229904562902</c:v>
                </c:pt>
                <c:pt idx="4360">
                  <c:v>-1061.9946941053199</c:v>
                </c:pt>
                <c:pt idx="4361">
                  <c:v>-1.0000000074496199E-2</c:v>
                </c:pt>
                <c:pt idx="4362">
                  <c:v>-0.01</c:v>
                </c:pt>
                <c:pt idx="4363">
                  <c:v>-0.01</c:v>
                </c:pt>
                <c:pt idx="4364">
                  <c:v>-0.01</c:v>
                </c:pt>
                <c:pt idx="4365">
                  <c:v>-0.01</c:v>
                </c:pt>
                <c:pt idx="4366">
                  <c:v>-0.01</c:v>
                </c:pt>
                <c:pt idx="4367">
                  <c:v>-0.01</c:v>
                </c:pt>
                <c:pt idx="4368">
                  <c:v>-0.01</c:v>
                </c:pt>
                <c:pt idx="4369">
                  <c:v>-0.01</c:v>
                </c:pt>
                <c:pt idx="4370">
                  <c:v>-0.01</c:v>
                </c:pt>
                <c:pt idx="4371">
                  <c:v>-0.01</c:v>
                </c:pt>
                <c:pt idx="4372">
                  <c:v>-0.01</c:v>
                </c:pt>
                <c:pt idx="4373">
                  <c:v>-0.01</c:v>
                </c:pt>
                <c:pt idx="4374">
                  <c:v>-493.86146676498799</c:v>
                </c:pt>
                <c:pt idx="4375">
                  <c:v>-861.13533737003297</c:v>
                </c:pt>
                <c:pt idx="4376">
                  <c:v>-1088.2120289775501</c:v>
                </c:pt>
                <c:pt idx="4377">
                  <c:v>-1177.3116224093801</c:v>
                </c:pt>
                <c:pt idx="4378">
                  <c:v>-1144.5230699833901</c:v>
                </c:pt>
                <c:pt idx="4379">
                  <c:v>-1016.46680282673</c:v>
                </c:pt>
                <c:pt idx="4380">
                  <c:v>-826.07802732386699</c:v>
                </c:pt>
                <c:pt idx="4381">
                  <c:v>-608.07241025911298</c:v>
                </c:pt>
                <c:pt idx="4382">
                  <c:v>-394.65815806054297</c:v>
                </c:pt>
                <c:pt idx="4383">
                  <c:v>-211.99140818340899</c:v>
                </c:pt>
                <c:pt idx="4384">
                  <c:v>-77.746756220600403</c:v>
                </c:pt>
                <c:pt idx="4385">
                  <c:v>-1.00000000075468E-2</c:v>
                </c:pt>
                <c:pt idx="4386">
                  <c:v>-0.01</c:v>
                </c:pt>
                <c:pt idx="4387">
                  <c:v>-1.1005689717946101</c:v>
                </c:pt>
                <c:pt idx="4388">
                  <c:v>-56.018765553650901</c:v>
                </c:pt>
                <c:pt idx="4389">
                  <c:v>-124.826992025851</c:v>
                </c:pt>
                <c:pt idx="4390">
                  <c:v>-190.306983176611</c:v>
                </c:pt>
                <c:pt idx="4391">
                  <c:v>-238.072570211971</c:v>
                </c:pt>
                <c:pt idx="4392">
                  <c:v>-258.50291464423799</c:v>
                </c:pt>
                <c:pt idx="4393">
                  <c:v>-247.78265950103099</c:v>
                </c:pt>
                <c:pt idx="4394">
                  <c:v>-207.96731262425399</c:v>
                </c:pt>
                <c:pt idx="4395">
                  <c:v>-146.13627104212</c:v>
                </c:pt>
                <c:pt idx="4396">
                  <c:v>-72.823511020131605</c:v>
                </c:pt>
                <c:pt idx="4397">
                  <c:v>-1.0000000013358899E-2</c:v>
                </c:pt>
                <c:pt idx="4398">
                  <c:v>-0.01</c:v>
                </c:pt>
                <c:pt idx="4399">
                  <c:v>-0.01</c:v>
                </c:pt>
                <c:pt idx="4400">
                  <c:v>-0.01</c:v>
                </c:pt>
                <c:pt idx="4401">
                  <c:v>-0.01</c:v>
                </c:pt>
                <c:pt idx="4402">
                  <c:v>-0.01</c:v>
                </c:pt>
                <c:pt idx="4403">
                  <c:v>-0.01</c:v>
                </c:pt>
                <c:pt idx="4404">
                  <c:v>-19.326155816566501</c:v>
                </c:pt>
                <c:pt idx="4405">
                  <c:v>-59.620143751874103</c:v>
                </c:pt>
                <c:pt idx="4406">
                  <c:v>-82.506184905725306</c:v>
                </c:pt>
                <c:pt idx="4407">
                  <c:v>-81.282547226799494</c:v>
                </c:pt>
                <c:pt idx="4408">
                  <c:v>-53.215338535884896</c:v>
                </c:pt>
                <c:pt idx="4409">
                  <c:v>-1.0000000015120299E-2</c:v>
                </c:pt>
                <c:pt idx="4410">
                  <c:v>-0.01</c:v>
                </c:pt>
                <c:pt idx="4411">
                  <c:v>-0.01</c:v>
                </c:pt>
                <c:pt idx="4412">
                  <c:v>-0.01</c:v>
                </c:pt>
                <c:pt idx="4413">
                  <c:v>-0.01</c:v>
                </c:pt>
                <c:pt idx="4414">
                  <c:v>-0.01</c:v>
                </c:pt>
                <c:pt idx="4415">
                  <c:v>-0.01</c:v>
                </c:pt>
                <c:pt idx="4416">
                  <c:v>-0.01</c:v>
                </c:pt>
                <c:pt idx="4417">
                  <c:v>-0.01</c:v>
                </c:pt>
                <c:pt idx="4418">
                  <c:v>-0.01</c:v>
                </c:pt>
                <c:pt idx="4419">
                  <c:v>-0.01</c:v>
                </c:pt>
                <c:pt idx="4420">
                  <c:v>-0.01</c:v>
                </c:pt>
                <c:pt idx="4421">
                  <c:v>-0.01</c:v>
                </c:pt>
                <c:pt idx="4422">
                  <c:v>-60.518298935368797</c:v>
                </c:pt>
                <c:pt idx="4423">
                  <c:v>-97.183039002981701</c:v>
                </c:pt>
                <c:pt idx="4424">
                  <c:v>-107.40436623940499</c:v>
                </c:pt>
                <c:pt idx="4425">
                  <c:v>-92.900224267987099</c:v>
                </c:pt>
                <c:pt idx="4426">
                  <c:v>-59.348753157264099</c:v>
                </c:pt>
                <c:pt idx="4427">
                  <c:v>-15.3950728013973</c:v>
                </c:pt>
                <c:pt idx="4428">
                  <c:v>-0.01</c:v>
                </c:pt>
                <c:pt idx="4429">
                  <c:v>-0.01</c:v>
                </c:pt>
                <c:pt idx="4430">
                  <c:v>-0.01</c:v>
                </c:pt>
                <c:pt idx="4431">
                  <c:v>-0.01</c:v>
                </c:pt>
                <c:pt idx="4432">
                  <c:v>-0.01</c:v>
                </c:pt>
                <c:pt idx="4433">
                  <c:v>-0.01</c:v>
                </c:pt>
                <c:pt idx="4434">
                  <c:v>-58.306577806558202</c:v>
                </c:pt>
                <c:pt idx="4435">
                  <c:v>-117.84662991031</c:v>
                </c:pt>
                <c:pt idx="4436">
                  <c:v>-167.84046086555901</c:v>
                </c:pt>
                <c:pt idx="4437">
                  <c:v>-198.77202336045701</c:v>
                </c:pt>
                <c:pt idx="4438">
                  <c:v>-204.30235609438401</c:v>
                </c:pt>
                <c:pt idx="4439">
                  <c:v>-182.76380151987399</c:v>
                </c:pt>
                <c:pt idx="4440">
                  <c:v>-137.96920542669801</c:v>
                </c:pt>
                <c:pt idx="4441">
                  <c:v>-79.150249401626795</c:v>
                </c:pt>
                <c:pt idx="4442">
                  <c:v>-19.962116841112699</c:v>
                </c:pt>
                <c:pt idx="4443">
                  <c:v>-0.01</c:v>
                </c:pt>
                <c:pt idx="4444">
                  <c:v>-0.01</c:v>
                </c:pt>
                <c:pt idx="4445">
                  <c:v>-0.01</c:v>
                </c:pt>
                <c:pt idx="4446">
                  <c:v>-88.377348899067499</c:v>
                </c:pt>
                <c:pt idx="4447">
                  <c:v>-230.95479729547401</c:v>
                </c:pt>
                <c:pt idx="4448">
                  <c:v>-419.08399349738897</c:v>
                </c:pt>
                <c:pt idx="4449">
                  <c:v>-634.86792105702102</c:v>
                </c:pt>
                <c:pt idx="4450">
                  <c:v>-852.29139689726901</c:v>
                </c:pt>
                <c:pt idx="4451">
                  <c:v>-1039.6222258948201</c:v>
                </c:pt>
                <c:pt idx="4452">
                  <c:v>-1162.8893616538901</c:v>
                </c:pt>
                <c:pt idx="4453">
                  <c:v>-1190.0740141890401</c:v>
                </c:pt>
                <c:pt idx="4454">
                  <c:v>-1095.52801923679</c:v>
                </c:pt>
                <c:pt idx="4455">
                  <c:v>-864.06890250561298</c:v>
                </c:pt>
                <c:pt idx="4456">
                  <c:v>-494.20406431028601</c:v>
                </c:pt>
                <c:pt idx="4457">
                  <c:v>-1.0000000219359199E-2</c:v>
                </c:pt>
                <c:pt idx="4458">
                  <c:v>-0.01</c:v>
                </c:pt>
                <c:pt idx="4459">
                  <c:v>-0.01</c:v>
                </c:pt>
                <c:pt idx="4460">
                  <c:v>-0.01</c:v>
                </c:pt>
                <c:pt idx="4461">
                  <c:v>-0.01</c:v>
                </c:pt>
                <c:pt idx="4462">
                  <c:v>-0.01</c:v>
                </c:pt>
                <c:pt idx="4463">
                  <c:v>-0.01</c:v>
                </c:pt>
                <c:pt idx="4464">
                  <c:v>-0.01</c:v>
                </c:pt>
                <c:pt idx="4465">
                  <c:v>-0.01</c:v>
                </c:pt>
                <c:pt idx="4466">
                  <c:v>-0.01</c:v>
                </c:pt>
                <c:pt idx="4467">
                  <c:v>-0.01</c:v>
                </c:pt>
                <c:pt idx="4468">
                  <c:v>-0.01</c:v>
                </c:pt>
                <c:pt idx="4469">
                  <c:v>-0.01</c:v>
                </c:pt>
                <c:pt idx="4470">
                  <c:v>-1047.76098244283</c:v>
                </c:pt>
                <c:pt idx="4471">
                  <c:v>-2067.3355362080501</c:v>
                </c:pt>
                <c:pt idx="4472">
                  <c:v>-2976.4623785142198</c:v>
                </c:pt>
                <c:pt idx="4473">
                  <c:v>-3699.8621107367298</c:v>
                </c:pt>
                <c:pt idx="4474">
                  <c:v>-4176.0770042201502</c:v>
                </c:pt>
                <c:pt idx="4475">
                  <c:v>-4363.0457365437896</c:v>
                </c:pt>
                <c:pt idx="4476">
                  <c:v>-4241.8873327746196</c:v>
                </c:pt>
                <c:pt idx="4477">
                  <c:v>-3818.5500553029101</c:v>
                </c:pt>
                <c:pt idx="4478">
                  <c:v>-3123.2044564389998</c:v>
                </c:pt>
                <c:pt idx="4479">
                  <c:v>-2207.4893493434301</c:v>
                </c:pt>
                <c:pt idx="4480">
                  <c:v>-1139.9293091685599</c:v>
                </c:pt>
                <c:pt idx="4481">
                  <c:v>-1.00000000558421E-2</c:v>
                </c:pt>
                <c:pt idx="4482">
                  <c:v>-0.01</c:v>
                </c:pt>
                <c:pt idx="4483">
                  <c:v>-0.01</c:v>
                </c:pt>
                <c:pt idx="4484">
                  <c:v>-0.01</c:v>
                </c:pt>
                <c:pt idx="4485">
                  <c:v>-0.01</c:v>
                </c:pt>
                <c:pt idx="4486">
                  <c:v>-0.01</c:v>
                </c:pt>
                <c:pt idx="4487">
                  <c:v>-0.01</c:v>
                </c:pt>
                <c:pt idx="4488">
                  <c:v>-0.01</c:v>
                </c:pt>
                <c:pt idx="4489">
                  <c:v>-0.01</c:v>
                </c:pt>
                <c:pt idx="4490">
                  <c:v>-0.01</c:v>
                </c:pt>
                <c:pt idx="4491">
                  <c:v>-0.01</c:v>
                </c:pt>
                <c:pt idx="4492">
                  <c:v>-0.01</c:v>
                </c:pt>
                <c:pt idx="4493">
                  <c:v>-0.01</c:v>
                </c:pt>
                <c:pt idx="4494">
                  <c:v>-1003.36283719508</c:v>
                </c:pt>
                <c:pt idx="4495">
                  <c:v>-1925.3156862526</c:v>
                </c:pt>
                <c:pt idx="4496">
                  <c:v>-2708.3929673044699</c:v>
                </c:pt>
                <c:pt idx="4497">
                  <c:v>-3304.6967569355402</c:v>
                </c:pt>
                <c:pt idx="4498">
                  <c:v>-3678.2315707980902</c:v>
                </c:pt>
                <c:pt idx="4499">
                  <c:v>-3806.5663429901601</c:v>
                </c:pt>
                <c:pt idx="4500">
                  <c:v>-3681.84413262624</c:v>
                </c:pt>
                <c:pt idx="4501">
                  <c:v>-3311.15212000579</c:v>
                </c:pt>
                <c:pt idx="4502">
                  <c:v>-2716.2533472743498</c:v>
                </c:pt>
                <c:pt idx="4503">
                  <c:v>-1932.6663690616299</c:v>
                </c:pt>
                <c:pt idx="4504">
                  <c:v>-1008.0693542307901</c:v>
                </c:pt>
                <c:pt idx="4505">
                  <c:v>-1.00000001347541E-2</c:v>
                </c:pt>
                <c:pt idx="4506">
                  <c:v>-0.01</c:v>
                </c:pt>
                <c:pt idx="4507">
                  <c:v>-0.01</c:v>
                </c:pt>
                <c:pt idx="4508">
                  <c:v>-0.01</c:v>
                </c:pt>
                <c:pt idx="4509">
                  <c:v>-0.01</c:v>
                </c:pt>
                <c:pt idx="4510">
                  <c:v>-0.01</c:v>
                </c:pt>
                <c:pt idx="4511">
                  <c:v>-0.01</c:v>
                </c:pt>
                <c:pt idx="4512">
                  <c:v>-0.01</c:v>
                </c:pt>
                <c:pt idx="4513">
                  <c:v>-0.01</c:v>
                </c:pt>
                <c:pt idx="4514">
                  <c:v>-0.01</c:v>
                </c:pt>
                <c:pt idx="4515">
                  <c:v>-0.01</c:v>
                </c:pt>
                <c:pt idx="4516">
                  <c:v>-0.01</c:v>
                </c:pt>
                <c:pt idx="4517">
                  <c:v>-0.01</c:v>
                </c:pt>
                <c:pt idx="4518">
                  <c:v>-1151.6565551296501</c:v>
                </c:pt>
                <c:pt idx="4519">
                  <c:v>-2230.0931308114</c:v>
                </c:pt>
                <c:pt idx="4520">
                  <c:v>-3154.8904125233198</c:v>
                </c:pt>
                <c:pt idx="4521">
                  <c:v>-3856.7630089364902</c:v>
                </c:pt>
                <c:pt idx="4522">
                  <c:v>-4283.5721929865003</c:v>
                </c:pt>
                <c:pt idx="4523">
                  <c:v>-4404.9570514835204</c:v>
                </c:pt>
                <c:pt idx="4524">
                  <c:v>-4215.1025738265598</c:v>
                </c:pt>
                <c:pt idx="4525">
                  <c:v>-3733.32489552473</c:v>
                </c:pt>
                <c:pt idx="4526">
                  <c:v>-3002.3678577652499</c:v>
                </c:pt>
                <c:pt idx="4527">
                  <c:v>-2084.5382892338798</c:v>
                </c:pt>
                <c:pt idx="4528">
                  <c:v>-1056.03378325482</c:v>
                </c:pt>
                <c:pt idx="4529">
                  <c:v>-1.00000002222741E-2</c:v>
                </c:pt>
                <c:pt idx="4530">
                  <c:v>-0.01</c:v>
                </c:pt>
                <c:pt idx="4531">
                  <c:v>-0.01</c:v>
                </c:pt>
                <c:pt idx="4532">
                  <c:v>-0.01</c:v>
                </c:pt>
                <c:pt idx="4533">
                  <c:v>-0.01</c:v>
                </c:pt>
                <c:pt idx="4534">
                  <c:v>-0.01</c:v>
                </c:pt>
                <c:pt idx="4535">
                  <c:v>-0.01</c:v>
                </c:pt>
                <c:pt idx="4536">
                  <c:v>-0.01</c:v>
                </c:pt>
                <c:pt idx="4537">
                  <c:v>-0.01</c:v>
                </c:pt>
                <c:pt idx="4538">
                  <c:v>-0.01</c:v>
                </c:pt>
                <c:pt idx="4539">
                  <c:v>-0.01</c:v>
                </c:pt>
                <c:pt idx="4540">
                  <c:v>-0.01</c:v>
                </c:pt>
                <c:pt idx="4541">
                  <c:v>-0.01</c:v>
                </c:pt>
                <c:pt idx="4542">
                  <c:v>-490.49331362101799</c:v>
                </c:pt>
                <c:pt idx="4543">
                  <c:v>-855.18806514476796</c:v>
                </c:pt>
                <c:pt idx="4544">
                  <c:v>-1080.6026496424799</c:v>
                </c:pt>
                <c:pt idx="4545">
                  <c:v>-1168.9776962225601</c:v>
                </c:pt>
                <c:pt idx="4546">
                  <c:v>-1136.3225682862701</c:v>
                </c:pt>
                <c:pt idx="4547">
                  <c:v>-1009.0961924397</c:v>
                </c:pt>
                <c:pt idx="4548">
                  <c:v>-820.01675498193197</c:v>
                </c:pt>
                <c:pt idx="4549">
                  <c:v>-603.55832629695396</c:v>
                </c:pt>
                <c:pt idx="4550">
                  <c:v>-391.69437458458401</c:v>
                </c:pt>
                <c:pt idx="4551">
                  <c:v>-210.38116359521001</c:v>
                </c:pt>
                <c:pt idx="4552">
                  <c:v>-77.149552868132304</c:v>
                </c:pt>
                <c:pt idx="4553">
                  <c:v>-1.0000000014429701E-2</c:v>
                </c:pt>
                <c:pt idx="4554">
                  <c:v>-0.01</c:v>
                </c:pt>
                <c:pt idx="4555">
                  <c:v>-1.09190871217045</c:v>
                </c:pt>
                <c:pt idx="4556">
                  <c:v>-55.569168036390501</c:v>
                </c:pt>
                <c:pt idx="4557">
                  <c:v>-123.814290002108</c:v>
                </c:pt>
                <c:pt idx="4558">
                  <c:v>-188.74660119542301</c:v>
                </c:pt>
                <c:pt idx="4559">
                  <c:v>-236.09999657824699</c:v>
                </c:pt>
                <c:pt idx="4560">
                  <c:v>-256.33876715975902</c:v>
                </c:pt>
                <c:pt idx="4561">
                  <c:v>-245.68689882513601</c:v>
                </c:pt>
                <c:pt idx="4562">
                  <c:v>-206.190394072168</c:v>
                </c:pt>
                <c:pt idx="4563">
                  <c:v>-144.875075338096</c:v>
                </c:pt>
                <c:pt idx="4564">
                  <c:v>-72.188788763701595</c:v>
                </c:pt>
                <c:pt idx="4565">
                  <c:v>-1.00000000229189E-2</c:v>
                </c:pt>
                <c:pt idx="4566">
                  <c:v>-0.01</c:v>
                </c:pt>
                <c:pt idx="4567">
                  <c:v>-0.01</c:v>
                </c:pt>
                <c:pt idx="4568">
                  <c:v>-0.01</c:v>
                </c:pt>
                <c:pt idx="4569">
                  <c:v>-0.01</c:v>
                </c:pt>
                <c:pt idx="4570">
                  <c:v>-0.01</c:v>
                </c:pt>
                <c:pt idx="4571">
                  <c:v>-0.01</c:v>
                </c:pt>
                <c:pt idx="4572">
                  <c:v>-19.1444484502709</c:v>
                </c:pt>
                <c:pt idx="4573">
                  <c:v>-59.054248917532803</c:v>
                </c:pt>
                <c:pt idx="4574">
                  <c:v>-81.715911427153998</c:v>
                </c:pt>
                <c:pt idx="4575">
                  <c:v>-80.496985537367195</c:v>
                </c:pt>
                <c:pt idx="4576">
                  <c:v>-52.696478714263897</c:v>
                </c:pt>
                <c:pt idx="4577">
                  <c:v>-1.0000000024002999E-2</c:v>
                </c:pt>
                <c:pt idx="4578">
                  <c:v>-0.01</c:v>
                </c:pt>
                <c:pt idx="4579">
                  <c:v>-0.01</c:v>
                </c:pt>
                <c:pt idx="4580">
                  <c:v>-0.01</c:v>
                </c:pt>
                <c:pt idx="4581">
                  <c:v>-0.01</c:v>
                </c:pt>
                <c:pt idx="4582">
                  <c:v>-0.01</c:v>
                </c:pt>
                <c:pt idx="4583">
                  <c:v>-0.01</c:v>
                </c:pt>
                <c:pt idx="4584">
                  <c:v>-0.01</c:v>
                </c:pt>
                <c:pt idx="4585">
                  <c:v>-0.01</c:v>
                </c:pt>
                <c:pt idx="4586">
                  <c:v>-0.01</c:v>
                </c:pt>
                <c:pt idx="4587">
                  <c:v>-0.01</c:v>
                </c:pt>
                <c:pt idx="4588">
                  <c:v>-0.01</c:v>
                </c:pt>
                <c:pt idx="4589">
                  <c:v>-0.01</c:v>
                </c:pt>
                <c:pt idx="4590">
                  <c:v>-59.855132550162203</c:v>
                </c:pt>
                <c:pt idx="4591">
                  <c:v>-96.109643390586299</c:v>
                </c:pt>
                <c:pt idx="4592">
                  <c:v>-106.208794499169</c:v>
                </c:pt>
                <c:pt idx="4593">
                  <c:v>-91.858102867593701</c:v>
                </c:pt>
                <c:pt idx="4594">
                  <c:v>-58.677918747267697</c:v>
                </c:pt>
                <c:pt idx="4595">
                  <c:v>-15.2198139651861</c:v>
                </c:pt>
                <c:pt idx="4596">
                  <c:v>-0.01</c:v>
                </c:pt>
                <c:pt idx="4597">
                  <c:v>-0.01</c:v>
                </c:pt>
                <c:pt idx="4598">
                  <c:v>-0.01</c:v>
                </c:pt>
                <c:pt idx="4599">
                  <c:v>-0.01</c:v>
                </c:pt>
                <c:pt idx="4600">
                  <c:v>-0.01</c:v>
                </c:pt>
                <c:pt idx="4601">
                  <c:v>-0.01</c:v>
                </c:pt>
                <c:pt idx="4602">
                  <c:v>-57.607260629947199</c:v>
                </c:pt>
                <c:pt idx="4603">
                  <c:v>-116.42290300062</c:v>
                </c:pt>
                <c:pt idx="4604">
                  <c:v>-165.79820381491001</c:v>
                </c:pt>
                <c:pt idx="4605">
                  <c:v>-196.336206868489</c:v>
                </c:pt>
                <c:pt idx="4606">
                  <c:v>-201.78112052399999</c:v>
                </c:pt>
                <c:pt idx="4607">
                  <c:v>-180.492594143931</c:v>
                </c:pt>
                <c:pt idx="4608">
                  <c:v>-136.242774046807</c:v>
                </c:pt>
                <c:pt idx="4609">
                  <c:v>-78.153045863941102</c:v>
                </c:pt>
                <c:pt idx="4610">
                  <c:v>-19.7089872549078</c:v>
                </c:pt>
                <c:pt idx="4611">
                  <c:v>-0.01</c:v>
                </c:pt>
                <c:pt idx="4612">
                  <c:v>-0.01</c:v>
                </c:pt>
                <c:pt idx="4613">
                  <c:v>-0.01</c:v>
                </c:pt>
                <c:pt idx="4614">
                  <c:v>-87.225702695889495</c:v>
                </c:pt>
                <c:pt idx="4615">
                  <c:v>-227.92505368030399</c:v>
                </c:pt>
                <c:pt idx="4616">
                  <c:v>-413.54998017962401</c:v>
                </c:pt>
                <c:pt idx="4617">
                  <c:v>-626.42953439346104</c:v>
                </c:pt>
                <c:pt idx="4618">
                  <c:v>-840.88939485120397</c:v>
                </c:pt>
                <c:pt idx="4619">
                  <c:v>-1025.62420032721</c:v>
                </c:pt>
                <c:pt idx="4620">
                  <c:v>-1147.1310505914</c:v>
                </c:pt>
                <c:pt idx="4621">
                  <c:v>-1173.8444274687999</c:v>
                </c:pt>
                <c:pt idx="4622">
                  <c:v>-1080.4930845045501</c:v>
                </c:pt>
                <c:pt idx="4623">
                  <c:v>-852.13580400919398</c:v>
                </c:pt>
                <c:pt idx="4624">
                  <c:v>-487.33625165260003</c:v>
                </c:pt>
                <c:pt idx="4625">
                  <c:v>-1.0000000058607799E-2</c:v>
                </c:pt>
                <c:pt idx="4626">
                  <c:v>-0.01</c:v>
                </c:pt>
                <c:pt idx="4627">
                  <c:v>-0.01</c:v>
                </c:pt>
                <c:pt idx="4628">
                  <c:v>-0.01</c:v>
                </c:pt>
                <c:pt idx="4629">
                  <c:v>-0.01</c:v>
                </c:pt>
                <c:pt idx="4630">
                  <c:v>-0.01</c:v>
                </c:pt>
                <c:pt idx="4631">
                  <c:v>-0.01</c:v>
                </c:pt>
                <c:pt idx="4632">
                  <c:v>-0.01</c:v>
                </c:pt>
                <c:pt idx="4633">
                  <c:v>-0.01</c:v>
                </c:pt>
                <c:pt idx="4634">
                  <c:v>-0.01</c:v>
                </c:pt>
                <c:pt idx="4635">
                  <c:v>-0.01</c:v>
                </c:pt>
                <c:pt idx="4636">
                  <c:v>-0.01</c:v>
                </c:pt>
                <c:pt idx="4637">
                  <c:v>-0.01</c:v>
                </c:pt>
                <c:pt idx="4638">
                  <c:v>-1031.9310559458299</c:v>
                </c:pt>
                <c:pt idx="4639">
                  <c:v>-2035.9223709847499</c:v>
                </c:pt>
                <c:pt idx="4640">
                  <c:v>-2930.9771998685901</c:v>
                </c:pt>
                <c:pt idx="4641">
                  <c:v>-3643.0017310692001</c:v>
                </c:pt>
                <c:pt idx="4642">
                  <c:v>-4111.5362977429704</c:v>
                </c:pt>
                <c:pt idx="4643">
                  <c:v>-4295.2374939763004</c:v>
                </c:pt>
                <c:pt idx="4644">
                  <c:v>-4175.5945834197701</c:v>
                </c:pt>
                <c:pt idx="4645">
                  <c:v>-3758.5424388973502</c:v>
                </c:pt>
                <c:pt idx="4646">
                  <c:v>-3073.8534300472702</c:v>
                </c:pt>
                <c:pt idx="4647">
                  <c:v>-2172.4166547228501</c:v>
                </c:pt>
                <c:pt idx="4648">
                  <c:v>-1121.7193389076599</c:v>
                </c:pt>
                <c:pt idx="4649">
                  <c:v>-1.00000002156546E-2</c:v>
                </c:pt>
                <c:pt idx="4650">
                  <c:v>-0.01</c:v>
                </c:pt>
                <c:pt idx="4651">
                  <c:v>-0.01</c:v>
                </c:pt>
                <c:pt idx="4652">
                  <c:v>-0.01</c:v>
                </c:pt>
                <c:pt idx="4653">
                  <c:v>-0.01</c:v>
                </c:pt>
                <c:pt idx="4654">
                  <c:v>-0.01</c:v>
                </c:pt>
                <c:pt idx="4655">
                  <c:v>-0.01</c:v>
                </c:pt>
                <c:pt idx="4656">
                  <c:v>-0.01</c:v>
                </c:pt>
                <c:pt idx="4657">
                  <c:v>-0.01</c:v>
                </c:pt>
                <c:pt idx="4658">
                  <c:v>-0.01</c:v>
                </c:pt>
                <c:pt idx="4659">
                  <c:v>-0.01</c:v>
                </c:pt>
                <c:pt idx="4660">
                  <c:v>-0.01</c:v>
                </c:pt>
                <c:pt idx="4661">
                  <c:v>-0.01</c:v>
                </c:pt>
                <c:pt idx="4662">
                  <c:v>-986.11604960163197</c:v>
                </c:pt>
                <c:pt idx="4663">
                  <c:v>-1892.0541632429099</c:v>
                </c:pt>
                <c:pt idx="4664">
                  <c:v>-2661.36786918385</c:v>
                </c:pt>
                <c:pt idx="4665">
                  <c:v>-3247.0311940238798</c:v>
                </c:pt>
                <c:pt idx="4666">
                  <c:v>-3613.7285240514698</c:v>
                </c:pt>
                <c:pt idx="4667">
                  <c:v>-3739.48213120338</c:v>
                </c:pt>
                <c:pt idx="4668">
                  <c:v>-3616.63811002791</c:v>
                </c:pt>
                <c:pt idx="4669">
                  <c:v>-3252.2234607560299</c:v>
                </c:pt>
                <c:pt idx="4670">
                  <c:v>-2667.6761361635799</c:v>
                </c:pt>
                <c:pt idx="4671">
                  <c:v>-1897.93485445085</c:v>
                </c:pt>
                <c:pt idx="4672">
                  <c:v>-989.86603961537901</c:v>
                </c:pt>
                <c:pt idx="4673">
                  <c:v>-1.0000000275990999E-2</c:v>
                </c:pt>
                <c:pt idx="4674">
                  <c:v>-0.01</c:v>
                </c:pt>
                <c:pt idx="4675">
                  <c:v>-0.01</c:v>
                </c:pt>
                <c:pt idx="4676">
                  <c:v>-0.01</c:v>
                </c:pt>
                <c:pt idx="4677">
                  <c:v>-0.01</c:v>
                </c:pt>
                <c:pt idx="4678">
                  <c:v>-0.01</c:v>
                </c:pt>
                <c:pt idx="4679">
                  <c:v>-0.01</c:v>
                </c:pt>
                <c:pt idx="4680">
                  <c:v>-0.01</c:v>
                </c:pt>
                <c:pt idx="4681">
                  <c:v>-0.01</c:v>
                </c:pt>
                <c:pt idx="4682">
                  <c:v>-0.01</c:v>
                </c:pt>
                <c:pt idx="4683">
                  <c:v>-0.01</c:v>
                </c:pt>
                <c:pt idx="4684">
                  <c:v>-0.01</c:v>
                </c:pt>
                <c:pt idx="4685">
                  <c:v>-0.01</c:v>
                </c:pt>
                <c:pt idx="4686">
                  <c:v>-1129.4576926969901</c:v>
                </c:pt>
                <c:pt idx="4687">
                  <c:v>-2186.9123676669401</c:v>
                </c:pt>
                <c:pt idx="4688">
                  <c:v>-3093.5281432893298</c:v>
                </c:pt>
                <c:pt idx="4689">
                  <c:v>-3781.4133729659702</c:v>
                </c:pt>
                <c:pt idx="4690">
                  <c:v>-4199.5107428885403</c:v>
                </c:pt>
                <c:pt idx="4691">
                  <c:v>-4318.1296737575603</c:v>
                </c:pt>
                <c:pt idx="4692">
                  <c:v>-4131.6501224716203</c:v>
                </c:pt>
                <c:pt idx="4693">
                  <c:v>-3659.0854940556801</c:v>
                </c:pt>
                <c:pt idx="4694">
                  <c:v>-2942.40227022519</c:v>
                </c:pt>
                <c:pt idx="4695">
                  <c:v>-2042.7226016716299</c:v>
                </c:pt>
                <c:pt idx="4696">
                  <c:v>-1034.75782931665</c:v>
                </c:pt>
                <c:pt idx="4697">
                  <c:v>-1.0000000362980099E-2</c:v>
                </c:pt>
                <c:pt idx="4698">
                  <c:v>-0.01</c:v>
                </c:pt>
                <c:pt idx="4699">
                  <c:v>-0.01</c:v>
                </c:pt>
                <c:pt idx="4700">
                  <c:v>-0.01</c:v>
                </c:pt>
                <c:pt idx="4701">
                  <c:v>-0.01</c:v>
                </c:pt>
                <c:pt idx="4702">
                  <c:v>-0.01</c:v>
                </c:pt>
                <c:pt idx="4703">
                  <c:v>-0.01</c:v>
                </c:pt>
                <c:pt idx="4704">
                  <c:v>-0.01</c:v>
                </c:pt>
                <c:pt idx="4705">
                  <c:v>-0.01</c:v>
                </c:pt>
                <c:pt idx="4706">
                  <c:v>-0.01</c:v>
                </c:pt>
                <c:pt idx="4707">
                  <c:v>-0.01</c:v>
                </c:pt>
                <c:pt idx="4708">
                  <c:v>-0.01</c:v>
                </c:pt>
                <c:pt idx="4709">
                  <c:v>-0.01</c:v>
                </c:pt>
                <c:pt idx="4710">
                  <c:v>-480.01189920342398</c:v>
                </c:pt>
                <c:pt idx="4711">
                  <c:v>-836.83852592268704</c:v>
                </c:pt>
                <c:pt idx="4712">
                  <c:v>-1057.3219158821801</c:v>
                </c:pt>
                <c:pt idx="4713">
                  <c:v>-1143.6907516291401</c:v>
                </c:pt>
                <c:pt idx="4714">
                  <c:v>-1111.6426309743099</c:v>
                </c:pt>
                <c:pt idx="4715">
                  <c:v>-987.09125396179104</c:v>
                </c:pt>
                <c:pt idx="4716">
                  <c:v>-802.06328950622697</c:v>
                </c:pt>
                <c:pt idx="4717">
                  <c:v>-590.29124948647097</c:v>
                </c:pt>
                <c:pt idx="4718">
                  <c:v>-383.05016689041702</c:v>
                </c:pt>
                <c:pt idx="4719">
                  <c:v>-205.71999961872399</c:v>
                </c:pt>
                <c:pt idx="4720">
                  <c:v>-75.433628901041899</c:v>
                </c:pt>
                <c:pt idx="4721">
                  <c:v>-1.00000000208939E-2</c:v>
                </c:pt>
                <c:pt idx="4722">
                  <c:v>-0.01</c:v>
                </c:pt>
                <c:pt idx="4723">
                  <c:v>-1.0675580118671499</c:v>
                </c:pt>
                <c:pt idx="4724">
                  <c:v>-54.313820624217101</c:v>
                </c:pt>
                <c:pt idx="4725">
                  <c:v>-121.006109442876</c:v>
                </c:pt>
                <c:pt idx="4726">
                  <c:v>-184.44905625896001</c:v>
                </c:pt>
                <c:pt idx="4727">
                  <c:v>-230.70351476427001</c:v>
                </c:pt>
                <c:pt idx="4728">
                  <c:v>-250.45719760982399</c:v>
                </c:pt>
                <c:pt idx="4729">
                  <c:v>-240.02819539099701</c:v>
                </c:pt>
                <c:pt idx="4730">
                  <c:v>-201.42333299765099</c:v>
                </c:pt>
                <c:pt idx="4731">
                  <c:v>-141.51296589911701</c:v>
                </c:pt>
                <c:pt idx="4732">
                  <c:v>-70.507289647333707</c:v>
                </c:pt>
                <c:pt idx="4733">
                  <c:v>-1.0000000031834299E-2</c:v>
                </c:pt>
                <c:pt idx="4734">
                  <c:v>-0.01</c:v>
                </c:pt>
                <c:pt idx="4735">
                  <c:v>-0.01</c:v>
                </c:pt>
                <c:pt idx="4736">
                  <c:v>-0.01</c:v>
                </c:pt>
                <c:pt idx="4737">
                  <c:v>-0.01</c:v>
                </c:pt>
                <c:pt idx="4738">
                  <c:v>-0.01</c:v>
                </c:pt>
                <c:pt idx="4739">
                  <c:v>-0.01</c:v>
                </c:pt>
                <c:pt idx="4740">
                  <c:v>-18.685242691300399</c:v>
                </c:pt>
                <c:pt idx="4741">
                  <c:v>-57.632061610834597</c:v>
                </c:pt>
                <c:pt idx="4742">
                  <c:v>-79.740693467387104</c:v>
                </c:pt>
                <c:pt idx="4743">
                  <c:v>-78.544156906607299</c:v>
                </c:pt>
                <c:pt idx="4744">
                  <c:v>-51.4135303328897</c:v>
                </c:pt>
                <c:pt idx="4745">
                  <c:v>-1.00000000053308E-2</c:v>
                </c:pt>
                <c:pt idx="4746">
                  <c:v>-0.01</c:v>
                </c:pt>
                <c:pt idx="4747">
                  <c:v>-0.01</c:v>
                </c:pt>
                <c:pt idx="4748">
                  <c:v>-0.01</c:v>
                </c:pt>
                <c:pt idx="4749">
                  <c:v>-0.01</c:v>
                </c:pt>
                <c:pt idx="4750">
                  <c:v>-0.01</c:v>
                </c:pt>
                <c:pt idx="4751">
                  <c:v>-0.01</c:v>
                </c:pt>
                <c:pt idx="4752">
                  <c:v>-0.01</c:v>
                </c:pt>
                <c:pt idx="4753">
                  <c:v>-0.01</c:v>
                </c:pt>
                <c:pt idx="4754">
                  <c:v>-0.01</c:v>
                </c:pt>
                <c:pt idx="4755">
                  <c:v>-0.01</c:v>
                </c:pt>
                <c:pt idx="4756">
                  <c:v>-0.01</c:v>
                </c:pt>
                <c:pt idx="4757">
                  <c:v>-0.01</c:v>
                </c:pt>
                <c:pt idx="4758">
                  <c:v>-58.324058833587898</c:v>
                </c:pt>
                <c:pt idx="4759">
                  <c:v>-93.642557406319497</c:v>
                </c:pt>
                <c:pt idx="4760">
                  <c:v>-103.473068891792</c:v>
                </c:pt>
                <c:pt idx="4761">
                  <c:v>-89.483949295984701</c:v>
                </c:pt>
                <c:pt idx="4762">
                  <c:v>-57.156249613961201</c:v>
                </c:pt>
                <c:pt idx="4763">
                  <c:v>-14.8239739641181</c:v>
                </c:pt>
                <c:pt idx="4764">
                  <c:v>-0.01</c:v>
                </c:pt>
                <c:pt idx="4765">
                  <c:v>-0.01</c:v>
                </c:pt>
                <c:pt idx="4766">
                  <c:v>-0.01</c:v>
                </c:pt>
                <c:pt idx="4767">
                  <c:v>-0.01</c:v>
                </c:pt>
                <c:pt idx="4768">
                  <c:v>-0.01</c:v>
                </c:pt>
                <c:pt idx="4769">
                  <c:v>-0.01</c:v>
                </c:pt>
                <c:pt idx="4770">
                  <c:v>-56.072636008322398</c:v>
                </c:pt>
                <c:pt idx="4771">
                  <c:v>-113.31089155261699</c:v>
                </c:pt>
                <c:pt idx="4772">
                  <c:v>-161.35159420606001</c:v>
                </c:pt>
                <c:pt idx="4773">
                  <c:v>-191.053158746885</c:v>
                </c:pt>
                <c:pt idx="4774">
                  <c:v>-196.33368816370799</c:v>
                </c:pt>
                <c:pt idx="4775">
                  <c:v>-175.60392800459101</c:v>
                </c:pt>
                <c:pt idx="4776">
                  <c:v>-132.54061935695501</c:v>
                </c:pt>
                <c:pt idx="4777">
                  <c:v>-76.022568499167093</c:v>
                </c:pt>
                <c:pt idx="4778">
                  <c:v>-19.170172020948101</c:v>
                </c:pt>
                <c:pt idx="4779">
                  <c:v>-0.01</c:v>
                </c:pt>
                <c:pt idx="4780">
                  <c:v>-0.01</c:v>
                </c:pt>
                <c:pt idx="4781">
                  <c:v>-0.01</c:v>
                </c:pt>
                <c:pt idx="4782">
                  <c:v>-84.809205960127301</c:v>
                </c:pt>
                <c:pt idx="4783">
                  <c:v>-221.589959444599</c:v>
                </c:pt>
                <c:pt idx="4784">
                  <c:v>-402.018580519669</c:v>
                </c:pt>
                <c:pt idx="4785">
                  <c:v>-608.90646392636995</c:v>
                </c:pt>
                <c:pt idx="4786">
                  <c:v>-817.29249306179895</c:v>
                </c:pt>
                <c:pt idx="4787">
                  <c:v>-996.75214832384199</c:v>
                </c:pt>
                <c:pt idx="4788">
                  <c:v>-1114.73655330416</c:v>
                </c:pt>
                <c:pt idx="4789">
                  <c:v>-1140.59124230412</c:v>
                </c:pt>
                <c:pt idx="4790">
                  <c:v>-1049.7883843212601</c:v>
                </c:pt>
                <c:pt idx="4791">
                  <c:v>-827.84470410117206</c:v>
                </c:pt>
                <c:pt idx="4792">
                  <c:v>-473.40096318619601</c:v>
                </c:pt>
                <c:pt idx="4793">
                  <c:v>-1.00000001315418E-2</c:v>
                </c:pt>
                <c:pt idx="4794">
                  <c:v>-0.01</c:v>
                </c:pt>
                <c:pt idx="4795">
                  <c:v>-0.01</c:v>
                </c:pt>
                <c:pt idx="4796">
                  <c:v>-0.01</c:v>
                </c:pt>
                <c:pt idx="4797">
                  <c:v>-0.01</c:v>
                </c:pt>
                <c:pt idx="4798">
                  <c:v>-0.01</c:v>
                </c:pt>
                <c:pt idx="4799">
                  <c:v>-0.01</c:v>
                </c:pt>
                <c:pt idx="4800">
                  <c:v>-0.01</c:v>
                </c:pt>
                <c:pt idx="4801">
                  <c:v>-0.01</c:v>
                </c:pt>
                <c:pt idx="4802">
                  <c:v>-0.01</c:v>
                </c:pt>
                <c:pt idx="4803">
                  <c:v>-0.01</c:v>
                </c:pt>
                <c:pt idx="4804">
                  <c:v>-0.01</c:v>
                </c:pt>
                <c:pt idx="4805">
                  <c:v>-0.01</c:v>
                </c:pt>
                <c:pt idx="4806">
                  <c:v>-1001.1356374921201</c:v>
                </c:pt>
                <c:pt idx="4807">
                  <c:v>-1974.98327445358</c:v>
                </c:pt>
                <c:pt idx="4808">
                  <c:v>-2842.9855079559202</c:v>
                </c:pt>
                <c:pt idx="4809">
                  <c:v>-3533.3086631496599</c:v>
                </c:pt>
                <c:pt idx="4810">
                  <c:v>-3987.3679546513499</c:v>
                </c:pt>
                <c:pt idx="4811">
                  <c:v>-4165.1374780768801</c:v>
                </c:pt>
                <c:pt idx="4812">
                  <c:v>-4048.7451886338999</c:v>
                </c:pt>
                <c:pt idx="4813">
                  <c:v>-3644.0264987596902</c:v>
                </c:pt>
                <c:pt idx="4814">
                  <c:v>-2979.9238199904498</c:v>
                </c:pt>
                <c:pt idx="4815">
                  <c:v>-2105.8385129261801</c:v>
                </c:pt>
                <c:pt idx="4816">
                  <c:v>-1087.2417171699501</c:v>
                </c:pt>
                <c:pt idx="4817">
                  <c:v>-1.0000000364762099E-2</c:v>
                </c:pt>
                <c:pt idx="4818">
                  <c:v>-0.01</c:v>
                </c:pt>
                <c:pt idx="4819">
                  <c:v>-0.01</c:v>
                </c:pt>
                <c:pt idx="4820">
                  <c:v>-0.01</c:v>
                </c:pt>
                <c:pt idx="4821">
                  <c:v>-0.01</c:v>
                </c:pt>
                <c:pt idx="4822">
                  <c:v>-0.01</c:v>
                </c:pt>
                <c:pt idx="4823">
                  <c:v>-0.01</c:v>
                </c:pt>
                <c:pt idx="4824">
                  <c:v>-0.01</c:v>
                </c:pt>
                <c:pt idx="4825">
                  <c:v>-0.01</c:v>
                </c:pt>
                <c:pt idx="4826">
                  <c:v>-0.01</c:v>
                </c:pt>
                <c:pt idx="4827">
                  <c:v>-0.01</c:v>
                </c:pt>
                <c:pt idx="4828">
                  <c:v>-0.01</c:v>
                </c:pt>
                <c:pt idx="4829">
                  <c:v>-0.01</c:v>
                </c:pt>
                <c:pt idx="4830">
                  <c:v>-954.56820470507103</c:v>
                </c:pt>
                <c:pt idx="4831">
                  <c:v>-1831.3531655330801</c:v>
                </c:pt>
                <c:pt idx="4832">
                  <c:v>-2575.7462819657699</c:v>
                </c:pt>
                <c:pt idx="4833">
                  <c:v>-3142.2755273850598</c:v>
                </c:pt>
                <c:pt idx="4834">
                  <c:v>-3496.8173253498398</c:v>
                </c:pt>
                <c:pt idx="4835">
                  <c:v>-3618.1660188467999</c:v>
                </c:pt>
                <c:pt idx="4836">
                  <c:v>-3498.9817390436801</c:v>
                </c:pt>
                <c:pt idx="4837">
                  <c:v>-3146.1293966448302</c:v>
                </c:pt>
                <c:pt idx="4838">
                  <c:v>-2580.41094996629</c:v>
                </c:pt>
                <c:pt idx="4839">
                  <c:v>-1835.67858009212</c:v>
                </c:pt>
                <c:pt idx="4840">
                  <c:v>-957.30728326012104</c:v>
                </c:pt>
                <c:pt idx="4841">
                  <c:v>-1.00000004058311E-2</c:v>
                </c:pt>
                <c:pt idx="4842">
                  <c:v>-0.01</c:v>
                </c:pt>
                <c:pt idx="4843">
                  <c:v>-0.01</c:v>
                </c:pt>
                <c:pt idx="4844">
                  <c:v>-0.01</c:v>
                </c:pt>
                <c:pt idx="4845">
                  <c:v>-0.01</c:v>
                </c:pt>
                <c:pt idx="4846">
                  <c:v>-0.01</c:v>
                </c:pt>
                <c:pt idx="4847">
                  <c:v>-0.01</c:v>
                </c:pt>
                <c:pt idx="4848">
                  <c:v>-0.01</c:v>
                </c:pt>
                <c:pt idx="4849">
                  <c:v>-0.01</c:v>
                </c:pt>
                <c:pt idx="4850">
                  <c:v>-0.01</c:v>
                </c:pt>
                <c:pt idx="4851">
                  <c:v>-0.01</c:v>
                </c:pt>
                <c:pt idx="4852">
                  <c:v>-0.01</c:v>
                </c:pt>
                <c:pt idx="4853">
                  <c:v>-0.01</c:v>
                </c:pt>
                <c:pt idx="4854">
                  <c:v>-1090.8789528854099</c:v>
                </c:pt>
                <c:pt idx="4855">
                  <c:v>-2112.0159324709498</c:v>
                </c:pt>
                <c:pt idx="4856">
                  <c:v>-2987.3019567776801</c:v>
                </c:pt>
                <c:pt idx="4857">
                  <c:v>-3651.2237262822</c:v>
                </c:pt>
                <c:pt idx="4858">
                  <c:v>-4054.54580193949</c:v>
                </c:pt>
                <c:pt idx="4859">
                  <c:v>-4168.6785276013698</c:v>
                </c:pt>
                <c:pt idx="4860">
                  <c:v>-3988.2783326511499</c:v>
                </c:pt>
                <c:pt idx="4861">
                  <c:v>-3531.7801486754602</c:v>
                </c:pt>
                <c:pt idx="4862">
                  <c:v>-2839.7644767059001</c:v>
                </c:pt>
                <c:pt idx="4863">
                  <c:v>-1971.2823620813899</c:v>
                </c:pt>
                <c:pt idx="4864">
                  <c:v>-998.47538798567996</c:v>
                </c:pt>
                <c:pt idx="4865">
                  <c:v>-1.00000004903186E-2</c:v>
                </c:pt>
                <c:pt idx="4866">
                  <c:v>-0.01</c:v>
                </c:pt>
                <c:pt idx="4867">
                  <c:v>-0.01</c:v>
                </c:pt>
                <c:pt idx="4868">
                  <c:v>-0.01</c:v>
                </c:pt>
                <c:pt idx="4869">
                  <c:v>-0.01</c:v>
                </c:pt>
                <c:pt idx="4870">
                  <c:v>-0.01</c:v>
                </c:pt>
                <c:pt idx="4871">
                  <c:v>-0.01</c:v>
                </c:pt>
                <c:pt idx="4872">
                  <c:v>-0.01</c:v>
                </c:pt>
                <c:pt idx="4873">
                  <c:v>-0.01</c:v>
                </c:pt>
                <c:pt idx="4874">
                  <c:v>-0.01</c:v>
                </c:pt>
                <c:pt idx="4875">
                  <c:v>-0.01</c:v>
                </c:pt>
                <c:pt idx="4876">
                  <c:v>-0.01</c:v>
                </c:pt>
                <c:pt idx="4877">
                  <c:v>-0.01</c:v>
                </c:pt>
                <c:pt idx="4878">
                  <c:v>-462.56923080176199</c:v>
                </c:pt>
                <c:pt idx="4879">
                  <c:v>-806.35283490710106</c:v>
                </c:pt>
                <c:pt idx="4880">
                  <c:v>-1018.70745782013</c:v>
                </c:pt>
                <c:pt idx="4881">
                  <c:v>-1101.8175139361099</c:v>
                </c:pt>
                <c:pt idx="4882">
                  <c:v>-1070.8411801979701</c:v>
                </c:pt>
                <c:pt idx="4883">
                  <c:v>-950.77111522543601</c:v>
                </c:pt>
                <c:pt idx="4884">
                  <c:v>-772.47800201865005</c:v>
                </c:pt>
                <c:pt idx="4885">
                  <c:v>-568.463586339985</c:v>
                </c:pt>
                <c:pt idx="4886">
                  <c:v>-368.85089807637797</c:v>
                </c:pt>
                <c:pt idx="4887">
                  <c:v>-198.075515041388</c:v>
                </c:pt>
                <c:pt idx="4888">
                  <c:v>-72.623869601130806</c:v>
                </c:pt>
                <c:pt idx="4889">
                  <c:v>-1.00000000067034E-2</c:v>
                </c:pt>
                <c:pt idx="4890">
                  <c:v>-0.01</c:v>
                </c:pt>
                <c:pt idx="4891">
                  <c:v>-1.02787001822692</c:v>
                </c:pt>
                <c:pt idx="4892">
                  <c:v>-52.270929062155901</c:v>
                </c:pt>
                <c:pt idx="4893">
                  <c:v>-116.443176141461</c:v>
                </c:pt>
                <c:pt idx="4894">
                  <c:v>-177.476673749371</c:v>
                </c:pt>
                <c:pt idx="4895">
                  <c:v>-221.96138754475501</c:v>
                </c:pt>
                <c:pt idx="4896">
                  <c:v>-240.943503780756</c:v>
                </c:pt>
                <c:pt idx="4897">
                  <c:v>-230.88861485692701</c:v>
                </c:pt>
                <c:pt idx="4898">
                  <c:v>-193.73526396661799</c:v>
                </c:pt>
                <c:pt idx="4899">
                  <c:v>-136.09870190259599</c:v>
                </c:pt>
                <c:pt idx="4900">
                  <c:v>-67.803399704539302</c:v>
                </c:pt>
                <c:pt idx="4901">
                  <c:v>-1.0000000011955701E-2</c:v>
                </c:pt>
                <c:pt idx="4902">
                  <c:v>-0.01</c:v>
                </c:pt>
                <c:pt idx="4903">
                  <c:v>-0.01</c:v>
                </c:pt>
                <c:pt idx="4904">
                  <c:v>-0.01</c:v>
                </c:pt>
                <c:pt idx="4905">
                  <c:v>-0.01</c:v>
                </c:pt>
                <c:pt idx="4906">
                  <c:v>-0.01</c:v>
                </c:pt>
                <c:pt idx="4907">
                  <c:v>-0.01</c:v>
                </c:pt>
                <c:pt idx="4908">
                  <c:v>-17.955198196496401</c:v>
                </c:pt>
                <c:pt idx="4909">
                  <c:v>-55.3742071815523</c:v>
                </c:pt>
                <c:pt idx="4910">
                  <c:v>-76.609176733692095</c:v>
                </c:pt>
                <c:pt idx="4911">
                  <c:v>-75.452382339286601</c:v>
                </c:pt>
                <c:pt idx="4912">
                  <c:v>-49.385099421317598</c:v>
                </c:pt>
                <c:pt idx="4913">
                  <c:v>-1.00000000135822E-2</c:v>
                </c:pt>
                <c:pt idx="4914">
                  <c:v>-0.01</c:v>
                </c:pt>
                <c:pt idx="4915">
                  <c:v>-0.01</c:v>
                </c:pt>
                <c:pt idx="4916">
                  <c:v>-0.01</c:v>
                </c:pt>
                <c:pt idx="4917">
                  <c:v>-0.01</c:v>
                </c:pt>
                <c:pt idx="4918">
                  <c:v>-0.01</c:v>
                </c:pt>
                <c:pt idx="4919">
                  <c:v>-0.01</c:v>
                </c:pt>
                <c:pt idx="4920">
                  <c:v>-0.01</c:v>
                </c:pt>
                <c:pt idx="4921">
                  <c:v>-0.01</c:v>
                </c:pt>
                <c:pt idx="4922">
                  <c:v>-0.01</c:v>
                </c:pt>
                <c:pt idx="4923">
                  <c:v>-0.01</c:v>
                </c:pt>
                <c:pt idx="4924">
                  <c:v>-0.01</c:v>
                </c:pt>
                <c:pt idx="4925">
                  <c:v>-0.01</c:v>
                </c:pt>
                <c:pt idx="4926">
                  <c:v>-55.947282266575499</c:v>
                </c:pt>
                <c:pt idx="4927">
                  <c:v>-89.817560100586405</c:v>
                </c:pt>
                <c:pt idx="4928">
                  <c:v>-99.236864428606594</c:v>
                </c:pt>
                <c:pt idx="4929">
                  <c:v>-85.812194846085902</c:v>
                </c:pt>
                <c:pt idx="4930">
                  <c:v>-54.805813847737198</c:v>
                </c:pt>
                <c:pt idx="4931">
                  <c:v>-14.2132934895987</c:v>
                </c:pt>
                <c:pt idx="4932">
                  <c:v>-0.01</c:v>
                </c:pt>
                <c:pt idx="4933">
                  <c:v>-0.01</c:v>
                </c:pt>
                <c:pt idx="4934">
                  <c:v>-0.01</c:v>
                </c:pt>
                <c:pt idx="4935">
                  <c:v>-0.01</c:v>
                </c:pt>
                <c:pt idx="4936">
                  <c:v>-0.01</c:v>
                </c:pt>
                <c:pt idx="4937">
                  <c:v>-0.01</c:v>
                </c:pt>
                <c:pt idx="4938">
                  <c:v>-53.724959919809699</c:v>
                </c:pt>
                <c:pt idx="4939">
                  <c:v>-108.555727683736</c:v>
                </c:pt>
                <c:pt idx="4940">
                  <c:v>-154.56511923979599</c:v>
                </c:pt>
                <c:pt idx="4941">
                  <c:v>-182.999496692024</c:v>
                </c:pt>
                <c:pt idx="4942">
                  <c:v>-188.03906070142699</c:v>
                </c:pt>
                <c:pt idx="4943">
                  <c:v>-168.16870125188399</c:v>
                </c:pt>
                <c:pt idx="4944">
                  <c:v>-126.91643205952199</c:v>
                </c:pt>
                <c:pt idx="4945">
                  <c:v>-72.789714672593107</c:v>
                </c:pt>
                <c:pt idx="4946">
                  <c:v>-18.3534853368071</c:v>
                </c:pt>
                <c:pt idx="4947">
                  <c:v>-0.01</c:v>
                </c:pt>
                <c:pt idx="4948">
                  <c:v>-0.01</c:v>
                </c:pt>
                <c:pt idx="4949">
                  <c:v>-0.01</c:v>
                </c:pt>
                <c:pt idx="4950">
                  <c:v>-81.162904068844298</c:v>
                </c:pt>
                <c:pt idx="4951">
                  <c:v>-212.04138964136399</c:v>
                </c:pt>
                <c:pt idx="4952">
                  <c:v>-384.65702927625603</c:v>
                </c:pt>
                <c:pt idx="4953">
                  <c:v>-582.55283895034802</c:v>
                </c:pt>
                <c:pt idx="4954">
                  <c:v>-781.84290689718296</c:v>
                </c:pt>
                <c:pt idx="4955">
                  <c:v>-953.42478840937804</c:v>
                </c:pt>
                <c:pt idx="4956">
                  <c:v>-1066.17567277342</c:v>
                </c:pt>
                <c:pt idx="4957">
                  <c:v>-1090.79671484445</c:v>
                </c:pt>
                <c:pt idx="4958">
                  <c:v>-1003.85921529295</c:v>
                </c:pt>
                <c:pt idx="4959">
                  <c:v>-791.54788579605804</c:v>
                </c:pt>
                <c:pt idx="4960">
                  <c:v>-452.60029619946403</c:v>
                </c:pt>
                <c:pt idx="4961">
                  <c:v>-1.0000000197078999E-2</c:v>
                </c:pt>
                <c:pt idx="4962">
                  <c:v>-0.01</c:v>
                </c:pt>
                <c:pt idx="4963">
                  <c:v>-0.01</c:v>
                </c:pt>
                <c:pt idx="4964">
                  <c:v>-0.01</c:v>
                </c:pt>
                <c:pt idx="4965">
                  <c:v>-0.01</c:v>
                </c:pt>
                <c:pt idx="4966">
                  <c:v>-0.01</c:v>
                </c:pt>
                <c:pt idx="4967">
                  <c:v>-0.01</c:v>
                </c:pt>
                <c:pt idx="4968">
                  <c:v>-0.01</c:v>
                </c:pt>
                <c:pt idx="4969">
                  <c:v>-0.01</c:v>
                </c:pt>
                <c:pt idx="4970">
                  <c:v>-0.01</c:v>
                </c:pt>
                <c:pt idx="4971">
                  <c:v>-0.01</c:v>
                </c:pt>
                <c:pt idx="4972">
                  <c:v>-0.01</c:v>
                </c:pt>
                <c:pt idx="4973">
                  <c:v>-0.01</c:v>
                </c:pt>
                <c:pt idx="4974">
                  <c:v>-955.82133933455896</c:v>
                </c:pt>
                <c:pt idx="4975">
                  <c:v>-1885.4020192192099</c:v>
                </c:pt>
                <c:pt idx="4976">
                  <c:v>-2713.7634071355201</c:v>
                </c:pt>
                <c:pt idx="4977">
                  <c:v>-3372.3737367375002</c:v>
                </c:pt>
                <c:pt idx="4978">
                  <c:v>-3805.3727331806799</c:v>
                </c:pt>
                <c:pt idx="4979">
                  <c:v>-3974.63247149258</c:v>
                </c:pt>
                <c:pt idx="4980">
                  <c:v>-3863.1787887522501</c:v>
                </c:pt>
                <c:pt idx="4981">
                  <c:v>-3476.6630086196701</c:v>
                </c:pt>
                <c:pt idx="4982">
                  <c:v>-2842.77784561207</c:v>
                </c:pt>
                <c:pt idx="4983">
                  <c:v>-2008.7204771218401</c:v>
                </c:pt>
                <c:pt idx="4984">
                  <c:v>-1036.9964575648301</c:v>
                </c:pt>
                <c:pt idx="4985">
                  <c:v>-1.00000004964126E-2</c:v>
                </c:pt>
                <c:pt idx="4986">
                  <c:v>-0.01</c:v>
                </c:pt>
                <c:pt idx="4987">
                  <c:v>-0.01</c:v>
                </c:pt>
                <c:pt idx="4988">
                  <c:v>-0.01</c:v>
                </c:pt>
                <c:pt idx="4989">
                  <c:v>-0.01</c:v>
                </c:pt>
                <c:pt idx="4990">
                  <c:v>-0.01</c:v>
                </c:pt>
                <c:pt idx="4991">
                  <c:v>-0.01</c:v>
                </c:pt>
                <c:pt idx="4992">
                  <c:v>-0.01</c:v>
                </c:pt>
                <c:pt idx="4993">
                  <c:v>-0.01</c:v>
                </c:pt>
                <c:pt idx="4994">
                  <c:v>-0.01</c:v>
                </c:pt>
                <c:pt idx="4995">
                  <c:v>-0.01</c:v>
                </c:pt>
                <c:pt idx="4996">
                  <c:v>-0.01</c:v>
                </c:pt>
                <c:pt idx="4997">
                  <c:v>-0.01</c:v>
                </c:pt>
                <c:pt idx="4998">
                  <c:v>-909.17682686298895</c:v>
                </c:pt>
                <c:pt idx="4999">
                  <c:v>-1744.09301268644</c:v>
                </c:pt>
                <c:pt idx="5000">
                  <c:v>-2452.7699374355602</c:v>
                </c:pt>
                <c:pt idx="5001">
                  <c:v>-2991.9489818451598</c:v>
                </c:pt>
                <c:pt idx="5002">
                  <c:v>-3329.1934857924898</c:v>
                </c:pt>
                <c:pt idx="5003">
                  <c:v>-3444.3773995225101</c:v>
                </c:pt>
                <c:pt idx="5004">
                  <c:v>-3330.5813376747801</c:v>
                </c:pt>
                <c:pt idx="5005">
                  <c:v>-2994.4085626815199</c:v>
                </c:pt>
                <c:pt idx="5006">
                  <c:v>-2455.72335685196</c:v>
                </c:pt>
                <c:pt idx="5007">
                  <c:v>-1746.8004210333199</c:v>
                </c:pt>
                <c:pt idx="5008">
                  <c:v>-910.865270322112</c:v>
                </c:pt>
                <c:pt idx="5009">
                  <c:v>-1.00000001147619E-2</c:v>
                </c:pt>
                <c:pt idx="5010">
                  <c:v>-0.01</c:v>
                </c:pt>
                <c:pt idx="5011">
                  <c:v>-0.01</c:v>
                </c:pt>
                <c:pt idx="5012">
                  <c:v>-0.01</c:v>
                </c:pt>
                <c:pt idx="5013">
                  <c:v>-0.01</c:v>
                </c:pt>
                <c:pt idx="5014">
                  <c:v>-0.01</c:v>
                </c:pt>
                <c:pt idx="5015">
                  <c:v>-0.01</c:v>
                </c:pt>
                <c:pt idx="5016">
                  <c:v>-0.01</c:v>
                </c:pt>
                <c:pt idx="5017">
                  <c:v>-0.01</c:v>
                </c:pt>
                <c:pt idx="5018">
                  <c:v>-0.01</c:v>
                </c:pt>
                <c:pt idx="5019">
                  <c:v>-0.01</c:v>
                </c:pt>
                <c:pt idx="5020">
                  <c:v>-0.01</c:v>
                </c:pt>
                <c:pt idx="5021">
                  <c:v>-0.01</c:v>
                </c:pt>
                <c:pt idx="5022">
                  <c:v>-1036.4798259946399</c:v>
                </c:pt>
                <c:pt idx="5023">
                  <c:v>-2006.4900149008499</c:v>
                </c:pt>
                <c:pt idx="5024">
                  <c:v>-2837.75240410897</c:v>
                </c:pt>
                <c:pt idx="5025">
                  <c:v>-3468.0821514077002</c:v>
                </c:pt>
                <c:pt idx="5026">
                  <c:v>-3850.7797321805301</c:v>
                </c:pt>
                <c:pt idx="5027">
                  <c:v>-3958.7710364945501</c:v>
                </c:pt>
                <c:pt idx="5028">
                  <c:v>-3787.0664616444001</c:v>
                </c:pt>
                <c:pt idx="5029">
                  <c:v>-3353.2551121684101</c:v>
                </c:pt>
                <c:pt idx="5030">
                  <c:v>-2695.9429874616799</c:v>
                </c:pt>
                <c:pt idx="5031">
                  <c:v>-1871.2536364738701</c:v>
                </c:pt>
                <c:pt idx="5032">
                  <c:v>-947.71264736544003</c:v>
                </c:pt>
                <c:pt idx="5033">
                  <c:v>-1.0000000192412799E-2</c:v>
                </c:pt>
                <c:pt idx="5034">
                  <c:v>-0.01</c:v>
                </c:pt>
                <c:pt idx="5035">
                  <c:v>-0.01</c:v>
                </c:pt>
                <c:pt idx="5036">
                  <c:v>-0.01</c:v>
                </c:pt>
                <c:pt idx="5037">
                  <c:v>-0.01</c:v>
                </c:pt>
                <c:pt idx="5038">
                  <c:v>-0.01</c:v>
                </c:pt>
                <c:pt idx="5039">
                  <c:v>-0.01</c:v>
                </c:pt>
                <c:pt idx="5040">
                  <c:v>-0.01</c:v>
                </c:pt>
                <c:pt idx="5041">
                  <c:v>-0.01</c:v>
                </c:pt>
                <c:pt idx="5042">
                  <c:v>-0.01</c:v>
                </c:pt>
                <c:pt idx="5043">
                  <c:v>-0.01</c:v>
                </c:pt>
                <c:pt idx="5044">
                  <c:v>-0.01</c:v>
                </c:pt>
                <c:pt idx="5045">
                  <c:v>-0.01</c:v>
                </c:pt>
                <c:pt idx="5046">
                  <c:v>-438.418271675543</c:v>
                </c:pt>
                <c:pt idx="5047">
                  <c:v>-764.173112511422</c:v>
                </c:pt>
                <c:pt idx="5048">
                  <c:v>-965.31928376161602</c:v>
                </c:pt>
                <c:pt idx="5049">
                  <c:v>-1043.9652520797899</c:v>
                </c:pt>
                <c:pt idx="5050">
                  <c:v>-1014.50994124448</c:v>
                </c:pt>
                <c:pt idx="5051">
                  <c:v>-900.66251104323896</c:v>
                </c:pt>
                <c:pt idx="5052">
                  <c:v>-731.68995478085503</c:v>
                </c:pt>
                <c:pt idx="5053">
                  <c:v>-538.39189374463695</c:v>
                </c:pt>
                <c:pt idx="5054">
                  <c:v>-349.302493820498</c:v>
                </c:pt>
                <c:pt idx="5055">
                  <c:v>-187.558574421804</c:v>
                </c:pt>
                <c:pt idx="5056">
                  <c:v>-68.761023657407094</c:v>
                </c:pt>
                <c:pt idx="5057">
                  <c:v>-1.0000000012531001E-2</c:v>
                </c:pt>
                <c:pt idx="5058">
                  <c:v>-0.01</c:v>
                </c:pt>
                <c:pt idx="5059">
                  <c:v>-0.97342030859269502</c:v>
                </c:pt>
                <c:pt idx="5060">
                  <c:v>-49.470120497601997</c:v>
                </c:pt>
                <c:pt idx="5061">
                  <c:v>-110.19166428937299</c:v>
                </c:pt>
                <c:pt idx="5062">
                  <c:v>-167.93057102803201</c:v>
                </c:pt>
                <c:pt idx="5063">
                  <c:v>-210.00039810129601</c:v>
                </c:pt>
                <c:pt idx="5064">
                  <c:v>-227.93565854141301</c:v>
                </c:pt>
                <c:pt idx="5065">
                  <c:v>-218.40070449305901</c:v>
                </c:pt>
                <c:pt idx="5066">
                  <c:v>-183.23768362360801</c:v>
                </c:pt>
                <c:pt idx="5067">
                  <c:v>-128.71080401036201</c:v>
                </c:pt>
                <c:pt idx="5068">
                  <c:v>-64.116332248140594</c:v>
                </c:pt>
                <c:pt idx="5069">
                  <c:v>-1.00000000198971E-2</c:v>
                </c:pt>
                <c:pt idx="5070">
                  <c:v>-0.01</c:v>
                </c:pt>
                <c:pt idx="5071">
                  <c:v>-0.01</c:v>
                </c:pt>
                <c:pt idx="5072">
                  <c:v>-0.01</c:v>
                </c:pt>
                <c:pt idx="5073">
                  <c:v>-0.01</c:v>
                </c:pt>
                <c:pt idx="5074">
                  <c:v>-0.01</c:v>
                </c:pt>
                <c:pt idx="5075">
                  <c:v>-0.01</c:v>
                </c:pt>
                <c:pt idx="5076">
                  <c:v>-16.964902476369101</c:v>
                </c:pt>
                <c:pt idx="5077">
                  <c:v>-52.313430287930601</c:v>
                </c:pt>
                <c:pt idx="5078">
                  <c:v>-72.366776219977694</c:v>
                </c:pt>
                <c:pt idx="5079">
                  <c:v>-71.266500466387001</c:v>
                </c:pt>
                <c:pt idx="5080">
                  <c:v>-46.640603410561802</c:v>
                </c:pt>
                <c:pt idx="5081">
                  <c:v>-1.00000000208169E-2</c:v>
                </c:pt>
                <c:pt idx="5082">
                  <c:v>-0.01</c:v>
                </c:pt>
                <c:pt idx="5083">
                  <c:v>-0.01</c:v>
                </c:pt>
                <c:pt idx="5084">
                  <c:v>-0.01</c:v>
                </c:pt>
                <c:pt idx="5085">
                  <c:v>-0.01</c:v>
                </c:pt>
                <c:pt idx="5086">
                  <c:v>-0.01</c:v>
                </c:pt>
                <c:pt idx="5087">
                  <c:v>-0.01</c:v>
                </c:pt>
                <c:pt idx="5088">
                  <c:v>-0.01</c:v>
                </c:pt>
                <c:pt idx="5089">
                  <c:v>-0.01</c:v>
                </c:pt>
                <c:pt idx="5090">
                  <c:v>-0.01</c:v>
                </c:pt>
                <c:pt idx="5091">
                  <c:v>-0.01</c:v>
                </c:pt>
                <c:pt idx="5092">
                  <c:v>-0.01</c:v>
                </c:pt>
                <c:pt idx="5093">
                  <c:v>-0.01</c:v>
                </c:pt>
                <c:pt idx="5094">
                  <c:v>-52.759272182239101</c:v>
                </c:pt>
                <c:pt idx="5095">
                  <c:v>-84.690123707470093</c:v>
                </c:pt>
                <c:pt idx="5096">
                  <c:v>-93.561616898173199</c:v>
                </c:pt>
                <c:pt idx="5097">
                  <c:v>-80.896089339041495</c:v>
                </c:pt>
                <c:pt idx="5098">
                  <c:v>-51.660698772799499</c:v>
                </c:pt>
                <c:pt idx="5099">
                  <c:v>-13.396628968879799</c:v>
                </c:pt>
                <c:pt idx="5100">
                  <c:v>-0.01</c:v>
                </c:pt>
                <c:pt idx="5101">
                  <c:v>-0.01</c:v>
                </c:pt>
                <c:pt idx="5102">
                  <c:v>-0.01</c:v>
                </c:pt>
                <c:pt idx="5103">
                  <c:v>-0.01</c:v>
                </c:pt>
                <c:pt idx="5104">
                  <c:v>-0.01</c:v>
                </c:pt>
                <c:pt idx="5105">
                  <c:v>-0.01</c:v>
                </c:pt>
                <c:pt idx="5106">
                  <c:v>-50.598279666214303</c:v>
                </c:pt>
                <c:pt idx="5107">
                  <c:v>-102.22637341992299</c:v>
                </c:pt>
                <c:pt idx="5108">
                  <c:v>-145.537200143181</c:v>
                </c:pt>
                <c:pt idx="5109">
                  <c:v>-172.29201938150899</c:v>
                </c:pt>
                <c:pt idx="5110">
                  <c:v>-177.01753142885701</c:v>
                </c:pt>
                <c:pt idx="5111">
                  <c:v>-158.29474367130501</c:v>
                </c:pt>
                <c:pt idx="5112">
                  <c:v>-119.451777240542</c:v>
                </c:pt>
                <c:pt idx="5113">
                  <c:v>-68.501369024963395</c:v>
                </c:pt>
                <c:pt idx="5114">
                  <c:v>-17.270771246150101</c:v>
                </c:pt>
                <c:pt idx="5115">
                  <c:v>-0.01</c:v>
                </c:pt>
                <c:pt idx="5116">
                  <c:v>-0.01</c:v>
                </c:pt>
                <c:pt idx="5117">
                  <c:v>-0.01</c:v>
                </c:pt>
                <c:pt idx="5118">
                  <c:v>-76.339677715991698</c:v>
                </c:pt>
                <c:pt idx="5119">
                  <c:v>-199.41782293022399</c:v>
                </c:pt>
                <c:pt idx="5120">
                  <c:v>-361.717113302732</c:v>
                </c:pt>
                <c:pt idx="5121">
                  <c:v>-547.750854363386</c:v>
                </c:pt>
                <c:pt idx="5122">
                  <c:v>-735.054745933395</c:v>
                </c:pt>
                <c:pt idx="5123">
                  <c:v>-896.27047800757896</c:v>
                </c:pt>
                <c:pt idx="5124">
                  <c:v>-1002.1526658440901</c:v>
                </c:pt>
                <c:pt idx="5125">
                  <c:v>-1025.18299296739</c:v>
                </c:pt>
                <c:pt idx="5126">
                  <c:v>-943.37166772327203</c:v>
                </c:pt>
                <c:pt idx="5127">
                  <c:v>-743.77174570055502</c:v>
                </c:pt>
                <c:pt idx="5128">
                  <c:v>-425.23591351159303</c:v>
                </c:pt>
                <c:pt idx="5129">
                  <c:v>-1.0000000252152299E-2</c:v>
                </c:pt>
                <c:pt idx="5130">
                  <c:v>-0.01</c:v>
                </c:pt>
                <c:pt idx="5131">
                  <c:v>-0.01</c:v>
                </c:pt>
                <c:pt idx="5132">
                  <c:v>-0.01</c:v>
                </c:pt>
                <c:pt idx="5133">
                  <c:v>-0.01</c:v>
                </c:pt>
                <c:pt idx="5134">
                  <c:v>-0.01</c:v>
                </c:pt>
                <c:pt idx="5135">
                  <c:v>-0.01</c:v>
                </c:pt>
                <c:pt idx="5136">
                  <c:v>-0.01</c:v>
                </c:pt>
                <c:pt idx="5137">
                  <c:v>-0.01</c:v>
                </c:pt>
                <c:pt idx="5138">
                  <c:v>-0.01</c:v>
                </c:pt>
                <c:pt idx="5139">
                  <c:v>-0.01</c:v>
                </c:pt>
                <c:pt idx="5140">
                  <c:v>-0.01</c:v>
                </c:pt>
                <c:pt idx="5141">
                  <c:v>-0.01</c:v>
                </c:pt>
                <c:pt idx="5142">
                  <c:v>-896.64533457748701</c:v>
                </c:pt>
                <c:pt idx="5143">
                  <c:v>-1768.47776237022</c:v>
                </c:pt>
                <c:pt idx="5144">
                  <c:v>-2545.1849480420001</c:v>
                </c:pt>
                <c:pt idx="5145">
                  <c:v>-3162.53091946824</c:v>
                </c:pt>
                <c:pt idx="5146">
                  <c:v>-3568.19002905561</c:v>
                </c:pt>
                <c:pt idx="5147">
                  <c:v>-3726.4852835753099</c:v>
                </c:pt>
                <c:pt idx="5148">
                  <c:v>-3621.5865707107901</c:v>
                </c:pt>
                <c:pt idx="5149">
                  <c:v>-3258.8791667125802</c:v>
                </c:pt>
                <c:pt idx="5150">
                  <c:v>-2664.40447396021</c:v>
                </c:pt>
                <c:pt idx="5151">
                  <c:v>-1882.47100697459</c:v>
                </c:pt>
                <c:pt idx="5152">
                  <c:v>-971.71224473694303</c:v>
                </c:pt>
                <c:pt idx="5153">
                  <c:v>-1.00000001794263E-2</c:v>
                </c:pt>
                <c:pt idx="5154">
                  <c:v>-0.01</c:v>
                </c:pt>
                <c:pt idx="5155">
                  <c:v>-0.01</c:v>
                </c:pt>
                <c:pt idx="5156">
                  <c:v>-0.01</c:v>
                </c:pt>
                <c:pt idx="5157">
                  <c:v>-0.01</c:v>
                </c:pt>
                <c:pt idx="5158">
                  <c:v>-0.01</c:v>
                </c:pt>
                <c:pt idx="5159">
                  <c:v>-0.01</c:v>
                </c:pt>
                <c:pt idx="5160">
                  <c:v>-0.01</c:v>
                </c:pt>
                <c:pt idx="5161">
                  <c:v>-0.01</c:v>
                </c:pt>
                <c:pt idx="5162">
                  <c:v>-0.01</c:v>
                </c:pt>
                <c:pt idx="5163">
                  <c:v>-0.01</c:v>
                </c:pt>
                <c:pt idx="5164">
                  <c:v>-0.01</c:v>
                </c:pt>
                <c:pt idx="5165">
                  <c:v>-0.01</c:v>
                </c:pt>
                <c:pt idx="5166">
                  <c:v>-850.600207033316</c:v>
                </c:pt>
                <c:pt idx="5167">
                  <c:v>-1631.53919987669</c:v>
                </c:pt>
                <c:pt idx="5168">
                  <c:v>-2294.22230680332</c:v>
                </c:pt>
                <c:pt idx="5169">
                  <c:v>-2798.2316764115399</c:v>
                </c:pt>
                <c:pt idx="5170">
                  <c:v>-3113.2879793458501</c:v>
                </c:pt>
                <c:pt idx="5171">
                  <c:v>-3220.6366522553099</c:v>
                </c:pt>
                <c:pt idx="5172">
                  <c:v>-3113.8791420182301</c:v>
                </c:pt>
                <c:pt idx="5173">
                  <c:v>-2799.2612986179101</c:v>
                </c:pt>
                <c:pt idx="5174">
                  <c:v>-2295.4216455078299</c:v>
                </c:pt>
                <c:pt idx="5175">
                  <c:v>-1632.5893376727199</c:v>
                </c:pt>
                <c:pt idx="5176">
                  <c:v>-851.21352865221502</c:v>
                </c:pt>
                <c:pt idx="5177">
                  <c:v>-1.00000002307518E-2</c:v>
                </c:pt>
                <c:pt idx="5178">
                  <c:v>-0.01</c:v>
                </c:pt>
                <c:pt idx="5179">
                  <c:v>-0.01</c:v>
                </c:pt>
                <c:pt idx="5180">
                  <c:v>-0.01</c:v>
                </c:pt>
                <c:pt idx="5181">
                  <c:v>-0.01</c:v>
                </c:pt>
                <c:pt idx="5182">
                  <c:v>-0.01</c:v>
                </c:pt>
                <c:pt idx="5183">
                  <c:v>-0.01</c:v>
                </c:pt>
                <c:pt idx="5184">
                  <c:v>-0.01</c:v>
                </c:pt>
                <c:pt idx="5185">
                  <c:v>-0.01</c:v>
                </c:pt>
                <c:pt idx="5186">
                  <c:v>-0.01</c:v>
                </c:pt>
                <c:pt idx="5187">
                  <c:v>-0.01</c:v>
                </c:pt>
                <c:pt idx="5188">
                  <c:v>-0.01</c:v>
                </c:pt>
                <c:pt idx="5189">
                  <c:v>-0.01</c:v>
                </c:pt>
                <c:pt idx="5190">
                  <c:v>-967.04923835895795</c:v>
                </c:pt>
                <c:pt idx="5191">
                  <c:v>-1871.8650103882901</c:v>
                </c:pt>
                <c:pt idx="5192">
                  <c:v>-2647.0483359090399</c:v>
                </c:pt>
                <c:pt idx="5193">
                  <c:v>-3234.6446691205401</c:v>
                </c:pt>
                <c:pt idx="5194">
                  <c:v>-3591.1676622628001</c:v>
                </c:pt>
                <c:pt idx="5195">
                  <c:v>-3691.4513953894798</c:v>
                </c:pt>
                <c:pt idx="5196">
                  <c:v>-3530.93259569462</c:v>
                </c:pt>
                <c:pt idx="5197">
                  <c:v>-3126.0994537102601</c:v>
                </c:pt>
                <c:pt idx="5198">
                  <c:v>-2513.02358156231</c:v>
                </c:pt>
                <c:pt idx="5199">
                  <c:v>-1744.0870969518101</c:v>
                </c:pt>
                <c:pt idx="5200">
                  <c:v>-883.20579689765498</c:v>
                </c:pt>
                <c:pt idx="5201">
                  <c:v>-1.0000000303193E-2</c:v>
                </c:pt>
                <c:pt idx="5202">
                  <c:v>-0.01</c:v>
                </c:pt>
                <c:pt idx="5203">
                  <c:v>-0.01</c:v>
                </c:pt>
                <c:pt idx="5204">
                  <c:v>-0.01</c:v>
                </c:pt>
                <c:pt idx="5205">
                  <c:v>-0.01</c:v>
                </c:pt>
                <c:pt idx="5206">
                  <c:v>-0.01</c:v>
                </c:pt>
                <c:pt idx="5207">
                  <c:v>-0.01</c:v>
                </c:pt>
                <c:pt idx="5208">
                  <c:v>-0.01</c:v>
                </c:pt>
                <c:pt idx="5209">
                  <c:v>-0.01</c:v>
                </c:pt>
                <c:pt idx="5210">
                  <c:v>-0.01</c:v>
                </c:pt>
                <c:pt idx="5211">
                  <c:v>-0.01</c:v>
                </c:pt>
                <c:pt idx="5212">
                  <c:v>-0.01</c:v>
                </c:pt>
                <c:pt idx="5213">
                  <c:v>-0.01</c:v>
                </c:pt>
                <c:pt idx="5214">
                  <c:v>-407.90927244002802</c:v>
                </c:pt>
                <c:pt idx="5215">
                  <c:v>-710.91107248285198</c:v>
                </c:pt>
                <c:pt idx="5216">
                  <c:v>-897.93165864173102</c:v>
                </c:pt>
                <c:pt idx="5217">
                  <c:v>-970.97297167427598</c:v>
                </c:pt>
                <c:pt idx="5218">
                  <c:v>-943.46586100991897</c:v>
                </c:pt>
                <c:pt idx="5219">
                  <c:v>-837.49214420769101</c:v>
                </c:pt>
                <c:pt idx="5220">
                  <c:v>-680.29067869458004</c:v>
                </c:pt>
                <c:pt idx="5221">
                  <c:v>-500.51228807868802</c:v>
                </c:pt>
                <c:pt idx="5222">
                  <c:v>-324.68845593243901</c:v>
                </c:pt>
                <c:pt idx="5223">
                  <c:v>-174.321700270657</c:v>
                </c:pt>
                <c:pt idx="5224">
                  <c:v>-63.901112205996498</c:v>
                </c:pt>
                <c:pt idx="5225">
                  <c:v>-1.0000000017390801E-2</c:v>
                </c:pt>
                <c:pt idx="5226">
                  <c:v>-0.01</c:v>
                </c:pt>
                <c:pt idx="5227">
                  <c:v>-0.90499854284977999</c:v>
                </c:pt>
                <c:pt idx="5228">
                  <c:v>-45.952013811025402</c:v>
                </c:pt>
                <c:pt idx="5229">
                  <c:v>-102.342236781632</c:v>
                </c:pt>
                <c:pt idx="5230">
                  <c:v>-155.94919097554799</c:v>
                </c:pt>
                <c:pt idx="5231">
                  <c:v>-194.994011342145</c:v>
                </c:pt>
                <c:pt idx="5232">
                  <c:v>-211.62230888389499</c:v>
                </c:pt>
                <c:pt idx="5233">
                  <c:v>-202.74557090733899</c:v>
                </c:pt>
                <c:pt idx="5234">
                  <c:v>-170.08283370587301</c:v>
                </c:pt>
                <c:pt idx="5235">
                  <c:v>-119.456415618534</c:v>
                </c:pt>
                <c:pt idx="5236">
                  <c:v>-59.499559177068697</c:v>
                </c:pt>
                <c:pt idx="5237">
                  <c:v>-1.0000000026435E-2</c:v>
                </c:pt>
                <c:pt idx="5238">
                  <c:v>-0.01</c:v>
                </c:pt>
                <c:pt idx="5239">
                  <c:v>-0.01</c:v>
                </c:pt>
                <c:pt idx="5240">
                  <c:v>-0.01</c:v>
                </c:pt>
                <c:pt idx="5241">
                  <c:v>-0.01</c:v>
                </c:pt>
                <c:pt idx="5242">
                  <c:v>-0.01</c:v>
                </c:pt>
                <c:pt idx="5243">
                  <c:v>-0.01</c:v>
                </c:pt>
                <c:pt idx="5244">
                  <c:v>-15.728717349099201</c:v>
                </c:pt>
                <c:pt idx="5245">
                  <c:v>-48.4941200154218</c:v>
                </c:pt>
                <c:pt idx="5246">
                  <c:v>-67.075017573388195</c:v>
                </c:pt>
                <c:pt idx="5247">
                  <c:v>-66.047217270326001</c:v>
                </c:pt>
                <c:pt idx="5248">
                  <c:v>-43.219844505242001</c:v>
                </c:pt>
                <c:pt idx="5249">
                  <c:v>-1.0000000026691399E-2</c:v>
                </c:pt>
                <c:pt idx="5250">
                  <c:v>-0.01</c:v>
                </c:pt>
                <c:pt idx="5251">
                  <c:v>-0.01</c:v>
                </c:pt>
                <c:pt idx="5252">
                  <c:v>-0.01</c:v>
                </c:pt>
                <c:pt idx="5253">
                  <c:v>-0.01</c:v>
                </c:pt>
                <c:pt idx="5254">
                  <c:v>-0.01</c:v>
                </c:pt>
                <c:pt idx="5255">
                  <c:v>-0.01</c:v>
                </c:pt>
                <c:pt idx="5256">
                  <c:v>-0.01</c:v>
                </c:pt>
                <c:pt idx="5257">
                  <c:v>-0.01</c:v>
                </c:pt>
                <c:pt idx="5258">
                  <c:v>-0.01</c:v>
                </c:pt>
                <c:pt idx="5259">
                  <c:v>-0.01</c:v>
                </c:pt>
                <c:pt idx="5260">
                  <c:v>-0.01</c:v>
                </c:pt>
                <c:pt idx="5261">
                  <c:v>-0.01</c:v>
                </c:pt>
                <c:pt idx="5262">
                  <c:v>-48.806262872386398</c:v>
                </c:pt>
                <c:pt idx="5263">
                  <c:v>-78.3346091557178</c:v>
                </c:pt>
                <c:pt idx="5264">
                  <c:v>-86.529631890445899</c:v>
                </c:pt>
                <c:pt idx="5265">
                  <c:v>-74.806928865796294</c:v>
                </c:pt>
                <c:pt idx="5266">
                  <c:v>-47.7665165937428</c:v>
                </c:pt>
                <c:pt idx="5267">
                  <c:v>-12.3858241241287</c:v>
                </c:pt>
                <c:pt idx="5268">
                  <c:v>-0.01</c:v>
                </c:pt>
                <c:pt idx="5269">
                  <c:v>-0.01</c:v>
                </c:pt>
                <c:pt idx="5270">
                  <c:v>-0.01</c:v>
                </c:pt>
                <c:pt idx="5271">
                  <c:v>-0.01</c:v>
                </c:pt>
                <c:pt idx="5272">
                  <c:v>-0.01</c:v>
                </c:pt>
                <c:pt idx="5273">
                  <c:v>-0.01</c:v>
                </c:pt>
                <c:pt idx="5274">
                  <c:v>-46.737940100106997</c:v>
                </c:pt>
                <c:pt idx="5275">
                  <c:v>-94.414620570058304</c:v>
                </c:pt>
                <c:pt idx="5276">
                  <c:v>-134.39876481019201</c:v>
                </c:pt>
                <c:pt idx="5277">
                  <c:v>-159.086012594821</c:v>
                </c:pt>
                <c:pt idx="5278">
                  <c:v>-163.428940681348</c:v>
                </c:pt>
                <c:pt idx="5279">
                  <c:v>-146.12525287661899</c:v>
                </c:pt>
                <c:pt idx="5280">
                  <c:v>-110.254911467759</c:v>
                </c:pt>
                <c:pt idx="5281">
                  <c:v>-63.219723525224403</c:v>
                </c:pt>
                <c:pt idx="5282">
                  <c:v>-15.9377318696727</c:v>
                </c:pt>
                <c:pt idx="5283">
                  <c:v>-0.01</c:v>
                </c:pt>
                <c:pt idx="5284">
                  <c:v>-0.01</c:v>
                </c:pt>
                <c:pt idx="5285">
                  <c:v>-0.01</c:v>
                </c:pt>
                <c:pt idx="5286">
                  <c:v>-70.409476007488095</c:v>
                </c:pt>
                <c:pt idx="5287">
                  <c:v>-183.902333282792</c:v>
                </c:pt>
                <c:pt idx="5288">
                  <c:v>-333.53151999401098</c:v>
                </c:pt>
                <c:pt idx="5289">
                  <c:v>-505.005227863953</c:v>
                </c:pt>
                <c:pt idx="5290">
                  <c:v>-677.60655805212696</c:v>
                </c:pt>
                <c:pt idx="5291">
                  <c:v>-826.11810065342797</c:v>
                </c:pt>
                <c:pt idx="5292">
                  <c:v>-923.59602970074695</c:v>
                </c:pt>
                <c:pt idx="5293">
                  <c:v>-944.70164328862904</c:v>
                </c:pt>
                <c:pt idx="5294">
                  <c:v>-869.20296560275904</c:v>
                </c:pt>
                <c:pt idx="5295">
                  <c:v>-685.209159918414</c:v>
                </c:pt>
                <c:pt idx="5296">
                  <c:v>-391.70466858962902</c:v>
                </c:pt>
                <c:pt idx="5297">
                  <c:v>-1.00000001055529E-2</c:v>
                </c:pt>
                <c:pt idx="5298">
                  <c:v>-0.01</c:v>
                </c:pt>
                <c:pt idx="5299">
                  <c:v>-0.01</c:v>
                </c:pt>
                <c:pt idx="5300">
                  <c:v>-0.01</c:v>
                </c:pt>
                <c:pt idx="5301">
                  <c:v>-0.01</c:v>
                </c:pt>
                <c:pt idx="5302">
                  <c:v>-0.01</c:v>
                </c:pt>
                <c:pt idx="5303">
                  <c:v>-0.01</c:v>
                </c:pt>
                <c:pt idx="5304">
                  <c:v>-0.01</c:v>
                </c:pt>
                <c:pt idx="5305">
                  <c:v>-0.01</c:v>
                </c:pt>
                <c:pt idx="5306">
                  <c:v>-0.01</c:v>
                </c:pt>
                <c:pt idx="5307">
                  <c:v>-0.01</c:v>
                </c:pt>
                <c:pt idx="5308">
                  <c:v>-0.01</c:v>
                </c:pt>
                <c:pt idx="5309">
                  <c:v>-0.01</c:v>
                </c:pt>
                <c:pt idx="5310">
                  <c:v>-824.46582648999095</c:v>
                </c:pt>
                <c:pt idx="5311">
                  <c:v>-1625.90620438257</c:v>
                </c:pt>
                <c:pt idx="5312">
                  <c:v>-2339.6949490647999</c:v>
                </c:pt>
                <c:pt idx="5313">
                  <c:v>-2906.8234683586802</c:v>
                </c:pt>
                <c:pt idx="5314">
                  <c:v>-3279.2595975075501</c:v>
                </c:pt>
                <c:pt idx="5315">
                  <c:v>-3424.2946825868698</c:v>
                </c:pt>
                <c:pt idx="5316">
                  <c:v>-3327.4722389599201</c:v>
                </c:pt>
                <c:pt idx="5317">
                  <c:v>-2993.8333952020098</c:v>
                </c:pt>
                <c:pt idx="5318">
                  <c:v>-2447.3905746825399</c:v>
                </c:pt>
                <c:pt idx="5319">
                  <c:v>-1728.9210423791901</c:v>
                </c:pt>
                <c:pt idx="5320">
                  <c:v>-892.33586657860894</c:v>
                </c:pt>
                <c:pt idx="5321">
                  <c:v>-1.00000002925376E-2</c:v>
                </c:pt>
                <c:pt idx="5322">
                  <c:v>-0.01</c:v>
                </c:pt>
                <c:pt idx="5323">
                  <c:v>-0.01</c:v>
                </c:pt>
                <c:pt idx="5324">
                  <c:v>-0.01</c:v>
                </c:pt>
                <c:pt idx="5325">
                  <c:v>-0.01</c:v>
                </c:pt>
                <c:pt idx="5326">
                  <c:v>-0.01</c:v>
                </c:pt>
                <c:pt idx="5327">
                  <c:v>-0.01</c:v>
                </c:pt>
                <c:pt idx="5328">
                  <c:v>-0.01</c:v>
                </c:pt>
                <c:pt idx="5329">
                  <c:v>-0.01</c:v>
                </c:pt>
                <c:pt idx="5330">
                  <c:v>-0.01</c:v>
                </c:pt>
                <c:pt idx="5331">
                  <c:v>-0.01</c:v>
                </c:pt>
                <c:pt idx="5332">
                  <c:v>-0.01</c:v>
                </c:pt>
                <c:pt idx="5333">
                  <c:v>-0.01</c:v>
                </c:pt>
                <c:pt idx="5334">
                  <c:v>-779.68785587181401</c:v>
                </c:pt>
                <c:pt idx="5335">
                  <c:v>-1495.3240449733901</c:v>
                </c:pt>
                <c:pt idx="5336">
                  <c:v>-2102.4027358161002</c:v>
                </c:pt>
                <c:pt idx="5337">
                  <c:v>-2563.93300697724</c:v>
                </c:pt>
                <c:pt idx="5338">
                  <c:v>-2852.2319875103299</c:v>
                </c:pt>
                <c:pt idx="5339">
                  <c:v>-2950.1885895571199</c:v>
                </c:pt>
                <c:pt idx="5340">
                  <c:v>-2852.0178876036798</c:v>
                </c:pt>
                <c:pt idx="5341">
                  <c:v>-2563.5177384006702</c:v>
                </c:pt>
                <c:pt idx="5342">
                  <c:v>-2101.83060033333</c:v>
                </c:pt>
                <c:pt idx="5343">
                  <c:v>-1494.70168253766</c:v>
                </c:pt>
                <c:pt idx="5344">
                  <c:v>-779.217160919555</c:v>
                </c:pt>
                <c:pt idx="5345">
                  <c:v>-1.0000000324261699E-2</c:v>
                </c:pt>
                <c:pt idx="5346">
                  <c:v>-0.01</c:v>
                </c:pt>
                <c:pt idx="5347">
                  <c:v>-0.01</c:v>
                </c:pt>
                <c:pt idx="5348">
                  <c:v>-0.01</c:v>
                </c:pt>
                <c:pt idx="5349">
                  <c:v>-0.01</c:v>
                </c:pt>
                <c:pt idx="5350">
                  <c:v>-0.01</c:v>
                </c:pt>
                <c:pt idx="5351">
                  <c:v>-0.01</c:v>
                </c:pt>
                <c:pt idx="5352">
                  <c:v>-0.01</c:v>
                </c:pt>
                <c:pt idx="5353">
                  <c:v>-0.01</c:v>
                </c:pt>
                <c:pt idx="5354">
                  <c:v>-0.01</c:v>
                </c:pt>
                <c:pt idx="5355">
                  <c:v>-0.01</c:v>
                </c:pt>
                <c:pt idx="5356">
                  <c:v>-0.01</c:v>
                </c:pt>
                <c:pt idx="5357">
                  <c:v>-0.01</c:v>
                </c:pt>
                <c:pt idx="5358">
                  <c:v>-883.59411090048695</c:v>
                </c:pt>
                <c:pt idx="5359">
                  <c:v>-1710.0933254773499</c:v>
                </c:pt>
                <c:pt idx="5360">
                  <c:v>-2417.9554484320101</c:v>
                </c:pt>
                <c:pt idx="5361">
                  <c:v>-2954.2967193659201</c:v>
                </c:pt>
                <c:pt idx="5362">
                  <c:v>-3279.47463053093</c:v>
                </c:pt>
                <c:pt idx="5363">
                  <c:v>-3370.5964221065401</c:v>
                </c:pt>
                <c:pt idx="5364">
                  <c:v>-3223.59133030156</c:v>
                </c:pt>
                <c:pt idx="5365">
                  <c:v>-2853.6075107503302</c:v>
                </c:pt>
                <c:pt idx="5366">
                  <c:v>-2293.6590577685001</c:v>
                </c:pt>
                <c:pt idx="5367">
                  <c:v>-1591.6269832595499</c:v>
                </c:pt>
                <c:pt idx="5368">
                  <c:v>-805.89035073531898</c:v>
                </c:pt>
                <c:pt idx="5369">
                  <c:v>-1.00000003896498E-2</c:v>
                </c:pt>
                <c:pt idx="5370">
                  <c:v>-0.01</c:v>
                </c:pt>
                <c:pt idx="5371">
                  <c:v>-0.01</c:v>
                </c:pt>
                <c:pt idx="5372">
                  <c:v>-0.01</c:v>
                </c:pt>
                <c:pt idx="5373">
                  <c:v>-0.01</c:v>
                </c:pt>
                <c:pt idx="5374">
                  <c:v>-0.01</c:v>
                </c:pt>
                <c:pt idx="5375">
                  <c:v>-0.01</c:v>
                </c:pt>
                <c:pt idx="5376">
                  <c:v>-0.01</c:v>
                </c:pt>
                <c:pt idx="5377">
                  <c:v>-0.01</c:v>
                </c:pt>
                <c:pt idx="5378">
                  <c:v>-0.01</c:v>
                </c:pt>
                <c:pt idx="5379">
                  <c:v>-0.01</c:v>
                </c:pt>
                <c:pt idx="5380">
                  <c:v>-0.01</c:v>
                </c:pt>
                <c:pt idx="5381">
                  <c:v>-0.01</c:v>
                </c:pt>
                <c:pt idx="5382">
                  <c:v>-371.48469153683101</c:v>
                </c:pt>
                <c:pt idx="5383">
                  <c:v>-647.33915049093002</c:v>
                </c:pt>
                <c:pt idx="5384">
                  <c:v>-817.52187520590803</c:v>
                </c:pt>
                <c:pt idx="5385">
                  <c:v>-883.89924728709002</c:v>
                </c:pt>
                <c:pt idx="5386">
                  <c:v>-858.73926018124803</c:v>
                </c:pt>
                <c:pt idx="5387">
                  <c:v>-762.17614644343996</c:v>
                </c:pt>
                <c:pt idx="5388">
                  <c:v>-619.02559459262898</c:v>
                </c:pt>
                <c:pt idx="5389">
                  <c:v>-455.374120410008</c:v>
                </c:pt>
                <c:pt idx="5390">
                  <c:v>-295.36575085243999</c:v>
                </c:pt>
                <c:pt idx="5391">
                  <c:v>-158.55686108441199</c:v>
                </c:pt>
                <c:pt idx="5392">
                  <c:v>-58.114616380406297</c:v>
                </c:pt>
                <c:pt idx="5393">
                  <c:v>-1.00000000050867E-2</c:v>
                </c:pt>
                <c:pt idx="5394">
                  <c:v>-0.01</c:v>
                </c:pt>
                <c:pt idx="5395">
                  <c:v>-0.82359701145168596</c:v>
                </c:pt>
                <c:pt idx="5396">
                  <c:v>-41.767630538480802</c:v>
                </c:pt>
                <c:pt idx="5397">
                  <c:v>-93.008730373029806</c:v>
                </c:pt>
                <c:pt idx="5398">
                  <c:v>-141.70629421610101</c:v>
                </c:pt>
                <c:pt idx="5399">
                  <c:v>-177.159858217927</c:v>
                </c:pt>
                <c:pt idx="5400">
                  <c:v>-192.240040060247</c:v>
                </c:pt>
                <c:pt idx="5401">
                  <c:v>-184.150253536939</c:v>
                </c:pt>
                <c:pt idx="5402">
                  <c:v>-154.46149314892401</c:v>
                </c:pt>
                <c:pt idx="5403">
                  <c:v>-108.469749004536</c:v>
                </c:pt>
                <c:pt idx="5404">
                  <c:v>-54.020035497080997</c:v>
                </c:pt>
                <c:pt idx="5405">
                  <c:v>-1.0000000009140199E-2</c:v>
                </c:pt>
                <c:pt idx="5406">
                  <c:v>-0.01</c:v>
                </c:pt>
                <c:pt idx="5407">
                  <c:v>-0.01</c:v>
                </c:pt>
                <c:pt idx="5408">
                  <c:v>-0.01</c:v>
                </c:pt>
                <c:pt idx="5409">
                  <c:v>-0.01</c:v>
                </c:pt>
                <c:pt idx="5410">
                  <c:v>-0.01</c:v>
                </c:pt>
                <c:pt idx="5411">
                  <c:v>-0.01</c:v>
                </c:pt>
                <c:pt idx="5412">
                  <c:v>-14.264570657606001</c:v>
                </c:pt>
                <c:pt idx="5413">
                  <c:v>-43.971666121660199</c:v>
                </c:pt>
                <c:pt idx="5414">
                  <c:v>-60.810644815202302</c:v>
                </c:pt>
                <c:pt idx="5415">
                  <c:v>-59.8702256931915</c:v>
                </c:pt>
                <c:pt idx="5416">
                  <c:v>-39.172432449788801</c:v>
                </c:pt>
                <c:pt idx="5417">
                  <c:v>-1.00000000104154E-2</c:v>
                </c:pt>
                <c:pt idx="5418">
                  <c:v>-0.01</c:v>
                </c:pt>
                <c:pt idx="5419">
                  <c:v>-0.01</c:v>
                </c:pt>
                <c:pt idx="5420">
                  <c:v>-0.01</c:v>
                </c:pt>
                <c:pt idx="5421">
                  <c:v>-0.01</c:v>
                </c:pt>
                <c:pt idx="5422">
                  <c:v>-0.01</c:v>
                </c:pt>
                <c:pt idx="5423">
                  <c:v>-0.01</c:v>
                </c:pt>
                <c:pt idx="5424">
                  <c:v>-0.01</c:v>
                </c:pt>
                <c:pt idx="5425">
                  <c:v>-0.01</c:v>
                </c:pt>
                <c:pt idx="5426">
                  <c:v>-0.01</c:v>
                </c:pt>
                <c:pt idx="5427">
                  <c:v>-0.01</c:v>
                </c:pt>
                <c:pt idx="5428">
                  <c:v>-0.01</c:v>
                </c:pt>
                <c:pt idx="5429">
                  <c:v>-0.01</c:v>
                </c:pt>
                <c:pt idx="5430">
                  <c:v>-44.145583072311297</c:v>
                </c:pt>
                <c:pt idx="5431">
                  <c:v>-70.843187645230103</c:v>
                </c:pt>
                <c:pt idx="5432">
                  <c:v>-78.242891155317196</c:v>
                </c:pt>
                <c:pt idx="5433">
                  <c:v>-67.633021811512705</c:v>
                </c:pt>
                <c:pt idx="5434">
                  <c:v>-43.179742902120097</c:v>
                </c:pt>
                <c:pt idx="5435">
                  <c:v>-11.195538208280899</c:v>
                </c:pt>
                <c:pt idx="5436">
                  <c:v>-0.01</c:v>
                </c:pt>
                <c:pt idx="5437">
                  <c:v>-0.01</c:v>
                </c:pt>
                <c:pt idx="5438">
                  <c:v>-0.01</c:v>
                </c:pt>
                <c:pt idx="5439">
                  <c:v>-0.01</c:v>
                </c:pt>
                <c:pt idx="5440">
                  <c:v>-0.01</c:v>
                </c:pt>
                <c:pt idx="5441">
                  <c:v>-0.01</c:v>
                </c:pt>
                <c:pt idx="5442">
                  <c:v>-42.199926008718101</c:v>
                </c:pt>
                <c:pt idx="5443">
                  <c:v>-85.233759510152197</c:v>
                </c:pt>
                <c:pt idx="5444">
                  <c:v>-121.31134901278899</c:v>
                </c:pt>
                <c:pt idx="5445">
                  <c:v>-143.57299717288001</c:v>
                </c:pt>
                <c:pt idx="5446">
                  <c:v>-147.47035774477101</c:v>
                </c:pt>
                <c:pt idx="5447">
                  <c:v>-131.83671757839301</c:v>
                </c:pt>
                <c:pt idx="5448">
                  <c:v>-99.459212793617894</c:v>
                </c:pt>
                <c:pt idx="5449">
                  <c:v>-57.021375528196103</c:v>
                </c:pt>
                <c:pt idx="5450">
                  <c:v>-14.3736996843989</c:v>
                </c:pt>
                <c:pt idx="5451">
                  <c:v>-0.01</c:v>
                </c:pt>
                <c:pt idx="5452">
                  <c:v>-0.01</c:v>
                </c:pt>
                <c:pt idx="5453">
                  <c:v>-0.01</c:v>
                </c:pt>
                <c:pt idx="5454">
                  <c:v>-63.458302020259801</c:v>
                </c:pt>
                <c:pt idx="5455">
                  <c:v>-165.71993494225501</c:v>
                </c:pt>
                <c:pt idx="5456">
                  <c:v>-300.50901246972501</c:v>
                </c:pt>
                <c:pt idx="5457">
                  <c:v>-454.93588025506</c:v>
                </c:pt>
                <c:pt idx="5458">
                  <c:v>-610.33148876260304</c:v>
                </c:pt>
                <c:pt idx="5459">
                  <c:v>-743.98504506375696</c:v>
                </c:pt>
                <c:pt idx="5460">
                  <c:v>-831.64503628646105</c:v>
                </c:pt>
                <c:pt idx="5461">
                  <c:v>-850.51985101523599</c:v>
                </c:pt>
                <c:pt idx="5462">
                  <c:v>-782.42874461957103</c:v>
                </c:pt>
                <c:pt idx="5463">
                  <c:v>-616.70943557566898</c:v>
                </c:pt>
                <c:pt idx="5464">
                  <c:v>-352.49285015997901</c:v>
                </c:pt>
                <c:pt idx="5465">
                  <c:v>-1.00000001505023E-2</c:v>
                </c:pt>
                <c:pt idx="5466">
                  <c:v>-0.01</c:v>
                </c:pt>
                <c:pt idx="5467">
                  <c:v>-0.01</c:v>
                </c:pt>
                <c:pt idx="5468">
                  <c:v>-0.01</c:v>
                </c:pt>
                <c:pt idx="5469">
                  <c:v>-0.01</c:v>
                </c:pt>
                <c:pt idx="5470">
                  <c:v>-0.01</c:v>
                </c:pt>
                <c:pt idx="5471">
                  <c:v>-0.01</c:v>
                </c:pt>
                <c:pt idx="5472">
                  <c:v>-0.01</c:v>
                </c:pt>
                <c:pt idx="5473">
                  <c:v>-0.01</c:v>
                </c:pt>
                <c:pt idx="5474">
                  <c:v>-0.01</c:v>
                </c:pt>
                <c:pt idx="5475">
                  <c:v>-0.01</c:v>
                </c:pt>
                <c:pt idx="5476">
                  <c:v>-0.01</c:v>
                </c:pt>
                <c:pt idx="5477">
                  <c:v>-0.01</c:v>
                </c:pt>
                <c:pt idx="5478">
                  <c:v>-740.32960236441204</c:v>
                </c:pt>
                <c:pt idx="5479">
                  <c:v>-1459.7549971288499</c:v>
                </c:pt>
                <c:pt idx="5480">
                  <c:v>-2100.2735402333601</c:v>
                </c:pt>
                <c:pt idx="5481">
                  <c:v>-2608.9597948036098</c:v>
                </c:pt>
                <c:pt idx="5482">
                  <c:v>-2942.7716680357698</c:v>
                </c:pt>
                <c:pt idx="5483">
                  <c:v>-3072.44320436416</c:v>
                </c:pt>
                <c:pt idx="5484">
                  <c:v>-2985.10120279686</c:v>
                </c:pt>
                <c:pt idx="5485">
                  <c:v>-2685.3695349889799</c:v>
                </c:pt>
                <c:pt idx="5486">
                  <c:v>-2194.8834038080399</c:v>
                </c:pt>
                <c:pt idx="5487">
                  <c:v>-1550.29745015545</c:v>
                </c:pt>
                <c:pt idx="5488">
                  <c:v>-800.018483387272</c:v>
                </c:pt>
                <c:pt idx="5489">
                  <c:v>-1.0000000376782E-2</c:v>
                </c:pt>
                <c:pt idx="5490">
                  <c:v>-0.01</c:v>
                </c:pt>
                <c:pt idx="5491">
                  <c:v>-0.01</c:v>
                </c:pt>
                <c:pt idx="5492">
                  <c:v>-0.01</c:v>
                </c:pt>
                <c:pt idx="5493">
                  <c:v>-0.01</c:v>
                </c:pt>
                <c:pt idx="5494">
                  <c:v>-0.01</c:v>
                </c:pt>
                <c:pt idx="5495">
                  <c:v>-0.01</c:v>
                </c:pt>
                <c:pt idx="5496">
                  <c:v>-0.01</c:v>
                </c:pt>
                <c:pt idx="5497">
                  <c:v>-0.01</c:v>
                </c:pt>
                <c:pt idx="5498">
                  <c:v>-0.01</c:v>
                </c:pt>
                <c:pt idx="5499">
                  <c:v>-0.01</c:v>
                </c:pt>
                <c:pt idx="5500">
                  <c:v>-0.01</c:v>
                </c:pt>
                <c:pt idx="5501">
                  <c:v>-0.01</c:v>
                </c:pt>
                <c:pt idx="5502">
                  <c:v>-697.46818365766705</c:v>
                </c:pt>
                <c:pt idx="5503">
                  <c:v>-1337.4230157642301</c:v>
                </c:pt>
                <c:pt idx="5504">
                  <c:v>-1880.0930983686301</c:v>
                </c:pt>
                <c:pt idx="5505">
                  <c:v>-2292.4509029016199</c:v>
                </c:pt>
                <c:pt idx="5506">
                  <c:v>-2549.8114891876698</c:v>
                </c:pt>
                <c:pt idx="5507">
                  <c:v>-2636.9553993547001</c:v>
                </c:pt>
                <c:pt idx="5508">
                  <c:v>-2548.7952316976598</c:v>
                </c:pt>
                <c:pt idx="5509">
                  <c:v>-2290.5967659975099</c:v>
                </c:pt>
                <c:pt idx="5510">
                  <c:v>-1877.75778612471</c:v>
                </c:pt>
                <c:pt idx="5511">
                  <c:v>-1335.13717894195</c:v>
                </c:pt>
                <c:pt idx="5512">
                  <c:v>-695.92029841374995</c:v>
                </c:pt>
                <c:pt idx="5513">
                  <c:v>-1.00000003905045E-2</c:v>
                </c:pt>
                <c:pt idx="5514">
                  <c:v>-0.01</c:v>
                </c:pt>
                <c:pt idx="5515">
                  <c:v>-0.01</c:v>
                </c:pt>
                <c:pt idx="5516">
                  <c:v>-0.01</c:v>
                </c:pt>
                <c:pt idx="5517">
                  <c:v>-0.01</c:v>
                </c:pt>
                <c:pt idx="5518">
                  <c:v>-0.01</c:v>
                </c:pt>
                <c:pt idx="5519">
                  <c:v>-0.01</c:v>
                </c:pt>
                <c:pt idx="5520">
                  <c:v>-0.01</c:v>
                </c:pt>
                <c:pt idx="5521">
                  <c:v>-0.01</c:v>
                </c:pt>
                <c:pt idx="5522">
                  <c:v>-0.01</c:v>
                </c:pt>
                <c:pt idx="5523">
                  <c:v>-0.01</c:v>
                </c:pt>
                <c:pt idx="5524">
                  <c:v>-0.01</c:v>
                </c:pt>
                <c:pt idx="5525">
                  <c:v>-0.01</c:v>
                </c:pt>
                <c:pt idx="5526">
                  <c:v>-787.32475620147795</c:v>
                </c:pt>
                <c:pt idx="5527">
                  <c:v>-1523.5210629395699</c:v>
                </c:pt>
                <c:pt idx="5528">
                  <c:v>-2153.79617389746</c:v>
                </c:pt>
                <c:pt idx="5529">
                  <c:v>-2631.1040637282699</c:v>
                </c:pt>
                <c:pt idx="5530">
                  <c:v>-2920.2209823471399</c:v>
                </c:pt>
                <c:pt idx="5531">
                  <c:v>-3000.8593335698301</c:v>
                </c:pt>
                <c:pt idx="5532">
                  <c:v>-2869.4998990964</c:v>
                </c:pt>
                <c:pt idx="5533">
                  <c:v>-2539.7311127019002</c:v>
                </c:pt>
                <c:pt idx="5534">
                  <c:v>-2041.0307621698</c:v>
                </c:pt>
                <c:pt idx="5535">
                  <c:v>-1416.0843565937901</c:v>
                </c:pt>
                <c:pt idx="5536">
                  <c:v>-716.88758039489096</c:v>
                </c:pt>
                <c:pt idx="5537">
                  <c:v>-1.0000000140190601E-2</c:v>
                </c:pt>
                <c:pt idx="5538">
                  <c:v>-0.01</c:v>
                </c:pt>
                <c:pt idx="5539">
                  <c:v>-0.01</c:v>
                </c:pt>
                <c:pt idx="5540">
                  <c:v>-0.01</c:v>
                </c:pt>
                <c:pt idx="5541">
                  <c:v>-0.01</c:v>
                </c:pt>
                <c:pt idx="5542">
                  <c:v>-0.01</c:v>
                </c:pt>
                <c:pt idx="5543">
                  <c:v>-0.01</c:v>
                </c:pt>
                <c:pt idx="5544">
                  <c:v>-0.01</c:v>
                </c:pt>
                <c:pt idx="5545">
                  <c:v>-0.01</c:v>
                </c:pt>
                <c:pt idx="5546">
                  <c:v>-0.01</c:v>
                </c:pt>
                <c:pt idx="5547">
                  <c:v>-0.01</c:v>
                </c:pt>
                <c:pt idx="5548">
                  <c:v>-0.01</c:v>
                </c:pt>
                <c:pt idx="5549">
                  <c:v>-0.01</c:v>
                </c:pt>
                <c:pt idx="5550">
                  <c:v>-329.67277845712698</c:v>
                </c:pt>
                <c:pt idx="5551">
                  <c:v>-574.37930183635206</c:v>
                </c:pt>
                <c:pt idx="5552">
                  <c:v>-725.25608076757101</c:v>
                </c:pt>
                <c:pt idx="5553">
                  <c:v>-784.00687040248704</c:v>
                </c:pt>
                <c:pt idx="5554">
                  <c:v>-761.55889095410805</c:v>
                </c:pt>
                <c:pt idx="5555">
                  <c:v>-675.80679215686098</c:v>
                </c:pt>
                <c:pt idx="5556">
                  <c:v>-548.78320273187705</c:v>
                </c:pt>
                <c:pt idx="5557">
                  <c:v>-403.63200950154197</c:v>
                </c:pt>
                <c:pt idx="5558">
                  <c:v>-261.75963272616002</c:v>
                </c:pt>
                <c:pt idx="5559">
                  <c:v>-140.492687311857</c:v>
                </c:pt>
                <c:pt idx="5560">
                  <c:v>-51.485455155099103</c:v>
                </c:pt>
                <c:pt idx="5561">
                  <c:v>-1.0000000009134299E-2</c:v>
                </c:pt>
                <c:pt idx="5562">
                  <c:v>-0.01</c:v>
                </c:pt>
                <c:pt idx="5563">
                  <c:v>-0.730396244566762</c:v>
                </c:pt>
                <c:pt idx="5564">
                  <c:v>-36.977654928834902</c:v>
                </c:pt>
                <c:pt idx="5565">
                  <c:v>-82.326504754422103</c:v>
                </c:pt>
                <c:pt idx="5566">
                  <c:v>-125.408439144528</c:v>
                </c:pt>
                <c:pt idx="5567">
                  <c:v>-156.75657951666801</c:v>
                </c:pt>
                <c:pt idx="5568">
                  <c:v>-170.0699444917</c:v>
                </c:pt>
                <c:pt idx="5569">
                  <c:v>-162.88443199635699</c:v>
                </c:pt>
                <c:pt idx="5570">
                  <c:v>-136.60021130469099</c:v>
                </c:pt>
                <c:pt idx="5571">
                  <c:v>-95.910138906168299</c:v>
                </c:pt>
                <c:pt idx="5572">
                  <c:v>-47.757228302173701</c:v>
                </c:pt>
                <c:pt idx="5573">
                  <c:v>-1.0000000014476099E-2</c:v>
                </c:pt>
                <c:pt idx="5574">
                  <c:v>-0.01</c:v>
                </c:pt>
                <c:pt idx="5575">
                  <c:v>-0.01</c:v>
                </c:pt>
                <c:pt idx="5576">
                  <c:v>-0.01</c:v>
                </c:pt>
                <c:pt idx="5577">
                  <c:v>-0.01</c:v>
                </c:pt>
                <c:pt idx="5578">
                  <c:v>-0.01</c:v>
                </c:pt>
                <c:pt idx="5579">
                  <c:v>-0.01</c:v>
                </c:pt>
                <c:pt idx="5580">
                  <c:v>-12.5936962699553</c:v>
                </c:pt>
                <c:pt idx="5581">
                  <c:v>-38.811655743370899</c:v>
                </c:pt>
                <c:pt idx="5582">
                  <c:v>-53.664507356398097</c:v>
                </c:pt>
                <c:pt idx="5583">
                  <c:v>-52.825107895565601</c:v>
                </c:pt>
                <c:pt idx="5584">
                  <c:v>-34.557065060473199</c:v>
                </c:pt>
                <c:pt idx="5585">
                  <c:v>-1.0000000015103899E-2</c:v>
                </c:pt>
                <c:pt idx="5586">
                  <c:v>-0.01</c:v>
                </c:pt>
                <c:pt idx="5587">
                  <c:v>-0.01</c:v>
                </c:pt>
                <c:pt idx="5588">
                  <c:v>-0.01</c:v>
                </c:pt>
                <c:pt idx="5589">
                  <c:v>-0.01</c:v>
                </c:pt>
                <c:pt idx="5590">
                  <c:v>-0.01</c:v>
                </c:pt>
                <c:pt idx="5591">
                  <c:v>-0.01</c:v>
                </c:pt>
                <c:pt idx="5592">
                  <c:v>-0.01</c:v>
                </c:pt>
                <c:pt idx="5593">
                  <c:v>-0.01</c:v>
                </c:pt>
                <c:pt idx="5594">
                  <c:v>-0.01</c:v>
                </c:pt>
                <c:pt idx="5595">
                  <c:v>-0.01</c:v>
                </c:pt>
                <c:pt idx="5596">
                  <c:v>-0.01</c:v>
                </c:pt>
                <c:pt idx="5597">
                  <c:v>-0.01</c:v>
                </c:pt>
                <c:pt idx="5598">
                  <c:v>-38.844824547541997</c:v>
                </c:pt>
                <c:pt idx="5599">
                  <c:v>-62.324503929086497</c:v>
                </c:pt>
                <c:pt idx="5600">
                  <c:v>-68.821573606793805</c:v>
                </c:pt>
                <c:pt idx="5601">
                  <c:v>-59.478408158414403</c:v>
                </c:pt>
                <c:pt idx="5602">
                  <c:v>-37.966897636097201</c:v>
                </c:pt>
                <c:pt idx="5603">
                  <c:v>-9.8430334084406201</c:v>
                </c:pt>
                <c:pt idx="5604">
                  <c:v>-0.01</c:v>
                </c:pt>
                <c:pt idx="5605">
                  <c:v>-0.01</c:v>
                </c:pt>
                <c:pt idx="5606">
                  <c:v>-0.01</c:v>
                </c:pt>
                <c:pt idx="5607">
                  <c:v>-0.01</c:v>
                </c:pt>
                <c:pt idx="5608">
                  <c:v>-0.01</c:v>
                </c:pt>
                <c:pt idx="5609">
                  <c:v>-0.01</c:v>
                </c:pt>
                <c:pt idx="5610">
                  <c:v>-37.050050191388898</c:v>
                </c:pt>
                <c:pt idx="5611">
                  <c:v>-74.816936183431594</c:v>
                </c:pt>
                <c:pt idx="5612">
                  <c:v>-106.464753719505</c:v>
                </c:pt>
                <c:pt idx="5613">
                  <c:v>-125.977951476331</c:v>
                </c:pt>
                <c:pt idx="5614">
                  <c:v>-129.37322284723001</c:v>
                </c:pt>
                <c:pt idx="5615">
                  <c:v>-115.636358046862</c:v>
                </c:pt>
                <c:pt idx="5616">
                  <c:v>-87.221246432833993</c:v>
                </c:pt>
                <c:pt idx="5617">
                  <c:v>-49.9962169171204</c:v>
                </c:pt>
                <c:pt idx="5618">
                  <c:v>-12.601357153221199</c:v>
                </c:pt>
                <c:pt idx="5619">
                  <c:v>-0.01</c:v>
                </c:pt>
                <c:pt idx="5620">
                  <c:v>-0.01</c:v>
                </c:pt>
                <c:pt idx="5621">
                  <c:v>-0.01</c:v>
                </c:pt>
                <c:pt idx="5622">
                  <c:v>-55.586965537989997</c:v>
                </c:pt>
                <c:pt idx="5623">
                  <c:v>-145.134319142181</c:v>
                </c:pt>
                <c:pt idx="5624">
                  <c:v>-263.12850146426899</c:v>
                </c:pt>
                <c:pt idx="5625">
                  <c:v>-398.26894500836102</c:v>
                </c:pt>
                <c:pt idx="5626">
                  <c:v>-534.20519846307798</c:v>
                </c:pt>
                <c:pt idx="5627">
                  <c:v>-651.06245040156705</c:v>
                </c:pt>
                <c:pt idx="5628">
                  <c:v>-727.63320994818002</c:v>
                </c:pt>
                <c:pt idx="5629">
                  <c:v>-744.003492777465</c:v>
                </c:pt>
                <c:pt idx="5630">
                  <c:v>-684.30745269337297</c:v>
                </c:pt>
                <c:pt idx="5631">
                  <c:v>-539.26599369789903</c:v>
                </c:pt>
                <c:pt idx="5632">
                  <c:v>-308.16912977968298</c:v>
                </c:pt>
                <c:pt idx="5633">
                  <c:v>-1.0000000180089799E-2</c:v>
                </c:pt>
                <c:pt idx="5634">
                  <c:v>-0.01</c:v>
                </c:pt>
                <c:pt idx="5635">
                  <c:v>-0.01</c:v>
                </c:pt>
                <c:pt idx="5636">
                  <c:v>-0.01</c:v>
                </c:pt>
                <c:pt idx="5637">
                  <c:v>-0.01</c:v>
                </c:pt>
                <c:pt idx="5638">
                  <c:v>-0.01</c:v>
                </c:pt>
                <c:pt idx="5639">
                  <c:v>-0.01</c:v>
                </c:pt>
                <c:pt idx="5640">
                  <c:v>-0.01</c:v>
                </c:pt>
                <c:pt idx="5641">
                  <c:v>-0.01</c:v>
                </c:pt>
                <c:pt idx="5642">
                  <c:v>-0.01</c:v>
                </c:pt>
                <c:pt idx="5643">
                  <c:v>-0.01</c:v>
                </c:pt>
                <c:pt idx="5644">
                  <c:v>-0.01</c:v>
                </c:pt>
                <c:pt idx="5645">
                  <c:v>-0.01</c:v>
                </c:pt>
                <c:pt idx="5646">
                  <c:v>-645.45685242506795</c:v>
                </c:pt>
                <c:pt idx="5647">
                  <c:v>-1272.43375764492</c:v>
                </c:pt>
                <c:pt idx="5648">
                  <c:v>-1830.3929437179099</c:v>
                </c:pt>
                <c:pt idx="5649">
                  <c:v>-2273.25968313668</c:v>
                </c:pt>
                <c:pt idx="5650">
                  <c:v>-2563.6061753727599</c:v>
                </c:pt>
                <c:pt idx="5651">
                  <c:v>-2676.0335943516402</c:v>
                </c:pt>
                <c:pt idx="5652">
                  <c:v>-2599.4387170329101</c:v>
                </c:pt>
                <c:pt idx="5653">
                  <c:v>-2337.9611001982298</c:v>
                </c:pt>
                <c:pt idx="5654">
                  <c:v>-1910.5449604912601</c:v>
                </c:pt>
                <c:pt idx="5655">
                  <c:v>-1349.1907287887</c:v>
                </c:pt>
                <c:pt idx="5656">
                  <c:v>-696.09893309750203</c:v>
                </c:pt>
                <c:pt idx="5657">
                  <c:v>-1.0000000123221201E-2</c:v>
                </c:pt>
                <c:pt idx="5658">
                  <c:v>-0.01</c:v>
                </c:pt>
                <c:pt idx="5659">
                  <c:v>-0.01</c:v>
                </c:pt>
                <c:pt idx="5660">
                  <c:v>-0.01</c:v>
                </c:pt>
                <c:pt idx="5661">
                  <c:v>-0.01</c:v>
                </c:pt>
                <c:pt idx="5662">
                  <c:v>-0.01</c:v>
                </c:pt>
                <c:pt idx="5663">
                  <c:v>-0.01</c:v>
                </c:pt>
                <c:pt idx="5664">
                  <c:v>-0.01</c:v>
                </c:pt>
                <c:pt idx="5665">
                  <c:v>-0.01</c:v>
                </c:pt>
                <c:pt idx="5666">
                  <c:v>-0.01</c:v>
                </c:pt>
                <c:pt idx="5667">
                  <c:v>-0.01</c:v>
                </c:pt>
                <c:pt idx="5668">
                  <c:v>-0.01</c:v>
                </c:pt>
                <c:pt idx="5669">
                  <c:v>-0.01</c:v>
                </c:pt>
                <c:pt idx="5670">
                  <c:v>-605.13358571557103</c:v>
                </c:pt>
                <c:pt idx="5671">
                  <c:v>-1160.1260806232201</c:v>
                </c:pt>
                <c:pt idx="5672">
                  <c:v>-1630.5174522233799</c:v>
                </c:pt>
                <c:pt idx="5673">
                  <c:v>-1987.7225483536699</c:v>
                </c:pt>
                <c:pt idx="5674">
                  <c:v>-2210.4123543135502</c:v>
                </c:pt>
                <c:pt idx="5675">
                  <c:v>-2285.4797632432701</c:v>
                </c:pt>
                <c:pt idx="5676">
                  <c:v>-2208.6086775702702</c:v>
                </c:pt>
                <c:pt idx="5677">
                  <c:v>-1984.45643284477</c:v>
                </c:pt>
                <c:pt idx="5678">
                  <c:v>-1626.4528312129701</c:v>
                </c:pt>
                <c:pt idx="5679">
                  <c:v>-1156.2099198890601</c:v>
                </c:pt>
                <c:pt idx="5680">
                  <c:v>-602.53095847128498</c:v>
                </c:pt>
                <c:pt idx="5681">
                  <c:v>-1.00000001586503E-2</c:v>
                </c:pt>
                <c:pt idx="5682">
                  <c:v>-0.01</c:v>
                </c:pt>
                <c:pt idx="5683">
                  <c:v>-0.01</c:v>
                </c:pt>
                <c:pt idx="5684">
                  <c:v>-0.01</c:v>
                </c:pt>
                <c:pt idx="5685">
                  <c:v>-0.01</c:v>
                </c:pt>
                <c:pt idx="5686">
                  <c:v>-0.01</c:v>
                </c:pt>
                <c:pt idx="5687">
                  <c:v>-0.01</c:v>
                </c:pt>
                <c:pt idx="5688">
                  <c:v>-0.01</c:v>
                </c:pt>
                <c:pt idx="5689">
                  <c:v>-0.01</c:v>
                </c:pt>
                <c:pt idx="5690">
                  <c:v>-0.01</c:v>
                </c:pt>
                <c:pt idx="5691">
                  <c:v>-0.01</c:v>
                </c:pt>
                <c:pt idx="5692">
                  <c:v>-0.01</c:v>
                </c:pt>
                <c:pt idx="5693">
                  <c:v>-0.01</c:v>
                </c:pt>
                <c:pt idx="5694">
                  <c:v>-679.63732588183495</c:v>
                </c:pt>
                <c:pt idx="5695">
                  <c:v>-1314.85399728992</c:v>
                </c:pt>
                <c:pt idx="5696">
                  <c:v>-1858.4014967357</c:v>
                </c:pt>
                <c:pt idx="5697">
                  <c:v>-2269.753821499</c:v>
                </c:pt>
                <c:pt idx="5698">
                  <c:v>-2518.6168135333401</c:v>
                </c:pt>
                <c:pt idx="5699">
                  <c:v>-2587.60226227271</c:v>
                </c:pt>
                <c:pt idx="5700">
                  <c:v>-2473.7935325650301</c:v>
                </c:pt>
                <c:pt idx="5701">
                  <c:v>-2189.02226931716</c:v>
                </c:pt>
                <c:pt idx="5702">
                  <c:v>-1758.8024505388901</c:v>
                </c:pt>
                <c:pt idx="5703">
                  <c:v>-1220.0050335680501</c:v>
                </c:pt>
                <c:pt idx="5704">
                  <c:v>-617.48825345590706</c:v>
                </c:pt>
                <c:pt idx="5705">
                  <c:v>-1.0000000207302399E-2</c:v>
                </c:pt>
                <c:pt idx="5706">
                  <c:v>-0.01</c:v>
                </c:pt>
                <c:pt idx="5707">
                  <c:v>-0.01</c:v>
                </c:pt>
                <c:pt idx="5708">
                  <c:v>-0.01</c:v>
                </c:pt>
                <c:pt idx="5709">
                  <c:v>-0.01</c:v>
                </c:pt>
                <c:pt idx="5710">
                  <c:v>-0.01</c:v>
                </c:pt>
                <c:pt idx="5711">
                  <c:v>-0.01</c:v>
                </c:pt>
                <c:pt idx="5712">
                  <c:v>-0.01</c:v>
                </c:pt>
                <c:pt idx="5713">
                  <c:v>-0.01</c:v>
                </c:pt>
                <c:pt idx="5714">
                  <c:v>-0.01</c:v>
                </c:pt>
                <c:pt idx="5715">
                  <c:v>-0.01</c:v>
                </c:pt>
                <c:pt idx="5716">
                  <c:v>-0.01</c:v>
                </c:pt>
                <c:pt idx="5717">
                  <c:v>-0.01</c:v>
                </c:pt>
                <c:pt idx="5718">
                  <c:v>-283.079912773552</c:v>
                </c:pt>
                <c:pt idx="5719">
                  <c:v>-493.08963074290398</c:v>
                </c:pt>
                <c:pt idx="5720">
                  <c:v>-622.47236509309403</c:v>
                </c:pt>
                <c:pt idx="5721">
                  <c:v>-672.74453571883203</c:v>
                </c:pt>
                <c:pt idx="5722">
                  <c:v>-653.33411698632904</c:v>
                </c:pt>
                <c:pt idx="5723">
                  <c:v>-579.63665766608301</c:v>
                </c:pt>
                <c:pt idx="5724">
                  <c:v>-470.58219726961698</c:v>
                </c:pt>
                <c:pt idx="5725">
                  <c:v>-346.03634816697303</c:v>
                </c:pt>
                <c:pt idx="5726">
                  <c:v>-224.35747613291599</c:v>
                </c:pt>
                <c:pt idx="5727">
                  <c:v>-120.391155628126</c:v>
                </c:pt>
                <c:pt idx="5728">
                  <c:v>-44.109768305882596</c:v>
                </c:pt>
                <c:pt idx="5729">
                  <c:v>-1.00000000117883E-2</c:v>
                </c:pt>
                <c:pt idx="5730">
                  <c:v>-0.01</c:v>
                </c:pt>
                <c:pt idx="5731">
                  <c:v>-0.62674789146366205</c:v>
                </c:pt>
                <c:pt idx="5732">
                  <c:v>-31.651553867252598</c:v>
                </c:pt>
                <c:pt idx="5733">
                  <c:v>-70.450479491236294</c:v>
                </c:pt>
                <c:pt idx="5734">
                  <c:v>-107.291986301747</c:v>
                </c:pt>
                <c:pt idx="5735">
                  <c:v>-134.08007491167601</c:v>
                </c:pt>
                <c:pt idx="5736">
                  <c:v>-145.4335452105</c:v>
                </c:pt>
                <c:pt idx="5737">
                  <c:v>-139.25651503388499</c:v>
                </c:pt>
                <c:pt idx="5738">
                  <c:v>-116.75802239701</c:v>
                </c:pt>
                <c:pt idx="5739">
                  <c:v>-81.959731760697295</c:v>
                </c:pt>
                <c:pt idx="5740">
                  <c:v>-40.801964298665602</c:v>
                </c:pt>
                <c:pt idx="5741">
                  <c:v>-1.0000000017828499E-2</c:v>
                </c:pt>
                <c:pt idx="5742">
                  <c:v>-0.01</c:v>
                </c:pt>
                <c:pt idx="5743">
                  <c:v>-0.01</c:v>
                </c:pt>
                <c:pt idx="5744">
                  <c:v>-0.01</c:v>
                </c:pt>
                <c:pt idx="5745">
                  <c:v>-0.01</c:v>
                </c:pt>
                <c:pt idx="5746">
                  <c:v>-0.01</c:v>
                </c:pt>
                <c:pt idx="5747">
                  <c:v>-0.01</c:v>
                </c:pt>
                <c:pt idx="5748">
                  <c:v>-10.740326133975501</c:v>
                </c:pt>
                <c:pt idx="5749">
                  <c:v>-33.088922215289998</c:v>
                </c:pt>
                <c:pt idx="5750">
                  <c:v>-45.740242449132701</c:v>
                </c:pt>
                <c:pt idx="5751">
                  <c:v>-45.014036086391798</c:v>
                </c:pt>
                <c:pt idx="5752">
                  <c:v>-29.440676957125302</c:v>
                </c:pt>
                <c:pt idx="5753">
                  <c:v>-1.0000000017904E-2</c:v>
                </c:pt>
                <c:pt idx="5754">
                  <c:v>-0.01</c:v>
                </c:pt>
                <c:pt idx="5755">
                  <c:v>-0.01</c:v>
                </c:pt>
                <c:pt idx="5756">
                  <c:v>-0.01</c:v>
                </c:pt>
                <c:pt idx="5757">
                  <c:v>-0.01</c:v>
                </c:pt>
                <c:pt idx="5758">
                  <c:v>-0.01</c:v>
                </c:pt>
                <c:pt idx="5759">
                  <c:v>-0.01</c:v>
                </c:pt>
                <c:pt idx="5760">
                  <c:v>-0.01</c:v>
                </c:pt>
                <c:pt idx="5761">
                  <c:v>-0.01</c:v>
                </c:pt>
                <c:pt idx="5762">
                  <c:v>-0.01</c:v>
                </c:pt>
                <c:pt idx="5763">
                  <c:v>-0.01</c:v>
                </c:pt>
                <c:pt idx="5764">
                  <c:v>-0.01</c:v>
                </c:pt>
                <c:pt idx="5765">
                  <c:v>-0.01</c:v>
                </c:pt>
                <c:pt idx="5766">
                  <c:v>-32.980861840591302</c:v>
                </c:pt>
                <c:pt idx="5767">
                  <c:v>-52.902100687138301</c:v>
                </c:pt>
                <c:pt idx="5768">
                  <c:v>-58.402312421576397</c:v>
                </c:pt>
                <c:pt idx="5769">
                  <c:v>-50.461350640224097</c:v>
                </c:pt>
                <c:pt idx="5770">
                  <c:v>-32.203580371268998</c:v>
                </c:pt>
                <c:pt idx="5771">
                  <c:v>-8.3479244999553597</c:v>
                </c:pt>
                <c:pt idx="5772">
                  <c:v>-0.01</c:v>
                </c:pt>
                <c:pt idx="5773">
                  <c:v>-0.01</c:v>
                </c:pt>
                <c:pt idx="5774">
                  <c:v>-0.01</c:v>
                </c:pt>
                <c:pt idx="5775">
                  <c:v>-0.01</c:v>
                </c:pt>
                <c:pt idx="5776">
                  <c:v>-0.01</c:v>
                </c:pt>
                <c:pt idx="5777">
                  <c:v>-0.01</c:v>
                </c:pt>
                <c:pt idx="5778">
                  <c:v>-31.36299900581</c:v>
                </c:pt>
                <c:pt idx="5779">
                  <c:v>-63.315221144001299</c:v>
                </c:pt>
                <c:pt idx="5780">
                  <c:v>-90.074292496440194</c:v>
                </c:pt>
                <c:pt idx="5781">
                  <c:v>-106.55604862459801</c:v>
                </c:pt>
                <c:pt idx="5782">
                  <c:v>-109.399990684407</c:v>
                </c:pt>
                <c:pt idx="5783">
                  <c:v>-97.759120888566301</c:v>
                </c:pt>
                <c:pt idx="5784">
                  <c:v>-73.7184941666508</c:v>
                </c:pt>
                <c:pt idx="5785">
                  <c:v>-42.2461304417251</c:v>
                </c:pt>
                <c:pt idx="5786">
                  <c:v>-10.646407771341901</c:v>
                </c:pt>
                <c:pt idx="5787">
                  <c:v>-0.01</c:v>
                </c:pt>
                <c:pt idx="5788">
                  <c:v>-0.01</c:v>
                </c:pt>
                <c:pt idx="5789">
                  <c:v>-0.01</c:v>
                </c:pt>
                <c:pt idx="5790">
                  <c:v>-46.909621051555703</c:v>
                </c:pt>
                <c:pt idx="5791">
                  <c:v>-122.444029909645</c:v>
                </c:pt>
                <c:pt idx="5792">
                  <c:v>-221.93209989755599</c:v>
                </c:pt>
                <c:pt idx="5793">
                  <c:v>-335.826237473758</c:v>
                </c:pt>
                <c:pt idx="5794">
                  <c:v>-450.33171287194801</c:v>
                </c:pt>
                <c:pt idx="5795">
                  <c:v>-548.69793171451295</c:v>
                </c:pt>
                <c:pt idx="5796">
                  <c:v>-613.06898792679306</c:v>
                </c:pt>
                <c:pt idx="5797">
                  <c:v>-626.69732792823595</c:v>
                </c:pt>
                <c:pt idx="5798">
                  <c:v>-576.262099265301</c:v>
                </c:pt>
                <c:pt idx="5799">
                  <c:v>-454.00196206676702</c:v>
                </c:pt>
                <c:pt idx="5800">
                  <c:v>-259.37631464495303</c:v>
                </c:pt>
                <c:pt idx="5801">
                  <c:v>-1.0000000067698999E-2</c:v>
                </c:pt>
                <c:pt idx="5802">
                  <c:v>-0.01</c:v>
                </c:pt>
                <c:pt idx="5803">
                  <c:v>-0.01</c:v>
                </c:pt>
                <c:pt idx="5804">
                  <c:v>-0.01</c:v>
                </c:pt>
                <c:pt idx="5805">
                  <c:v>-0.01</c:v>
                </c:pt>
                <c:pt idx="5806">
                  <c:v>-0.01</c:v>
                </c:pt>
                <c:pt idx="5807">
                  <c:v>-0.01</c:v>
                </c:pt>
                <c:pt idx="5808">
                  <c:v>-0.01</c:v>
                </c:pt>
                <c:pt idx="5809">
                  <c:v>-0.01</c:v>
                </c:pt>
                <c:pt idx="5810">
                  <c:v>-0.01</c:v>
                </c:pt>
                <c:pt idx="5811">
                  <c:v>-0.01</c:v>
                </c:pt>
                <c:pt idx="5812">
                  <c:v>-0.01</c:v>
                </c:pt>
                <c:pt idx="5813">
                  <c:v>-0.01</c:v>
                </c:pt>
                <c:pt idx="5814">
                  <c:v>-541.22347395431802</c:v>
                </c:pt>
                <c:pt idx="5815">
                  <c:v>-1066.65912252513</c:v>
                </c:pt>
                <c:pt idx="5816">
                  <c:v>-1533.96711773522</c:v>
                </c:pt>
                <c:pt idx="5817">
                  <c:v>-1904.5916427192101</c:v>
                </c:pt>
                <c:pt idx="5818">
                  <c:v>-2147.2619879618601</c:v>
                </c:pt>
                <c:pt idx="5819">
                  <c:v>-2240.8148047545201</c:v>
                </c:pt>
                <c:pt idx="5820">
                  <c:v>-2176.0778731118398</c:v>
                </c:pt>
                <c:pt idx="5821">
                  <c:v>-1956.6464007919401</c:v>
                </c:pt>
                <c:pt idx="5822">
                  <c:v>-1598.49887866885</c:v>
                </c:pt>
                <c:pt idx="5823">
                  <c:v>-1128.5174395839999</c:v>
                </c:pt>
                <c:pt idx="5824">
                  <c:v>-582.08431471172196</c:v>
                </c:pt>
                <c:pt idx="5825">
                  <c:v>-1.00000001863152E-2</c:v>
                </c:pt>
                <c:pt idx="5826">
                  <c:v>-0.01</c:v>
                </c:pt>
                <c:pt idx="5827">
                  <c:v>-0.01</c:v>
                </c:pt>
                <c:pt idx="5828">
                  <c:v>-0.01</c:v>
                </c:pt>
                <c:pt idx="5829">
                  <c:v>-0.01</c:v>
                </c:pt>
                <c:pt idx="5830">
                  <c:v>-0.01</c:v>
                </c:pt>
                <c:pt idx="5831">
                  <c:v>-0.01</c:v>
                </c:pt>
                <c:pt idx="5832">
                  <c:v>-0.01</c:v>
                </c:pt>
                <c:pt idx="5833">
                  <c:v>-0.01</c:v>
                </c:pt>
                <c:pt idx="5834">
                  <c:v>-0.01</c:v>
                </c:pt>
                <c:pt idx="5835">
                  <c:v>-0.01</c:v>
                </c:pt>
                <c:pt idx="5836">
                  <c:v>-0.01</c:v>
                </c:pt>
                <c:pt idx="5837">
                  <c:v>-0.01</c:v>
                </c:pt>
                <c:pt idx="5838">
                  <c:v>-504.023149638718</c:v>
                </c:pt>
                <c:pt idx="5839">
                  <c:v>-966.00449811875205</c:v>
                </c:pt>
                <c:pt idx="5840">
                  <c:v>-1357.2952819365601</c:v>
                </c:pt>
                <c:pt idx="5841">
                  <c:v>-1654.1672830811499</c:v>
                </c:pt>
                <c:pt idx="5842">
                  <c:v>-1838.95673753697</c:v>
                </c:pt>
                <c:pt idx="5843">
                  <c:v>-1900.85897599639</c:v>
                </c:pt>
                <c:pt idx="5844">
                  <c:v>-1836.3917994618801</c:v>
                </c:pt>
                <c:pt idx="5845">
                  <c:v>-1649.5365559874001</c:v>
                </c:pt>
                <c:pt idx="5846">
                  <c:v>-1351.5602995495601</c:v>
                </c:pt>
                <c:pt idx="5847">
                  <c:v>-960.51480780923805</c:v>
                </c:pt>
                <c:pt idx="5848">
                  <c:v>-500.403525138774</c:v>
                </c:pt>
                <c:pt idx="5849">
                  <c:v>-1.0000000204274301E-2</c:v>
                </c:pt>
                <c:pt idx="5850">
                  <c:v>-0.01</c:v>
                </c:pt>
                <c:pt idx="5851">
                  <c:v>-0.01</c:v>
                </c:pt>
                <c:pt idx="5852">
                  <c:v>-0.01</c:v>
                </c:pt>
                <c:pt idx="5853">
                  <c:v>-0.01</c:v>
                </c:pt>
                <c:pt idx="5854">
                  <c:v>-0.01</c:v>
                </c:pt>
                <c:pt idx="5855">
                  <c:v>-0.01</c:v>
                </c:pt>
                <c:pt idx="5856">
                  <c:v>-0.01</c:v>
                </c:pt>
                <c:pt idx="5857">
                  <c:v>-0.01</c:v>
                </c:pt>
                <c:pt idx="5858">
                  <c:v>-0.01</c:v>
                </c:pt>
                <c:pt idx="5859">
                  <c:v>-0.01</c:v>
                </c:pt>
                <c:pt idx="5860">
                  <c:v>-0.01</c:v>
                </c:pt>
                <c:pt idx="5861">
                  <c:v>-0.01</c:v>
                </c:pt>
                <c:pt idx="5862">
                  <c:v>-562.09356283191198</c:v>
                </c:pt>
                <c:pt idx="5863">
                  <c:v>-1087.11833414176</c:v>
                </c:pt>
                <c:pt idx="5864">
                  <c:v>-1536.0553945239401</c:v>
                </c:pt>
                <c:pt idx="5865">
                  <c:v>-1875.48649447053</c:v>
                </c:pt>
                <c:pt idx="5866">
                  <c:v>-2080.4864106700702</c:v>
                </c:pt>
                <c:pt idx="5867">
                  <c:v>-2136.8184916556802</c:v>
                </c:pt>
                <c:pt idx="5868">
                  <c:v>-2042.2109840855201</c:v>
                </c:pt>
                <c:pt idx="5869">
                  <c:v>-1806.5671549159499</c:v>
                </c:pt>
                <c:pt idx="5870">
                  <c:v>-1451.0671545119999</c:v>
                </c:pt>
                <c:pt idx="5871">
                  <c:v>-1006.23266536514</c:v>
                </c:pt>
                <c:pt idx="5872">
                  <c:v>-509.13391413243698</c:v>
                </c:pt>
                <c:pt idx="5873">
                  <c:v>-1.0000000242234399E-2</c:v>
                </c:pt>
                <c:pt idx="5874">
                  <c:v>-0.01</c:v>
                </c:pt>
                <c:pt idx="5875">
                  <c:v>-0.01</c:v>
                </c:pt>
                <c:pt idx="5876">
                  <c:v>-0.01</c:v>
                </c:pt>
                <c:pt idx="5877">
                  <c:v>-0.01</c:v>
                </c:pt>
                <c:pt idx="5878">
                  <c:v>-0.01</c:v>
                </c:pt>
                <c:pt idx="5879">
                  <c:v>-0.01</c:v>
                </c:pt>
                <c:pt idx="5880">
                  <c:v>-0.01</c:v>
                </c:pt>
                <c:pt idx="5881">
                  <c:v>-0.01</c:v>
                </c:pt>
                <c:pt idx="5882">
                  <c:v>-0.01</c:v>
                </c:pt>
                <c:pt idx="5883">
                  <c:v>-0.01</c:v>
                </c:pt>
                <c:pt idx="5884">
                  <c:v>-0.01</c:v>
                </c:pt>
                <c:pt idx="5885">
                  <c:v>-0.01</c:v>
                </c:pt>
                <c:pt idx="5886">
                  <c:v>-232.38181008731499</c:v>
                </c:pt>
                <c:pt idx="5887">
                  <c:v>-404.64904514356499</c:v>
                </c:pt>
                <c:pt idx="5888">
                  <c:v>-510.66135468086401</c:v>
                </c:pt>
                <c:pt idx="5889">
                  <c:v>-551.72583137364097</c:v>
                </c:pt>
                <c:pt idx="5890">
                  <c:v>-535.634474023915</c:v>
                </c:pt>
                <c:pt idx="5891">
                  <c:v>-475.06045564402399</c:v>
                </c:pt>
                <c:pt idx="5892">
                  <c:v>-385.55669259524399</c:v>
                </c:pt>
                <c:pt idx="5893">
                  <c:v>-283.42242065737798</c:v>
                </c:pt>
                <c:pt idx="5894">
                  <c:v>-183.70170790902</c:v>
                </c:pt>
                <c:pt idx="5895">
                  <c:v>-98.543789603735107</c:v>
                </c:pt>
                <c:pt idx="5896">
                  <c:v>-36.0945221376085</c:v>
                </c:pt>
                <c:pt idx="5897">
                  <c:v>-1.00000000128855E-2</c:v>
                </c:pt>
                <c:pt idx="5898">
                  <c:v>-0.01</c:v>
                </c:pt>
                <c:pt idx="5899">
                  <c:v>-0.51415511810028103</c:v>
                </c:pt>
                <c:pt idx="5900">
                  <c:v>-25.866569427752001</c:v>
                </c:pt>
                <c:pt idx="5901">
                  <c:v>-57.552887294058301</c:v>
                </c:pt>
                <c:pt idx="5902">
                  <c:v>-87.619670543018401</c:v>
                </c:pt>
                <c:pt idx="5903">
                  <c:v>-109.459211660089</c:v>
                </c:pt>
                <c:pt idx="5904">
                  <c:v>-118.688132954311</c:v>
                </c:pt>
                <c:pt idx="5905">
                  <c:v>-113.60916781679499</c:v>
                </c:pt>
                <c:pt idx="5906">
                  <c:v>-95.222688863515302</c:v>
                </c:pt>
                <c:pt idx="5907">
                  <c:v>-66.820844116177199</c:v>
                </c:pt>
                <c:pt idx="5908">
                  <c:v>-33.255112585923001</c:v>
                </c:pt>
                <c:pt idx="5909">
                  <c:v>-1.00000000189769E-2</c:v>
                </c:pt>
                <c:pt idx="5910">
                  <c:v>-0.01</c:v>
                </c:pt>
                <c:pt idx="5911">
                  <c:v>-0.01</c:v>
                </c:pt>
                <c:pt idx="5912">
                  <c:v>-0.01</c:v>
                </c:pt>
                <c:pt idx="5913">
                  <c:v>-0.01</c:v>
                </c:pt>
                <c:pt idx="5914">
                  <c:v>-0.01</c:v>
                </c:pt>
                <c:pt idx="5915">
                  <c:v>-0.01</c:v>
                </c:pt>
                <c:pt idx="5916">
                  <c:v>-8.7313388521650008</c:v>
                </c:pt>
                <c:pt idx="5917">
                  <c:v>-26.886459795642399</c:v>
                </c:pt>
                <c:pt idx="5918">
                  <c:v>-37.152772181721097</c:v>
                </c:pt>
                <c:pt idx="5919">
                  <c:v>-36.550290764838998</c:v>
                </c:pt>
                <c:pt idx="5920">
                  <c:v>-23.897468840033</c:v>
                </c:pt>
                <c:pt idx="5921">
                  <c:v>-1.00000000061326E-2</c:v>
                </c:pt>
                <c:pt idx="5922">
                  <c:v>-0.01</c:v>
                </c:pt>
                <c:pt idx="5923">
                  <c:v>-0.01</c:v>
                </c:pt>
                <c:pt idx="5924">
                  <c:v>-0.01</c:v>
                </c:pt>
                <c:pt idx="5925">
                  <c:v>-0.01</c:v>
                </c:pt>
                <c:pt idx="5926">
                  <c:v>-0.01</c:v>
                </c:pt>
                <c:pt idx="5927">
                  <c:v>-0.01</c:v>
                </c:pt>
                <c:pt idx="5928">
                  <c:v>-0.01</c:v>
                </c:pt>
                <c:pt idx="5929">
                  <c:v>-0.01</c:v>
                </c:pt>
                <c:pt idx="5930">
                  <c:v>-0.01</c:v>
                </c:pt>
                <c:pt idx="5931">
                  <c:v>-0.01</c:v>
                </c:pt>
                <c:pt idx="5932">
                  <c:v>-0.01</c:v>
                </c:pt>
                <c:pt idx="5933">
                  <c:v>-0.01</c:v>
                </c:pt>
                <c:pt idx="5934">
                  <c:v>-26.638737393594401</c:v>
                </c:pt>
                <c:pt idx="5935">
                  <c:v>-42.712626841454401</c:v>
                </c:pt>
                <c:pt idx="5936">
                  <c:v>-47.136213508953801</c:v>
                </c:pt>
                <c:pt idx="5937">
                  <c:v>-40.712619630290902</c:v>
                </c:pt>
                <c:pt idx="5938">
                  <c:v>-25.9733739337467</c:v>
                </c:pt>
                <c:pt idx="5939">
                  <c:v>-6.7318943821166402</c:v>
                </c:pt>
                <c:pt idx="5940">
                  <c:v>-0.01</c:v>
                </c:pt>
                <c:pt idx="5941">
                  <c:v>-0.01</c:v>
                </c:pt>
                <c:pt idx="5942">
                  <c:v>-0.01</c:v>
                </c:pt>
                <c:pt idx="5943">
                  <c:v>-0.01</c:v>
                </c:pt>
                <c:pt idx="5944">
                  <c:v>-0.01</c:v>
                </c:pt>
                <c:pt idx="5945">
                  <c:v>-0.01</c:v>
                </c:pt>
                <c:pt idx="5946">
                  <c:v>-25.221249225096599</c:v>
                </c:pt>
                <c:pt idx="5947">
                  <c:v>-50.895418647813102</c:v>
                </c:pt>
                <c:pt idx="5948">
                  <c:v>-72.377668910251899</c:v>
                </c:pt>
                <c:pt idx="5949">
                  <c:v>-85.588955833672202</c:v>
                </c:pt>
                <c:pt idx="5950">
                  <c:v>-87.840324155988498</c:v>
                </c:pt>
                <c:pt idx="5951">
                  <c:v>-78.464271720089201</c:v>
                </c:pt>
                <c:pt idx="5952">
                  <c:v>-59.146780403620099</c:v>
                </c:pt>
                <c:pt idx="5953">
                  <c:v>-33.883512158044098</c:v>
                </c:pt>
                <c:pt idx="5954">
                  <c:v>-8.5372032998765395</c:v>
                </c:pt>
                <c:pt idx="5955">
                  <c:v>-0.01</c:v>
                </c:pt>
                <c:pt idx="5956">
                  <c:v>-0.01</c:v>
                </c:pt>
                <c:pt idx="5957">
                  <c:v>-0.01</c:v>
                </c:pt>
                <c:pt idx="5958">
                  <c:v>-37.552112227379801</c:v>
                </c:pt>
                <c:pt idx="5959">
                  <c:v>-97.978134414136505</c:v>
                </c:pt>
                <c:pt idx="5960">
                  <c:v>-177.51726085261501</c:v>
                </c:pt>
                <c:pt idx="5961">
                  <c:v>-268.51333645695598</c:v>
                </c:pt>
                <c:pt idx="5962">
                  <c:v>-359.92741183409203</c:v>
                </c:pt>
                <c:pt idx="5963">
                  <c:v>-438.37603607355601</c:v>
                </c:pt>
                <c:pt idx="5964">
                  <c:v>-489.613844162997</c:v>
                </c:pt>
                <c:pt idx="5965">
                  <c:v>-500.30259558494902</c:v>
                </c:pt>
                <c:pt idx="5966">
                  <c:v>-459.85961802500202</c:v>
                </c:pt>
                <c:pt idx="5967">
                  <c:v>-362.153886997911</c:v>
                </c:pt>
                <c:pt idx="5968">
                  <c:v>-206.82202524500099</c:v>
                </c:pt>
                <c:pt idx="5969">
                  <c:v>-1.00000000865138E-2</c:v>
                </c:pt>
                <c:pt idx="5970">
                  <c:v>-0.01</c:v>
                </c:pt>
                <c:pt idx="5971">
                  <c:v>-0.01</c:v>
                </c:pt>
                <c:pt idx="5972">
                  <c:v>-0.01</c:v>
                </c:pt>
                <c:pt idx="5973">
                  <c:v>-0.01</c:v>
                </c:pt>
                <c:pt idx="5974">
                  <c:v>-0.01</c:v>
                </c:pt>
                <c:pt idx="5975">
                  <c:v>-0.01</c:v>
                </c:pt>
                <c:pt idx="5976">
                  <c:v>-0.01</c:v>
                </c:pt>
                <c:pt idx="5977">
                  <c:v>-0.01</c:v>
                </c:pt>
                <c:pt idx="5978">
                  <c:v>-0.01</c:v>
                </c:pt>
                <c:pt idx="5979">
                  <c:v>-0.01</c:v>
                </c:pt>
                <c:pt idx="5980">
                  <c:v>-0.01</c:v>
                </c:pt>
                <c:pt idx="5981">
                  <c:v>-0.01</c:v>
                </c:pt>
                <c:pt idx="5982">
                  <c:v>-429.141117265101</c:v>
                </c:pt>
                <c:pt idx="5983">
                  <c:v>-845.415349749852</c:v>
                </c:pt>
                <c:pt idx="5984">
                  <c:v>-1215.29499415531</c:v>
                </c:pt>
                <c:pt idx="5985">
                  <c:v>-1508.3023021153199</c:v>
                </c:pt>
                <c:pt idx="5986">
                  <c:v>-1699.77716031522</c:v>
                </c:pt>
                <c:pt idx="5987">
                  <c:v>-1773.0986200428399</c:v>
                </c:pt>
                <c:pt idx="5988">
                  <c:v>-1721.1584849933899</c:v>
                </c:pt>
                <c:pt idx="5989">
                  <c:v>-1546.9554742027699</c:v>
                </c:pt>
                <c:pt idx="5990">
                  <c:v>-1263.2706238317301</c:v>
                </c:pt>
                <c:pt idx="5991">
                  <c:v>-891.47790907341596</c:v>
                </c:pt>
                <c:pt idx="5992">
                  <c:v>-459.62813151333</c:v>
                </c:pt>
                <c:pt idx="5993">
                  <c:v>-1.00000002128084E-2</c:v>
                </c:pt>
                <c:pt idx="5994">
                  <c:v>-0.01</c:v>
                </c:pt>
                <c:pt idx="5995">
                  <c:v>-0.01</c:v>
                </c:pt>
                <c:pt idx="5996">
                  <c:v>-0.01</c:v>
                </c:pt>
                <c:pt idx="5997">
                  <c:v>-0.01</c:v>
                </c:pt>
                <c:pt idx="5998">
                  <c:v>-0.01</c:v>
                </c:pt>
                <c:pt idx="5999">
                  <c:v>-0.01</c:v>
                </c:pt>
                <c:pt idx="6000">
                  <c:v>-0.01</c:v>
                </c:pt>
                <c:pt idx="6001">
                  <c:v>-0.01</c:v>
                </c:pt>
                <c:pt idx="6002">
                  <c:v>-0.01</c:v>
                </c:pt>
                <c:pt idx="6003">
                  <c:v>-0.01</c:v>
                </c:pt>
                <c:pt idx="6004">
                  <c:v>-0.01</c:v>
                </c:pt>
                <c:pt idx="6005">
                  <c:v>-0.01</c:v>
                </c:pt>
                <c:pt idx="6006">
                  <c:v>-395.60323509610299</c:v>
                </c:pt>
                <c:pt idx="6007">
                  <c:v>-757.87352719376702</c:v>
                </c:pt>
                <c:pt idx="6008">
                  <c:v>-1064.3890070830701</c:v>
                </c:pt>
                <c:pt idx="6009">
                  <c:v>-1296.62251069218</c:v>
                </c:pt>
                <c:pt idx="6010">
                  <c:v>-1440.8316944017699</c:v>
                </c:pt>
                <c:pt idx="6011">
                  <c:v>-1488.6710217677801</c:v>
                </c:pt>
                <c:pt idx="6012">
                  <c:v>-1437.5426931505799</c:v>
                </c:pt>
                <c:pt idx="6013">
                  <c:v>-1290.6943293883501</c:v>
                </c:pt>
                <c:pt idx="6014">
                  <c:v>-1057.0668352175901</c:v>
                </c:pt>
                <c:pt idx="6015">
                  <c:v>-750.88992184518997</c:v>
                </c:pt>
                <c:pt idx="6016">
                  <c:v>-391.019107144229</c:v>
                </c:pt>
                <c:pt idx="6017">
                  <c:v>-1.00000002162166E-2</c:v>
                </c:pt>
                <c:pt idx="6018">
                  <c:v>-0.01</c:v>
                </c:pt>
                <c:pt idx="6019">
                  <c:v>-0.01</c:v>
                </c:pt>
                <c:pt idx="6020">
                  <c:v>-0.01</c:v>
                </c:pt>
                <c:pt idx="6021">
                  <c:v>-0.01</c:v>
                </c:pt>
                <c:pt idx="6022">
                  <c:v>-0.01</c:v>
                </c:pt>
                <c:pt idx="6023">
                  <c:v>-0.01</c:v>
                </c:pt>
                <c:pt idx="6024">
                  <c:v>-0.01</c:v>
                </c:pt>
                <c:pt idx="6025">
                  <c:v>-0.01</c:v>
                </c:pt>
                <c:pt idx="6026">
                  <c:v>-0.01</c:v>
                </c:pt>
                <c:pt idx="6027">
                  <c:v>-0.01</c:v>
                </c:pt>
                <c:pt idx="6028">
                  <c:v>-0.01</c:v>
                </c:pt>
                <c:pt idx="6029">
                  <c:v>-0.01</c:v>
                </c:pt>
                <c:pt idx="6030">
                  <c:v>-436.39815194966297</c:v>
                </c:pt>
                <c:pt idx="6031">
                  <c:v>-843.61682249489002</c:v>
                </c:pt>
                <c:pt idx="6032">
                  <c:v>-1191.4327093659599</c:v>
                </c:pt>
                <c:pt idx="6033">
                  <c:v>-1454.0199662713101</c:v>
                </c:pt>
                <c:pt idx="6034">
                  <c:v>-1612.1837840589999</c:v>
                </c:pt>
                <c:pt idx="6035">
                  <c:v>-1655.0455381833499</c:v>
                </c:pt>
                <c:pt idx="6036">
                  <c:v>-1581.0113033406601</c:v>
                </c:pt>
                <c:pt idx="6037">
                  <c:v>-1397.91234586215</c:v>
                </c:pt>
                <c:pt idx="6038">
                  <c:v>-1122.28782217098</c:v>
                </c:pt>
                <c:pt idx="6039">
                  <c:v>-777.86749753028596</c:v>
                </c:pt>
                <c:pt idx="6040">
                  <c:v>-393.39597719964701</c:v>
                </c:pt>
                <c:pt idx="6041">
                  <c:v>-1.00000002421896E-2</c:v>
                </c:pt>
                <c:pt idx="6042">
                  <c:v>-0.01</c:v>
                </c:pt>
                <c:pt idx="6043">
                  <c:v>-0.01</c:v>
                </c:pt>
                <c:pt idx="6044">
                  <c:v>-0.01</c:v>
                </c:pt>
                <c:pt idx="6045">
                  <c:v>-0.01</c:v>
                </c:pt>
                <c:pt idx="6046">
                  <c:v>-0.01</c:v>
                </c:pt>
                <c:pt idx="6047">
                  <c:v>-0.01</c:v>
                </c:pt>
                <c:pt idx="6048">
                  <c:v>-0.01</c:v>
                </c:pt>
                <c:pt idx="6049">
                  <c:v>-0.01</c:v>
                </c:pt>
                <c:pt idx="6050">
                  <c:v>-0.01</c:v>
                </c:pt>
                <c:pt idx="6051">
                  <c:v>-0.01</c:v>
                </c:pt>
                <c:pt idx="6052">
                  <c:v>-0.01</c:v>
                </c:pt>
                <c:pt idx="6053">
                  <c:v>-0.01</c:v>
                </c:pt>
                <c:pt idx="6054">
                  <c:v>-178.31372242509201</c:v>
                </c:pt>
                <c:pt idx="6055">
                  <c:v>-310.340159502711</c:v>
                </c:pt>
                <c:pt idx="6056">
                  <c:v>-391.44459486833</c:v>
                </c:pt>
                <c:pt idx="6057">
                  <c:v>-422.70583779292298</c:v>
                </c:pt>
                <c:pt idx="6058">
                  <c:v>-410.166907622395</c:v>
                </c:pt>
                <c:pt idx="6059">
                  <c:v>-363.59480822106502</c:v>
                </c:pt>
                <c:pt idx="6060">
                  <c:v>-294.93977577380701</c:v>
                </c:pt>
                <c:pt idx="6061">
                  <c:v>-216.698288905585</c:v>
                </c:pt>
                <c:pt idx="6062">
                  <c:v>-140.38194057256899</c:v>
                </c:pt>
                <c:pt idx="6063">
                  <c:v>-75.267431867969407</c:v>
                </c:pt>
                <c:pt idx="6064">
                  <c:v>-27.555958199335802</c:v>
                </c:pt>
                <c:pt idx="6065">
                  <c:v>-1.00000000047524E-2</c:v>
                </c:pt>
                <c:pt idx="6066">
                  <c:v>-0.01</c:v>
                </c:pt>
                <c:pt idx="6067">
                  <c:v>-0.39425080736391299</c:v>
                </c:pt>
                <c:pt idx="6068">
                  <c:v>-19.7065986658078</c:v>
                </c:pt>
                <c:pt idx="6069">
                  <c:v>-43.820776204173498</c:v>
                </c:pt>
                <c:pt idx="6070">
                  <c:v>-66.676790711334505</c:v>
                </c:pt>
                <c:pt idx="6071">
                  <c:v>-83.251055187440699</c:v>
                </c:pt>
                <c:pt idx="6072">
                  <c:v>-90.221584537617801</c:v>
                </c:pt>
                <c:pt idx="6073">
                  <c:v>-86.314342410875497</c:v>
                </c:pt>
                <c:pt idx="6074">
                  <c:v>-72.306528065020103</c:v>
                </c:pt>
                <c:pt idx="6075">
                  <c:v>-50.713028524638702</c:v>
                </c:pt>
                <c:pt idx="6076">
                  <c:v>-25.226121796610499</c:v>
                </c:pt>
                <c:pt idx="6077">
                  <c:v>-1.0000000007458701E-2</c:v>
                </c:pt>
                <c:pt idx="6078">
                  <c:v>-0.01</c:v>
                </c:pt>
                <c:pt idx="6079">
                  <c:v>-0.01</c:v>
                </c:pt>
                <c:pt idx="6080">
                  <c:v>-0.01</c:v>
                </c:pt>
                <c:pt idx="6081">
                  <c:v>-0.01</c:v>
                </c:pt>
                <c:pt idx="6082">
                  <c:v>-0.01</c:v>
                </c:pt>
                <c:pt idx="6083">
                  <c:v>-0.01</c:v>
                </c:pt>
                <c:pt idx="6084">
                  <c:v>-6.5958698732427798</c:v>
                </c:pt>
                <c:pt idx="6085">
                  <c:v>-20.294220037333702</c:v>
                </c:pt>
                <c:pt idx="6086">
                  <c:v>-28.026636814755701</c:v>
                </c:pt>
                <c:pt idx="6087">
                  <c:v>-27.556617863679701</c:v>
                </c:pt>
                <c:pt idx="6088">
                  <c:v>-18.0078313902576</c:v>
                </c:pt>
                <c:pt idx="6089">
                  <c:v>-1.00000000076973E-2</c:v>
                </c:pt>
                <c:pt idx="6090">
                  <c:v>-0.01</c:v>
                </c:pt>
                <c:pt idx="6091">
                  <c:v>-0.01</c:v>
                </c:pt>
                <c:pt idx="6092">
                  <c:v>-0.01</c:v>
                </c:pt>
                <c:pt idx="6093">
                  <c:v>-0.01</c:v>
                </c:pt>
                <c:pt idx="6094">
                  <c:v>-0.01</c:v>
                </c:pt>
                <c:pt idx="6095">
                  <c:v>-0.01</c:v>
                </c:pt>
                <c:pt idx="6096">
                  <c:v>-0.01</c:v>
                </c:pt>
                <c:pt idx="6097">
                  <c:v>-0.01</c:v>
                </c:pt>
                <c:pt idx="6098">
                  <c:v>-0.01</c:v>
                </c:pt>
                <c:pt idx="6099">
                  <c:v>-0.01</c:v>
                </c:pt>
                <c:pt idx="6100">
                  <c:v>-0.01</c:v>
                </c:pt>
                <c:pt idx="6101">
                  <c:v>-0.01</c:v>
                </c:pt>
                <c:pt idx="6102">
                  <c:v>-19.910428215719701</c:v>
                </c:pt>
                <c:pt idx="6103">
                  <c:v>-31.9038557977488</c:v>
                </c:pt>
                <c:pt idx="6104">
                  <c:v>-35.186664089005298</c:v>
                </c:pt>
                <c:pt idx="6105">
                  <c:v>-30.373596637085601</c:v>
                </c:pt>
                <c:pt idx="6106">
                  <c:v>-19.366632235566801</c:v>
                </c:pt>
                <c:pt idx="6107">
                  <c:v>-5.0183796207154696</c:v>
                </c:pt>
                <c:pt idx="6108">
                  <c:v>-0.01</c:v>
                </c:pt>
                <c:pt idx="6109">
                  <c:v>-0.01</c:v>
                </c:pt>
                <c:pt idx="6110">
                  <c:v>-0.01</c:v>
                </c:pt>
                <c:pt idx="6111">
                  <c:v>-0.01</c:v>
                </c:pt>
                <c:pt idx="6112">
                  <c:v>-0.01</c:v>
                </c:pt>
                <c:pt idx="6113">
                  <c:v>-0.01</c:v>
                </c:pt>
                <c:pt idx="6114">
                  <c:v>-18.7138719137455</c:v>
                </c:pt>
                <c:pt idx="6115">
                  <c:v>-37.737647564675399</c:v>
                </c:pt>
                <c:pt idx="6116">
                  <c:v>-53.631529219358001</c:v>
                </c:pt>
                <c:pt idx="6117">
                  <c:v>-63.3807495216723</c:v>
                </c:pt>
                <c:pt idx="6118">
                  <c:v>-65.006893513412194</c:v>
                </c:pt>
                <c:pt idx="6119">
                  <c:v>-58.031635154379103</c:v>
                </c:pt>
                <c:pt idx="6120">
                  <c:v>-43.717432225286998</c:v>
                </c:pt>
                <c:pt idx="6121">
                  <c:v>-25.029641398387501</c:v>
                </c:pt>
                <c:pt idx="6122">
                  <c:v>-6.3043325928191898</c:v>
                </c:pt>
                <c:pt idx="6123">
                  <c:v>-0.01</c:v>
                </c:pt>
                <c:pt idx="6124">
                  <c:v>-0.01</c:v>
                </c:pt>
                <c:pt idx="6125">
                  <c:v>-0.01</c:v>
                </c:pt>
                <c:pt idx="6126">
                  <c:v>-27.6501468526405</c:v>
                </c:pt>
                <c:pt idx="6127">
                  <c:v>-72.091450652734693</c:v>
                </c:pt>
                <c:pt idx="6128">
                  <c:v>-130.52811297924899</c:v>
                </c:pt>
                <c:pt idx="6129">
                  <c:v>-197.30645101278799</c:v>
                </c:pt>
                <c:pt idx="6130">
                  <c:v>-264.30338870526799</c:v>
                </c:pt>
                <c:pt idx="6131">
                  <c:v>-321.696712847257</c:v>
                </c:pt>
                <c:pt idx="6132">
                  <c:v>-359.05819367961902</c:v>
                </c:pt>
                <c:pt idx="6133">
                  <c:v>-366.652342315765</c:v>
                </c:pt>
                <c:pt idx="6134">
                  <c:v>-336.78814236875502</c:v>
                </c:pt>
                <c:pt idx="6135">
                  <c:v>-265.05380025935199</c:v>
                </c:pt>
                <c:pt idx="6136">
                  <c:v>-151.26843305677599</c:v>
                </c:pt>
                <c:pt idx="6137">
                  <c:v>-1.00000000143923E-2</c:v>
                </c:pt>
                <c:pt idx="6138">
                  <c:v>-0.01</c:v>
                </c:pt>
                <c:pt idx="6139">
                  <c:v>-0.01</c:v>
                </c:pt>
                <c:pt idx="6140">
                  <c:v>-0.01</c:v>
                </c:pt>
                <c:pt idx="6141">
                  <c:v>-0.01</c:v>
                </c:pt>
                <c:pt idx="6142">
                  <c:v>-0.01</c:v>
                </c:pt>
                <c:pt idx="6143">
                  <c:v>-0.01</c:v>
                </c:pt>
                <c:pt idx="6144">
                  <c:v>-0.01</c:v>
                </c:pt>
                <c:pt idx="6145">
                  <c:v>-0.01</c:v>
                </c:pt>
                <c:pt idx="6146">
                  <c:v>-0.01</c:v>
                </c:pt>
                <c:pt idx="6147">
                  <c:v>-0.01</c:v>
                </c:pt>
                <c:pt idx="6148">
                  <c:v>-0.01</c:v>
                </c:pt>
                <c:pt idx="6149">
                  <c:v>-0.01</c:v>
                </c:pt>
                <c:pt idx="6150">
                  <c:v>-310.83526290929598</c:v>
                </c:pt>
                <c:pt idx="6151">
                  <c:v>-611.91103932121496</c:v>
                </c:pt>
                <c:pt idx="6152">
                  <c:v>-878.99813300438404</c:v>
                </c:pt>
                <c:pt idx="6153">
                  <c:v>-1090.1388693163699</c:v>
                </c:pt>
                <c:pt idx="6154">
                  <c:v>-1227.6413657952401</c:v>
                </c:pt>
                <c:pt idx="6155">
                  <c:v>-1279.66811994924</c:v>
                </c:pt>
                <c:pt idx="6156">
                  <c:v>-1241.2780461626201</c:v>
                </c:pt>
                <c:pt idx="6157">
                  <c:v>-1114.82988566113</c:v>
                </c:pt>
                <c:pt idx="6158">
                  <c:v>-909.72186221137201</c:v>
                </c:pt>
                <c:pt idx="6159">
                  <c:v>-641.50981610536905</c:v>
                </c:pt>
                <c:pt idx="6160">
                  <c:v>-330.50631104517402</c:v>
                </c:pt>
                <c:pt idx="6161">
                  <c:v>-1.0000000055931E-2</c:v>
                </c:pt>
                <c:pt idx="6162">
                  <c:v>-0.01</c:v>
                </c:pt>
                <c:pt idx="6163">
                  <c:v>-0.01</c:v>
                </c:pt>
                <c:pt idx="6164">
                  <c:v>-0.01</c:v>
                </c:pt>
                <c:pt idx="6165">
                  <c:v>-0.01</c:v>
                </c:pt>
                <c:pt idx="6166">
                  <c:v>-0.01</c:v>
                </c:pt>
                <c:pt idx="6167">
                  <c:v>-0.01</c:v>
                </c:pt>
                <c:pt idx="6168">
                  <c:v>-0.01</c:v>
                </c:pt>
                <c:pt idx="6169">
                  <c:v>-0.01</c:v>
                </c:pt>
                <c:pt idx="6170">
                  <c:v>-0.01</c:v>
                </c:pt>
                <c:pt idx="6171">
                  <c:v>-0.01</c:v>
                </c:pt>
                <c:pt idx="6172">
                  <c:v>-0.01</c:v>
                </c:pt>
                <c:pt idx="6173">
                  <c:v>-0.01</c:v>
                </c:pt>
                <c:pt idx="6174">
                  <c:v>-281.44620787014298</c:v>
                </c:pt>
                <c:pt idx="6175">
                  <c:v>-538.75159871923904</c:v>
                </c:pt>
                <c:pt idx="6176">
                  <c:v>-756.04651704865398</c:v>
                </c:pt>
                <c:pt idx="6177">
                  <c:v>-920.27354394361998</c:v>
                </c:pt>
                <c:pt idx="6178">
                  <c:v>-1021.81105527655</c:v>
                </c:pt>
                <c:pt idx="6179">
                  <c:v>-1054.8936790688001</c:v>
                </c:pt>
                <c:pt idx="6180">
                  <c:v>-1017.84568977103</c:v>
                </c:pt>
                <c:pt idx="6181">
                  <c:v>-913.13388220570403</c:v>
                </c:pt>
                <c:pt idx="6182">
                  <c:v>-747.24334590540002</c:v>
                </c:pt>
                <c:pt idx="6183">
                  <c:v>-530.37535845269304</c:v>
                </c:pt>
                <c:pt idx="6184">
                  <c:v>-275.96405803462602</c:v>
                </c:pt>
                <c:pt idx="6185">
                  <c:v>-1.00000000704429E-2</c:v>
                </c:pt>
                <c:pt idx="6186">
                  <c:v>-0.01</c:v>
                </c:pt>
                <c:pt idx="6187">
                  <c:v>-0.01</c:v>
                </c:pt>
                <c:pt idx="6188">
                  <c:v>-0.01</c:v>
                </c:pt>
                <c:pt idx="6189">
                  <c:v>-0.01</c:v>
                </c:pt>
                <c:pt idx="6190">
                  <c:v>-0.01</c:v>
                </c:pt>
                <c:pt idx="6191">
                  <c:v>-0.01</c:v>
                </c:pt>
                <c:pt idx="6192">
                  <c:v>-0.01</c:v>
                </c:pt>
                <c:pt idx="6193">
                  <c:v>-0.01</c:v>
                </c:pt>
                <c:pt idx="6194">
                  <c:v>-0.01</c:v>
                </c:pt>
                <c:pt idx="6195">
                  <c:v>-0.01</c:v>
                </c:pt>
                <c:pt idx="6196">
                  <c:v>-0.01</c:v>
                </c:pt>
                <c:pt idx="6197">
                  <c:v>-0.01</c:v>
                </c:pt>
                <c:pt idx="6198">
                  <c:v>-304.3739978557</c:v>
                </c:pt>
                <c:pt idx="6199">
                  <c:v>-587.88085643526097</c:v>
                </c:pt>
                <c:pt idx="6200">
                  <c:v>-829.53135073628903</c:v>
                </c:pt>
                <c:pt idx="6201">
                  <c:v>-1011.46657844281</c:v>
                </c:pt>
                <c:pt idx="6202">
                  <c:v>-1120.5005183388</c:v>
                </c:pt>
                <c:pt idx="6203">
                  <c:v>-1149.2703406517001</c:v>
                </c:pt>
                <c:pt idx="6204">
                  <c:v>-1096.8830641053501</c:v>
                </c:pt>
                <c:pt idx="6205">
                  <c:v>-968.98438103477895</c:v>
                </c:pt>
                <c:pt idx="6206">
                  <c:v>-777.23259389377802</c:v>
                </c:pt>
                <c:pt idx="6207">
                  <c:v>-538.22140848986305</c:v>
                </c:pt>
                <c:pt idx="6208">
                  <c:v>-271.95293846289798</c:v>
                </c:pt>
                <c:pt idx="6209">
                  <c:v>-1.0000000089136899E-2</c:v>
                </c:pt>
                <c:pt idx="6210">
                  <c:v>-0.01</c:v>
                </c:pt>
                <c:pt idx="6211">
                  <c:v>-0.01</c:v>
                </c:pt>
                <c:pt idx="6212">
                  <c:v>-0.01</c:v>
                </c:pt>
                <c:pt idx="6213">
                  <c:v>-0.01</c:v>
                </c:pt>
                <c:pt idx="6214">
                  <c:v>-0.01</c:v>
                </c:pt>
                <c:pt idx="6215">
                  <c:v>-0.01</c:v>
                </c:pt>
                <c:pt idx="6216">
                  <c:v>-0.01</c:v>
                </c:pt>
                <c:pt idx="6217">
                  <c:v>-0.01</c:v>
                </c:pt>
                <c:pt idx="6218">
                  <c:v>-0.01</c:v>
                </c:pt>
                <c:pt idx="6219">
                  <c:v>-0.01</c:v>
                </c:pt>
                <c:pt idx="6220">
                  <c:v>-0.01</c:v>
                </c:pt>
                <c:pt idx="6221">
                  <c:v>-0.01</c:v>
                </c:pt>
                <c:pt idx="6222">
                  <c:v>-121.659775206692</c:v>
                </c:pt>
                <c:pt idx="6223">
                  <c:v>-211.53069362931799</c:v>
                </c:pt>
                <c:pt idx="6224">
                  <c:v>-266.55103328175602</c:v>
                </c:pt>
                <c:pt idx="6225">
                  <c:v>-287.55567454062498</c:v>
                </c:pt>
                <c:pt idx="6226">
                  <c:v>-278.751018074733</c:v>
                </c:pt>
                <c:pt idx="6227">
                  <c:v>-246.85625208898799</c:v>
                </c:pt>
                <c:pt idx="6228">
                  <c:v>-200.045623633151</c:v>
                </c:pt>
                <c:pt idx="6229">
                  <c:v>-146.831623307776</c:v>
                </c:pt>
                <c:pt idx="6230">
                  <c:v>-95.026421435649397</c:v>
                </c:pt>
                <c:pt idx="6231">
                  <c:v>-50.899649080991601</c:v>
                </c:pt>
                <c:pt idx="6232">
                  <c:v>-18.6179074849118</c:v>
                </c:pt>
                <c:pt idx="6233">
                  <c:v>-1.0000000004876801E-2</c:v>
                </c:pt>
                <c:pt idx="6234">
                  <c:v>-0.01</c:v>
                </c:pt>
                <c:pt idx="6235">
                  <c:v>-0.26877387812584902</c:v>
                </c:pt>
                <c:pt idx="6236">
                  <c:v>-13.260976896754601</c:v>
                </c:pt>
                <c:pt idx="6237">
                  <c:v>-29.453296919079499</c:v>
                </c:pt>
                <c:pt idx="6238">
                  <c:v>-44.767072075045597</c:v>
                </c:pt>
                <c:pt idx="6239">
                  <c:v>-55.835690726625799</c:v>
                </c:pt>
                <c:pt idx="6240">
                  <c:v>-60.446737646907401</c:v>
                </c:pt>
                <c:pt idx="6241">
                  <c:v>-57.767883525115899</c:v>
                </c:pt>
                <c:pt idx="6242">
                  <c:v>-48.341882885834899</c:v>
                </c:pt>
                <c:pt idx="6243">
                  <c:v>-33.869889468973803</c:v>
                </c:pt>
                <c:pt idx="6244">
                  <c:v>-16.831432811926899</c:v>
                </c:pt>
                <c:pt idx="6245">
                  <c:v>-1.00000000003542E-2</c:v>
                </c:pt>
                <c:pt idx="6246">
                  <c:v>-0.01</c:v>
                </c:pt>
                <c:pt idx="6247">
                  <c:v>-0.01</c:v>
                </c:pt>
                <c:pt idx="6248">
                  <c:v>-0.01</c:v>
                </c:pt>
                <c:pt idx="6249">
                  <c:v>-0.01</c:v>
                </c:pt>
                <c:pt idx="6250">
                  <c:v>-0.01</c:v>
                </c:pt>
                <c:pt idx="6251">
                  <c:v>-0.01</c:v>
                </c:pt>
                <c:pt idx="6252">
                  <c:v>-4.3648889537132201</c:v>
                </c:pt>
                <c:pt idx="6253">
                  <c:v>-13.407807260597</c:v>
                </c:pt>
                <c:pt idx="6254">
                  <c:v>-18.494188629107601</c:v>
                </c:pt>
                <c:pt idx="6255">
                  <c:v>-18.1634486195506</c:v>
                </c:pt>
                <c:pt idx="6256">
                  <c:v>-11.8571793993331</c:v>
                </c:pt>
                <c:pt idx="6257">
                  <c:v>-1.00000000070856E-2</c:v>
                </c:pt>
                <c:pt idx="6258">
                  <c:v>-0.01</c:v>
                </c:pt>
                <c:pt idx="6259">
                  <c:v>-0.01</c:v>
                </c:pt>
                <c:pt idx="6260">
                  <c:v>-0.01</c:v>
                </c:pt>
                <c:pt idx="6261">
                  <c:v>-0.01</c:v>
                </c:pt>
                <c:pt idx="6262">
                  <c:v>-0.01</c:v>
                </c:pt>
                <c:pt idx="6263">
                  <c:v>-0.01</c:v>
                </c:pt>
                <c:pt idx="6264">
                  <c:v>-0.01</c:v>
                </c:pt>
                <c:pt idx="6265">
                  <c:v>-0.01</c:v>
                </c:pt>
                <c:pt idx="6266">
                  <c:v>-0.01</c:v>
                </c:pt>
                <c:pt idx="6267">
                  <c:v>-0.01</c:v>
                </c:pt>
                <c:pt idx="6268">
                  <c:v>-0.01</c:v>
                </c:pt>
                <c:pt idx="6269">
                  <c:v>-0.01</c:v>
                </c:pt>
                <c:pt idx="6270">
                  <c:v>-12.893511981450301</c:v>
                </c:pt>
                <c:pt idx="6271">
                  <c:v>-20.632542353482702</c:v>
                </c:pt>
                <c:pt idx="6272">
                  <c:v>-22.7269631604076</c:v>
                </c:pt>
                <c:pt idx="6273">
                  <c:v>-19.5942239110759</c:v>
                </c:pt>
                <c:pt idx="6274">
                  <c:v>-12.479169912136999</c:v>
                </c:pt>
                <c:pt idx="6275">
                  <c:v>-3.2322305579914099</c:v>
                </c:pt>
                <c:pt idx="6276">
                  <c:v>-0.01</c:v>
                </c:pt>
                <c:pt idx="6277">
                  <c:v>-0.01</c:v>
                </c:pt>
                <c:pt idx="6278">
                  <c:v>-0.01</c:v>
                </c:pt>
                <c:pt idx="6279">
                  <c:v>-0.01</c:v>
                </c:pt>
                <c:pt idx="6280">
                  <c:v>-0.01</c:v>
                </c:pt>
                <c:pt idx="6281">
                  <c:v>-0.01</c:v>
                </c:pt>
                <c:pt idx="6282">
                  <c:v>-11.9352406696584</c:v>
                </c:pt>
                <c:pt idx="6283">
                  <c:v>-24.032729194519501</c:v>
                </c:pt>
                <c:pt idx="6284">
                  <c:v>-34.107740347252303</c:v>
                </c:pt>
                <c:pt idx="6285">
                  <c:v>-40.253505423994199</c:v>
                </c:pt>
                <c:pt idx="6286">
                  <c:v>-41.230841842345697</c:v>
                </c:pt>
                <c:pt idx="6287">
                  <c:v>-36.757536628752597</c:v>
                </c:pt>
                <c:pt idx="6288">
                  <c:v>-27.654214603482799</c:v>
                </c:pt>
                <c:pt idx="6289">
                  <c:v>-15.8129219111574</c:v>
                </c:pt>
                <c:pt idx="6290">
                  <c:v>-3.9801779806151698</c:v>
                </c:pt>
                <c:pt idx="6291">
                  <c:v>-0.01</c:v>
                </c:pt>
                <c:pt idx="6292">
                  <c:v>-0.01</c:v>
                </c:pt>
                <c:pt idx="6293">
                  <c:v>-0.01</c:v>
                </c:pt>
                <c:pt idx="6294">
                  <c:v>-17.347328725630799</c:v>
                </c:pt>
                <c:pt idx="6295">
                  <c:v>-45.159401682699702</c:v>
                </c:pt>
                <c:pt idx="6296">
                  <c:v>-81.646118982865303</c:v>
                </c:pt>
                <c:pt idx="6297">
                  <c:v>-123.23826291983499</c:v>
                </c:pt>
                <c:pt idx="6298">
                  <c:v>-164.84643614827701</c:v>
                </c:pt>
                <c:pt idx="6299">
                  <c:v>-200.35211034791701</c:v>
                </c:pt>
                <c:pt idx="6300">
                  <c:v>-223.295426989421</c:v>
                </c:pt>
                <c:pt idx="6301">
                  <c:v>-227.68483828089401</c:v>
                </c:pt>
                <c:pt idx="6302">
                  <c:v>-208.83252315150801</c:v>
                </c:pt>
                <c:pt idx="6303">
                  <c:v>-164.109901207674</c:v>
                </c:pt>
                <c:pt idx="6304">
                  <c:v>-93.521207111088401</c:v>
                </c:pt>
                <c:pt idx="6305">
                  <c:v>-1.00000000684075E-2</c:v>
                </c:pt>
                <c:pt idx="6306">
                  <c:v>-0.01</c:v>
                </c:pt>
                <c:pt idx="6307">
                  <c:v>-0.01</c:v>
                </c:pt>
                <c:pt idx="6308">
                  <c:v>-0.01</c:v>
                </c:pt>
                <c:pt idx="6309">
                  <c:v>-0.01</c:v>
                </c:pt>
                <c:pt idx="6310">
                  <c:v>-0.01</c:v>
                </c:pt>
                <c:pt idx="6311">
                  <c:v>-0.01</c:v>
                </c:pt>
                <c:pt idx="6312">
                  <c:v>-0.01</c:v>
                </c:pt>
                <c:pt idx="6313">
                  <c:v>-0.01</c:v>
                </c:pt>
                <c:pt idx="6314">
                  <c:v>-0.01</c:v>
                </c:pt>
                <c:pt idx="6315">
                  <c:v>-0.01</c:v>
                </c:pt>
                <c:pt idx="6316">
                  <c:v>-0.01</c:v>
                </c:pt>
                <c:pt idx="6317">
                  <c:v>-0.01</c:v>
                </c:pt>
                <c:pt idx="6318">
                  <c:v>-188.02164805660101</c:v>
                </c:pt>
                <c:pt idx="6319">
                  <c:v>-369.53260036335001</c:v>
                </c:pt>
                <c:pt idx="6320">
                  <c:v>-529.95369803574602</c:v>
                </c:pt>
                <c:pt idx="6321">
                  <c:v>-656.165782540995</c:v>
                </c:pt>
                <c:pt idx="6322">
                  <c:v>-737.70177976938396</c:v>
                </c:pt>
                <c:pt idx="6323">
                  <c:v>-767.67930748173001</c:v>
                </c:pt>
                <c:pt idx="6324">
                  <c:v>-743.396049117801</c:v>
                </c:pt>
                <c:pt idx="6325">
                  <c:v>-666.53656031849005</c:v>
                </c:pt>
                <c:pt idx="6326">
                  <c:v>-542.97995419816402</c:v>
                </c:pt>
                <c:pt idx="6327">
                  <c:v>-382.23833671744501</c:v>
                </c:pt>
                <c:pt idx="6328">
                  <c:v>-196.59144962053799</c:v>
                </c:pt>
                <c:pt idx="6329">
                  <c:v>-1.0000000146899401E-2</c:v>
                </c:pt>
                <c:pt idx="6330">
                  <c:v>-0.01</c:v>
                </c:pt>
                <c:pt idx="6331">
                  <c:v>-0.01</c:v>
                </c:pt>
                <c:pt idx="6332">
                  <c:v>-0.01</c:v>
                </c:pt>
                <c:pt idx="6333">
                  <c:v>-0.01</c:v>
                </c:pt>
                <c:pt idx="6334">
                  <c:v>-0.01</c:v>
                </c:pt>
                <c:pt idx="6335">
                  <c:v>-0.01</c:v>
                </c:pt>
                <c:pt idx="6336">
                  <c:v>-0.01</c:v>
                </c:pt>
                <c:pt idx="6337">
                  <c:v>-0.01</c:v>
                </c:pt>
                <c:pt idx="6338">
                  <c:v>-0.01</c:v>
                </c:pt>
                <c:pt idx="6339">
                  <c:v>-0.01</c:v>
                </c:pt>
                <c:pt idx="6340">
                  <c:v>-0.01</c:v>
                </c:pt>
                <c:pt idx="6341">
                  <c:v>-0.01</c:v>
                </c:pt>
                <c:pt idx="6342">
                  <c:v>-163.207636537036</c:v>
                </c:pt>
                <c:pt idx="6343">
                  <c:v>-311.81654053277799</c:v>
                </c:pt>
                <c:pt idx="6344">
                  <c:v>-436.73956577978402</c:v>
                </c:pt>
                <c:pt idx="6345">
                  <c:v>-530.57840445680404</c:v>
                </c:pt>
                <c:pt idx="6346">
                  <c:v>-587.97169006179001</c:v>
                </c:pt>
                <c:pt idx="6347">
                  <c:v>-605.81782770637199</c:v>
                </c:pt>
                <c:pt idx="6348">
                  <c:v>-583.36746823363603</c:v>
                </c:pt>
                <c:pt idx="6349">
                  <c:v>-522.31080562233103</c:v>
                </c:pt>
                <c:pt idx="6350">
                  <c:v>-426.56306383314802</c:v>
                </c:pt>
                <c:pt idx="6351">
                  <c:v>-302.14914223423</c:v>
                </c:pt>
                <c:pt idx="6352">
                  <c:v>-156.886969997779</c:v>
                </c:pt>
                <c:pt idx="6353">
                  <c:v>9.9999998681416704E-3</c:v>
                </c:pt>
                <c:pt idx="6354">
                  <c:v>0.01</c:v>
                </c:pt>
                <c:pt idx="6355">
                  <c:v>0.01</c:v>
                </c:pt>
                <c:pt idx="6356">
                  <c:v>0.01</c:v>
                </c:pt>
                <c:pt idx="6357">
                  <c:v>0.01</c:v>
                </c:pt>
                <c:pt idx="6358">
                  <c:v>0.01</c:v>
                </c:pt>
                <c:pt idx="6359">
                  <c:v>0.01</c:v>
                </c:pt>
                <c:pt idx="6360">
                  <c:v>0.01</c:v>
                </c:pt>
                <c:pt idx="6361">
                  <c:v>0.01</c:v>
                </c:pt>
                <c:pt idx="6362">
                  <c:v>0.01</c:v>
                </c:pt>
                <c:pt idx="6363">
                  <c:v>0.01</c:v>
                </c:pt>
                <c:pt idx="6364">
                  <c:v>0.01</c:v>
                </c:pt>
                <c:pt idx="6365">
                  <c:v>0.01</c:v>
                </c:pt>
                <c:pt idx="6366">
                  <c:v>-167.91578811686901</c:v>
                </c:pt>
                <c:pt idx="6367">
                  <c:v>-323.599260897401</c:v>
                </c:pt>
                <c:pt idx="6368">
                  <c:v>-455.57981302386099</c:v>
                </c:pt>
                <c:pt idx="6369">
                  <c:v>-554.22448586991095</c:v>
                </c:pt>
                <c:pt idx="6370">
                  <c:v>-612.54727715474598</c:v>
                </c:pt>
                <c:pt idx="6371">
                  <c:v>-626.80793172326696</c:v>
                </c:pt>
                <c:pt idx="6372">
                  <c:v>-596.82736283718702</c:v>
                </c:pt>
                <c:pt idx="6373">
                  <c:v>-525.98381187091604</c:v>
                </c:pt>
                <c:pt idx="6374">
                  <c:v>-420.88565213562902</c:v>
                </c:pt>
                <c:pt idx="6375">
                  <c:v>-290.74987885045903</c:v>
                </c:pt>
                <c:pt idx="6376">
                  <c:v>-146.54603228143401</c:v>
                </c:pt>
                <c:pt idx="6377">
                  <c:v>9.9999999940844908E-3</c:v>
                </c:pt>
                <c:pt idx="6378">
                  <c:v>0.01</c:v>
                </c:pt>
                <c:pt idx="6379">
                  <c:v>0.01</c:v>
                </c:pt>
                <c:pt idx="6380">
                  <c:v>0.01</c:v>
                </c:pt>
                <c:pt idx="6381">
                  <c:v>0.01</c:v>
                </c:pt>
                <c:pt idx="6382">
                  <c:v>0.01</c:v>
                </c:pt>
                <c:pt idx="6383">
                  <c:v>0.01</c:v>
                </c:pt>
                <c:pt idx="6384">
                  <c:v>0.01</c:v>
                </c:pt>
                <c:pt idx="6385">
                  <c:v>0.01</c:v>
                </c:pt>
                <c:pt idx="6386">
                  <c:v>0.01</c:v>
                </c:pt>
                <c:pt idx="6387">
                  <c:v>0.01</c:v>
                </c:pt>
                <c:pt idx="6388">
                  <c:v>0.01</c:v>
                </c:pt>
                <c:pt idx="6389">
                  <c:v>0.01</c:v>
                </c:pt>
                <c:pt idx="6390">
                  <c:v>-63.221595422254403</c:v>
                </c:pt>
                <c:pt idx="6391">
                  <c:v>-109.63363724498301</c:v>
                </c:pt>
                <c:pt idx="6392">
                  <c:v>-137.771945677736</c:v>
                </c:pt>
                <c:pt idx="6393">
                  <c:v>-148.215364304004</c:v>
                </c:pt>
                <c:pt idx="6394">
                  <c:v>-143.272671558144</c:v>
                </c:pt>
                <c:pt idx="6395">
                  <c:v>-126.51779458858999</c:v>
                </c:pt>
                <c:pt idx="6396">
                  <c:v>-102.230443841897</c:v>
                </c:pt>
                <c:pt idx="6397">
                  <c:v>-74.815669030329502</c:v>
                </c:pt>
                <c:pt idx="6398">
                  <c:v>-48.272921412919203</c:v>
                </c:pt>
                <c:pt idx="6399">
                  <c:v>-25.773836355003102</c:v>
                </c:pt>
                <c:pt idx="6400">
                  <c:v>-9.3899945671963891</c:v>
                </c:pt>
                <c:pt idx="6401">
                  <c:v>9.9999999992700199E-3</c:v>
                </c:pt>
                <c:pt idx="6402">
                  <c:v>0.01</c:v>
                </c:pt>
                <c:pt idx="6403">
                  <c:v>-0.119544066460284</c:v>
                </c:pt>
                <c:pt idx="6404">
                  <c:v>-6.6031821053274999</c:v>
                </c:pt>
                <c:pt idx="6405">
                  <c:v>-14.638814598558399</c:v>
                </c:pt>
                <c:pt idx="6406">
                  <c:v>-22.1882615355639</c:v>
                </c:pt>
                <c:pt idx="6407">
                  <c:v>-27.590711110930499</c:v>
                </c:pt>
                <c:pt idx="6408">
                  <c:v>-29.775403639327301</c:v>
                </c:pt>
                <c:pt idx="6409">
                  <c:v>-28.363787751979402</c:v>
                </c:pt>
                <c:pt idx="6410">
                  <c:v>-23.656301912772602</c:v>
                </c:pt>
                <c:pt idx="6411">
                  <c:v>-16.515695501122</c:v>
                </c:pt>
                <c:pt idx="6412">
                  <c:v>-8.17279007128095</c:v>
                </c:pt>
                <c:pt idx="6413">
                  <c:v>9.9999999954096894E-3</c:v>
                </c:pt>
                <c:pt idx="6414">
                  <c:v>0.01</c:v>
                </c:pt>
                <c:pt idx="6415">
                  <c:v>0.01</c:v>
                </c:pt>
                <c:pt idx="6416">
                  <c:v>0.01</c:v>
                </c:pt>
                <c:pt idx="6417">
                  <c:v>0.01</c:v>
                </c:pt>
                <c:pt idx="6418">
                  <c:v>0.01</c:v>
                </c:pt>
                <c:pt idx="6419">
                  <c:v>0.01</c:v>
                </c:pt>
                <c:pt idx="6420">
                  <c:v>-2.0507510172437202</c:v>
                </c:pt>
                <c:pt idx="6421">
                  <c:v>-6.30709204604356</c:v>
                </c:pt>
                <c:pt idx="6422">
                  <c:v>-8.6736724796607803</c:v>
                </c:pt>
                <c:pt idx="6423">
                  <c:v>-8.4870079868461907</c:v>
                </c:pt>
                <c:pt idx="6424">
                  <c:v>-5.5147130365823998</c:v>
                </c:pt>
                <c:pt idx="6425">
                  <c:v>9.9999999986389206E-3</c:v>
                </c:pt>
                <c:pt idx="6426">
                  <c:v>0.01</c:v>
                </c:pt>
                <c:pt idx="6427">
                  <c:v>0.01</c:v>
                </c:pt>
                <c:pt idx="6428">
                  <c:v>0.01</c:v>
                </c:pt>
                <c:pt idx="6429">
                  <c:v>0.01</c:v>
                </c:pt>
                <c:pt idx="6430">
                  <c:v>0.01</c:v>
                </c:pt>
                <c:pt idx="6431">
                  <c:v>0.01</c:v>
                </c:pt>
                <c:pt idx="6432">
                  <c:v>0.01</c:v>
                </c:pt>
                <c:pt idx="6433">
                  <c:v>0.01</c:v>
                </c:pt>
                <c:pt idx="6434">
                  <c:v>0.01</c:v>
                </c:pt>
                <c:pt idx="6435">
                  <c:v>0.01</c:v>
                </c:pt>
                <c:pt idx="6436">
                  <c:v>0.01</c:v>
                </c:pt>
                <c:pt idx="6437">
                  <c:v>0.01</c:v>
                </c:pt>
                <c:pt idx="6438">
                  <c:v>-5.6697519049782601</c:v>
                </c:pt>
                <c:pt idx="6439">
                  <c:v>-9.0421493527473107</c:v>
                </c:pt>
                <c:pt idx="6440">
                  <c:v>-9.9178082222273698</c:v>
                </c:pt>
                <c:pt idx="6441">
                  <c:v>-8.5108298990164997</c:v>
                </c:pt>
                <c:pt idx="6442">
                  <c:v>-5.3908727651949304</c:v>
                </c:pt>
                <c:pt idx="6443">
                  <c:v>-1.3793509191016899</c:v>
                </c:pt>
                <c:pt idx="6444">
                  <c:v>0.01</c:v>
                </c:pt>
                <c:pt idx="6445">
                  <c:v>0.01</c:v>
                </c:pt>
                <c:pt idx="6446">
                  <c:v>0.01</c:v>
                </c:pt>
                <c:pt idx="6447">
                  <c:v>0.01</c:v>
                </c:pt>
                <c:pt idx="6448">
                  <c:v>0.01</c:v>
                </c:pt>
                <c:pt idx="6449">
                  <c:v>0.01</c:v>
                </c:pt>
                <c:pt idx="6450">
                  <c:v>-4.9636629658764599</c:v>
                </c:pt>
                <c:pt idx="6451">
                  <c:v>-9.95941987093404</c:v>
                </c:pt>
                <c:pt idx="6452">
                  <c:v>-14.069447117502399</c:v>
                </c:pt>
                <c:pt idx="6453">
                  <c:v>-16.5226276721116</c:v>
                </c:pt>
                <c:pt idx="6454">
                  <c:v>-16.836982641820299</c:v>
                </c:pt>
                <c:pt idx="6455">
                  <c:v>-14.9305049289508</c:v>
                </c:pt>
                <c:pt idx="6456">
                  <c:v>-11.1700852366282</c:v>
                </c:pt>
                <c:pt idx="6457">
                  <c:v>-6.3470196784234103</c:v>
                </c:pt>
                <c:pt idx="6458">
                  <c:v>-1.57844564355511</c:v>
                </c:pt>
                <c:pt idx="6459">
                  <c:v>0.01</c:v>
                </c:pt>
                <c:pt idx="6460">
                  <c:v>0.01</c:v>
                </c:pt>
                <c:pt idx="6461">
                  <c:v>0.01</c:v>
                </c:pt>
                <c:pt idx="6462">
                  <c:v>-6.7730750337577499</c:v>
                </c:pt>
                <c:pt idx="6463">
                  <c:v>-17.552571027719399</c:v>
                </c:pt>
                <c:pt idx="6464">
                  <c:v>-31.560192674066698</c:v>
                </c:pt>
                <c:pt idx="6465">
                  <c:v>-47.362950155898197</c:v>
                </c:pt>
                <c:pt idx="6466">
                  <c:v>-62.978934096097802</c:v>
                </c:pt>
                <c:pt idx="6467">
                  <c:v>-76.082035357526195</c:v>
                </c:pt>
                <c:pt idx="6468">
                  <c:v>-84.274451094719595</c:v>
                </c:pt>
                <c:pt idx="6469">
                  <c:v>-85.395467362456898</c:v>
                </c:pt>
                <c:pt idx="6470">
                  <c:v>-77.8284437893996</c:v>
                </c:pt>
                <c:pt idx="6471">
                  <c:v>-60.766134299418702</c:v>
                </c:pt>
                <c:pt idx="6472">
                  <c:v>-34.397829733291097</c:v>
                </c:pt>
                <c:pt idx="6473">
                  <c:v>9.9999999860152008E-3</c:v>
                </c:pt>
                <c:pt idx="6474">
                  <c:v>0.01</c:v>
                </c:pt>
                <c:pt idx="6475">
                  <c:v>0.01</c:v>
                </c:pt>
                <c:pt idx="6476">
                  <c:v>0.01</c:v>
                </c:pt>
                <c:pt idx="6477">
                  <c:v>0.01</c:v>
                </c:pt>
                <c:pt idx="6478">
                  <c:v>0.01</c:v>
                </c:pt>
                <c:pt idx="6479">
                  <c:v>0.01</c:v>
                </c:pt>
                <c:pt idx="6480">
                  <c:v>0.01</c:v>
                </c:pt>
                <c:pt idx="6481">
                  <c:v>0.01</c:v>
                </c:pt>
                <c:pt idx="6482">
                  <c:v>0.01</c:v>
                </c:pt>
                <c:pt idx="6483">
                  <c:v>0.01</c:v>
                </c:pt>
                <c:pt idx="6484">
                  <c:v>0.01</c:v>
                </c:pt>
                <c:pt idx="6485">
                  <c:v>0.01</c:v>
                </c:pt>
                <c:pt idx="6486">
                  <c:v>-62.4613839213619</c:v>
                </c:pt>
                <c:pt idx="6487">
                  <c:v>-121.775139538913</c:v>
                </c:pt>
                <c:pt idx="6488">
                  <c:v>-173.20372539480499</c:v>
                </c:pt>
                <c:pt idx="6489">
                  <c:v>-212.65676038522301</c:v>
                </c:pt>
                <c:pt idx="6490">
                  <c:v>-237.043778071985</c:v>
                </c:pt>
                <c:pt idx="6491">
                  <c:v>-244.53732859575999</c:v>
                </c:pt>
                <c:pt idx="6492">
                  <c:v>-234.713054946531</c:v>
                </c:pt>
                <c:pt idx="6493">
                  <c:v>-208.55689681943801</c:v>
                </c:pt>
                <c:pt idx="6494">
                  <c:v>-168.34359451504801</c:v>
                </c:pt>
                <c:pt idx="6495">
                  <c:v>-117.403569821479</c:v>
                </c:pt>
                <c:pt idx="6496">
                  <c:v>-59.8056548942616</c:v>
                </c:pt>
                <c:pt idx="6497">
                  <c:v>9.9999999730843794E-3</c:v>
                </c:pt>
                <c:pt idx="6498">
                  <c:v>0.01</c:v>
                </c:pt>
                <c:pt idx="6499">
                  <c:v>0.01</c:v>
                </c:pt>
                <c:pt idx="6500">
                  <c:v>0.01</c:v>
                </c:pt>
                <c:pt idx="6501">
                  <c:v>0.01</c:v>
                </c:pt>
                <c:pt idx="6502">
                  <c:v>0.01</c:v>
                </c:pt>
                <c:pt idx="6503">
                  <c:v>0.01</c:v>
                </c:pt>
                <c:pt idx="6504">
                  <c:v>0.01</c:v>
                </c:pt>
                <c:pt idx="6505">
                  <c:v>0.01</c:v>
                </c:pt>
                <c:pt idx="6506">
                  <c:v>0.01</c:v>
                </c:pt>
                <c:pt idx="6507">
                  <c:v>0.01</c:v>
                </c:pt>
                <c:pt idx="6508">
                  <c:v>0.01</c:v>
                </c:pt>
                <c:pt idx="6509">
                  <c:v>0.01</c:v>
                </c:pt>
                <c:pt idx="6510">
                  <c:v>-42.582282490318903</c:v>
                </c:pt>
                <c:pt idx="6511">
                  <c:v>-80.339490816682698</c:v>
                </c:pt>
                <c:pt idx="6512">
                  <c:v>-111.078919926081</c:v>
                </c:pt>
                <c:pt idx="6513">
                  <c:v>-133.16866745819399</c:v>
                </c:pt>
                <c:pt idx="6514">
                  <c:v>-145.585378049301</c:v>
                </c:pt>
                <c:pt idx="6515">
                  <c:v>-147.936214951994</c:v>
                </c:pt>
                <c:pt idx="6516">
                  <c:v>-140.44878282807099</c:v>
                </c:pt>
                <c:pt idx="6517">
                  <c:v>-123.932742783682</c:v>
                </c:pt>
                <c:pt idx="6518">
                  <c:v>-99.716382405157901</c:v>
                </c:pt>
                <c:pt idx="6519">
                  <c:v>-69.5608464112821</c:v>
                </c:pt>
                <c:pt idx="6520">
                  <c:v>-35.554475010780799</c:v>
                </c:pt>
                <c:pt idx="6521">
                  <c:v>9.9999999809684704E-3</c:v>
                </c:pt>
                <c:pt idx="6522">
                  <c:v>0.01</c:v>
                </c:pt>
                <c:pt idx="6523">
                  <c:v>0.01</c:v>
                </c:pt>
                <c:pt idx="6524">
                  <c:v>0.01</c:v>
                </c:pt>
                <c:pt idx="6525">
                  <c:v>0.01</c:v>
                </c:pt>
                <c:pt idx="6526">
                  <c:v>0.01</c:v>
                </c:pt>
                <c:pt idx="6527">
                  <c:v>0.01</c:v>
                </c:pt>
                <c:pt idx="6528">
                  <c:v>0.01</c:v>
                </c:pt>
                <c:pt idx="6529">
                  <c:v>0.01</c:v>
                </c:pt>
                <c:pt idx="6530">
                  <c:v>0.01</c:v>
                </c:pt>
                <c:pt idx="6531">
                  <c:v>0.01</c:v>
                </c:pt>
                <c:pt idx="6532">
                  <c:v>0.01</c:v>
                </c:pt>
                <c:pt idx="6533">
                  <c:v>0.01</c:v>
                </c:pt>
                <c:pt idx="6534">
                  <c:v>-29.042225385941698</c:v>
                </c:pt>
                <c:pt idx="6535">
                  <c:v>-54.6445042276805</c:v>
                </c:pt>
                <c:pt idx="6536">
                  <c:v>-75.041058952035797</c:v>
                </c:pt>
                <c:pt idx="6537">
                  <c:v>-88.9645771358784</c:v>
                </c:pt>
                <c:pt idx="6538">
                  <c:v>-95.730390316312096</c:v>
                </c:pt>
                <c:pt idx="6539">
                  <c:v>-95.275061212061701</c:v>
                </c:pt>
                <c:pt idx="6540">
                  <c:v>-88.135994837936096</c:v>
                </c:pt>
                <c:pt idx="6541">
                  <c:v>-75.374988476329605</c:v>
                </c:pt>
                <c:pt idx="6542">
                  <c:v>-58.4546479975956</c:v>
                </c:pt>
                <c:pt idx="6543">
                  <c:v>-39.081588051726598</c:v>
                </c:pt>
                <c:pt idx="6544">
                  <c:v>-19.033689168682098</c:v>
                </c:pt>
                <c:pt idx="6545">
                  <c:v>9.9999999888594898E-3</c:v>
                </c:pt>
                <c:pt idx="6546">
                  <c:v>0.01</c:v>
                </c:pt>
                <c:pt idx="6547">
                  <c:v>0.01</c:v>
                </c:pt>
                <c:pt idx="6548">
                  <c:v>0.01</c:v>
                </c:pt>
                <c:pt idx="6549">
                  <c:v>0.01</c:v>
                </c:pt>
                <c:pt idx="6550">
                  <c:v>0.01</c:v>
                </c:pt>
                <c:pt idx="6551">
                  <c:v>0.01</c:v>
                </c:pt>
                <c:pt idx="6552">
                  <c:v>0.01</c:v>
                </c:pt>
                <c:pt idx="6553">
                  <c:v>0.01</c:v>
                </c:pt>
                <c:pt idx="6554">
                  <c:v>0.01</c:v>
                </c:pt>
                <c:pt idx="6555">
                  <c:v>0.01</c:v>
                </c:pt>
                <c:pt idx="6556">
                  <c:v>0.01</c:v>
                </c:pt>
                <c:pt idx="6557">
                  <c:v>0.01</c:v>
                </c:pt>
                <c:pt idx="6558">
                  <c:v>-3.8863959421888401</c:v>
                </c:pt>
                <c:pt idx="6559">
                  <c:v>-6.16646797189218</c:v>
                </c:pt>
                <c:pt idx="6560">
                  <c:v>-7.0146678168529304</c:v>
                </c:pt>
                <c:pt idx="6561">
                  <c:v>-6.74540755663108</c:v>
                </c:pt>
                <c:pt idx="6562">
                  <c:v>-5.7363602046319304</c:v>
                </c:pt>
                <c:pt idx="6563">
                  <c:v>-4.3643607774430704</c:v>
                </c:pt>
                <c:pt idx="6564">
                  <c:v>-2.9525163819673201</c:v>
                </c:pt>
                <c:pt idx="6565">
                  <c:v>-1.7345513660437999</c:v>
                </c:pt>
                <c:pt idx="6566">
                  <c:v>-0.83919566276608104</c:v>
                </c:pt>
                <c:pt idx="6567">
                  <c:v>-0.29409212197426099</c:v>
                </c:pt>
                <c:pt idx="6568">
                  <c:v>-4.5757710462217799E-2</c:v>
                </c:pt>
                <c:pt idx="6569">
                  <c:v>-0.01</c:v>
                </c:pt>
                <c:pt idx="6570">
                  <c:v>-0.01</c:v>
                </c:pt>
                <c:pt idx="6571">
                  <c:v>-8.4355348406523391E-3</c:v>
                </c:pt>
                <c:pt idx="6572">
                  <c:v>0.110520723866708</c:v>
                </c:pt>
                <c:pt idx="6573">
                  <c:v>0.34811296260190799</c:v>
                </c:pt>
                <c:pt idx="6574">
                  <c:v>0.67248051462205805</c:v>
                </c:pt>
                <c:pt idx="6575">
                  <c:v>1.01454933802239</c:v>
                </c:pt>
                <c:pt idx="6576">
                  <c:v>1.2878948252315701</c:v>
                </c:pt>
                <c:pt idx="6577">
                  <c:v>1.4118004409949201</c:v>
                </c:pt>
                <c:pt idx="6578">
                  <c:v>1.3325009074257601</c:v>
                </c:pt>
                <c:pt idx="6579">
                  <c:v>1.0381632760424</c:v>
                </c:pt>
                <c:pt idx="6580">
                  <c:v>0.56452403311487798</c:v>
                </c:pt>
                <c:pt idx="6581">
                  <c:v>-9.99999999981868E-3</c:v>
                </c:pt>
                <c:pt idx="6582">
                  <c:v>-0.01</c:v>
                </c:pt>
                <c:pt idx="6583">
                  <c:v>-0.01</c:v>
                </c:pt>
                <c:pt idx="6584">
                  <c:v>-0.01</c:v>
                </c:pt>
                <c:pt idx="6585">
                  <c:v>-0.01</c:v>
                </c:pt>
                <c:pt idx="6586">
                  <c:v>-0.01</c:v>
                </c:pt>
                <c:pt idx="6587">
                  <c:v>-0.01</c:v>
                </c:pt>
                <c:pt idx="6588">
                  <c:v>0.25327307437534902</c:v>
                </c:pt>
                <c:pt idx="6589">
                  <c:v>0.84523714388353599</c:v>
                </c:pt>
                <c:pt idx="6590">
                  <c:v>1.23277910825496</c:v>
                </c:pt>
                <c:pt idx="6591">
                  <c:v>1.2726609722445199</c:v>
                </c:pt>
                <c:pt idx="6592">
                  <c:v>0.86787578131347298</c:v>
                </c:pt>
                <c:pt idx="6593">
                  <c:v>-9.9999999991363196E-3</c:v>
                </c:pt>
                <c:pt idx="6594">
                  <c:v>-0.01</c:v>
                </c:pt>
                <c:pt idx="6595">
                  <c:v>-0.01</c:v>
                </c:pt>
                <c:pt idx="6596">
                  <c:v>-0.01</c:v>
                </c:pt>
                <c:pt idx="6597">
                  <c:v>-0.01</c:v>
                </c:pt>
                <c:pt idx="6598">
                  <c:v>-0.01</c:v>
                </c:pt>
                <c:pt idx="6599">
                  <c:v>-0.01</c:v>
                </c:pt>
                <c:pt idx="6600">
                  <c:v>-0.01</c:v>
                </c:pt>
                <c:pt idx="6601">
                  <c:v>-0.01</c:v>
                </c:pt>
                <c:pt idx="6602">
                  <c:v>-0.01</c:v>
                </c:pt>
                <c:pt idx="6603">
                  <c:v>-0.01</c:v>
                </c:pt>
                <c:pt idx="6604">
                  <c:v>-0.01</c:v>
                </c:pt>
                <c:pt idx="6605">
                  <c:v>-0.01</c:v>
                </c:pt>
                <c:pt idx="6606">
                  <c:v>1.59637908635585</c:v>
                </c:pt>
                <c:pt idx="6607">
                  <c:v>2.6395229426105602</c:v>
                </c:pt>
                <c:pt idx="6608">
                  <c:v>2.9953253015682999</c:v>
                </c:pt>
                <c:pt idx="6609">
                  <c:v>2.6561379180227802</c:v>
                </c:pt>
                <c:pt idx="6610">
                  <c:v>1.7357508365307299</c:v>
                </c:pt>
                <c:pt idx="6611">
                  <c:v>0.45367785802734001</c:v>
                </c:pt>
                <c:pt idx="6612">
                  <c:v>-0.01</c:v>
                </c:pt>
                <c:pt idx="6613">
                  <c:v>-0.01</c:v>
                </c:pt>
                <c:pt idx="6614">
                  <c:v>-0.01</c:v>
                </c:pt>
                <c:pt idx="6615">
                  <c:v>-0.01</c:v>
                </c:pt>
                <c:pt idx="6616">
                  <c:v>-0.01</c:v>
                </c:pt>
                <c:pt idx="6617">
                  <c:v>-0.01</c:v>
                </c:pt>
                <c:pt idx="6618">
                  <c:v>2.04004555904331</c:v>
                </c:pt>
                <c:pt idx="6619">
                  <c:v>4.2184715134826796</c:v>
                </c:pt>
                <c:pt idx="6620">
                  <c:v>6.1330340696283301</c:v>
                </c:pt>
                <c:pt idx="6621">
                  <c:v>7.4080154232752697</c:v>
                </c:pt>
                <c:pt idx="6622">
                  <c:v>7.7612008524727898</c:v>
                </c:pt>
                <c:pt idx="6623">
                  <c:v>7.0732022665718297</c:v>
                </c:pt>
                <c:pt idx="6624">
                  <c:v>5.4361839322174896</c:v>
                </c:pt>
                <c:pt idx="6625">
                  <c:v>3.1710755823788599</c:v>
                </c:pt>
                <c:pt idx="6626">
                  <c:v>0.806323213949109</c:v>
                </c:pt>
                <c:pt idx="6627">
                  <c:v>-0.01</c:v>
                </c:pt>
                <c:pt idx="6628">
                  <c:v>-0.01</c:v>
                </c:pt>
                <c:pt idx="6629">
                  <c:v>-0.01</c:v>
                </c:pt>
                <c:pt idx="6630">
                  <c:v>3.85955057743841</c:v>
                </c:pt>
                <c:pt idx="6631">
                  <c:v>10.268961781019501</c:v>
                </c:pt>
                <c:pt idx="6632">
                  <c:v>18.9435820930264</c:v>
                </c:pt>
                <c:pt idx="6633">
                  <c:v>29.159391427172402</c:v>
                </c:pt>
                <c:pt idx="6634">
                  <c:v>39.762068442521397</c:v>
                </c:pt>
                <c:pt idx="6635">
                  <c:v>49.251568567133901</c:v>
                </c:pt>
                <c:pt idx="6636">
                  <c:v>55.928864694748697</c:v>
                </c:pt>
                <c:pt idx="6637">
                  <c:v>58.0925010509145</c:v>
                </c:pt>
                <c:pt idx="6638">
                  <c:v>54.264491891478499</c:v>
                </c:pt>
                <c:pt idx="6639">
                  <c:v>43.419041844379002</c:v>
                </c:pt>
                <c:pt idx="6640">
                  <c:v>25.184549090542401</c:v>
                </c:pt>
                <c:pt idx="6641">
                  <c:v>-9.9999999977757395E-3</c:v>
                </c:pt>
                <c:pt idx="6642">
                  <c:v>-0.01</c:v>
                </c:pt>
                <c:pt idx="6643">
                  <c:v>-0.01</c:v>
                </c:pt>
                <c:pt idx="6644">
                  <c:v>-0.01</c:v>
                </c:pt>
                <c:pt idx="6645">
                  <c:v>-0.01</c:v>
                </c:pt>
                <c:pt idx="6646">
                  <c:v>-0.01</c:v>
                </c:pt>
                <c:pt idx="6647">
                  <c:v>-0.01</c:v>
                </c:pt>
                <c:pt idx="6648">
                  <c:v>-0.01</c:v>
                </c:pt>
                <c:pt idx="6649">
                  <c:v>-0.01</c:v>
                </c:pt>
                <c:pt idx="6650">
                  <c:v>-0.01</c:v>
                </c:pt>
                <c:pt idx="6651">
                  <c:v>-0.01</c:v>
                </c:pt>
                <c:pt idx="6652">
                  <c:v>-0.01</c:v>
                </c:pt>
                <c:pt idx="6653">
                  <c:v>-0.01</c:v>
                </c:pt>
                <c:pt idx="6654">
                  <c:v>63.964874900418899</c:v>
                </c:pt>
                <c:pt idx="6655">
                  <c:v>127.708516980179</c:v>
                </c:pt>
                <c:pt idx="6656">
                  <c:v>186.01828884012599</c:v>
                </c:pt>
                <c:pt idx="6657">
                  <c:v>233.89647317763701</c:v>
                </c:pt>
                <c:pt idx="6658">
                  <c:v>267.012109099876</c:v>
                </c:pt>
                <c:pt idx="6659">
                  <c:v>282.11121139393498</c:v>
                </c:pt>
                <c:pt idx="6660">
                  <c:v>277.33402325869298</c:v>
                </c:pt>
                <c:pt idx="6661">
                  <c:v>252.407519589511</c:v>
                </c:pt>
                <c:pt idx="6662">
                  <c:v>208.69432244626401</c:v>
                </c:pt>
                <c:pt idx="6663">
                  <c:v>149.093993838481</c:v>
                </c:pt>
                <c:pt idx="6664">
                  <c:v>77.807619662022006</c:v>
                </c:pt>
                <c:pt idx="6665">
                  <c:v>-9.9999999872541698E-3</c:v>
                </c:pt>
                <c:pt idx="6666">
                  <c:v>-0.01</c:v>
                </c:pt>
                <c:pt idx="6667">
                  <c:v>-0.01</c:v>
                </c:pt>
                <c:pt idx="6668">
                  <c:v>-0.01</c:v>
                </c:pt>
                <c:pt idx="6669">
                  <c:v>-0.01</c:v>
                </c:pt>
                <c:pt idx="6670">
                  <c:v>-0.01</c:v>
                </c:pt>
                <c:pt idx="6671">
                  <c:v>-0.01</c:v>
                </c:pt>
                <c:pt idx="6672">
                  <c:v>-0.01</c:v>
                </c:pt>
                <c:pt idx="6673">
                  <c:v>-0.01</c:v>
                </c:pt>
                <c:pt idx="6674">
                  <c:v>-0.01</c:v>
                </c:pt>
                <c:pt idx="6675">
                  <c:v>-0.01</c:v>
                </c:pt>
                <c:pt idx="6676">
                  <c:v>-0.01</c:v>
                </c:pt>
                <c:pt idx="6677">
                  <c:v>-0.01</c:v>
                </c:pt>
                <c:pt idx="6678">
                  <c:v>78.620768479391501</c:v>
                </c:pt>
                <c:pt idx="6679">
                  <c:v>152.262831816057</c:v>
                </c:pt>
                <c:pt idx="6680">
                  <c:v>216.15279910807899</c:v>
                </c:pt>
                <c:pt idx="6681">
                  <c:v>266.13250050127999</c:v>
                </c:pt>
                <c:pt idx="6682">
                  <c:v>298.872438953401</c:v>
                </c:pt>
                <c:pt idx="6683">
                  <c:v>312.05099593427099</c:v>
                </c:pt>
                <c:pt idx="6684">
                  <c:v>304.48691381254201</c:v>
                </c:pt>
                <c:pt idx="6685">
                  <c:v>276.22280650954798</c:v>
                </c:pt>
                <c:pt idx="6686">
                  <c:v>228.55658637708899</c:v>
                </c:pt>
                <c:pt idx="6687">
                  <c:v>164.01640444402301</c:v>
                </c:pt>
                <c:pt idx="6688">
                  <c:v>86.273795734117797</c:v>
                </c:pt>
                <c:pt idx="6689">
                  <c:v>-9.9999999783987395E-3</c:v>
                </c:pt>
                <c:pt idx="6690">
                  <c:v>-0.01</c:v>
                </c:pt>
                <c:pt idx="6691">
                  <c:v>-0.01</c:v>
                </c:pt>
                <c:pt idx="6692">
                  <c:v>-0.01</c:v>
                </c:pt>
                <c:pt idx="6693">
                  <c:v>-0.01</c:v>
                </c:pt>
                <c:pt idx="6694">
                  <c:v>-0.01</c:v>
                </c:pt>
                <c:pt idx="6695">
                  <c:v>-0.01</c:v>
                </c:pt>
                <c:pt idx="6696">
                  <c:v>-0.01</c:v>
                </c:pt>
                <c:pt idx="6697">
                  <c:v>-0.01</c:v>
                </c:pt>
                <c:pt idx="6698">
                  <c:v>-0.01</c:v>
                </c:pt>
                <c:pt idx="6699">
                  <c:v>-0.01</c:v>
                </c:pt>
                <c:pt idx="6700">
                  <c:v>-0.01</c:v>
                </c:pt>
                <c:pt idx="6701">
                  <c:v>-0.01</c:v>
                </c:pt>
                <c:pt idx="6702">
                  <c:v>110.232668843959</c:v>
                </c:pt>
                <c:pt idx="6703">
                  <c:v>215.082882400296</c:v>
                </c:pt>
                <c:pt idx="6704">
                  <c:v>306.56612723634697</c:v>
                </c:pt>
                <c:pt idx="6705">
                  <c:v>377.56569030415301</c:v>
                </c:pt>
                <c:pt idx="6706">
                  <c:v>422.45497680649697</c:v>
                </c:pt>
                <c:pt idx="6707">
                  <c:v>437.61968614810002</c:v>
                </c:pt>
                <c:pt idx="6708">
                  <c:v>421.81371530691302</c:v>
                </c:pt>
                <c:pt idx="6709">
                  <c:v>376.30710986621</c:v>
                </c:pt>
                <c:pt idx="6710">
                  <c:v>304.804242918532</c:v>
                </c:pt>
                <c:pt idx="6711">
                  <c:v>213.13363065608701</c:v>
                </c:pt>
                <c:pt idx="6712">
                  <c:v>108.734836095177</c:v>
                </c:pt>
                <c:pt idx="6713">
                  <c:v>-9.9999999648196503E-3</c:v>
                </c:pt>
                <c:pt idx="6714">
                  <c:v>-0.01</c:v>
                </c:pt>
                <c:pt idx="6715">
                  <c:v>-0.01</c:v>
                </c:pt>
                <c:pt idx="6716">
                  <c:v>-0.01</c:v>
                </c:pt>
                <c:pt idx="6717">
                  <c:v>-0.01</c:v>
                </c:pt>
                <c:pt idx="6718">
                  <c:v>-0.01</c:v>
                </c:pt>
                <c:pt idx="6719">
                  <c:v>-0.01</c:v>
                </c:pt>
                <c:pt idx="6720">
                  <c:v>-0.01</c:v>
                </c:pt>
                <c:pt idx="6721">
                  <c:v>-0.01</c:v>
                </c:pt>
                <c:pt idx="6722">
                  <c:v>-0.01</c:v>
                </c:pt>
                <c:pt idx="6723">
                  <c:v>-0.01</c:v>
                </c:pt>
                <c:pt idx="6724">
                  <c:v>-0.01</c:v>
                </c:pt>
                <c:pt idx="6725">
                  <c:v>-0.01</c:v>
                </c:pt>
                <c:pt idx="6726">
                  <c:v>55.485311234692396</c:v>
                </c:pt>
                <c:pt idx="6727">
                  <c:v>97.370275868216595</c:v>
                </c:pt>
                <c:pt idx="6728">
                  <c:v>123.824485675978</c:v>
                </c:pt>
                <c:pt idx="6729">
                  <c:v>134.80251986094601</c:v>
                </c:pt>
                <c:pt idx="6730">
                  <c:v>131.86328805427701</c:v>
                </c:pt>
                <c:pt idx="6731">
                  <c:v>117.832512441836</c:v>
                </c:pt>
                <c:pt idx="6732">
                  <c:v>96.348375134987407</c:v>
                </c:pt>
                <c:pt idx="6733">
                  <c:v>71.351866750526199</c:v>
                </c:pt>
                <c:pt idx="6734">
                  <c:v>46.586845594270997</c:v>
                </c:pt>
                <c:pt idx="6735">
                  <c:v>25.1700622238099</c:v>
                </c:pt>
                <c:pt idx="6736">
                  <c:v>9.2792877755330903</c:v>
                </c:pt>
                <c:pt idx="6737">
                  <c:v>-9.9999999975880893E-3</c:v>
                </c:pt>
                <c:pt idx="6738">
                  <c:v>-0.01</c:v>
                </c:pt>
                <c:pt idx="6739">
                  <c:v>0.122650308038653</c:v>
                </c:pt>
                <c:pt idx="6740">
                  <c:v>6.8424756946221299</c:v>
                </c:pt>
                <c:pt idx="6741">
                  <c:v>15.3498469707992</c:v>
                </c:pt>
                <c:pt idx="6742">
                  <c:v>23.543324853545801</c:v>
                </c:pt>
                <c:pt idx="6743">
                  <c:v>29.624951203767601</c:v>
                </c:pt>
                <c:pt idx="6744">
                  <c:v>32.352370498597999</c:v>
                </c:pt>
                <c:pt idx="6745">
                  <c:v>31.186768894749701</c:v>
                </c:pt>
                <c:pt idx="6746">
                  <c:v>26.321834034267599</c:v>
                </c:pt>
                <c:pt idx="6747">
                  <c:v>18.596821007559502</c:v>
                </c:pt>
                <c:pt idx="6748">
                  <c:v>9.3135060710755209</c:v>
                </c:pt>
                <c:pt idx="6749">
                  <c:v>-9.9999999921928494E-3</c:v>
                </c:pt>
                <c:pt idx="6750">
                  <c:v>-0.01</c:v>
                </c:pt>
                <c:pt idx="6751">
                  <c:v>-0.01</c:v>
                </c:pt>
                <c:pt idx="6752">
                  <c:v>-0.01</c:v>
                </c:pt>
                <c:pt idx="6753">
                  <c:v>-0.01</c:v>
                </c:pt>
                <c:pt idx="6754">
                  <c:v>-0.01</c:v>
                </c:pt>
                <c:pt idx="6755">
                  <c:v>-0.01</c:v>
                </c:pt>
                <c:pt idx="6756">
                  <c:v>2.5734790337225499</c:v>
                </c:pt>
                <c:pt idx="6757">
                  <c:v>8.0051632100141106</c:v>
                </c:pt>
                <c:pt idx="6758">
                  <c:v>11.1412072236929</c:v>
                </c:pt>
                <c:pt idx="6759">
                  <c:v>11.0337280699292</c:v>
                </c:pt>
                <c:pt idx="6760">
                  <c:v>7.2577331573309198</c:v>
                </c:pt>
                <c:pt idx="6761">
                  <c:v>-9.9999999956828702E-3</c:v>
                </c:pt>
                <c:pt idx="6762">
                  <c:v>-0.01</c:v>
                </c:pt>
                <c:pt idx="6763">
                  <c:v>-0.01</c:v>
                </c:pt>
                <c:pt idx="6764">
                  <c:v>-0.01</c:v>
                </c:pt>
                <c:pt idx="6765">
                  <c:v>-0.01</c:v>
                </c:pt>
                <c:pt idx="6766">
                  <c:v>-0.01</c:v>
                </c:pt>
                <c:pt idx="6767">
                  <c:v>-0.01</c:v>
                </c:pt>
                <c:pt idx="6768">
                  <c:v>-0.01</c:v>
                </c:pt>
                <c:pt idx="6769">
                  <c:v>-0.01</c:v>
                </c:pt>
                <c:pt idx="6770">
                  <c:v>-0.01</c:v>
                </c:pt>
                <c:pt idx="6771">
                  <c:v>-0.01</c:v>
                </c:pt>
                <c:pt idx="6772">
                  <c:v>-0.01</c:v>
                </c:pt>
                <c:pt idx="6773">
                  <c:v>-0.01</c:v>
                </c:pt>
                <c:pt idx="6774">
                  <c:v>8.85921347650822</c:v>
                </c:pt>
                <c:pt idx="6775">
                  <c:v>14.3027703855463</c:v>
                </c:pt>
                <c:pt idx="6776">
                  <c:v>15.8848739296287</c:v>
                </c:pt>
                <c:pt idx="6777">
                  <c:v>13.8044399230448</c:v>
                </c:pt>
                <c:pt idx="6778">
                  <c:v>8.85705659058649</c:v>
                </c:pt>
                <c:pt idx="6779">
                  <c:v>2.2999821214773601</c:v>
                </c:pt>
                <c:pt idx="6780">
                  <c:v>-0.01</c:v>
                </c:pt>
                <c:pt idx="6781">
                  <c:v>-0.01</c:v>
                </c:pt>
                <c:pt idx="6782">
                  <c:v>-0.01</c:v>
                </c:pt>
                <c:pt idx="6783">
                  <c:v>-0.01</c:v>
                </c:pt>
                <c:pt idx="6784">
                  <c:v>-0.01</c:v>
                </c:pt>
                <c:pt idx="6785">
                  <c:v>-0.01</c:v>
                </c:pt>
                <c:pt idx="6786">
                  <c:v>9.0340231853151494</c:v>
                </c:pt>
                <c:pt idx="6787">
                  <c:v>18.355039256856401</c:v>
                </c:pt>
                <c:pt idx="6788">
                  <c:v>26.2664255667821</c:v>
                </c:pt>
                <c:pt idx="6789">
                  <c:v>31.251078341375798</c:v>
                </c:pt>
                <c:pt idx="6790">
                  <c:v>32.266682078329801</c:v>
                </c:pt>
                <c:pt idx="6791">
                  <c:v>29.014184931052501</c:v>
                </c:pt>
                <c:pt idx="6792">
                  <c:v>22.003469518592599</c:v>
                </c:pt>
                <c:pt idx="6793">
                  <c:v>12.6830371193163</c:v>
                </c:pt>
                <c:pt idx="6794">
                  <c:v>3.2192532990770202</c:v>
                </c:pt>
                <c:pt idx="6795">
                  <c:v>0.01</c:v>
                </c:pt>
                <c:pt idx="6796">
                  <c:v>0.01</c:v>
                </c:pt>
                <c:pt idx="6797">
                  <c:v>0.01</c:v>
                </c:pt>
                <c:pt idx="6798">
                  <c:v>14.4760578182341</c:v>
                </c:pt>
                <c:pt idx="6799">
                  <c:v>37.981423380316997</c:v>
                </c:pt>
                <c:pt idx="6800">
                  <c:v>69.2124814917604</c:v>
                </c:pt>
                <c:pt idx="6801">
                  <c:v>105.29870230428401</c:v>
                </c:pt>
                <c:pt idx="6802">
                  <c:v>141.966274367724</c:v>
                </c:pt>
                <c:pt idx="6803">
                  <c:v>173.91075388010199</c:v>
                </c:pt>
                <c:pt idx="6804">
                  <c:v>195.360924017613</c:v>
                </c:pt>
                <c:pt idx="6805">
                  <c:v>200.77783474224901</c:v>
                </c:pt>
                <c:pt idx="6806">
                  <c:v>185.61030876399499</c:v>
                </c:pt>
                <c:pt idx="6807">
                  <c:v>147.014385916528</c:v>
                </c:pt>
                <c:pt idx="6808">
                  <c:v>84.441542578354799</c:v>
                </c:pt>
                <c:pt idx="6809">
                  <c:v>1.0000000061549099E-2</c:v>
                </c:pt>
                <c:pt idx="6810">
                  <c:v>0.01</c:v>
                </c:pt>
                <c:pt idx="6811">
                  <c:v>0.01</c:v>
                </c:pt>
                <c:pt idx="6812">
                  <c:v>0.01</c:v>
                </c:pt>
                <c:pt idx="6813">
                  <c:v>0.01</c:v>
                </c:pt>
                <c:pt idx="6814">
                  <c:v>0.01</c:v>
                </c:pt>
                <c:pt idx="6815">
                  <c:v>0.01</c:v>
                </c:pt>
                <c:pt idx="6816">
                  <c:v>0.01</c:v>
                </c:pt>
                <c:pt idx="6817">
                  <c:v>0.01</c:v>
                </c:pt>
                <c:pt idx="6818">
                  <c:v>0.01</c:v>
                </c:pt>
                <c:pt idx="6819">
                  <c:v>0.01</c:v>
                </c:pt>
                <c:pt idx="6820">
                  <c:v>0.01</c:v>
                </c:pt>
                <c:pt idx="6821">
                  <c:v>0.01</c:v>
                </c:pt>
                <c:pt idx="6822">
                  <c:v>189.503334574951</c:v>
                </c:pt>
                <c:pt idx="6823">
                  <c:v>375.37992867146801</c:v>
                </c:pt>
                <c:pt idx="6824">
                  <c:v>542.58241756880602</c:v>
                </c:pt>
                <c:pt idx="6825">
                  <c:v>677.097465228651</c:v>
                </c:pt>
                <c:pt idx="6826">
                  <c:v>767.235493425757</c:v>
                </c:pt>
                <c:pt idx="6827">
                  <c:v>804.70827297488404</c:v>
                </c:pt>
                <c:pt idx="6828">
                  <c:v>785.39890448926405</c:v>
                </c:pt>
                <c:pt idx="6829">
                  <c:v>709.75123701636903</c:v>
                </c:pt>
                <c:pt idx="6830">
                  <c:v>582.74549347486595</c:v>
                </c:pt>
                <c:pt idx="6831">
                  <c:v>413.469168614453</c:v>
                </c:pt>
                <c:pt idx="6832">
                  <c:v>214.33233990258501</c:v>
                </c:pt>
                <c:pt idx="6833">
                  <c:v>1.0000000159797601E-2</c:v>
                </c:pt>
                <c:pt idx="6834">
                  <c:v>0.01</c:v>
                </c:pt>
                <c:pt idx="6835">
                  <c:v>0.01</c:v>
                </c:pt>
                <c:pt idx="6836">
                  <c:v>0.01</c:v>
                </c:pt>
                <c:pt idx="6837">
                  <c:v>0.01</c:v>
                </c:pt>
                <c:pt idx="6838">
                  <c:v>0.01</c:v>
                </c:pt>
                <c:pt idx="6839">
                  <c:v>0.01</c:v>
                </c:pt>
                <c:pt idx="6840">
                  <c:v>0.01</c:v>
                </c:pt>
                <c:pt idx="6841">
                  <c:v>0.01</c:v>
                </c:pt>
                <c:pt idx="6842">
                  <c:v>0.01</c:v>
                </c:pt>
                <c:pt idx="6843">
                  <c:v>0.01</c:v>
                </c:pt>
                <c:pt idx="6844">
                  <c:v>0.01</c:v>
                </c:pt>
                <c:pt idx="6845">
                  <c:v>0.01</c:v>
                </c:pt>
                <c:pt idx="6846">
                  <c:v>198.72347239792299</c:v>
                </c:pt>
                <c:pt idx="6847">
                  <c:v>382.69680931741999</c:v>
                </c:pt>
                <c:pt idx="6848">
                  <c:v>540.28960524087904</c:v>
                </c:pt>
                <c:pt idx="6849">
                  <c:v>661.61392218693402</c:v>
                </c:pt>
                <c:pt idx="6850">
                  <c:v>739.03569692139297</c:v>
                </c:pt>
                <c:pt idx="6851">
                  <c:v>767.55252503727002</c:v>
                </c:pt>
                <c:pt idx="6852">
                  <c:v>745.04662718754901</c:v>
                </c:pt>
                <c:pt idx="6853">
                  <c:v>672.41227431018604</c:v>
                </c:pt>
                <c:pt idx="6854">
                  <c:v>553.55475564987398</c:v>
                </c:pt>
                <c:pt idx="6855">
                  <c:v>395.25485333352901</c:v>
                </c:pt>
                <c:pt idx="6856">
                  <c:v>206.89073097844101</c:v>
                </c:pt>
                <c:pt idx="6857">
                  <c:v>1.00000001736761E-2</c:v>
                </c:pt>
                <c:pt idx="6858">
                  <c:v>0.01</c:v>
                </c:pt>
                <c:pt idx="6859">
                  <c:v>0.01</c:v>
                </c:pt>
                <c:pt idx="6860">
                  <c:v>0.01</c:v>
                </c:pt>
                <c:pt idx="6861">
                  <c:v>0.01</c:v>
                </c:pt>
                <c:pt idx="6862">
                  <c:v>0.01</c:v>
                </c:pt>
                <c:pt idx="6863">
                  <c:v>0.01</c:v>
                </c:pt>
                <c:pt idx="6864">
                  <c:v>0.01</c:v>
                </c:pt>
                <c:pt idx="6865">
                  <c:v>0.01</c:v>
                </c:pt>
                <c:pt idx="6866">
                  <c:v>0.01</c:v>
                </c:pt>
                <c:pt idx="6867">
                  <c:v>0.01</c:v>
                </c:pt>
                <c:pt idx="6868">
                  <c:v>0.01</c:v>
                </c:pt>
                <c:pt idx="6869">
                  <c:v>0.01</c:v>
                </c:pt>
                <c:pt idx="6870">
                  <c:v>247.948762696339</c:v>
                </c:pt>
                <c:pt idx="6871">
                  <c:v>481.73087265285102</c:v>
                </c:pt>
                <c:pt idx="6872">
                  <c:v>683.76717625194999</c:v>
                </c:pt>
                <c:pt idx="6873">
                  <c:v>838.66014549701003</c:v>
                </c:pt>
                <c:pt idx="6874">
                  <c:v>934.55352233190001</c:v>
                </c:pt>
                <c:pt idx="6875">
                  <c:v>964.20768487828695</c:v>
                </c:pt>
                <c:pt idx="6876">
                  <c:v>925.68590378459999</c:v>
                </c:pt>
                <c:pt idx="6877">
                  <c:v>822.57164859362604</c:v>
                </c:pt>
                <c:pt idx="6878">
                  <c:v>663.68254848614197</c:v>
                </c:pt>
                <c:pt idx="6879">
                  <c:v>462.29772211934397</c:v>
                </c:pt>
                <c:pt idx="6880">
                  <c:v>234.96628338353801</c:v>
                </c:pt>
                <c:pt idx="6881">
                  <c:v>1.0000000209789001E-2</c:v>
                </c:pt>
                <c:pt idx="6882">
                  <c:v>0.01</c:v>
                </c:pt>
                <c:pt idx="6883">
                  <c:v>0.01</c:v>
                </c:pt>
                <c:pt idx="6884">
                  <c:v>0.01</c:v>
                </c:pt>
                <c:pt idx="6885">
                  <c:v>0.01</c:v>
                </c:pt>
                <c:pt idx="6886">
                  <c:v>0.01</c:v>
                </c:pt>
                <c:pt idx="6887">
                  <c:v>0.01</c:v>
                </c:pt>
                <c:pt idx="6888">
                  <c:v>0.01</c:v>
                </c:pt>
                <c:pt idx="6889">
                  <c:v>0.01</c:v>
                </c:pt>
                <c:pt idx="6890">
                  <c:v>0.01</c:v>
                </c:pt>
                <c:pt idx="6891">
                  <c:v>0.01</c:v>
                </c:pt>
                <c:pt idx="6892">
                  <c:v>0.01</c:v>
                </c:pt>
                <c:pt idx="6893">
                  <c:v>0.01</c:v>
                </c:pt>
                <c:pt idx="6894">
                  <c:v>114.09219460339401</c:v>
                </c:pt>
                <c:pt idx="6895">
                  <c:v>199.534756893348</c:v>
                </c:pt>
                <c:pt idx="6896">
                  <c:v>252.90772271894701</c:v>
                </c:pt>
                <c:pt idx="6897">
                  <c:v>274.43532128316599</c:v>
                </c:pt>
                <c:pt idx="6898">
                  <c:v>267.590436689022</c:v>
                </c:pt>
                <c:pt idx="6899">
                  <c:v>238.36036813312501</c:v>
                </c:pt>
                <c:pt idx="6900">
                  <c:v>194.291824008698</c:v>
                </c:pt>
                <c:pt idx="6901">
                  <c:v>143.44335546361799</c:v>
                </c:pt>
                <c:pt idx="6902">
                  <c:v>93.377113531302996</c:v>
                </c:pt>
                <c:pt idx="6903">
                  <c:v>50.309041330153399</c:v>
                </c:pt>
                <c:pt idx="6904">
                  <c:v>18.509614853877299</c:v>
                </c:pt>
                <c:pt idx="6905">
                  <c:v>1.0000000001361401E-2</c:v>
                </c:pt>
                <c:pt idx="6906">
                  <c:v>0.01</c:v>
                </c:pt>
                <c:pt idx="6907">
                  <c:v>0.27181238252048601</c:v>
                </c:pt>
                <c:pt idx="6908">
                  <c:v>13.4950522591525</c:v>
                </c:pt>
                <c:pt idx="6909">
                  <c:v>30.148823952215398</c:v>
                </c:pt>
                <c:pt idx="6910">
                  <c:v>46.092585801365502</c:v>
                </c:pt>
                <c:pt idx="6911">
                  <c:v>57.825570557248398</c:v>
                </c:pt>
                <c:pt idx="6912">
                  <c:v>62.967509111151202</c:v>
                </c:pt>
                <c:pt idx="6913">
                  <c:v>60.529304489152302</c:v>
                </c:pt>
                <c:pt idx="6914">
                  <c:v>50.949288287547397</c:v>
                </c:pt>
                <c:pt idx="6915">
                  <c:v>35.905632292459799</c:v>
                </c:pt>
                <c:pt idx="6916">
                  <c:v>17.947273448652702</c:v>
                </c:pt>
                <c:pt idx="6917">
                  <c:v>1.0000000010027999E-2</c:v>
                </c:pt>
                <c:pt idx="6918">
                  <c:v>0.01</c:v>
                </c:pt>
                <c:pt idx="6919">
                  <c:v>0.01</c:v>
                </c:pt>
                <c:pt idx="6920">
                  <c:v>0.01</c:v>
                </c:pt>
                <c:pt idx="6921">
                  <c:v>0.01</c:v>
                </c:pt>
                <c:pt idx="6922">
                  <c:v>0.01</c:v>
                </c:pt>
                <c:pt idx="6923">
                  <c:v>0.01</c:v>
                </c:pt>
                <c:pt idx="6924">
                  <c:v>4.8762179460882704</c:v>
                </c:pt>
                <c:pt idx="6925">
                  <c:v>15.0688489301864</c:v>
                </c:pt>
                <c:pt idx="6926">
                  <c:v>20.907914342113902</c:v>
                </c:pt>
                <c:pt idx="6927">
                  <c:v>20.654632892943301</c:v>
                </c:pt>
                <c:pt idx="6928">
                  <c:v>13.562189832899699</c:v>
                </c:pt>
                <c:pt idx="6929">
                  <c:v>1.0000000003248299E-2</c:v>
                </c:pt>
                <c:pt idx="6930">
                  <c:v>0.01</c:v>
                </c:pt>
                <c:pt idx="6931">
                  <c:v>0.01</c:v>
                </c:pt>
                <c:pt idx="6932">
                  <c:v>0.01</c:v>
                </c:pt>
                <c:pt idx="6933">
                  <c:v>0.01</c:v>
                </c:pt>
                <c:pt idx="6934">
                  <c:v>0.01</c:v>
                </c:pt>
                <c:pt idx="6935">
                  <c:v>0.01</c:v>
                </c:pt>
                <c:pt idx="6936">
                  <c:v>0.01</c:v>
                </c:pt>
                <c:pt idx="6937">
                  <c:v>0.01</c:v>
                </c:pt>
                <c:pt idx="6938">
                  <c:v>0.01</c:v>
                </c:pt>
                <c:pt idx="6939">
                  <c:v>0.01</c:v>
                </c:pt>
                <c:pt idx="6940">
                  <c:v>0.01</c:v>
                </c:pt>
                <c:pt idx="6941">
                  <c:v>0.01</c:v>
                </c:pt>
                <c:pt idx="6942">
                  <c:v>16.013421609648599</c:v>
                </c:pt>
                <c:pt idx="6943">
                  <c:v>25.7784460875531</c:v>
                </c:pt>
                <c:pt idx="6944">
                  <c:v>28.563906272960899</c:v>
                </c:pt>
                <c:pt idx="6945">
                  <c:v>24.772397252108899</c:v>
                </c:pt>
                <c:pt idx="6946">
                  <c:v>15.869767367991001</c:v>
                </c:pt>
                <c:pt idx="6947">
                  <c:v>4.1327857419587399</c:v>
                </c:pt>
                <c:pt idx="6948">
                  <c:v>0.01</c:v>
                </c:pt>
                <c:pt idx="6949">
                  <c:v>0.01</c:v>
                </c:pt>
                <c:pt idx="6950">
                  <c:v>0.01</c:v>
                </c:pt>
                <c:pt idx="6951">
                  <c:v>0.01</c:v>
                </c:pt>
                <c:pt idx="6952">
                  <c:v>0.01</c:v>
                </c:pt>
                <c:pt idx="6953">
                  <c:v>0.01</c:v>
                </c:pt>
                <c:pt idx="6954">
                  <c:v>15.9168393671579</c:v>
                </c:pt>
                <c:pt idx="6955">
                  <c:v>32.245267006768302</c:v>
                </c:pt>
                <c:pt idx="6956">
                  <c:v>46.038741754711999</c:v>
                </c:pt>
                <c:pt idx="6957">
                  <c:v>54.660775748818203</c:v>
                </c:pt>
                <c:pt idx="6958">
                  <c:v>56.324068944404601</c:v>
                </c:pt>
                <c:pt idx="6959">
                  <c:v>50.514532805878801</c:v>
                </c:pt>
                <c:pt idx="6960">
                  <c:v>38.231793601765801</c:v>
                </c:pt>
                <c:pt idx="6961">
                  <c:v>21.991207237339001</c:v>
                </c:pt>
                <c:pt idx="6962">
                  <c:v>5.5656410114510404</c:v>
                </c:pt>
                <c:pt idx="6963">
                  <c:v>0.01</c:v>
                </c:pt>
                <c:pt idx="6964">
                  <c:v>0.01</c:v>
                </c:pt>
                <c:pt idx="6965">
                  <c:v>0.01</c:v>
                </c:pt>
                <c:pt idx="6966">
                  <c:v>24.8627702586518</c:v>
                </c:pt>
                <c:pt idx="6967">
                  <c:v>65.123202320415501</c:v>
                </c:pt>
                <c:pt idx="6968">
                  <c:v>118.457768090681</c:v>
                </c:pt>
                <c:pt idx="6969">
                  <c:v>179.89105797647099</c:v>
                </c:pt>
                <c:pt idx="6970">
                  <c:v>242.091751604319</c:v>
                </c:pt>
                <c:pt idx="6971">
                  <c:v>296.02793393067702</c:v>
                </c:pt>
                <c:pt idx="6972">
                  <c:v>331.93989580410698</c:v>
                </c:pt>
                <c:pt idx="6973">
                  <c:v>340.53152185103198</c:v>
                </c:pt>
                <c:pt idx="6974">
                  <c:v>314.24444693502198</c:v>
                </c:pt>
                <c:pt idx="6975">
                  <c:v>248.457790784336</c:v>
                </c:pt>
                <c:pt idx="6976">
                  <c:v>142.45406296901899</c:v>
                </c:pt>
                <c:pt idx="6977">
                  <c:v>1.00000000574512E-2</c:v>
                </c:pt>
                <c:pt idx="6978">
                  <c:v>0.01</c:v>
                </c:pt>
                <c:pt idx="6979">
                  <c:v>0.01</c:v>
                </c:pt>
                <c:pt idx="6980">
                  <c:v>0.01</c:v>
                </c:pt>
                <c:pt idx="6981">
                  <c:v>0.01</c:v>
                </c:pt>
                <c:pt idx="6982">
                  <c:v>0.01</c:v>
                </c:pt>
                <c:pt idx="6983">
                  <c:v>0.01</c:v>
                </c:pt>
                <c:pt idx="6984">
                  <c:v>0.01</c:v>
                </c:pt>
                <c:pt idx="6985">
                  <c:v>0.01</c:v>
                </c:pt>
                <c:pt idx="6986">
                  <c:v>0.01</c:v>
                </c:pt>
                <c:pt idx="6987">
                  <c:v>0.01</c:v>
                </c:pt>
                <c:pt idx="6988">
                  <c:v>0.01</c:v>
                </c:pt>
                <c:pt idx="6989">
                  <c:v>0.01</c:v>
                </c:pt>
                <c:pt idx="6990">
                  <c:v>312.27365672673301</c:v>
                </c:pt>
                <c:pt idx="6991">
                  <c:v>617.58751729519395</c:v>
                </c:pt>
                <c:pt idx="6992">
                  <c:v>891.25785992445401</c:v>
                </c:pt>
                <c:pt idx="6993">
                  <c:v>1110.4589590180401</c:v>
                </c:pt>
                <c:pt idx="6994">
                  <c:v>1256.3121477709101</c:v>
                </c:pt>
                <c:pt idx="6995">
                  <c:v>1315.6151535255899</c:v>
                </c:pt>
                <c:pt idx="6996">
                  <c:v>1282.05363986967</c:v>
                </c:pt>
                <c:pt idx="6997">
                  <c:v>1156.78189305755</c:v>
                </c:pt>
                <c:pt idx="6998">
                  <c:v>948.32551090979803</c:v>
                </c:pt>
                <c:pt idx="6999">
                  <c:v>671.82812902258695</c:v>
                </c:pt>
                <c:pt idx="7000">
                  <c:v>347.72883860278898</c:v>
                </c:pt>
                <c:pt idx="7001">
                  <c:v>1.00000001563618E-2</c:v>
                </c:pt>
                <c:pt idx="7002">
                  <c:v>0.01</c:v>
                </c:pt>
                <c:pt idx="7003">
                  <c:v>0.01</c:v>
                </c:pt>
                <c:pt idx="7004">
                  <c:v>0.01</c:v>
                </c:pt>
                <c:pt idx="7005">
                  <c:v>0.01</c:v>
                </c:pt>
                <c:pt idx="7006">
                  <c:v>0.01</c:v>
                </c:pt>
                <c:pt idx="7007">
                  <c:v>0.01</c:v>
                </c:pt>
                <c:pt idx="7008">
                  <c:v>0.01</c:v>
                </c:pt>
                <c:pt idx="7009">
                  <c:v>0.01</c:v>
                </c:pt>
                <c:pt idx="7010">
                  <c:v>0.01</c:v>
                </c:pt>
                <c:pt idx="7011">
                  <c:v>0.01</c:v>
                </c:pt>
                <c:pt idx="7012">
                  <c:v>0.01</c:v>
                </c:pt>
                <c:pt idx="7013">
                  <c:v>0.01</c:v>
                </c:pt>
                <c:pt idx="7014">
                  <c:v>315.924323237039</c:v>
                </c:pt>
                <c:pt idx="7015">
                  <c:v>607.56085028665302</c:v>
                </c:pt>
                <c:pt idx="7016">
                  <c:v>856.57097663772504</c:v>
                </c:pt>
                <c:pt idx="7017">
                  <c:v>1047.48039654683</c:v>
                </c:pt>
                <c:pt idx="7018">
                  <c:v>1168.4611940109201</c:v>
                </c:pt>
                <c:pt idx="7019">
                  <c:v>1211.9027263912001</c:v>
                </c:pt>
                <c:pt idx="7020">
                  <c:v>1174.7814058367501</c:v>
                </c:pt>
                <c:pt idx="7021">
                  <c:v>1058.8301910887899</c:v>
                </c:pt>
                <c:pt idx="7022">
                  <c:v>870.50511161224904</c:v>
                </c:pt>
                <c:pt idx="7023">
                  <c:v>620.74124196563605</c:v>
                </c:pt>
                <c:pt idx="7024">
                  <c:v>324.48736702575798</c:v>
                </c:pt>
                <c:pt idx="7025">
                  <c:v>1.00000001751415E-2</c:v>
                </c:pt>
                <c:pt idx="7026">
                  <c:v>0.01</c:v>
                </c:pt>
                <c:pt idx="7027">
                  <c:v>0.01</c:v>
                </c:pt>
                <c:pt idx="7028">
                  <c:v>0.01</c:v>
                </c:pt>
                <c:pt idx="7029">
                  <c:v>0.01</c:v>
                </c:pt>
                <c:pt idx="7030">
                  <c:v>0.01</c:v>
                </c:pt>
                <c:pt idx="7031">
                  <c:v>0.01</c:v>
                </c:pt>
                <c:pt idx="7032">
                  <c:v>0.01</c:v>
                </c:pt>
                <c:pt idx="7033">
                  <c:v>0.01</c:v>
                </c:pt>
                <c:pt idx="7034">
                  <c:v>0.01</c:v>
                </c:pt>
                <c:pt idx="7035">
                  <c:v>0.01</c:v>
                </c:pt>
                <c:pt idx="7036">
                  <c:v>0.01</c:v>
                </c:pt>
                <c:pt idx="7037">
                  <c:v>0.01</c:v>
                </c:pt>
                <c:pt idx="7038">
                  <c:v>382.049110985205</c:v>
                </c:pt>
                <c:pt idx="7039">
                  <c:v>741.37267941454297</c:v>
                </c:pt>
                <c:pt idx="7040">
                  <c:v>1051.0319991543299</c:v>
                </c:pt>
                <c:pt idx="7041">
                  <c:v>1287.57203075805</c:v>
                </c:pt>
                <c:pt idx="7042">
                  <c:v>1433.0787989458299</c:v>
                </c:pt>
                <c:pt idx="7043">
                  <c:v>1476.79235357116</c:v>
                </c:pt>
                <c:pt idx="7044">
                  <c:v>1416.1134264771899</c:v>
                </c:pt>
                <c:pt idx="7045">
                  <c:v>1256.8869417020301</c:v>
                </c:pt>
                <c:pt idx="7046">
                  <c:v>1012.91590636144</c:v>
                </c:pt>
                <c:pt idx="7047">
                  <c:v>704.73746042760001</c:v>
                </c:pt>
                <c:pt idx="7048">
                  <c:v>357.77026422951002</c:v>
                </c:pt>
                <c:pt idx="7049">
                  <c:v>1.0000000215794801E-2</c:v>
                </c:pt>
                <c:pt idx="7050">
                  <c:v>0.01</c:v>
                </c:pt>
                <c:pt idx="7051">
                  <c:v>0.01</c:v>
                </c:pt>
                <c:pt idx="7052">
                  <c:v>0.01</c:v>
                </c:pt>
                <c:pt idx="7053">
                  <c:v>0.01</c:v>
                </c:pt>
                <c:pt idx="7054">
                  <c:v>0.01</c:v>
                </c:pt>
                <c:pt idx="7055">
                  <c:v>0.01</c:v>
                </c:pt>
                <c:pt idx="7056">
                  <c:v>0.01</c:v>
                </c:pt>
                <c:pt idx="7057">
                  <c:v>0.01</c:v>
                </c:pt>
                <c:pt idx="7058">
                  <c:v>0.01</c:v>
                </c:pt>
                <c:pt idx="7059">
                  <c:v>0.01</c:v>
                </c:pt>
                <c:pt idx="7060">
                  <c:v>0.01</c:v>
                </c:pt>
                <c:pt idx="7061">
                  <c:v>0.01</c:v>
                </c:pt>
                <c:pt idx="7062">
                  <c:v>171.02459466078099</c:v>
                </c:pt>
                <c:pt idx="7063">
                  <c:v>298.78561914097997</c:v>
                </c:pt>
                <c:pt idx="7064">
                  <c:v>378.303296607395</c:v>
                </c:pt>
                <c:pt idx="7065">
                  <c:v>410.06825436685801</c:v>
                </c:pt>
                <c:pt idx="7066">
                  <c:v>399.41698530112598</c:v>
                </c:pt>
                <c:pt idx="7067">
                  <c:v>355.41153448115898</c:v>
                </c:pt>
                <c:pt idx="7068">
                  <c:v>289.397690027777</c:v>
                </c:pt>
                <c:pt idx="7069">
                  <c:v>213.43469403814399</c:v>
                </c:pt>
                <c:pt idx="7070">
                  <c:v>138.79331976124899</c:v>
                </c:pt>
                <c:pt idx="7071">
                  <c:v>74.698555818896097</c:v>
                </c:pt>
                <c:pt idx="7072">
                  <c:v>27.451650248751601</c:v>
                </c:pt>
                <c:pt idx="7073">
                  <c:v>1.00000000120449E-2</c:v>
                </c:pt>
                <c:pt idx="7074">
                  <c:v>0.01</c:v>
                </c:pt>
                <c:pt idx="7075">
                  <c:v>0.39717750850487998</c:v>
                </c:pt>
                <c:pt idx="7076">
                  <c:v>19.932061110480198</c:v>
                </c:pt>
                <c:pt idx="7077">
                  <c:v>44.490710979065902</c:v>
                </c:pt>
                <c:pt idx="7078">
                  <c:v>67.953531510157305</c:v>
                </c:pt>
                <c:pt idx="7079">
                  <c:v>85.167716413980799</c:v>
                </c:pt>
                <c:pt idx="7080">
                  <c:v>92.649602979807895</c:v>
                </c:pt>
                <c:pt idx="7081">
                  <c:v>88.974155536533004</c:v>
                </c:pt>
                <c:pt idx="7082">
                  <c:v>74.817992706479302</c:v>
                </c:pt>
                <c:pt idx="7083">
                  <c:v>52.6738651927718</c:v>
                </c:pt>
                <c:pt idx="7084">
                  <c:v>26.300904529975799</c:v>
                </c:pt>
                <c:pt idx="7085">
                  <c:v>1.00000000074341E-2</c:v>
                </c:pt>
                <c:pt idx="7086">
                  <c:v>0.01</c:v>
                </c:pt>
                <c:pt idx="7087">
                  <c:v>0.01</c:v>
                </c:pt>
                <c:pt idx="7088">
                  <c:v>0.01</c:v>
                </c:pt>
                <c:pt idx="7089">
                  <c:v>0.01</c:v>
                </c:pt>
                <c:pt idx="7090">
                  <c:v>0.01</c:v>
                </c:pt>
                <c:pt idx="7091">
                  <c:v>0.01</c:v>
                </c:pt>
                <c:pt idx="7092">
                  <c:v>7.0883842646412498</c:v>
                </c:pt>
                <c:pt idx="7093">
                  <c:v>21.8941428642554</c:v>
                </c:pt>
                <c:pt idx="7094">
                  <c:v>30.351548306639899</c:v>
                </c:pt>
                <c:pt idx="7095">
                  <c:v>29.956137790227601</c:v>
                </c:pt>
                <c:pt idx="7096">
                  <c:v>19.6501051288949</c:v>
                </c:pt>
                <c:pt idx="7097">
                  <c:v>1.00000000183733E-2</c:v>
                </c:pt>
                <c:pt idx="7098">
                  <c:v>0.01</c:v>
                </c:pt>
                <c:pt idx="7099">
                  <c:v>0.01</c:v>
                </c:pt>
                <c:pt idx="7100">
                  <c:v>0.01</c:v>
                </c:pt>
                <c:pt idx="7101">
                  <c:v>0.01</c:v>
                </c:pt>
                <c:pt idx="7102">
                  <c:v>0.01</c:v>
                </c:pt>
                <c:pt idx="7103">
                  <c:v>0.01</c:v>
                </c:pt>
                <c:pt idx="7104">
                  <c:v>0.01</c:v>
                </c:pt>
                <c:pt idx="7105">
                  <c:v>0.01</c:v>
                </c:pt>
                <c:pt idx="7106">
                  <c:v>0.01</c:v>
                </c:pt>
                <c:pt idx="7107">
                  <c:v>0.01</c:v>
                </c:pt>
                <c:pt idx="7108">
                  <c:v>0.01</c:v>
                </c:pt>
                <c:pt idx="7109">
                  <c:v>0.01</c:v>
                </c:pt>
                <c:pt idx="7110">
                  <c:v>22.9155392393717</c:v>
                </c:pt>
                <c:pt idx="7111">
                  <c:v>36.860413480727502</c:v>
                </c:pt>
                <c:pt idx="7112">
                  <c:v>40.808834017700399</c:v>
                </c:pt>
                <c:pt idx="7113">
                  <c:v>35.361236551025698</c:v>
                </c:pt>
                <c:pt idx="7114">
                  <c:v>22.6324709955394</c:v>
                </c:pt>
                <c:pt idx="7115">
                  <c:v>5.8857984351425001</c:v>
                </c:pt>
                <c:pt idx="7116">
                  <c:v>0.01</c:v>
                </c:pt>
                <c:pt idx="7117">
                  <c:v>0.01</c:v>
                </c:pt>
                <c:pt idx="7118">
                  <c:v>0.01</c:v>
                </c:pt>
                <c:pt idx="7119">
                  <c:v>0.01</c:v>
                </c:pt>
                <c:pt idx="7120">
                  <c:v>0.01</c:v>
                </c:pt>
                <c:pt idx="7121">
                  <c:v>0.01</c:v>
                </c:pt>
                <c:pt idx="7122">
                  <c:v>22.548965734866101</c:v>
                </c:pt>
                <c:pt idx="7123">
                  <c:v>45.648001021265102</c:v>
                </c:pt>
                <c:pt idx="7124">
                  <c:v>65.123523579905495</c:v>
                </c:pt>
                <c:pt idx="7125">
                  <c:v>77.257897270553798</c:v>
                </c:pt>
                <c:pt idx="7126">
                  <c:v>79.544757923576995</c:v>
                </c:pt>
                <c:pt idx="7127">
                  <c:v>71.282435911677396</c:v>
                </c:pt>
                <c:pt idx="7128">
                  <c:v>53.905804017802701</c:v>
                </c:pt>
                <c:pt idx="7129">
                  <c:v>30.980593686597199</c:v>
                </c:pt>
                <c:pt idx="7130">
                  <c:v>7.8314577340276799</c:v>
                </c:pt>
                <c:pt idx="7131">
                  <c:v>0.01</c:v>
                </c:pt>
                <c:pt idx="7132">
                  <c:v>0.01</c:v>
                </c:pt>
                <c:pt idx="7133">
                  <c:v>0.01</c:v>
                </c:pt>
                <c:pt idx="7134">
                  <c:v>34.889054029400697</c:v>
                </c:pt>
                <c:pt idx="7135">
                  <c:v>91.320673457099801</c:v>
                </c:pt>
                <c:pt idx="7136">
                  <c:v>165.98525940823501</c:v>
                </c:pt>
                <c:pt idx="7137">
                  <c:v>251.87467869666301</c:v>
                </c:pt>
                <c:pt idx="7138">
                  <c:v>338.70642490331397</c:v>
                </c:pt>
                <c:pt idx="7139">
                  <c:v>413.85209758841103</c:v>
                </c:pt>
                <c:pt idx="7140">
                  <c:v>463.70503599250799</c:v>
                </c:pt>
                <c:pt idx="7141">
                  <c:v>475.34677683167598</c:v>
                </c:pt>
                <c:pt idx="7142">
                  <c:v>438.32138272982201</c:v>
                </c:pt>
                <c:pt idx="7143">
                  <c:v>346.29806788058897</c:v>
                </c:pt>
                <c:pt idx="7144">
                  <c:v>198.400780490156</c:v>
                </c:pt>
                <c:pt idx="7145">
                  <c:v>1.0000000206919201E-2</c:v>
                </c:pt>
                <c:pt idx="7146">
                  <c:v>0.01</c:v>
                </c:pt>
                <c:pt idx="7147">
                  <c:v>0.01</c:v>
                </c:pt>
                <c:pt idx="7148">
                  <c:v>0.01</c:v>
                </c:pt>
                <c:pt idx="7149">
                  <c:v>0.01</c:v>
                </c:pt>
                <c:pt idx="7150">
                  <c:v>0.01</c:v>
                </c:pt>
                <c:pt idx="7151">
                  <c:v>0.01</c:v>
                </c:pt>
                <c:pt idx="7152">
                  <c:v>0.01</c:v>
                </c:pt>
                <c:pt idx="7153">
                  <c:v>0.01</c:v>
                </c:pt>
                <c:pt idx="7154">
                  <c:v>0.01</c:v>
                </c:pt>
                <c:pt idx="7155">
                  <c:v>0.01</c:v>
                </c:pt>
                <c:pt idx="7156">
                  <c:v>0.01</c:v>
                </c:pt>
                <c:pt idx="7157">
                  <c:v>0.01</c:v>
                </c:pt>
                <c:pt idx="7158">
                  <c:v>430.51535799564601</c:v>
                </c:pt>
                <c:pt idx="7159">
                  <c:v>850.83865395511498</c:v>
                </c:pt>
                <c:pt idx="7160">
                  <c:v>1227.00793109762</c:v>
                </c:pt>
                <c:pt idx="7161">
                  <c:v>1527.71610561086</c:v>
                </c:pt>
                <c:pt idx="7162">
                  <c:v>1727.1692110153001</c:v>
                </c:pt>
                <c:pt idx="7163">
                  <c:v>1807.4423978678101</c:v>
                </c:pt>
                <c:pt idx="7164">
                  <c:v>1760.11546674222</c:v>
                </c:pt>
                <c:pt idx="7165">
                  <c:v>1587.03640099943</c:v>
                </c:pt>
                <c:pt idx="7166">
                  <c:v>1300.1525304100901</c:v>
                </c:pt>
                <c:pt idx="7167">
                  <c:v>920.44401000757398</c:v>
                </c:pt>
                <c:pt idx="7168">
                  <c:v>476.082525692562</c:v>
                </c:pt>
                <c:pt idx="7169">
                  <c:v>1.00000000736868E-2</c:v>
                </c:pt>
                <c:pt idx="7170">
                  <c:v>0.01</c:v>
                </c:pt>
                <c:pt idx="7171">
                  <c:v>0.01</c:v>
                </c:pt>
                <c:pt idx="7172">
                  <c:v>0.01</c:v>
                </c:pt>
                <c:pt idx="7173">
                  <c:v>0.01</c:v>
                </c:pt>
                <c:pt idx="7174">
                  <c:v>0.01</c:v>
                </c:pt>
                <c:pt idx="7175">
                  <c:v>0.01</c:v>
                </c:pt>
                <c:pt idx="7176">
                  <c:v>0.01</c:v>
                </c:pt>
                <c:pt idx="7177">
                  <c:v>0.01</c:v>
                </c:pt>
                <c:pt idx="7178">
                  <c:v>0.01</c:v>
                </c:pt>
                <c:pt idx="7179">
                  <c:v>0.01</c:v>
                </c:pt>
                <c:pt idx="7180">
                  <c:v>0.01</c:v>
                </c:pt>
                <c:pt idx="7181">
                  <c:v>0.01</c:v>
                </c:pt>
                <c:pt idx="7182">
                  <c:v>428.54360920111901</c:v>
                </c:pt>
                <c:pt idx="7183">
                  <c:v>823.61385158302505</c:v>
                </c:pt>
                <c:pt idx="7184">
                  <c:v>1160.4300252876899</c:v>
                </c:pt>
                <c:pt idx="7185">
                  <c:v>1418.1558737815401</c:v>
                </c:pt>
                <c:pt idx="7186">
                  <c:v>1580.9411632956601</c:v>
                </c:pt>
                <c:pt idx="7187">
                  <c:v>1638.67738672412</c:v>
                </c:pt>
                <c:pt idx="7188">
                  <c:v>1587.4789974610701</c:v>
                </c:pt>
                <c:pt idx="7189">
                  <c:v>1429.8925097214001</c:v>
                </c:pt>
                <c:pt idx="7190">
                  <c:v>1174.8310642674801</c:v>
                </c:pt>
                <c:pt idx="7191">
                  <c:v>837.22544156871697</c:v>
                </c:pt>
                <c:pt idx="7192">
                  <c:v>437.37825218440503</c:v>
                </c:pt>
                <c:pt idx="7193">
                  <c:v>1.0000000105398E-2</c:v>
                </c:pt>
                <c:pt idx="7194">
                  <c:v>0.01</c:v>
                </c:pt>
                <c:pt idx="7195">
                  <c:v>0.01</c:v>
                </c:pt>
                <c:pt idx="7196">
                  <c:v>0.01</c:v>
                </c:pt>
                <c:pt idx="7197">
                  <c:v>0.01</c:v>
                </c:pt>
                <c:pt idx="7198">
                  <c:v>0.01</c:v>
                </c:pt>
                <c:pt idx="7199">
                  <c:v>0.01</c:v>
                </c:pt>
                <c:pt idx="7200">
                  <c:v>0.01</c:v>
                </c:pt>
                <c:pt idx="7201">
                  <c:v>0.01</c:v>
                </c:pt>
                <c:pt idx="7202">
                  <c:v>0.01</c:v>
                </c:pt>
                <c:pt idx="7203">
                  <c:v>0.01</c:v>
                </c:pt>
                <c:pt idx="7204">
                  <c:v>0.01</c:v>
                </c:pt>
                <c:pt idx="7205">
                  <c:v>0.01</c:v>
                </c:pt>
                <c:pt idx="7206">
                  <c:v>510.60891602221199</c:v>
                </c:pt>
                <c:pt idx="7207">
                  <c:v>990.26283308050699</c:v>
                </c:pt>
                <c:pt idx="7208">
                  <c:v>1403.05431761915</c:v>
                </c:pt>
                <c:pt idx="7209">
                  <c:v>1717.8109767434</c:v>
                </c:pt>
                <c:pt idx="7210">
                  <c:v>1910.8209163630199</c:v>
                </c:pt>
                <c:pt idx="7211">
                  <c:v>1967.9599048335001</c:v>
                </c:pt>
                <c:pt idx="7212">
                  <c:v>1886.0038312219101</c:v>
                </c:pt>
                <c:pt idx="7213">
                  <c:v>1672.9743077287801</c:v>
                </c:pt>
                <c:pt idx="7214">
                  <c:v>1347.4595405340699</c:v>
                </c:pt>
                <c:pt idx="7215">
                  <c:v>936.95684992173699</c:v>
                </c:pt>
                <c:pt idx="7216">
                  <c:v>475.38580713637202</c:v>
                </c:pt>
                <c:pt idx="7217">
                  <c:v>1.00000001494249E-2</c:v>
                </c:pt>
                <c:pt idx="7218">
                  <c:v>0.01</c:v>
                </c:pt>
                <c:pt idx="7219">
                  <c:v>0.01</c:v>
                </c:pt>
                <c:pt idx="7220">
                  <c:v>0.01</c:v>
                </c:pt>
                <c:pt idx="7221">
                  <c:v>0.01</c:v>
                </c:pt>
                <c:pt idx="7222">
                  <c:v>0.01</c:v>
                </c:pt>
                <c:pt idx="7223">
                  <c:v>0.01</c:v>
                </c:pt>
                <c:pt idx="7224">
                  <c:v>0.01</c:v>
                </c:pt>
                <c:pt idx="7225">
                  <c:v>0.01</c:v>
                </c:pt>
                <c:pt idx="7226">
                  <c:v>0.01</c:v>
                </c:pt>
                <c:pt idx="7227">
                  <c:v>0.01</c:v>
                </c:pt>
                <c:pt idx="7228">
                  <c:v>0.01</c:v>
                </c:pt>
                <c:pt idx="7229">
                  <c:v>0.01</c:v>
                </c:pt>
                <c:pt idx="7230">
                  <c:v>225.47684613868299</c:v>
                </c:pt>
                <c:pt idx="7231">
                  <c:v>393.70347151411698</c:v>
                </c:pt>
                <c:pt idx="7232">
                  <c:v>498.21265112373101</c:v>
                </c:pt>
                <c:pt idx="7233">
                  <c:v>539.75429502878205</c:v>
                </c:pt>
                <c:pt idx="7234">
                  <c:v>525.45111210775406</c:v>
                </c:pt>
                <c:pt idx="7235">
                  <c:v>467.30847049826201</c:v>
                </c:pt>
                <c:pt idx="7236">
                  <c:v>380.30669513146199</c:v>
                </c:pt>
                <c:pt idx="7237">
                  <c:v>280.33082923097498</c:v>
                </c:pt>
                <c:pt idx="7238">
                  <c:v>182.19681325161301</c:v>
                </c:pt>
                <c:pt idx="7239">
                  <c:v>98.004895412729894</c:v>
                </c:pt>
                <c:pt idx="7240">
                  <c:v>35.995711599276099</c:v>
                </c:pt>
                <c:pt idx="7241">
                  <c:v>1.00000000091301E-2</c:v>
                </c:pt>
                <c:pt idx="7242">
                  <c:v>0.01</c:v>
                </c:pt>
                <c:pt idx="7243">
                  <c:v>0.51692757133141298</c:v>
                </c:pt>
                <c:pt idx="7244">
                  <c:v>26.080149173156201</c:v>
                </c:pt>
                <c:pt idx="7245">
                  <c:v>58.1875140447587</c:v>
                </c:pt>
                <c:pt idx="7246">
                  <c:v>88.829122410563897</c:v>
                </c:pt>
                <c:pt idx="7247">
                  <c:v>111.274857797547</c:v>
                </c:pt>
                <c:pt idx="7248">
                  <c:v>120.98818590326</c:v>
                </c:pt>
                <c:pt idx="7249">
                  <c:v>116.12879901768</c:v>
                </c:pt>
                <c:pt idx="7250">
                  <c:v>97.601790090406098</c:v>
                </c:pt>
                <c:pt idx="7251">
                  <c:v>68.678337487121098</c:v>
                </c:pt>
                <c:pt idx="7252">
                  <c:v>34.273250320149202</c:v>
                </c:pt>
                <c:pt idx="7253">
                  <c:v>1.0000000028328199E-2</c:v>
                </c:pt>
                <c:pt idx="7254">
                  <c:v>0.01</c:v>
                </c:pt>
                <c:pt idx="7255">
                  <c:v>0.01</c:v>
                </c:pt>
                <c:pt idx="7256">
                  <c:v>0.01</c:v>
                </c:pt>
                <c:pt idx="7257">
                  <c:v>0.01</c:v>
                </c:pt>
                <c:pt idx="7258">
                  <c:v>0.01</c:v>
                </c:pt>
                <c:pt idx="7259">
                  <c:v>0.01</c:v>
                </c:pt>
                <c:pt idx="7260">
                  <c:v>9.1978959254531194</c:v>
                </c:pt>
                <c:pt idx="7261">
                  <c:v>28.4020608109218</c:v>
                </c:pt>
                <c:pt idx="7262">
                  <c:v>39.355152295485098</c:v>
                </c:pt>
                <c:pt idx="7263">
                  <c:v>38.823347174639103</c:v>
                </c:pt>
                <c:pt idx="7264">
                  <c:v>25.453188718384698</c:v>
                </c:pt>
                <c:pt idx="7265">
                  <c:v>1.00000000148251E-2</c:v>
                </c:pt>
                <c:pt idx="7266">
                  <c:v>0.01</c:v>
                </c:pt>
                <c:pt idx="7267">
                  <c:v>0.01</c:v>
                </c:pt>
                <c:pt idx="7268">
                  <c:v>0.01</c:v>
                </c:pt>
                <c:pt idx="7269">
                  <c:v>0.01</c:v>
                </c:pt>
                <c:pt idx="7270">
                  <c:v>0.01</c:v>
                </c:pt>
                <c:pt idx="7271">
                  <c:v>0.01</c:v>
                </c:pt>
                <c:pt idx="7272">
                  <c:v>0.01</c:v>
                </c:pt>
                <c:pt idx="7273">
                  <c:v>0.01</c:v>
                </c:pt>
                <c:pt idx="7274">
                  <c:v>0.01</c:v>
                </c:pt>
                <c:pt idx="7275">
                  <c:v>0.01</c:v>
                </c:pt>
                <c:pt idx="7276">
                  <c:v>0.01</c:v>
                </c:pt>
                <c:pt idx="7277">
                  <c:v>0.01</c:v>
                </c:pt>
                <c:pt idx="7278">
                  <c:v>29.485468024533098</c:v>
                </c:pt>
                <c:pt idx="7279">
                  <c:v>47.407955722513996</c:v>
                </c:pt>
                <c:pt idx="7280">
                  <c:v>52.462074424703097</c:v>
                </c:pt>
                <c:pt idx="7281">
                  <c:v>45.437392594525399</c:v>
                </c:pt>
                <c:pt idx="7282">
                  <c:v>29.067090991284498</c:v>
                </c:pt>
                <c:pt idx="7283">
                  <c:v>7.5535970378246802</c:v>
                </c:pt>
                <c:pt idx="7284">
                  <c:v>0.01</c:v>
                </c:pt>
                <c:pt idx="7285">
                  <c:v>0.01</c:v>
                </c:pt>
                <c:pt idx="7286">
                  <c:v>0.01</c:v>
                </c:pt>
                <c:pt idx="7287">
                  <c:v>0.01</c:v>
                </c:pt>
                <c:pt idx="7288">
                  <c:v>0.01</c:v>
                </c:pt>
                <c:pt idx="7289">
                  <c:v>0.01</c:v>
                </c:pt>
                <c:pt idx="7290">
                  <c:v>28.854219510432799</c:v>
                </c:pt>
                <c:pt idx="7291">
                  <c:v>58.388867411968498</c:v>
                </c:pt>
                <c:pt idx="7292">
                  <c:v>83.263992942607004</c:v>
                </c:pt>
                <c:pt idx="7293">
                  <c:v>98.734726906946605</c:v>
                </c:pt>
                <c:pt idx="7294">
                  <c:v>101.611989694811</c:v>
                </c:pt>
                <c:pt idx="7295">
                  <c:v>91.016706589667294</c:v>
                </c:pt>
                <c:pt idx="7296">
                  <c:v>68.798187567235999</c:v>
                </c:pt>
                <c:pt idx="7297">
                  <c:v>39.5208273948993</c:v>
                </c:pt>
                <c:pt idx="7298">
                  <c:v>9.9838433349718798</c:v>
                </c:pt>
                <c:pt idx="7299">
                  <c:v>0.01</c:v>
                </c:pt>
                <c:pt idx="7300">
                  <c:v>0.01</c:v>
                </c:pt>
                <c:pt idx="7301">
                  <c:v>0.01</c:v>
                </c:pt>
                <c:pt idx="7302">
                  <c:v>44.4095023978063</c:v>
                </c:pt>
                <c:pt idx="7303">
                  <c:v>116.193906522193</c:v>
                </c:pt>
                <c:pt idx="7304">
                  <c:v>211.105685383528</c:v>
                </c:pt>
                <c:pt idx="7305">
                  <c:v>320.20561804021497</c:v>
                </c:pt>
                <c:pt idx="7306">
                  <c:v>430.40913464324899</c:v>
                </c:pt>
                <c:pt idx="7307">
                  <c:v>525.67449342960799</c:v>
                </c:pt>
                <c:pt idx="7308">
                  <c:v>588.74541337898097</c:v>
                </c:pt>
                <c:pt idx="7309">
                  <c:v>603.26843402271697</c:v>
                </c:pt>
                <c:pt idx="7310">
                  <c:v>556.04168355256002</c:v>
                </c:pt>
                <c:pt idx="7311">
                  <c:v>439.11628319725003</c:v>
                </c:pt>
                <c:pt idx="7312">
                  <c:v>251.47032478881101</c:v>
                </c:pt>
                <c:pt idx="7313">
                  <c:v>1.00000001806849E-2</c:v>
                </c:pt>
                <c:pt idx="7314">
                  <c:v>0.01</c:v>
                </c:pt>
                <c:pt idx="7315">
                  <c:v>0.01</c:v>
                </c:pt>
                <c:pt idx="7316">
                  <c:v>0.01</c:v>
                </c:pt>
                <c:pt idx="7317">
                  <c:v>0.01</c:v>
                </c:pt>
                <c:pt idx="7318">
                  <c:v>0.01</c:v>
                </c:pt>
                <c:pt idx="7319">
                  <c:v>0.01</c:v>
                </c:pt>
                <c:pt idx="7320">
                  <c:v>0.01</c:v>
                </c:pt>
                <c:pt idx="7321">
                  <c:v>0.01</c:v>
                </c:pt>
                <c:pt idx="7322">
                  <c:v>0.01</c:v>
                </c:pt>
                <c:pt idx="7323">
                  <c:v>0.01</c:v>
                </c:pt>
                <c:pt idx="7324">
                  <c:v>0.01</c:v>
                </c:pt>
                <c:pt idx="7325">
                  <c:v>0.01</c:v>
                </c:pt>
                <c:pt idx="7326">
                  <c:v>542.51363159636901</c:v>
                </c:pt>
                <c:pt idx="7327">
                  <c:v>1071.7506011938699</c:v>
                </c:pt>
                <c:pt idx="7328">
                  <c:v>1544.9633971861699</c:v>
                </c:pt>
                <c:pt idx="7329">
                  <c:v>1922.81761025386</c:v>
                </c:pt>
                <c:pt idx="7330">
                  <c:v>2172.9780526622199</c:v>
                </c:pt>
                <c:pt idx="7331">
                  <c:v>2273.05725429841</c:v>
                </c:pt>
                <c:pt idx="7332">
                  <c:v>2212.65126712866</c:v>
                </c:pt>
                <c:pt idx="7333">
                  <c:v>1994.2749711404399</c:v>
                </c:pt>
                <c:pt idx="7334">
                  <c:v>1633.12416124529</c:v>
                </c:pt>
                <c:pt idx="7335">
                  <c:v>1155.71124606069</c:v>
                </c:pt>
                <c:pt idx="7336">
                  <c:v>597.53194475388102</c:v>
                </c:pt>
                <c:pt idx="7337">
                  <c:v>1.00000004398449E-2</c:v>
                </c:pt>
                <c:pt idx="7338">
                  <c:v>0.01</c:v>
                </c:pt>
                <c:pt idx="7339">
                  <c:v>0.01</c:v>
                </c:pt>
                <c:pt idx="7340">
                  <c:v>0.01</c:v>
                </c:pt>
                <c:pt idx="7341">
                  <c:v>0.01</c:v>
                </c:pt>
                <c:pt idx="7342">
                  <c:v>0.01</c:v>
                </c:pt>
                <c:pt idx="7343">
                  <c:v>0.01</c:v>
                </c:pt>
                <c:pt idx="7344">
                  <c:v>0.01</c:v>
                </c:pt>
                <c:pt idx="7345">
                  <c:v>0.01</c:v>
                </c:pt>
                <c:pt idx="7346">
                  <c:v>0.01</c:v>
                </c:pt>
                <c:pt idx="7347">
                  <c:v>0.01</c:v>
                </c:pt>
                <c:pt idx="7348">
                  <c:v>0.01</c:v>
                </c:pt>
                <c:pt idx="7349">
                  <c:v>0.01</c:v>
                </c:pt>
                <c:pt idx="7350">
                  <c:v>534.94806289252097</c:v>
                </c:pt>
                <c:pt idx="7351">
                  <c:v>1027.7224926536301</c:v>
                </c:pt>
                <c:pt idx="7352">
                  <c:v>1447.46001859944</c:v>
                </c:pt>
                <c:pt idx="7353">
                  <c:v>1768.2646123638599</c:v>
                </c:pt>
                <c:pt idx="7354">
                  <c:v>1970.4935912999599</c:v>
                </c:pt>
                <c:pt idx="7355">
                  <c:v>2041.68718301587</c:v>
                </c:pt>
                <c:pt idx="7356">
                  <c:v>1977.1542325048399</c:v>
                </c:pt>
                <c:pt idx="7357">
                  <c:v>1780.2178784926</c:v>
                </c:pt>
                <c:pt idx="7358">
                  <c:v>1462.1191097236899</c:v>
                </c:pt>
                <c:pt idx="7359">
                  <c:v>1041.56787811255</c:v>
                </c:pt>
                <c:pt idx="7360">
                  <c:v>543.92618017319603</c:v>
                </c:pt>
                <c:pt idx="7361">
                  <c:v>1.0000000451401401E-2</c:v>
                </c:pt>
                <c:pt idx="7362">
                  <c:v>0.01</c:v>
                </c:pt>
                <c:pt idx="7363">
                  <c:v>0.01</c:v>
                </c:pt>
                <c:pt idx="7364">
                  <c:v>0.01</c:v>
                </c:pt>
                <c:pt idx="7365">
                  <c:v>0.01</c:v>
                </c:pt>
                <c:pt idx="7366">
                  <c:v>0.01</c:v>
                </c:pt>
                <c:pt idx="7367">
                  <c:v>0.01</c:v>
                </c:pt>
                <c:pt idx="7368">
                  <c:v>0.01</c:v>
                </c:pt>
                <c:pt idx="7369">
                  <c:v>0.01</c:v>
                </c:pt>
                <c:pt idx="7370">
                  <c:v>0.01</c:v>
                </c:pt>
                <c:pt idx="7371">
                  <c:v>0.01</c:v>
                </c:pt>
                <c:pt idx="7372">
                  <c:v>0.01</c:v>
                </c:pt>
                <c:pt idx="7373">
                  <c:v>0.01</c:v>
                </c:pt>
                <c:pt idx="7374">
                  <c:v>631.76373215390799</c:v>
                </c:pt>
                <c:pt idx="7375">
                  <c:v>1224.7917904866899</c:v>
                </c:pt>
                <c:pt idx="7376">
                  <c:v>1734.72890858134</c:v>
                </c:pt>
                <c:pt idx="7377">
                  <c:v>2123.1374194393502</c:v>
                </c:pt>
                <c:pt idx="7378">
                  <c:v>2360.8513932097098</c:v>
                </c:pt>
                <c:pt idx="7379">
                  <c:v>2430.5871541974302</c:v>
                </c:pt>
                <c:pt idx="7380">
                  <c:v>2328.5425065403901</c:v>
                </c:pt>
                <c:pt idx="7381">
                  <c:v>2064.79941672822</c:v>
                </c:pt>
                <c:pt idx="7382">
                  <c:v>1662.4617135214601</c:v>
                </c:pt>
                <c:pt idx="7383">
                  <c:v>1155.58811611329</c:v>
                </c:pt>
                <c:pt idx="7384">
                  <c:v>586.10718621482101</c:v>
                </c:pt>
                <c:pt idx="7385">
                  <c:v>1.0000000517895499E-2</c:v>
                </c:pt>
                <c:pt idx="7386">
                  <c:v>0.01</c:v>
                </c:pt>
                <c:pt idx="7387">
                  <c:v>0.01</c:v>
                </c:pt>
                <c:pt idx="7388">
                  <c:v>0.01</c:v>
                </c:pt>
                <c:pt idx="7389">
                  <c:v>0.01</c:v>
                </c:pt>
                <c:pt idx="7390">
                  <c:v>0.01</c:v>
                </c:pt>
                <c:pt idx="7391">
                  <c:v>0.01</c:v>
                </c:pt>
                <c:pt idx="7392">
                  <c:v>0.01</c:v>
                </c:pt>
                <c:pt idx="7393">
                  <c:v>0.01</c:v>
                </c:pt>
                <c:pt idx="7394">
                  <c:v>0.01</c:v>
                </c:pt>
                <c:pt idx="7395">
                  <c:v>0.01</c:v>
                </c:pt>
                <c:pt idx="7396">
                  <c:v>0.01</c:v>
                </c:pt>
                <c:pt idx="7397">
                  <c:v>0.01</c:v>
                </c:pt>
                <c:pt idx="7398">
                  <c:v>276.65925226090599</c:v>
                </c:pt>
                <c:pt idx="7399">
                  <c:v>482.91176263005298</c:v>
                </c:pt>
                <c:pt idx="7400">
                  <c:v>610.89679424890096</c:v>
                </c:pt>
                <c:pt idx="7401">
                  <c:v>661.61266432047501</c:v>
                </c:pt>
                <c:pt idx="7402">
                  <c:v>643.86500024236204</c:v>
                </c:pt>
                <c:pt idx="7403">
                  <c:v>572.428384706016</c:v>
                </c:pt>
                <c:pt idx="7404">
                  <c:v>465.70042646557403</c:v>
                </c:pt>
                <c:pt idx="7405">
                  <c:v>343.16159615651497</c:v>
                </c:pt>
                <c:pt idx="7406">
                  <c:v>222.958132447049</c:v>
                </c:pt>
                <c:pt idx="7407">
                  <c:v>119.890058637793</c:v>
                </c:pt>
                <c:pt idx="7408">
                  <c:v>44.017888185104603</c:v>
                </c:pt>
                <c:pt idx="7409">
                  <c:v>1.00000000272289E-2</c:v>
                </c:pt>
                <c:pt idx="7410">
                  <c:v>0.01</c:v>
                </c:pt>
                <c:pt idx="7411">
                  <c:v>0.62932588914403897</c:v>
                </c:pt>
                <c:pt idx="7412">
                  <c:v>31.850153461366499</c:v>
                </c:pt>
                <c:pt idx="7413">
                  <c:v>71.040594508339694</c:v>
                </c:pt>
                <c:pt idx="7414">
                  <c:v>108.41660909569001</c:v>
                </c:pt>
                <c:pt idx="7415">
                  <c:v>135.768374451955</c:v>
                </c:pt>
                <c:pt idx="7416">
                  <c:v>147.57227602164201</c:v>
                </c:pt>
                <c:pt idx="7417">
                  <c:v>141.599423219741</c:v>
                </c:pt>
                <c:pt idx="7418">
                  <c:v>118.970257162797</c:v>
                </c:pt>
                <c:pt idx="7419">
                  <c:v>83.686943434524096</c:v>
                </c:pt>
                <c:pt idx="7420">
                  <c:v>41.7486914351636</c:v>
                </c:pt>
                <c:pt idx="7421">
                  <c:v>1.00000000229975E-2</c:v>
                </c:pt>
                <c:pt idx="7422">
                  <c:v>0.01</c:v>
                </c:pt>
                <c:pt idx="7423">
                  <c:v>0.01</c:v>
                </c:pt>
                <c:pt idx="7424">
                  <c:v>0.01</c:v>
                </c:pt>
                <c:pt idx="7425">
                  <c:v>0.01</c:v>
                </c:pt>
                <c:pt idx="7426">
                  <c:v>0.01</c:v>
                </c:pt>
                <c:pt idx="7427">
                  <c:v>0.01</c:v>
                </c:pt>
                <c:pt idx="7428">
                  <c:v>11.174159619533199</c:v>
                </c:pt>
                <c:pt idx="7429">
                  <c:v>34.498221331745903</c:v>
                </c:pt>
                <c:pt idx="7430">
                  <c:v>47.788151045881698</c:v>
                </c:pt>
                <c:pt idx="7431">
                  <c:v>47.127663853637699</c:v>
                </c:pt>
                <c:pt idx="7432">
                  <c:v>30.887281061989199</c:v>
                </c:pt>
                <c:pt idx="7433">
                  <c:v>1.0000000007108999E-2</c:v>
                </c:pt>
                <c:pt idx="7434">
                  <c:v>0.01</c:v>
                </c:pt>
                <c:pt idx="7435">
                  <c:v>0.01</c:v>
                </c:pt>
                <c:pt idx="7436">
                  <c:v>0.01</c:v>
                </c:pt>
                <c:pt idx="7437">
                  <c:v>0.01</c:v>
                </c:pt>
                <c:pt idx="7438">
                  <c:v>0.01</c:v>
                </c:pt>
                <c:pt idx="7439">
                  <c:v>0.01</c:v>
                </c:pt>
                <c:pt idx="7440">
                  <c:v>0.01</c:v>
                </c:pt>
                <c:pt idx="7441">
                  <c:v>0.01</c:v>
                </c:pt>
                <c:pt idx="7442">
                  <c:v>0.01</c:v>
                </c:pt>
                <c:pt idx="7443">
                  <c:v>0.01</c:v>
                </c:pt>
                <c:pt idx="7444">
                  <c:v>0.01</c:v>
                </c:pt>
                <c:pt idx="7445">
                  <c:v>0.01</c:v>
                </c:pt>
                <c:pt idx="7446">
                  <c:v>35.627927211008704</c:v>
                </c:pt>
                <c:pt idx="7447">
                  <c:v>57.268106500562197</c:v>
                </c:pt>
                <c:pt idx="7448">
                  <c:v>63.354625733084099</c:v>
                </c:pt>
                <c:pt idx="7449">
                  <c:v>54.854735374619601</c:v>
                </c:pt>
                <c:pt idx="7450">
                  <c:v>35.080308924335398</c:v>
                </c:pt>
                <c:pt idx="7451">
                  <c:v>9.1119942089043793</c:v>
                </c:pt>
                <c:pt idx="7452">
                  <c:v>0.01</c:v>
                </c:pt>
                <c:pt idx="7453">
                  <c:v>0.01</c:v>
                </c:pt>
                <c:pt idx="7454">
                  <c:v>0.01</c:v>
                </c:pt>
                <c:pt idx="7455">
                  <c:v>0.01</c:v>
                </c:pt>
                <c:pt idx="7456">
                  <c:v>0.01</c:v>
                </c:pt>
                <c:pt idx="7457">
                  <c:v>0.01</c:v>
                </c:pt>
                <c:pt idx="7458">
                  <c:v>34.7411584037064</c:v>
                </c:pt>
                <c:pt idx="7459">
                  <c:v>70.2830910622951</c:v>
                </c:pt>
                <c:pt idx="7460">
                  <c:v>100.19706668665199</c:v>
                </c:pt>
                <c:pt idx="7461">
                  <c:v>118.779795753202</c:v>
                </c:pt>
                <c:pt idx="7462">
                  <c:v>122.20573301381999</c:v>
                </c:pt>
                <c:pt idx="7463">
                  <c:v>109.431147492275</c:v>
                </c:pt>
                <c:pt idx="7464">
                  <c:v>82.692966637318307</c:v>
                </c:pt>
                <c:pt idx="7465">
                  <c:v>47.488053152465703</c:v>
                </c:pt>
                <c:pt idx="7466">
                  <c:v>11.9915827235659</c:v>
                </c:pt>
                <c:pt idx="7467">
                  <c:v>0.01</c:v>
                </c:pt>
                <c:pt idx="7468">
                  <c:v>0.01</c:v>
                </c:pt>
                <c:pt idx="7469">
                  <c:v>0.01</c:v>
                </c:pt>
                <c:pt idx="7470">
                  <c:v>53.286044536919398</c:v>
                </c:pt>
                <c:pt idx="7471">
                  <c:v>139.38217608302401</c:v>
                </c:pt>
                <c:pt idx="7472">
                  <c:v>253.16468455347101</c:v>
                </c:pt>
                <c:pt idx="7473">
                  <c:v>383.89290279533401</c:v>
                </c:pt>
                <c:pt idx="7474">
                  <c:v>515.86995722459505</c:v>
                </c:pt>
                <c:pt idx="7475">
                  <c:v>629.87341099883099</c:v>
                </c:pt>
                <c:pt idx="7476">
                  <c:v>705.24762300275097</c:v>
                </c:pt>
                <c:pt idx="7477">
                  <c:v>722.44130254408003</c:v>
                </c:pt>
                <c:pt idx="7478">
                  <c:v>665.69810425572996</c:v>
                </c:pt>
                <c:pt idx="7479">
                  <c:v>525.56633545406999</c:v>
                </c:pt>
                <c:pt idx="7480">
                  <c:v>300.89305187563002</c:v>
                </c:pt>
                <c:pt idx="7481">
                  <c:v>1.0000000118676701E-2</c:v>
                </c:pt>
                <c:pt idx="7482">
                  <c:v>0.01</c:v>
                </c:pt>
                <c:pt idx="7483">
                  <c:v>0.01</c:v>
                </c:pt>
                <c:pt idx="7484">
                  <c:v>0.01</c:v>
                </c:pt>
                <c:pt idx="7485">
                  <c:v>0.01</c:v>
                </c:pt>
                <c:pt idx="7486">
                  <c:v>0.01</c:v>
                </c:pt>
                <c:pt idx="7487">
                  <c:v>0.01</c:v>
                </c:pt>
                <c:pt idx="7488">
                  <c:v>0.01</c:v>
                </c:pt>
                <c:pt idx="7489">
                  <c:v>0.01</c:v>
                </c:pt>
                <c:pt idx="7490">
                  <c:v>0.01</c:v>
                </c:pt>
                <c:pt idx="7491">
                  <c:v>0.01</c:v>
                </c:pt>
                <c:pt idx="7492">
                  <c:v>0.01</c:v>
                </c:pt>
                <c:pt idx="7493">
                  <c:v>0.01</c:v>
                </c:pt>
                <c:pt idx="7494">
                  <c:v>646.64421639583395</c:v>
                </c:pt>
                <c:pt idx="7495">
                  <c:v>1277.1195713275299</c:v>
                </c:pt>
                <c:pt idx="7496">
                  <c:v>1840.51309152934</c:v>
                </c:pt>
                <c:pt idx="7497">
                  <c:v>2290.0334916124798</c:v>
                </c:pt>
                <c:pt idx="7498">
                  <c:v>2587.2733054283799</c:v>
                </c:pt>
                <c:pt idx="7499">
                  <c:v>2705.70711771386</c:v>
                </c:pt>
                <c:pt idx="7500">
                  <c:v>2633.0981156562598</c:v>
                </c:pt>
                <c:pt idx="7501">
                  <c:v>2372.5916036841099</c:v>
                </c:pt>
                <c:pt idx="7502">
                  <c:v>1942.4114639981301</c:v>
                </c:pt>
                <c:pt idx="7503">
                  <c:v>1374.2178611320301</c:v>
                </c:pt>
                <c:pt idx="7504">
                  <c:v>710.31576889713097</c:v>
                </c:pt>
                <c:pt idx="7505">
                  <c:v>1.00000003136152E-2</c:v>
                </c:pt>
                <c:pt idx="7506">
                  <c:v>0.01</c:v>
                </c:pt>
                <c:pt idx="7507">
                  <c:v>0.01</c:v>
                </c:pt>
                <c:pt idx="7508">
                  <c:v>0.01</c:v>
                </c:pt>
                <c:pt idx="7509">
                  <c:v>0.01</c:v>
                </c:pt>
                <c:pt idx="7510">
                  <c:v>0.01</c:v>
                </c:pt>
                <c:pt idx="7511">
                  <c:v>0.01</c:v>
                </c:pt>
                <c:pt idx="7512">
                  <c:v>0.01</c:v>
                </c:pt>
                <c:pt idx="7513">
                  <c:v>0.01</c:v>
                </c:pt>
                <c:pt idx="7514">
                  <c:v>0.01</c:v>
                </c:pt>
                <c:pt idx="7515">
                  <c:v>0.01</c:v>
                </c:pt>
                <c:pt idx="7516">
                  <c:v>0.01</c:v>
                </c:pt>
                <c:pt idx="7517">
                  <c:v>0.01</c:v>
                </c:pt>
                <c:pt idx="7518">
                  <c:v>633.59454786008098</c:v>
                </c:pt>
                <c:pt idx="7519">
                  <c:v>1216.92667668887</c:v>
                </c:pt>
                <c:pt idx="7520">
                  <c:v>1713.49828828469</c:v>
                </c:pt>
                <c:pt idx="7521">
                  <c:v>2092.7291410266898</c:v>
                </c:pt>
                <c:pt idx="7522">
                  <c:v>2331.4689724781601</c:v>
                </c:pt>
                <c:pt idx="7523">
                  <c:v>2415.0874434961102</c:v>
                </c:pt>
                <c:pt idx="7524">
                  <c:v>2338.15582440656</c:v>
                </c:pt>
                <c:pt idx="7525">
                  <c:v>2104.7256844438298</c:v>
                </c:pt>
                <c:pt idx="7526">
                  <c:v>1728.20283727689</c:v>
                </c:pt>
                <c:pt idx="7527">
                  <c:v>1230.80506415528</c:v>
                </c:pt>
                <c:pt idx="7528">
                  <c:v>642.58593379760498</c:v>
                </c:pt>
                <c:pt idx="7529">
                  <c:v>1.00000003414898E-2</c:v>
                </c:pt>
                <c:pt idx="7530">
                  <c:v>0.01</c:v>
                </c:pt>
                <c:pt idx="7531">
                  <c:v>0.01</c:v>
                </c:pt>
                <c:pt idx="7532">
                  <c:v>0.01</c:v>
                </c:pt>
                <c:pt idx="7533">
                  <c:v>0.01</c:v>
                </c:pt>
                <c:pt idx="7534">
                  <c:v>0.01</c:v>
                </c:pt>
                <c:pt idx="7535">
                  <c:v>0.01</c:v>
                </c:pt>
                <c:pt idx="7536">
                  <c:v>0.01</c:v>
                </c:pt>
                <c:pt idx="7537">
                  <c:v>0.01</c:v>
                </c:pt>
                <c:pt idx="7538">
                  <c:v>0.01</c:v>
                </c:pt>
                <c:pt idx="7539">
                  <c:v>0.01</c:v>
                </c:pt>
                <c:pt idx="7540">
                  <c:v>0.01</c:v>
                </c:pt>
                <c:pt idx="7541">
                  <c:v>0.01</c:v>
                </c:pt>
                <c:pt idx="7542">
                  <c:v>743.75650498524396</c:v>
                </c:pt>
                <c:pt idx="7543">
                  <c:v>1441.5582825102599</c:v>
                </c:pt>
                <c:pt idx="7544">
                  <c:v>2041.24564301603</c:v>
                </c:pt>
                <c:pt idx="7545">
                  <c:v>2497.6730897830898</c:v>
                </c:pt>
                <c:pt idx="7546">
                  <c:v>2776.6436377055302</c:v>
                </c:pt>
                <c:pt idx="7547">
                  <c:v>2857.9648244954501</c:v>
                </c:pt>
                <c:pt idx="7548">
                  <c:v>2737.3115109165201</c:v>
                </c:pt>
                <c:pt idx="7549">
                  <c:v>2426.67980347394</c:v>
                </c:pt>
                <c:pt idx="7550">
                  <c:v>1953.3540889585299</c:v>
                </c:pt>
                <c:pt idx="7551">
                  <c:v>1357.4605470213801</c:v>
                </c:pt>
                <c:pt idx="7552">
                  <c:v>688.328658564855</c:v>
                </c:pt>
                <c:pt idx="7553">
                  <c:v>1.00000004096068E-2</c:v>
                </c:pt>
                <c:pt idx="7554">
                  <c:v>0.01</c:v>
                </c:pt>
                <c:pt idx="7555">
                  <c:v>0.01</c:v>
                </c:pt>
                <c:pt idx="7556">
                  <c:v>0.01</c:v>
                </c:pt>
                <c:pt idx="7557">
                  <c:v>0.01</c:v>
                </c:pt>
                <c:pt idx="7558">
                  <c:v>0.01</c:v>
                </c:pt>
                <c:pt idx="7559">
                  <c:v>0.01</c:v>
                </c:pt>
                <c:pt idx="7560">
                  <c:v>0.01</c:v>
                </c:pt>
                <c:pt idx="7561">
                  <c:v>0.01</c:v>
                </c:pt>
                <c:pt idx="7562">
                  <c:v>0.01</c:v>
                </c:pt>
                <c:pt idx="7563">
                  <c:v>0.01</c:v>
                </c:pt>
                <c:pt idx="7564">
                  <c:v>0.01</c:v>
                </c:pt>
                <c:pt idx="7565">
                  <c:v>0.01</c:v>
                </c:pt>
                <c:pt idx="7566">
                  <c:v>323.829537363138</c:v>
                </c:pt>
                <c:pt idx="7567">
                  <c:v>565.11674433322003</c:v>
                </c:pt>
                <c:pt idx="7568">
                  <c:v>714.72151798995696</c:v>
                </c:pt>
                <c:pt idx="7569">
                  <c:v>773.87610452874299</c:v>
                </c:pt>
                <c:pt idx="7570">
                  <c:v>752.94134576960096</c:v>
                </c:pt>
                <c:pt idx="7571">
                  <c:v>669.24676975821706</c:v>
                </c:pt>
                <c:pt idx="7572">
                  <c:v>544.34045673750995</c:v>
                </c:pt>
                <c:pt idx="7573">
                  <c:v>401.01578815652698</c:v>
                </c:pt>
                <c:pt idx="7574">
                  <c:v>260.48613407075101</c:v>
                </c:pt>
                <c:pt idx="7575">
                  <c:v>140.036654708952</c:v>
                </c:pt>
                <c:pt idx="7576">
                  <c:v>51.401837948344102</c:v>
                </c:pt>
                <c:pt idx="7577">
                  <c:v>1.0000000022289001E-2</c:v>
                </c:pt>
                <c:pt idx="7578">
                  <c:v>0.01</c:v>
                </c:pt>
                <c:pt idx="7579">
                  <c:v>0.73274239913550299</c:v>
                </c:pt>
                <c:pt idx="7580">
                  <c:v>37.158394170126201</c:v>
                </c:pt>
                <c:pt idx="7581">
                  <c:v>82.863549862379003</c:v>
                </c:pt>
                <c:pt idx="7582">
                  <c:v>126.43192296086001</c:v>
                </c:pt>
                <c:pt idx="7583">
                  <c:v>158.29304780263101</c:v>
                </c:pt>
                <c:pt idx="7584">
                  <c:v>172.016336103599</c:v>
                </c:pt>
                <c:pt idx="7585">
                  <c:v>165.01663901215201</c:v>
                </c:pt>
                <c:pt idx="7586">
                  <c:v>138.613496552767</c:v>
                </c:pt>
                <c:pt idx="7587">
                  <c:v>97.4820199004796</c:v>
                </c:pt>
                <c:pt idx="7588">
                  <c:v>48.618814878502199</c:v>
                </c:pt>
                <c:pt idx="7589">
                  <c:v>1.00000000133867E-2</c:v>
                </c:pt>
                <c:pt idx="7590">
                  <c:v>0.01</c:v>
                </c:pt>
                <c:pt idx="7591">
                  <c:v>0.01</c:v>
                </c:pt>
                <c:pt idx="7592">
                  <c:v>0.01</c:v>
                </c:pt>
                <c:pt idx="7593">
                  <c:v>0.01</c:v>
                </c:pt>
                <c:pt idx="7594">
                  <c:v>0.01</c:v>
                </c:pt>
                <c:pt idx="7595">
                  <c:v>0.01</c:v>
                </c:pt>
                <c:pt idx="7596">
                  <c:v>12.9885144737252</c:v>
                </c:pt>
                <c:pt idx="7597">
                  <c:v>40.094214522900998</c:v>
                </c:pt>
                <c:pt idx="7598">
                  <c:v>55.528244528856703</c:v>
                </c:pt>
                <c:pt idx="7599">
                  <c:v>54.748654017121297</c:v>
                </c:pt>
                <c:pt idx="7600">
                  <c:v>35.873573936097202</c:v>
                </c:pt>
                <c:pt idx="7601">
                  <c:v>1.0000000033192E-2</c:v>
                </c:pt>
                <c:pt idx="7602">
                  <c:v>0.01</c:v>
                </c:pt>
                <c:pt idx="7603">
                  <c:v>0.01</c:v>
                </c:pt>
                <c:pt idx="7604">
                  <c:v>0.01</c:v>
                </c:pt>
                <c:pt idx="7605">
                  <c:v>0.01</c:v>
                </c:pt>
                <c:pt idx="7606">
                  <c:v>0.01</c:v>
                </c:pt>
                <c:pt idx="7607">
                  <c:v>0.01</c:v>
                </c:pt>
                <c:pt idx="7608">
                  <c:v>0.01</c:v>
                </c:pt>
                <c:pt idx="7609">
                  <c:v>0.01</c:v>
                </c:pt>
                <c:pt idx="7610">
                  <c:v>0.01</c:v>
                </c:pt>
                <c:pt idx="7611">
                  <c:v>0.01</c:v>
                </c:pt>
                <c:pt idx="7612">
                  <c:v>0.01</c:v>
                </c:pt>
                <c:pt idx="7613">
                  <c:v>0.01</c:v>
                </c:pt>
                <c:pt idx="7614">
                  <c:v>41.253835446125798</c:v>
                </c:pt>
                <c:pt idx="7615">
                  <c:v>66.297868435007203</c:v>
                </c:pt>
                <c:pt idx="7616">
                  <c:v>73.328518117425801</c:v>
                </c:pt>
                <c:pt idx="7617">
                  <c:v>63.476689358791901</c:v>
                </c:pt>
                <c:pt idx="7618">
                  <c:v>40.5849177704333</c:v>
                </c:pt>
                <c:pt idx="7619">
                  <c:v>10.538389207662</c:v>
                </c:pt>
                <c:pt idx="7620">
                  <c:v>0.01</c:v>
                </c:pt>
                <c:pt idx="7621">
                  <c:v>0.01</c:v>
                </c:pt>
                <c:pt idx="7622">
                  <c:v>0.01</c:v>
                </c:pt>
                <c:pt idx="7623">
                  <c:v>0.01</c:v>
                </c:pt>
                <c:pt idx="7624">
                  <c:v>0.01</c:v>
                </c:pt>
                <c:pt idx="7625">
                  <c:v>0.01</c:v>
                </c:pt>
                <c:pt idx="7626">
                  <c:v>40.124406759071597</c:v>
                </c:pt>
                <c:pt idx="7627">
                  <c:v>81.158175338528395</c:v>
                </c:pt>
                <c:pt idx="7628">
                  <c:v>115.67717197731</c:v>
                </c:pt>
                <c:pt idx="7629">
                  <c:v>137.10239909412999</c:v>
                </c:pt>
                <c:pt idx="7630">
                  <c:v>141.02732598373299</c:v>
                </c:pt>
                <c:pt idx="7631">
                  <c:v>126.258702175965</c:v>
                </c:pt>
                <c:pt idx="7632">
                  <c:v>95.388631429228994</c:v>
                </c:pt>
                <c:pt idx="7633">
                  <c:v>54.766725828884901</c:v>
                </c:pt>
                <c:pt idx="7634">
                  <c:v>13.825558548695399</c:v>
                </c:pt>
                <c:pt idx="7635">
                  <c:v>0.01</c:v>
                </c:pt>
                <c:pt idx="7636">
                  <c:v>0.01</c:v>
                </c:pt>
                <c:pt idx="7637">
                  <c:v>0.01</c:v>
                </c:pt>
                <c:pt idx="7638">
                  <c:v>61.389947905498303</c:v>
                </c:pt>
                <c:pt idx="7639">
                  <c:v>160.54919298291799</c:v>
                </c:pt>
                <c:pt idx="7640">
                  <c:v>291.55229396570297</c:v>
                </c:pt>
                <c:pt idx="7641">
                  <c:v>442.01290460669497</c:v>
                </c:pt>
                <c:pt idx="7642">
                  <c:v>593.84949236049601</c:v>
                </c:pt>
                <c:pt idx="7643">
                  <c:v>724.93769975436498</c:v>
                </c:pt>
                <c:pt idx="7644">
                  <c:v>811.52208515124903</c:v>
                </c:pt>
                <c:pt idx="7645">
                  <c:v>831.13707130542196</c:v>
                </c:pt>
                <c:pt idx="7646">
                  <c:v>765.70034655776999</c:v>
                </c:pt>
                <c:pt idx="7647">
                  <c:v>604.39447800574601</c:v>
                </c:pt>
                <c:pt idx="7648">
                  <c:v>345.95220592886301</c:v>
                </c:pt>
                <c:pt idx="7649">
                  <c:v>1.00000003576121E-2</c:v>
                </c:pt>
                <c:pt idx="7650">
                  <c:v>0.01</c:v>
                </c:pt>
                <c:pt idx="7651">
                  <c:v>0.01</c:v>
                </c:pt>
                <c:pt idx="7652">
                  <c:v>0.01</c:v>
                </c:pt>
                <c:pt idx="7653">
                  <c:v>0.01</c:v>
                </c:pt>
                <c:pt idx="7654">
                  <c:v>0.01</c:v>
                </c:pt>
                <c:pt idx="7655">
                  <c:v>0.01</c:v>
                </c:pt>
                <c:pt idx="7656">
                  <c:v>0.01</c:v>
                </c:pt>
                <c:pt idx="7657">
                  <c:v>0.01</c:v>
                </c:pt>
                <c:pt idx="7658">
                  <c:v>0.01</c:v>
                </c:pt>
                <c:pt idx="7659">
                  <c:v>0.01</c:v>
                </c:pt>
                <c:pt idx="7660">
                  <c:v>0.01</c:v>
                </c:pt>
                <c:pt idx="7661">
                  <c:v>0.01</c:v>
                </c:pt>
                <c:pt idx="7662">
                  <c:v>741.39695285300195</c:v>
                </c:pt>
                <c:pt idx="7663">
                  <c:v>1463.96718955355</c:v>
                </c:pt>
                <c:pt idx="7664">
                  <c:v>2109.3707884044202</c:v>
                </c:pt>
                <c:pt idx="7665">
                  <c:v>2624.0381811391699</c:v>
                </c:pt>
                <c:pt idx="7666">
                  <c:v>2964.0466295894998</c:v>
                </c:pt>
                <c:pt idx="7667">
                  <c:v>3099.11745963761</c:v>
                </c:pt>
                <c:pt idx="7668">
                  <c:v>3015.3584587443302</c:v>
                </c:pt>
                <c:pt idx="7669">
                  <c:v>2716.49974082783</c:v>
                </c:pt>
                <c:pt idx="7670">
                  <c:v>2223.5289825226901</c:v>
                </c:pt>
                <c:pt idx="7671">
                  <c:v>1572.79495099923</c:v>
                </c:pt>
                <c:pt idx="7672">
                  <c:v>812.79834450073895</c:v>
                </c:pt>
                <c:pt idx="7673">
                  <c:v>1.00000008311278E-2</c:v>
                </c:pt>
                <c:pt idx="7674">
                  <c:v>0.01</c:v>
                </c:pt>
                <c:pt idx="7675">
                  <c:v>0.01</c:v>
                </c:pt>
                <c:pt idx="7676">
                  <c:v>0.01</c:v>
                </c:pt>
                <c:pt idx="7677">
                  <c:v>0.01</c:v>
                </c:pt>
                <c:pt idx="7678">
                  <c:v>0.01</c:v>
                </c:pt>
                <c:pt idx="7679">
                  <c:v>0.01</c:v>
                </c:pt>
                <c:pt idx="7680">
                  <c:v>0.01</c:v>
                </c:pt>
                <c:pt idx="7681">
                  <c:v>0.01</c:v>
                </c:pt>
                <c:pt idx="7682">
                  <c:v>0.01</c:v>
                </c:pt>
                <c:pt idx="7683">
                  <c:v>0.01</c:v>
                </c:pt>
                <c:pt idx="7684">
                  <c:v>0.01</c:v>
                </c:pt>
                <c:pt idx="7685">
                  <c:v>0.01</c:v>
                </c:pt>
                <c:pt idx="7686">
                  <c:v>723.05243802103496</c:v>
                </c:pt>
                <c:pt idx="7687">
                  <c:v>1388.4824595866401</c:v>
                </c:pt>
                <c:pt idx="7688">
                  <c:v>1954.6865996824299</c:v>
                </c:pt>
                <c:pt idx="7689">
                  <c:v>2386.8438950706</c:v>
                </c:pt>
                <c:pt idx="7690">
                  <c:v>2658.6322414808301</c:v>
                </c:pt>
                <c:pt idx="7691">
                  <c:v>2753.4629103186799</c:v>
                </c:pt>
                <c:pt idx="7692">
                  <c:v>2665.2483276941698</c:v>
                </c:pt>
                <c:pt idx="7693">
                  <c:v>2398.7097352441401</c:v>
                </c:pt>
                <c:pt idx="7694">
                  <c:v>1969.22335301044</c:v>
                </c:pt>
                <c:pt idx="7695">
                  <c:v>1402.1925769828399</c:v>
                </c:pt>
                <c:pt idx="7696">
                  <c:v>731.92669454668601</c:v>
                </c:pt>
                <c:pt idx="7697">
                  <c:v>1.0000000170634399E-2</c:v>
                </c:pt>
                <c:pt idx="7698">
                  <c:v>0.01</c:v>
                </c:pt>
                <c:pt idx="7699">
                  <c:v>0.01</c:v>
                </c:pt>
                <c:pt idx="7700">
                  <c:v>0.01</c:v>
                </c:pt>
                <c:pt idx="7701">
                  <c:v>0.01</c:v>
                </c:pt>
                <c:pt idx="7702">
                  <c:v>0.01</c:v>
                </c:pt>
                <c:pt idx="7703">
                  <c:v>0.01</c:v>
                </c:pt>
                <c:pt idx="7704">
                  <c:v>0.01</c:v>
                </c:pt>
                <c:pt idx="7705">
                  <c:v>0.01</c:v>
                </c:pt>
                <c:pt idx="7706">
                  <c:v>0.01</c:v>
                </c:pt>
                <c:pt idx="7707">
                  <c:v>0.01</c:v>
                </c:pt>
                <c:pt idx="7708">
                  <c:v>0.01</c:v>
                </c:pt>
                <c:pt idx="7709">
                  <c:v>0.01</c:v>
                </c:pt>
                <c:pt idx="7710">
                  <c:v>844.96305315847906</c:v>
                </c:pt>
                <c:pt idx="7711">
                  <c:v>1637.4186411598</c:v>
                </c:pt>
                <c:pt idx="7712">
                  <c:v>2318.1592450974499</c:v>
                </c:pt>
                <c:pt idx="7713">
                  <c:v>2835.98626358507</c:v>
                </c:pt>
                <c:pt idx="7714">
                  <c:v>3152.1675999208501</c:v>
                </c:pt>
                <c:pt idx="7715">
                  <c:v>3243.89484752215</c:v>
                </c:pt>
                <c:pt idx="7716">
                  <c:v>3106.3826493476399</c:v>
                </c:pt>
                <c:pt idx="7717">
                  <c:v>2753.3672777225202</c:v>
                </c:pt>
                <c:pt idx="7718">
                  <c:v>2215.91798414608</c:v>
                </c:pt>
                <c:pt idx="7719">
                  <c:v>1539.6464765973401</c:v>
                </c:pt>
                <c:pt idx="7720">
                  <c:v>780.56775165394401</c:v>
                </c:pt>
                <c:pt idx="7721">
                  <c:v>1.0000000239388801E-2</c:v>
                </c:pt>
                <c:pt idx="7722">
                  <c:v>0.01</c:v>
                </c:pt>
                <c:pt idx="7723">
                  <c:v>0.01</c:v>
                </c:pt>
                <c:pt idx="7724">
                  <c:v>0.01</c:v>
                </c:pt>
                <c:pt idx="7725">
                  <c:v>0.01</c:v>
                </c:pt>
                <c:pt idx="7726">
                  <c:v>0.01</c:v>
                </c:pt>
                <c:pt idx="7727">
                  <c:v>0.01</c:v>
                </c:pt>
                <c:pt idx="7728">
                  <c:v>0.01</c:v>
                </c:pt>
                <c:pt idx="7729">
                  <c:v>0.01</c:v>
                </c:pt>
                <c:pt idx="7730">
                  <c:v>0.01</c:v>
                </c:pt>
                <c:pt idx="7731">
                  <c:v>0.01</c:v>
                </c:pt>
                <c:pt idx="7732">
                  <c:v>0.01</c:v>
                </c:pt>
                <c:pt idx="7733">
                  <c:v>0.01</c:v>
                </c:pt>
                <c:pt idx="7734">
                  <c:v>366.30361178702901</c:v>
                </c:pt>
                <c:pt idx="7735">
                  <c:v>639.12623434805198</c:v>
                </c:pt>
                <c:pt idx="7736">
                  <c:v>808.18109857197396</c:v>
                </c:pt>
                <c:pt idx="7737">
                  <c:v>874.91650892808696</c:v>
                </c:pt>
                <c:pt idx="7738">
                  <c:v>851.09826297981795</c:v>
                </c:pt>
                <c:pt idx="7739">
                  <c:v>756.359511692365</c:v>
                </c:pt>
                <c:pt idx="7740">
                  <c:v>615.08630457638299</c:v>
                </c:pt>
                <c:pt idx="7741">
                  <c:v>453.05437162454899</c:v>
                </c:pt>
                <c:pt idx="7742">
                  <c:v>294.23656621180902</c:v>
                </c:pt>
                <c:pt idx="7743">
                  <c:v>158.152506506918</c:v>
                </c:pt>
                <c:pt idx="7744">
                  <c:v>58.040474750846201</c:v>
                </c:pt>
                <c:pt idx="7745">
                  <c:v>1.0000000014437E-2</c:v>
                </c:pt>
                <c:pt idx="7746">
                  <c:v>0.01</c:v>
                </c:pt>
                <c:pt idx="7747">
                  <c:v>0.82567729767265097</c:v>
                </c:pt>
                <c:pt idx="7748">
                  <c:v>41.9278882461305</c:v>
                </c:pt>
                <c:pt idx="7749">
                  <c:v>93.4849170455674</c:v>
                </c:pt>
                <c:pt idx="7750">
                  <c:v>142.61379592442799</c:v>
                </c:pt>
                <c:pt idx="7751">
                  <c:v>178.52221253366599</c:v>
                </c:pt>
                <c:pt idx="7752">
                  <c:v>193.96586482137201</c:v>
                </c:pt>
                <c:pt idx="7753">
                  <c:v>186.040836933035</c:v>
                </c:pt>
                <c:pt idx="7754">
                  <c:v>156.24663109907701</c:v>
                </c:pt>
                <c:pt idx="7755">
                  <c:v>109.863503028618</c:v>
                </c:pt>
                <c:pt idx="7756">
                  <c:v>54.783986306454103</c:v>
                </c:pt>
                <c:pt idx="7757">
                  <c:v>1.00000000448666E-2</c:v>
                </c:pt>
                <c:pt idx="7758">
                  <c:v>0.01</c:v>
                </c:pt>
                <c:pt idx="7759">
                  <c:v>0.01</c:v>
                </c:pt>
                <c:pt idx="7760">
                  <c:v>0.01</c:v>
                </c:pt>
                <c:pt idx="7761">
                  <c:v>0.01</c:v>
                </c:pt>
                <c:pt idx="7762">
                  <c:v>0.01</c:v>
                </c:pt>
                <c:pt idx="7763">
                  <c:v>0.01</c:v>
                </c:pt>
                <c:pt idx="7764">
                  <c:v>14.614647706885</c:v>
                </c:pt>
                <c:pt idx="7765">
                  <c:v>45.108884184958598</c:v>
                </c:pt>
                <c:pt idx="7766">
                  <c:v>62.463181612404803</c:v>
                </c:pt>
                <c:pt idx="7767">
                  <c:v>61.575793835522397</c:v>
                </c:pt>
                <c:pt idx="7768">
                  <c:v>40.339753353677501</c:v>
                </c:pt>
                <c:pt idx="7769">
                  <c:v>1.00000000231182E-2</c:v>
                </c:pt>
                <c:pt idx="7770">
                  <c:v>0.01</c:v>
                </c:pt>
                <c:pt idx="7771">
                  <c:v>0.01</c:v>
                </c:pt>
                <c:pt idx="7772">
                  <c:v>0.01</c:v>
                </c:pt>
                <c:pt idx="7773">
                  <c:v>0.01</c:v>
                </c:pt>
                <c:pt idx="7774">
                  <c:v>0.01</c:v>
                </c:pt>
                <c:pt idx="7775">
                  <c:v>0.01</c:v>
                </c:pt>
                <c:pt idx="7776">
                  <c:v>0.01</c:v>
                </c:pt>
                <c:pt idx="7777">
                  <c:v>0.01</c:v>
                </c:pt>
                <c:pt idx="7778">
                  <c:v>0.01</c:v>
                </c:pt>
                <c:pt idx="7779">
                  <c:v>0.01</c:v>
                </c:pt>
                <c:pt idx="7780">
                  <c:v>0.01</c:v>
                </c:pt>
                <c:pt idx="7781">
                  <c:v>0.01</c:v>
                </c:pt>
                <c:pt idx="7782">
                  <c:v>46.281602685806497</c:v>
                </c:pt>
                <c:pt idx="7783">
                  <c:v>74.366286906052196</c:v>
                </c:pt>
                <c:pt idx="7784">
                  <c:v>82.239104654066296</c:v>
                </c:pt>
                <c:pt idx="7785">
                  <c:v>71.178214184507297</c:v>
                </c:pt>
                <c:pt idx="7786">
                  <c:v>45.501086636459199</c:v>
                </c:pt>
                <c:pt idx="7787">
                  <c:v>11.812095661925801</c:v>
                </c:pt>
                <c:pt idx="7788">
                  <c:v>0.01</c:v>
                </c:pt>
                <c:pt idx="7789">
                  <c:v>0.01</c:v>
                </c:pt>
                <c:pt idx="7790">
                  <c:v>0.01</c:v>
                </c:pt>
                <c:pt idx="7791">
                  <c:v>0.01</c:v>
                </c:pt>
                <c:pt idx="7792">
                  <c:v>0.01</c:v>
                </c:pt>
                <c:pt idx="7793">
                  <c:v>0.01</c:v>
                </c:pt>
                <c:pt idx="7794">
                  <c:v>44.925893720708203</c:v>
                </c:pt>
                <c:pt idx="7795">
                  <c:v>90.856403731881699</c:v>
                </c:pt>
                <c:pt idx="7796">
                  <c:v>129.47980773495499</c:v>
                </c:pt>
                <c:pt idx="7797">
                  <c:v>153.43681236555901</c:v>
                </c:pt>
                <c:pt idx="7798">
                  <c:v>157.80380741563701</c:v>
                </c:pt>
                <c:pt idx="7799">
                  <c:v>141.25532810196901</c:v>
                </c:pt>
                <c:pt idx="7800">
                  <c:v>106.70106236490101</c:v>
                </c:pt>
                <c:pt idx="7801">
                  <c:v>61.251286072747</c:v>
                </c:pt>
                <c:pt idx="7802">
                  <c:v>15.459173474939201</c:v>
                </c:pt>
                <c:pt idx="7803">
                  <c:v>0.01</c:v>
                </c:pt>
                <c:pt idx="7804">
                  <c:v>0.01</c:v>
                </c:pt>
                <c:pt idx="7805">
                  <c:v>0.01</c:v>
                </c:pt>
                <c:pt idx="7806">
                  <c:v>68.603685198479496</c:v>
                </c:pt>
                <c:pt idx="7807">
                  <c:v>179.3879813934</c:v>
                </c:pt>
                <c:pt idx="7808">
                  <c:v>325.71179520029898</c:v>
                </c:pt>
                <c:pt idx="7809">
                  <c:v>493.72273494638</c:v>
                </c:pt>
                <c:pt idx="7810">
                  <c:v>663.21683754708499</c:v>
                </c:pt>
                <c:pt idx="7811">
                  <c:v>809.48868461187305</c:v>
                </c:pt>
                <c:pt idx="7812">
                  <c:v>906.02754858309402</c:v>
                </c:pt>
                <c:pt idx="7813">
                  <c:v>927.779373933123</c:v>
                </c:pt>
                <c:pt idx="7814">
                  <c:v>854.59812243135502</c:v>
                </c:pt>
                <c:pt idx="7815">
                  <c:v>674.45750137292703</c:v>
                </c:pt>
                <c:pt idx="7816">
                  <c:v>385.99431408430098</c:v>
                </c:pt>
                <c:pt idx="7817">
                  <c:v>1.0000000273961199E-2</c:v>
                </c:pt>
                <c:pt idx="7818">
                  <c:v>0.01</c:v>
                </c:pt>
                <c:pt idx="7819">
                  <c:v>0.01</c:v>
                </c:pt>
                <c:pt idx="7820">
                  <c:v>0.01</c:v>
                </c:pt>
                <c:pt idx="7821">
                  <c:v>0.01</c:v>
                </c:pt>
                <c:pt idx="7822">
                  <c:v>0.01</c:v>
                </c:pt>
                <c:pt idx="7823">
                  <c:v>0.01</c:v>
                </c:pt>
                <c:pt idx="7824">
                  <c:v>0.01</c:v>
                </c:pt>
                <c:pt idx="7825">
                  <c:v>0.01</c:v>
                </c:pt>
                <c:pt idx="7826">
                  <c:v>0.01</c:v>
                </c:pt>
                <c:pt idx="7827">
                  <c:v>0.01</c:v>
                </c:pt>
                <c:pt idx="7828">
                  <c:v>0.01</c:v>
                </c:pt>
                <c:pt idx="7829">
                  <c:v>0.01</c:v>
                </c:pt>
                <c:pt idx="7830">
                  <c:v>825.39768418752499</c:v>
                </c:pt>
                <c:pt idx="7831">
                  <c:v>1629.5836879972301</c:v>
                </c:pt>
                <c:pt idx="7832">
                  <c:v>2347.6373642520198</c:v>
                </c:pt>
                <c:pt idx="7833">
                  <c:v>2919.98775742521</c:v>
                </c:pt>
                <c:pt idx="7834">
                  <c:v>3297.8338492575199</c:v>
                </c:pt>
                <c:pt idx="7835">
                  <c:v>3447.58282491512</c:v>
                </c:pt>
                <c:pt idx="7836">
                  <c:v>3353.8885447102598</c:v>
                </c:pt>
                <c:pt idx="7837">
                  <c:v>3021.0118358689601</c:v>
                </c:pt>
                <c:pt idx="7838">
                  <c:v>2472.39979452224</c:v>
                </c:pt>
                <c:pt idx="7839">
                  <c:v>1748.56264047839</c:v>
                </c:pt>
                <c:pt idx="7840">
                  <c:v>903.49341236548901</c:v>
                </c:pt>
                <c:pt idx="7841">
                  <c:v>1.00000006578361E-2</c:v>
                </c:pt>
                <c:pt idx="7842">
                  <c:v>0.01</c:v>
                </c:pt>
                <c:pt idx="7843">
                  <c:v>0.01</c:v>
                </c:pt>
                <c:pt idx="7844">
                  <c:v>0.01</c:v>
                </c:pt>
                <c:pt idx="7845">
                  <c:v>0.01</c:v>
                </c:pt>
                <c:pt idx="7846">
                  <c:v>0.01</c:v>
                </c:pt>
                <c:pt idx="7847">
                  <c:v>0.01</c:v>
                </c:pt>
                <c:pt idx="7848">
                  <c:v>0.01</c:v>
                </c:pt>
                <c:pt idx="7849">
                  <c:v>0.01</c:v>
                </c:pt>
                <c:pt idx="7850">
                  <c:v>0.01</c:v>
                </c:pt>
                <c:pt idx="7851">
                  <c:v>0.01</c:v>
                </c:pt>
                <c:pt idx="7852">
                  <c:v>0.01</c:v>
                </c:pt>
                <c:pt idx="7853">
                  <c:v>0.01</c:v>
                </c:pt>
                <c:pt idx="7854">
                  <c:v>802.02436539673795</c:v>
                </c:pt>
                <c:pt idx="7855">
                  <c:v>1539.9018441564599</c:v>
                </c:pt>
                <c:pt idx="7856">
                  <c:v>2167.52710602042</c:v>
                </c:pt>
                <c:pt idx="7857">
                  <c:v>2646.3434590736802</c:v>
                </c:pt>
                <c:pt idx="7858">
                  <c:v>2947.23869497751</c:v>
                </c:pt>
                <c:pt idx="7859">
                  <c:v>3051.9062746367199</c:v>
                </c:pt>
                <c:pt idx="7860">
                  <c:v>2953.6880653212002</c:v>
                </c:pt>
                <c:pt idx="7861">
                  <c:v>2657.9065110031802</c:v>
                </c:pt>
                <c:pt idx="7862">
                  <c:v>2181.6852436187601</c:v>
                </c:pt>
                <c:pt idx="7863">
                  <c:v>1553.24485974864</c:v>
                </c:pt>
                <c:pt idx="7864">
                  <c:v>810.65279311524</c:v>
                </c:pt>
                <c:pt idx="7865">
                  <c:v>1.0000000666161199E-2</c:v>
                </c:pt>
                <c:pt idx="7866">
                  <c:v>0.01</c:v>
                </c:pt>
                <c:pt idx="7867">
                  <c:v>0.01</c:v>
                </c:pt>
                <c:pt idx="7868">
                  <c:v>0.01</c:v>
                </c:pt>
                <c:pt idx="7869">
                  <c:v>0.01</c:v>
                </c:pt>
                <c:pt idx="7870">
                  <c:v>0.01</c:v>
                </c:pt>
                <c:pt idx="7871">
                  <c:v>0.01</c:v>
                </c:pt>
                <c:pt idx="7872">
                  <c:v>0.01</c:v>
                </c:pt>
                <c:pt idx="7873">
                  <c:v>0.01</c:v>
                </c:pt>
                <c:pt idx="7874">
                  <c:v>0.01</c:v>
                </c:pt>
                <c:pt idx="7875">
                  <c:v>0.01</c:v>
                </c:pt>
                <c:pt idx="7876">
                  <c:v>0.01</c:v>
                </c:pt>
                <c:pt idx="7877">
                  <c:v>0.01</c:v>
                </c:pt>
                <c:pt idx="7878">
                  <c:v>933.91562313511099</c:v>
                </c:pt>
                <c:pt idx="7879">
                  <c:v>1809.53239079438</c:v>
                </c:pt>
                <c:pt idx="7880">
                  <c:v>2561.4537600571298</c:v>
                </c:pt>
                <c:pt idx="7881">
                  <c:v>3133.17053540596</c:v>
                </c:pt>
                <c:pt idx="7882">
                  <c:v>3481.9772229083701</c:v>
                </c:pt>
                <c:pt idx="7883">
                  <c:v>3582.78025185979</c:v>
                </c:pt>
                <c:pt idx="7884">
                  <c:v>3430.4034473187698</c:v>
                </c:pt>
                <c:pt idx="7885">
                  <c:v>3040.1240363839202</c:v>
                </c:pt>
                <c:pt idx="7886">
                  <c:v>2446.34555173125</c:v>
                </c:pt>
                <c:pt idx="7887">
                  <c:v>1699.5037433607199</c:v>
                </c:pt>
                <c:pt idx="7888">
                  <c:v>861.48676295239</c:v>
                </c:pt>
                <c:pt idx="7889">
                  <c:v>1.0000000754426501E-2</c:v>
                </c:pt>
                <c:pt idx="7890">
                  <c:v>0.01</c:v>
                </c:pt>
                <c:pt idx="7891">
                  <c:v>0.01</c:v>
                </c:pt>
                <c:pt idx="7892">
                  <c:v>0.01</c:v>
                </c:pt>
                <c:pt idx="7893">
                  <c:v>0.01</c:v>
                </c:pt>
                <c:pt idx="7894">
                  <c:v>0.01</c:v>
                </c:pt>
                <c:pt idx="7895">
                  <c:v>0.01</c:v>
                </c:pt>
                <c:pt idx="7896">
                  <c:v>0.01</c:v>
                </c:pt>
                <c:pt idx="7897">
                  <c:v>0.01</c:v>
                </c:pt>
                <c:pt idx="7898">
                  <c:v>0.01</c:v>
                </c:pt>
                <c:pt idx="7899">
                  <c:v>0.01</c:v>
                </c:pt>
                <c:pt idx="7900">
                  <c:v>0.01</c:v>
                </c:pt>
                <c:pt idx="7901">
                  <c:v>0.01</c:v>
                </c:pt>
                <c:pt idx="7902">
                  <c:v>403.46549292920099</c:v>
                </c:pt>
                <c:pt idx="7903">
                  <c:v>703.86690596861399</c:v>
                </c:pt>
                <c:pt idx="7904">
                  <c:v>889.92013327905499</c:v>
                </c:pt>
                <c:pt idx="7905">
                  <c:v>963.26853348795703</c:v>
                </c:pt>
                <c:pt idx="7906">
                  <c:v>936.912225774484</c:v>
                </c:pt>
                <c:pt idx="7907">
                  <c:v>832.50325317015404</c:v>
                </c:pt>
                <c:pt idx="7908">
                  <c:v>676.91197442703594</c:v>
                </c:pt>
                <c:pt idx="7909">
                  <c:v>498.522654137345</c:v>
                </c:pt>
                <c:pt idx="7910">
                  <c:v>323.71996136911099</c:v>
                </c:pt>
                <c:pt idx="7911">
                  <c:v>173.97488789300101</c:v>
                </c:pt>
                <c:pt idx="7912">
                  <c:v>63.837521396731198</c:v>
                </c:pt>
                <c:pt idx="7913">
                  <c:v>1.00000000391676E-2</c:v>
                </c:pt>
                <c:pt idx="7914">
                  <c:v>0.01</c:v>
                </c:pt>
                <c:pt idx="7915">
                  <c:v>0.90678279124487704</c:v>
                </c:pt>
                <c:pt idx="7916">
                  <c:v>46.089465838823898</c:v>
                </c:pt>
                <c:pt idx="7917">
                  <c:v>102.75065909529199</c:v>
                </c:pt>
                <c:pt idx="7918">
                  <c:v>156.72754948231301</c:v>
                </c:pt>
                <c:pt idx="7919">
                  <c:v>196.162494069145</c:v>
                </c:pt>
                <c:pt idx="7920">
                  <c:v>213.10253792552001</c:v>
                </c:pt>
                <c:pt idx="7921">
                  <c:v>204.36711239382001</c:v>
                </c:pt>
                <c:pt idx="7922">
                  <c:v>171.61393529668001</c:v>
                </c:pt>
                <c:pt idx="7923">
                  <c:v>120.651829677808</c:v>
                </c:pt>
                <c:pt idx="7924">
                  <c:v>60.154794980780203</c:v>
                </c:pt>
                <c:pt idx="7925">
                  <c:v>1.0000000032696301E-2</c:v>
                </c:pt>
                <c:pt idx="7926">
                  <c:v>0.01</c:v>
                </c:pt>
                <c:pt idx="7927">
                  <c:v>0.01</c:v>
                </c:pt>
                <c:pt idx="7928">
                  <c:v>0.01</c:v>
                </c:pt>
                <c:pt idx="7929">
                  <c:v>0.01</c:v>
                </c:pt>
                <c:pt idx="7930">
                  <c:v>0.01</c:v>
                </c:pt>
                <c:pt idx="7931">
                  <c:v>0.01</c:v>
                </c:pt>
                <c:pt idx="7932">
                  <c:v>16.0289762321216</c:v>
                </c:pt>
                <c:pt idx="7933">
                  <c:v>49.469504794835998</c:v>
                </c:pt>
                <c:pt idx="7934">
                  <c:v>68.492387989359202</c:v>
                </c:pt>
                <c:pt idx="7935">
                  <c:v>67.510072337443702</c:v>
                </c:pt>
                <c:pt idx="7936">
                  <c:v>44.221048301726803</c:v>
                </c:pt>
                <c:pt idx="7937">
                  <c:v>1.00000000560712E-2</c:v>
                </c:pt>
                <c:pt idx="7938">
                  <c:v>0.01</c:v>
                </c:pt>
                <c:pt idx="7939">
                  <c:v>0.01</c:v>
                </c:pt>
                <c:pt idx="7940">
                  <c:v>0.01</c:v>
                </c:pt>
                <c:pt idx="7941">
                  <c:v>0.01</c:v>
                </c:pt>
                <c:pt idx="7942">
                  <c:v>0.01</c:v>
                </c:pt>
                <c:pt idx="7943">
                  <c:v>0.01</c:v>
                </c:pt>
                <c:pt idx="7944">
                  <c:v>0.01</c:v>
                </c:pt>
                <c:pt idx="7945">
                  <c:v>0.01</c:v>
                </c:pt>
                <c:pt idx="7946">
                  <c:v>0.01</c:v>
                </c:pt>
                <c:pt idx="7947">
                  <c:v>0.01</c:v>
                </c:pt>
                <c:pt idx="7948">
                  <c:v>0.01</c:v>
                </c:pt>
                <c:pt idx="7949">
                  <c:v>0.01</c:v>
                </c:pt>
                <c:pt idx="7950">
                  <c:v>50.638313458634499</c:v>
                </c:pt>
                <c:pt idx="7951">
                  <c:v>81.3563492303673</c:v>
                </c:pt>
                <c:pt idx="7952">
                  <c:v>89.957159070954802</c:v>
                </c:pt>
                <c:pt idx="7953">
                  <c:v>77.847618063810103</c:v>
                </c:pt>
                <c:pt idx="7954">
                  <c:v>49.757518512728602</c:v>
                </c:pt>
                <c:pt idx="7955">
                  <c:v>12.914641573809501</c:v>
                </c:pt>
                <c:pt idx="7956">
                  <c:v>0.01</c:v>
                </c:pt>
                <c:pt idx="7957">
                  <c:v>0.01</c:v>
                </c:pt>
                <c:pt idx="7958">
                  <c:v>0.01</c:v>
                </c:pt>
                <c:pt idx="7959">
                  <c:v>0.01</c:v>
                </c:pt>
                <c:pt idx="7960">
                  <c:v>0.01</c:v>
                </c:pt>
                <c:pt idx="7961">
                  <c:v>0.01</c:v>
                </c:pt>
                <c:pt idx="7962">
                  <c:v>49.075985459537698</c:v>
                </c:pt>
                <c:pt idx="7963">
                  <c:v>99.237127150918795</c:v>
                </c:pt>
                <c:pt idx="7964">
                  <c:v>141.404800474089</c:v>
                </c:pt>
                <c:pt idx="7965">
                  <c:v>167.546144839194</c:v>
                </c:pt>
                <c:pt idx="7966">
                  <c:v>172.29187546353401</c:v>
                </c:pt>
                <c:pt idx="7967">
                  <c:v>154.20353587681799</c:v>
                </c:pt>
                <c:pt idx="7968">
                  <c:v>116.466200291615</c:v>
                </c:pt>
                <c:pt idx="7969">
                  <c:v>66.847691191877303</c:v>
                </c:pt>
                <c:pt idx="7970">
                  <c:v>16.868735911859901</c:v>
                </c:pt>
                <c:pt idx="7971">
                  <c:v>0.01</c:v>
                </c:pt>
                <c:pt idx="7972">
                  <c:v>0.01</c:v>
                </c:pt>
                <c:pt idx="7973">
                  <c:v>0.01</c:v>
                </c:pt>
                <c:pt idx="7974">
                  <c:v>74.822638793378005</c:v>
                </c:pt>
                <c:pt idx="7975">
                  <c:v>195.62533074776701</c:v>
                </c:pt>
                <c:pt idx="7976">
                  <c:v>355.14778820890899</c:v>
                </c:pt>
                <c:pt idx="7977">
                  <c:v>538.27246915164301</c:v>
                </c:pt>
                <c:pt idx="7978">
                  <c:v>722.96598903963002</c:v>
                </c:pt>
                <c:pt idx="7979">
                  <c:v>882.30016025604698</c:v>
                </c:pt>
                <c:pt idx="7980">
                  <c:v>987.39344260895496</c:v>
                </c:pt>
                <c:pt idx="7981">
                  <c:v>1010.96665010946</c:v>
                </c:pt>
                <c:pt idx="7982">
                  <c:v>931.10218698460596</c:v>
                </c:pt>
                <c:pt idx="7983">
                  <c:v>734.73931270006995</c:v>
                </c:pt>
                <c:pt idx="7984">
                  <c:v>420.438663463289</c:v>
                </c:pt>
                <c:pt idx="7985">
                  <c:v>1.0000000162254099E-2</c:v>
                </c:pt>
                <c:pt idx="7986">
                  <c:v>0.01</c:v>
                </c:pt>
                <c:pt idx="7987">
                  <c:v>0.01</c:v>
                </c:pt>
                <c:pt idx="7988">
                  <c:v>0.01</c:v>
                </c:pt>
                <c:pt idx="7989">
                  <c:v>0.01</c:v>
                </c:pt>
                <c:pt idx="7990">
                  <c:v>0.01</c:v>
                </c:pt>
                <c:pt idx="7991">
                  <c:v>0.01</c:v>
                </c:pt>
                <c:pt idx="7992">
                  <c:v>0.01</c:v>
                </c:pt>
                <c:pt idx="7993">
                  <c:v>0.01</c:v>
                </c:pt>
                <c:pt idx="7994">
                  <c:v>0.01</c:v>
                </c:pt>
                <c:pt idx="7995">
                  <c:v>0.01</c:v>
                </c:pt>
                <c:pt idx="7996">
                  <c:v>0.01</c:v>
                </c:pt>
                <c:pt idx="7997">
                  <c:v>0.01</c:v>
                </c:pt>
                <c:pt idx="7998">
                  <c:v>897.42818516530497</c:v>
                </c:pt>
                <c:pt idx="7999">
                  <c:v>1771.5672042664901</c:v>
                </c:pt>
                <c:pt idx="8000">
                  <c:v>2551.8573449321598</c:v>
                </c:pt>
                <c:pt idx="8001">
                  <c:v>3173.5901954389801</c:v>
                </c:pt>
                <c:pt idx="8002">
                  <c:v>3583.7941968924601</c:v>
                </c:pt>
                <c:pt idx="8003">
                  <c:v>3746.0495753913901</c:v>
                </c:pt>
                <c:pt idx="8004">
                  <c:v>3643.7788223347802</c:v>
                </c:pt>
                <c:pt idx="8005">
                  <c:v>3281.7116853746602</c:v>
                </c:pt>
                <c:pt idx="8006">
                  <c:v>2685.4146373357898</c:v>
                </c:pt>
                <c:pt idx="8007">
                  <c:v>1898.9718489715699</c:v>
                </c:pt>
                <c:pt idx="8008">
                  <c:v>981.08566227443498</c:v>
                </c:pt>
                <c:pt idx="8009">
                  <c:v>1.00000004255512E-2</c:v>
                </c:pt>
                <c:pt idx="8010">
                  <c:v>0.01</c:v>
                </c:pt>
                <c:pt idx="8011">
                  <c:v>0.01</c:v>
                </c:pt>
                <c:pt idx="8012">
                  <c:v>0.01</c:v>
                </c:pt>
                <c:pt idx="8013">
                  <c:v>0.01</c:v>
                </c:pt>
                <c:pt idx="8014">
                  <c:v>0.01</c:v>
                </c:pt>
                <c:pt idx="8015">
                  <c:v>0.01</c:v>
                </c:pt>
                <c:pt idx="8016">
                  <c:v>0.01</c:v>
                </c:pt>
                <c:pt idx="8017">
                  <c:v>0.01</c:v>
                </c:pt>
                <c:pt idx="8018">
                  <c:v>0.01</c:v>
                </c:pt>
                <c:pt idx="8019">
                  <c:v>0.01</c:v>
                </c:pt>
                <c:pt idx="8020">
                  <c:v>0.01</c:v>
                </c:pt>
                <c:pt idx="8021">
                  <c:v>0.01</c:v>
                </c:pt>
                <c:pt idx="8022">
                  <c:v>869.36503525973001</c:v>
                </c:pt>
                <c:pt idx="8023">
                  <c:v>1668.98886243222</c:v>
                </c:pt>
                <c:pt idx="8024">
                  <c:v>2348.9330761321498</c:v>
                </c:pt>
                <c:pt idx="8025">
                  <c:v>2867.4644263141799</c:v>
                </c:pt>
                <c:pt idx="8026">
                  <c:v>3193.1028019784098</c:v>
                </c:pt>
                <c:pt idx="8027">
                  <c:v>3306.0893451195998</c:v>
                </c:pt>
                <c:pt idx="8028">
                  <c:v>3199.2919241037798</c:v>
                </c:pt>
                <c:pt idx="8029">
                  <c:v>2878.5569962021</c:v>
                </c:pt>
                <c:pt idx="8030">
                  <c:v>2362.5072688304599</c:v>
                </c:pt>
                <c:pt idx="8031">
                  <c:v>1681.77126840235</c:v>
                </c:pt>
                <c:pt idx="8032">
                  <c:v>877.62249992272302</c:v>
                </c:pt>
                <c:pt idx="8033">
                  <c:v>1.00000004594679E-2</c:v>
                </c:pt>
                <c:pt idx="8034">
                  <c:v>0.01</c:v>
                </c:pt>
                <c:pt idx="8035">
                  <c:v>0.01</c:v>
                </c:pt>
                <c:pt idx="8036">
                  <c:v>0.01</c:v>
                </c:pt>
                <c:pt idx="8037">
                  <c:v>0.01</c:v>
                </c:pt>
                <c:pt idx="8038">
                  <c:v>0.01</c:v>
                </c:pt>
                <c:pt idx="8039">
                  <c:v>0.01</c:v>
                </c:pt>
                <c:pt idx="8040">
                  <c:v>0.01</c:v>
                </c:pt>
                <c:pt idx="8041">
                  <c:v>0.01</c:v>
                </c:pt>
                <c:pt idx="8042">
                  <c:v>0.01</c:v>
                </c:pt>
                <c:pt idx="8043">
                  <c:v>0.01</c:v>
                </c:pt>
                <c:pt idx="8044">
                  <c:v>0.01</c:v>
                </c:pt>
                <c:pt idx="8045">
                  <c:v>0.01</c:v>
                </c:pt>
                <c:pt idx="8046">
                  <c:v>1009.32417536855</c:v>
                </c:pt>
                <c:pt idx="8047">
                  <c:v>1955.4034422805</c:v>
                </c:pt>
                <c:pt idx="8048">
                  <c:v>2767.6007957912798</c:v>
                </c:pt>
                <c:pt idx="8049">
                  <c:v>3384.9159739731099</c:v>
                </c:pt>
                <c:pt idx="8050">
                  <c:v>3761.2894244430399</c:v>
                </c:pt>
                <c:pt idx="8051">
                  <c:v>3869.7063332646799</c:v>
                </c:pt>
                <c:pt idx="8052">
                  <c:v>3704.67477535836</c:v>
                </c:pt>
                <c:pt idx="8053">
                  <c:v>3282.7913737690701</c:v>
                </c:pt>
                <c:pt idx="8054">
                  <c:v>2641.29500322279</c:v>
                </c:pt>
                <c:pt idx="8055">
                  <c:v>1834.7140084952</c:v>
                </c:pt>
                <c:pt idx="8056">
                  <c:v>929.91216004204296</c:v>
                </c:pt>
                <c:pt idx="8057">
                  <c:v>1.00000005462437E-2</c:v>
                </c:pt>
                <c:pt idx="8058">
                  <c:v>0.01</c:v>
                </c:pt>
                <c:pt idx="8059">
                  <c:v>0.01</c:v>
                </c:pt>
                <c:pt idx="8060">
                  <c:v>0.01</c:v>
                </c:pt>
                <c:pt idx="8061">
                  <c:v>0.01</c:v>
                </c:pt>
                <c:pt idx="8062">
                  <c:v>0.01</c:v>
                </c:pt>
                <c:pt idx="8063">
                  <c:v>0.01</c:v>
                </c:pt>
                <c:pt idx="8064">
                  <c:v>0.01</c:v>
                </c:pt>
                <c:pt idx="8065">
                  <c:v>0.01</c:v>
                </c:pt>
                <c:pt idx="8066">
                  <c:v>0.01</c:v>
                </c:pt>
                <c:pt idx="8067">
                  <c:v>0.01</c:v>
                </c:pt>
                <c:pt idx="8068">
                  <c:v>0.01</c:v>
                </c:pt>
                <c:pt idx="8069">
                  <c:v>0.01</c:v>
                </c:pt>
                <c:pt idx="8070">
                  <c:v>434.77623856100098</c:v>
                </c:pt>
                <c:pt idx="8071">
                  <c:v>758.39985403900903</c:v>
                </c:pt>
                <c:pt idx="8072">
                  <c:v>958.75319725812903</c:v>
                </c:pt>
                <c:pt idx="8073">
                  <c:v>1037.6508481051501</c:v>
                </c:pt>
                <c:pt idx="8074">
                  <c:v>1009.13871243099</c:v>
                </c:pt>
                <c:pt idx="8075">
                  <c:v>896.57371538624</c:v>
                </c:pt>
                <c:pt idx="8076">
                  <c:v>728.92083610671</c:v>
                </c:pt>
                <c:pt idx="8077">
                  <c:v>536.76122942320796</c:v>
                </c:pt>
                <c:pt idx="8078">
                  <c:v>348.508734980258</c:v>
                </c:pt>
                <c:pt idx="8079">
                  <c:v>187.27433390965399</c:v>
                </c:pt>
                <c:pt idx="8080">
                  <c:v>68.708905897605206</c:v>
                </c:pt>
                <c:pt idx="8081">
                  <c:v>1.0000000029456399E-2</c:v>
                </c:pt>
                <c:pt idx="8082">
                  <c:v>0.01</c:v>
                </c:pt>
                <c:pt idx="8083">
                  <c:v>0.97488264301231398</c:v>
                </c:pt>
                <c:pt idx="8084">
                  <c:v>49.582773439932403</c:v>
                </c:pt>
                <c:pt idx="8085">
                  <c:v>110.526399077097</c:v>
                </c:pt>
                <c:pt idx="8086">
                  <c:v>168.56849814610499</c:v>
                </c:pt>
                <c:pt idx="8087">
                  <c:v>210.958063254455</c:v>
                </c:pt>
                <c:pt idx="8088">
                  <c:v>229.14882476038301</c:v>
                </c:pt>
                <c:pt idx="8089">
                  <c:v>219.72968757519999</c:v>
                </c:pt>
                <c:pt idx="8090">
                  <c:v>184.492543969883</c:v>
                </c:pt>
                <c:pt idx="8091">
                  <c:v>129.69054154666301</c:v>
                </c:pt>
                <c:pt idx="8092">
                  <c:v>64.653350452901705</c:v>
                </c:pt>
                <c:pt idx="8093">
                  <c:v>1.00000000173381E-2</c:v>
                </c:pt>
                <c:pt idx="8094">
                  <c:v>0.01</c:v>
                </c:pt>
                <c:pt idx="8095">
                  <c:v>0.01</c:v>
                </c:pt>
                <c:pt idx="8096">
                  <c:v>0.01</c:v>
                </c:pt>
                <c:pt idx="8097">
                  <c:v>0.01</c:v>
                </c:pt>
                <c:pt idx="8098">
                  <c:v>0.01</c:v>
                </c:pt>
                <c:pt idx="8099">
                  <c:v>0.01</c:v>
                </c:pt>
                <c:pt idx="8100">
                  <c:v>17.2109886722215</c:v>
                </c:pt>
                <c:pt idx="8101">
                  <c:v>53.112836212020703</c:v>
                </c:pt>
                <c:pt idx="8102">
                  <c:v>73.528424762253294</c:v>
                </c:pt>
                <c:pt idx="8103">
                  <c:v>72.465427322109605</c:v>
                </c:pt>
                <c:pt idx="8104">
                  <c:v>47.461170086409801</c:v>
                </c:pt>
                <c:pt idx="8105">
                  <c:v>1.0000000043469201E-2</c:v>
                </c:pt>
                <c:pt idx="8106">
                  <c:v>0.01</c:v>
                </c:pt>
                <c:pt idx="8107">
                  <c:v>0.01</c:v>
                </c:pt>
                <c:pt idx="8108">
                  <c:v>0.01</c:v>
                </c:pt>
                <c:pt idx="8109">
                  <c:v>0.01</c:v>
                </c:pt>
                <c:pt idx="8110">
                  <c:v>0.01</c:v>
                </c:pt>
                <c:pt idx="8111">
                  <c:v>0.01</c:v>
                </c:pt>
                <c:pt idx="8112">
                  <c:v>0.01</c:v>
                </c:pt>
                <c:pt idx="8113">
                  <c:v>0.01</c:v>
                </c:pt>
                <c:pt idx="8114">
                  <c:v>0.01</c:v>
                </c:pt>
                <c:pt idx="8115">
                  <c:v>0.01</c:v>
                </c:pt>
                <c:pt idx="8116">
                  <c:v>0.01</c:v>
                </c:pt>
                <c:pt idx="8117">
                  <c:v>0.01</c:v>
                </c:pt>
                <c:pt idx="8118">
                  <c:v>54.260784326733202</c:v>
                </c:pt>
                <c:pt idx="8119">
                  <c:v>87.166681644046506</c:v>
                </c:pt>
                <c:pt idx="8120">
                  <c:v>96.370749858639797</c:v>
                </c:pt>
                <c:pt idx="8121">
                  <c:v>83.388177599437597</c:v>
                </c:pt>
                <c:pt idx="8122">
                  <c:v>53.292484261403601</c:v>
                </c:pt>
                <c:pt idx="8123">
                  <c:v>13.8300372103505</c:v>
                </c:pt>
                <c:pt idx="8124">
                  <c:v>0.01</c:v>
                </c:pt>
                <c:pt idx="8125">
                  <c:v>0.01</c:v>
                </c:pt>
                <c:pt idx="8126">
                  <c:v>0.01</c:v>
                </c:pt>
                <c:pt idx="8127">
                  <c:v>0.01</c:v>
                </c:pt>
                <c:pt idx="8128">
                  <c:v>0.01</c:v>
                </c:pt>
                <c:pt idx="8129">
                  <c:v>0.01</c:v>
                </c:pt>
                <c:pt idx="8130">
                  <c:v>52.514495041394802</c:v>
                </c:pt>
                <c:pt idx="8131">
                  <c:v>106.178803692542</c:v>
                </c:pt>
                <c:pt idx="8132">
                  <c:v>151.27920733067401</c:v>
                </c:pt>
                <c:pt idx="8133">
                  <c:v>179.225775143671</c:v>
                </c:pt>
                <c:pt idx="8134">
                  <c:v>184.28141612240501</c:v>
                </c:pt>
                <c:pt idx="8135">
                  <c:v>164.91554340385699</c:v>
                </c:pt>
                <c:pt idx="8136">
                  <c:v>124.542425758638</c:v>
                </c:pt>
                <c:pt idx="8137">
                  <c:v>71.474779012749494</c:v>
                </c:pt>
                <c:pt idx="8138">
                  <c:v>18.033803602590801</c:v>
                </c:pt>
                <c:pt idx="8139">
                  <c:v>0.01</c:v>
                </c:pt>
                <c:pt idx="8140">
                  <c:v>0.01</c:v>
                </c:pt>
                <c:pt idx="8141">
                  <c:v>0.01</c:v>
                </c:pt>
                <c:pt idx="8142">
                  <c:v>79.956617973219494</c:v>
                </c:pt>
                <c:pt idx="8143">
                  <c:v>209.02575799253799</c:v>
                </c:pt>
                <c:pt idx="8144">
                  <c:v>379.43337588134602</c:v>
                </c:pt>
                <c:pt idx="8145">
                  <c:v>575.01602224815099</c:v>
                </c:pt>
                <c:pt idx="8146">
                  <c:v>772.23043147748103</c:v>
                </c:pt>
                <c:pt idx="8147">
                  <c:v>942.31617425063905</c:v>
                </c:pt>
                <c:pt idx="8148">
                  <c:v>1054.43975386901</c:v>
                </c:pt>
                <c:pt idx="8149">
                  <c:v>1079.4924717797101</c:v>
                </c:pt>
                <c:pt idx="8150">
                  <c:v>994.10303580738798</c:v>
                </c:pt>
                <c:pt idx="8151">
                  <c:v>784.36567169729403</c:v>
                </c:pt>
                <c:pt idx="8152">
                  <c:v>448.78572299096498</c:v>
                </c:pt>
                <c:pt idx="8153">
                  <c:v>1.00000004600006E-2</c:v>
                </c:pt>
                <c:pt idx="8154">
                  <c:v>0.01</c:v>
                </c:pt>
                <c:pt idx="8155">
                  <c:v>0.01</c:v>
                </c:pt>
                <c:pt idx="8156">
                  <c:v>0.01</c:v>
                </c:pt>
                <c:pt idx="8157">
                  <c:v>0.01</c:v>
                </c:pt>
                <c:pt idx="8158">
                  <c:v>0.01</c:v>
                </c:pt>
                <c:pt idx="8159">
                  <c:v>0.01</c:v>
                </c:pt>
                <c:pt idx="8160">
                  <c:v>0.01</c:v>
                </c:pt>
                <c:pt idx="8161">
                  <c:v>0.01</c:v>
                </c:pt>
                <c:pt idx="8162">
                  <c:v>0.01</c:v>
                </c:pt>
                <c:pt idx="8163">
                  <c:v>0.01</c:v>
                </c:pt>
                <c:pt idx="8164">
                  <c:v>0.01</c:v>
                </c:pt>
                <c:pt idx="8165">
                  <c:v>0.01</c:v>
                </c:pt>
                <c:pt idx="8166">
                  <c:v>956.44382947962595</c:v>
                </c:pt>
                <c:pt idx="8167">
                  <c:v>1887.85861459479</c:v>
                </c:pt>
                <c:pt idx="8168">
                  <c:v>2719.0690189245502</c:v>
                </c:pt>
                <c:pt idx="8169">
                  <c:v>3381.16761185324</c:v>
                </c:pt>
                <c:pt idx="8170">
                  <c:v>3817.78051680112</c:v>
                </c:pt>
                <c:pt idx="8171">
                  <c:v>3990.18918057677</c:v>
                </c:pt>
                <c:pt idx="8172">
                  <c:v>3880.82514189826</c:v>
                </c:pt>
                <c:pt idx="8173">
                  <c:v>3494.8184754171998</c:v>
                </c:pt>
                <c:pt idx="8174">
                  <c:v>2859.4842514721199</c:v>
                </c:pt>
                <c:pt idx="8175">
                  <c:v>2021.8412586458901</c:v>
                </c:pt>
                <c:pt idx="8176">
                  <c:v>1044.44980834999</c:v>
                </c:pt>
                <c:pt idx="8177">
                  <c:v>1.00000010597028E-2</c:v>
                </c:pt>
                <c:pt idx="8178">
                  <c:v>0.01</c:v>
                </c:pt>
                <c:pt idx="8179">
                  <c:v>0.01</c:v>
                </c:pt>
                <c:pt idx="8180">
                  <c:v>0.01</c:v>
                </c:pt>
                <c:pt idx="8181">
                  <c:v>0.01</c:v>
                </c:pt>
                <c:pt idx="8182">
                  <c:v>0.01</c:v>
                </c:pt>
                <c:pt idx="8183">
                  <c:v>0.01</c:v>
                </c:pt>
                <c:pt idx="8184">
                  <c:v>0.01</c:v>
                </c:pt>
                <c:pt idx="8185">
                  <c:v>0.01</c:v>
                </c:pt>
                <c:pt idx="8186">
                  <c:v>0.01</c:v>
                </c:pt>
                <c:pt idx="8187">
                  <c:v>0.01</c:v>
                </c:pt>
                <c:pt idx="8188">
                  <c:v>0.01</c:v>
                </c:pt>
                <c:pt idx="8189">
                  <c:v>0.01</c:v>
                </c:pt>
                <c:pt idx="8190">
                  <c:v>924.09783583512296</c:v>
                </c:pt>
                <c:pt idx="8191">
                  <c:v>1773.8714228200099</c:v>
                </c:pt>
                <c:pt idx="8192">
                  <c:v>2496.27365994303</c:v>
                </c:pt>
                <c:pt idx="8193">
                  <c:v>3046.9999777850599</c:v>
                </c:pt>
                <c:pt idx="8194">
                  <c:v>3392.6589047288298</c:v>
                </c:pt>
                <c:pt idx="8195">
                  <c:v>3512.3258177860898</c:v>
                </c:pt>
                <c:pt idx="8196">
                  <c:v>3398.4980205513498</c:v>
                </c:pt>
                <c:pt idx="8197">
                  <c:v>3057.4611950252101</c:v>
                </c:pt>
                <c:pt idx="8198">
                  <c:v>2509.0670472634101</c:v>
                </c:pt>
                <c:pt idx="8199">
                  <c:v>1785.9078416214099</c:v>
                </c:pt>
                <c:pt idx="8200">
                  <c:v>931.86458310797798</c:v>
                </c:pt>
                <c:pt idx="8201">
                  <c:v>1.0000001036240999E-2</c:v>
                </c:pt>
                <c:pt idx="8202">
                  <c:v>0.01</c:v>
                </c:pt>
                <c:pt idx="8203">
                  <c:v>0.01</c:v>
                </c:pt>
                <c:pt idx="8204">
                  <c:v>0.01</c:v>
                </c:pt>
                <c:pt idx="8205">
                  <c:v>0.01</c:v>
                </c:pt>
                <c:pt idx="8206">
                  <c:v>0.01</c:v>
                </c:pt>
                <c:pt idx="8207">
                  <c:v>0.01</c:v>
                </c:pt>
                <c:pt idx="8208">
                  <c:v>0.01</c:v>
                </c:pt>
                <c:pt idx="8209">
                  <c:v>0.01</c:v>
                </c:pt>
                <c:pt idx="8210">
                  <c:v>0.01</c:v>
                </c:pt>
                <c:pt idx="8211">
                  <c:v>0.01</c:v>
                </c:pt>
                <c:pt idx="8212">
                  <c:v>0.01</c:v>
                </c:pt>
                <c:pt idx="8213">
                  <c:v>0.01</c:v>
                </c:pt>
                <c:pt idx="8214">
                  <c:v>1070.09509317523</c:v>
                </c:pt>
                <c:pt idx="8215">
                  <c:v>2072.9162926572099</c:v>
                </c:pt>
                <c:pt idx="8216">
                  <c:v>2933.6106935580701</c:v>
                </c:pt>
                <c:pt idx="8217">
                  <c:v>3587.5716271971801</c:v>
                </c:pt>
                <c:pt idx="8218">
                  <c:v>3986.0534639366301</c:v>
                </c:pt>
                <c:pt idx="8219">
                  <c:v>4100.5119304360296</c:v>
                </c:pt>
                <c:pt idx="8220">
                  <c:v>3925.2189984236302</c:v>
                </c:pt>
                <c:pt idx="8221">
                  <c:v>3477.8499934507199</c:v>
                </c:pt>
                <c:pt idx="8222">
                  <c:v>2797.93907346059</c:v>
                </c:pt>
                <c:pt idx="8223">
                  <c:v>1943.3163776834001</c:v>
                </c:pt>
                <c:pt idx="8224">
                  <c:v>984.85159983328595</c:v>
                </c:pt>
                <c:pt idx="8225">
                  <c:v>1.00000002946443E-2</c:v>
                </c:pt>
                <c:pt idx="8226">
                  <c:v>0.01</c:v>
                </c:pt>
                <c:pt idx="8227">
                  <c:v>0.01</c:v>
                </c:pt>
                <c:pt idx="8228">
                  <c:v>0.01</c:v>
                </c:pt>
                <c:pt idx="8229">
                  <c:v>0.01</c:v>
                </c:pt>
                <c:pt idx="8230">
                  <c:v>0.01</c:v>
                </c:pt>
                <c:pt idx="8231">
                  <c:v>0.01</c:v>
                </c:pt>
                <c:pt idx="8232">
                  <c:v>0.01</c:v>
                </c:pt>
                <c:pt idx="8233">
                  <c:v>0.01</c:v>
                </c:pt>
                <c:pt idx="8234">
                  <c:v>0.01</c:v>
                </c:pt>
                <c:pt idx="8235">
                  <c:v>0.01</c:v>
                </c:pt>
                <c:pt idx="8236">
                  <c:v>0.01</c:v>
                </c:pt>
                <c:pt idx="8237">
                  <c:v>0.01</c:v>
                </c:pt>
                <c:pt idx="8238">
                  <c:v>459.781762868827</c:v>
                </c:pt>
                <c:pt idx="8239">
                  <c:v>801.93421147568301</c:v>
                </c:pt>
                <c:pt idx="8240">
                  <c:v>1013.68203520712</c:v>
                </c:pt>
                <c:pt idx="8241">
                  <c:v>1096.9847191648901</c:v>
                </c:pt>
                <c:pt idx="8242">
                  <c:v>1066.7302543481601</c:v>
                </c:pt>
                <c:pt idx="8243">
                  <c:v>947.64171293321499</c:v>
                </c:pt>
                <c:pt idx="8244">
                  <c:v>770.35862823397997</c:v>
                </c:pt>
                <c:pt idx="8245">
                  <c:v>567.21554043760602</c:v>
                </c:pt>
                <c:pt idx="8246">
                  <c:v>368.24338649038998</c:v>
                </c:pt>
                <c:pt idx="8247">
                  <c:v>197.85796860850499</c:v>
                </c:pt>
                <c:pt idx="8248">
                  <c:v>72.583980731504894</c:v>
                </c:pt>
                <c:pt idx="8249">
                  <c:v>1.00000000177045E-2</c:v>
                </c:pt>
                <c:pt idx="8250">
                  <c:v>0.01</c:v>
                </c:pt>
                <c:pt idx="8251">
                  <c:v>1.0289892311005799</c:v>
                </c:pt>
                <c:pt idx="8252">
                  <c:v>52.357149163478702</c:v>
                </c:pt>
                <c:pt idx="8253">
                  <c:v>116.699368893531</c:v>
                </c:pt>
                <c:pt idx="8254">
                  <c:v>177.96491790559099</c:v>
                </c:pt>
                <c:pt idx="8255">
                  <c:v>222.694346532358</c:v>
                </c:pt>
                <c:pt idx="8256">
                  <c:v>241.872013167131</c:v>
                </c:pt>
                <c:pt idx="8257">
                  <c:v>231.90576588439299</c:v>
                </c:pt>
                <c:pt idx="8258">
                  <c:v>194.69568438707199</c:v>
                </c:pt>
                <c:pt idx="8259">
                  <c:v>136.848554218331</c:v>
                </c:pt>
                <c:pt idx="8260">
                  <c:v>68.214412174185497</c:v>
                </c:pt>
                <c:pt idx="8261">
                  <c:v>1.00000000553657E-2</c:v>
                </c:pt>
                <c:pt idx="8262">
                  <c:v>0.01</c:v>
                </c:pt>
                <c:pt idx="8263">
                  <c:v>0.01</c:v>
                </c:pt>
                <c:pt idx="8264">
                  <c:v>0.01</c:v>
                </c:pt>
                <c:pt idx="8265">
                  <c:v>0.01</c:v>
                </c:pt>
                <c:pt idx="8266">
                  <c:v>0.01</c:v>
                </c:pt>
                <c:pt idx="8267">
                  <c:v>0.01</c:v>
                </c:pt>
                <c:pt idx="8268">
                  <c:v>18.1435428265433</c:v>
                </c:pt>
                <c:pt idx="8269">
                  <c:v>55.986040821892402</c:v>
                </c:pt>
                <c:pt idx="8270">
                  <c:v>77.498256530277601</c:v>
                </c:pt>
                <c:pt idx="8271">
                  <c:v>76.369993480894706</c:v>
                </c:pt>
                <c:pt idx="8272">
                  <c:v>50.0131286630887</c:v>
                </c:pt>
                <c:pt idx="8273">
                  <c:v>1.00000000282014E-2</c:v>
                </c:pt>
                <c:pt idx="8274">
                  <c:v>0.01</c:v>
                </c:pt>
                <c:pt idx="8275">
                  <c:v>0.01</c:v>
                </c:pt>
                <c:pt idx="8276">
                  <c:v>0.01</c:v>
                </c:pt>
                <c:pt idx="8277">
                  <c:v>0.01</c:v>
                </c:pt>
                <c:pt idx="8278">
                  <c:v>0.01</c:v>
                </c:pt>
                <c:pt idx="8279">
                  <c:v>0.01</c:v>
                </c:pt>
                <c:pt idx="8280">
                  <c:v>0.01</c:v>
                </c:pt>
                <c:pt idx="8281">
                  <c:v>0.01</c:v>
                </c:pt>
                <c:pt idx="8282">
                  <c:v>0.01</c:v>
                </c:pt>
                <c:pt idx="8283">
                  <c:v>0.01</c:v>
                </c:pt>
                <c:pt idx="8284">
                  <c:v>0.01</c:v>
                </c:pt>
                <c:pt idx="8285">
                  <c:v>0.01</c:v>
                </c:pt>
                <c:pt idx="8286">
                  <c:v>57.096480206767197</c:v>
                </c:pt>
                <c:pt idx="8287">
                  <c:v>91.713019481232706</c:v>
                </c:pt>
                <c:pt idx="8288">
                  <c:v>101.3868635636</c:v>
                </c:pt>
                <c:pt idx="8289">
                  <c:v>87.719540521634997</c:v>
                </c:pt>
                <c:pt idx="8290">
                  <c:v>56.054717847110602</c:v>
                </c:pt>
                <c:pt idx="8291">
                  <c:v>14.545006996029899</c:v>
                </c:pt>
                <c:pt idx="8292">
                  <c:v>0.01</c:v>
                </c:pt>
                <c:pt idx="8293">
                  <c:v>0.01</c:v>
                </c:pt>
                <c:pt idx="8294">
                  <c:v>0.01</c:v>
                </c:pt>
                <c:pt idx="8295">
                  <c:v>0.01</c:v>
                </c:pt>
                <c:pt idx="8296">
                  <c:v>0.01</c:v>
                </c:pt>
                <c:pt idx="8297">
                  <c:v>0.01</c:v>
                </c:pt>
                <c:pt idx="8298">
                  <c:v>55.191555291789903</c:v>
                </c:pt>
                <c:pt idx="8299">
                  <c:v>111.580761310369</c:v>
                </c:pt>
                <c:pt idx="8300">
                  <c:v>158.95982417535799</c:v>
                </c:pt>
                <c:pt idx="8301">
                  <c:v>188.306318797117</c:v>
                </c:pt>
                <c:pt idx="8302">
                  <c:v>193.59855041850901</c:v>
                </c:pt>
                <c:pt idx="8303">
                  <c:v>173.23599920397501</c:v>
                </c:pt>
                <c:pt idx="8304">
                  <c:v>130.812612861373</c:v>
                </c:pt>
                <c:pt idx="8305">
                  <c:v>75.065444939400606</c:v>
                </c:pt>
                <c:pt idx="8306">
                  <c:v>18.937480088711801</c:v>
                </c:pt>
                <c:pt idx="8307">
                  <c:v>0.01</c:v>
                </c:pt>
                <c:pt idx="8308">
                  <c:v>0.01</c:v>
                </c:pt>
                <c:pt idx="8309">
                  <c:v>0.01</c:v>
                </c:pt>
                <c:pt idx="8310">
                  <c:v>83.931166922079498</c:v>
                </c:pt>
                <c:pt idx="8311">
                  <c:v>219.39492269355199</c:v>
                </c:pt>
                <c:pt idx="8312">
                  <c:v>398.21635514471899</c:v>
                </c:pt>
                <c:pt idx="8313">
                  <c:v>603.42051883295596</c:v>
                </c:pt>
                <c:pt idx="8314">
                  <c:v>810.29570457039199</c:v>
                </c:pt>
                <c:pt idx="8315">
                  <c:v>988.66634104661603</c:v>
                </c:pt>
                <c:pt idx="8316">
                  <c:v>1106.1941395407</c:v>
                </c:pt>
                <c:pt idx="8317">
                  <c:v>1132.3630394399499</c:v>
                </c:pt>
                <c:pt idx="8318">
                  <c:v>1042.68699561941</c:v>
                </c:pt>
                <c:pt idx="8319">
                  <c:v>822.61686935985097</c:v>
                </c:pt>
                <c:pt idx="8320">
                  <c:v>470.62438787531602</c:v>
                </c:pt>
                <c:pt idx="8321">
                  <c:v>1.00000003300057E-2</c:v>
                </c:pt>
                <c:pt idx="8322">
                  <c:v>0.01</c:v>
                </c:pt>
                <c:pt idx="8323">
                  <c:v>0.01</c:v>
                </c:pt>
                <c:pt idx="8324">
                  <c:v>0.01</c:v>
                </c:pt>
                <c:pt idx="8325">
                  <c:v>0.01</c:v>
                </c:pt>
                <c:pt idx="8326">
                  <c:v>0.01</c:v>
                </c:pt>
                <c:pt idx="8327">
                  <c:v>0.01</c:v>
                </c:pt>
                <c:pt idx="8328">
                  <c:v>0.01</c:v>
                </c:pt>
                <c:pt idx="8329">
                  <c:v>0.01</c:v>
                </c:pt>
                <c:pt idx="8330">
                  <c:v>0.01</c:v>
                </c:pt>
                <c:pt idx="8331">
                  <c:v>0.01</c:v>
                </c:pt>
                <c:pt idx="8332">
                  <c:v>0.01</c:v>
                </c:pt>
                <c:pt idx="8333">
                  <c:v>0.01</c:v>
                </c:pt>
                <c:pt idx="8334">
                  <c:v>1001.58873949725</c:v>
                </c:pt>
                <c:pt idx="8335">
                  <c:v>1976.7713963993899</c:v>
                </c:pt>
                <c:pt idx="8336">
                  <c:v>2846.84738971754</c:v>
                </c:pt>
                <c:pt idx="8337">
                  <c:v>3539.7096037517599</c:v>
                </c:pt>
                <c:pt idx="8338">
                  <c:v>3996.3994094897998</c:v>
                </c:pt>
                <c:pt idx="8339">
                  <c:v>4176.46099239877</c:v>
                </c:pt>
                <c:pt idx="8340">
                  <c:v>4061.5897260933798</c:v>
                </c:pt>
                <c:pt idx="8341">
                  <c:v>3657.2416130356601</c:v>
                </c:pt>
                <c:pt idx="8342">
                  <c:v>2992.0841827643999</c:v>
                </c:pt>
                <c:pt idx="8343">
                  <c:v>2115.3889491200698</c:v>
                </c:pt>
                <c:pt idx="8344">
                  <c:v>1092.6669085716501</c:v>
                </c:pt>
                <c:pt idx="8345">
                  <c:v>1.00000007870585E-2</c:v>
                </c:pt>
                <c:pt idx="8346">
                  <c:v>0.01</c:v>
                </c:pt>
                <c:pt idx="8347">
                  <c:v>0.01</c:v>
                </c:pt>
                <c:pt idx="8348">
                  <c:v>0.01</c:v>
                </c:pt>
                <c:pt idx="8349">
                  <c:v>0.01</c:v>
                </c:pt>
                <c:pt idx="8350">
                  <c:v>0.01</c:v>
                </c:pt>
                <c:pt idx="8351">
                  <c:v>0.01</c:v>
                </c:pt>
                <c:pt idx="8352">
                  <c:v>0.01</c:v>
                </c:pt>
                <c:pt idx="8353">
                  <c:v>0.01</c:v>
                </c:pt>
                <c:pt idx="8354">
                  <c:v>0.01</c:v>
                </c:pt>
                <c:pt idx="8355">
                  <c:v>0.01</c:v>
                </c:pt>
                <c:pt idx="8356">
                  <c:v>0.01</c:v>
                </c:pt>
                <c:pt idx="8357">
                  <c:v>0.01</c:v>
                </c:pt>
                <c:pt idx="8358">
                  <c:v>965.42900166913898</c:v>
                </c:pt>
                <c:pt idx="8359">
                  <c:v>1853.0284602117099</c:v>
                </c:pt>
                <c:pt idx="8360">
                  <c:v>2607.4120425195101</c:v>
                </c:pt>
                <c:pt idx="8361">
                  <c:v>3182.3463892607501</c:v>
                </c:pt>
                <c:pt idx="8362">
                  <c:v>3543.012929856</c:v>
                </c:pt>
                <c:pt idx="8363">
                  <c:v>3667.62473683091</c:v>
                </c:pt>
                <c:pt idx="8364">
                  <c:v>3548.4173572765799</c:v>
                </c:pt>
                <c:pt idx="8365">
                  <c:v>3192.0245394746298</c:v>
                </c:pt>
                <c:pt idx="8366">
                  <c:v>2619.2390876581899</c:v>
                </c:pt>
                <c:pt idx="8367">
                  <c:v>1864.144333017</c:v>
                </c:pt>
                <c:pt idx="8368">
                  <c:v>972.59239387016305</c:v>
                </c:pt>
                <c:pt idx="8369">
                  <c:v>1.00000007915351E-2</c:v>
                </c:pt>
                <c:pt idx="8370">
                  <c:v>0.01</c:v>
                </c:pt>
                <c:pt idx="8371">
                  <c:v>0.01</c:v>
                </c:pt>
                <c:pt idx="8372">
                  <c:v>0.01</c:v>
                </c:pt>
                <c:pt idx="8373">
                  <c:v>0.01</c:v>
                </c:pt>
                <c:pt idx="8374">
                  <c:v>0.01</c:v>
                </c:pt>
                <c:pt idx="8375">
                  <c:v>0.01</c:v>
                </c:pt>
                <c:pt idx="8376">
                  <c:v>0.01</c:v>
                </c:pt>
                <c:pt idx="8377">
                  <c:v>0.01</c:v>
                </c:pt>
                <c:pt idx="8378">
                  <c:v>0.01</c:v>
                </c:pt>
                <c:pt idx="8379">
                  <c:v>0.01</c:v>
                </c:pt>
                <c:pt idx="8380">
                  <c:v>0.01</c:v>
                </c:pt>
                <c:pt idx="8381">
                  <c:v>0.01</c:v>
                </c:pt>
                <c:pt idx="8382">
                  <c:v>1115.34704297393</c:v>
                </c:pt>
                <c:pt idx="8383">
                  <c:v>2160.3667053404502</c:v>
                </c:pt>
                <c:pt idx="8384">
                  <c:v>3057.0758856698999</c:v>
                </c:pt>
                <c:pt idx="8385">
                  <c:v>3738.1984703037801</c:v>
                </c:pt>
                <c:pt idx="8386">
                  <c:v>4153.0096885251596</c:v>
                </c:pt>
                <c:pt idx="8387">
                  <c:v>4271.8497724870804</c:v>
                </c:pt>
                <c:pt idx="8388">
                  <c:v>4088.8376617712202</c:v>
                </c:pt>
                <c:pt idx="8389">
                  <c:v>3622.4710470526102</c:v>
                </c:pt>
                <c:pt idx="8390">
                  <c:v>2914.0060231879602</c:v>
                </c:pt>
                <c:pt idx="8391">
                  <c:v>2023.7358390824099</c:v>
                </c:pt>
                <c:pt idx="8392">
                  <c:v>1025.5083200725901</c:v>
                </c:pt>
                <c:pt idx="8393">
                  <c:v>1.0000000890191599E-2</c:v>
                </c:pt>
                <c:pt idx="8394">
                  <c:v>0.01</c:v>
                </c:pt>
                <c:pt idx="8395">
                  <c:v>0.01</c:v>
                </c:pt>
                <c:pt idx="8396">
                  <c:v>0.01</c:v>
                </c:pt>
                <c:pt idx="8397">
                  <c:v>0.01</c:v>
                </c:pt>
                <c:pt idx="8398">
                  <c:v>0.01</c:v>
                </c:pt>
                <c:pt idx="8399">
                  <c:v>0.01</c:v>
                </c:pt>
                <c:pt idx="8400">
                  <c:v>0.01</c:v>
                </c:pt>
                <c:pt idx="8401">
                  <c:v>0.01</c:v>
                </c:pt>
                <c:pt idx="8402">
                  <c:v>0.01</c:v>
                </c:pt>
                <c:pt idx="8403">
                  <c:v>0.01</c:v>
                </c:pt>
                <c:pt idx="8404">
                  <c:v>0.01</c:v>
                </c:pt>
                <c:pt idx="8405">
                  <c:v>0.01</c:v>
                </c:pt>
                <c:pt idx="8406">
                  <c:v>478.11942185970003</c:v>
                </c:pt>
                <c:pt idx="8407">
                  <c:v>833.83861886146201</c:v>
                </c:pt>
                <c:pt idx="8408">
                  <c:v>1053.91003862764</c:v>
                </c:pt>
                <c:pt idx="8409">
                  <c:v>1140.4096539335601</c:v>
                </c:pt>
                <c:pt idx="8410">
                  <c:v>1108.8516270168</c:v>
                </c:pt>
                <c:pt idx="8411">
                  <c:v>984.96662936347195</c:v>
                </c:pt>
                <c:pt idx="8412">
                  <c:v>800.624396946106</c:v>
                </c:pt>
                <c:pt idx="8413">
                  <c:v>589.44392185774097</c:v>
                </c:pt>
                <c:pt idx="8414">
                  <c:v>382.63771302901301</c:v>
                </c:pt>
                <c:pt idx="8415">
                  <c:v>205.57230224416301</c:v>
                </c:pt>
                <c:pt idx="8416">
                  <c:v>75.406547412106704</c:v>
                </c:pt>
                <c:pt idx="8417">
                  <c:v>1.00000000458947E-2</c:v>
                </c:pt>
                <c:pt idx="8418">
                  <c:v>0.01</c:v>
                </c:pt>
                <c:pt idx="8419">
                  <c:v>1.06831787173516</c:v>
                </c:pt>
                <c:pt idx="8420">
                  <c:v>54.372357472822102</c:v>
                </c:pt>
                <c:pt idx="8421">
                  <c:v>121.180044709759</c:v>
                </c:pt>
                <c:pt idx="8422">
                  <c:v>184.78053666560899</c:v>
                </c:pt>
                <c:pt idx="8423">
                  <c:v>231.201137808265</c:v>
                </c:pt>
                <c:pt idx="8424">
                  <c:v>251.087584405054</c:v>
                </c:pt>
                <c:pt idx="8425">
                  <c:v>240.71876307494901</c:v>
                </c:pt>
                <c:pt idx="8426">
                  <c:v>202.07538494223701</c:v>
                </c:pt>
                <c:pt idx="8427">
                  <c:v>142.022058219782</c:v>
                </c:pt>
                <c:pt idx="8428">
                  <c:v>70.786335650896802</c:v>
                </c:pt>
                <c:pt idx="8429">
                  <c:v>1.0000000037963599E-2</c:v>
                </c:pt>
                <c:pt idx="8430">
                  <c:v>0.01</c:v>
                </c:pt>
                <c:pt idx="8431">
                  <c:v>0.01</c:v>
                </c:pt>
                <c:pt idx="8432">
                  <c:v>0.01</c:v>
                </c:pt>
                <c:pt idx="8433">
                  <c:v>0.01</c:v>
                </c:pt>
                <c:pt idx="8434">
                  <c:v>0.01</c:v>
                </c:pt>
                <c:pt idx="8435">
                  <c:v>0.01</c:v>
                </c:pt>
                <c:pt idx="8436">
                  <c:v>18.8131142772</c:v>
                </c:pt>
                <c:pt idx="8437">
                  <c:v>58.0474498162638</c:v>
                </c:pt>
                <c:pt idx="8438">
                  <c:v>80.344310589516198</c:v>
                </c:pt>
                <c:pt idx="8439">
                  <c:v>79.167144627916102</c:v>
                </c:pt>
                <c:pt idx="8440">
                  <c:v>51.839914111959899</c:v>
                </c:pt>
                <c:pt idx="8441">
                  <c:v>1.00000000652452E-2</c:v>
                </c:pt>
                <c:pt idx="8442">
                  <c:v>0.01</c:v>
                </c:pt>
                <c:pt idx="8443">
                  <c:v>0.01</c:v>
                </c:pt>
                <c:pt idx="8444">
                  <c:v>0.01</c:v>
                </c:pt>
                <c:pt idx="8445">
                  <c:v>0.01</c:v>
                </c:pt>
                <c:pt idx="8446">
                  <c:v>0.01</c:v>
                </c:pt>
                <c:pt idx="8447">
                  <c:v>0.01</c:v>
                </c:pt>
                <c:pt idx="8448">
                  <c:v>0.01</c:v>
                </c:pt>
                <c:pt idx="8449">
                  <c:v>0.01</c:v>
                </c:pt>
                <c:pt idx="8450">
                  <c:v>0.01</c:v>
                </c:pt>
                <c:pt idx="8451">
                  <c:v>0.01</c:v>
                </c:pt>
                <c:pt idx="8452">
                  <c:v>0.01</c:v>
                </c:pt>
                <c:pt idx="8453">
                  <c:v>0.01</c:v>
                </c:pt>
                <c:pt idx="8454">
                  <c:v>59.104276262961498</c:v>
                </c:pt>
                <c:pt idx="8455">
                  <c:v>94.929429226906194</c:v>
                </c:pt>
                <c:pt idx="8456">
                  <c:v>104.932753720383</c:v>
                </c:pt>
                <c:pt idx="8457">
                  <c:v>90.778891000901893</c:v>
                </c:pt>
                <c:pt idx="8458">
                  <c:v>58.004159824968603</c:v>
                </c:pt>
                <c:pt idx="8459">
                  <c:v>15.049182042040799</c:v>
                </c:pt>
                <c:pt idx="8460">
                  <c:v>0.01</c:v>
                </c:pt>
                <c:pt idx="8461">
                  <c:v>0.01</c:v>
                </c:pt>
                <c:pt idx="8462">
                  <c:v>0.01</c:v>
                </c:pt>
                <c:pt idx="8463">
                  <c:v>0.01</c:v>
                </c:pt>
                <c:pt idx="8464">
                  <c:v>0.01</c:v>
                </c:pt>
                <c:pt idx="8465">
                  <c:v>0.01</c:v>
                </c:pt>
                <c:pt idx="8466">
                  <c:v>57.068341996898603</c:v>
                </c:pt>
                <c:pt idx="8467">
                  <c:v>115.364657816456</c:v>
                </c:pt>
                <c:pt idx="8468">
                  <c:v>164.33526243925701</c:v>
                </c:pt>
                <c:pt idx="8469">
                  <c:v>194.656084714923</c:v>
                </c:pt>
                <c:pt idx="8470">
                  <c:v>200.108156098443</c:v>
                </c:pt>
                <c:pt idx="8471">
                  <c:v>179.04423540852599</c:v>
                </c:pt>
                <c:pt idx="8472">
                  <c:v>135.18582786580001</c:v>
                </c:pt>
                <c:pt idx="8473">
                  <c:v>77.567615141467002</c:v>
                </c:pt>
                <c:pt idx="8474">
                  <c:v>19.566659752239101</c:v>
                </c:pt>
                <c:pt idx="8475">
                  <c:v>0.01</c:v>
                </c:pt>
                <c:pt idx="8476">
                  <c:v>0.01</c:v>
                </c:pt>
                <c:pt idx="8477">
                  <c:v>0.01</c:v>
                </c:pt>
                <c:pt idx="8478">
                  <c:v>86.688644524814293</c:v>
                </c:pt>
                <c:pt idx="8479">
                  <c:v>226.582445468423</c:v>
                </c:pt>
                <c:pt idx="8480">
                  <c:v>411.22432480767702</c:v>
                </c:pt>
                <c:pt idx="8481">
                  <c:v>623.074021129931</c:v>
                </c:pt>
                <c:pt idx="8482">
                  <c:v>836.60976459868004</c:v>
                </c:pt>
                <c:pt idx="8483">
                  <c:v>1020.67846479691</c:v>
                </c:pt>
                <c:pt idx="8484">
                  <c:v>1141.90602879515</c:v>
                </c:pt>
                <c:pt idx="8485">
                  <c:v>1168.8115947707099</c:v>
                </c:pt>
                <c:pt idx="8486">
                  <c:v>1076.1494748668799</c:v>
                </c:pt>
                <c:pt idx="8487">
                  <c:v>848.938165586982</c:v>
                </c:pt>
                <c:pt idx="8488">
                  <c:v>485.63794167637798</c:v>
                </c:pt>
                <c:pt idx="8489">
                  <c:v>1.00000001833253E-2</c:v>
                </c:pt>
                <c:pt idx="8490">
                  <c:v>0.01</c:v>
                </c:pt>
                <c:pt idx="8491">
                  <c:v>0.01</c:v>
                </c:pt>
                <c:pt idx="8492">
                  <c:v>0.01</c:v>
                </c:pt>
                <c:pt idx="8493">
                  <c:v>0.01</c:v>
                </c:pt>
                <c:pt idx="8494">
                  <c:v>0.01</c:v>
                </c:pt>
                <c:pt idx="8495">
                  <c:v>0.01</c:v>
                </c:pt>
                <c:pt idx="8496">
                  <c:v>0.01</c:v>
                </c:pt>
                <c:pt idx="8497">
                  <c:v>0.01</c:v>
                </c:pt>
                <c:pt idx="8498">
                  <c:v>0.01</c:v>
                </c:pt>
                <c:pt idx="8499">
                  <c:v>0.01</c:v>
                </c:pt>
                <c:pt idx="8500">
                  <c:v>0.01</c:v>
                </c:pt>
                <c:pt idx="8501">
                  <c:v>0.01</c:v>
                </c:pt>
                <c:pt idx="8502">
                  <c:v>1032.20819867298</c:v>
                </c:pt>
                <c:pt idx="8503">
                  <c:v>2037.01608716381</c:v>
                </c:pt>
                <c:pt idx="8504">
                  <c:v>2933.33934444945</c:v>
                </c:pt>
                <c:pt idx="8505">
                  <c:v>3646.9169071646502</c:v>
                </c:pt>
                <c:pt idx="8506">
                  <c:v>4117.0604446279403</c:v>
                </c:pt>
                <c:pt idx="8507">
                  <c:v>4302.1635936456696</c:v>
                </c:pt>
                <c:pt idx="8508">
                  <c:v>4183.4510265806202</c:v>
                </c:pt>
                <c:pt idx="8509">
                  <c:v>3766.62554772866</c:v>
                </c:pt>
                <c:pt idx="8510">
                  <c:v>3081.29139340347</c:v>
                </c:pt>
                <c:pt idx="8511">
                  <c:v>2178.2582398608301</c:v>
                </c:pt>
                <c:pt idx="8512">
                  <c:v>1125.0376917891699</c:v>
                </c:pt>
                <c:pt idx="8513">
                  <c:v>1.0000000479351699E-2</c:v>
                </c:pt>
                <c:pt idx="8514">
                  <c:v>0.01</c:v>
                </c:pt>
                <c:pt idx="8515">
                  <c:v>0.01</c:v>
                </c:pt>
                <c:pt idx="8516">
                  <c:v>0.01</c:v>
                </c:pt>
                <c:pt idx="8517">
                  <c:v>0.01</c:v>
                </c:pt>
                <c:pt idx="8518">
                  <c:v>0.01</c:v>
                </c:pt>
                <c:pt idx="8519">
                  <c:v>0.01</c:v>
                </c:pt>
                <c:pt idx="8520">
                  <c:v>0.01</c:v>
                </c:pt>
                <c:pt idx="8521">
                  <c:v>0.01</c:v>
                </c:pt>
                <c:pt idx="8522">
                  <c:v>0.01</c:v>
                </c:pt>
                <c:pt idx="8523">
                  <c:v>0.01</c:v>
                </c:pt>
                <c:pt idx="8524">
                  <c:v>0.01</c:v>
                </c:pt>
                <c:pt idx="8525">
                  <c:v>0.01</c:v>
                </c:pt>
                <c:pt idx="8526">
                  <c:v>992.75912525098295</c:v>
                </c:pt>
                <c:pt idx="8527">
                  <c:v>1905.3119953115599</c:v>
                </c:pt>
                <c:pt idx="8528">
                  <c:v>2680.7364333474502</c:v>
                </c:pt>
                <c:pt idx="8529">
                  <c:v>3271.5407919541099</c:v>
                </c:pt>
                <c:pt idx="8530">
                  <c:v>3641.98435982809</c:v>
                </c:pt>
                <c:pt idx="8531">
                  <c:v>3769.73387112604</c:v>
                </c:pt>
                <c:pt idx="8532">
                  <c:v>3646.87572084059</c:v>
                </c:pt>
                <c:pt idx="8533">
                  <c:v>3280.29551723433</c:v>
                </c:pt>
                <c:pt idx="8534">
                  <c:v>2691.42561393084</c:v>
                </c:pt>
                <c:pt idx="8535">
                  <c:v>1915.3461135638199</c:v>
                </c:pt>
                <c:pt idx="8536">
                  <c:v>999.21527489100504</c:v>
                </c:pt>
                <c:pt idx="8537">
                  <c:v>1.00000005153292E-2</c:v>
                </c:pt>
                <c:pt idx="8538">
                  <c:v>0.01</c:v>
                </c:pt>
                <c:pt idx="8539">
                  <c:v>0.01</c:v>
                </c:pt>
                <c:pt idx="8540">
                  <c:v>0.01</c:v>
                </c:pt>
                <c:pt idx="8541">
                  <c:v>0.01</c:v>
                </c:pt>
                <c:pt idx="8542">
                  <c:v>0.01</c:v>
                </c:pt>
                <c:pt idx="8543">
                  <c:v>0.01</c:v>
                </c:pt>
                <c:pt idx="8544">
                  <c:v>0.01</c:v>
                </c:pt>
                <c:pt idx="8545">
                  <c:v>0.01</c:v>
                </c:pt>
                <c:pt idx="8546">
                  <c:v>0.01</c:v>
                </c:pt>
                <c:pt idx="8547">
                  <c:v>0.01</c:v>
                </c:pt>
                <c:pt idx="8548">
                  <c:v>0.01</c:v>
                </c:pt>
                <c:pt idx="8549">
                  <c:v>0.01</c:v>
                </c:pt>
                <c:pt idx="8550">
                  <c:v>1144.42375586908</c:v>
                </c:pt>
                <c:pt idx="8551">
                  <c:v>2216.4864259023002</c:v>
                </c:pt>
                <c:pt idx="8552">
                  <c:v>3136.2058113784701</c:v>
                </c:pt>
                <c:pt idx="8553">
                  <c:v>3834.61202920302</c:v>
                </c:pt>
                <c:pt idx="8554">
                  <c:v>4259.73680636464</c:v>
                </c:pt>
                <c:pt idx="8555">
                  <c:v>4381.2350229253798</c:v>
                </c:pt>
                <c:pt idx="8556">
                  <c:v>4193.1578767227002</c:v>
                </c:pt>
                <c:pt idx="8557">
                  <c:v>3714.5571597776402</c:v>
                </c:pt>
                <c:pt idx="8558">
                  <c:v>2987.8125850736101</c:v>
                </c:pt>
                <c:pt idx="8559">
                  <c:v>2074.8061050249498</c:v>
                </c:pt>
                <c:pt idx="8560">
                  <c:v>1051.2926944359399</c:v>
                </c:pt>
                <c:pt idx="8561">
                  <c:v>1.0000000609590699E-2</c:v>
                </c:pt>
                <c:pt idx="8562">
                  <c:v>0.01</c:v>
                </c:pt>
                <c:pt idx="8563">
                  <c:v>0.01</c:v>
                </c:pt>
                <c:pt idx="8564">
                  <c:v>0.01</c:v>
                </c:pt>
                <c:pt idx="8565">
                  <c:v>0.01</c:v>
                </c:pt>
                <c:pt idx="8566">
                  <c:v>0.01</c:v>
                </c:pt>
                <c:pt idx="8567">
                  <c:v>0.01</c:v>
                </c:pt>
                <c:pt idx="8568">
                  <c:v>0.01</c:v>
                </c:pt>
                <c:pt idx="8569">
                  <c:v>0.01</c:v>
                </c:pt>
                <c:pt idx="8570">
                  <c:v>0.01</c:v>
                </c:pt>
                <c:pt idx="8571">
                  <c:v>0.01</c:v>
                </c:pt>
                <c:pt idx="8572">
                  <c:v>0.01</c:v>
                </c:pt>
                <c:pt idx="8573">
                  <c:v>0.01</c:v>
                </c:pt>
                <c:pt idx="8574">
                  <c:v>489.52327262367601</c:v>
                </c:pt>
                <c:pt idx="8575">
                  <c:v>853.65038077151803</c:v>
                </c:pt>
                <c:pt idx="8576">
                  <c:v>1078.85379868464</c:v>
                </c:pt>
                <c:pt idx="8577">
                  <c:v>1167.29587990253</c:v>
                </c:pt>
                <c:pt idx="8578">
                  <c:v>1134.8919629095601</c:v>
                </c:pt>
                <c:pt idx="8579">
                  <c:v>1008.0071580205901</c:v>
                </c:pt>
                <c:pt idx="8580">
                  <c:v>819.27921126495198</c:v>
                </c:pt>
                <c:pt idx="8581">
                  <c:v>603.12400535726795</c:v>
                </c:pt>
                <c:pt idx="8582">
                  <c:v>391.48296008267101</c:v>
                </c:pt>
                <c:pt idx="8583">
                  <c:v>210.30545726820301</c:v>
                </c:pt>
                <c:pt idx="8584">
                  <c:v>77.135671510656607</c:v>
                </c:pt>
                <c:pt idx="8585">
                  <c:v>1.0000000032694399E-2</c:v>
                </c:pt>
                <c:pt idx="8586">
                  <c:v>0.01</c:v>
                </c:pt>
                <c:pt idx="8587">
                  <c:v>1.09229819910649</c:v>
                </c:pt>
                <c:pt idx="8588">
                  <c:v>55.599172698385402</c:v>
                </c:pt>
                <c:pt idx="8589">
                  <c:v>123.903445278039</c:v>
                </c:pt>
                <c:pt idx="8590">
                  <c:v>188.91651053962099</c:v>
                </c:pt>
                <c:pt idx="8591">
                  <c:v>236.35506687309501</c:v>
                </c:pt>
                <c:pt idx="8592">
                  <c:v>256.66188914466397</c:v>
                </c:pt>
                <c:pt idx="8593">
                  <c:v>246.04086816973199</c:v>
                </c:pt>
                <c:pt idx="8594">
                  <c:v>206.52462112163499</c:v>
                </c:pt>
                <c:pt idx="8595">
                  <c:v>145.136024524216</c:v>
                </c:pt>
                <c:pt idx="8596">
                  <c:v>72.331821421230103</c:v>
                </c:pt>
                <c:pt idx="8597">
                  <c:v>1.00000000188811E-2</c:v>
                </c:pt>
                <c:pt idx="8598">
                  <c:v>0.01</c:v>
                </c:pt>
                <c:pt idx="8599">
                  <c:v>0.01</c:v>
                </c:pt>
                <c:pt idx="8600">
                  <c:v>0.01</c:v>
                </c:pt>
                <c:pt idx="8601">
                  <c:v>0.01</c:v>
                </c:pt>
                <c:pt idx="8602">
                  <c:v>0.01</c:v>
                </c:pt>
                <c:pt idx="8603">
                  <c:v>0.01</c:v>
                </c:pt>
                <c:pt idx="8604">
                  <c:v>19.209992527291199</c:v>
                </c:pt>
                <c:pt idx="8605">
                  <c:v>59.267167497807897</c:v>
                </c:pt>
                <c:pt idx="8606">
                  <c:v>82.025311884324495</c:v>
                </c:pt>
                <c:pt idx="8607">
                  <c:v>80.816314924661896</c:v>
                </c:pt>
                <c:pt idx="8608">
                  <c:v>52.915033376369202</c:v>
                </c:pt>
                <c:pt idx="8609">
                  <c:v>1.00000000479737E-2</c:v>
                </c:pt>
                <c:pt idx="8610">
                  <c:v>0.01</c:v>
                </c:pt>
                <c:pt idx="8611">
                  <c:v>0.01</c:v>
                </c:pt>
                <c:pt idx="8612">
                  <c:v>0.01</c:v>
                </c:pt>
                <c:pt idx="8613">
                  <c:v>0.01</c:v>
                </c:pt>
                <c:pt idx="8614">
                  <c:v>0.01</c:v>
                </c:pt>
                <c:pt idx="8615">
                  <c:v>0.01</c:v>
                </c:pt>
                <c:pt idx="8616">
                  <c:v>0.01</c:v>
                </c:pt>
                <c:pt idx="8617">
                  <c:v>0.01</c:v>
                </c:pt>
                <c:pt idx="8618">
                  <c:v>0.01</c:v>
                </c:pt>
                <c:pt idx="8619">
                  <c:v>0.01</c:v>
                </c:pt>
                <c:pt idx="8620">
                  <c:v>0.01</c:v>
                </c:pt>
                <c:pt idx="8621">
                  <c:v>0.01</c:v>
                </c:pt>
                <c:pt idx="8622">
                  <c:v>60.2550543225383</c:v>
                </c:pt>
                <c:pt idx="8623">
                  <c:v>96.769264721685403</c:v>
                </c:pt>
                <c:pt idx="8624">
                  <c:v>106.95699586174599</c:v>
                </c:pt>
                <c:pt idx="8625">
                  <c:v>92.521860638548404</c:v>
                </c:pt>
                <c:pt idx="8626">
                  <c:v>59.112538305438598</c:v>
                </c:pt>
                <c:pt idx="8627">
                  <c:v>15.335250522149099</c:v>
                </c:pt>
                <c:pt idx="8628">
                  <c:v>0.01</c:v>
                </c:pt>
                <c:pt idx="8629">
                  <c:v>0.01</c:v>
                </c:pt>
                <c:pt idx="8630">
                  <c:v>0.01</c:v>
                </c:pt>
                <c:pt idx="8631">
                  <c:v>0.01</c:v>
                </c:pt>
                <c:pt idx="8632">
                  <c:v>0.01</c:v>
                </c:pt>
                <c:pt idx="8633">
                  <c:v>0.01</c:v>
                </c:pt>
                <c:pt idx="8634">
                  <c:v>58.1176369541366</c:v>
                </c:pt>
                <c:pt idx="8635">
                  <c:v>117.47561704333999</c:v>
                </c:pt>
                <c:pt idx="8636">
                  <c:v>167.327564532933</c:v>
                </c:pt>
                <c:pt idx="8637">
                  <c:v>198.18298506723701</c:v>
                </c:pt>
                <c:pt idx="8638">
                  <c:v>203.715827247231</c:v>
                </c:pt>
                <c:pt idx="8639">
                  <c:v>182.256017752144</c:v>
                </c:pt>
                <c:pt idx="8640">
                  <c:v>137.59864798053499</c:v>
                </c:pt>
                <c:pt idx="8641">
                  <c:v>78.945001757678995</c:v>
                </c:pt>
                <c:pt idx="8642">
                  <c:v>19.912217880428202</c:v>
                </c:pt>
                <c:pt idx="8643">
                  <c:v>0.01</c:v>
                </c:pt>
                <c:pt idx="8644">
                  <c:v>0.01</c:v>
                </c:pt>
                <c:pt idx="8645">
                  <c:v>0.01</c:v>
                </c:pt>
                <c:pt idx="8646">
                  <c:v>88.189060310757398</c:v>
                </c:pt>
                <c:pt idx="8647">
                  <c:v>230.48408887232199</c:v>
                </c:pt>
                <c:pt idx="8648">
                  <c:v>418.268636073442</c:v>
                </c:pt>
                <c:pt idx="8649">
                  <c:v>633.69150313918306</c:v>
                </c:pt>
                <c:pt idx="8650">
                  <c:v>850.79099045712098</c:v>
                </c:pt>
                <c:pt idx="8651">
                  <c:v>1037.8882879134401</c:v>
                </c:pt>
                <c:pt idx="8652">
                  <c:v>1161.05750799113</c:v>
                </c:pt>
                <c:pt idx="8653">
                  <c:v>1188.3095405905101</c:v>
                </c:pt>
                <c:pt idx="8654">
                  <c:v>1094.0051821015099</c:v>
                </c:pt>
                <c:pt idx="8655">
                  <c:v>862.94783432955796</c:v>
                </c:pt>
                <c:pt idx="8656">
                  <c:v>493.608649502292</c:v>
                </c:pt>
                <c:pt idx="8657">
                  <c:v>1.0000000501703001E-2</c:v>
                </c:pt>
                <c:pt idx="8658">
                  <c:v>0.01</c:v>
                </c:pt>
                <c:pt idx="8659">
                  <c:v>0.01</c:v>
                </c:pt>
                <c:pt idx="8660">
                  <c:v>0.01</c:v>
                </c:pt>
                <c:pt idx="8661">
                  <c:v>0.01</c:v>
                </c:pt>
                <c:pt idx="8662">
                  <c:v>0.01</c:v>
                </c:pt>
                <c:pt idx="8663">
                  <c:v>0.01</c:v>
                </c:pt>
                <c:pt idx="8664">
                  <c:v>0.01</c:v>
                </c:pt>
                <c:pt idx="8665">
                  <c:v>0.01</c:v>
                </c:pt>
                <c:pt idx="8666">
                  <c:v>0.01</c:v>
                </c:pt>
                <c:pt idx="8667">
                  <c:v>0.01</c:v>
                </c:pt>
                <c:pt idx="8668">
                  <c:v>0.01</c:v>
                </c:pt>
                <c:pt idx="8669">
                  <c:v>0.01</c:v>
                </c:pt>
                <c:pt idx="8670">
                  <c:v>1047.85814661516</c:v>
                </c:pt>
                <c:pt idx="8671">
                  <c:v>2067.7189849408301</c:v>
                </c:pt>
                <c:pt idx="8672">
                  <c:v>2977.2905287818298</c:v>
                </c:pt>
                <c:pt idx="8673">
                  <c:v>3701.2347422683001</c:v>
                </c:pt>
                <c:pt idx="8674">
                  <c:v>4178.0137289074</c:v>
                </c:pt>
                <c:pt idx="8675">
                  <c:v>4365.4739754186503</c:v>
                </c:pt>
                <c:pt idx="8676">
                  <c:v>4244.6417431373402</c:v>
                </c:pt>
                <c:pt idx="8677">
                  <c:v>3821.3839329591001</c:v>
                </c:pt>
                <c:pt idx="8678">
                  <c:v>3125.8121509037901</c:v>
                </c:pt>
                <c:pt idx="8679">
                  <c:v>2209.5373655143999</c:v>
                </c:pt>
                <c:pt idx="8680">
                  <c:v>1141.09269893396</c:v>
                </c:pt>
                <c:pt idx="8681">
                  <c:v>1.0000001148822201E-2</c:v>
                </c:pt>
                <c:pt idx="8682">
                  <c:v>0.01</c:v>
                </c:pt>
                <c:pt idx="8683">
                  <c:v>0.01</c:v>
                </c:pt>
                <c:pt idx="8684">
                  <c:v>0.01</c:v>
                </c:pt>
                <c:pt idx="8685">
                  <c:v>0.01</c:v>
                </c:pt>
                <c:pt idx="8686">
                  <c:v>0.01</c:v>
                </c:pt>
                <c:pt idx="8687">
                  <c:v>0.01</c:v>
                </c:pt>
                <c:pt idx="8688">
                  <c:v>0.01</c:v>
                </c:pt>
                <c:pt idx="8689">
                  <c:v>0.01</c:v>
                </c:pt>
                <c:pt idx="8690">
                  <c:v>0.01</c:v>
                </c:pt>
                <c:pt idx="8691">
                  <c:v>0.01</c:v>
                </c:pt>
                <c:pt idx="8692">
                  <c:v>0.01</c:v>
                </c:pt>
                <c:pt idx="8693">
                  <c:v>0.01</c:v>
                </c:pt>
                <c:pt idx="8694">
                  <c:v>1005.69184995961</c:v>
                </c:pt>
                <c:pt idx="8695">
                  <c:v>1929.96378327104</c:v>
                </c:pt>
                <c:pt idx="8696">
                  <c:v>2715.18344140926</c:v>
                </c:pt>
                <c:pt idx="8697">
                  <c:v>3313.2896391264699</c:v>
                </c:pt>
                <c:pt idx="8698">
                  <c:v>3688.1378560305898</c:v>
                </c:pt>
                <c:pt idx="8699">
                  <c:v>3817.1723773267399</c:v>
                </c:pt>
                <c:pt idx="8700">
                  <c:v>3692.44521340248</c:v>
                </c:pt>
                <c:pt idx="8701">
                  <c:v>3320.99397358737</c:v>
                </c:pt>
                <c:pt idx="8702">
                  <c:v>2724.5797370065002</c:v>
                </c:pt>
                <c:pt idx="8703">
                  <c:v>1938.7706266175401</c:v>
                </c:pt>
                <c:pt idx="8704">
                  <c:v>1011.34712637283</c:v>
                </c:pt>
                <c:pt idx="8705">
                  <c:v>1.00000011165822E-2</c:v>
                </c:pt>
                <c:pt idx="8706">
                  <c:v>0.01</c:v>
                </c:pt>
                <c:pt idx="8707">
                  <c:v>0.01</c:v>
                </c:pt>
                <c:pt idx="8708">
                  <c:v>0.01</c:v>
                </c:pt>
                <c:pt idx="8709">
                  <c:v>0.01</c:v>
                </c:pt>
                <c:pt idx="8710">
                  <c:v>0.01</c:v>
                </c:pt>
                <c:pt idx="8711">
                  <c:v>0.01</c:v>
                </c:pt>
                <c:pt idx="8712">
                  <c:v>0.01</c:v>
                </c:pt>
                <c:pt idx="8713">
                  <c:v>0.01</c:v>
                </c:pt>
                <c:pt idx="8714">
                  <c:v>0.01</c:v>
                </c:pt>
                <c:pt idx="8715">
                  <c:v>0.01</c:v>
                </c:pt>
                <c:pt idx="8716">
                  <c:v>0.01</c:v>
                </c:pt>
                <c:pt idx="8717">
                  <c:v>0.01</c:v>
                </c:pt>
                <c:pt idx="8718">
                  <c:v>1156.9035452293101</c:v>
                </c:pt>
                <c:pt idx="8719">
                  <c:v>2240.4615750030698</c:v>
                </c:pt>
                <c:pt idx="8720">
                  <c:v>3169.85288457664</c:v>
                </c:pt>
                <c:pt idx="8721">
                  <c:v>3875.41406094695</c:v>
                </c:pt>
                <c:pt idx="8722">
                  <c:v>4304.6870015500799</c:v>
                </c:pt>
                <c:pt idx="8723">
                  <c:v>4427.0813161309798</c:v>
                </c:pt>
                <c:pt idx="8724">
                  <c:v>4236.6667336146502</c:v>
                </c:pt>
                <c:pt idx="8725">
                  <c:v>3752.77284770392</c:v>
                </c:pt>
                <c:pt idx="8726">
                  <c:v>3018.28837538688</c:v>
                </c:pt>
                <c:pt idx="8727">
                  <c:v>2095.7865261644401</c:v>
                </c:pt>
                <c:pt idx="8728">
                  <c:v>1061.8307836147201</c:v>
                </c:pt>
                <c:pt idx="8729">
                  <c:v>1.0000000309737E-2</c:v>
                </c:pt>
                <c:pt idx="8730">
                  <c:v>0.01</c:v>
                </c:pt>
                <c:pt idx="8731">
                  <c:v>0.01</c:v>
                </c:pt>
                <c:pt idx="8732">
                  <c:v>0.01</c:v>
                </c:pt>
                <c:pt idx="8733">
                  <c:v>0.01</c:v>
                </c:pt>
                <c:pt idx="8734">
                  <c:v>0.01</c:v>
                </c:pt>
                <c:pt idx="8735">
                  <c:v>0.01</c:v>
                </c:pt>
                <c:pt idx="8736">
                  <c:v>0.01</c:v>
                </c:pt>
                <c:pt idx="8737">
                  <c:v>0.01</c:v>
                </c:pt>
                <c:pt idx="8738">
                  <c:v>0.01</c:v>
                </c:pt>
                <c:pt idx="8739">
                  <c:v>0.01</c:v>
                </c:pt>
                <c:pt idx="8740">
                  <c:v>0.01</c:v>
                </c:pt>
                <c:pt idx="8741">
                  <c:v>0.01</c:v>
                </c:pt>
                <c:pt idx="8742">
                  <c:v>493.82793018636602</c:v>
                </c:pt>
                <c:pt idx="8743">
                  <c:v>861.08217603668504</c:v>
                </c:pt>
                <c:pt idx="8744">
                  <c:v>1088.15156712356</c:v>
                </c:pt>
                <c:pt idx="8745">
                  <c:v>1177.25347809913</c:v>
                </c:pt>
                <c:pt idx="8746">
                  <c:v>1144.47361062093</c:v>
                </c:pt>
                <c:pt idx="8747">
                  <c:v>1016.42915236848</c:v>
                </c:pt>
                <c:pt idx="8748">
                  <c:v>826.05252871850803</c:v>
                </c:pt>
                <c:pt idx="8749">
                  <c:v>608.057394771904</c:v>
                </c:pt>
                <c:pt idx="8750">
                  <c:v>394.65084896852898</c:v>
                </c:pt>
                <c:pt idx="8751">
                  <c:v>211.98879083928901</c:v>
                </c:pt>
                <c:pt idx="8752">
                  <c:v>77.746276309765406</c:v>
                </c:pt>
                <c:pt idx="8753">
                  <c:v>1.00000000185901E-2</c:v>
                </c:pt>
                <c:pt idx="8754">
                  <c:v>0.01</c:v>
                </c:pt>
                <c:pt idx="8755">
                  <c:v>1.1005824372586399</c:v>
                </c:pt>
                <c:pt idx="8756">
                  <c:v>56.019802884774798</c:v>
                </c:pt>
                <c:pt idx="8757">
                  <c:v>124.830074331547</c:v>
                </c:pt>
                <c:pt idx="8758">
                  <c:v>190.31285733865201</c:v>
                </c:pt>
                <c:pt idx="8759">
                  <c:v>238.08138858660399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5170800"/>
        <c:axId val="465171360"/>
      </c:lineChart>
      <c:catAx>
        <c:axId val="465170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5171360"/>
        <c:crosses val="autoZero"/>
        <c:auto val="1"/>
        <c:lblAlgn val="ctr"/>
        <c:lblOffset val="100"/>
        <c:noMultiLvlLbl val="0"/>
      </c:catAx>
      <c:valAx>
        <c:axId val="46517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 sz="1800" b="0" i="0" baseline="0">
                    <a:solidFill>
                      <a:schemeClr val="tx1"/>
                    </a:solidFill>
                    <a:effectLst/>
                  </a:rPr>
                  <a:t>building load (W)</a:t>
                </a:r>
                <a:endParaRPr lang="en-CA">
                  <a:solidFill>
                    <a:schemeClr val="tx1"/>
                  </a:solidFill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5170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sz="1000"/>
            </a:pPr>
            <a:r>
              <a:rPr lang="en-CA" sz="1200" b="1" i="0" baseline="0">
                <a:effectLst/>
              </a:rPr>
              <a:t>Test1b - Rb calculated by tool - 6 hour peak </a:t>
            </a:r>
            <a:endParaRPr lang="en-CA" sz="1000">
              <a:effectLst/>
            </a:endParaRPr>
          </a:p>
        </c:rich>
      </c:tx>
      <c:layout>
        <c:manualLayout>
          <c:xMode val="edge"/>
          <c:yMode val="edge"/>
          <c:x val="0.35499462567179102"/>
          <c:y val="3.704928235248356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Design length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Test1b!$AA$6:$AA$21</c:f>
              <c:strCache>
                <c:ptCount val="1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L</c:v>
                </c:pt>
                <c:pt idx="15">
                  <c:v>X</c:v>
                </c:pt>
              </c:strCache>
            </c:strRef>
          </c:cat>
          <c:val>
            <c:numRef>
              <c:f>Test1b!$AD$6:$AD$21</c:f>
              <c:numCache>
                <c:formatCode>0.0</c:formatCode>
                <c:ptCount val="16"/>
                <c:pt idx="0">
                  <c:v>78.900000000000006</c:v>
                </c:pt>
                <c:pt idx="1">
                  <c:v>79.3</c:v>
                </c:pt>
                <c:pt idx="2">
                  <c:v>77.599999999999994</c:v>
                </c:pt>
                <c:pt idx="3">
                  <c:v>77.5</c:v>
                </c:pt>
                <c:pt idx="4">
                  <c:v>73.8</c:v>
                </c:pt>
                <c:pt idx="5">
                  <c:v>69.900000000000006</c:v>
                </c:pt>
                <c:pt idx="6">
                  <c:v>74</c:v>
                </c:pt>
                <c:pt idx="7">
                  <c:v>74.099999999999994</c:v>
                </c:pt>
                <c:pt idx="8">
                  <c:v>70.400000000000006</c:v>
                </c:pt>
                <c:pt idx="9">
                  <c:v>69.900000000000006</c:v>
                </c:pt>
                <c:pt idx="10">
                  <c:v>76.400000000000006</c:v>
                </c:pt>
                <c:pt idx="11">
                  <c:v>72</c:v>
                </c:pt>
                <c:pt idx="12">
                  <c:v>72.400000000000006</c:v>
                </c:pt>
                <c:pt idx="13">
                  <c:v>74.5</c:v>
                </c:pt>
                <c:pt idx="14">
                  <c:v>73.8</c:v>
                </c:pt>
              </c:numCache>
            </c:numRef>
          </c:val>
          <c:extLst/>
        </c:ser>
        <c:ser>
          <c:idx val="1"/>
          <c:order val="1"/>
          <c:tx>
            <c:v>Difference from the mean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Test1b!$AA$6:$AA$21</c:f>
              <c:strCache>
                <c:ptCount val="1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L</c:v>
                </c:pt>
                <c:pt idx="15">
                  <c:v>X</c:v>
                </c:pt>
              </c:strCache>
            </c:strRef>
          </c:cat>
          <c:val>
            <c:numRef>
              <c:f>Test1b!$AE$6:$AE$21</c:f>
              <c:numCache>
                <c:formatCode>0.0</c:formatCode>
                <c:ptCount val="16"/>
                <c:pt idx="0">
                  <c:v>6.1911170928667891</c:v>
                </c:pt>
                <c:pt idx="1">
                  <c:v>6.7294751009421478</c:v>
                </c:pt>
                <c:pt idx="2">
                  <c:v>4.4414535666218198</c:v>
                </c:pt>
                <c:pt idx="3">
                  <c:v>4.3068640646029843</c:v>
                </c:pt>
                <c:pt idx="4">
                  <c:v>-0.67294751009419362</c:v>
                </c:pt>
                <c:pt idx="5">
                  <c:v>-5.9219380888290418</c:v>
                </c:pt>
                <c:pt idx="6">
                  <c:v>-0.40376850605650472</c:v>
                </c:pt>
                <c:pt idx="7">
                  <c:v>-0.26917900403766987</c:v>
                </c:pt>
                <c:pt idx="8">
                  <c:v>-5.248990578734829</c:v>
                </c:pt>
                <c:pt idx="9">
                  <c:v>-5.9219380888290418</c:v>
                </c:pt>
                <c:pt idx="10">
                  <c:v>2.8263795423957245</c:v>
                </c:pt>
                <c:pt idx="11">
                  <c:v>-3.0955585464333559</c:v>
                </c:pt>
                <c:pt idx="12">
                  <c:v>-2.5572005383579781</c:v>
                </c:pt>
                <c:pt idx="13">
                  <c:v>0.26917900403770811</c:v>
                </c:pt>
                <c:pt idx="14">
                  <c:v>-0.67294751009419362</c:v>
                </c:pt>
              </c:numCache>
            </c:numRef>
          </c:val>
          <c:extLst/>
        </c:ser>
        <c:ser>
          <c:idx val="2"/>
          <c:order val="2"/>
          <c:tx>
            <c:v>Rb</c:v>
          </c:tx>
          <c:spPr>
            <a:noFill/>
          </c:spPr>
          <c:invertIfNegative val="0"/>
          <c:cat>
            <c:strRef>
              <c:f>Test1b!$AA$6:$AA$21</c:f>
              <c:strCache>
                <c:ptCount val="1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L</c:v>
                </c:pt>
                <c:pt idx="15">
                  <c:v>X</c:v>
                </c:pt>
              </c:strCache>
            </c:strRef>
          </c:cat>
          <c:val>
            <c:numRef>
              <c:f>Test1b!$AF$6:$AF$21</c:f>
              <c:numCache>
                <c:formatCode>0.000</c:formatCode>
                <c:ptCount val="16"/>
                <c:pt idx="0">
                  <c:v>0.122</c:v>
                </c:pt>
                <c:pt idx="1">
                  <c:v>0.127</c:v>
                </c:pt>
                <c:pt idx="2">
                  <c:v>0.122</c:v>
                </c:pt>
                <c:pt idx="3">
                  <c:v>0.122</c:v>
                </c:pt>
                <c:pt idx="4">
                  <c:v>0.122</c:v>
                </c:pt>
                <c:pt idx="5">
                  <c:v>0.122</c:v>
                </c:pt>
                <c:pt idx="6">
                  <c:v>0.126</c:v>
                </c:pt>
                <c:pt idx="7">
                  <c:v>0.12</c:v>
                </c:pt>
                <c:pt idx="8">
                  <c:v>0.12</c:v>
                </c:pt>
                <c:pt idx="9">
                  <c:v>0.12</c:v>
                </c:pt>
                <c:pt idx="10">
                  <c:v>0.127</c:v>
                </c:pt>
                <c:pt idx="11">
                  <c:v>0.127</c:v>
                </c:pt>
                <c:pt idx="12">
                  <c:v>0.127</c:v>
                </c:pt>
                <c:pt idx="13">
                  <c:v>0.124</c:v>
                </c:pt>
                <c:pt idx="14">
                  <c:v>0.124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5211760"/>
        <c:axId val="465212320"/>
      </c:barChart>
      <c:catAx>
        <c:axId val="46521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2700000"/>
          <a:lstStyle/>
          <a:p>
            <a:pPr>
              <a:defRPr/>
            </a:pPr>
            <a:endParaRPr lang="fr-FR"/>
          </a:p>
        </c:txPr>
        <c:crossAx val="465212320"/>
        <c:crosses val="autoZero"/>
        <c:auto val="1"/>
        <c:lblAlgn val="ctr"/>
        <c:lblOffset val="100"/>
        <c:noMultiLvlLbl val="0"/>
      </c:catAx>
      <c:valAx>
        <c:axId val="465212320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CA"/>
                  <a:t>Borehole length (m)</a:t>
                </a:r>
              </a:p>
            </c:rich>
          </c:tx>
          <c:layout>
            <c:manualLayout>
              <c:xMode val="edge"/>
              <c:yMode val="edge"/>
              <c:x val="8.3194600674915631E-2"/>
              <c:y val="0.1267417494761373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fr-FR"/>
          </a:p>
        </c:txPr>
        <c:crossAx val="4652117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</c:dTable>
      <c:spPr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ln w="222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CA" sz="1200" b="1" i="0" baseline="0">
                <a:effectLst/>
              </a:rPr>
              <a:t>Test1b -Imposed Rb - 6 hour peak</a:t>
            </a:r>
            <a:endParaRPr lang="en-CA" sz="1200">
              <a:effectLst/>
            </a:endParaRPr>
          </a:p>
        </c:rich>
      </c:tx>
      <c:layout>
        <c:manualLayout>
          <c:xMode val="edge"/>
          <c:yMode val="edge"/>
          <c:x val="0.42290517056154497"/>
          <c:y val="3.846155787480207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Design length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Test1b!$AA$6:$AA$21</c:f>
              <c:strCache>
                <c:ptCount val="1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L</c:v>
                </c:pt>
                <c:pt idx="15">
                  <c:v>X</c:v>
                </c:pt>
              </c:strCache>
            </c:strRef>
          </c:cat>
          <c:val>
            <c:numRef>
              <c:f>Test1b!$AG$6:$AG$21</c:f>
              <c:numCache>
                <c:formatCode>0.0</c:formatCode>
                <c:ptCount val="16"/>
                <c:pt idx="0">
                  <c:v>81.3</c:v>
                </c:pt>
                <c:pt idx="1">
                  <c:v>80</c:v>
                </c:pt>
                <c:pt idx="2">
                  <c:v>80</c:v>
                </c:pt>
                <c:pt idx="3">
                  <c:v>79.900000000000006</c:v>
                </c:pt>
                <c:pt idx="4">
                  <c:v>76.2</c:v>
                </c:pt>
                <c:pt idx="5">
                  <c:v>72.099999999999994</c:v>
                </c:pt>
                <c:pt idx="6">
                  <c:v>76.2</c:v>
                </c:pt>
                <c:pt idx="7">
                  <c:v>75.900000000000006</c:v>
                </c:pt>
                <c:pt idx="8">
                  <c:v>80</c:v>
                </c:pt>
                <c:pt idx="9">
                  <c:v>71.3</c:v>
                </c:pt>
                <c:pt idx="10">
                  <c:v>76.7</c:v>
                </c:pt>
                <c:pt idx="11">
                  <c:v>72.64</c:v>
                </c:pt>
                <c:pt idx="12">
                  <c:v>72.599999999999994</c:v>
                </c:pt>
                <c:pt idx="13" formatCode="General">
                  <c:v>74.8</c:v>
                </c:pt>
                <c:pt idx="14" formatCode="General">
                  <c:v>74.2</c:v>
                </c:pt>
              </c:numCache>
            </c:numRef>
          </c:val>
          <c:extLst/>
        </c:ser>
        <c:ser>
          <c:idx val="1"/>
          <c:order val="1"/>
          <c:tx>
            <c:v>Difference from the mean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Test1b!$AA$6:$AA$21</c:f>
              <c:strCache>
                <c:ptCount val="1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Est</c:v>
                </c:pt>
                <c:pt idx="6">
                  <c:v>F</c:v>
                </c:pt>
                <c:pt idx="7">
                  <c:v>G</c:v>
                </c:pt>
                <c:pt idx="8">
                  <c:v>H</c:v>
                </c:pt>
                <c:pt idx="9">
                  <c:v>Hst</c:v>
                </c:pt>
                <c:pt idx="10">
                  <c:v>I</c:v>
                </c:pt>
                <c:pt idx="11">
                  <c:v>J</c:v>
                </c:pt>
                <c:pt idx="12">
                  <c:v>K</c:v>
                </c:pt>
                <c:pt idx="13">
                  <c:v>L</c:v>
                </c:pt>
                <c:pt idx="14">
                  <c:v>L</c:v>
                </c:pt>
                <c:pt idx="15">
                  <c:v>X</c:v>
                </c:pt>
              </c:strCache>
            </c:strRef>
          </c:cat>
          <c:val>
            <c:numRef>
              <c:f>Test1b!$AH$6:$AH$21</c:f>
              <c:numCache>
                <c:formatCode>0.0</c:formatCode>
                <c:ptCount val="16"/>
                <c:pt idx="0">
                  <c:v>6.6145614771296453</c:v>
                </c:pt>
                <c:pt idx="1">
                  <c:v>4.9097775912714869</c:v>
                </c:pt>
                <c:pt idx="2">
                  <c:v>4.9097775912714869</c:v>
                </c:pt>
                <c:pt idx="3">
                  <c:v>4.7786403692824049</c:v>
                </c:pt>
                <c:pt idx="4">
                  <c:v>-7.343684431390525E-2</c:v>
                </c:pt>
                <c:pt idx="5">
                  <c:v>-5.4500629458665806</c:v>
                </c:pt>
                <c:pt idx="6">
                  <c:v>-7.343684431390525E-2</c:v>
                </c:pt>
                <c:pt idx="7">
                  <c:v>-0.46684851028116958</c:v>
                </c:pt>
                <c:pt idx="8">
                  <c:v>4.9097775912714869</c:v>
                </c:pt>
                <c:pt idx="9">
                  <c:v>-6.4991607217792913</c:v>
                </c:pt>
                <c:pt idx="10">
                  <c:v>0.58224926563154156</c:v>
                </c:pt>
                <c:pt idx="11">
                  <c:v>-4.7419219471254896</c:v>
                </c:pt>
                <c:pt idx="12">
                  <c:v>-4.794376835921133</c:v>
                </c:pt>
                <c:pt idx="13">
                  <c:v>-1.9093579521611639</c:v>
                </c:pt>
                <c:pt idx="14">
                  <c:v>-2.6961812840956925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6489664"/>
        <c:axId val="466490224"/>
      </c:barChart>
      <c:catAx>
        <c:axId val="46648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2700000"/>
          <a:lstStyle/>
          <a:p>
            <a:pPr>
              <a:defRPr/>
            </a:pPr>
            <a:endParaRPr lang="fr-FR"/>
          </a:p>
        </c:txPr>
        <c:crossAx val="466490224"/>
        <c:crosses val="autoZero"/>
        <c:auto val="1"/>
        <c:lblAlgn val="ctr"/>
        <c:lblOffset val="100"/>
        <c:noMultiLvlLbl val="0"/>
      </c:catAx>
      <c:valAx>
        <c:axId val="466490224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CA"/>
                  <a:t>Borehole length (m)</a:t>
                </a:r>
              </a:p>
            </c:rich>
          </c:tx>
          <c:layout>
            <c:manualLayout>
              <c:xMode val="edge"/>
              <c:yMode val="edge"/>
              <c:x val="8.4688428891405446E-2"/>
              <c:y val="0.113312437887011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fr-FR"/>
          </a:p>
        </c:txPr>
        <c:crossAx val="4664896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</c:dTable>
      <c:spPr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ln w="222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emf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emf"/><Relationship Id="rId1" Type="http://schemas.openxmlformats.org/officeDocument/2006/relationships/chart" Target="../charts/chart6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emf"/><Relationship Id="rId1" Type="http://schemas.openxmlformats.org/officeDocument/2006/relationships/chart" Target="../charts/chart10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emf"/><Relationship Id="rId1" Type="http://schemas.openxmlformats.org/officeDocument/2006/relationships/chart" Target="../charts/chart15.xml"/><Relationship Id="rId4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1.emf"/><Relationship Id="rId1" Type="http://schemas.openxmlformats.org/officeDocument/2006/relationships/chart" Target="../charts/chart18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19</xdr:row>
      <xdr:rowOff>16496</xdr:rowOff>
    </xdr:from>
    <xdr:to>
      <xdr:col>8</xdr:col>
      <xdr:colOff>695325</xdr:colOff>
      <xdr:row>31</xdr:row>
      <xdr:rowOff>133351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297726</xdr:colOff>
      <xdr:row>34</xdr:row>
      <xdr:rowOff>28576</xdr:rowOff>
    </xdr:from>
    <xdr:to>
      <xdr:col>15</xdr:col>
      <xdr:colOff>693718</xdr:colOff>
      <xdr:row>46</xdr:row>
      <xdr:rowOff>9525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9826" y="7810501"/>
          <a:ext cx="3882142" cy="2152649"/>
        </a:xfrm>
        <a:prstGeom prst="rect">
          <a:avLst/>
        </a:prstGeom>
      </xdr:spPr>
    </xdr:pic>
    <xdr:clientData/>
  </xdr:twoCellAnchor>
  <xdr:twoCellAnchor>
    <xdr:from>
      <xdr:col>17</xdr:col>
      <xdr:colOff>19050</xdr:colOff>
      <xdr:row>29</xdr:row>
      <xdr:rowOff>14739</xdr:rowOff>
    </xdr:from>
    <xdr:to>
      <xdr:col>23</xdr:col>
      <xdr:colOff>0</xdr:colOff>
      <xdr:row>40</xdr:row>
      <xdr:rowOff>133350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149816</xdr:colOff>
      <xdr:row>29</xdr:row>
      <xdr:rowOff>1</xdr:rowOff>
    </xdr:from>
    <xdr:to>
      <xdr:col>32</xdr:col>
      <xdr:colOff>110755</xdr:colOff>
      <xdr:row>40</xdr:row>
      <xdr:rowOff>145030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19050</xdr:colOff>
      <xdr:row>41</xdr:row>
      <xdr:rowOff>105001</xdr:rowOff>
    </xdr:from>
    <xdr:to>
      <xdr:col>23</xdr:col>
      <xdr:colOff>0</xdr:colOff>
      <xdr:row>53</xdr:row>
      <xdr:rowOff>133350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149407</xdr:colOff>
      <xdr:row>41</xdr:row>
      <xdr:rowOff>90364</xdr:rowOff>
    </xdr:from>
    <xdr:to>
      <xdr:col>32</xdr:col>
      <xdr:colOff>116045</xdr:colOff>
      <xdr:row>53</xdr:row>
      <xdr:rowOff>129937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19</xdr:row>
      <xdr:rowOff>6970</xdr:rowOff>
    </xdr:from>
    <xdr:to>
      <xdr:col>17</xdr:col>
      <xdr:colOff>695325</xdr:colOff>
      <xdr:row>31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231051</xdr:colOff>
      <xdr:row>34</xdr:row>
      <xdr:rowOff>85727</xdr:rowOff>
    </xdr:from>
    <xdr:to>
      <xdr:col>24</xdr:col>
      <xdr:colOff>647700</xdr:colOff>
      <xdr:row>46</xdr:row>
      <xdr:rowOff>87203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1401" y="7839077"/>
          <a:ext cx="3902799" cy="2173176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19</xdr:row>
      <xdr:rowOff>16495</xdr:rowOff>
    </xdr:from>
    <xdr:to>
      <xdr:col>8</xdr:col>
      <xdr:colOff>704850</xdr:colOff>
      <xdr:row>32</xdr:row>
      <xdr:rowOff>2556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542926</xdr:colOff>
      <xdr:row>28</xdr:row>
      <xdr:rowOff>9525</xdr:rowOff>
    </xdr:from>
    <xdr:to>
      <xdr:col>34</xdr:col>
      <xdr:colOff>704850</xdr:colOff>
      <xdr:row>39</xdr:row>
      <xdr:rowOff>171450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542926</xdr:colOff>
      <xdr:row>40</xdr:row>
      <xdr:rowOff>142194</xdr:rowOff>
    </xdr:from>
    <xdr:to>
      <xdr:col>34</xdr:col>
      <xdr:colOff>695326</xdr:colOff>
      <xdr:row>52</xdr:row>
      <xdr:rowOff>180975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28575</xdr:colOff>
      <xdr:row>19</xdr:row>
      <xdr:rowOff>6971</xdr:rowOff>
    </xdr:from>
    <xdr:to>
      <xdr:col>18</xdr:col>
      <xdr:colOff>676275</xdr:colOff>
      <xdr:row>31</xdr:row>
      <xdr:rowOff>171449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252006</xdr:colOff>
      <xdr:row>34</xdr:row>
      <xdr:rowOff>91441</xdr:rowOff>
    </xdr:from>
    <xdr:to>
      <xdr:col>25</xdr:col>
      <xdr:colOff>671912</xdr:colOff>
      <xdr:row>46</xdr:row>
      <xdr:rowOff>34290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8086" y="7932421"/>
          <a:ext cx="3894626" cy="2198369"/>
        </a:xfrm>
        <a:prstGeom prst="rect">
          <a:avLst/>
        </a:prstGeom>
      </xdr:spPr>
    </xdr:pic>
    <xdr:clientData/>
  </xdr:twoCellAnchor>
  <xdr:twoCellAnchor>
    <xdr:from>
      <xdr:col>27</xdr:col>
      <xdr:colOff>9525</xdr:colOff>
      <xdr:row>28</xdr:row>
      <xdr:rowOff>9525</xdr:rowOff>
    </xdr:from>
    <xdr:to>
      <xdr:col>34</xdr:col>
      <xdr:colOff>0</xdr:colOff>
      <xdr:row>40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28575</xdr:colOff>
      <xdr:row>41</xdr:row>
      <xdr:rowOff>27893</xdr:rowOff>
    </xdr:from>
    <xdr:to>
      <xdr:col>43</xdr:col>
      <xdr:colOff>704850</xdr:colOff>
      <xdr:row>53</xdr:row>
      <xdr:rowOff>152399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15198</xdr:colOff>
      <xdr:row>28</xdr:row>
      <xdr:rowOff>9524</xdr:rowOff>
    </xdr:from>
    <xdr:to>
      <xdr:col>43</xdr:col>
      <xdr:colOff>695326</xdr:colOff>
      <xdr:row>39</xdr:row>
      <xdr:rowOff>180974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1</xdr:colOff>
      <xdr:row>41</xdr:row>
      <xdr:rowOff>8844</xdr:rowOff>
    </xdr:from>
    <xdr:to>
      <xdr:col>33</xdr:col>
      <xdr:colOff>652943</xdr:colOff>
      <xdr:row>53</xdr:row>
      <xdr:rowOff>156942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19</xdr:row>
      <xdr:rowOff>6970</xdr:rowOff>
    </xdr:from>
    <xdr:to>
      <xdr:col>8</xdr:col>
      <xdr:colOff>685800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231051</xdr:colOff>
      <xdr:row>34</xdr:row>
      <xdr:rowOff>43816</xdr:rowOff>
    </xdr:from>
    <xdr:to>
      <xdr:col>15</xdr:col>
      <xdr:colOff>688381</xdr:colOff>
      <xdr:row>46</xdr:row>
      <xdr:rowOff>68580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5531" y="7816216"/>
          <a:ext cx="3932050" cy="221932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28</xdr:row>
      <xdr:rowOff>9525</xdr:rowOff>
    </xdr:from>
    <xdr:to>
      <xdr:col>26</xdr:col>
      <xdr:colOff>0</xdr:colOff>
      <xdr:row>39</xdr:row>
      <xdr:rowOff>152400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9526</xdr:colOff>
      <xdr:row>40</xdr:row>
      <xdr:rowOff>170769</xdr:rowOff>
    </xdr:from>
    <xdr:to>
      <xdr:col>25</xdr:col>
      <xdr:colOff>704850</xdr:colOff>
      <xdr:row>52</xdr:row>
      <xdr:rowOff>161925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28575</xdr:colOff>
      <xdr:row>18</xdr:row>
      <xdr:rowOff>216520</xdr:rowOff>
    </xdr:from>
    <xdr:to>
      <xdr:col>17</xdr:col>
      <xdr:colOff>695325</xdr:colOff>
      <xdr:row>31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173901</xdr:colOff>
      <xdr:row>34</xdr:row>
      <xdr:rowOff>55246</xdr:rowOff>
    </xdr:from>
    <xdr:to>
      <xdr:col>24</xdr:col>
      <xdr:colOff>639595</xdr:colOff>
      <xdr:row>46</xdr:row>
      <xdr:rowOff>38099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6201" y="7865746"/>
          <a:ext cx="3940414" cy="2177413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</xdr:row>
      <xdr:rowOff>226045</xdr:rowOff>
    </xdr:from>
    <xdr:to>
      <xdr:col>9</xdr:col>
      <xdr:colOff>0</xdr:colOff>
      <xdr:row>31</xdr:row>
      <xdr:rowOff>193056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9525</xdr:colOff>
      <xdr:row>28</xdr:row>
      <xdr:rowOff>19050</xdr:rowOff>
    </xdr:from>
    <xdr:to>
      <xdr:col>34</xdr:col>
      <xdr:colOff>704850</xdr:colOff>
      <xdr:row>39</xdr:row>
      <xdr:rowOff>161925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18461</xdr:colOff>
      <xdr:row>40</xdr:row>
      <xdr:rowOff>161244</xdr:rowOff>
    </xdr:from>
    <xdr:to>
      <xdr:col>35</xdr:col>
      <xdr:colOff>9525</xdr:colOff>
      <xdr:row>53</xdr:row>
      <xdr:rowOff>19050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AN8766"/>
  <sheetViews>
    <sheetView zoomScale="80" zoomScaleNormal="80" workbookViewId="0">
      <selection activeCell="T12" sqref="T12"/>
    </sheetView>
  </sheetViews>
  <sheetFormatPr baseColWidth="10" defaultColWidth="9.109375" defaultRowHeight="14.4" x14ac:dyDescent="0.3"/>
  <cols>
    <col min="1" max="1" width="3.33203125" style="1" customWidth="1"/>
    <col min="2" max="2" width="10.6640625" style="1" customWidth="1"/>
    <col min="3" max="3" width="3.5546875" style="1" customWidth="1"/>
    <col min="4" max="4" width="3.6640625" style="1" customWidth="1"/>
    <col min="5" max="9" width="10.6640625" style="1" customWidth="1"/>
    <col min="10" max="10" width="3.6640625" style="1" customWidth="1"/>
    <col min="11" max="12" width="10.6640625" style="1" customWidth="1"/>
    <col min="13" max="13" width="3.5546875" style="1" customWidth="1"/>
    <col min="14" max="14" width="10.6640625" style="1" customWidth="1"/>
    <col min="15" max="15" width="15.109375" style="1" customWidth="1"/>
    <col min="16" max="16" width="10.6640625" style="1" customWidth="1"/>
    <col min="17" max="17" width="3.33203125" style="1" customWidth="1"/>
    <col min="18" max="19" width="8.33203125" style="1" customWidth="1"/>
    <col min="20" max="20" width="47.33203125" style="1" customWidth="1"/>
    <col min="21" max="40" width="10.6640625" style="1" customWidth="1"/>
    <col min="41" max="16384" width="9.109375" style="1"/>
  </cols>
  <sheetData>
    <row r="1" spans="2:40" ht="15" thickBot="1" x14ac:dyDescent="0.35"/>
    <row r="2" spans="2:40" ht="15" thickBot="1" x14ac:dyDescent="0.35">
      <c r="B2" s="120" t="s">
        <v>105</v>
      </c>
      <c r="C2" s="353" t="s">
        <v>115</v>
      </c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5"/>
      <c r="U2" s="347" t="s">
        <v>82</v>
      </c>
      <c r="V2" s="348"/>
      <c r="W2" s="348"/>
      <c r="X2" s="348"/>
      <c r="Y2" s="348"/>
      <c r="Z2" s="349"/>
      <c r="AA2" s="347" t="s">
        <v>184</v>
      </c>
      <c r="AB2" s="348"/>
      <c r="AC2" s="348"/>
      <c r="AD2" s="348"/>
      <c r="AE2" s="348"/>
      <c r="AF2" s="349"/>
    </row>
    <row r="3" spans="2:40" ht="16.2" thickBot="1" x14ac:dyDescent="0.35">
      <c r="U3" s="344" t="s">
        <v>40</v>
      </c>
      <c r="V3" s="345"/>
      <c r="W3" s="346"/>
      <c r="X3" s="344" t="s">
        <v>116</v>
      </c>
      <c r="Y3" s="345"/>
      <c r="Z3" s="346"/>
      <c r="AA3" s="344" t="s">
        <v>40</v>
      </c>
      <c r="AB3" s="345"/>
      <c r="AC3" s="346"/>
      <c r="AD3" s="344" t="s">
        <v>116</v>
      </c>
      <c r="AE3" s="345"/>
      <c r="AF3" s="346"/>
    </row>
    <row r="4" spans="2:40" ht="77.25" customHeight="1" thickBot="1" x14ac:dyDescent="0.35">
      <c r="B4" s="50" t="s">
        <v>107</v>
      </c>
      <c r="D4" s="121" t="s">
        <v>106</v>
      </c>
      <c r="E4" s="105" t="s">
        <v>91</v>
      </c>
      <c r="F4" s="106" t="s">
        <v>113</v>
      </c>
      <c r="G4" s="106" t="s">
        <v>88</v>
      </c>
      <c r="H4" s="106" t="s">
        <v>108</v>
      </c>
      <c r="I4" s="106" t="s">
        <v>87</v>
      </c>
      <c r="K4" s="53"/>
      <c r="L4" s="50" t="s">
        <v>94</v>
      </c>
      <c r="N4" s="25" t="s">
        <v>0</v>
      </c>
      <c r="O4" s="30" t="s">
        <v>1</v>
      </c>
      <c r="P4" s="28" t="s">
        <v>7</v>
      </c>
      <c r="R4" s="196"/>
      <c r="S4" s="196" t="s">
        <v>95</v>
      </c>
      <c r="T4" s="197" t="s">
        <v>30</v>
      </c>
      <c r="U4" s="198" t="s">
        <v>31</v>
      </c>
      <c r="V4" s="199" t="s">
        <v>32</v>
      </c>
      <c r="W4" s="200" t="s">
        <v>40</v>
      </c>
      <c r="X4" s="201" t="s">
        <v>31</v>
      </c>
      <c r="Y4" s="199" t="s">
        <v>32</v>
      </c>
      <c r="Z4" s="200" t="s">
        <v>63</v>
      </c>
      <c r="AA4" s="198" t="s">
        <v>31</v>
      </c>
      <c r="AB4" s="199" t="s">
        <v>32</v>
      </c>
      <c r="AC4" s="200" t="s">
        <v>40</v>
      </c>
      <c r="AD4" s="201" t="s">
        <v>31</v>
      </c>
      <c r="AE4" s="199" t="s">
        <v>32</v>
      </c>
      <c r="AF4" s="200" t="s">
        <v>63</v>
      </c>
    </row>
    <row r="5" spans="2:40" ht="16.8" thickBot="1" x14ac:dyDescent="0.35">
      <c r="B5" s="49" t="s">
        <v>29</v>
      </c>
      <c r="D5" s="107"/>
      <c r="E5" s="103" t="s">
        <v>29</v>
      </c>
      <c r="F5" s="104" t="s">
        <v>29</v>
      </c>
      <c r="G5" s="104" t="s">
        <v>41</v>
      </c>
      <c r="H5" s="104" t="s">
        <v>29</v>
      </c>
      <c r="I5" s="104" t="s">
        <v>41</v>
      </c>
      <c r="K5" s="51"/>
      <c r="L5" s="51" t="s">
        <v>29</v>
      </c>
      <c r="N5" s="78" t="s">
        <v>49</v>
      </c>
      <c r="O5" s="33">
        <v>1</v>
      </c>
      <c r="P5" s="79" t="s">
        <v>45</v>
      </c>
      <c r="R5" s="192"/>
      <c r="S5" s="192"/>
      <c r="T5" s="202"/>
      <c r="U5" s="194" t="s">
        <v>33</v>
      </c>
      <c r="V5" s="203" t="s">
        <v>34</v>
      </c>
      <c r="W5" s="204" t="s">
        <v>39</v>
      </c>
      <c r="X5" s="205" t="s">
        <v>8</v>
      </c>
      <c r="Y5" s="206" t="s">
        <v>34</v>
      </c>
      <c r="Z5" s="204" t="s">
        <v>39</v>
      </c>
      <c r="AA5" s="194" t="s">
        <v>33</v>
      </c>
      <c r="AB5" s="203" t="s">
        <v>34</v>
      </c>
      <c r="AC5" s="204" t="s">
        <v>39</v>
      </c>
      <c r="AD5" s="205" t="s">
        <v>8</v>
      </c>
      <c r="AE5" s="206" t="s">
        <v>34</v>
      </c>
      <c r="AF5" s="204" t="s">
        <v>39</v>
      </c>
    </row>
    <row r="6" spans="2:40" ht="15.75" customHeight="1" x14ac:dyDescent="0.3">
      <c r="B6" s="46" t="s">
        <v>109</v>
      </c>
      <c r="D6" s="108"/>
      <c r="E6" s="103" t="s">
        <v>110</v>
      </c>
      <c r="F6" s="104" t="s">
        <v>118</v>
      </c>
      <c r="G6" s="103" t="s">
        <v>119</v>
      </c>
      <c r="H6" s="103" t="s">
        <v>117</v>
      </c>
      <c r="I6" s="104" t="s">
        <v>120</v>
      </c>
      <c r="K6" s="42"/>
      <c r="L6" s="112" t="s">
        <v>112</v>
      </c>
      <c r="N6" s="26" t="s">
        <v>2</v>
      </c>
      <c r="O6" s="31">
        <v>6</v>
      </c>
      <c r="P6" s="29" t="s">
        <v>8</v>
      </c>
      <c r="R6" s="90" t="s">
        <v>64</v>
      </c>
      <c r="S6" s="90" t="s">
        <v>98</v>
      </c>
      <c r="T6" s="85" t="s">
        <v>170</v>
      </c>
      <c r="U6" s="132">
        <v>61.7</v>
      </c>
      <c r="V6" s="133">
        <f>(U6-U25)/U25*100</f>
        <v>5.2067474575239308</v>
      </c>
      <c r="W6" s="285">
        <v>0.122</v>
      </c>
      <c r="X6" s="134">
        <v>63.7</v>
      </c>
      <c r="Y6" s="57">
        <f>(X6-X25)/X25*100</f>
        <v>6.1666666666666581</v>
      </c>
      <c r="Z6" s="135">
        <v>0.13</v>
      </c>
      <c r="AA6" s="132">
        <v>51.3</v>
      </c>
      <c r="AB6" s="68">
        <f>(AA6-AA25)/AA25*100</f>
        <v>9.2025544457180182</v>
      </c>
      <c r="AC6" s="285">
        <v>0.122</v>
      </c>
      <c r="AD6" s="134">
        <v>53.4</v>
      </c>
      <c r="AE6" s="57">
        <f>(AD6-AD25)/AD25*100</f>
        <v>10.506208213944596</v>
      </c>
      <c r="AF6" s="135">
        <v>0.13</v>
      </c>
    </row>
    <row r="7" spans="2:40" ht="15.6" x14ac:dyDescent="0.3">
      <c r="B7" s="113">
        <v>0.01</v>
      </c>
      <c r="D7" s="109">
        <v>1</v>
      </c>
      <c r="E7" s="113">
        <f>AVERAGE(B7:B750)</f>
        <v>603.61930472390338</v>
      </c>
      <c r="F7" s="113">
        <f>MIN(B7:B750)</f>
        <v>0.01</v>
      </c>
      <c r="G7" s="42" t="s">
        <v>128</v>
      </c>
      <c r="H7" s="113">
        <f>MAX(B7:B750)</f>
        <v>4400.8640129925398</v>
      </c>
      <c r="I7" s="42" t="s">
        <v>128</v>
      </c>
      <c r="K7" s="42" t="s">
        <v>109</v>
      </c>
      <c r="L7" s="113">
        <f>MIN(B7:B8766)</f>
        <v>-4427.9014419509804</v>
      </c>
      <c r="N7" s="26" t="s">
        <v>3</v>
      </c>
      <c r="O7" s="31">
        <v>4</v>
      </c>
      <c r="P7" s="29" t="s">
        <v>8</v>
      </c>
      <c r="R7" s="92" t="s">
        <v>2</v>
      </c>
      <c r="S7" s="92" t="s">
        <v>98</v>
      </c>
      <c r="T7" s="84" t="s">
        <v>171</v>
      </c>
      <c r="U7" s="136">
        <v>62.1</v>
      </c>
      <c r="V7" s="133">
        <f>(U7-U25)/U25*100</f>
        <v>5.888800925644019</v>
      </c>
      <c r="W7" s="286">
        <v>0.127</v>
      </c>
      <c r="X7" s="137">
        <v>62.7</v>
      </c>
      <c r="Y7" s="57">
        <f>(X7-X25)/X25*100</f>
        <v>4.499999999999992</v>
      </c>
      <c r="Z7" s="135">
        <v>0.13</v>
      </c>
      <c r="AA7" s="138" t="s">
        <v>5</v>
      </c>
      <c r="AB7" s="68" t="s">
        <v>5</v>
      </c>
      <c r="AC7" s="286" t="s">
        <v>5</v>
      </c>
      <c r="AD7" s="137" t="s">
        <v>5</v>
      </c>
      <c r="AE7" s="57" t="s">
        <v>5</v>
      </c>
      <c r="AF7" s="135" t="s">
        <v>5</v>
      </c>
    </row>
    <row r="8" spans="2:40" ht="15.75" customHeight="1" x14ac:dyDescent="0.3">
      <c r="B8" s="113">
        <v>0.01</v>
      </c>
      <c r="D8" s="109">
        <v>2</v>
      </c>
      <c r="E8" s="113">
        <f>AVERAGE(B751:B1422)</f>
        <v>491.64021372389107</v>
      </c>
      <c r="F8" s="113">
        <f>MIN(B751:B1422)</f>
        <v>0.01</v>
      </c>
      <c r="G8" s="42" t="s">
        <v>128</v>
      </c>
      <c r="H8" s="113">
        <f>MAX(B751:B1422)</f>
        <v>3706.6449278837599</v>
      </c>
      <c r="I8" s="42" t="s">
        <v>128</v>
      </c>
      <c r="K8" s="42" t="s">
        <v>110</v>
      </c>
      <c r="L8" s="113">
        <f>IF(F7=L7,E7,0)+IF(F8=L7,E8,0)+IF(F9=L7,E9,0)+IF(F10=L7,E10,0)+IF(F11=L7,E11,0)+IF(F12=L7,E12,0)+IF(F13=L7,E13,0)+IF(F14=L7,E14,0)+IF(F15=L7,E15,0)+IF(F16=L7,E16,0)+IF(F17=L7,E17,0)+IF(F18=L7,E18,0)</f>
        <v>-648.2689113331113</v>
      </c>
      <c r="N8" s="26" t="s">
        <v>51</v>
      </c>
      <c r="O8" s="31">
        <v>75</v>
      </c>
      <c r="P8" s="29" t="s">
        <v>9</v>
      </c>
      <c r="R8" s="90" t="s">
        <v>65</v>
      </c>
      <c r="S8" s="90" t="s">
        <v>98</v>
      </c>
      <c r="T8" s="85" t="s">
        <v>172</v>
      </c>
      <c r="U8" s="132">
        <v>60.7</v>
      </c>
      <c r="V8" s="133">
        <f>(U8-U25)/U25*100</f>
        <v>3.5016137872237056</v>
      </c>
      <c r="W8" s="285">
        <v>0.122</v>
      </c>
      <c r="X8" s="134">
        <v>62.7</v>
      </c>
      <c r="Y8" s="57">
        <f>(X8-X25)/X25*100</f>
        <v>4.499999999999992</v>
      </c>
      <c r="Z8" s="135">
        <v>0.13</v>
      </c>
      <c r="AA8" s="132">
        <v>50.8</v>
      </c>
      <c r="AB8" s="68">
        <f>(AA8-AA25)/AA25*100</f>
        <v>8.1382020632061476</v>
      </c>
      <c r="AC8" s="285">
        <v>0.122</v>
      </c>
      <c r="AD8" s="134">
        <v>52.8</v>
      </c>
      <c r="AE8" s="57">
        <f>(AD8-AD25)/AD25*100</f>
        <v>9.2645654250238678</v>
      </c>
      <c r="AF8" s="135">
        <v>0.13</v>
      </c>
    </row>
    <row r="9" spans="2:40" ht="16.8" thickBot="1" x14ac:dyDescent="0.35">
      <c r="B9" s="113">
        <v>0.01</v>
      </c>
      <c r="D9" s="109">
        <v>3</v>
      </c>
      <c r="E9" s="113">
        <f>AVERAGE(B1423:B2166)</f>
        <v>202.23158376366658</v>
      </c>
      <c r="F9" s="113">
        <f>MIN(B1423:B2166)</f>
        <v>-0.01</v>
      </c>
      <c r="G9" s="42" t="s">
        <v>128</v>
      </c>
      <c r="H9" s="113">
        <f>MAX(B1423:B2166)</f>
        <v>2208.40635243015</v>
      </c>
      <c r="I9" s="42" t="s">
        <v>128</v>
      </c>
      <c r="K9" s="43" t="s">
        <v>111</v>
      </c>
      <c r="L9" s="174">
        <f>AVERAGE(B7:B8766)</f>
        <v>-0.90243797515296353</v>
      </c>
      <c r="N9" s="26" t="s">
        <v>183</v>
      </c>
      <c r="O9" s="31" t="s">
        <v>104</v>
      </c>
      <c r="P9" s="29" t="s">
        <v>9</v>
      </c>
      <c r="R9" s="90" t="s">
        <v>3</v>
      </c>
      <c r="S9" s="90" t="s">
        <v>98</v>
      </c>
      <c r="T9" s="85" t="s">
        <v>173</v>
      </c>
      <c r="U9" s="132">
        <v>60.7</v>
      </c>
      <c r="V9" s="133">
        <f>(U9-U25)/U25*100</f>
        <v>3.5016137872237056</v>
      </c>
      <c r="W9" s="285">
        <v>0.122</v>
      </c>
      <c r="X9" s="134">
        <v>62.7</v>
      </c>
      <c r="Y9" s="57">
        <f>(X9-X25)/X25*100</f>
        <v>4.499999999999992</v>
      </c>
      <c r="Z9" s="135">
        <v>0.13</v>
      </c>
      <c r="AA9" s="132">
        <v>50.8</v>
      </c>
      <c r="AB9" s="68">
        <f>(AA9-AA25)/AA25*100</f>
        <v>8.1382020632061476</v>
      </c>
      <c r="AC9" s="285">
        <v>0.122</v>
      </c>
      <c r="AD9" s="134">
        <v>52.8</v>
      </c>
      <c r="AE9" s="57">
        <f>(AD9-AD25)/AD25*100</f>
        <v>9.2645654250238678</v>
      </c>
      <c r="AF9" s="135">
        <v>0.13</v>
      </c>
    </row>
    <row r="10" spans="2:40" ht="16.8" thickBot="1" x14ac:dyDescent="0.35">
      <c r="B10" s="113">
        <v>0.01</v>
      </c>
      <c r="D10" s="109">
        <v>4</v>
      </c>
      <c r="E10" s="113">
        <f>AVERAGE(B2167:B2886)</f>
        <v>-168.08806292842621</v>
      </c>
      <c r="F10" s="113">
        <f>MIN(B2167:B2886)</f>
        <v>-2002.0332642859801</v>
      </c>
      <c r="G10" s="42" t="s">
        <v>128</v>
      </c>
      <c r="H10" s="113">
        <f>MAX(B2167:B2886)</f>
        <v>58.672613040713003</v>
      </c>
      <c r="I10" s="42" t="s">
        <v>128</v>
      </c>
      <c r="K10" s="52"/>
      <c r="L10" s="175" t="s">
        <v>4</v>
      </c>
      <c r="N10" s="26" t="s">
        <v>114</v>
      </c>
      <c r="O10" s="31">
        <v>75</v>
      </c>
      <c r="P10" s="29" t="s">
        <v>9</v>
      </c>
      <c r="R10" s="90" t="s">
        <v>66</v>
      </c>
      <c r="S10" s="90" t="s">
        <v>98</v>
      </c>
      <c r="T10" s="85" t="s">
        <v>74</v>
      </c>
      <c r="U10" s="132">
        <v>57.8</v>
      </c>
      <c r="V10" s="133">
        <f>(U10-U25)/U25*100</f>
        <v>-1.4432738566469587</v>
      </c>
      <c r="W10" s="285">
        <v>0.122</v>
      </c>
      <c r="X10" s="139">
        <v>59.8</v>
      </c>
      <c r="Y10" s="57">
        <f>(X10-X25)/X25*100</f>
        <v>-0.33333333333334986</v>
      </c>
      <c r="Z10" s="135">
        <v>0.13</v>
      </c>
      <c r="AA10" s="132">
        <v>44.9</v>
      </c>
      <c r="AB10" s="68">
        <f>(AA10-AA25)/AA25*100</f>
        <v>-4.4211560504339351</v>
      </c>
      <c r="AC10" s="285">
        <v>0.122</v>
      </c>
      <c r="AD10" s="139">
        <v>46.9</v>
      </c>
      <c r="AE10" s="57">
        <f>(AD10-AD25)/AD25*100</f>
        <v>-2.944921999363268</v>
      </c>
      <c r="AF10" s="135">
        <v>0.13</v>
      </c>
    </row>
    <row r="11" spans="2:40" ht="15.75" customHeight="1" thickBot="1" x14ac:dyDescent="0.35">
      <c r="B11" s="113">
        <v>0.01</v>
      </c>
      <c r="D11" s="109">
        <v>5</v>
      </c>
      <c r="E11" s="113">
        <f>AVERAGE(B2887:B3630)</f>
        <v>-430.49070835536099</v>
      </c>
      <c r="F11" s="113">
        <f>MIN(B2887:B3630)</f>
        <v>-3605.0518566513201</v>
      </c>
      <c r="G11" s="42" t="s">
        <v>128</v>
      </c>
      <c r="H11" s="113">
        <f>MAX(B2887:B3630)</f>
        <v>-0.01</v>
      </c>
      <c r="I11" s="42" t="s">
        <v>128</v>
      </c>
      <c r="K11" s="44" t="s">
        <v>109</v>
      </c>
      <c r="L11" s="113">
        <f>MAX(B7:B8766)</f>
        <v>4427.0813161309798</v>
      </c>
      <c r="N11" s="26" t="s">
        <v>16</v>
      </c>
      <c r="O11" s="31">
        <v>0.1</v>
      </c>
      <c r="P11" s="29" t="s">
        <v>11</v>
      </c>
      <c r="R11" s="90" t="s">
        <v>180</v>
      </c>
      <c r="S11" s="90" t="s">
        <v>98</v>
      </c>
      <c r="T11" s="85" t="s">
        <v>174</v>
      </c>
      <c r="U11" s="132">
        <v>54.8</v>
      </c>
      <c r="V11" s="133">
        <f>(U11-U25)/U25*100</f>
        <v>-6.5586748675476354</v>
      </c>
      <c r="W11" s="285">
        <v>0.122</v>
      </c>
      <c r="X11" s="139">
        <v>56.6</v>
      </c>
      <c r="Y11" s="57">
        <f>(X11-X25)/X25*100</f>
        <v>-5.666666666666675</v>
      </c>
      <c r="Z11" s="135">
        <v>0.13</v>
      </c>
      <c r="AA11" s="132">
        <v>38.700000000000003</v>
      </c>
      <c r="AB11" s="68">
        <f>(AA11-AA25)/AA25*100</f>
        <v>-17.619125593581135</v>
      </c>
      <c r="AC11" s="285">
        <v>0.121</v>
      </c>
      <c r="AD11" s="139">
        <v>40</v>
      </c>
      <c r="AE11" s="57">
        <f>(AD11-AD25)/AD25*100</f>
        <v>-17.223814071951612</v>
      </c>
      <c r="AF11" s="135">
        <v>0.13</v>
      </c>
      <c r="AH11" s="350" t="s">
        <v>185</v>
      </c>
      <c r="AI11" s="351"/>
      <c r="AJ11" s="351"/>
      <c r="AK11" s="351"/>
      <c r="AL11" s="351"/>
      <c r="AM11" s="351"/>
      <c r="AN11" s="352"/>
    </row>
    <row r="12" spans="2:40" ht="16.8" x14ac:dyDescent="0.3">
      <c r="B12" s="113">
        <v>1.0000000061586901E-2</v>
      </c>
      <c r="D12" s="109">
        <v>6</v>
      </c>
      <c r="E12" s="113">
        <f>AVERAGE(B3631:B4350)</f>
        <v>-685.31546809112638</v>
      </c>
      <c r="F12" s="113">
        <f>MIN(B3631:B4350)</f>
        <v>-4386.6300928732699</v>
      </c>
      <c r="G12" s="42" t="s">
        <v>128</v>
      </c>
      <c r="H12" s="113">
        <f>MAX(B3631:B4350)</f>
        <v>-0.01</v>
      </c>
      <c r="I12" s="42" t="s">
        <v>128</v>
      </c>
      <c r="K12" s="44" t="s">
        <v>110</v>
      </c>
      <c r="L12" s="113">
        <f>IF(H7=L11,E7,0)+IF(H8=L11,E8,0)+IF(H9=L11,E9,0)+IF(H10=L11,E10,0)+IF(H11=L11,E11,0)+IF(H12=L11,E12,0)+IF(H13=L11,E13,0)+IF(H14=L11,E14,0)+IF(H15=L11,E15,0)+IF(H16=L11,E16,0)+IF(H17=L11,E17,0)+IF(H18=L11,E18,0)</f>
        <v>679.7949153929336</v>
      </c>
      <c r="N12" s="26" t="s">
        <v>27</v>
      </c>
      <c r="O12" s="31">
        <v>1052</v>
      </c>
      <c r="P12" s="29" t="s">
        <v>12</v>
      </c>
      <c r="R12" s="90" t="s">
        <v>67</v>
      </c>
      <c r="S12" s="90" t="s">
        <v>98</v>
      </c>
      <c r="T12" s="85" t="s">
        <v>291</v>
      </c>
      <c r="U12" s="140">
        <v>58</v>
      </c>
      <c r="V12" s="133">
        <f>(U12-U25)/U25*100</f>
        <v>-1.1022471225869088</v>
      </c>
      <c r="W12" s="285">
        <v>0.126</v>
      </c>
      <c r="X12" s="141">
        <v>59</v>
      </c>
      <c r="Y12" s="57">
        <f>(X12-X25)/X25*100</f>
        <v>-1.6666666666666785</v>
      </c>
      <c r="Z12" s="135">
        <v>0.13</v>
      </c>
      <c r="AA12" s="140">
        <v>42</v>
      </c>
      <c r="AB12" s="68">
        <f>(AA12-AA25)/AA25*100</f>
        <v>-10.594399869002787</v>
      </c>
      <c r="AC12" s="285">
        <v>0.122</v>
      </c>
      <c r="AD12" s="141">
        <v>43</v>
      </c>
      <c r="AE12" s="57">
        <f>(AD12-AD25)/AD25*100</f>
        <v>-11.015600127347982</v>
      </c>
      <c r="AF12" s="135">
        <v>0.13</v>
      </c>
      <c r="AH12" s="234"/>
      <c r="AI12" s="342" t="s">
        <v>189</v>
      </c>
      <c r="AJ12" s="342"/>
      <c r="AK12" s="343"/>
      <c r="AL12" s="342" t="s">
        <v>190</v>
      </c>
      <c r="AM12" s="342"/>
      <c r="AN12" s="343"/>
    </row>
    <row r="13" spans="2:40" ht="17.399999999999999" thickBot="1" x14ac:dyDescent="0.35">
      <c r="B13" s="113">
        <v>493.858417954088</v>
      </c>
      <c r="D13" s="109">
        <v>7</v>
      </c>
      <c r="E13" s="113">
        <f>AVERAGE(B4351:B5094)</f>
        <v>-648.2689113331113</v>
      </c>
      <c r="F13" s="113">
        <f>MIN(B4351:B5094)</f>
        <v>-4427.9014419509804</v>
      </c>
      <c r="G13" s="42" t="s">
        <v>128</v>
      </c>
      <c r="H13" s="113">
        <f>MAX(B4351:B5094)</f>
        <v>-0.01</v>
      </c>
      <c r="I13" s="42" t="s">
        <v>128</v>
      </c>
      <c r="K13" s="45" t="s">
        <v>111</v>
      </c>
      <c r="L13" s="114">
        <f>AVERAGE(B7:B8766)</f>
        <v>-0.90243797515296353</v>
      </c>
      <c r="N13" s="26" t="s">
        <v>25</v>
      </c>
      <c r="O13" s="31">
        <v>3795</v>
      </c>
      <c r="P13" s="29" t="s">
        <v>13</v>
      </c>
      <c r="R13" s="90" t="s">
        <v>68</v>
      </c>
      <c r="S13" s="90" t="s">
        <v>96</v>
      </c>
      <c r="T13" s="85" t="s">
        <v>176</v>
      </c>
      <c r="U13" s="140">
        <v>60.7</v>
      </c>
      <c r="V13" s="133">
        <f>(U13-U25)/U25*100</f>
        <v>3.5016137872237056</v>
      </c>
      <c r="W13" s="285">
        <v>0.12</v>
      </c>
      <c r="X13" s="141">
        <v>62.6</v>
      </c>
      <c r="Y13" s="57">
        <f>(X13-X25)/X25*100</f>
        <v>4.3333333333333233</v>
      </c>
      <c r="Z13" s="135">
        <v>0.13</v>
      </c>
      <c r="AA13" s="140">
        <v>50.8</v>
      </c>
      <c r="AB13" s="68">
        <f>(AA13-AA25)/AA25*100</f>
        <v>8.1382020632061476</v>
      </c>
      <c r="AC13" s="285">
        <v>0.122</v>
      </c>
      <c r="AD13" s="141">
        <v>52.7</v>
      </c>
      <c r="AE13" s="57">
        <f>(AD13-AD25)/AD25*100</f>
        <v>9.0576249602037571</v>
      </c>
      <c r="AF13" s="135">
        <v>0.13</v>
      </c>
      <c r="AG13" s="119"/>
      <c r="AH13" s="235"/>
      <c r="AI13" s="339" t="s">
        <v>188</v>
      </c>
      <c r="AJ13" s="340"/>
      <c r="AK13" s="341"/>
      <c r="AL13" s="339" t="s">
        <v>188</v>
      </c>
      <c r="AM13" s="340"/>
      <c r="AN13" s="341"/>
    </row>
    <row r="14" spans="2:40" ht="16.8" x14ac:dyDescent="0.3">
      <c r="B14" s="113">
        <v>861.12470501601103</v>
      </c>
      <c r="D14" s="109">
        <v>8</v>
      </c>
      <c r="E14" s="113">
        <f>AVERAGE(B5095:B5838)</f>
        <v>-477.83424723242558</v>
      </c>
      <c r="F14" s="113">
        <f>MIN(B5095:B5838)</f>
        <v>-3726.4852835753099</v>
      </c>
      <c r="G14" s="42" t="s">
        <v>128</v>
      </c>
      <c r="H14" s="113">
        <f>MAX(B5095:B5838)</f>
        <v>-0.01</v>
      </c>
      <c r="I14" s="42" t="s">
        <v>128</v>
      </c>
      <c r="N14" s="26" t="s">
        <v>52</v>
      </c>
      <c r="O14" s="31">
        <v>5.1999999999999998E-3</v>
      </c>
      <c r="P14" s="29" t="s">
        <v>53</v>
      </c>
      <c r="R14" s="90" t="s">
        <v>69</v>
      </c>
      <c r="S14" s="90" t="s">
        <v>96</v>
      </c>
      <c r="T14" s="85" t="s">
        <v>75</v>
      </c>
      <c r="U14" s="140">
        <v>57.8</v>
      </c>
      <c r="V14" s="133">
        <f>(U14-U25)/U25*100</f>
        <v>-1.4432738566469587</v>
      </c>
      <c r="W14" s="285">
        <v>0.12</v>
      </c>
      <c r="X14" s="141">
        <v>59.7</v>
      </c>
      <c r="Y14" s="57">
        <f>(X14-X25)/X25*100</f>
        <v>-0.50000000000000699</v>
      </c>
      <c r="Z14" s="135">
        <v>0.13</v>
      </c>
      <c r="AA14" s="140">
        <v>44.8</v>
      </c>
      <c r="AB14" s="68">
        <f>(AA14-AA25)/AA25*100</f>
        <v>-4.6340265269363128</v>
      </c>
      <c r="AC14" s="285">
        <v>0.12</v>
      </c>
      <c r="AD14" s="141">
        <v>46.8</v>
      </c>
      <c r="AE14" s="57">
        <f>(AD14-AD25)/AD25*100</f>
        <v>-3.1518624641833917</v>
      </c>
      <c r="AF14" s="135">
        <v>0.13</v>
      </c>
      <c r="AH14" s="235"/>
      <c r="AI14" s="232">
        <f>-4427.90144195098/2</f>
        <v>-2213.9507209754902</v>
      </c>
      <c r="AJ14" s="232">
        <f>-4427.90144195098</f>
        <v>-4427.9014419509804</v>
      </c>
      <c r="AK14" s="236">
        <f>-4427.90144195098*2</f>
        <v>-8855.8028839019607</v>
      </c>
      <c r="AL14" s="232">
        <f>-4427.90144195098/2</f>
        <v>-2213.9507209754902</v>
      </c>
      <c r="AM14" s="232">
        <f>-4427.90144195098</f>
        <v>-4427.9014419509804</v>
      </c>
      <c r="AN14" s="236">
        <f>-4427.90144195098*2</f>
        <v>-8855.8028839019607</v>
      </c>
    </row>
    <row r="15" spans="2:40" ht="16.8" x14ac:dyDescent="0.3">
      <c r="B15" s="113">
        <v>1088.1918749020199</v>
      </c>
      <c r="D15" s="109">
        <v>9</v>
      </c>
      <c r="E15" s="113">
        <f>AVERAGE(B5839:B6558)</f>
        <v>-186.42832666067346</v>
      </c>
      <c r="F15" s="113">
        <f>MIN(B5839:B6558)</f>
        <v>-2136.8184916556802</v>
      </c>
      <c r="G15" s="42" t="s">
        <v>128</v>
      </c>
      <c r="H15" s="113">
        <f>MAX(B5839:B6558)</f>
        <v>0.01</v>
      </c>
      <c r="I15" s="42" t="s">
        <v>128</v>
      </c>
      <c r="N15" s="26" t="s">
        <v>54</v>
      </c>
      <c r="O15" s="31">
        <v>0.48</v>
      </c>
      <c r="P15" s="29" t="s">
        <v>14</v>
      </c>
      <c r="R15" s="90" t="s">
        <v>181</v>
      </c>
      <c r="S15" s="90" t="s">
        <v>96</v>
      </c>
      <c r="T15" s="85" t="s">
        <v>175</v>
      </c>
      <c r="U15" s="140">
        <v>54.8</v>
      </c>
      <c r="V15" s="133">
        <f>(U15-U25)/U25*100</f>
        <v>-6.5586748675476354</v>
      </c>
      <c r="W15" s="285">
        <v>0.12</v>
      </c>
      <c r="X15" s="141">
        <v>56.5</v>
      </c>
      <c r="Y15" s="57">
        <f>(X15-X25)/X25*100</f>
        <v>-5.8333333333333446</v>
      </c>
      <c r="Z15" s="135">
        <v>0.13</v>
      </c>
      <c r="AA15" s="140">
        <v>38.700000000000003</v>
      </c>
      <c r="AB15" s="68">
        <f>(AA15-AA25)/AA25*100</f>
        <v>-17.619125593581135</v>
      </c>
      <c r="AC15" s="285">
        <v>0.12</v>
      </c>
      <c r="AD15" s="141">
        <v>39.9</v>
      </c>
      <c r="AE15" s="57">
        <f>(AD15-AD25)/AD25*100</f>
        <v>-17.430754536771737</v>
      </c>
      <c r="AF15" s="135">
        <v>0.13</v>
      </c>
      <c r="AH15" s="240" t="s">
        <v>66</v>
      </c>
      <c r="AI15" s="233">
        <v>33.700000000000003</v>
      </c>
      <c r="AJ15" s="233">
        <v>57.8</v>
      </c>
      <c r="AK15" s="237">
        <v>101.9</v>
      </c>
      <c r="AL15" s="233">
        <v>29.3</v>
      </c>
      <c r="AM15" s="233">
        <v>46.9</v>
      </c>
      <c r="AN15" s="237">
        <v>78.5</v>
      </c>
    </row>
    <row r="16" spans="2:40" ht="16.8" x14ac:dyDescent="0.3">
      <c r="B16" s="113">
        <v>1177.2825501347399</v>
      </c>
      <c r="D16" s="109">
        <v>10</v>
      </c>
      <c r="E16" s="113">
        <f>AVERAGE(B6559:B7302)</f>
        <v>159.74808982159897</v>
      </c>
      <c r="F16" s="113">
        <f>MIN(B6559:B7302)</f>
        <v>-7.0146678168529304</v>
      </c>
      <c r="G16" s="42" t="s">
        <v>128</v>
      </c>
      <c r="H16" s="113">
        <f>MAX(B6559:B7302)</f>
        <v>1967.9599048335001</v>
      </c>
      <c r="I16" s="42" t="s">
        <v>128</v>
      </c>
      <c r="N16" s="26" t="s">
        <v>58</v>
      </c>
      <c r="O16" s="31">
        <v>2073.6</v>
      </c>
      <c r="P16" s="29" t="s">
        <v>55</v>
      </c>
      <c r="R16" s="90" t="s">
        <v>70</v>
      </c>
      <c r="S16" s="90" t="s">
        <v>96</v>
      </c>
      <c r="T16" s="85" t="s">
        <v>179</v>
      </c>
      <c r="U16" s="132">
        <v>59.8</v>
      </c>
      <c r="V16" s="133">
        <f>(U16-U25)/U25*100</f>
        <v>1.9669934839534928</v>
      </c>
      <c r="W16" s="285">
        <v>0.127</v>
      </c>
      <c r="X16" s="134">
        <v>60</v>
      </c>
      <c r="Y16" s="57">
        <f>(X16-X25)/X25*100</f>
        <v>-1.1842378929335E-14</v>
      </c>
      <c r="Z16" s="135">
        <v>0.13</v>
      </c>
      <c r="AA16" s="132">
        <v>43.9</v>
      </c>
      <c r="AB16" s="68">
        <f>(AA16-AA25)/AA25*100</f>
        <v>-6.5498608154576781</v>
      </c>
      <c r="AC16" s="285">
        <v>0.127</v>
      </c>
      <c r="AD16" s="134">
        <v>44.1</v>
      </c>
      <c r="AE16" s="57">
        <f>(AD16-AD25)/AD25*100</f>
        <v>-8.7392550143266501</v>
      </c>
      <c r="AF16" s="135">
        <v>0.13</v>
      </c>
      <c r="AG16" s="119"/>
      <c r="AH16" s="240" t="s">
        <v>186</v>
      </c>
      <c r="AI16" s="233">
        <v>32.5</v>
      </c>
      <c r="AJ16" s="233">
        <v>54.8</v>
      </c>
      <c r="AK16" s="237">
        <v>95.6</v>
      </c>
      <c r="AL16" s="233">
        <v>26.4</v>
      </c>
      <c r="AM16" s="233">
        <v>40</v>
      </c>
      <c r="AN16" s="237">
        <v>64.400000000000006</v>
      </c>
    </row>
    <row r="17" spans="2:40" ht="16.8" x14ac:dyDescent="0.3">
      <c r="B17" s="113">
        <v>1144.4877417947</v>
      </c>
      <c r="D17" s="109">
        <v>11</v>
      </c>
      <c r="E17" s="113">
        <f>AVERAGE(B7303:B8022)</f>
        <v>478.2279684996555</v>
      </c>
      <c r="F17" s="113">
        <f>MIN(B7303:B8022)</f>
        <v>0.01</v>
      </c>
      <c r="G17" s="42" t="s">
        <v>128</v>
      </c>
      <c r="H17" s="113">
        <f>MAX(B7303:B8022)</f>
        <v>3746.0495753913901</v>
      </c>
      <c r="I17" s="42" t="s">
        <v>128</v>
      </c>
      <c r="N17" s="26" t="s">
        <v>59</v>
      </c>
      <c r="O17" s="31">
        <v>3900</v>
      </c>
      <c r="P17" s="29" t="s">
        <v>55</v>
      </c>
      <c r="R17" s="90" t="s">
        <v>71</v>
      </c>
      <c r="S17" s="90" t="s">
        <v>96</v>
      </c>
      <c r="T17" s="85" t="s">
        <v>177</v>
      </c>
      <c r="U17" s="138">
        <v>56.65</v>
      </c>
      <c r="V17" s="133">
        <f>(U17-U25)/U25*100</f>
        <v>-3.4041775774922156</v>
      </c>
      <c r="W17" s="285">
        <v>0.127</v>
      </c>
      <c r="X17" s="142">
        <v>57.3</v>
      </c>
      <c r="Y17" s="57">
        <f>(X17-X25)/X25*100</f>
        <v>-4.500000000000016</v>
      </c>
      <c r="Z17" s="135">
        <v>0.13</v>
      </c>
      <c r="AA17" s="138">
        <v>38.5</v>
      </c>
      <c r="AB17" s="68">
        <f>(AA17-AA25)/AA25*100</f>
        <v>-18.04486654658589</v>
      </c>
      <c r="AC17" s="285">
        <v>0.127</v>
      </c>
      <c r="AD17" s="142">
        <v>39.1</v>
      </c>
      <c r="AE17" s="57">
        <f>(AD17-AD25)/AD25*100</f>
        <v>-19.086278255332697</v>
      </c>
      <c r="AF17" s="135">
        <v>0.13</v>
      </c>
      <c r="AH17" s="240" t="s">
        <v>71</v>
      </c>
      <c r="AI17" s="233">
        <v>33.9</v>
      </c>
      <c r="AJ17" s="233">
        <v>57.3</v>
      </c>
      <c r="AK17" s="237">
        <v>98.5</v>
      </c>
      <c r="AL17" s="233">
        <v>26.2</v>
      </c>
      <c r="AM17" s="233">
        <v>39.1</v>
      </c>
      <c r="AN17" s="237">
        <v>62.7</v>
      </c>
    </row>
    <row r="18" spans="2:40" ht="17.399999999999999" thickBot="1" x14ac:dyDescent="0.35">
      <c r="B18" s="113">
        <v>1016.42915236844</v>
      </c>
      <c r="D18" s="110">
        <v>12</v>
      </c>
      <c r="E18" s="114">
        <f>AVERAGE(B8023:B8766)</f>
        <v>679.7949153929336</v>
      </c>
      <c r="F18" s="114">
        <f>MIN(B8023:B8766)</f>
        <v>0.01</v>
      </c>
      <c r="G18" s="43" t="s">
        <v>128</v>
      </c>
      <c r="H18" s="114">
        <f>MAX(B8023:B8766)</f>
        <v>4427.0813161309798</v>
      </c>
      <c r="I18" s="43" t="s">
        <v>128</v>
      </c>
      <c r="N18" s="26" t="s">
        <v>62</v>
      </c>
      <c r="O18" s="31">
        <v>1540</v>
      </c>
      <c r="P18" s="29" t="s">
        <v>55</v>
      </c>
      <c r="R18" s="92" t="s">
        <v>72</v>
      </c>
      <c r="S18" s="92" t="s">
        <v>97</v>
      </c>
      <c r="T18" s="84" t="s">
        <v>178</v>
      </c>
      <c r="U18" s="136">
        <v>56.8</v>
      </c>
      <c r="V18" s="133">
        <f>(U18-U25)/U25*100</f>
        <v>-3.1484075269471847</v>
      </c>
      <c r="W18" s="285">
        <v>0.127</v>
      </c>
      <c r="X18" s="137">
        <v>57</v>
      </c>
      <c r="Y18" s="57">
        <f>(X18-X25)/X25*100</f>
        <v>-5.0000000000000115</v>
      </c>
      <c r="Z18" s="135">
        <v>0.13</v>
      </c>
      <c r="AA18" s="138">
        <v>56.8</v>
      </c>
      <c r="AB18" s="68">
        <f>(AA18-AA25)/AA25*100</f>
        <v>20.910430653348605</v>
      </c>
      <c r="AC18" s="285">
        <v>0.127</v>
      </c>
      <c r="AD18" s="137">
        <v>57</v>
      </c>
      <c r="AE18" s="57">
        <f>(AD18-AD25)/AD25*100</f>
        <v>17.956064947468953</v>
      </c>
      <c r="AF18" s="135">
        <v>0.13</v>
      </c>
      <c r="AH18" s="241" t="s">
        <v>187</v>
      </c>
      <c r="AI18" s="238">
        <f t="shared" ref="AI18:AN18" si="0">(AI15-AI16)/AI15*100</f>
        <v>3.560830860534133</v>
      </c>
      <c r="AJ18" s="238">
        <f t="shared" si="0"/>
        <v>5.1903114186851216</v>
      </c>
      <c r="AK18" s="239">
        <f t="shared" si="0"/>
        <v>6.1825318940137501</v>
      </c>
      <c r="AL18" s="238">
        <f t="shared" si="0"/>
        <v>9.8976109215017143</v>
      </c>
      <c r="AM18" s="238">
        <f t="shared" si="0"/>
        <v>14.712153518123664</v>
      </c>
      <c r="AN18" s="239">
        <f t="shared" si="0"/>
        <v>17.961783439490439</v>
      </c>
    </row>
    <row r="19" spans="2:40" ht="16.8" x14ac:dyDescent="0.3">
      <c r="B19" s="113">
        <v>826.04232934971299</v>
      </c>
      <c r="N19" s="26" t="s">
        <v>26</v>
      </c>
      <c r="O19" s="31">
        <v>7.4999999999999997E-2</v>
      </c>
      <c r="P19" s="29" t="s">
        <v>15</v>
      </c>
      <c r="R19" s="90" t="s">
        <v>73</v>
      </c>
      <c r="S19" s="90" t="s">
        <v>97</v>
      </c>
      <c r="T19" s="85" t="s">
        <v>6</v>
      </c>
      <c r="U19" s="132">
        <v>58.7</v>
      </c>
      <c r="V19" s="133">
        <f>(U19-U25)/U25*100</f>
        <v>9.1346446623254071E-2</v>
      </c>
      <c r="W19" s="287">
        <v>0.125</v>
      </c>
      <c r="X19" s="134">
        <v>59.7</v>
      </c>
      <c r="Y19" s="57">
        <f>(X19-X25)/X25*100</f>
        <v>-0.50000000000000699</v>
      </c>
      <c r="Z19" s="135">
        <v>0.13</v>
      </c>
      <c r="AA19" s="132">
        <v>58.7</v>
      </c>
      <c r="AB19" s="68">
        <f>(AA19-AA25)/AA25*100</f>
        <v>24.954969706893728</v>
      </c>
      <c r="AC19" s="287">
        <v>0.125</v>
      </c>
      <c r="AD19" s="134">
        <v>59.7</v>
      </c>
      <c r="AE19" s="57">
        <f>(AD19-AD25)/AD25*100</f>
        <v>23.543457497612224</v>
      </c>
      <c r="AF19" s="135">
        <v>0.13</v>
      </c>
    </row>
    <row r="20" spans="2:40" ht="16.8" x14ac:dyDescent="0.3">
      <c r="B20" s="113">
        <v>608.04237940819803</v>
      </c>
      <c r="N20" s="26" t="s">
        <v>24</v>
      </c>
      <c r="O20" s="31">
        <v>1.8</v>
      </c>
      <c r="P20" s="29" t="s">
        <v>14</v>
      </c>
      <c r="R20" s="299" t="s">
        <v>102</v>
      </c>
      <c r="S20" s="299"/>
      <c r="T20" s="300" t="s">
        <v>101</v>
      </c>
      <c r="U20" s="301"/>
      <c r="V20" s="302"/>
      <c r="W20" s="303"/>
      <c r="X20" s="304"/>
      <c r="Y20" s="302"/>
      <c r="Z20" s="305"/>
      <c r="AA20" s="301"/>
      <c r="AB20" s="302"/>
      <c r="AC20" s="303"/>
      <c r="AD20" s="304"/>
      <c r="AE20" s="302"/>
      <c r="AF20" s="305"/>
    </row>
    <row r="21" spans="2:40" ht="16.8" x14ac:dyDescent="0.3">
      <c r="B21" s="113">
        <v>394.636230919566</v>
      </c>
      <c r="K21" s="4"/>
      <c r="N21" s="26" t="s">
        <v>23</v>
      </c>
      <c r="O21" s="31">
        <v>1.4</v>
      </c>
      <c r="P21" s="29" t="s">
        <v>14</v>
      </c>
      <c r="R21" s="92"/>
      <c r="S21" s="92"/>
      <c r="T21" s="84"/>
      <c r="U21" s="115"/>
      <c r="V21" s="68"/>
      <c r="W21" s="118"/>
      <c r="X21" s="56"/>
      <c r="Y21" s="57"/>
      <c r="Z21" s="58"/>
      <c r="AA21" s="72"/>
      <c r="AB21" s="68"/>
      <c r="AC21" s="73"/>
      <c r="AD21" s="56"/>
      <c r="AE21" s="57"/>
      <c r="AF21" s="58"/>
    </row>
    <row r="22" spans="2:40" ht="16.2" x14ac:dyDescent="0.3">
      <c r="B22" s="113">
        <v>211.97832157015</v>
      </c>
      <c r="K22" s="4"/>
      <c r="N22" s="26" t="s">
        <v>21</v>
      </c>
      <c r="O22" s="31">
        <v>17.5</v>
      </c>
      <c r="P22" s="29" t="s">
        <v>10</v>
      </c>
      <c r="R22" s="90"/>
      <c r="S22" s="90"/>
      <c r="T22" s="85"/>
      <c r="U22" s="116"/>
      <c r="V22" s="68"/>
      <c r="W22" s="117"/>
      <c r="X22" s="60"/>
      <c r="Y22" s="57"/>
      <c r="Z22" s="58"/>
      <c r="AA22" s="116"/>
      <c r="AB22" s="68"/>
      <c r="AC22" s="117"/>
      <c r="AD22" s="60"/>
      <c r="AE22" s="57"/>
      <c r="AF22" s="58"/>
    </row>
    <row r="23" spans="2:40" ht="16.8" x14ac:dyDescent="0.3">
      <c r="B23" s="113">
        <v>77.741477255132594</v>
      </c>
      <c r="K23" s="4"/>
      <c r="N23" s="26" t="s">
        <v>22</v>
      </c>
      <c r="O23" s="31">
        <v>0.43</v>
      </c>
      <c r="P23" s="29" t="s">
        <v>14</v>
      </c>
      <c r="R23" s="90"/>
      <c r="S23" s="90"/>
      <c r="T23" s="85"/>
      <c r="U23" s="116"/>
      <c r="V23" s="68"/>
      <c r="W23" s="117"/>
      <c r="X23" s="60"/>
      <c r="Y23" s="57"/>
      <c r="Z23" s="58"/>
      <c r="AA23" s="116"/>
      <c r="AB23" s="68"/>
      <c r="AC23" s="117"/>
      <c r="AD23" s="60"/>
      <c r="AE23" s="57"/>
      <c r="AF23" s="58"/>
    </row>
    <row r="24" spans="2:40" ht="16.8" thickBot="1" x14ac:dyDescent="0.35">
      <c r="B24" s="113">
        <v>0.01</v>
      </c>
      <c r="K24" s="4"/>
      <c r="N24" s="26" t="s">
        <v>20</v>
      </c>
      <c r="O24" s="31">
        <v>0</v>
      </c>
      <c r="P24" s="29" t="s">
        <v>10</v>
      </c>
      <c r="R24" s="90"/>
      <c r="S24" s="90"/>
      <c r="T24" s="85"/>
      <c r="U24" s="116"/>
      <c r="V24" s="68"/>
      <c r="W24" s="117"/>
      <c r="X24" s="59"/>
      <c r="Y24" s="57"/>
      <c r="Z24" s="58"/>
      <c r="AA24" s="116"/>
      <c r="AB24" s="68"/>
      <c r="AC24" s="117"/>
      <c r="AD24" s="59"/>
      <c r="AE24" s="57"/>
      <c r="AF24" s="58"/>
    </row>
    <row r="25" spans="2:40" ht="16.8" thickBot="1" x14ac:dyDescent="0.35">
      <c r="B25" s="113">
        <v>0.01</v>
      </c>
      <c r="E25" s="5"/>
      <c r="F25" s="5"/>
      <c r="G25" s="5"/>
      <c r="H25" s="5"/>
      <c r="K25" s="4"/>
      <c r="N25" s="26" t="s">
        <v>19</v>
      </c>
      <c r="O25" s="31">
        <v>35</v>
      </c>
      <c r="P25" s="29" t="s">
        <v>10</v>
      </c>
      <c r="R25" s="89"/>
      <c r="S25" s="89"/>
      <c r="T25" s="86" t="s">
        <v>35</v>
      </c>
      <c r="U25" s="214">
        <f>AVERAGE(U6:U20)</f>
        <v>58.646428571428558</v>
      </c>
      <c r="V25" s="254"/>
      <c r="W25" s="291">
        <f>AVERAGE(W6:W19)</f>
        <v>0.12349999999999998</v>
      </c>
      <c r="X25" s="214">
        <f>AVERAGE(X6:X20)</f>
        <v>60.000000000000007</v>
      </c>
      <c r="Y25" s="254"/>
      <c r="Z25" s="255"/>
      <c r="AA25" s="214">
        <f>AVERAGE(AA6:AA20)</f>
        <v>46.976923076923079</v>
      </c>
      <c r="AB25" s="254"/>
      <c r="AC25" s="291">
        <f>AVERAGE(AC6:AC19)</f>
        <v>0.123</v>
      </c>
      <c r="AD25" s="214">
        <f>AVERAGE(AD6:AD20)</f>
        <v>48.323076923076925</v>
      </c>
      <c r="AE25" s="32"/>
      <c r="AF25" s="24"/>
    </row>
    <row r="26" spans="2:40" ht="16.8" x14ac:dyDescent="0.3">
      <c r="B26" s="113">
        <v>1.1004747150376399</v>
      </c>
      <c r="E26" s="5"/>
      <c r="F26" s="5"/>
      <c r="G26" s="5"/>
      <c r="H26" s="5"/>
      <c r="K26" s="4"/>
      <c r="N26" s="26" t="s">
        <v>47</v>
      </c>
      <c r="O26" s="34">
        <v>0.13</v>
      </c>
      <c r="P26" s="29" t="s">
        <v>48</v>
      </c>
      <c r="R26" s="92"/>
      <c r="S26" s="111"/>
      <c r="T26" s="87" t="s">
        <v>36</v>
      </c>
      <c r="U26" s="13">
        <f>MIN(U6:U20)</f>
        <v>54.8</v>
      </c>
      <c r="V26" s="10"/>
      <c r="W26" s="292">
        <f>MIN(W6:W20)</f>
        <v>0.12</v>
      </c>
      <c r="X26" s="13">
        <f>MIN(X6:X20)</f>
        <v>56.5</v>
      </c>
      <c r="Y26" s="10"/>
      <c r="Z26" s="256"/>
      <c r="AA26" s="13">
        <f>MIN(AA6:AA20)</f>
        <v>38.5</v>
      </c>
      <c r="AB26" s="10"/>
      <c r="AC26" s="292">
        <f>MIN(AC6:AC20)</f>
        <v>0.12</v>
      </c>
      <c r="AD26" s="13">
        <f>MIN(AD6:AD20)</f>
        <v>39.1</v>
      </c>
      <c r="AE26" s="10"/>
      <c r="AF26" s="11"/>
    </row>
    <row r="27" spans="2:40" ht="15" thickBot="1" x14ac:dyDescent="0.35">
      <c r="B27" s="113">
        <v>56.013578994222598</v>
      </c>
      <c r="E27" s="5"/>
      <c r="F27" s="5"/>
      <c r="G27" s="5"/>
      <c r="H27" s="5"/>
      <c r="K27" s="4"/>
      <c r="N27" s="26" t="s">
        <v>56</v>
      </c>
      <c r="O27" s="34">
        <v>10</v>
      </c>
      <c r="P27" s="29" t="s">
        <v>57</v>
      </c>
      <c r="R27" s="91"/>
      <c r="S27" s="91"/>
      <c r="T27" s="88" t="s">
        <v>37</v>
      </c>
      <c r="U27" s="12">
        <f>MAX(U6:U20)</f>
        <v>62.1</v>
      </c>
      <c r="V27" s="8"/>
      <c r="W27" s="293">
        <f>MAX(W6:W20)</f>
        <v>0.127</v>
      </c>
      <c r="X27" s="12">
        <f>MAX(X6:X20)</f>
        <v>63.7</v>
      </c>
      <c r="Y27" s="8"/>
      <c r="Z27" s="9"/>
      <c r="AA27" s="12">
        <f>MAX(AA6:AA20)</f>
        <v>58.7</v>
      </c>
      <c r="AB27" s="8"/>
      <c r="AC27" s="293">
        <f>MAX(AC6:AC20)</f>
        <v>0.127</v>
      </c>
      <c r="AD27" s="12">
        <f>MAX(AD6:AD20)</f>
        <v>59.7</v>
      </c>
      <c r="AE27" s="8"/>
      <c r="AF27" s="9"/>
    </row>
    <row r="28" spans="2:40" ht="16.8" x14ac:dyDescent="0.3">
      <c r="B28" s="113">
        <v>124.814663056771</v>
      </c>
      <c r="E28" s="5"/>
      <c r="F28" s="5"/>
      <c r="G28" s="5"/>
      <c r="H28" s="5"/>
      <c r="K28" s="4"/>
      <c r="N28" s="26" t="s">
        <v>60</v>
      </c>
      <c r="O28" s="34">
        <v>0</v>
      </c>
      <c r="P28" s="31" t="s">
        <v>48</v>
      </c>
    </row>
    <row r="29" spans="2:40" ht="16.8" x14ac:dyDescent="0.3">
      <c r="B29" s="113">
        <v>190.287011477683</v>
      </c>
      <c r="E29" s="5"/>
      <c r="F29" s="5"/>
      <c r="G29" s="5"/>
      <c r="H29" s="5"/>
      <c r="K29" s="4"/>
      <c r="N29" s="26" t="s">
        <v>86</v>
      </c>
      <c r="O29" s="34">
        <v>1000</v>
      </c>
      <c r="P29" s="29" t="s">
        <v>61</v>
      </c>
    </row>
    <row r="30" spans="2:40" ht="16.8" x14ac:dyDescent="0.3">
      <c r="B30" s="113">
        <v>238.04611574135001</v>
      </c>
      <c r="E30" s="5"/>
      <c r="F30" s="5"/>
      <c r="G30" s="5"/>
      <c r="H30" s="5"/>
      <c r="K30" s="4"/>
      <c r="N30" s="26" t="s">
        <v>209</v>
      </c>
      <c r="O30" s="31">
        <v>0</v>
      </c>
      <c r="P30" s="29" t="s">
        <v>46</v>
      </c>
    </row>
    <row r="31" spans="2:40" ht="16.2" x14ac:dyDescent="0.3">
      <c r="B31" s="113">
        <v>258.472593952041</v>
      </c>
      <c r="E31" s="5"/>
      <c r="F31" s="5"/>
      <c r="G31" s="5"/>
      <c r="H31" s="5"/>
      <c r="K31" s="4"/>
      <c r="N31" s="26" t="s">
        <v>44</v>
      </c>
      <c r="O31" s="31">
        <v>1.04</v>
      </c>
      <c r="P31" s="34" t="s">
        <v>5</v>
      </c>
    </row>
    <row r="32" spans="2:40" ht="16.2" x14ac:dyDescent="0.3">
      <c r="B32" s="113">
        <v>247.75206651916099</v>
      </c>
      <c r="E32" s="5"/>
      <c r="F32" s="5"/>
      <c r="G32" s="5"/>
      <c r="H32" s="5"/>
      <c r="K32" s="4"/>
      <c r="N32" s="26" t="s">
        <v>18</v>
      </c>
      <c r="O32" s="34" t="s">
        <v>5</v>
      </c>
      <c r="P32" s="34" t="s">
        <v>5</v>
      </c>
    </row>
    <row r="33" spans="2:16" ht="16.8" thickBot="1" x14ac:dyDescent="0.35">
      <c r="B33" s="113">
        <v>207.94035177081699</v>
      </c>
      <c r="E33" s="5"/>
      <c r="F33" s="5"/>
      <c r="G33" s="5"/>
      <c r="H33" s="5"/>
      <c r="I33" s="5"/>
      <c r="J33" s="5"/>
      <c r="K33" s="5"/>
      <c r="N33" s="27" t="s">
        <v>17</v>
      </c>
      <c r="O33" s="35" t="s">
        <v>5</v>
      </c>
      <c r="P33" s="35" t="s">
        <v>5</v>
      </c>
    </row>
    <row r="34" spans="2:16" x14ac:dyDescent="0.3">
      <c r="B34" s="113">
        <v>146.11642412803701</v>
      </c>
      <c r="E34" s="5"/>
      <c r="F34" s="5"/>
      <c r="G34" s="5"/>
      <c r="H34" s="5"/>
      <c r="I34" s="5"/>
      <c r="J34" s="5"/>
      <c r="K34" s="5"/>
    </row>
    <row r="35" spans="2:16" x14ac:dyDescent="0.3">
      <c r="B35" s="113">
        <v>72.813171894131202</v>
      </c>
      <c r="E35" s="5"/>
      <c r="F35" s="5"/>
      <c r="G35" s="5"/>
      <c r="H35" s="5"/>
      <c r="I35" s="5"/>
      <c r="J35" s="5"/>
      <c r="K35" s="5"/>
    </row>
    <row r="36" spans="2:16" x14ac:dyDescent="0.3">
      <c r="B36" s="113">
        <v>0.01</v>
      </c>
      <c r="E36" s="5"/>
      <c r="F36" s="5"/>
      <c r="G36" s="5"/>
      <c r="H36" s="5"/>
      <c r="I36" s="5"/>
      <c r="J36" s="5"/>
      <c r="K36" s="5"/>
    </row>
    <row r="37" spans="2:16" x14ac:dyDescent="0.3">
      <c r="B37" s="113">
        <v>0.01</v>
      </c>
      <c r="E37" s="5"/>
      <c r="F37" s="5"/>
      <c r="G37" s="5"/>
      <c r="H37" s="5"/>
      <c r="I37" s="5"/>
      <c r="J37" s="5"/>
      <c r="K37" s="5"/>
    </row>
    <row r="38" spans="2:16" x14ac:dyDescent="0.3">
      <c r="B38" s="113">
        <v>0.01</v>
      </c>
      <c r="E38" s="5"/>
      <c r="F38" s="5"/>
      <c r="G38" s="5"/>
      <c r="H38" s="5"/>
      <c r="I38" s="5"/>
      <c r="J38" s="5"/>
      <c r="K38" s="5"/>
    </row>
    <row r="39" spans="2:16" x14ac:dyDescent="0.3">
      <c r="B39" s="113">
        <v>0.01</v>
      </c>
      <c r="I39" s="4"/>
    </row>
    <row r="40" spans="2:16" x14ac:dyDescent="0.3">
      <c r="B40" s="113">
        <v>0.01</v>
      </c>
      <c r="I40" s="4"/>
    </row>
    <row r="41" spans="2:16" x14ac:dyDescent="0.3">
      <c r="B41" s="113">
        <v>0.01</v>
      </c>
    </row>
    <row r="42" spans="2:16" x14ac:dyDescent="0.3">
      <c r="B42" s="113">
        <v>0.01</v>
      </c>
    </row>
    <row r="43" spans="2:16" x14ac:dyDescent="0.3">
      <c r="B43" s="113">
        <v>19.322458830118801</v>
      </c>
    </row>
    <row r="44" spans="2:16" x14ac:dyDescent="0.3">
      <c r="B44" s="113">
        <v>59.6083666354847</v>
      </c>
    </row>
    <row r="45" spans="2:16" x14ac:dyDescent="0.3">
      <c r="B45" s="113">
        <v>82.489376747573104</v>
      </c>
    </row>
    <row r="46" spans="2:16" x14ac:dyDescent="0.3">
      <c r="B46" s="113">
        <v>81.265486451604303</v>
      </c>
    </row>
    <row r="47" spans="2:16" x14ac:dyDescent="0.3">
      <c r="B47" s="113">
        <v>53.203841046269098</v>
      </c>
    </row>
    <row r="48" spans="2:16" x14ac:dyDescent="0.3">
      <c r="B48" s="113">
        <v>0.01</v>
      </c>
    </row>
    <row r="49" spans="2:19" x14ac:dyDescent="0.3">
      <c r="B49" s="113">
        <v>0.01</v>
      </c>
      <c r="S49" s="5"/>
    </row>
    <row r="50" spans="2:19" x14ac:dyDescent="0.3">
      <c r="B50" s="113">
        <v>0.01</v>
      </c>
    </row>
    <row r="51" spans="2:19" x14ac:dyDescent="0.3">
      <c r="B51" s="113">
        <v>0.01</v>
      </c>
    </row>
    <row r="52" spans="2:19" x14ac:dyDescent="0.3">
      <c r="B52" s="113">
        <v>0.01</v>
      </c>
    </row>
    <row r="53" spans="2:19" x14ac:dyDescent="0.3">
      <c r="B53" s="113">
        <v>0.01</v>
      </c>
    </row>
    <row r="54" spans="2:19" x14ac:dyDescent="0.3">
      <c r="B54" s="113">
        <v>0.01</v>
      </c>
    </row>
    <row r="55" spans="2:19" x14ac:dyDescent="0.3">
      <c r="B55" s="113">
        <v>0.01</v>
      </c>
    </row>
    <row r="56" spans="2:19" x14ac:dyDescent="0.3">
      <c r="B56" s="113">
        <v>0.01</v>
      </c>
    </row>
    <row r="57" spans="2:19" x14ac:dyDescent="0.3">
      <c r="B57" s="113">
        <v>0.01</v>
      </c>
    </row>
    <row r="58" spans="2:19" x14ac:dyDescent="0.3">
      <c r="B58" s="113">
        <v>0.01</v>
      </c>
    </row>
    <row r="59" spans="2:19" x14ac:dyDescent="0.3">
      <c r="B59" s="113">
        <v>0.01</v>
      </c>
    </row>
    <row r="60" spans="2:19" x14ac:dyDescent="0.3">
      <c r="B60" s="113">
        <v>1.0000000026920501E-2</v>
      </c>
    </row>
    <row r="61" spans="2:19" x14ac:dyDescent="0.3">
      <c r="B61" s="113">
        <v>60.499990145841203</v>
      </c>
    </row>
    <row r="62" spans="2:19" x14ac:dyDescent="0.3">
      <c r="B62" s="113">
        <v>97.153035605622506</v>
      </c>
    </row>
    <row r="63" spans="2:19" x14ac:dyDescent="0.3">
      <c r="B63" s="113">
        <v>107.37054320988</v>
      </c>
    </row>
    <row r="64" spans="2:19" x14ac:dyDescent="0.3">
      <c r="B64" s="113">
        <v>92.870395142702094</v>
      </c>
    </row>
    <row r="65" spans="2:2" x14ac:dyDescent="0.3">
      <c r="B65" s="113">
        <v>59.329331426380598</v>
      </c>
    </row>
    <row r="66" spans="2:2" x14ac:dyDescent="0.3">
      <c r="B66" s="113">
        <v>15.389942137176799</v>
      </c>
    </row>
    <row r="67" spans="2:2" x14ac:dyDescent="0.3">
      <c r="B67" s="113">
        <v>0.01</v>
      </c>
    </row>
    <row r="68" spans="2:2" x14ac:dyDescent="0.3">
      <c r="B68" s="113">
        <v>0.01</v>
      </c>
    </row>
    <row r="69" spans="2:2" x14ac:dyDescent="0.3">
      <c r="B69" s="113">
        <v>0.01</v>
      </c>
    </row>
    <row r="70" spans="2:2" x14ac:dyDescent="0.3">
      <c r="B70" s="113">
        <v>0.01</v>
      </c>
    </row>
    <row r="71" spans="2:2" x14ac:dyDescent="0.3">
      <c r="B71" s="113">
        <v>0.01</v>
      </c>
    </row>
    <row r="72" spans="2:2" x14ac:dyDescent="0.3">
      <c r="B72" s="113">
        <v>1.00000000184429E-2</v>
      </c>
    </row>
    <row r="73" spans="2:2" x14ac:dyDescent="0.3">
      <c r="B73" s="113">
        <v>58.284614193909</v>
      </c>
    </row>
    <row r="74" spans="2:2" x14ac:dyDescent="0.3">
      <c r="B74" s="113">
        <v>117.801505586351</v>
      </c>
    </row>
    <row r="75" spans="2:2" x14ac:dyDescent="0.3">
      <c r="B75" s="113">
        <v>167.77515412367001</v>
      </c>
    </row>
    <row r="76" spans="2:2" x14ac:dyDescent="0.3">
      <c r="B76" s="113">
        <v>198.69345129158299</v>
      </c>
    </row>
    <row r="77" spans="2:2" x14ac:dyDescent="0.3">
      <c r="B77" s="113">
        <v>204.220334434649</v>
      </c>
    </row>
    <row r="78" spans="2:2" x14ac:dyDescent="0.3">
      <c r="B78" s="113">
        <v>182.68929713083401</v>
      </c>
    </row>
    <row r="79" spans="2:2" x14ac:dyDescent="0.3">
      <c r="B79" s="113">
        <v>137.91210944269</v>
      </c>
    </row>
    <row r="80" spans="2:2" x14ac:dyDescent="0.3">
      <c r="B80" s="113">
        <v>79.117006790875706</v>
      </c>
    </row>
    <row r="81" spans="2:2" x14ac:dyDescent="0.3">
      <c r="B81" s="113">
        <v>19.953612596616299</v>
      </c>
    </row>
    <row r="82" spans="2:2" x14ac:dyDescent="0.3">
      <c r="B82" s="113">
        <v>0.01</v>
      </c>
    </row>
    <row r="83" spans="2:2" x14ac:dyDescent="0.3">
      <c r="B83" s="113">
        <v>0.01</v>
      </c>
    </row>
    <row r="84" spans="2:2" x14ac:dyDescent="0.3">
      <c r="B84" s="113">
        <v>1.00000000181657E-2</v>
      </c>
    </row>
    <row r="85" spans="2:2" x14ac:dyDescent="0.3">
      <c r="B85" s="113">
        <v>88.337496971491106</v>
      </c>
    </row>
    <row r="86" spans="2:2" x14ac:dyDescent="0.3">
      <c r="B86" s="113">
        <v>230.84921668542299</v>
      </c>
    </row>
    <row r="87" spans="2:2" x14ac:dyDescent="0.3">
      <c r="B87" s="113">
        <v>418.88981282248699</v>
      </c>
    </row>
    <row r="88" spans="2:2" x14ac:dyDescent="0.3">
      <c r="B88" s="113">
        <v>634.569826474058</v>
      </c>
    </row>
    <row r="89" spans="2:2" x14ac:dyDescent="0.3">
      <c r="B89" s="113">
        <v>851.885937145752</v>
      </c>
    </row>
    <row r="90" spans="2:2" x14ac:dyDescent="0.3">
      <c r="B90" s="113">
        <v>1039.1212114899199</v>
      </c>
    </row>
    <row r="91" spans="2:2" x14ac:dyDescent="0.3">
      <c r="B91" s="113">
        <v>1162.32174340244</v>
      </c>
    </row>
    <row r="92" spans="2:2" x14ac:dyDescent="0.3">
      <c r="B92" s="113">
        <v>1189.4857594666501</v>
      </c>
    </row>
    <row r="93" spans="2:2" x14ac:dyDescent="0.3">
      <c r="B93" s="113">
        <v>1094.97971661672</v>
      </c>
    </row>
    <row r="94" spans="2:2" x14ac:dyDescent="0.3">
      <c r="B94" s="113">
        <v>863.63109440534095</v>
      </c>
    </row>
    <row r="95" spans="2:2" x14ac:dyDescent="0.3">
      <c r="B95" s="113">
        <v>493.95060212647797</v>
      </c>
    </row>
    <row r="96" spans="2:2" x14ac:dyDescent="0.3">
      <c r="B96" s="113">
        <v>0.01</v>
      </c>
    </row>
    <row r="97" spans="2:2" x14ac:dyDescent="0.3">
      <c r="B97" s="113">
        <v>0.01</v>
      </c>
    </row>
    <row r="98" spans="2:2" x14ac:dyDescent="0.3">
      <c r="B98" s="113">
        <v>0.01</v>
      </c>
    </row>
    <row r="99" spans="2:2" x14ac:dyDescent="0.3">
      <c r="B99" s="113">
        <v>0.01</v>
      </c>
    </row>
    <row r="100" spans="2:2" x14ac:dyDescent="0.3">
      <c r="B100" s="113">
        <v>0.01</v>
      </c>
    </row>
    <row r="101" spans="2:2" x14ac:dyDescent="0.3">
      <c r="B101" s="113">
        <v>0.01</v>
      </c>
    </row>
    <row r="102" spans="2:2" x14ac:dyDescent="0.3">
      <c r="B102" s="113">
        <v>0.01</v>
      </c>
    </row>
    <row r="103" spans="2:2" x14ac:dyDescent="0.3">
      <c r="B103" s="113">
        <v>0.01</v>
      </c>
    </row>
    <row r="104" spans="2:2" x14ac:dyDescent="0.3">
      <c r="B104" s="113">
        <v>0.01</v>
      </c>
    </row>
    <row r="105" spans="2:2" x14ac:dyDescent="0.3">
      <c r="B105" s="113">
        <v>0.01</v>
      </c>
    </row>
    <row r="106" spans="2:2" x14ac:dyDescent="0.3">
      <c r="B106" s="113">
        <v>0.01</v>
      </c>
    </row>
    <row r="107" spans="2:2" x14ac:dyDescent="0.3">
      <c r="B107" s="113">
        <v>0.01</v>
      </c>
    </row>
    <row r="108" spans="2:2" x14ac:dyDescent="0.3">
      <c r="B108" s="113">
        <v>1.0000000224377701E-2</v>
      </c>
    </row>
    <row r="109" spans="2:2" x14ac:dyDescent="0.3">
      <c r="B109" s="113">
        <v>1047.13272655015</v>
      </c>
    </row>
    <row r="110" spans="2:2" x14ac:dyDescent="0.3">
      <c r="B110" s="113">
        <v>2066.0831020210899</v>
      </c>
    </row>
    <row r="111" spans="2:2" x14ac:dyDescent="0.3">
      <c r="B111" s="113">
        <v>2974.6407179309799</v>
      </c>
    </row>
    <row r="112" spans="2:2" x14ac:dyDescent="0.3">
      <c r="B112" s="113">
        <v>3697.57476822323</v>
      </c>
    </row>
    <row r="113" spans="2:2" x14ac:dyDescent="0.3">
      <c r="B113" s="113">
        <v>4173.4693540505496</v>
      </c>
    </row>
    <row r="114" spans="2:2" x14ac:dyDescent="0.3">
      <c r="B114" s="113">
        <v>4360.2942762700704</v>
      </c>
    </row>
    <row r="115" spans="2:2" x14ac:dyDescent="0.3">
      <c r="B115" s="113">
        <v>4239.1859657535797</v>
      </c>
    </row>
    <row r="116" spans="2:2" x14ac:dyDescent="0.3">
      <c r="B116" s="113">
        <v>3816.09459418193</v>
      </c>
    </row>
    <row r="117" spans="2:2" x14ac:dyDescent="0.3">
      <c r="B117" s="113">
        <v>3121.17675058449</v>
      </c>
    </row>
    <row r="118" spans="2:2" x14ac:dyDescent="0.3">
      <c r="B118" s="113">
        <v>2206.0424658761299</v>
      </c>
    </row>
    <row r="119" spans="2:2" x14ac:dyDescent="0.3">
      <c r="B119" s="113">
        <v>1139.17507971796</v>
      </c>
    </row>
    <row r="120" spans="2:2" x14ac:dyDescent="0.3">
      <c r="B120" s="113">
        <v>0.01</v>
      </c>
    </row>
    <row r="121" spans="2:2" x14ac:dyDescent="0.3">
      <c r="B121" s="113">
        <v>0.01</v>
      </c>
    </row>
    <row r="122" spans="2:2" x14ac:dyDescent="0.3">
      <c r="B122" s="113">
        <v>0.01</v>
      </c>
    </row>
    <row r="123" spans="2:2" x14ac:dyDescent="0.3">
      <c r="B123" s="113">
        <v>0.01</v>
      </c>
    </row>
    <row r="124" spans="2:2" x14ac:dyDescent="0.3">
      <c r="B124" s="113">
        <v>0.01</v>
      </c>
    </row>
    <row r="125" spans="2:2" x14ac:dyDescent="0.3">
      <c r="B125" s="113">
        <v>0.01</v>
      </c>
    </row>
    <row r="126" spans="2:2" x14ac:dyDescent="0.3">
      <c r="B126" s="113">
        <v>0.01</v>
      </c>
    </row>
    <row r="127" spans="2:2" x14ac:dyDescent="0.3">
      <c r="B127" s="113">
        <v>0.01</v>
      </c>
    </row>
    <row r="128" spans="2:2" x14ac:dyDescent="0.3">
      <c r="B128" s="113">
        <v>0.01</v>
      </c>
    </row>
    <row r="129" spans="2:2" x14ac:dyDescent="0.3">
      <c r="B129" s="113">
        <v>0.01</v>
      </c>
    </row>
    <row r="130" spans="2:2" x14ac:dyDescent="0.3">
      <c r="B130" s="113">
        <v>0.01</v>
      </c>
    </row>
    <row r="131" spans="2:2" x14ac:dyDescent="0.3">
      <c r="B131" s="113">
        <v>0.01</v>
      </c>
    </row>
    <row r="132" spans="2:2" x14ac:dyDescent="0.3">
      <c r="B132" s="113">
        <v>1.00000001377464E-2</v>
      </c>
    </row>
    <row r="133" spans="2:2" x14ac:dyDescent="0.3">
      <c r="B133" s="113">
        <v>1002.61172599731</v>
      </c>
    </row>
    <row r="134" spans="2:2" x14ac:dyDescent="0.3">
      <c r="B134" s="113">
        <v>1923.86243227861</v>
      </c>
    </row>
    <row r="135" spans="2:2" x14ac:dyDescent="0.3">
      <c r="B135" s="113">
        <v>2706.33179573905</v>
      </c>
    </row>
    <row r="136" spans="2:2" x14ac:dyDescent="0.3">
      <c r="B136" s="113">
        <v>3302.1612310136502</v>
      </c>
    </row>
    <row r="137" spans="2:2" x14ac:dyDescent="0.3">
      <c r="B137" s="113">
        <v>3675.3865775988202</v>
      </c>
    </row>
    <row r="138" spans="2:2" x14ac:dyDescent="0.3">
      <c r="B138" s="113">
        <v>3803.5984136747702</v>
      </c>
    </row>
    <row r="139" spans="2:2" x14ac:dyDescent="0.3">
      <c r="B139" s="113">
        <v>3678.95054758675</v>
      </c>
    </row>
    <row r="140" spans="2:2" x14ac:dyDescent="0.3">
      <c r="B140" s="113">
        <v>3308.5292678218898</v>
      </c>
    </row>
    <row r="141" spans="2:2" x14ac:dyDescent="0.3">
      <c r="B141" s="113">
        <v>2714.08483305041</v>
      </c>
    </row>
    <row r="142" spans="2:2" x14ac:dyDescent="0.3">
      <c r="B142" s="113">
        <v>1931.1114066354701</v>
      </c>
    </row>
    <row r="143" spans="2:2" x14ac:dyDescent="0.3">
      <c r="B143" s="113">
        <v>1007.2520241728899</v>
      </c>
    </row>
    <row r="144" spans="2:2" x14ac:dyDescent="0.3">
      <c r="B144" s="113">
        <v>0.01</v>
      </c>
    </row>
    <row r="145" spans="2:2" x14ac:dyDescent="0.3">
      <c r="B145" s="113">
        <v>0.01</v>
      </c>
    </row>
    <row r="146" spans="2:2" x14ac:dyDescent="0.3">
      <c r="B146" s="113">
        <v>0.01</v>
      </c>
    </row>
    <row r="147" spans="2:2" x14ac:dyDescent="0.3">
      <c r="B147" s="113">
        <v>0.01</v>
      </c>
    </row>
    <row r="148" spans="2:2" x14ac:dyDescent="0.3">
      <c r="B148" s="113">
        <v>0.01</v>
      </c>
    </row>
    <row r="149" spans="2:2" x14ac:dyDescent="0.3">
      <c r="B149" s="113">
        <v>0.01</v>
      </c>
    </row>
    <row r="150" spans="2:2" x14ac:dyDescent="0.3">
      <c r="B150" s="113">
        <v>0.01</v>
      </c>
    </row>
    <row r="151" spans="2:2" x14ac:dyDescent="0.3">
      <c r="B151" s="113">
        <v>0.01</v>
      </c>
    </row>
    <row r="152" spans="2:2" x14ac:dyDescent="0.3">
      <c r="B152" s="113">
        <v>0.01</v>
      </c>
    </row>
    <row r="153" spans="2:2" x14ac:dyDescent="0.3">
      <c r="B153" s="113">
        <v>0.01</v>
      </c>
    </row>
    <row r="154" spans="2:2" x14ac:dyDescent="0.3">
      <c r="B154" s="113">
        <v>0.01</v>
      </c>
    </row>
    <row r="155" spans="2:2" x14ac:dyDescent="0.3">
      <c r="B155" s="113">
        <v>0.01</v>
      </c>
    </row>
    <row r="156" spans="2:2" x14ac:dyDescent="0.3">
      <c r="B156" s="113">
        <v>1.00000000607089E-2</v>
      </c>
    </row>
    <row r="157" spans="2:2" x14ac:dyDescent="0.3">
      <c r="B157" s="113">
        <v>1150.6223720235901</v>
      </c>
    </row>
    <row r="158" spans="2:2" x14ac:dyDescent="0.3">
      <c r="B158" s="113">
        <v>2228.0766013983798</v>
      </c>
    </row>
    <row r="159" spans="2:2" x14ac:dyDescent="0.3">
      <c r="B159" s="113">
        <v>3152.0179691982198</v>
      </c>
    </row>
    <row r="160" spans="2:2" x14ac:dyDescent="0.3">
      <c r="B160" s="113">
        <v>3853.2274709711501</v>
      </c>
    </row>
    <row r="161" spans="2:2" x14ac:dyDescent="0.3">
      <c r="B161" s="113">
        <v>4279.6186707153902</v>
      </c>
    </row>
    <row r="162" spans="2:2" x14ac:dyDescent="0.3">
      <c r="B162" s="113">
        <v>4400.8640129925398</v>
      </c>
    </row>
    <row r="163" spans="2:2" x14ac:dyDescent="0.3">
      <c r="B163" s="113">
        <v>4211.1596432923998</v>
      </c>
    </row>
    <row r="164" spans="2:2" x14ac:dyDescent="0.3">
      <c r="B164" s="113">
        <v>3729.8093347707199</v>
      </c>
    </row>
    <row r="165" spans="2:2" x14ac:dyDescent="0.3">
      <c r="B165" s="113">
        <v>2999.5218782531301</v>
      </c>
    </row>
    <row r="166" spans="2:2" x14ac:dyDescent="0.3">
      <c r="B166" s="113">
        <v>2082.54932013901</v>
      </c>
    </row>
    <row r="167" spans="2:2" x14ac:dyDescent="0.3">
      <c r="B167" s="113">
        <v>1055.01957601247</v>
      </c>
    </row>
    <row r="168" spans="2:2" x14ac:dyDescent="0.3">
      <c r="B168" s="113">
        <v>0.01</v>
      </c>
    </row>
    <row r="169" spans="2:2" x14ac:dyDescent="0.3">
      <c r="B169" s="113">
        <v>0.01</v>
      </c>
    </row>
    <row r="170" spans="2:2" x14ac:dyDescent="0.3">
      <c r="B170" s="113">
        <v>0.01</v>
      </c>
    </row>
    <row r="171" spans="2:2" x14ac:dyDescent="0.3">
      <c r="B171" s="113">
        <v>0.01</v>
      </c>
    </row>
    <row r="172" spans="2:2" x14ac:dyDescent="0.3">
      <c r="B172" s="113">
        <v>0.01</v>
      </c>
    </row>
    <row r="173" spans="2:2" x14ac:dyDescent="0.3">
      <c r="B173" s="113">
        <v>0.01</v>
      </c>
    </row>
    <row r="174" spans="2:2" x14ac:dyDescent="0.3">
      <c r="B174" s="113">
        <v>0.01</v>
      </c>
    </row>
    <row r="175" spans="2:2" x14ac:dyDescent="0.3">
      <c r="B175" s="113">
        <v>0.01</v>
      </c>
    </row>
    <row r="176" spans="2:2" x14ac:dyDescent="0.3">
      <c r="B176" s="113">
        <v>0.01</v>
      </c>
    </row>
    <row r="177" spans="2:2" x14ac:dyDescent="0.3">
      <c r="B177" s="113">
        <v>0.01</v>
      </c>
    </row>
    <row r="178" spans="2:2" x14ac:dyDescent="0.3">
      <c r="B178" s="113">
        <v>0.01</v>
      </c>
    </row>
    <row r="179" spans="2:2" x14ac:dyDescent="0.3">
      <c r="B179" s="113">
        <v>0.01</v>
      </c>
    </row>
    <row r="180" spans="2:2" x14ac:dyDescent="0.3">
      <c r="B180" s="113">
        <v>1.00000002200335E-2</v>
      </c>
    </row>
    <row r="181" spans="2:2" x14ac:dyDescent="0.3">
      <c r="B181" s="113">
        <v>489.97932535622999</v>
      </c>
    </row>
    <row r="182" spans="2:2" x14ac:dyDescent="0.3">
      <c r="B182" s="113">
        <v>854.28655254930095</v>
      </c>
    </row>
    <row r="183" spans="2:2" x14ac:dyDescent="0.3">
      <c r="B183" s="113">
        <v>1079.4567445262701</v>
      </c>
    </row>
    <row r="184" spans="2:2" x14ac:dyDescent="0.3">
      <c r="B184" s="113">
        <v>1167.73075534545</v>
      </c>
    </row>
    <row r="185" spans="2:2" x14ac:dyDescent="0.3">
      <c r="B185" s="113">
        <v>1135.1033447520399</v>
      </c>
    </row>
    <row r="186" spans="2:2" x14ac:dyDescent="0.3">
      <c r="B186" s="113">
        <v>1008.0071580205999</v>
      </c>
    </row>
    <row r="187" spans="2:2" x14ac:dyDescent="0.3">
      <c r="B187" s="113">
        <v>819.12664351703495</v>
      </c>
    </row>
    <row r="188" spans="2:2" x14ac:dyDescent="0.3">
      <c r="B188" s="113">
        <v>602.89939731722598</v>
      </c>
    </row>
    <row r="189" spans="2:2" x14ac:dyDescent="0.3">
      <c r="B189" s="113">
        <v>391.26429529478298</v>
      </c>
    </row>
    <row r="190" spans="2:2" x14ac:dyDescent="0.3">
      <c r="B190" s="113">
        <v>210.14885220336799</v>
      </c>
    </row>
    <row r="191" spans="2:2" x14ac:dyDescent="0.3">
      <c r="B191" s="113">
        <v>77.063884622327805</v>
      </c>
    </row>
    <row r="192" spans="2:2" x14ac:dyDescent="0.3">
      <c r="B192" s="113">
        <v>0.01</v>
      </c>
    </row>
    <row r="193" spans="2:2" x14ac:dyDescent="0.3">
      <c r="B193" s="113">
        <v>0.01</v>
      </c>
    </row>
    <row r="194" spans="2:2" x14ac:dyDescent="0.3">
      <c r="B194" s="113">
        <v>1.0906868310912501</v>
      </c>
    </row>
    <row r="195" spans="2:2" x14ac:dyDescent="0.3">
      <c r="B195" s="113">
        <v>55.5060723318689</v>
      </c>
    </row>
    <row r="196" spans="2:2" x14ac:dyDescent="0.3">
      <c r="B196" s="113">
        <v>123.672914982143</v>
      </c>
    </row>
    <row r="197" spans="2:2" x14ac:dyDescent="0.3">
      <c r="B197" s="113">
        <v>188.52989398341001</v>
      </c>
    </row>
    <row r="198" spans="2:2" x14ac:dyDescent="0.3">
      <c r="B198" s="113">
        <v>235.82743631919399</v>
      </c>
    </row>
    <row r="199" spans="2:2" x14ac:dyDescent="0.3">
      <c r="B199" s="113">
        <v>256.04123246999899</v>
      </c>
    </row>
    <row r="200" spans="2:2" x14ac:dyDescent="0.3">
      <c r="B200" s="113">
        <v>245.400185666878</v>
      </c>
    </row>
    <row r="201" spans="2:2" x14ac:dyDescent="0.3">
      <c r="B201" s="113">
        <v>205.94847975176901</v>
      </c>
    </row>
    <row r="202" spans="2:2" x14ac:dyDescent="0.3">
      <c r="B202" s="113">
        <v>144.70419314366799</v>
      </c>
    </row>
    <row r="203" spans="2:2" x14ac:dyDescent="0.3">
      <c r="B203" s="113">
        <v>72.103193500571905</v>
      </c>
    </row>
    <row r="204" spans="2:2" x14ac:dyDescent="0.3">
      <c r="B204" s="113">
        <v>0.01</v>
      </c>
    </row>
    <row r="205" spans="2:2" x14ac:dyDescent="0.3">
      <c r="B205" s="113">
        <v>0.01</v>
      </c>
    </row>
    <row r="206" spans="2:2" x14ac:dyDescent="0.3">
      <c r="B206" s="113">
        <v>0.01</v>
      </c>
    </row>
    <row r="207" spans="2:2" x14ac:dyDescent="0.3">
      <c r="B207" s="113">
        <v>0.01</v>
      </c>
    </row>
    <row r="208" spans="2:2" x14ac:dyDescent="0.3">
      <c r="B208" s="113">
        <v>0.01</v>
      </c>
    </row>
    <row r="209" spans="2:2" x14ac:dyDescent="0.3">
      <c r="B209" s="113">
        <v>0.01</v>
      </c>
    </row>
    <row r="210" spans="2:2" x14ac:dyDescent="0.3">
      <c r="B210" s="113">
        <v>0.01</v>
      </c>
    </row>
    <row r="211" spans="2:2" x14ac:dyDescent="0.3">
      <c r="B211" s="113">
        <v>19.1207947346095</v>
      </c>
    </row>
    <row r="212" spans="2:2" x14ac:dyDescent="0.3">
      <c r="B212" s="113">
        <v>58.980887691589203</v>
      </c>
    </row>
    <row r="213" spans="2:2" x14ac:dyDescent="0.3">
      <c r="B213" s="113">
        <v>81.613879214155702</v>
      </c>
    </row>
    <row r="214" spans="2:2" x14ac:dyDescent="0.3">
      <c r="B214" s="113">
        <v>80.395968705844794</v>
      </c>
    </row>
    <row r="215" spans="2:2" x14ac:dyDescent="0.3">
      <c r="B215" s="113">
        <v>52.6300216708524</v>
      </c>
    </row>
    <row r="216" spans="2:2" x14ac:dyDescent="0.3">
      <c r="B216" s="113">
        <v>0.01</v>
      </c>
    </row>
    <row r="217" spans="2:2" x14ac:dyDescent="0.3">
      <c r="B217" s="113">
        <v>0.01</v>
      </c>
    </row>
    <row r="218" spans="2:2" x14ac:dyDescent="0.3">
      <c r="B218" s="113">
        <v>0.01</v>
      </c>
    </row>
    <row r="219" spans="2:2" x14ac:dyDescent="0.3">
      <c r="B219" s="113">
        <v>0.01</v>
      </c>
    </row>
    <row r="220" spans="2:2" x14ac:dyDescent="0.3">
      <c r="B220" s="113">
        <v>0.01</v>
      </c>
    </row>
    <row r="221" spans="2:2" x14ac:dyDescent="0.3">
      <c r="B221" s="113">
        <v>0.01</v>
      </c>
    </row>
    <row r="222" spans="2:2" x14ac:dyDescent="0.3">
      <c r="B222" s="113">
        <v>0.01</v>
      </c>
    </row>
    <row r="223" spans="2:2" x14ac:dyDescent="0.3">
      <c r="B223" s="113">
        <v>0.01</v>
      </c>
    </row>
    <row r="224" spans="2:2" x14ac:dyDescent="0.3">
      <c r="B224" s="113">
        <v>0.01</v>
      </c>
    </row>
    <row r="225" spans="2:2" x14ac:dyDescent="0.3">
      <c r="B225" s="113">
        <v>0.01</v>
      </c>
    </row>
    <row r="226" spans="2:2" x14ac:dyDescent="0.3">
      <c r="B226" s="113">
        <v>0.01</v>
      </c>
    </row>
    <row r="227" spans="2:2" x14ac:dyDescent="0.3">
      <c r="B227" s="113">
        <v>0.01</v>
      </c>
    </row>
    <row r="228" spans="2:2" x14ac:dyDescent="0.3">
      <c r="B228" s="113">
        <v>1.0000000016689501E-2</v>
      </c>
    </row>
    <row r="229" spans="2:2" x14ac:dyDescent="0.3">
      <c r="B229" s="113">
        <v>59.774361117272001</v>
      </c>
    </row>
    <row r="230" spans="2:2" x14ac:dyDescent="0.3">
      <c r="B230" s="113">
        <v>95.979333048215594</v>
      </c>
    </row>
    <row r="231" spans="2:2" x14ac:dyDescent="0.3">
      <c r="B231" s="113">
        <v>106.06411870742799</v>
      </c>
    </row>
    <row r="232" spans="2:2" x14ac:dyDescent="0.3">
      <c r="B232" s="113">
        <v>91.732396655306502</v>
      </c>
    </row>
    <row r="233" spans="2:2" x14ac:dyDescent="0.3">
      <c r="B233" s="113">
        <v>58.597253088933797</v>
      </c>
    </row>
    <row r="234" spans="2:2" x14ac:dyDescent="0.3">
      <c r="B234" s="113">
        <v>15.198805002224701</v>
      </c>
    </row>
    <row r="235" spans="2:2" x14ac:dyDescent="0.3">
      <c r="B235" s="113">
        <v>0.01</v>
      </c>
    </row>
    <row r="236" spans="2:2" x14ac:dyDescent="0.3">
      <c r="B236" s="113">
        <v>0.01</v>
      </c>
    </row>
    <row r="237" spans="2:2" x14ac:dyDescent="0.3">
      <c r="B237" s="113">
        <v>0.01</v>
      </c>
    </row>
    <row r="238" spans="2:2" x14ac:dyDescent="0.3">
      <c r="B238" s="113">
        <v>0.01</v>
      </c>
    </row>
    <row r="239" spans="2:2" x14ac:dyDescent="0.3">
      <c r="B239" s="113">
        <v>0.01</v>
      </c>
    </row>
    <row r="240" spans="2:2" x14ac:dyDescent="0.3">
      <c r="B240" s="113">
        <v>1.00000000106019E-2</v>
      </c>
    </row>
    <row r="241" spans="2:2" x14ac:dyDescent="0.3">
      <c r="B241" s="113">
        <v>57.525151122841002</v>
      </c>
    </row>
    <row r="242" spans="2:2" x14ac:dyDescent="0.3">
      <c r="B242" s="113">
        <v>116.256209627545</v>
      </c>
    </row>
    <row r="243" spans="2:2" x14ac:dyDescent="0.3">
      <c r="B243" s="113">
        <v>165.55975872434701</v>
      </c>
    </row>
    <row r="244" spans="2:2" x14ac:dyDescent="0.3">
      <c r="B244" s="113">
        <v>196.05259618046301</v>
      </c>
    </row>
    <row r="245" spans="2:2" x14ac:dyDescent="0.3">
      <c r="B245" s="113">
        <v>201.48836508796199</v>
      </c>
    </row>
    <row r="246" spans="2:2" x14ac:dyDescent="0.3">
      <c r="B246" s="113">
        <v>180.229582433144</v>
      </c>
    </row>
    <row r="247" spans="2:2" x14ac:dyDescent="0.3">
      <c r="B247" s="113">
        <v>136.04338220544801</v>
      </c>
    </row>
    <row r="248" spans="2:2" x14ac:dyDescent="0.3">
      <c r="B248" s="113">
        <v>78.038179087856406</v>
      </c>
    </row>
    <row r="249" spans="2:2" x14ac:dyDescent="0.3">
      <c r="B249" s="113">
        <v>19.679905630175</v>
      </c>
    </row>
    <row r="250" spans="2:2" x14ac:dyDescent="0.3">
      <c r="B250" s="113">
        <v>0.01</v>
      </c>
    </row>
    <row r="251" spans="2:2" x14ac:dyDescent="0.3">
      <c r="B251" s="113">
        <v>0.01</v>
      </c>
    </row>
    <row r="252" spans="2:2" x14ac:dyDescent="0.3">
      <c r="B252" s="113">
        <v>1.0000000009402999E-2</v>
      </c>
    </row>
    <row r="253" spans="2:2" x14ac:dyDescent="0.3">
      <c r="B253" s="113">
        <v>87.094731134885095</v>
      </c>
    </row>
    <row r="254" spans="2:2" x14ac:dyDescent="0.3">
      <c r="B254" s="113">
        <v>227.58134638101001</v>
      </c>
    </row>
    <row r="255" spans="2:2" x14ac:dyDescent="0.3">
      <c r="B255" s="113">
        <v>412.92371334841999</v>
      </c>
    </row>
    <row r="256" spans="2:2" x14ac:dyDescent="0.3">
      <c r="B256" s="113">
        <v>625.47690020216805</v>
      </c>
    </row>
    <row r="257" spans="2:2" x14ac:dyDescent="0.3">
      <c r="B257" s="113">
        <v>839.60527249314896</v>
      </c>
    </row>
    <row r="258" spans="2:2" x14ac:dyDescent="0.3">
      <c r="B258" s="113">
        <v>1024.05144390636</v>
      </c>
    </row>
    <row r="259" spans="2:2" x14ac:dyDescent="0.3">
      <c r="B259" s="113">
        <v>1145.3646694710401</v>
      </c>
    </row>
    <row r="260" spans="2:2" x14ac:dyDescent="0.3">
      <c r="B260" s="113">
        <v>1172.0294436086899</v>
      </c>
    </row>
    <row r="261" spans="2:2" x14ac:dyDescent="0.3">
      <c r="B261" s="113">
        <v>1078.8155643346299</v>
      </c>
    </row>
    <row r="262" spans="2:2" x14ac:dyDescent="0.3">
      <c r="B262" s="113">
        <v>850.80739901434504</v>
      </c>
    </row>
    <row r="263" spans="2:2" x14ac:dyDescent="0.3">
      <c r="B263" s="113">
        <v>486.57344090844799</v>
      </c>
    </row>
    <row r="264" spans="2:2" x14ac:dyDescent="0.3">
      <c r="B264" s="113">
        <v>0.01</v>
      </c>
    </row>
    <row r="265" spans="2:2" x14ac:dyDescent="0.3">
      <c r="B265" s="113">
        <v>0.01</v>
      </c>
    </row>
    <row r="266" spans="2:2" x14ac:dyDescent="0.3">
      <c r="B266" s="113">
        <v>0.01</v>
      </c>
    </row>
    <row r="267" spans="2:2" x14ac:dyDescent="0.3">
      <c r="B267" s="113">
        <v>0.01</v>
      </c>
    </row>
    <row r="268" spans="2:2" x14ac:dyDescent="0.3">
      <c r="B268" s="113">
        <v>0.01</v>
      </c>
    </row>
    <row r="269" spans="2:2" x14ac:dyDescent="0.3">
      <c r="B269" s="113">
        <v>0.01</v>
      </c>
    </row>
    <row r="270" spans="2:2" x14ac:dyDescent="0.3">
      <c r="B270" s="113">
        <v>0.01</v>
      </c>
    </row>
    <row r="271" spans="2:2" x14ac:dyDescent="0.3">
      <c r="B271" s="113">
        <v>0.01</v>
      </c>
    </row>
    <row r="272" spans="2:2" x14ac:dyDescent="0.3">
      <c r="B272" s="113">
        <v>0.01</v>
      </c>
    </row>
    <row r="273" spans="2:2" x14ac:dyDescent="0.3">
      <c r="B273" s="113">
        <v>0.01</v>
      </c>
    </row>
    <row r="274" spans="2:2" x14ac:dyDescent="0.3">
      <c r="B274" s="113">
        <v>0.01</v>
      </c>
    </row>
    <row r="275" spans="2:2" x14ac:dyDescent="0.3">
      <c r="B275" s="113">
        <v>0.01</v>
      </c>
    </row>
    <row r="276" spans="2:2" x14ac:dyDescent="0.3">
      <c r="B276" s="113">
        <v>1.00000002969151E-2</v>
      </c>
    </row>
    <row r="277" spans="2:2" x14ac:dyDescent="0.3">
      <c r="B277" s="113">
        <v>1030.22362576611</v>
      </c>
    </row>
    <row r="278" spans="2:2" x14ac:dyDescent="0.3">
      <c r="B278" s="113">
        <v>2032.54070927151</v>
      </c>
    </row>
    <row r="279" spans="2:2" x14ac:dyDescent="0.3">
      <c r="B279" s="113">
        <v>2926.09010628337</v>
      </c>
    </row>
    <row r="280" spans="2:2" x14ac:dyDescent="0.3">
      <c r="B280" s="113">
        <v>3636.9041081302298</v>
      </c>
    </row>
    <row r="281" spans="2:2" x14ac:dyDescent="0.3">
      <c r="B281" s="113">
        <v>4104.6281400223497</v>
      </c>
    </row>
    <row r="282" spans="2:2" x14ac:dyDescent="0.3">
      <c r="B282" s="113">
        <v>4287.9931962625096</v>
      </c>
    </row>
    <row r="283" spans="2:2" x14ac:dyDescent="0.3">
      <c r="B283" s="113">
        <v>4168.52534627764</v>
      </c>
    </row>
    <row r="284" spans="2:2" x14ac:dyDescent="0.3">
      <c r="B284" s="113">
        <v>3752.15520298307</v>
      </c>
    </row>
    <row r="285" spans="2:2" x14ac:dyDescent="0.3">
      <c r="B285" s="113">
        <v>3068.6100652673699</v>
      </c>
    </row>
    <row r="286" spans="2:2" x14ac:dyDescent="0.3">
      <c r="B286" s="113">
        <v>2168.6970442656202</v>
      </c>
    </row>
    <row r="287" spans="2:2" x14ac:dyDescent="0.3">
      <c r="B287" s="113">
        <v>1119.79155190149</v>
      </c>
    </row>
    <row r="288" spans="2:2" x14ac:dyDescent="0.3">
      <c r="B288" s="113">
        <v>0.01</v>
      </c>
    </row>
    <row r="289" spans="2:2" x14ac:dyDescent="0.3">
      <c r="B289" s="113">
        <v>0.01</v>
      </c>
    </row>
    <row r="290" spans="2:2" x14ac:dyDescent="0.3">
      <c r="B290" s="113">
        <v>0.01</v>
      </c>
    </row>
    <row r="291" spans="2:2" x14ac:dyDescent="0.3">
      <c r="B291" s="113">
        <v>0.01</v>
      </c>
    </row>
    <row r="292" spans="2:2" x14ac:dyDescent="0.3">
      <c r="B292" s="113">
        <v>0.01</v>
      </c>
    </row>
    <row r="293" spans="2:2" x14ac:dyDescent="0.3">
      <c r="B293" s="113">
        <v>0.01</v>
      </c>
    </row>
    <row r="294" spans="2:2" x14ac:dyDescent="0.3">
      <c r="B294" s="113">
        <v>0.01</v>
      </c>
    </row>
    <row r="295" spans="2:2" x14ac:dyDescent="0.3">
      <c r="B295" s="113">
        <v>0.01</v>
      </c>
    </row>
    <row r="296" spans="2:2" x14ac:dyDescent="0.3">
      <c r="B296" s="113">
        <v>0.01</v>
      </c>
    </row>
    <row r="297" spans="2:2" x14ac:dyDescent="0.3">
      <c r="B297" s="113">
        <v>0.01</v>
      </c>
    </row>
    <row r="298" spans="2:2" x14ac:dyDescent="0.3">
      <c r="B298" s="113">
        <v>0.01</v>
      </c>
    </row>
    <row r="299" spans="2:2" x14ac:dyDescent="0.3">
      <c r="B299" s="113">
        <v>0.01</v>
      </c>
    </row>
    <row r="300" spans="2:2" x14ac:dyDescent="0.3">
      <c r="B300" s="113">
        <v>1.00000002104023E-2</v>
      </c>
    </row>
    <row r="301" spans="2:2" x14ac:dyDescent="0.3">
      <c r="B301" s="113">
        <v>984.33265504630594</v>
      </c>
    </row>
    <row r="302" spans="2:2" x14ac:dyDescent="0.3">
      <c r="B302" s="113">
        <v>1888.6201825888099</v>
      </c>
    </row>
    <row r="303" spans="2:2" x14ac:dyDescent="0.3">
      <c r="B303" s="113">
        <v>2656.52048314582</v>
      </c>
    </row>
    <row r="304" spans="2:2" x14ac:dyDescent="0.3">
      <c r="B304" s="113">
        <v>3241.09617332276</v>
      </c>
    </row>
    <row r="305" spans="2:2" x14ac:dyDescent="0.3">
      <c r="B305" s="113">
        <v>3607.09996261896</v>
      </c>
    </row>
    <row r="306" spans="2:2" x14ac:dyDescent="0.3">
      <c r="B306" s="113">
        <v>3732.5988071975098</v>
      </c>
    </row>
    <row r="307" spans="2:2" x14ac:dyDescent="0.3">
      <c r="B307" s="113">
        <v>3609.9575965107201</v>
      </c>
    </row>
    <row r="308" spans="2:2" x14ac:dyDescent="0.3">
      <c r="B308" s="113">
        <v>3246.1951131584001</v>
      </c>
    </row>
    <row r="309" spans="2:2" x14ac:dyDescent="0.3">
      <c r="B309" s="113">
        <v>2662.7141086316401</v>
      </c>
    </row>
    <row r="310" spans="2:2" x14ac:dyDescent="0.3">
      <c r="B310" s="113">
        <v>1894.3923500973101</v>
      </c>
    </row>
    <row r="311" spans="2:2" x14ac:dyDescent="0.3">
      <c r="B311" s="113">
        <v>988.01207103316699</v>
      </c>
    </row>
    <row r="312" spans="2:2" x14ac:dyDescent="0.3">
      <c r="B312" s="113">
        <v>0.01</v>
      </c>
    </row>
    <row r="313" spans="2:2" x14ac:dyDescent="0.3">
      <c r="B313" s="113">
        <v>0.01</v>
      </c>
    </row>
    <row r="314" spans="2:2" x14ac:dyDescent="0.3">
      <c r="B314" s="113">
        <v>0.01</v>
      </c>
    </row>
    <row r="315" spans="2:2" x14ac:dyDescent="0.3">
      <c r="B315" s="113">
        <v>0.01</v>
      </c>
    </row>
    <row r="316" spans="2:2" x14ac:dyDescent="0.3">
      <c r="B316" s="113">
        <v>0.01</v>
      </c>
    </row>
    <row r="317" spans="2:2" x14ac:dyDescent="0.3">
      <c r="B317" s="113">
        <v>0.01</v>
      </c>
    </row>
    <row r="318" spans="2:2" x14ac:dyDescent="0.3">
      <c r="B318" s="113">
        <v>0.01</v>
      </c>
    </row>
    <row r="319" spans="2:2" x14ac:dyDescent="0.3">
      <c r="B319" s="113">
        <v>0.01</v>
      </c>
    </row>
    <row r="320" spans="2:2" x14ac:dyDescent="0.3">
      <c r="B320" s="113">
        <v>0.01</v>
      </c>
    </row>
    <row r="321" spans="2:2" x14ac:dyDescent="0.3">
      <c r="B321" s="113">
        <v>0.01</v>
      </c>
    </row>
    <row r="322" spans="2:2" x14ac:dyDescent="0.3">
      <c r="B322" s="113">
        <v>0.01</v>
      </c>
    </row>
    <row r="323" spans="2:2" x14ac:dyDescent="0.3">
      <c r="B323" s="113">
        <v>0.01</v>
      </c>
    </row>
    <row r="324" spans="2:2" x14ac:dyDescent="0.3">
      <c r="B324" s="113">
        <v>1.00000001445001E-2</v>
      </c>
    </row>
    <row r="325" spans="2:2" x14ac:dyDescent="0.3">
      <c r="B325" s="113">
        <v>1127.23999329513</v>
      </c>
    </row>
    <row r="326" spans="2:2" x14ac:dyDescent="0.3">
      <c r="B326" s="113">
        <v>2182.6041496275898</v>
      </c>
    </row>
    <row r="327" spans="2:2" x14ac:dyDescent="0.3">
      <c r="B327" s="113">
        <v>3087.41381961147</v>
      </c>
    </row>
    <row r="328" spans="2:2" x14ac:dyDescent="0.3">
      <c r="B328" s="113">
        <v>3773.9149138842499</v>
      </c>
    </row>
    <row r="329" spans="2:2" x14ac:dyDescent="0.3">
      <c r="B329" s="113">
        <v>4191.1559487754903</v>
      </c>
    </row>
    <row r="330" spans="2:2" x14ac:dyDescent="0.3">
      <c r="B330" s="113">
        <v>4309.5108564959601</v>
      </c>
    </row>
    <row r="331" spans="2:2" x14ac:dyDescent="0.3">
      <c r="B331" s="113">
        <v>4123.3766798650004</v>
      </c>
    </row>
    <row r="332" spans="2:2" x14ac:dyDescent="0.3">
      <c r="B332" s="113">
        <v>3651.7345721639399</v>
      </c>
    </row>
    <row r="333" spans="2:2" x14ac:dyDescent="0.3">
      <c r="B333" s="113">
        <v>2936.4720121477299</v>
      </c>
    </row>
    <row r="334" spans="2:2" x14ac:dyDescent="0.3">
      <c r="B334" s="113">
        <v>2038.59232807902</v>
      </c>
    </row>
    <row r="335" spans="2:2" x14ac:dyDescent="0.3">
      <c r="B335" s="113">
        <v>1032.6588866411601</v>
      </c>
    </row>
    <row r="336" spans="2:2" x14ac:dyDescent="0.3">
      <c r="B336" s="113">
        <v>0.01</v>
      </c>
    </row>
    <row r="337" spans="2:2" x14ac:dyDescent="0.3">
      <c r="B337" s="113">
        <v>0.01</v>
      </c>
    </row>
    <row r="338" spans="2:2" x14ac:dyDescent="0.3">
      <c r="B338" s="113">
        <v>0.01</v>
      </c>
    </row>
    <row r="339" spans="2:2" x14ac:dyDescent="0.3">
      <c r="B339" s="113">
        <v>0.01</v>
      </c>
    </row>
    <row r="340" spans="2:2" x14ac:dyDescent="0.3">
      <c r="B340" s="113">
        <v>0.01</v>
      </c>
    </row>
    <row r="341" spans="2:2" x14ac:dyDescent="0.3">
      <c r="B341" s="113">
        <v>0.01</v>
      </c>
    </row>
    <row r="342" spans="2:2" x14ac:dyDescent="0.3">
      <c r="B342" s="113">
        <v>0.01</v>
      </c>
    </row>
    <row r="343" spans="2:2" x14ac:dyDescent="0.3">
      <c r="B343" s="113">
        <v>0.01</v>
      </c>
    </row>
    <row r="344" spans="2:2" x14ac:dyDescent="0.3">
      <c r="B344" s="113">
        <v>0.01</v>
      </c>
    </row>
    <row r="345" spans="2:2" x14ac:dyDescent="0.3">
      <c r="B345" s="113">
        <v>0.01</v>
      </c>
    </row>
    <row r="346" spans="2:2" x14ac:dyDescent="0.3">
      <c r="B346" s="113">
        <v>0.01</v>
      </c>
    </row>
    <row r="347" spans="2:2" x14ac:dyDescent="0.3">
      <c r="B347" s="113">
        <v>0.01</v>
      </c>
    </row>
    <row r="348" spans="2:2" x14ac:dyDescent="0.3">
      <c r="B348" s="113">
        <v>1.0000000139425501E-2</v>
      </c>
    </row>
    <row r="349" spans="2:2" x14ac:dyDescent="0.3">
      <c r="B349" s="113">
        <v>478.99442562776198</v>
      </c>
    </row>
    <row r="350" spans="2:2" x14ac:dyDescent="0.3">
      <c r="B350" s="113">
        <v>835.05920732188599</v>
      </c>
    </row>
    <row r="351" spans="2:2" x14ac:dyDescent="0.3">
      <c r="B351" s="113">
        <v>1055.06687827721</v>
      </c>
    </row>
    <row r="352" spans="2:2" x14ac:dyDescent="0.3">
      <c r="B352" s="113">
        <v>1141.2440259785101</v>
      </c>
    </row>
    <row r="353" spans="2:2" x14ac:dyDescent="0.3">
      <c r="B353" s="113">
        <v>1109.2571939510501</v>
      </c>
    </row>
    <row r="354" spans="2:2" x14ac:dyDescent="0.3">
      <c r="B354" s="113">
        <v>984.96662936349105</v>
      </c>
    </row>
    <row r="355" spans="2:2" x14ac:dyDescent="0.3">
      <c r="B355" s="113">
        <v>800.33167344109495</v>
      </c>
    </row>
    <row r="356" spans="2:2" x14ac:dyDescent="0.3">
      <c r="B356" s="113">
        <v>589.01297853179904</v>
      </c>
    </row>
    <row r="357" spans="2:2" x14ac:dyDescent="0.3">
      <c r="B357" s="113">
        <v>382.21817270042601</v>
      </c>
    </row>
    <row r="358" spans="2:2" x14ac:dyDescent="0.3">
      <c r="B358" s="113">
        <v>205.27183255709701</v>
      </c>
    </row>
    <row r="359" spans="2:2" x14ac:dyDescent="0.3">
      <c r="B359" s="113">
        <v>75.268813783288707</v>
      </c>
    </row>
    <row r="360" spans="2:2" x14ac:dyDescent="0.3">
      <c r="B360" s="113">
        <v>0.01</v>
      </c>
    </row>
    <row r="361" spans="2:2" x14ac:dyDescent="0.3">
      <c r="B361" s="113">
        <v>0.01</v>
      </c>
    </row>
    <row r="362" spans="2:2" x14ac:dyDescent="0.3">
      <c r="B362" s="113">
        <v>1.06522622686315</v>
      </c>
    </row>
    <row r="363" spans="2:2" x14ac:dyDescent="0.3">
      <c r="B363" s="113">
        <v>54.193730823567499</v>
      </c>
    </row>
    <row r="364" spans="2:2" x14ac:dyDescent="0.3">
      <c r="B364" s="113">
        <v>120.737738671082</v>
      </c>
    </row>
    <row r="365" spans="2:2" x14ac:dyDescent="0.3">
      <c r="B365" s="113">
        <v>184.03875634209501</v>
      </c>
    </row>
    <row r="366" spans="2:2" x14ac:dyDescent="0.3">
      <c r="B366" s="113">
        <v>230.188801536901</v>
      </c>
    </row>
    <row r="367" spans="2:2" x14ac:dyDescent="0.3">
      <c r="B367" s="113">
        <v>249.896763935737</v>
      </c>
    </row>
    <row r="368" spans="2:2" x14ac:dyDescent="0.3">
      <c r="B368" s="113">
        <v>239.489520129775</v>
      </c>
    </row>
    <row r="369" spans="2:2" x14ac:dyDescent="0.3">
      <c r="B369" s="113">
        <v>200.96997358604699</v>
      </c>
    </row>
    <row r="370" spans="2:2" x14ac:dyDescent="0.3">
      <c r="B370" s="113">
        <v>141.19352665280101</v>
      </c>
    </row>
    <row r="371" spans="2:2" x14ac:dyDescent="0.3">
      <c r="B371" s="113">
        <v>70.347679597047403</v>
      </c>
    </row>
    <row r="372" spans="2:2" x14ac:dyDescent="0.3">
      <c r="B372" s="113">
        <v>0.01</v>
      </c>
    </row>
    <row r="373" spans="2:2" x14ac:dyDescent="0.3">
      <c r="B373" s="113">
        <v>0.01</v>
      </c>
    </row>
    <row r="374" spans="2:2" x14ac:dyDescent="0.3">
      <c r="B374" s="113">
        <v>0.01</v>
      </c>
    </row>
    <row r="375" spans="2:2" x14ac:dyDescent="0.3">
      <c r="B375" s="113">
        <v>0.01</v>
      </c>
    </row>
    <row r="376" spans="2:2" x14ac:dyDescent="0.3">
      <c r="B376" s="113">
        <v>0.01</v>
      </c>
    </row>
    <row r="377" spans="2:2" x14ac:dyDescent="0.3">
      <c r="B377" s="113">
        <v>0.01</v>
      </c>
    </row>
    <row r="378" spans="2:2" x14ac:dyDescent="0.3">
      <c r="B378" s="113">
        <v>0.01</v>
      </c>
    </row>
    <row r="379" spans="2:2" x14ac:dyDescent="0.3">
      <c r="B379" s="113">
        <v>18.641975285766399</v>
      </c>
    </row>
    <row r="380" spans="2:2" x14ac:dyDescent="0.3">
      <c r="B380" s="113">
        <v>57.4981802005506</v>
      </c>
    </row>
    <row r="381" spans="2:2" x14ac:dyDescent="0.3">
      <c r="B381" s="113">
        <v>79.554916927326502</v>
      </c>
    </row>
    <row r="382" spans="2:2" x14ac:dyDescent="0.3">
      <c r="B382" s="113">
        <v>78.360649020912206</v>
      </c>
    </row>
    <row r="383" spans="2:2" x14ac:dyDescent="0.3">
      <c r="B383" s="113">
        <v>51.293077532600698</v>
      </c>
    </row>
    <row r="384" spans="2:2" x14ac:dyDescent="0.3">
      <c r="B384" s="113">
        <v>0.01</v>
      </c>
    </row>
    <row r="385" spans="2:2" x14ac:dyDescent="0.3">
      <c r="B385" s="113">
        <v>0.01</v>
      </c>
    </row>
    <row r="386" spans="2:2" x14ac:dyDescent="0.3">
      <c r="B386" s="113">
        <v>0.01</v>
      </c>
    </row>
    <row r="387" spans="2:2" x14ac:dyDescent="0.3">
      <c r="B387" s="113">
        <v>0.01</v>
      </c>
    </row>
    <row r="388" spans="2:2" x14ac:dyDescent="0.3">
      <c r="B388" s="113">
        <v>0.01</v>
      </c>
    </row>
    <row r="389" spans="2:2" x14ac:dyDescent="0.3">
      <c r="B389" s="113">
        <v>0.01</v>
      </c>
    </row>
    <row r="390" spans="2:2" x14ac:dyDescent="0.3">
      <c r="B390" s="113">
        <v>0.01</v>
      </c>
    </row>
    <row r="391" spans="2:2" x14ac:dyDescent="0.3">
      <c r="B391" s="113">
        <v>0.01</v>
      </c>
    </row>
    <row r="392" spans="2:2" x14ac:dyDescent="0.3">
      <c r="B392" s="113">
        <v>0.01</v>
      </c>
    </row>
    <row r="393" spans="2:2" x14ac:dyDescent="0.3">
      <c r="B393" s="113">
        <v>0.01</v>
      </c>
    </row>
    <row r="394" spans="2:2" x14ac:dyDescent="0.3">
      <c r="B394" s="113">
        <v>0.01</v>
      </c>
    </row>
    <row r="395" spans="2:2" x14ac:dyDescent="0.3">
      <c r="B395" s="113">
        <v>0.01</v>
      </c>
    </row>
    <row r="396" spans="2:2" x14ac:dyDescent="0.3">
      <c r="B396" s="113">
        <v>1.0000000006599201E-2</v>
      </c>
    </row>
    <row r="397" spans="2:2" x14ac:dyDescent="0.3">
      <c r="B397" s="113">
        <v>58.181996149528104</v>
      </c>
    </row>
    <row r="398" spans="2:2" x14ac:dyDescent="0.3">
      <c r="B398" s="113">
        <v>93.413829951858304</v>
      </c>
    </row>
    <row r="399" spans="2:2" x14ac:dyDescent="0.3">
      <c r="B399" s="113">
        <v>103.219638506488</v>
      </c>
    </row>
    <row r="400" spans="2:2" x14ac:dyDescent="0.3">
      <c r="B400" s="113">
        <v>89.264189057915104</v>
      </c>
    </row>
    <row r="401" spans="2:2" x14ac:dyDescent="0.3">
      <c r="B401" s="113">
        <v>57.015509886280199</v>
      </c>
    </row>
    <row r="402" spans="2:2" x14ac:dyDescent="0.3">
      <c r="B402" s="113">
        <v>14.7873913860544</v>
      </c>
    </row>
    <row r="403" spans="2:2" x14ac:dyDescent="0.3">
      <c r="B403" s="113">
        <v>0.01</v>
      </c>
    </row>
    <row r="404" spans="2:2" x14ac:dyDescent="0.3">
      <c r="B404" s="113">
        <v>0.01</v>
      </c>
    </row>
    <row r="405" spans="2:2" x14ac:dyDescent="0.3">
      <c r="B405" s="113">
        <v>0.01</v>
      </c>
    </row>
    <row r="406" spans="2:2" x14ac:dyDescent="0.3">
      <c r="B406" s="113">
        <v>0.01</v>
      </c>
    </row>
    <row r="407" spans="2:2" x14ac:dyDescent="0.3">
      <c r="B407" s="113">
        <v>0.01</v>
      </c>
    </row>
    <row r="408" spans="2:2" x14ac:dyDescent="0.3">
      <c r="B408" s="113">
        <v>1.0000000014200001E-2</v>
      </c>
    </row>
    <row r="409" spans="2:2" x14ac:dyDescent="0.3">
      <c r="B409" s="113">
        <v>55.931571404408402</v>
      </c>
    </row>
    <row r="410" spans="2:2" x14ac:dyDescent="0.3">
      <c r="B410" s="113">
        <v>113.025046610228</v>
      </c>
    </row>
    <row r="411" spans="2:2" x14ac:dyDescent="0.3">
      <c r="B411" s="113">
        <v>160.943468829869</v>
      </c>
    </row>
    <row r="412" spans="2:2" x14ac:dyDescent="0.3">
      <c r="B412" s="113">
        <v>190.56862251932401</v>
      </c>
    </row>
    <row r="413" spans="2:2" x14ac:dyDescent="0.3">
      <c r="B413" s="113">
        <v>195.834444653275</v>
      </c>
    </row>
    <row r="414" spans="2:2" x14ac:dyDescent="0.3">
      <c r="B414" s="113">
        <v>175.15622331394499</v>
      </c>
    </row>
    <row r="415" spans="2:2" x14ac:dyDescent="0.3">
      <c r="B415" s="113">
        <v>132.20182334941501</v>
      </c>
    </row>
    <row r="416" spans="2:2" x14ac:dyDescent="0.3">
      <c r="B416" s="113">
        <v>75.827743419444602</v>
      </c>
    </row>
    <row r="417" spans="2:2" x14ac:dyDescent="0.3">
      <c r="B417" s="113">
        <v>19.120934773845999</v>
      </c>
    </row>
    <row r="418" spans="2:2" x14ac:dyDescent="0.3">
      <c r="B418" s="113">
        <v>0.01</v>
      </c>
    </row>
    <row r="419" spans="2:2" x14ac:dyDescent="0.3">
      <c r="B419" s="113">
        <v>0.01</v>
      </c>
    </row>
    <row r="420" spans="2:2" x14ac:dyDescent="0.3">
      <c r="B420" s="113">
        <v>1.00000000134833E-2</v>
      </c>
    </row>
    <row r="421" spans="2:2" x14ac:dyDescent="0.3">
      <c r="B421" s="113">
        <v>84.589014187968303</v>
      </c>
    </row>
    <row r="422" spans="2:2" x14ac:dyDescent="0.3">
      <c r="B422" s="113">
        <v>221.01311009004999</v>
      </c>
    </row>
    <row r="423" spans="2:2" x14ac:dyDescent="0.3">
      <c r="B423" s="113">
        <v>400.96931000135601</v>
      </c>
    </row>
    <row r="424" spans="2:2" x14ac:dyDescent="0.3">
      <c r="B424" s="113">
        <v>607.31310575658199</v>
      </c>
    </row>
    <row r="425" spans="2:2" x14ac:dyDescent="0.3">
      <c r="B425" s="113">
        <v>815.148331152531</v>
      </c>
    </row>
    <row r="426" spans="2:2" x14ac:dyDescent="0.3">
      <c r="B426" s="113">
        <v>994.13045887367696</v>
      </c>
    </row>
    <row r="427" spans="2:2" x14ac:dyDescent="0.3">
      <c r="B427" s="113">
        <v>1111.79702635429</v>
      </c>
    </row>
    <row r="428" spans="2:2" x14ac:dyDescent="0.3">
      <c r="B428" s="113">
        <v>1137.57585120968</v>
      </c>
    </row>
    <row r="429" spans="2:2" x14ac:dyDescent="0.3">
      <c r="B429" s="113">
        <v>1047.00597493029</v>
      </c>
    </row>
    <row r="430" spans="2:2" x14ac:dyDescent="0.3">
      <c r="B430" s="113">
        <v>825.64496747844305</v>
      </c>
    </row>
    <row r="431" spans="2:2" x14ac:dyDescent="0.3">
      <c r="B431" s="113">
        <v>472.13986658651697</v>
      </c>
    </row>
    <row r="432" spans="2:2" x14ac:dyDescent="0.3">
      <c r="B432" s="113">
        <v>0.01</v>
      </c>
    </row>
    <row r="433" spans="2:2" x14ac:dyDescent="0.3">
      <c r="B433" s="113">
        <v>0.01</v>
      </c>
    </row>
    <row r="434" spans="2:2" x14ac:dyDescent="0.3">
      <c r="B434" s="113">
        <v>0.01</v>
      </c>
    </row>
    <row r="435" spans="2:2" x14ac:dyDescent="0.3">
      <c r="B435" s="113">
        <v>0.01</v>
      </c>
    </row>
    <row r="436" spans="2:2" x14ac:dyDescent="0.3">
      <c r="B436" s="113">
        <v>0.01</v>
      </c>
    </row>
    <row r="437" spans="2:2" x14ac:dyDescent="0.3">
      <c r="B437" s="113">
        <v>0.01</v>
      </c>
    </row>
    <row r="438" spans="2:2" x14ac:dyDescent="0.3">
      <c r="B438" s="113">
        <v>0.01</v>
      </c>
    </row>
    <row r="439" spans="2:2" x14ac:dyDescent="0.3">
      <c r="B439" s="113">
        <v>0.01</v>
      </c>
    </row>
    <row r="440" spans="2:2" x14ac:dyDescent="0.3">
      <c r="B440" s="113">
        <v>0.01</v>
      </c>
    </row>
    <row r="441" spans="2:2" x14ac:dyDescent="0.3">
      <c r="B441" s="113">
        <v>0.01</v>
      </c>
    </row>
    <row r="442" spans="2:2" x14ac:dyDescent="0.3">
      <c r="B442" s="113">
        <v>0.01</v>
      </c>
    </row>
    <row r="443" spans="2:2" x14ac:dyDescent="0.3">
      <c r="B443" s="113">
        <v>0.01</v>
      </c>
    </row>
    <row r="444" spans="2:2" x14ac:dyDescent="0.3">
      <c r="B444" s="113">
        <v>1.00000001475601E-2</v>
      </c>
    </row>
    <row r="445" spans="2:2" x14ac:dyDescent="0.3">
      <c r="B445" s="113">
        <v>998.37379512557698</v>
      </c>
    </row>
    <row r="446" spans="2:2" x14ac:dyDescent="0.3">
      <c r="B446" s="113">
        <v>1969.5214279499501</v>
      </c>
    </row>
    <row r="447" spans="2:2" x14ac:dyDescent="0.3">
      <c r="B447" s="113">
        <v>2835.1038567126502</v>
      </c>
    </row>
    <row r="448" spans="2:2" x14ac:dyDescent="0.3">
      <c r="B448" s="113">
        <v>3523.4891908976001</v>
      </c>
    </row>
    <row r="449" spans="2:2" x14ac:dyDescent="0.3">
      <c r="B449" s="113">
        <v>3976.2594753174699</v>
      </c>
    </row>
    <row r="450" spans="2:2" x14ac:dyDescent="0.3">
      <c r="B450" s="113">
        <v>4153.5054037496902</v>
      </c>
    </row>
    <row r="451" spans="2:2" x14ac:dyDescent="0.3">
      <c r="B451" s="113">
        <v>4037.4106033717198</v>
      </c>
    </row>
    <row r="452" spans="2:2" x14ac:dyDescent="0.3">
      <c r="B452" s="113">
        <v>3633.80011929281</v>
      </c>
    </row>
    <row r="453" spans="2:2" x14ac:dyDescent="0.3">
      <c r="B453" s="113">
        <v>2971.54083847115</v>
      </c>
    </row>
    <row r="454" spans="2:2" x14ac:dyDescent="0.3">
      <c r="B454" s="113">
        <v>2099.9001193345998</v>
      </c>
    </row>
    <row r="455" spans="2:2" x14ac:dyDescent="0.3">
      <c r="B455" s="113">
        <v>1084.1683304457199</v>
      </c>
    </row>
    <row r="456" spans="2:2" x14ac:dyDescent="0.3">
      <c r="B456" s="113">
        <v>0.01</v>
      </c>
    </row>
    <row r="457" spans="2:2" x14ac:dyDescent="0.3">
      <c r="B457" s="113">
        <v>0.01</v>
      </c>
    </row>
    <row r="458" spans="2:2" x14ac:dyDescent="0.3">
      <c r="B458" s="113">
        <v>0.01</v>
      </c>
    </row>
    <row r="459" spans="2:2" x14ac:dyDescent="0.3">
      <c r="B459" s="113">
        <v>0.01</v>
      </c>
    </row>
    <row r="460" spans="2:2" x14ac:dyDescent="0.3">
      <c r="B460" s="113">
        <v>0.01</v>
      </c>
    </row>
    <row r="461" spans="2:2" x14ac:dyDescent="0.3">
      <c r="B461" s="113">
        <v>0.01</v>
      </c>
    </row>
    <row r="462" spans="2:2" x14ac:dyDescent="0.3">
      <c r="B462" s="113">
        <v>0.01</v>
      </c>
    </row>
    <row r="463" spans="2:2" x14ac:dyDescent="0.3">
      <c r="B463" s="113">
        <v>0.01</v>
      </c>
    </row>
    <row r="464" spans="2:2" x14ac:dyDescent="0.3">
      <c r="B464" s="113">
        <v>0.01</v>
      </c>
    </row>
    <row r="465" spans="2:2" x14ac:dyDescent="0.3">
      <c r="B465" s="113">
        <v>0.01</v>
      </c>
    </row>
    <row r="466" spans="2:2" x14ac:dyDescent="0.3">
      <c r="B466" s="113">
        <v>0.01</v>
      </c>
    </row>
    <row r="467" spans="2:2" x14ac:dyDescent="0.3">
      <c r="B467" s="113">
        <v>0.01</v>
      </c>
    </row>
    <row r="468" spans="2:2" x14ac:dyDescent="0.3">
      <c r="B468" s="113">
        <v>1.0000000276139001E-2</v>
      </c>
    </row>
    <row r="469" spans="2:2" x14ac:dyDescent="0.3">
      <c r="B469" s="113">
        <v>951.77839056955304</v>
      </c>
    </row>
    <row r="470" spans="2:2" x14ac:dyDescent="0.3">
      <c r="B470" s="113">
        <v>1825.98825969264</v>
      </c>
    </row>
    <row r="471" spans="2:2" x14ac:dyDescent="0.3">
      <c r="B471" s="113">
        <v>2568.1829809378501</v>
      </c>
    </row>
    <row r="472" spans="2:2" x14ac:dyDescent="0.3">
      <c r="B472" s="113">
        <v>3133.02708486969</v>
      </c>
    </row>
    <row r="473" spans="2:2" x14ac:dyDescent="0.3">
      <c r="B473" s="113">
        <v>3486.5013267614099</v>
      </c>
    </row>
    <row r="474" spans="2:2" x14ac:dyDescent="0.3">
      <c r="B474" s="113">
        <v>3607.4671259360198</v>
      </c>
    </row>
    <row r="475" spans="2:2" x14ac:dyDescent="0.3">
      <c r="B475" s="113">
        <v>3488.6111815640602</v>
      </c>
    </row>
    <row r="476" spans="2:2" x14ac:dyDescent="0.3">
      <c r="B476" s="113">
        <v>3136.7829800767799</v>
      </c>
    </row>
    <row r="477" spans="2:2" x14ac:dyDescent="0.3">
      <c r="B477" s="113">
        <v>2572.72737120381</v>
      </c>
    </row>
    <row r="478" spans="2:2" x14ac:dyDescent="0.3">
      <c r="B478" s="113">
        <v>1830.19990917573</v>
      </c>
    </row>
    <row r="479" spans="2:2" x14ac:dyDescent="0.3">
      <c r="B479" s="113">
        <v>954.44356343445702</v>
      </c>
    </row>
    <row r="480" spans="2:2" x14ac:dyDescent="0.3">
      <c r="B480" s="113">
        <v>0.01</v>
      </c>
    </row>
    <row r="481" spans="2:2" x14ac:dyDescent="0.3">
      <c r="B481" s="113">
        <v>0.01</v>
      </c>
    </row>
    <row r="482" spans="2:2" x14ac:dyDescent="0.3">
      <c r="B482" s="113">
        <v>0.01</v>
      </c>
    </row>
    <row r="483" spans="2:2" x14ac:dyDescent="0.3">
      <c r="B483" s="113">
        <v>0.01</v>
      </c>
    </row>
    <row r="484" spans="2:2" x14ac:dyDescent="0.3">
      <c r="B484" s="113">
        <v>0.01</v>
      </c>
    </row>
    <row r="485" spans="2:2" x14ac:dyDescent="0.3">
      <c r="B485" s="113">
        <v>0.01</v>
      </c>
    </row>
    <row r="486" spans="2:2" x14ac:dyDescent="0.3">
      <c r="B486" s="113">
        <v>0.01</v>
      </c>
    </row>
    <row r="487" spans="2:2" x14ac:dyDescent="0.3">
      <c r="B487" s="113">
        <v>0.01</v>
      </c>
    </row>
    <row r="488" spans="2:2" x14ac:dyDescent="0.3">
      <c r="B488" s="113">
        <v>0.01</v>
      </c>
    </row>
    <row r="489" spans="2:2" x14ac:dyDescent="0.3">
      <c r="B489" s="113">
        <v>0.01</v>
      </c>
    </row>
    <row r="490" spans="2:2" x14ac:dyDescent="0.3">
      <c r="B490" s="113">
        <v>0.01</v>
      </c>
    </row>
    <row r="491" spans="2:2" x14ac:dyDescent="0.3">
      <c r="B491" s="113">
        <v>0.01</v>
      </c>
    </row>
    <row r="492" spans="2:2" x14ac:dyDescent="0.3">
      <c r="B492" s="113">
        <v>1.0000000221451101E-2</v>
      </c>
    </row>
    <row r="493" spans="2:2" x14ac:dyDescent="0.3">
      <c r="B493" s="113">
        <v>1087.50989949621</v>
      </c>
    </row>
    <row r="494" spans="2:2" x14ac:dyDescent="0.3">
      <c r="B494" s="113">
        <v>2105.47850597466</v>
      </c>
    </row>
    <row r="495" spans="2:2" x14ac:dyDescent="0.3">
      <c r="B495" s="113">
        <v>2978.0344260626598</v>
      </c>
    </row>
    <row r="496" spans="2:2" x14ac:dyDescent="0.3">
      <c r="B496" s="113">
        <v>3639.8710928998898</v>
      </c>
    </row>
    <row r="497" spans="2:2" x14ac:dyDescent="0.3">
      <c r="B497" s="113">
        <v>4041.91090184626</v>
      </c>
    </row>
    <row r="498" spans="2:2" x14ac:dyDescent="0.3">
      <c r="B498" s="113">
        <v>4155.6589264412496</v>
      </c>
    </row>
    <row r="499" spans="2:2" x14ac:dyDescent="0.3">
      <c r="B499" s="113">
        <v>3975.7943640291701</v>
      </c>
    </row>
    <row r="500" spans="2:2" x14ac:dyDescent="0.3">
      <c r="B500" s="113">
        <v>3520.7004727957501</v>
      </c>
    </row>
    <row r="501" spans="2:2" x14ac:dyDescent="0.3">
      <c r="B501" s="113">
        <v>2830.8359439575802</v>
      </c>
    </row>
    <row r="502" spans="2:2" x14ac:dyDescent="0.3">
      <c r="B502" s="113">
        <v>1965.0706835117201</v>
      </c>
    </row>
    <row r="503" spans="2:2" x14ac:dyDescent="0.3">
      <c r="B503" s="113">
        <v>995.32214990857995</v>
      </c>
    </row>
    <row r="504" spans="2:2" x14ac:dyDescent="0.3">
      <c r="B504" s="113">
        <v>0.01</v>
      </c>
    </row>
    <row r="505" spans="2:2" x14ac:dyDescent="0.3">
      <c r="B505" s="113">
        <v>0.01</v>
      </c>
    </row>
    <row r="506" spans="2:2" x14ac:dyDescent="0.3">
      <c r="B506" s="113">
        <v>0.01</v>
      </c>
    </row>
    <row r="507" spans="2:2" x14ac:dyDescent="0.3">
      <c r="B507" s="113">
        <v>0.01</v>
      </c>
    </row>
    <row r="508" spans="2:2" x14ac:dyDescent="0.3">
      <c r="B508" s="113">
        <v>0.01</v>
      </c>
    </row>
    <row r="509" spans="2:2" x14ac:dyDescent="0.3">
      <c r="B509" s="113">
        <v>0.01</v>
      </c>
    </row>
    <row r="510" spans="2:2" x14ac:dyDescent="0.3">
      <c r="B510" s="113">
        <v>0.01</v>
      </c>
    </row>
    <row r="511" spans="2:2" x14ac:dyDescent="0.3">
      <c r="B511" s="113">
        <v>0.01</v>
      </c>
    </row>
    <row r="512" spans="2:2" x14ac:dyDescent="0.3">
      <c r="B512" s="113">
        <v>0.01</v>
      </c>
    </row>
    <row r="513" spans="2:2" x14ac:dyDescent="0.3">
      <c r="B513" s="113">
        <v>0.01</v>
      </c>
    </row>
    <row r="514" spans="2:2" x14ac:dyDescent="0.3">
      <c r="B514" s="113">
        <v>0.01</v>
      </c>
    </row>
    <row r="515" spans="2:2" x14ac:dyDescent="0.3">
      <c r="B515" s="113">
        <v>0.01</v>
      </c>
    </row>
    <row r="516" spans="2:2" x14ac:dyDescent="0.3">
      <c r="B516" s="113">
        <v>1.0000000061351299E-2</v>
      </c>
    </row>
    <row r="517" spans="2:2" x14ac:dyDescent="0.3">
      <c r="B517" s="113">
        <v>461.06302788189998</v>
      </c>
    </row>
    <row r="518" spans="2:2" x14ac:dyDescent="0.3">
      <c r="B518" s="113">
        <v>803.72151496701895</v>
      </c>
    </row>
    <row r="519" spans="2:2" x14ac:dyDescent="0.3">
      <c r="B519" s="113">
        <v>1015.37599153373</v>
      </c>
    </row>
    <row r="520" spans="2:2" x14ac:dyDescent="0.3">
      <c r="B520" s="113">
        <v>1098.2064872854601</v>
      </c>
    </row>
    <row r="521" spans="2:2" x14ac:dyDescent="0.3">
      <c r="B521" s="113">
        <v>1067.32412461743</v>
      </c>
    </row>
    <row r="522" spans="2:2" x14ac:dyDescent="0.3">
      <c r="B522" s="113">
        <v>947.64171293319396</v>
      </c>
    </row>
    <row r="523" spans="2:2" x14ac:dyDescent="0.3">
      <c r="B523" s="113">
        <v>769.92999421075797</v>
      </c>
    </row>
    <row r="524" spans="2:2" x14ac:dyDescent="0.3">
      <c r="B524" s="113">
        <v>566.58451160524601</v>
      </c>
    </row>
    <row r="525" spans="2:2" x14ac:dyDescent="0.3">
      <c r="B525" s="113">
        <v>367.62905502772401</v>
      </c>
    </row>
    <row r="526" spans="2:2" x14ac:dyDescent="0.3">
      <c r="B526" s="113">
        <v>197.41799187740401</v>
      </c>
    </row>
    <row r="527" spans="2:2" x14ac:dyDescent="0.3">
      <c r="B527" s="113">
        <v>72.382297851770304</v>
      </c>
    </row>
    <row r="528" spans="2:2" x14ac:dyDescent="0.3">
      <c r="B528" s="113">
        <v>0.01</v>
      </c>
    </row>
    <row r="529" spans="2:2" x14ac:dyDescent="0.3">
      <c r="B529" s="113">
        <v>0.01</v>
      </c>
    </row>
    <row r="530" spans="2:2" x14ac:dyDescent="0.3">
      <c r="B530" s="113">
        <v>1.02446214614566</v>
      </c>
    </row>
    <row r="531" spans="2:2" x14ac:dyDescent="0.3">
      <c r="B531" s="113">
        <v>52.095586774306398</v>
      </c>
    </row>
    <row r="532" spans="2:2" x14ac:dyDescent="0.3">
      <c r="B532" s="113">
        <v>116.051701679689</v>
      </c>
    </row>
    <row r="533" spans="2:2" x14ac:dyDescent="0.3">
      <c r="B533" s="113">
        <v>176.878731524823</v>
      </c>
    </row>
    <row r="534" spans="2:2" x14ac:dyDescent="0.3">
      <c r="B534" s="113">
        <v>221.21198600604501</v>
      </c>
    </row>
    <row r="535" spans="2:2" x14ac:dyDescent="0.3">
      <c r="B535" s="113">
        <v>240.12829884259099</v>
      </c>
    </row>
    <row r="536" spans="2:2" x14ac:dyDescent="0.3">
      <c r="B536" s="113">
        <v>230.10578966035001</v>
      </c>
    </row>
    <row r="537" spans="2:2" x14ac:dyDescent="0.3">
      <c r="B537" s="113">
        <v>193.077034333661</v>
      </c>
    </row>
    <row r="538" spans="2:2" x14ac:dyDescent="0.3">
      <c r="B538" s="113">
        <v>135.63533828962699</v>
      </c>
    </row>
    <row r="539" spans="2:2" x14ac:dyDescent="0.3">
      <c r="B539" s="113">
        <v>67.572089620646594</v>
      </c>
    </row>
    <row r="540" spans="2:2" x14ac:dyDescent="0.3">
      <c r="B540" s="113">
        <v>0.01</v>
      </c>
    </row>
    <row r="541" spans="2:2" x14ac:dyDescent="0.3">
      <c r="B541" s="113">
        <v>0.01</v>
      </c>
    </row>
    <row r="542" spans="2:2" x14ac:dyDescent="0.3">
      <c r="B542" s="113">
        <v>0.01</v>
      </c>
    </row>
    <row r="543" spans="2:2" x14ac:dyDescent="0.3">
      <c r="B543" s="113">
        <v>0.01</v>
      </c>
    </row>
    <row r="544" spans="2:2" x14ac:dyDescent="0.3">
      <c r="B544" s="113">
        <v>0.01</v>
      </c>
    </row>
    <row r="545" spans="2:2" x14ac:dyDescent="0.3">
      <c r="B545" s="113">
        <v>0.01</v>
      </c>
    </row>
    <row r="546" spans="2:2" x14ac:dyDescent="0.3">
      <c r="B546" s="113">
        <v>0.01</v>
      </c>
    </row>
    <row r="547" spans="2:2" x14ac:dyDescent="0.3">
      <c r="B547" s="113">
        <v>17.892944589002202</v>
      </c>
    </row>
    <row r="548" spans="2:2" x14ac:dyDescent="0.3">
      <c r="B548" s="113">
        <v>55.181747209452297</v>
      </c>
    </row>
    <row r="549" spans="2:2" x14ac:dyDescent="0.3">
      <c r="B549" s="113">
        <v>76.342350101084904</v>
      </c>
    </row>
    <row r="550" spans="2:2" x14ac:dyDescent="0.3">
      <c r="B550" s="113">
        <v>75.189044732639999</v>
      </c>
    </row>
    <row r="551" spans="2:2" x14ac:dyDescent="0.3">
      <c r="B551" s="113">
        <v>49.212397737523702</v>
      </c>
    </row>
    <row r="552" spans="2:2" x14ac:dyDescent="0.3">
      <c r="B552" s="113">
        <v>0.01</v>
      </c>
    </row>
    <row r="553" spans="2:2" x14ac:dyDescent="0.3">
      <c r="B553" s="113">
        <v>0.01</v>
      </c>
    </row>
    <row r="554" spans="2:2" x14ac:dyDescent="0.3">
      <c r="B554" s="113">
        <v>0.01</v>
      </c>
    </row>
    <row r="555" spans="2:2" x14ac:dyDescent="0.3">
      <c r="B555" s="113">
        <v>0.01</v>
      </c>
    </row>
    <row r="556" spans="2:2" x14ac:dyDescent="0.3">
      <c r="B556" s="113">
        <v>0.01</v>
      </c>
    </row>
    <row r="557" spans="2:2" x14ac:dyDescent="0.3">
      <c r="B557" s="113">
        <v>0.01</v>
      </c>
    </row>
    <row r="558" spans="2:2" x14ac:dyDescent="0.3">
      <c r="B558" s="113">
        <v>0.01</v>
      </c>
    </row>
    <row r="559" spans="2:2" x14ac:dyDescent="0.3">
      <c r="B559" s="113">
        <v>0.01</v>
      </c>
    </row>
    <row r="560" spans="2:2" x14ac:dyDescent="0.3">
      <c r="B560" s="113">
        <v>0.01</v>
      </c>
    </row>
    <row r="561" spans="2:2" x14ac:dyDescent="0.3">
      <c r="B561" s="113">
        <v>0.01</v>
      </c>
    </row>
    <row r="562" spans="2:2" x14ac:dyDescent="0.3">
      <c r="B562" s="113">
        <v>0.01</v>
      </c>
    </row>
    <row r="563" spans="2:2" x14ac:dyDescent="0.3">
      <c r="B563" s="113">
        <v>0.01</v>
      </c>
    </row>
    <row r="564" spans="2:2" x14ac:dyDescent="0.3">
      <c r="B564" s="113">
        <v>1.0000000011189E-2</v>
      </c>
    </row>
    <row r="565" spans="2:2" x14ac:dyDescent="0.3">
      <c r="B565" s="113">
        <v>55.745988603247397</v>
      </c>
    </row>
    <row r="566" spans="2:2" x14ac:dyDescent="0.3">
      <c r="B566" s="113">
        <v>89.493732666524807</v>
      </c>
    </row>
    <row r="567" spans="2:2" x14ac:dyDescent="0.3">
      <c r="B567" s="113">
        <v>98.878354837845094</v>
      </c>
    </row>
    <row r="568" spans="2:2" x14ac:dyDescent="0.3">
      <c r="B568" s="113">
        <v>85.5015676671824</v>
      </c>
    </row>
    <row r="569" spans="2:2" x14ac:dyDescent="0.3">
      <c r="B569" s="113">
        <v>54.607041136406501</v>
      </c>
    </row>
    <row r="570" spans="2:2" x14ac:dyDescent="0.3">
      <c r="B570" s="113">
        <v>14.1616678373155</v>
      </c>
    </row>
    <row r="571" spans="2:2" x14ac:dyDescent="0.3">
      <c r="B571" s="113">
        <v>0.01</v>
      </c>
    </row>
    <row r="572" spans="2:2" x14ac:dyDescent="0.3">
      <c r="B572" s="113">
        <v>0.01</v>
      </c>
    </row>
    <row r="573" spans="2:2" x14ac:dyDescent="0.3">
      <c r="B573" s="113">
        <v>0.01</v>
      </c>
    </row>
    <row r="574" spans="2:2" x14ac:dyDescent="0.3">
      <c r="B574" s="113">
        <v>0.01</v>
      </c>
    </row>
    <row r="575" spans="2:2" x14ac:dyDescent="0.3">
      <c r="B575" s="113">
        <v>0.01</v>
      </c>
    </row>
    <row r="576" spans="2:2" x14ac:dyDescent="0.3">
      <c r="B576" s="113">
        <v>1.0000000006515601E-2</v>
      </c>
    </row>
    <row r="577" spans="2:2" x14ac:dyDescent="0.3">
      <c r="B577" s="113">
        <v>53.526986016276702</v>
      </c>
    </row>
    <row r="578" spans="2:2" x14ac:dyDescent="0.3">
      <c r="B578" s="113">
        <v>108.15487665408401</v>
      </c>
    </row>
    <row r="579" spans="2:2" x14ac:dyDescent="0.3">
      <c r="B579" s="113">
        <v>153.99323243876199</v>
      </c>
    </row>
    <row r="580" spans="2:2" x14ac:dyDescent="0.3">
      <c r="B580" s="113">
        <v>182.32106193830199</v>
      </c>
    </row>
    <row r="581" spans="2:2" x14ac:dyDescent="0.3">
      <c r="B581" s="113">
        <v>187.340569423093</v>
      </c>
    </row>
    <row r="582" spans="2:2" x14ac:dyDescent="0.3">
      <c r="B582" s="113">
        <v>167.54279644326701</v>
      </c>
    </row>
    <row r="583" spans="2:2" x14ac:dyDescent="0.3">
      <c r="B583" s="113">
        <v>126.443145293542</v>
      </c>
    </row>
    <row r="584" spans="2:2" x14ac:dyDescent="0.3">
      <c r="B584" s="113">
        <v>72.517756750729305</v>
      </c>
    </row>
    <row r="585" spans="2:2" x14ac:dyDescent="0.3">
      <c r="B585" s="113">
        <v>18.284806533220902</v>
      </c>
    </row>
    <row r="586" spans="2:2" x14ac:dyDescent="0.3">
      <c r="B586" s="113">
        <v>0.01</v>
      </c>
    </row>
    <row r="587" spans="2:2" x14ac:dyDescent="0.3">
      <c r="B587" s="113">
        <v>0.01</v>
      </c>
    </row>
    <row r="588" spans="2:2" x14ac:dyDescent="0.3">
      <c r="B588" s="113">
        <v>1.00000000049888E-2</v>
      </c>
    </row>
    <row r="589" spans="2:2" x14ac:dyDescent="0.3">
      <c r="B589" s="113">
        <v>80.856685428784601</v>
      </c>
    </row>
    <row r="590" spans="2:2" x14ac:dyDescent="0.3">
      <c r="B590" s="113">
        <v>211.23976402115301</v>
      </c>
    </row>
    <row r="591" spans="2:2" x14ac:dyDescent="0.3">
      <c r="B591" s="113">
        <v>383.19997217435701</v>
      </c>
    </row>
    <row r="592" spans="2:2" x14ac:dyDescent="0.3">
      <c r="B592" s="113">
        <v>580.34186456676696</v>
      </c>
    </row>
    <row r="593" spans="2:2" x14ac:dyDescent="0.3">
      <c r="B593" s="113">
        <v>778.86980126286596</v>
      </c>
    </row>
    <row r="594" spans="2:2" x14ac:dyDescent="0.3">
      <c r="B594" s="113">
        <v>949.79218712558304</v>
      </c>
    </row>
    <row r="595" spans="2:2" x14ac:dyDescent="0.3">
      <c r="B595" s="113">
        <v>1062.1056306456101</v>
      </c>
    </row>
    <row r="596" spans="2:2" x14ac:dyDescent="0.3">
      <c r="B596" s="113">
        <v>1086.6246473912499</v>
      </c>
    </row>
    <row r="597" spans="2:2" x14ac:dyDescent="0.3">
      <c r="B597" s="113">
        <v>1000.01226872618</v>
      </c>
    </row>
    <row r="598" spans="2:2" x14ac:dyDescent="0.3">
      <c r="B598" s="113">
        <v>788.50871934691497</v>
      </c>
    </row>
    <row r="599" spans="2:2" x14ac:dyDescent="0.3">
      <c r="B599" s="113">
        <v>450.85920286727202</v>
      </c>
    </row>
    <row r="600" spans="2:2" x14ac:dyDescent="0.3">
      <c r="B600" s="113">
        <v>0.01</v>
      </c>
    </row>
    <row r="601" spans="2:2" x14ac:dyDescent="0.3">
      <c r="B601" s="113">
        <v>0.01</v>
      </c>
    </row>
    <row r="602" spans="2:2" x14ac:dyDescent="0.3">
      <c r="B602" s="113">
        <v>0.01</v>
      </c>
    </row>
    <row r="603" spans="2:2" x14ac:dyDescent="0.3">
      <c r="B603" s="113">
        <v>0.01</v>
      </c>
    </row>
    <row r="604" spans="2:2" x14ac:dyDescent="0.3">
      <c r="B604" s="113">
        <v>0.01</v>
      </c>
    </row>
    <row r="605" spans="2:2" x14ac:dyDescent="0.3">
      <c r="B605" s="113">
        <v>0.01</v>
      </c>
    </row>
    <row r="606" spans="2:2" x14ac:dyDescent="0.3">
      <c r="B606" s="113">
        <v>0.01</v>
      </c>
    </row>
    <row r="607" spans="2:2" x14ac:dyDescent="0.3">
      <c r="B607" s="113">
        <v>0.01</v>
      </c>
    </row>
    <row r="608" spans="2:2" x14ac:dyDescent="0.3">
      <c r="B608" s="113">
        <v>0.01</v>
      </c>
    </row>
    <row r="609" spans="2:2" x14ac:dyDescent="0.3">
      <c r="B609" s="113">
        <v>0.01</v>
      </c>
    </row>
    <row r="610" spans="2:2" x14ac:dyDescent="0.3">
      <c r="B610" s="113">
        <v>0.01</v>
      </c>
    </row>
    <row r="611" spans="2:2" x14ac:dyDescent="0.3">
      <c r="B611" s="113">
        <v>0.01</v>
      </c>
    </row>
    <row r="612" spans="2:2" x14ac:dyDescent="0.3">
      <c r="B612" s="113">
        <v>1.0000000211103401E-2</v>
      </c>
    </row>
    <row r="613" spans="2:2" x14ac:dyDescent="0.3">
      <c r="B613" s="113">
        <v>952.04513855183802</v>
      </c>
    </row>
    <row r="614" spans="2:2" x14ac:dyDescent="0.3">
      <c r="B614" s="113">
        <v>1877.93919865475</v>
      </c>
    </row>
    <row r="615" spans="2:2" x14ac:dyDescent="0.3">
      <c r="B615" s="113">
        <v>2703.0015023150099</v>
      </c>
    </row>
    <row r="616" spans="2:2" x14ac:dyDescent="0.3">
      <c r="B616" s="113">
        <v>3358.9748226097399</v>
      </c>
    </row>
    <row r="617" spans="2:2" x14ac:dyDescent="0.3">
      <c r="B617" s="113">
        <v>3790.2250335670801</v>
      </c>
    </row>
    <row r="618" spans="2:2" x14ac:dyDescent="0.3">
      <c r="B618" s="113">
        <v>3958.78131535068</v>
      </c>
    </row>
    <row r="619" spans="2:2" x14ac:dyDescent="0.3">
      <c r="B619" s="113">
        <v>3847.7432358170399</v>
      </c>
    </row>
    <row r="620" spans="2:2" x14ac:dyDescent="0.3">
      <c r="B620" s="113">
        <v>3462.7457942319502</v>
      </c>
    </row>
    <row r="621" spans="2:2" x14ac:dyDescent="0.3">
      <c r="B621" s="113">
        <v>2831.37682200483</v>
      </c>
    </row>
    <row r="622" spans="2:2" x14ac:dyDescent="0.3">
      <c r="B622" s="113">
        <v>2000.6494222766801</v>
      </c>
    </row>
    <row r="623" spans="2:2" x14ac:dyDescent="0.3">
      <c r="B623" s="113">
        <v>1032.8220430825399</v>
      </c>
    </row>
    <row r="624" spans="2:2" x14ac:dyDescent="0.3">
      <c r="B624" s="113">
        <v>0.01</v>
      </c>
    </row>
    <row r="625" spans="2:2" x14ac:dyDescent="0.3">
      <c r="B625" s="113">
        <v>0.01</v>
      </c>
    </row>
    <row r="626" spans="2:2" x14ac:dyDescent="0.3">
      <c r="B626" s="113">
        <v>0.01</v>
      </c>
    </row>
    <row r="627" spans="2:2" x14ac:dyDescent="0.3">
      <c r="B627" s="113">
        <v>0.01</v>
      </c>
    </row>
    <row r="628" spans="2:2" x14ac:dyDescent="0.3">
      <c r="B628" s="113">
        <v>0.01</v>
      </c>
    </row>
    <row r="629" spans="2:2" x14ac:dyDescent="0.3">
      <c r="B629" s="113">
        <v>0.01</v>
      </c>
    </row>
    <row r="630" spans="2:2" x14ac:dyDescent="0.3">
      <c r="B630" s="113">
        <v>0.01</v>
      </c>
    </row>
    <row r="631" spans="2:2" x14ac:dyDescent="0.3">
      <c r="B631" s="113">
        <v>0.01</v>
      </c>
    </row>
    <row r="632" spans="2:2" x14ac:dyDescent="0.3">
      <c r="B632" s="113">
        <v>0.01</v>
      </c>
    </row>
    <row r="633" spans="2:2" x14ac:dyDescent="0.3">
      <c r="B633" s="113">
        <v>0.01</v>
      </c>
    </row>
    <row r="634" spans="2:2" x14ac:dyDescent="0.3">
      <c r="B634" s="113">
        <v>0.01</v>
      </c>
    </row>
    <row r="635" spans="2:2" x14ac:dyDescent="0.3">
      <c r="B635" s="113">
        <v>0.01</v>
      </c>
    </row>
    <row r="636" spans="2:2" x14ac:dyDescent="0.3">
      <c r="B636" s="113">
        <v>1.0000000131349201E-2</v>
      </c>
    </row>
    <row r="637" spans="2:2" x14ac:dyDescent="0.3">
      <c r="B637" s="113">
        <v>905.42105258106596</v>
      </c>
    </row>
    <row r="638" spans="2:2" x14ac:dyDescent="0.3">
      <c r="B638" s="113">
        <v>1736.8749865023201</v>
      </c>
    </row>
    <row r="639" spans="2:2" x14ac:dyDescent="0.3">
      <c r="B639" s="113">
        <v>2442.6004086073899</v>
      </c>
    </row>
    <row r="640" spans="2:2" x14ac:dyDescent="0.3">
      <c r="B640" s="113">
        <v>2979.5212435625599</v>
      </c>
    </row>
    <row r="641" spans="2:2" x14ac:dyDescent="0.3">
      <c r="B641" s="113">
        <v>3315.3396583857402</v>
      </c>
    </row>
    <row r="642" spans="2:2" x14ac:dyDescent="0.3">
      <c r="B642" s="113">
        <v>3430.0180989905898</v>
      </c>
    </row>
    <row r="643" spans="2:2" x14ac:dyDescent="0.3">
      <c r="B643" s="113">
        <v>3316.6711358139</v>
      </c>
    </row>
    <row r="644" spans="2:2" x14ac:dyDescent="0.3">
      <c r="B644" s="113">
        <v>2981.8796240638699</v>
      </c>
    </row>
    <row r="645" spans="2:2" x14ac:dyDescent="0.3">
      <c r="B645" s="113">
        <v>2445.4296583830601</v>
      </c>
    </row>
    <row r="646" spans="2:2" x14ac:dyDescent="0.3">
      <c r="B646" s="113">
        <v>1739.4650382811899</v>
      </c>
    </row>
    <row r="647" spans="2:2" x14ac:dyDescent="0.3">
      <c r="B647" s="113">
        <v>907.03333050771801</v>
      </c>
    </row>
    <row r="648" spans="2:2" x14ac:dyDescent="0.3">
      <c r="B648" s="113">
        <v>0.01</v>
      </c>
    </row>
    <row r="649" spans="2:2" x14ac:dyDescent="0.3">
      <c r="B649" s="113">
        <v>0.01</v>
      </c>
    </row>
    <row r="650" spans="2:2" x14ac:dyDescent="0.3">
      <c r="B650" s="113">
        <v>0.01</v>
      </c>
    </row>
    <row r="651" spans="2:2" x14ac:dyDescent="0.3">
      <c r="B651" s="113">
        <v>0.01</v>
      </c>
    </row>
    <row r="652" spans="2:2" x14ac:dyDescent="0.3">
      <c r="B652" s="113">
        <v>0.01</v>
      </c>
    </row>
    <row r="653" spans="2:2" x14ac:dyDescent="0.3">
      <c r="B653" s="113">
        <v>0.01</v>
      </c>
    </row>
    <row r="654" spans="2:2" x14ac:dyDescent="0.3">
      <c r="B654" s="113">
        <v>0.01</v>
      </c>
    </row>
    <row r="655" spans="2:2" x14ac:dyDescent="0.3">
      <c r="B655" s="113">
        <v>0.01</v>
      </c>
    </row>
    <row r="656" spans="2:2" x14ac:dyDescent="0.3">
      <c r="B656" s="113">
        <v>0.01</v>
      </c>
    </row>
    <row r="657" spans="2:2" x14ac:dyDescent="0.3">
      <c r="B657" s="113">
        <v>0.01</v>
      </c>
    </row>
    <row r="658" spans="2:2" x14ac:dyDescent="0.3">
      <c r="B658" s="113">
        <v>0.01</v>
      </c>
    </row>
    <row r="659" spans="2:2" x14ac:dyDescent="0.3">
      <c r="B659" s="113">
        <v>0.01</v>
      </c>
    </row>
    <row r="660" spans="2:2" x14ac:dyDescent="0.3">
      <c r="B660" s="113">
        <v>1.0000000062258201E-2</v>
      </c>
    </row>
    <row r="661" spans="2:2" x14ac:dyDescent="0.3">
      <c r="B661" s="113">
        <v>1032.0082785002101</v>
      </c>
    </row>
    <row r="662" spans="2:2" x14ac:dyDescent="0.3">
      <c r="B662" s="113">
        <v>1997.8181893349199</v>
      </c>
    </row>
    <row r="663" spans="2:2" x14ac:dyDescent="0.3">
      <c r="B663" s="113">
        <v>2825.4660692319999</v>
      </c>
    </row>
    <row r="664" spans="2:2" x14ac:dyDescent="0.3">
      <c r="B664" s="113">
        <v>3453.0399859158902</v>
      </c>
    </row>
    <row r="665" spans="2:2" x14ac:dyDescent="0.3">
      <c r="B665" s="113">
        <v>3834.0479644418701</v>
      </c>
    </row>
    <row r="666" spans="2:2" x14ac:dyDescent="0.3">
      <c r="B666" s="113">
        <v>3941.5394689189002</v>
      </c>
    </row>
    <row r="667" spans="2:2" x14ac:dyDescent="0.3">
      <c r="B667" s="113">
        <v>3770.55301644989</v>
      </c>
    </row>
    <row r="668" spans="2:2" x14ac:dyDescent="0.3">
      <c r="B668" s="113">
        <v>3338.60736591042</v>
      </c>
    </row>
    <row r="669" spans="2:2" x14ac:dyDescent="0.3">
      <c r="B669" s="113">
        <v>2684.14566658064</v>
      </c>
    </row>
    <row r="670" spans="2:2" x14ac:dyDescent="0.3">
      <c r="B670" s="113">
        <v>1863.0506381371799</v>
      </c>
    </row>
    <row r="671" spans="2:2" x14ac:dyDescent="0.3">
      <c r="B671" s="113">
        <v>943.55084389544402</v>
      </c>
    </row>
    <row r="672" spans="2:2" x14ac:dyDescent="0.3">
      <c r="B672" s="113">
        <v>0.01</v>
      </c>
    </row>
    <row r="673" spans="2:2" x14ac:dyDescent="0.3">
      <c r="B673" s="113">
        <v>0.01</v>
      </c>
    </row>
    <row r="674" spans="2:2" x14ac:dyDescent="0.3">
      <c r="B674" s="113">
        <v>0.01</v>
      </c>
    </row>
    <row r="675" spans="2:2" x14ac:dyDescent="0.3">
      <c r="B675" s="113">
        <v>0.01</v>
      </c>
    </row>
    <row r="676" spans="2:2" x14ac:dyDescent="0.3">
      <c r="B676" s="113">
        <v>0.01</v>
      </c>
    </row>
    <row r="677" spans="2:2" x14ac:dyDescent="0.3">
      <c r="B677" s="113">
        <v>0.01</v>
      </c>
    </row>
    <row r="678" spans="2:2" x14ac:dyDescent="0.3">
      <c r="B678" s="113">
        <v>0.01</v>
      </c>
    </row>
    <row r="679" spans="2:2" x14ac:dyDescent="0.3">
      <c r="B679" s="113">
        <v>0.01</v>
      </c>
    </row>
    <row r="680" spans="2:2" x14ac:dyDescent="0.3">
      <c r="B680" s="113">
        <v>0.01</v>
      </c>
    </row>
    <row r="681" spans="2:2" x14ac:dyDescent="0.3">
      <c r="B681" s="113">
        <v>0.01</v>
      </c>
    </row>
    <row r="682" spans="2:2" x14ac:dyDescent="0.3">
      <c r="B682" s="113">
        <v>0.01</v>
      </c>
    </row>
    <row r="683" spans="2:2" x14ac:dyDescent="0.3">
      <c r="B683" s="113">
        <v>0.01</v>
      </c>
    </row>
    <row r="684" spans="2:2" x14ac:dyDescent="0.3">
      <c r="B684" s="113">
        <v>1.0000000094390501E-2</v>
      </c>
    </row>
    <row r="685" spans="2:2" x14ac:dyDescent="0.3">
      <c r="B685" s="113">
        <v>436.44518320240002</v>
      </c>
    </row>
    <row r="686" spans="2:2" x14ac:dyDescent="0.3">
      <c r="B686" s="113">
        <v>760.72795209427795</v>
      </c>
    </row>
    <row r="687" spans="2:2" x14ac:dyDescent="0.3">
      <c r="B687" s="113">
        <v>960.959703567014</v>
      </c>
    </row>
    <row r="688" spans="2:2" x14ac:dyDescent="0.3">
      <c r="B688" s="113">
        <v>1039.2422935418999</v>
      </c>
    </row>
    <row r="689" spans="2:2" x14ac:dyDescent="0.3">
      <c r="B689" s="113">
        <v>1009.91227339903</v>
      </c>
    </row>
    <row r="690" spans="2:2" x14ac:dyDescent="0.3">
      <c r="B690" s="113">
        <v>896.57371538622897</v>
      </c>
    </row>
    <row r="691" spans="2:2" x14ac:dyDescent="0.3">
      <c r="B691" s="113">
        <v>728.36250785369305</v>
      </c>
    </row>
    <row r="692" spans="2:2" x14ac:dyDescent="0.3">
      <c r="B692" s="113">
        <v>535.93926661466003</v>
      </c>
    </row>
    <row r="693" spans="2:2" x14ac:dyDescent="0.3">
      <c r="B693" s="113">
        <v>347.708521759365</v>
      </c>
    </row>
    <row r="694" spans="2:2" x14ac:dyDescent="0.3">
      <c r="B694" s="113">
        <v>186.701230921404</v>
      </c>
    </row>
    <row r="695" spans="2:2" x14ac:dyDescent="0.3">
      <c r="B695" s="113">
        <v>68.446198684074204</v>
      </c>
    </row>
    <row r="696" spans="2:2" x14ac:dyDescent="0.3">
      <c r="B696" s="113">
        <v>0.01</v>
      </c>
    </row>
    <row r="697" spans="2:2" x14ac:dyDescent="0.3">
      <c r="B697" s="113">
        <v>0.01</v>
      </c>
    </row>
    <row r="698" spans="2:2" x14ac:dyDescent="0.3">
      <c r="B698" s="113">
        <v>0.96898577227245997</v>
      </c>
    </row>
    <row r="699" spans="2:2" x14ac:dyDescent="0.3">
      <c r="B699" s="113">
        <v>49.242068633741198</v>
      </c>
    </row>
    <row r="700" spans="2:2" x14ac:dyDescent="0.3">
      <c r="B700" s="113">
        <v>109.682763517594</v>
      </c>
    </row>
    <row r="701" spans="2:2" x14ac:dyDescent="0.3">
      <c r="B701" s="113">
        <v>167.15365818586699</v>
      </c>
    </row>
    <row r="702" spans="2:2" x14ac:dyDescent="0.3">
      <c r="B702" s="113">
        <v>209.027176488322</v>
      </c>
    </row>
    <row r="703" spans="2:2" x14ac:dyDescent="0.3">
      <c r="B703" s="113">
        <v>226.87750489366499</v>
      </c>
    </row>
    <row r="704" spans="2:2" x14ac:dyDescent="0.3">
      <c r="B704" s="113">
        <v>217.385082326674</v>
      </c>
    </row>
    <row r="705" spans="2:2" x14ac:dyDescent="0.3">
      <c r="B705" s="113">
        <v>182.38412978082599</v>
      </c>
    </row>
    <row r="706" spans="2:2" x14ac:dyDescent="0.3">
      <c r="B706" s="113">
        <v>128.11023598705</v>
      </c>
    </row>
    <row r="707" spans="2:2" x14ac:dyDescent="0.3">
      <c r="B707" s="113">
        <v>63.816676717911001</v>
      </c>
    </row>
    <row r="708" spans="2:2" x14ac:dyDescent="0.3">
      <c r="B708" s="113">
        <v>0.01</v>
      </c>
    </row>
    <row r="709" spans="2:2" x14ac:dyDescent="0.3">
      <c r="B709" s="113">
        <v>0.01</v>
      </c>
    </row>
    <row r="710" spans="2:2" x14ac:dyDescent="0.3">
      <c r="B710" s="113">
        <v>0.01</v>
      </c>
    </row>
    <row r="711" spans="2:2" x14ac:dyDescent="0.3">
      <c r="B711" s="113">
        <v>0.01</v>
      </c>
    </row>
    <row r="712" spans="2:2" x14ac:dyDescent="0.3">
      <c r="B712" s="113">
        <v>0.01</v>
      </c>
    </row>
    <row r="713" spans="2:2" x14ac:dyDescent="0.3">
      <c r="B713" s="113">
        <v>0.01</v>
      </c>
    </row>
    <row r="714" spans="2:2" x14ac:dyDescent="0.3">
      <c r="B714" s="113">
        <v>0.01</v>
      </c>
    </row>
    <row r="715" spans="2:2" x14ac:dyDescent="0.3">
      <c r="B715" s="113">
        <v>16.8845655032809</v>
      </c>
    </row>
    <row r="716" spans="2:2" x14ac:dyDescent="0.3">
      <c r="B716" s="113">
        <v>52.065182915354399</v>
      </c>
    </row>
    <row r="717" spans="2:2" x14ac:dyDescent="0.3">
      <c r="B717" s="113">
        <v>72.022769162750805</v>
      </c>
    </row>
    <row r="718" spans="2:2" x14ac:dyDescent="0.3">
      <c r="B718" s="113">
        <v>70.927152206926394</v>
      </c>
    </row>
    <row r="719" spans="2:2" x14ac:dyDescent="0.3">
      <c r="B719" s="113">
        <v>46.418157458968302</v>
      </c>
    </row>
    <row r="720" spans="2:2" x14ac:dyDescent="0.3">
      <c r="B720" s="113">
        <v>0.01</v>
      </c>
    </row>
    <row r="721" spans="2:2" x14ac:dyDescent="0.3">
      <c r="B721" s="113">
        <v>0.01</v>
      </c>
    </row>
    <row r="722" spans="2:2" x14ac:dyDescent="0.3">
      <c r="B722" s="113">
        <v>0.01</v>
      </c>
    </row>
    <row r="723" spans="2:2" x14ac:dyDescent="0.3">
      <c r="B723" s="113">
        <v>0.01</v>
      </c>
    </row>
    <row r="724" spans="2:2" x14ac:dyDescent="0.3">
      <c r="B724" s="113">
        <v>0.01</v>
      </c>
    </row>
    <row r="725" spans="2:2" x14ac:dyDescent="0.3">
      <c r="B725" s="113">
        <v>0.01</v>
      </c>
    </row>
    <row r="726" spans="2:2" x14ac:dyDescent="0.3">
      <c r="B726" s="113">
        <v>0.01</v>
      </c>
    </row>
    <row r="727" spans="2:2" x14ac:dyDescent="0.3">
      <c r="B727" s="113">
        <v>0.01</v>
      </c>
    </row>
    <row r="728" spans="2:2" x14ac:dyDescent="0.3">
      <c r="B728" s="113">
        <v>0.01</v>
      </c>
    </row>
    <row r="729" spans="2:2" x14ac:dyDescent="0.3">
      <c r="B729" s="113">
        <v>0.01</v>
      </c>
    </row>
    <row r="730" spans="2:2" x14ac:dyDescent="0.3">
      <c r="B730" s="113">
        <v>0.01</v>
      </c>
    </row>
    <row r="731" spans="2:2" x14ac:dyDescent="0.3">
      <c r="B731" s="113">
        <v>0.01</v>
      </c>
    </row>
    <row r="732" spans="2:2" x14ac:dyDescent="0.3">
      <c r="B732" s="113">
        <v>1.00000000151216E-2</v>
      </c>
    </row>
    <row r="733" spans="2:2" x14ac:dyDescent="0.3">
      <c r="B733" s="113">
        <v>52.501666812046203</v>
      </c>
    </row>
    <row r="734" spans="2:2" x14ac:dyDescent="0.3">
      <c r="B734" s="113">
        <v>84.275892619010406</v>
      </c>
    </row>
    <row r="735" spans="2:2" x14ac:dyDescent="0.3">
      <c r="B735" s="113">
        <v>93.103227407037195</v>
      </c>
    </row>
    <row r="736" spans="2:2" x14ac:dyDescent="0.3">
      <c r="B736" s="113">
        <v>80.499100107108006</v>
      </c>
    </row>
    <row r="737" spans="2:2" x14ac:dyDescent="0.3">
      <c r="B737" s="113">
        <v>51.406775790000999</v>
      </c>
    </row>
    <row r="738" spans="2:2" x14ac:dyDescent="0.3">
      <c r="B738" s="113">
        <v>13.330708946227499</v>
      </c>
    </row>
    <row r="739" spans="2:2" x14ac:dyDescent="0.3">
      <c r="B739" s="113">
        <v>0.01</v>
      </c>
    </row>
    <row r="740" spans="2:2" x14ac:dyDescent="0.3">
      <c r="B740" s="113">
        <v>0.01</v>
      </c>
    </row>
    <row r="741" spans="2:2" x14ac:dyDescent="0.3">
      <c r="B741" s="113">
        <v>0.01</v>
      </c>
    </row>
    <row r="742" spans="2:2" x14ac:dyDescent="0.3">
      <c r="B742" s="113">
        <v>0.01</v>
      </c>
    </row>
    <row r="743" spans="2:2" x14ac:dyDescent="0.3">
      <c r="B743" s="113">
        <v>0.01</v>
      </c>
    </row>
    <row r="744" spans="2:2" x14ac:dyDescent="0.3">
      <c r="B744" s="113">
        <v>1.0000000009632E-2</v>
      </c>
    </row>
    <row r="745" spans="2:2" x14ac:dyDescent="0.3">
      <c r="B745" s="113">
        <v>50.346267590489099</v>
      </c>
    </row>
    <row r="746" spans="2:2" x14ac:dyDescent="0.3">
      <c r="B746" s="113">
        <v>101.716329667145</v>
      </c>
    </row>
    <row r="747" spans="2:2" x14ac:dyDescent="0.3">
      <c r="B747" s="113">
        <v>144.80984573712001</v>
      </c>
    </row>
    <row r="748" spans="2:2" x14ac:dyDescent="0.3">
      <c r="B748" s="113">
        <v>171.42952513897399</v>
      </c>
    </row>
    <row r="749" spans="2:2" x14ac:dyDescent="0.3">
      <c r="B749" s="113">
        <v>176.12992229084199</v>
      </c>
    </row>
    <row r="750" spans="2:2" x14ac:dyDescent="0.3">
      <c r="B750" s="113">
        <v>157.49971596370699</v>
      </c>
    </row>
    <row r="751" spans="2:2" x14ac:dyDescent="0.3">
      <c r="B751" s="113">
        <v>118.85086358354</v>
      </c>
    </row>
    <row r="752" spans="2:2" x14ac:dyDescent="0.3">
      <c r="B752" s="113">
        <v>68.156222345670002</v>
      </c>
    </row>
    <row r="753" spans="2:2" x14ac:dyDescent="0.3">
      <c r="B753" s="113">
        <v>17.183646904201701</v>
      </c>
    </row>
    <row r="754" spans="2:2" x14ac:dyDescent="0.3">
      <c r="B754" s="113">
        <v>0.01</v>
      </c>
    </row>
    <row r="755" spans="2:2" x14ac:dyDescent="0.3">
      <c r="B755" s="113">
        <v>0.01</v>
      </c>
    </row>
    <row r="756" spans="2:2" x14ac:dyDescent="0.3">
      <c r="B756" s="113">
        <v>1.00000000085933E-2</v>
      </c>
    </row>
    <row r="757" spans="2:2" x14ac:dyDescent="0.3">
      <c r="B757" s="113">
        <v>75.951873160782498</v>
      </c>
    </row>
    <row r="758" spans="2:2" x14ac:dyDescent="0.3">
      <c r="B758" s="113">
        <v>198.403046664062</v>
      </c>
    </row>
    <row r="759" spans="2:2" x14ac:dyDescent="0.3">
      <c r="B759" s="113">
        <v>359.87340066806399</v>
      </c>
    </row>
    <row r="760" spans="2:2" x14ac:dyDescent="0.3">
      <c r="B760" s="113">
        <v>544.95432854376304</v>
      </c>
    </row>
    <row r="761" spans="2:2" x14ac:dyDescent="0.3">
      <c r="B761" s="113">
        <v>731.29581420225804</v>
      </c>
    </row>
    <row r="762" spans="2:2" x14ac:dyDescent="0.3">
      <c r="B762" s="113">
        <v>891.67964689037296</v>
      </c>
    </row>
    <row r="763" spans="2:2" x14ac:dyDescent="0.3">
      <c r="B763" s="113">
        <v>997.01113454843903</v>
      </c>
    </row>
    <row r="764" spans="2:2" x14ac:dyDescent="0.3">
      <c r="B764" s="113">
        <v>1019.91475479335</v>
      </c>
    </row>
    <row r="765" spans="2:2" x14ac:dyDescent="0.3">
      <c r="B765" s="113">
        <v>938.51597453523004</v>
      </c>
    </row>
    <row r="766" spans="2:2" x14ac:dyDescent="0.3">
      <c r="B766" s="113">
        <v>739.93722510406201</v>
      </c>
    </row>
    <row r="767" spans="2:2" x14ac:dyDescent="0.3">
      <c r="B767" s="113">
        <v>423.04007374873203</v>
      </c>
    </row>
    <row r="768" spans="2:2" x14ac:dyDescent="0.3">
      <c r="B768" s="113">
        <v>0.01</v>
      </c>
    </row>
    <row r="769" spans="2:2" x14ac:dyDescent="0.3">
      <c r="B769" s="113">
        <v>0.01</v>
      </c>
    </row>
    <row r="770" spans="2:2" x14ac:dyDescent="0.3">
      <c r="B770" s="113">
        <v>0.01</v>
      </c>
    </row>
    <row r="771" spans="2:2" x14ac:dyDescent="0.3">
      <c r="B771" s="113">
        <v>0.01</v>
      </c>
    </row>
    <row r="772" spans="2:2" x14ac:dyDescent="0.3">
      <c r="B772" s="113">
        <v>0.01</v>
      </c>
    </row>
    <row r="773" spans="2:2" x14ac:dyDescent="0.3">
      <c r="B773" s="113">
        <v>0.01</v>
      </c>
    </row>
    <row r="774" spans="2:2" x14ac:dyDescent="0.3">
      <c r="B774" s="113">
        <v>0.01</v>
      </c>
    </row>
    <row r="775" spans="2:2" x14ac:dyDescent="0.3">
      <c r="B775" s="113">
        <v>0.01</v>
      </c>
    </row>
    <row r="776" spans="2:2" x14ac:dyDescent="0.3">
      <c r="B776" s="113">
        <v>0.01</v>
      </c>
    </row>
    <row r="777" spans="2:2" x14ac:dyDescent="0.3">
      <c r="B777" s="113">
        <v>0.01</v>
      </c>
    </row>
    <row r="778" spans="2:2" x14ac:dyDescent="0.3">
      <c r="B778" s="113">
        <v>0.01</v>
      </c>
    </row>
    <row r="779" spans="2:2" x14ac:dyDescent="0.3">
      <c r="B779" s="113">
        <v>0.01</v>
      </c>
    </row>
    <row r="780" spans="2:2" x14ac:dyDescent="0.3">
      <c r="B780" s="113">
        <v>1.00000000725134E-2</v>
      </c>
    </row>
    <row r="781" spans="2:2" x14ac:dyDescent="0.3">
      <c r="B781" s="113">
        <v>891.90953993865401</v>
      </c>
    </row>
    <row r="782" spans="2:2" x14ac:dyDescent="0.3">
      <c r="B782" s="113">
        <v>1759.1221977114301</v>
      </c>
    </row>
    <row r="783" spans="2:2" x14ac:dyDescent="0.3">
      <c r="B783" s="113">
        <v>2531.6988647622202</v>
      </c>
    </row>
    <row r="784" spans="2:2" x14ac:dyDescent="0.3">
      <c r="B784" s="113">
        <v>3145.74688195511</v>
      </c>
    </row>
    <row r="785" spans="2:2" x14ac:dyDescent="0.3">
      <c r="B785" s="113">
        <v>3549.2227895102101</v>
      </c>
    </row>
    <row r="786" spans="2:2" x14ac:dyDescent="0.3">
      <c r="B786" s="113">
        <v>3706.6449278837599</v>
      </c>
    </row>
    <row r="787" spans="2:2" x14ac:dyDescent="0.3">
      <c r="B787" s="113">
        <v>3602.27390505946</v>
      </c>
    </row>
    <row r="788" spans="2:2" x14ac:dyDescent="0.3">
      <c r="B788" s="113">
        <v>3241.47295257221</v>
      </c>
    </row>
    <row r="789" spans="2:2" x14ac:dyDescent="0.3">
      <c r="B789" s="113">
        <v>2650.1507522377501</v>
      </c>
    </row>
    <row r="790" spans="2:2" x14ac:dyDescent="0.3">
      <c r="B790" s="113">
        <v>1872.3843417927301</v>
      </c>
    </row>
    <row r="791" spans="2:2" x14ac:dyDescent="0.3">
      <c r="B791" s="113">
        <v>966.49734217238597</v>
      </c>
    </row>
    <row r="792" spans="2:2" x14ac:dyDescent="0.3">
      <c r="B792" s="113">
        <v>0.01</v>
      </c>
    </row>
    <row r="793" spans="2:2" x14ac:dyDescent="0.3">
      <c r="B793" s="113">
        <v>0.01</v>
      </c>
    </row>
    <row r="794" spans="2:2" x14ac:dyDescent="0.3">
      <c r="B794" s="113">
        <v>0.01</v>
      </c>
    </row>
    <row r="795" spans="2:2" x14ac:dyDescent="0.3">
      <c r="B795" s="113">
        <v>0.01</v>
      </c>
    </row>
    <row r="796" spans="2:2" x14ac:dyDescent="0.3">
      <c r="B796" s="113">
        <v>0.01</v>
      </c>
    </row>
    <row r="797" spans="2:2" x14ac:dyDescent="0.3">
      <c r="B797" s="113">
        <v>0.01</v>
      </c>
    </row>
    <row r="798" spans="2:2" x14ac:dyDescent="0.3">
      <c r="B798" s="113">
        <v>0.01</v>
      </c>
    </row>
    <row r="799" spans="2:2" x14ac:dyDescent="0.3">
      <c r="B799" s="113">
        <v>0.01</v>
      </c>
    </row>
    <row r="800" spans="2:2" x14ac:dyDescent="0.3">
      <c r="B800" s="113">
        <v>0.01</v>
      </c>
    </row>
    <row r="801" spans="2:2" x14ac:dyDescent="0.3">
      <c r="B801" s="113">
        <v>0.01</v>
      </c>
    </row>
    <row r="802" spans="2:2" x14ac:dyDescent="0.3">
      <c r="B802" s="113">
        <v>0.01</v>
      </c>
    </row>
    <row r="803" spans="2:2" x14ac:dyDescent="0.3">
      <c r="B803" s="113">
        <v>0.01</v>
      </c>
    </row>
    <row r="804" spans="2:2" x14ac:dyDescent="0.3">
      <c r="B804" s="113">
        <v>1.00000001873412E-2</v>
      </c>
    </row>
    <row r="805" spans="2:2" x14ac:dyDescent="0.3">
      <c r="B805" s="113">
        <v>845.93294092837698</v>
      </c>
    </row>
    <row r="806" spans="2:2" x14ac:dyDescent="0.3">
      <c r="B806" s="113">
        <v>1622.5727331707201</v>
      </c>
    </row>
    <row r="807" spans="2:2" x14ac:dyDescent="0.3">
      <c r="B807" s="113">
        <v>2281.5940343270599</v>
      </c>
    </row>
    <row r="808" spans="2:2" x14ac:dyDescent="0.3">
      <c r="B808" s="113">
        <v>2782.8048763206202</v>
      </c>
    </row>
    <row r="809" spans="2:2" x14ac:dyDescent="0.3">
      <c r="B809" s="113">
        <v>3096.09723901605</v>
      </c>
    </row>
    <row r="810" spans="2:2" x14ac:dyDescent="0.3">
      <c r="B810" s="113">
        <v>3202.8251906492001</v>
      </c>
    </row>
    <row r="811" spans="2:2" x14ac:dyDescent="0.3">
      <c r="B811" s="113">
        <v>3096.6310292448702</v>
      </c>
    </row>
    <row r="812" spans="2:2" x14ac:dyDescent="0.3">
      <c r="B812" s="113">
        <v>2783.7315395731998</v>
      </c>
    </row>
    <row r="813" spans="2:2" x14ac:dyDescent="0.3">
      <c r="B813" s="113">
        <v>2282.66711226196</v>
      </c>
    </row>
    <row r="814" spans="2:2" x14ac:dyDescent="0.3">
      <c r="B814" s="113">
        <v>1623.50362487711</v>
      </c>
    </row>
    <row r="815" spans="2:2" x14ac:dyDescent="0.3">
      <c r="B815" s="113">
        <v>846.46894176715102</v>
      </c>
    </row>
    <row r="816" spans="2:2" x14ac:dyDescent="0.3">
      <c r="B816" s="113">
        <v>0.01</v>
      </c>
    </row>
    <row r="817" spans="2:2" x14ac:dyDescent="0.3">
      <c r="B817" s="113">
        <v>0.01</v>
      </c>
    </row>
    <row r="818" spans="2:2" x14ac:dyDescent="0.3">
      <c r="B818" s="113">
        <v>0.01</v>
      </c>
    </row>
    <row r="819" spans="2:2" x14ac:dyDescent="0.3">
      <c r="B819" s="113">
        <v>0.01</v>
      </c>
    </row>
    <row r="820" spans="2:2" x14ac:dyDescent="0.3">
      <c r="B820" s="113">
        <v>0.01</v>
      </c>
    </row>
    <row r="821" spans="2:2" x14ac:dyDescent="0.3">
      <c r="B821" s="113">
        <v>0.01</v>
      </c>
    </row>
    <row r="822" spans="2:2" x14ac:dyDescent="0.3">
      <c r="B822" s="113">
        <v>0.01</v>
      </c>
    </row>
    <row r="823" spans="2:2" x14ac:dyDescent="0.3">
      <c r="B823" s="113">
        <v>0.01</v>
      </c>
    </row>
    <row r="824" spans="2:2" x14ac:dyDescent="0.3">
      <c r="B824" s="113">
        <v>0.01</v>
      </c>
    </row>
    <row r="825" spans="2:2" x14ac:dyDescent="0.3">
      <c r="B825" s="113">
        <v>0.01</v>
      </c>
    </row>
    <row r="826" spans="2:2" x14ac:dyDescent="0.3">
      <c r="B826" s="113">
        <v>0.01</v>
      </c>
    </row>
    <row r="827" spans="2:2" x14ac:dyDescent="0.3">
      <c r="B827" s="113">
        <v>0.01</v>
      </c>
    </row>
    <row r="828" spans="2:2" x14ac:dyDescent="0.3">
      <c r="B828" s="113">
        <v>1.00000001305585E-2</v>
      </c>
    </row>
    <row r="829" spans="2:2" x14ac:dyDescent="0.3">
      <c r="B829" s="113">
        <v>961.54004562335501</v>
      </c>
    </row>
    <row r="830" spans="2:2" x14ac:dyDescent="0.3">
      <c r="B830" s="113">
        <v>1861.18454938125</v>
      </c>
    </row>
    <row r="831" spans="2:2" x14ac:dyDescent="0.3">
      <c r="B831" s="113">
        <v>2631.9213801184201</v>
      </c>
    </row>
    <row r="832" spans="2:2" x14ac:dyDescent="0.3">
      <c r="B832" s="113">
        <v>3216.13112135252</v>
      </c>
    </row>
    <row r="833" spans="2:2" x14ac:dyDescent="0.3">
      <c r="B833" s="113">
        <v>3570.5816802619702</v>
      </c>
    </row>
    <row r="834" spans="2:2" x14ac:dyDescent="0.3">
      <c r="B834" s="113">
        <v>3670.2577631562899</v>
      </c>
    </row>
    <row r="835" spans="2:2" x14ac:dyDescent="0.3">
      <c r="B835" s="113">
        <v>3510.6291610759299</v>
      </c>
    </row>
    <row r="836" spans="2:2" x14ac:dyDescent="0.3">
      <c r="B836" s="113">
        <v>3108.0960668208199</v>
      </c>
    </row>
    <row r="837" spans="2:2" x14ac:dyDescent="0.3">
      <c r="B837" s="113">
        <v>2498.5285638446499</v>
      </c>
    </row>
    <row r="838" spans="2:2" x14ac:dyDescent="0.3">
      <c r="B838" s="113">
        <v>1734.0117432833599</v>
      </c>
    </row>
    <row r="839" spans="2:2" x14ac:dyDescent="0.3">
      <c r="B839" s="113">
        <v>878.09578481941196</v>
      </c>
    </row>
    <row r="840" spans="2:2" x14ac:dyDescent="0.3">
      <c r="B840" s="113">
        <v>0.01</v>
      </c>
    </row>
    <row r="841" spans="2:2" x14ac:dyDescent="0.3">
      <c r="B841" s="113">
        <v>0.01</v>
      </c>
    </row>
    <row r="842" spans="2:2" x14ac:dyDescent="0.3">
      <c r="B842" s="113">
        <v>0.01</v>
      </c>
    </row>
    <row r="843" spans="2:2" x14ac:dyDescent="0.3">
      <c r="B843" s="113">
        <v>0.01</v>
      </c>
    </row>
    <row r="844" spans="2:2" x14ac:dyDescent="0.3">
      <c r="B844" s="113">
        <v>0.01</v>
      </c>
    </row>
    <row r="845" spans="2:2" x14ac:dyDescent="0.3">
      <c r="B845" s="113">
        <v>0.01</v>
      </c>
    </row>
    <row r="846" spans="2:2" x14ac:dyDescent="0.3">
      <c r="B846" s="113">
        <v>0.01</v>
      </c>
    </row>
    <row r="847" spans="2:2" x14ac:dyDescent="0.3">
      <c r="B847" s="113">
        <v>0.01</v>
      </c>
    </row>
    <row r="848" spans="2:2" x14ac:dyDescent="0.3">
      <c r="B848" s="113">
        <v>0.01</v>
      </c>
    </row>
    <row r="849" spans="2:2" x14ac:dyDescent="0.3">
      <c r="B849" s="113">
        <v>0.01</v>
      </c>
    </row>
    <row r="850" spans="2:2" x14ac:dyDescent="0.3">
      <c r="B850" s="113">
        <v>0.01</v>
      </c>
    </row>
    <row r="851" spans="2:2" x14ac:dyDescent="0.3">
      <c r="B851" s="113">
        <v>0.01</v>
      </c>
    </row>
    <row r="852" spans="2:2" x14ac:dyDescent="0.3">
      <c r="B852" s="113">
        <v>1.0000000023607901E-2</v>
      </c>
    </row>
    <row r="853" spans="2:2" x14ac:dyDescent="0.3">
      <c r="B853" s="113">
        <v>405.49791323759399</v>
      </c>
    </row>
    <row r="854" spans="2:2" x14ac:dyDescent="0.3">
      <c r="B854" s="113">
        <v>706.70203521743304</v>
      </c>
    </row>
    <row r="855" spans="2:2" x14ac:dyDescent="0.3">
      <c r="B855" s="113">
        <v>892.60718959092196</v>
      </c>
    </row>
    <row r="856" spans="2:2" x14ac:dyDescent="0.3">
      <c r="B856" s="113">
        <v>965.20657621566295</v>
      </c>
    </row>
    <row r="857" spans="2:2" x14ac:dyDescent="0.3">
      <c r="B857" s="113">
        <v>937.85425883070604</v>
      </c>
    </row>
    <row r="858" spans="2:2" x14ac:dyDescent="0.3">
      <c r="B858" s="113">
        <v>832.50325317011004</v>
      </c>
    </row>
    <row r="859" spans="2:2" x14ac:dyDescent="0.3">
      <c r="B859" s="113">
        <v>676.23204913054201</v>
      </c>
    </row>
    <row r="860" spans="2:2" x14ac:dyDescent="0.3">
      <c r="B860" s="113">
        <v>497.52167791360603</v>
      </c>
    </row>
    <row r="861" spans="2:2" x14ac:dyDescent="0.3">
      <c r="B861" s="113">
        <v>322.74547152640298</v>
      </c>
    </row>
    <row r="862" spans="2:2" x14ac:dyDescent="0.3">
      <c r="B862" s="113">
        <v>173.276970105147</v>
      </c>
    </row>
    <row r="863" spans="2:2" x14ac:dyDescent="0.3">
      <c r="B863" s="113">
        <v>63.517599775167199</v>
      </c>
    </row>
    <row r="864" spans="2:2" x14ac:dyDescent="0.3">
      <c r="B864" s="113">
        <v>0.01</v>
      </c>
    </row>
    <row r="865" spans="2:2" x14ac:dyDescent="0.3">
      <c r="B865" s="113">
        <v>0.01</v>
      </c>
    </row>
    <row r="866" spans="2:2" x14ac:dyDescent="0.3">
      <c r="B866" s="113">
        <v>0.899601654411745</v>
      </c>
    </row>
    <row r="867" spans="2:2" x14ac:dyDescent="0.3">
      <c r="B867" s="113">
        <v>45.674559705887901</v>
      </c>
    </row>
    <row r="868" spans="2:2" x14ac:dyDescent="0.3">
      <c r="B868" s="113">
        <v>101.723290061317</v>
      </c>
    </row>
    <row r="869" spans="2:2" x14ac:dyDescent="0.3">
      <c r="B869" s="113">
        <v>155.00457473703801</v>
      </c>
    </row>
    <row r="870" spans="2:2" x14ac:dyDescent="0.3">
      <c r="B870" s="113">
        <v>193.81108385497501</v>
      </c>
    </row>
    <row r="871" spans="2:2" x14ac:dyDescent="0.3">
      <c r="B871" s="113">
        <v>210.33655245814199</v>
      </c>
    </row>
    <row r="872" spans="2:2" x14ac:dyDescent="0.3">
      <c r="B872" s="113">
        <v>201.51188088756001</v>
      </c>
    </row>
    <row r="873" spans="2:2" x14ac:dyDescent="0.3">
      <c r="B873" s="113">
        <v>169.04633436486299</v>
      </c>
    </row>
    <row r="874" spans="2:2" x14ac:dyDescent="0.3">
      <c r="B874" s="113">
        <v>118.727352955744</v>
      </c>
    </row>
    <row r="875" spans="2:2" x14ac:dyDescent="0.3">
      <c r="B875" s="113">
        <v>59.135903971295797</v>
      </c>
    </row>
    <row r="876" spans="2:2" x14ac:dyDescent="0.3">
      <c r="B876" s="113">
        <v>0.01</v>
      </c>
    </row>
    <row r="877" spans="2:2" x14ac:dyDescent="0.3">
      <c r="B877" s="113">
        <v>0.01</v>
      </c>
    </row>
    <row r="878" spans="2:2" x14ac:dyDescent="0.3">
      <c r="B878" s="113">
        <v>0.01</v>
      </c>
    </row>
    <row r="879" spans="2:2" x14ac:dyDescent="0.3">
      <c r="B879" s="113">
        <v>0.01</v>
      </c>
    </row>
    <row r="880" spans="2:2" x14ac:dyDescent="0.3">
      <c r="B880" s="113">
        <v>0.01</v>
      </c>
    </row>
    <row r="881" spans="2:2" x14ac:dyDescent="0.3">
      <c r="B881" s="113">
        <v>0.01</v>
      </c>
    </row>
    <row r="882" spans="2:2" x14ac:dyDescent="0.3">
      <c r="B882" s="113">
        <v>0.01</v>
      </c>
    </row>
    <row r="883" spans="2:2" x14ac:dyDescent="0.3">
      <c r="B883" s="113">
        <v>15.631462101802301</v>
      </c>
    </row>
    <row r="884" spans="2:2" x14ac:dyDescent="0.3">
      <c r="B884" s="113">
        <v>48.193685463575399</v>
      </c>
    </row>
    <row r="885" spans="2:2" x14ac:dyDescent="0.3">
      <c r="B885" s="113">
        <v>66.658819072849198</v>
      </c>
    </row>
    <row r="886" spans="2:2" x14ac:dyDescent="0.3">
      <c r="B886" s="113">
        <v>65.636779774901498</v>
      </c>
    </row>
    <row r="887" spans="2:2" x14ac:dyDescent="0.3">
      <c r="B887" s="113">
        <v>42.950880320502101</v>
      </c>
    </row>
    <row r="888" spans="2:2" x14ac:dyDescent="0.3">
      <c r="B888" s="113">
        <v>0.01</v>
      </c>
    </row>
    <row r="889" spans="2:2" x14ac:dyDescent="0.3">
      <c r="B889" s="113">
        <v>0.01</v>
      </c>
    </row>
    <row r="890" spans="2:2" x14ac:dyDescent="0.3">
      <c r="B890" s="113">
        <v>0.01</v>
      </c>
    </row>
    <row r="891" spans="2:2" x14ac:dyDescent="0.3">
      <c r="B891" s="113">
        <v>0.01</v>
      </c>
    </row>
    <row r="892" spans="2:2" x14ac:dyDescent="0.3">
      <c r="B892" s="113">
        <v>0.01</v>
      </c>
    </row>
    <row r="893" spans="2:2" x14ac:dyDescent="0.3">
      <c r="B893" s="113">
        <v>0.01</v>
      </c>
    </row>
    <row r="894" spans="2:2" x14ac:dyDescent="0.3">
      <c r="B894" s="113">
        <v>0.01</v>
      </c>
    </row>
    <row r="895" spans="2:2" x14ac:dyDescent="0.3">
      <c r="B895" s="113">
        <v>0.01</v>
      </c>
    </row>
    <row r="896" spans="2:2" x14ac:dyDescent="0.3">
      <c r="B896" s="113">
        <v>0.01</v>
      </c>
    </row>
    <row r="897" spans="2:2" x14ac:dyDescent="0.3">
      <c r="B897" s="113">
        <v>0.01</v>
      </c>
    </row>
    <row r="898" spans="2:2" x14ac:dyDescent="0.3">
      <c r="B898" s="113">
        <v>0.01</v>
      </c>
    </row>
    <row r="899" spans="2:2" x14ac:dyDescent="0.3">
      <c r="B899" s="113">
        <v>0.01</v>
      </c>
    </row>
    <row r="900" spans="2:2" x14ac:dyDescent="0.3">
      <c r="B900" s="113">
        <v>1.0000000005925901E-2</v>
      </c>
    </row>
    <row r="901" spans="2:2" x14ac:dyDescent="0.3">
      <c r="B901" s="113">
        <v>48.496081731432902</v>
      </c>
    </row>
    <row r="902" spans="2:2" x14ac:dyDescent="0.3">
      <c r="B902" s="113">
        <v>77.835981822058699</v>
      </c>
    </row>
    <row r="903" spans="2:2" x14ac:dyDescent="0.3">
      <c r="B903" s="113">
        <v>85.978010317780502</v>
      </c>
    </row>
    <row r="904" spans="2:2" x14ac:dyDescent="0.3">
      <c r="B904" s="113">
        <v>74.329334939026396</v>
      </c>
    </row>
    <row r="905" spans="2:2" x14ac:dyDescent="0.3">
      <c r="B905" s="113">
        <v>47.461125871531998</v>
      </c>
    </row>
    <row r="906" spans="2:2" x14ac:dyDescent="0.3">
      <c r="B906" s="113">
        <v>12.3065657398817</v>
      </c>
    </row>
    <row r="907" spans="2:2" x14ac:dyDescent="0.3">
      <c r="B907" s="113">
        <v>0.01</v>
      </c>
    </row>
    <row r="908" spans="2:2" x14ac:dyDescent="0.3">
      <c r="B908" s="113">
        <v>0.01</v>
      </c>
    </row>
    <row r="909" spans="2:2" x14ac:dyDescent="0.3">
      <c r="B909" s="113">
        <v>0.01</v>
      </c>
    </row>
    <row r="910" spans="2:2" x14ac:dyDescent="0.3">
      <c r="B910" s="113">
        <v>0.01</v>
      </c>
    </row>
    <row r="911" spans="2:2" x14ac:dyDescent="0.3">
      <c r="B911" s="113">
        <v>0.01</v>
      </c>
    </row>
    <row r="912" spans="2:2" x14ac:dyDescent="0.3">
      <c r="B912" s="113">
        <v>1.00000000027457E-2</v>
      </c>
    </row>
    <row r="913" spans="2:2" x14ac:dyDescent="0.3">
      <c r="B913" s="113">
        <v>46.435544671215098</v>
      </c>
    </row>
    <row r="914" spans="2:2" x14ac:dyDescent="0.3">
      <c r="B914" s="113">
        <v>93.802781031781905</v>
      </c>
    </row>
    <row r="915" spans="2:2" x14ac:dyDescent="0.3">
      <c r="B915" s="113">
        <v>133.52649129644399</v>
      </c>
    </row>
    <row r="916" spans="2:2" x14ac:dyDescent="0.3">
      <c r="B916" s="113">
        <v>158.05196723376201</v>
      </c>
    </row>
    <row r="917" spans="2:2" x14ac:dyDescent="0.3">
      <c r="B917" s="113">
        <v>162.365086284087</v>
      </c>
    </row>
    <row r="918" spans="2:2" x14ac:dyDescent="0.3">
      <c r="B918" s="113">
        <v>145.172632203137</v>
      </c>
    </row>
    <row r="919" spans="2:2" x14ac:dyDescent="0.3">
      <c r="B919" s="113">
        <v>109.535085703127</v>
      </c>
    </row>
    <row r="920" spans="2:2" x14ac:dyDescent="0.3">
      <c r="B920" s="113">
        <v>62.806393597246498</v>
      </c>
    </row>
    <row r="921" spans="2:2" x14ac:dyDescent="0.3">
      <c r="B921" s="113">
        <v>15.8334255149498</v>
      </c>
    </row>
    <row r="922" spans="2:2" x14ac:dyDescent="0.3">
      <c r="B922" s="113">
        <v>0.01</v>
      </c>
    </row>
    <row r="923" spans="2:2" x14ac:dyDescent="0.3">
      <c r="B923" s="113">
        <v>0.01</v>
      </c>
    </row>
    <row r="924" spans="2:2" x14ac:dyDescent="0.3">
      <c r="B924" s="113">
        <v>1.00000000115128E-2</v>
      </c>
    </row>
    <row r="925" spans="2:2" x14ac:dyDescent="0.3">
      <c r="B925" s="113">
        <v>69.945709694029006</v>
      </c>
    </row>
    <row r="926" spans="2:2" x14ac:dyDescent="0.3">
      <c r="B926" s="113">
        <v>182.68912321932601</v>
      </c>
    </row>
    <row r="927" spans="2:2" x14ac:dyDescent="0.3">
      <c r="B927" s="113">
        <v>331.32789037066698</v>
      </c>
    </row>
    <row r="928" spans="2:2" x14ac:dyDescent="0.3">
      <c r="B928" s="113">
        <v>501.66370737806301</v>
      </c>
    </row>
    <row r="929" spans="2:2" x14ac:dyDescent="0.3">
      <c r="B929" s="113">
        <v>673.11631433866603</v>
      </c>
    </row>
    <row r="930" spans="2:2" x14ac:dyDescent="0.3">
      <c r="B930" s="113">
        <v>820.63561848393999</v>
      </c>
    </row>
    <row r="931" spans="2:2" x14ac:dyDescent="0.3">
      <c r="B931" s="113">
        <v>917.45757457816899</v>
      </c>
    </row>
    <row r="932" spans="2:2" x14ac:dyDescent="0.3">
      <c r="B932" s="113">
        <v>938.413637308126</v>
      </c>
    </row>
    <row r="933" spans="2:2" x14ac:dyDescent="0.3">
      <c r="B933" s="113">
        <v>863.408945751499</v>
      </c>
    </row>
    <row r="934" spans="2:2" x14ac:dyDescent="0.3">
      <c r="B934" s="113">
        <v>680.63489552051703</v>
      </c>
    </row>
    <row r="935" spans="2:2" x14ac:dyDescent="0.3">
      <c r="B935" s="113">
        <v>389.08592768314901</v>
      </c>
    </row>
    <row r="936" spans="2:2" x14ac:dyDescent="0.3">
      <c r="B936" s="113">
        <v>0.01</v>
      </c>
    </row>
    <row r="937" spans="2:2" x14ac:dyDescent="0.3">
      <c r="B937" s="113">
        <v>0.01</v>
      </c>
    </row>
    <row r="938" spans="2:2" x14ac:dyDescent="0.3">
      <c r="B938" s="113">
        <v>0.01</v>
      </c>
    </row>
    <row r="939" spans="2:2" x14ac:dyDescent="0.3">
      <c r="B939" s="113">
        <v>0.01</v>
      </c>
    </row>
    <row r="940" spans="2:2" x14ac:dyDescent="0.3">
      <c r="B940" s="113">
        <v>0.01</v>
      </c>
    </row>
    <row r="941" spans="2:2" x14ac:dyDescent="0.3">
      <c r="B941" s="113">
        <v>0.01</v>
      </c>
    </row>
    <row r="942" spans="2:2" x14ac:dyDescent="0.3">
      <c r="B942" s="113">
        <v>0.01</v>
      </c>
    </row>
    <row r="943" spans="2:2" x14ac:dyDescent="0.3">
      <c r="B943" s="113">
        <v>0.01</v>
      </c>
    </row>
    <row r="944" spans="2:2" x14ac:dyDescent="0.3">
      <c r="B944" s="113">
        <v>0.01</v>
      </c>
    </row>
    <row r="945" spans="2:2" x14ac:dyDescent="0.3">
      <c r="B945" s="113">
        <v>0.01</v>
      </c>
    </row>
    <row r="946" spans="2:2" x14ac:dyDescent="0.3">
      <c r="B946" s="113">
        <v>0.01</v>
      </c>
    </row>
    <row r="947" spans="2:2" x14ac:dyDescent="0.3">
      <c r="B947" s="113">
        <v>0.01</v>
      </c>
    </row>
    <row r="948" spans="2:2" x14ac:dyDescent="0.3">
      <c r="B948" s="113">
        <v>1.0000000127125701E-2</v>
      </c>
    </row>
    <row r="949" spans="2:2" x14ac:dyDescent="0.3">
      <c r="B949" s="113">
        <v>818.83911911784503</v>
      </c>
    </row>
    <row r="950" spans="2:2" x14ac:dyDescent="0.3">
      <c r="B950" s="113">
        <v>1614.7935752209401</v>
      </c>
    </row>
    <row r="951" spans="2:2" x14ac:dyDescent="0.3">
      <c r="B951" s="113">
        <v>2323.68026999121</v>
      </c>
    </row>
    <row r="952" spans="2:2" x14ac:dyDescent="0.3">
      <c r="B952" s="113">
        <v>2886.8977188884201</v>
      </c>
    </row>
    <row r="953" spans="2:2" x14ac:dyDescent="0.3">
      <c r="B953" s="113">
        <v>3256.7478914667299</v>
      </c>
    </row>
    <row r="954" spans="2:2" x14ac:dyDescent="0.3">
      <c r="B954" s="113">
        <v>3400.7528631970199</v>
      </c>
    </row>
    <row r="955" spans="2:2" x14ac:dyDescent="0.3">
      <c r="B955" s="113">
        <v>3304.56254358972</v>
      </c>
    </row>
    <row r="956" spans="2:2" x14ac:dyDescent="0.3">
      <c r="B956" s="113">
        <v>2973.1906158882498</v>
      </c>
    </row>
    <row r="957" spans="2:2" x14ac:dyDescent="0.3">
      <c r="B957" s="113">
        <v>2430.4908702296202</v>
      </c>
    </row>
    <row r="958" spans="2:2" x14ac:dyDescent="0.3">
      <c r="B958" s="113">
        <v>1716.96504927827</v>
      </c>
    </row>
    <row r="959" spans="2:2" x14ac:dyDescent="0.3">
      <c r="B959" s="113">
        <v>886.15610534407597</v>
      </c>
    </row>
    <row r="960" spans="2:2" x14ac:dyDescent="0.3">
      <c r="B960" s="113">
        <v>0.01</v>
      </c>
    </row>
    <row r="961" spans="2:2" x14ac:dyDescent="0.3">
      <c r="B961" s="113">
        <v>0.01</v>
      </c>
    </row>
    <row r="962" spans="2:2" x14ac:dyDescent="0.3">
      <c r="B962" s="113">
        <v>0.01</v>
      </c>
    </row>
    <row r="963" spans="2:2" x14ac:dyDescent="0.3">
      <c r="B963" s="113">
        <v>0.01</v>
      </c>
    </row>
    <row r="964" spans="2:2" x14ac:dyDescent="0.3">
      <c r="B964" s="113">
        <v>0.01</v>
      </c>
    </row>
    <row r="965" spans="2:2" x14ac:dyDescent="0.3">
      <c r="B965" s="113">
        <v>0.01</v>
      </c>
    </row>
    <row r="966" spans="2:2" x14ac:dyDescent="0.3">
      <c r="B966" s="113">
        <v>0.01</v>
      </c>
    </row>
    <row r="967" spans="2:2" x14ac:dyDescent="0.3">
      <c r="B967" s="113">
        <v>0.01</v>
      </c>
    </row>
    <row r="968" spans="2:2" x14ac:dyDescent="0.3">
      <c r="B968" s="113">
        <v>0.01</v>
      </c>
    </row>
    <row r="969" spans="2:2" x14ac:dyDescent="0.3">
      <c r="B969" s="113">
        <v>0.01</v>
      </c>
    </row>
    <row r="970" spans="2:2" x14ac:dyDescent="0.3">
      <c r="B970" s="113">
        <v>0.01</v>
      </c>
    </row>
    <row r="971" spans="2:2" x14ac:dyDescent="0.3">
      <c r="B971" s="113">
        <v>0.01</v>
      </c>
    </row>
    <row r="972" spans="2:2" x14ac:dyDescent="0.3">
      <c r="B972" s="113">
        <v>1.00000000591205E-2</v>
      </c>
    </row>
    <row r="973" spans="2:2" x14ac:dyDescent="0.3">
      <c r="B973" s="113">
        <v>774.17678522744495</v>
      </c>
    </row>
    <row r="974" spans="2:2" x14ac:dyDescent="0.3">
      <c r="B974" s="113">
        <v>1484.7391744233801</v>
      </c>
    </row>
    <row r="975" spans="2:2" x14ac:dyDescent="0.3">
      <c r="B975" s="113">
        <v>2087.49886190907</v>
      </c>
    </row>
    <row r="976" spans="2:2" x14ac:dyDescent="0.3">
      <c r="B976" s="113">
        <v>2545.7308730960199</v>
      </c>
    </row>
    <row r="977" spans="2:2" x14ac:dyDescent="0.3">
      <c r="B977" s="113">
        <v>2831.9536439160402</v>
      </c>
    </row>
    <row r="978" spans="2:2" x14ac:dyDescent="0.3">
      <c r="B978" s="113">
        <v>2929.1832785798902</v>
      </c>
    </row>
    <row r="979" spans="2:2" x14ac:dyDescent="0.3">
      <c r="B979" s="113">
        <v>2831.6820056233701</v>
      </c>
    </row>
    <row r="980" spans="2:2" x14ac:dyDescent="0.3">
      <c r="B980" s="113">
        <v>2545.21238011481</v>
      </c>
    </row>
    <row r="981" spans="2:2" x14ac:dyDescent="0.3">
      <c r="B981" s="113">
        <v>2086.8002056310902</v>
      </c>
    </row>
    <row r="982" spans="2:2" x14ac:dyDescent="0.3">
      <c r="B982" s="113">
        <v>1483.99740574872</v>
      </c>
    </row>
    <row r="983" spans="2:2" x14ac:dyDescent="0.3">
      <c r="B983" s="113">
        <v>773.62873559683305</v>
      </c>
    </row>
    <row r="984" spans="2:2" x14ac:dyDescent="0.3">
      <c r="B984" s="113">
        <v>0.01</v>
      </c>
    </row>
    <row r="985" spans="2:2" x14ac:dyDescent="0.3">
      <c r="B985" s="113">
        <v>0.01</v>
      </c>
    </row>
    <row r="986" spans="2:2" x14ac:dyDescent="0.3">
      <c r="B986" s="113">
        <v>0.01</v>
      </c>
    </row>
    <row r="987" spans="2:2" x14ac:dyDescent="0.3">
      <c r="B987" s="113">
        <v>0.01</v>
      </c>
    </row>
    <row r="988" spans="2:2" x14ac:dyDescent="0.3">
      <c r="B988" s="113">
        <v>0.01</v>
      </c>
    </row>
    <row r="989" spans="2:2" x14ac:dyDescent="0.3">
      <c r="B989" s="113">
        <v>0.01</v>
      </c>
    </row>
    <row r="990" spans="2:2" x14ac:dyDescent="0.3">
      <c r="B990" s="113">
        <v>0.01</v>
      </c>
    </row>
    <row r="991" spans="2:2" x14ac:dyDescent="0.3">
      <c r="B991" s="113">
        <v>0.01</v>
      </c>
    </row>
    <row r="992" spans="2:2" x14ac:dyDescent="0.3">
      <c r="B992" s="113">
        <v>0.01</v>
      </c>
    </row>
    <row r="993" spans="2:2" x14ac:dyDescent="0.3">
      <c r="B993" s="113">
        <v>0.01</v>
      </c>
    </row>
    <row r="994" spans="2:2" x14ac:dyDescent="0.3">
      <c r="B994" s="113">
        <v>0.01</v>
      </c>
    </row>
    <row r="995" spans="2:2" x14ac:dyDescent="0.3">
      <c r="B995" s="113">
        <v>0.01</v>
      </c>
    </row>
    <row r="996" spans="2:2" x14ac:dyDescent="0.3">
      <c r="B996" s="113">
        <v>1.00000001852981E-2</v>
      </c>
    </row>
    <row r="997" spans="2:2" x14ac:dyDescent="0.3">
      <c r="B997" s="113">
        <v>877.127170294233</v>
      </c>
    </row>
    <row r="998" spans="2:2" x14ac:dyDescent="0.3">
      <c r="B998" s="113">
        <v>1697.55912300308</v>
      </c>
    </row>
    <row r="999" spans="2:2" x14ac:dyDescent="0.3">
      <c r="B999" s="113">
        <v>2400.20725123694</v>
      </c>
    </row>
    <row r="1000" spans="2:2" x14ac:dyDescent="0.3">
      <c r="B1000" s="113">
        <v>2932.5802830683501</v>
      </c>
    </row>
    <row r="1001" spans="2:2" x14ac:dyDescent="0.3">
      <c r="B1001" s="113">
        <v>3255.3329836058901</v>
      </c>
    </row>
    <row r="1002" spans="2:2" x14ac:dyDescent="0.3">
      <c r="B1002" s="113">
        <v>3345.7480870346799</v>
      </c>
    </row>
    <row r="1003" spans="2:2" x14ac:dyDescent="0.3">
      <c r="B1003" s="113">
        <v>3199.7923579377102</v>
      </c>
    </row>
    <row r="1004" spans="2:2" x14ac:dyDescent="0.3">
      <c r="B1004" s="113">
        <v>2832.5095783398301</v>
      </c>
    </row>
    <row r="1005" spans="2:2" x14ac:dyDescent="0.3">
      <c r="B1005" s="113">
        <v>2276.67655800694</v>
      </c>
    </row>
    <row r="1006" spans="2:2" x14ac:dyDescent="0.3">
      <c r="B1006" s="113">
        <v>1579.8253926310899</v>
      </c>
    </row>
    <row r="1007" spans="2:2" x14ac:dyDescent="0.3">
      <c r="B1007" s="113">
        <v>799.90623827991703</v>
      </c>
    </row>
    <row r="1008" spans="2:2" x14ac:dyDescent="0.3">
      <c r="B1008" s="113">
        <v>0.01</v>
      </c>
    </row>
    <row r="1009" spans="2:2" x14ac:dyDescent="0.3">
      <c r="B1009" s="113">
        <v>0.01</v>
      </c>
    </row>
    <row r="1010" spans="2:2" x14ac:dyDescent="0.3">
      <c r="B1010" s="113">
        <v>0.01</v>
      </c>
    </row>
    <row r="1011" spans="2:2" x14ac:dyDescent="0.3">
      <c r="B1011" s="113">
        <v>0.01</v>
      </c>
    </row>
    <row r="1012" spans="2:2" x14ac:dyDescent="0.3">
      <c r="B1012" s="113">
        <v>0.01</v>
      </c>
    </row>
    <row r="1013" spans="2:2" x14ac:dyDescent="0.3">
      <c r="B1013" s="113">
        <v>0.01</v>
      </c>
    </row>
    <row r="1014" spans="2:2" x14ac:dyDescent="0.3">
      <c r="B1014" s="113">
        <v>0.01</v>
      </c>
    </row>
    <row r="1015" spans="2:2" x14ac:dyDescent="0.3">
      <c r="B1015" s="113">
        <v>0.01</v>
      </c>
    </row>
    <row r="1016" spans="2:2" x14ac:dyDescent="0.3">
      <c r="B1016" s="113">
        <v>0.01</v>
      </c>
    </row>
    <row r="1017" spans="2:2" x14ac:dyDescent="0.3">
      <c r="B1017" s="113">
        <v>0.01</v>
      </c>
    </row>
    <row r="1018" spans="2:2" x14ac:dyDescent="0.3">
      <c r="B1018" s="113">
        <v>0.01</v>
      </c>
    </row>
    <row r="1019" spans="2:2" x14ac:dyDescent="0.3">
      <c r="B1019" s="113">
        <v>0.01</v>
      </c>
    </row>
    <row r="1020" spans="2:2" x14ac:dyDescent="0.3">
      <c r="B1020" s="113">
        <v>1.00000000521452E-2</v>
      </c>
    </row>
    <row r="1021" spans="2:2" x14ac:dyDescent="0.3">
      <c r="B1021" s="113">
        <v>368.67003247504101</v>
      </c>
    </row>
    <row r="1022" spans="2:2" x14ac:dyDescent="0.3">
      <c r="B1022" s="113">
        <v>642.42727817211801</v>
      </c>
    </row>
    <row r="1023" spans="2:2" x14ac:dyDescent="0.3">
      <c r="B1023" s="113">
        <v>811.30973570448396</v>
      </c>
    </row>
    <row r="1024" spans="2:2" x14ac:dyDescent="0.3">
      <c r="B1024" s="113">
        <v>877.17304237545102</v>
      </c>
    </row>
    <row r="1025" spans="2:2" x14ac:dyDescent="0.3">
      <c r="B1025" s="113">
        <v>852.19510623797805</v>
      </c>
    </row>
    <row r="1026" spans="2:2" x14ac:dyDescent="0.3">
      <c r="B1026" s="113">
        <v>756.35951169240002</v>
      </c>
    </row>
    <row r="1027" spans="2:2" x14ac:dyDescent="0.3">
      <c r="B1027" s="113">
        <v>614.29464289049702</v>
      </c>
    </row>
    <row r="1028" spans="2:2" x14ac:dyDescent="0.3">
      <c r="B1028" s="113">
        <v>451.88889869839198</v>
      </c>
    </row>
    <row r="1029" spans="2:2" x14ac:dyDescent="0.3">
      <c r="B1029" s="113">
        <v>293.10193233987502</v>
      </c>
    </row>
    <row r="1030" spans="2:2" x14ac:dyDescent="0.3">
      <c r="B1030" s="113">
        <v>157.339895510633</v>
      </c>
    </row>
    <row r="1031" spans="2:2" x14ac:dyDescent="0.3">
      <c r="B1031" s="113">
        <v>57.667978402253603</v>
      </c>
    </row>
    <row r="1032" spans="2:2" x14ac:dyDescent="0.3">
      <c r="B1032" s="113">
        <v>0.01</v>
      </c>
    </row>
    <row r="1033" spans="2:2" x14ac:dyDescent="0.3">
      <c r="B1033" s="113">
        <v>0.01</v>
      </c>
    </row>
    <row r="1034" spans="2:2" x14ac:dyDescent="0.3">
      <c r="B1034" s="113">
        <v>0.81731603955476395</v>
      </c>
    </row>
    <row r="1035" spans="2:2" x14ac:dyDescent="0.3">
      <c r="B1035" s="113">
        <v>41.444797985490602</v>
      </c>
    </row>
    <row r="1036" spans="2:2" x14ac:dyDescent="0.3">
      <c r="B1036" s="113">
        <v>92.288714013093895</v>
      </c>
    </row>
    <row r="1037" spans="2:2" x14ac:dyDescent="0.3">
      <c r="B1037" s="113">
        <v>140.607673930288</v>
      </c>
    </row>
    <row r="1038" spans="2:2" x14ac:dyDescent="0.3">
      <c r="B1038" s="113">
        <v>175.784380327581</v>
      </c>
    </row>
    <row r="1039" spans="2:2" x14ac:dyDescent="0.3">
      <c r="B1039" s="113">
        <v>190.74532760986</v>
      </c>
    </row>
    <row r="1040" spans="2:2" x14ac:dyDescent="0.3">
      <c r="B1040" s="113">
        <v>182.71638732123299</v>
      </c>
    </row>
    <row r="1041" spans="2:2" x14ac:dyDescent="0.3">
      <c r="B1041" s="113">
        <v>153.257080198469</v>
      </c>
    </row>
    <row r="1042" spans="2:2" x14ac:dyDescent="0.3">
      <c r="B1042" s="113">
        <v>107.62276497369299</v>
      </c>
    </row>
    <row r="1043" spans="2:2" x14ac:dyDescent="0.3">
      <c r="B1043" s="113">
        <v>53.5976545454199</v>
      </c>
    </row>
    <row r="1044" spans="2:2" x14ac:dyDescent="0.3">
      <c r="B1044" s="113">
        <v>0.01</v>
      </c>
    </row>
    <row r="1045" spans="2:2" x14ac:dyDescent="0.3">
      <c r="B1045" s="113">
        <v>0.01</v>
      </c>
    </row>
    <row r="1046" spans="2:2" x14ac:dyDescent="0.3">
      <c r="B1046" s="113">
        <v>0.01</v>
      </c>
    </row>
    <row r="1047" spans="2:2" x14ac:dyDescent="0.3">
      <c r="B1047" s="113">
        <v>0.01</v>
      </c>
    </row>
    <row r="1048" spans="2:2" x14ac:dyDescent="0.3">
      <c r="B1048" s="113">
        <v>0.01</v>
      </c>
    </row>
    <row r="1049" spans="2:2" x14ac:dyDescent="0.3">
      <c r="B1049" s="113">
        <v>0.01</v>
      </c>
    </row>
    <row r="1050" spans="2:2" x14ac:dyDescent="0.3">
      <c r="B1050" s="113">
        <v>0.01</v>
      </c>
    </row>
    <row r="1051" spans="2:2" x14ac:dyDescent="0.3">
      <c r="B1051" s="113">
        <v>14.151807585692501</v>
      </c>
    </row>
    <row r="1052" spans="2:2" x14ac:dyDescent="0.3">
      <c r="B1052" s="113">
        <v>43.623401459188301</v>
      </c>
    </row>
    <row r="1053" spans="2:2" x14ac:dyDescent="0.3">
      <c r="B1053" s="113">
        <v>60.328290813019301</v>
      </c>
    </row>
    <row r="1054" spans="2:2" x14ac:dyDescent="0.3">
      <c r="B1054" s="113">
        <v>59.3946513541717</v>
      </c>
    </row>
    <row r="1055" spans="2:2" x14ac:dyDescent="0.3">
      <c r="B1055" s="113">
        <v>38.860850699804899</v>
      </c>
    </row>
    <row r="1056" spans="2:2" x14ac:dyDescent="0.3">
      <c r="B1056" s="113">
        <v>0.01</v>
      </c>
    </row>
    <row r="1057" spans="2:2" x14ac:dyDescent="0.3">
      <c r="B1057" s="113">
        <v>0.01</v>
      </c>
    </row>
    <row r="1058" spans="2:2" x14ac:dyDescent="0.3">
      <c r="B1058" s="113">
        <v>0.01</v>
      </c>
    </row>
    <row r="1059" spans="2:2" x14ac:dyDescent="0.3">
      <c r="B1059" s="113">
        <v>0.01</v>
      </c>
    </row>
    <row r="1060" spans="2:2" x14ac:dyDescent="0.3">
      <c r="B1060" s="113">
        <v>0.01</v>
      </c>
    </row>
    <row r="1061" spans="2:2" x14ac:dyDescent="0.3">
      <c r="B1061" s="113">
        <v>0.01</v>
      </c>
    </row>
    <row r="1062" spans="2:2" x14ac:dyDescent="0.3">
      <c r="B1062" s="113">
        <v>0.01</v>
      </c>
    </row>
    <row r="1063" spans="2:2" x14ac:dyDescent="0.3">
      <c r="B1063" s="113">
        <v>0.01</v>
      </c>
    </row>
    <row r="1064" spans="2:2" x14ac:dyDescent="0.3">
      <c r="B1064" s="113">
        <v>0.01</v>
      </c>
    </row>
    <row r="1065" spans="2:2" x14ac:dyDescent="0.3">
      <c r="B1065" s="113">
        <v>0.01</v>
      </c>
    </row>
    <row r="1066" spans="2:2" x14ac:dyDescent="0.3">
      <c r="B1066" s="113">
        <v>0.01</v>
      </c>
    </row>
    <row r="1067" spans="2:2" x14ac:dyDescent="0.3">
      <c r="B1067" s="113">
        <v>0.01</v>
      </c>
    </row>
    <row r="1068" spans="2:2" x14ac:dyDescent="0.3">
      <c r="B1068" s="113">
        <v>1.00000000091743E-2</v>
      </c>
    </row>
    <row r="1069" spans="2:2" x14ac:dyDescent="0.3">
      <c r="B1069" s="113">
        <v>43.787324579679797</v>
      </c>
    </row>
    <row r="1070" spans="2:2" x14ac:dyDescent="0.3">
      <c r="B1070" s="113">
        <v>70.267395436718104</v>
      </c>
    </row>
    <row r="1071" spans="2:2" x14ac:dyDescent="0.3">
      <c r="B1071" s="113">
        <v>77.606037423378694</v>
      </c>
    </row>
    <row r="1072" spans="2:2" x14ac:dyDescent="0.3">
      <c r="B1072" s="113">
        <v>67.081749522136903</v>
      </c>
    </row>
    <row r="1073" spans="2:2" x14ac:dyDescent="0.3">
      <c r="B1073" s="113">
        <v>42.827313386281297</v>
      </c>
    </row>
    <row r="1074" spans="2:2" x14ac:dyDescent="0.3">
      <c r="B1074" s="113">
        <v>11.1040909115336</v>
      </c>
    </row>
    <row r="1075" spans="2:2" x14ac:dyDescent="0.3">
      <c r="B1075" s="113">
        <v>0.01</v>
      </c>
    </row>
    <row r="1076" spans="2:2" x14ac:dyDescent="0.3">
      <c r="B1076" s="113">
        <v>0.01</v>
      </c>
    </row>
    <row r="1077" spans="2:2" x14ac:dyDescent="0.3">
      <c r="B1077" s="113">
        <v>0.01</v>
      </c>
    </row>
    <row r="1078" spans="2:2" x14ac:dyDescent="0.3">
      <c r="B1078" s="113">
        <v>0.01</v>
      </c>
    </row>
    <row r="1079" spans="2:2" x14ac:dyDescent="0.3">
      <c r="B1079" s="113">
        <v>0.01</v>
      </c>
    </row>
    <row r="1080" spans="2:2" x14ac:dyDescent="0.3">
      <c r="B1080" s="113">
        <v>1.00000000053876E-2</v>
      </c>
    </row>
    <row r="1081" spans="2:2" x14ac:dyDescent="0.3">
      <c r="B1081" s="113">
        <v>41.851532733023802</v>
      </c>
    </row>
    <row r="1082" spans="2:2" x14ac:dyDescent="0.3">
      <c r="B1082" s="113">
        <v>84.528997422966995</v>
      </c>
    </row>
    <row r="1083" spans="2:2" x14ac:dyDescent="0.3">
      <c r="B1083" s="113">
        <v>120.306806586043</v>
      </c>
    </row>
    <row r="1084" spans="2:2" x14ac:dyDescent="0.3">
      <c r="B1084" s="113">
        <v>142.38239699307101</v>
      </c>
    </row>
    <row r="1085" spans="2:2" x14ac:dyDescent="0.3">
      <c r="B1085" s="113">
        <v>146.245686695247</v>
      </c>
    </row>
    <row r="1086" spans="2:2" x14ac:dyDescent="0.3">
      <c r="B1086" s="113">
        <v>130.740319372833</v>
      </c>
    </row>
    <row r="1087" spans="2:2" x14ac:dyDescent="0.3">
      <c r="B1087" s="113">
        <v>98.630914234169296</v>
      </c>
    </row>
    <row r="1088" spans="2:2" x14ac:dyDescent="0.3">
      <c r="B1088" s="113">
        <v>56.545856691563898</v>
      </c>
    </row>
    <row r="1089" spans="2:2" x14ac:dyDescent="0.3">
      <c r="B1089" s="113">
        <v>14.2537240255417</v>
      </c>
    </row>
    <row r="1090" spans="2:2" x14ac:dyDescent="0.3">
      <c r="B1090" s="113">
        <v>0.01</v>
      </c>
    </row>
    <row r="1091" spans="2:2" x14ac:dyDescent="0.3">
      <c r="B1091" s="113">
        <v>0.01</v>
      </c>
    </row>
    <row r="1092" spans="2:2" x14ac:dyDescent="0.3">
      <c r="B1092" s="113">
        <v>1.00000000042079E-2</v>
      </c>
    </row>
    <row r="1093" spans="2:2" x14ac:dyDescent="0.3">
      <c r="B1093" s="113">
        <v>62.925299745078803</v>
      </c>
    </row>
    <row r="1094" spans="2:2" x14ac:dyDescent="0.3">
      <c r="B1094" s="113">
        <v>164.325885727323</v>
      </c>
    </row>
    <row r="1095" spans="2:2" x14ac:dyDescent="0.3">
      <c r="B1095" s="113">
        <v>297.97742411769502</v>
      </c>
    </row>
    <row r="1096" spans="2:2" x14ac:dyDescent="0.3">
      <c r="B1096" s="113">
        <v>451.09782568776001</v>
      </c>
    </row>
    <row r="1097" spans="2:2" x14ac:dyDescent="0.3">
      <c r="B1097" s="113">
        <v>605.17505307363604</v>
      </c>
    </row>
    <row r="1098" spans="2:2" x14ac:dyDescent="0.3">
      <c r="B1098" s="113">
        <v>737.69042184168404</v>
      </c>
    </row>
    <row r="1099" spans="2:2" x14ac:dyDescent="0.3">
      <c r="B1099" s="113">
        <v>824.59868062041403</v>
      </c>
    </row>
    <row r="1100" spans="2:2" x14ac:dyDescent="0.3">
      <c r="B1100" s="113">
        <v>843.30326938131202</v>
      </c>
    </row>
    <row r="1101" spans="2:2" x14ac:dyDescent="0.3">
      <c r="B1101" s="113">
        <v>775.78042619703695</v>
      </c>
    </row>
    <row r="1102" spans="2:2" x14ac:dyDescent="0.3">
      <c r="B1102" s="113">
        <v>611.461765897796</v>
      </c>
    </row>
    <row r="1103" spans="2:2" x14ac:dyDescent="0.3">
      <c r="B1103" s="113">
        <v>349.48918654435698</v>
      </c>
    </row>
    <row r="1104" spans="2:2" x14ac:dyDescent="0.3">
      <c r="B1104" s="113">
        <v>0.01</v>
      </c>
    </row>
    <row r="1105" spans="2:2" x14ac:dyDescent="0.3">
      <c r="B1105" s="113">
        <v>0.01</v>
      </c>
    </row>
    <row r="1106" spans="2:2" x14ac:dyDescent="0.3">
      <c r="B1106" s="113">
        <v>0.01</v>
      </c>
    </row>
    <row r="1107" spans="2:2" x14ac:dyDescent="0.3">
      <c r="B1107" s="113">
        <v>0.01</v>
      </c>
    </row>
    <row r="1108" spans="2:2" x14ac:dyDescent="0.3">
      <c r="B1108" s="113">
        <v>0.01</v>
      </c>
    </row>
    <row r="1109" spans="2:2" x14ac:dyDescent="0.3">
      <c r="B1109" s="113">
        <v>0.01</v>
      </c>
    </row>
    <row r="1110" spans="2:2" x14ac:dyDescent="0.3">
      <c r="B1110" s="113">
        <v>0.01</v>
      </c>
    </row>
    <row r="1111" spans="2:2" x14ac:dyDescent="0.3">
      <c r="B1111" s="113">
        <v>0.01</v>
      </c>
    </row>
    <row r="1112" spans="2:2" x14ac:dyDescent="0.3">
      <c r="B1112" s="113">
        <v>0.01</v>
      </c>
    </row>
    <row r="1113" spans="2:2" x14ac:dyDescent="0.3">
      <c r="B1113" s="113">
        <v>0.01</v>
      </c>
    </row>
    <row r="1114" spans="2:2" x14ac:dyDescent="0.3">
      <c r="B1114" s="113">
        <v>0.01</v>
      </c>
    </row>
    <row r="1115" spans="2:2" x14ac:dyDescent="0.3">
      <c r="B1115" s="113">
        <v>0.01</v>
      </c>
    </row>
    <row r="1116" spans="2:2" x14ac:dyDescent="0.3">
      <c r="B1116" s="113">
        <v>1.00000000108435E-2</v>
      </c>
    </row>
    <row r="1117" spans="2:2" x14ac:dyDescent="0.3">
      <c r="B1117" s="113">
        <v>733.89358389205404</v>
      </c>
    </row>
    <row r="1118" spans="2:2" x14ac:dyDescent="0.3">
      <c r="B1118" s="113">
        <v>1447.0464649810699</v>
      </c>
    </row>
    <row r="1119" spans="2:2" x14ac:dyDescent="0.3">
      <c r="B1119" s="113">
        <v>2081.9625191315199</v>
      </c>
    </row>
    <row r="1120" spans="2:2" x14ac:dyDescent="0.3">
      <c r="B1120" s="113">
        <v>2586.1813076558201</v>
      </c>
    </row>
    <row r="1121" spans="2:2" x14ac:dyDescent="0.3">
      <c r="B1121" s="113">
        <v>2917.0419727564599</v>
      </c>
    </row>
    <row r="1122" spans="2:2" x14ac:dyDescent="0.3">
      <c r="B1122" s="113">
        <v>3045.54133780847</v>
      </c>
    </row>
    <row r="1123" spans="2:2" x14ac:dyDescent="0.3">
      <c r="B1123" s="113">
        <v>2958.92672682693</v>
      </c>
    </row>
    <row r="1124" spans="2:2" x14ac:dyDescent="0.3">
      <c r="B1124" s="113">
        <v>2661.7895635462401</v>
      </c>
    </row>
    <row r="1125" spans="2:2" x14ac:dyDescent="0.3">
      <c r="B1125" s="113">
        <v>2175.5828055192401</v>
      </c>
    </row>
    <row r="1126" spans="2:2" x14ac:dyDescent="0.3">
      <c r="B1126" s="113">
        <v>1536.64552158383</v>
      </c>
    </row>
    <row r="1127" spans="2:2" x14ac:dyDescent="0.3">
      <c r="B1127" s="113">
        <v>792.96348580989195</v>
      </c>
    </row>
    <row r="1128" spans="2:2" x14ac:dyDescent="0.3">
      <c r="B1128" s="113">
        <v>0.01</v>
      </c>
    </row>
    <row r="1129" spans="2:2" x14ac:dyDescent="0.3">
      <c r="B1129" s="113">
        <v>0.01</v>
      </c>
    </row>
    <row r="1130" spans="2:2" x14ac:dyDescent="0.3">
      <c r="B1130" s="113">
        <v>0.01</v>
      </c>
    </row>
    <row r="1131" spans="2:2" x14ac:dyDescent="0.3">
      <c r="B1131" s="113">
        <v>0.01</v>
      </c>
    </row>
    <row r="1132" spans="2:2" x14ac:dyDescent="0.3">
      <c r="B1132" s="113">
        <v>0.01</v>
      </c>
    </row>
    <row r="1133" spans="2:2" x14ac:dyDescent="0.3">
      <c r="B1133" s="113">
        <v>0.01</v>
      </c>
    </row>
    <row r="1134" spans="2:2" x14ac:dyDescent="0.3">
      <c r="B1134" s="113">
        <v>0.01</v>
      </c>
    </row>
    <row r="1135" spans="2:2" x14ac:dyDescent="0.3">
      <c r="B1135" s="113">
        <v>0.01</v>
      </c>
    </row>
    <row r="1136" spans="2:2" x14ac:dyDescent="0.3">
      <c r="B1136" s="113">
        <v>0.01</v>
      </c>
    </row>
    <row r="1137" spans="2:2" x14ac:dyDescent="0.3">
      <c r="B1137" s="113">
        <v>0.01</v>
      </c>
    </row>
    <row r="1138" spans="2:2" x14ac:dyDescent="0.3">
      <c r="B1138" s="113">
        <v>0.01</v>
      </c>
    </row>
    <row r="1139" spans="2:2" x14ac:dyDescent="0.3">
      <c r="B1139" s="113">
        <v>0.01</v>
      </c>
    </row>
    <row r="1140" spans="2:2" x14ac:dyDescent="0.3">
      <c r="B1140" s="113">
        <v>1.00000001055973E-2</v>
      </c>
    </row>
    <row r="1141" spans="2:2" x14ac:dyDescent="0.3">
      <c r="B1141" s="113">
        <v>691.19323307931404</v>
      </c>
    </row>
    <row r="1142" spans="2:2" x14ac:dyDescent="0.3">
      <c r="B1142" s="113">
        <v>1325.37324903836</v>
      </c>
    </row>
    <row r="1143" spans="2:2" x14ac:dyDescent="0.3">
      <c r="B1143" s="113">
        <v>1863.12976728281</v>
      </c>
    </row>
    <row r="1144" spans="2:2" x14ac:dyDescent="0.3">
      <c r="B1144" s="113">
        <v>2271.7374126794398</v>
      </c>
    </row>
    <row r="1145" spans="2:2" x14ac:dyDescent="0.3">
      <c r="B1145" s="113">
        <v>2526.73963012385</v>
      </c>
    </row>
    <row r="1146" spans="2:2" x14ac:dyDescent="0.3">
      <c r="B1146" s="113">
        <v>2613.0608696858699</v>
      </c>
    </row>
    <row r="1147" spans="2:2" x14ac:dyDescent="0.3">
      <c r="B1147" s="113">
        <v>2525.6665027589802</v>
      </c>
    </row>
    <row r="1148" spans="2:2" x14ac:dyDescent="0.3">
      <c r="B1148" s="113">
        <v>2269.7812829375698</v>
      </c>
    </row>
    <row r="1149" spans="2:2" x14ac:dyDescent="0.3">
      <c r="B1149" s="113">
        <v>1860.6695090933299</v>
      </c>
    </row>
    <row r="1150" spans="2:2" x14ac:dyDescent="0.3">
      <c r="B1150" s="113">
        <v>1322.9695775238599</v>
      </c>
    </row>
    <row r="1151" spans="2:2" x14ac:dyDescent="0.3">
      <c r="B1151" s="113">
        <v>689.56908109926405</v>
      </c>
    </row>
    <row r="1152" spans="2:2" x14ac:dyDescent="0.3">
      <c r="B1152" s="113">
        <v>0.01</v>
      </c>
    </row>
    <row r="1153" spans="2:2" x14ac:dyDescent="0.3">
      <c r="B1153" s="113">
        <v>0.01</v>
      </c>
    </row>
    <row r="1154" spans="2:2" x14ac:dyDescent="0.3">
      <c r="B1154" s="113">
        <v>0.01</v>
      </c>
    </row>
    <row r="1155" spans="2:2" x14ac:dyDescent="0.3">
      <c r="B1155" s="113">
        <v>0.01</v>
      </c>
    </row>
    <row r="1156" spans="2:2" x14ac:dyDescent="0.3">
      <c r="B1156" s="113">
        <v>0.01</v>
      </c>
    </row>
    <row r="1157" spans="2:2" x14ac:dyDescent="0.3">
      <c r="B1157" s="113">
        <v>0.01</v>
      </c>
    </row>
    <row r="1158" spans="2:2" x14ac:dyDescent="0.3">
      <c r="B1158" s="113">
        <v>0.01</v>
      </c>
    </row>
    <row r="1159" spans="2:2" x14ac:dyDescent="0.3">
      <c r="B1159" s="113">
        <v>0.01</v>
      </c>
    </row>
    <row r="1160" spans="2:2" x14ac:dyDescent="0.3">
      <c r="B1160" s="113">
        <v>0.01</v>
      </c>
    </row>
    <row r="1161" spans="2:2" x14ac:dyDescent="0.3">
      <c r="B1161" s="113">
        <v>0.01</v>
      </c>
    </row>
    <row r="1162" spans="2:2" x14ac:dyDescent="0.3">
      <c r="B1162" s="113">
        <v>0.01</v>
      </c>
    </row>
    <row r="1163" spans="2:2" x14ac:dyDescent="0.3">
      <c r="B1163" s="113">
        <v>0.01</v>
      </c>
    </row>
    <row r="1164" spans="2:2" x14ac:dyDescent="0.3">
      <c r="B1164" s="113">
        <v>1.0000000052966401E-2</v>
      </c>
    </row>
    <row r="1165" spans="2:2" x14ac:dyDescent="0.3">
      <c r="B1165" s="113">
        <v>779.99385488752796</v>
      </c>
    </row>
    <row r="1166" spans="2:2" x14ac:dyDescent="0.3">
      <c r="B1166" s="113">
        <v>1509.31489696006</v>
      </c>
    </row>
    <row r="1167" spans="2:2" x14ac:dyDescent="0.3">
      <c r="B1167" s="113">
        <v>2133.6841295058198</v>
      </c>
    </row>
    <row r="1168" spans="2:2" x14ac:dyDescent="0.3">
      <c r="B1168" s="113">
        <v>2606.4996827147602</v>
      </c>
    </row>
    <row r="1169" spans="2:2" x14ac:dyDescent="0.3">
      <c r="B1169" s="113">
        <v>2892.87378606213</v>
      </c>
    </row>
    <row r="1170" spans="2:2" x14ac:dyDescent="0.3">
      <c r="B1170" s="113">
        <v>2972.7166600074702</v>
      </c>
    </row>
    <row r="1171" spans="2:2" x14ac:dyDescent="0.3">
      <c r="B1171" s="113">
        <v>2842.5505348950701</v>
      </c>
    </row>
    <row r="1172" spans="2:2" x14ac:dyDescent="0.3">
      <c r="B1172" s="113">
        <v>2515.8446086969798</v>
      </c>
    </row>
    <row r="1173" spans="2:2" x14ac:dyDescent="0.3">
      <c r="B1173" s="113">
        <v>2021.8070700025</v>
      </c>
    </row>
    <row r="1174" spans="2:2" x14ac:dyDescent="0.3">
      <c r="B1174" s="113">
        <v>1402.7276822236599</v>
      </c>
    </row>
    <row r="1175" spans="2:2" x14ac:dyDescent="0.3">
      <c r="B1175" s="113">
        <v>710.11615248287899</v>
      </c>
    </row>
    <row r="1176" spans="2:2" x14ac:dyDescent="0.3">
      <c r="B1176" s="113">
        <v>0.01</v>
      </c>
    </row>
    <row r="1177" spans="2:2" x14ac:dyDescent="0.3">
      <c r="B1177" s="113">
        <v>0.01</v>
      </c>
    </row>
    <row r="1178" spans="2:2" x14ac:dyDescent="0.3">
      <c r="B1178" s="113">
        <v>0.01</v>
      </c>
    </row>
    <row r="1179" spans="2:2" x14ac:dyDescent="0.3">
      <c r="B1179" s="113">
        <v>0.01</v>
      </c>
    </row>
    <row r="1180" spans="2:2" x14ac:dyDescent="0.3">
      <c r="B1180" s="113">
        <v>0.01</v>
      </c>
    </row>
    <row r="1181" spans="2:2" x14ac:dyDescent="0.3">
      <c r="B1181" s="113">
        <v>0.01</v>
      </c>
    </row>
    <row r="1182" spans="2:2" x14ac:dyDescent="0.3">
      <c r="B1182" s="113">
        <v>0.01</v>
      </c>
    </row>
    <row r="1183" spans="2:2" x14ac:dyDescent="0.3">
      <c r="B1183" s="113">
        <v>0.01</v>
      </c>
    </row>
    <row r="1184" spans="2:2" x14ac:dyDescent="0.3">
      <c r="B1184" s="113">
        <v>0.01</v>
      </c>
    </row>
    <row r="1185" spans="2:2" x14ac:dyDescent="0.3">
      <c r="B1185" s="113">
        <v>0.01</v>
      </c>
    </row>
    <row r="1186" spans="2:2" x14ac:dyDescent="0.3">
      <c r="B1186" s="113">
        <v>0.01</v>
      </c>
    </row>
    <row r="1187" spans="2:2" x14ac:dyDescent="0.3">
      <c r="B1187" s="113">
        <v>0.01</v>
      </c>
    </row>
    <row r="1188" spans="2:2" x14ac:dyDescent="0.3">
      <c r="B1188" s="113">
        <v>1.0000000073361499E-2</v>
      </c>
    </row>
    <row r="1189" spans="2:2" x14ac:dyDescent="0.3">
      <c r="B1189" s="113">
        <v>326.49563928397998</v>
      </c>
    </row>
    <row r="1190" spans="2:2" x14ac:dyDescent="0.3">
      <c r="B1190" s="113">
        <v>568.83582916281205</v>
      </c>
    </row>
    <row r="1191" spans="2:2" x14ac:dyDescent="0.3">
      <c r="B1191" s="113">
        <v>718.24636271090401</v>
      </c>
    </row>
    <row r="1192" spans="2:2" x14ac:dyDescent="0.3">
      <c r="B1192" s="113">
        <v>776.418403195113</v>
      </c>
    </row>
    <row r="1193" spans="2:2" x14ac:dyDescent="0.3">
      <c r="B1193" s="113">
        <v>754.17709219983306</v>
      </c>
    </row>
    <row r="1194" spans="2:2" x14ac:dyDescent="0.3">
      <c r="B1194" s="113">
        <v>669.24676975821399</v>
      </c>
    </row>
    <row r="1195" spans="2:2" x14ac:dyDescent="0.3">
      <c r="B1195" s="113">
        <v>543.44853977935395</v>
      </c>
    </row>
    <row r="1196" spans="2:2" x14ac:dyDescent="0.3">
      <c r="B1196" s="113">
        <v>399.70272086329601</v>
      </c>
    </row>
    <row r="1197" spans="2:2" x14ac:dyDescent="0.3">
      <c r="B1197" s="113">
        <v>259.20781125977402</v>
      </c>
    </row>
    <row r="1198" spans="2:2" x14ac:dyDescent="0.3">
      <c r="B1198" s="113">
        <v>139.12113544001801</v>
      </c>
    </row>
    <row r="1199" spans="2:2" x14ac:dyDescent="0.3">
      <c r="B1199" s="113">
        <v>50.982169021486698</v>
      </c>
    </row>
    <row r="1200" spans="2:2" x14ac:dyDescent="0.3">
      <c r="B1200" s="113">
        <v>0.01</v>
      </c>
    </row>
    <row r="1201" spans="2:2" x14ac:dyDescent="0.3">
      <c r="B1201" s="113">
        <v>0.01</v>
      </c>
    </row>
    <row r="1202" spans="2:2" x14ac:dyDescent="0.3">
      <c r="B1202" s="113">
        <v>0.72332227936348203</v>
      </c>
    </row>
    <row r="1203" spans="2:2" x14ac:dyDescent="0.3">
      <c r="B1203" s="113">
        <v>36.614125824892</v>
      </c>
    </row>
    <row r="1204" spans="2:2" x14ac:dyDescent="0.3">
      <c r="B1204" s="113">
        <v>81.515860831768407</v>
      </c>
    </row>
    <row r="1205" spans="2:2" x14ac:dyDescent="0.3">
      <c r="B1205" s="113">
        <v>124.17174761261001</v>
      </c>
    </row>
    <row r="1206" spans="2:2" x14ac:dyDescent="0.3">
      <c r="B1206" s="113">
        <v>155.208499167036</v>
      </c>
    </row>
    <row r="1207" spans="2:2" x14ac:dyDescent="0.3">
      <c r="B1207" s="113">
        <v>168.38795316634599</v>
      </c>
    </row>
    <row r="1208" spans="2:2" x14ac:dyDescent="0.3">
      <c r="B1208" s="113">
        <v>161.27118430849001</v>
      </c>
    </row>
    <row r="1209" spans="2:2" x14ac:dyDescent="0.3">
      <c r="B1209" s="113">
        <v>135.24535180997299</v>
      </c>
    </row>
    <row r="1210" spans="2:2" x14ac:dyDescent="0.3">
      <c r="B1210" s="113">
        <v>94.957516939827201</v>
      </c>
    </row>
    <row r="1211" spans="2:2" x14ac:dyDescent="0.3">
      <c r="B1211" s="113">
        <v>47.282247207659402</v>
      </c>
    </row>
    <row r="1212" spans="2:2" x14ac:dyDescent="0.3">
      <c r="B1212" s="113">
        <v>0.01</v>
      </c>
    </row>
    <row r="1213" spans="2:2" x14ac:dyDescent="0.3">
      <c r="B1213" s="113">
        <v>0.01</v>
      </c>
    </row>
    <row r="1214" spans="2:2" x14ac:dyDescent="0.3">
      <c r="B1214" s="113">
        <v>0.01</v>
      </c>
    </row>
    <row r="1215" spans="2:2" x14ac:dyDescent="0.3">
      <c r="B1215" s="113">
        <v>0.01</v>
      </c>
    </row>
    <row r="1216" spans="2:2" x14ac:dyDescent="0.3">
      <c r="B1216" s="113">
        <v>0.01</v>
      </c>
    </row>
    <row r="1217" spans="2:2" x14ac:dyDescent="0.3">
      <c r="B1217" s="113">
        <v>0.01</v>
      </c>
    </row>
    <row r="1218" spans="2:2" x14ac:dyDescent="0.3">
      <c r="B1218" s="113">
        <v>0.01</v>
      </c>
    </row>
    <row r="1219" spans="2:2" x14ac:dyDescent="0.3">
      <c r="B1219" s="113">
        <v>12.467060726084</v>
      </c>
    </row>
    <row r="1220" spans="2:2" x14ac:dyDescent="0.3">
      <c r="B1220" s="113">
        <v>38.420611697721696</v>
      </c>
    </row>
    <row r="1221" spans="2:2" x14ac:dyDescent="0.3">
      <c r="B1221" s="113">
        <v>53.122993218079699</v>
      </c>
    </row>
    <row r="1222" spans="2:2" x14ac:dyDescent="0.3">
      <c r="B1222" s="113">
        <v>52.291293755999497</v>
      </c>
    </row>
    <row r="1223" spans="2:2" x14ac:dyDescent="0.3">
      <c r="B1223" s="113">
        <v>34.207384476754299</v>
      </c>
    </row>
    <row r="1224" spans="2:2" x14ac:dyDescent="0.3">
      <c r="B1224" s="113">
        <v>0.01</v>
      </c>
    </row>
    <row r="1225" spans="2:2" x14ac:dyDescent="0.3">
      <c r="B1225" s="113">
        <v>0.01</v>
      </c>
    </row>
    <row r="1226" spans="2:2" x14ac:dyDescent="0.3">
      <c r="B1226" s="113">
        <v>0.01</v>
      </c>
    </row>
    <row r="1227" spans="2:2" x14ac:dyDescent="0.3">
      <c r="B1227" s="113">
        <v>0.01</v>
      </c>
    </row>
    <row r="1228" spans="2:2" x14ac:dyDescent="0.3">
      <c r="B1228" s="113">
        <v>0.01</v>
      </c>
    </row>
    <row r="1229" spans="2:2" x14ac:dyDescent="0.3">
      <c r="B1229" s="113">
        <v>0.01</v>
      </c>
    </row>
    <row r="1230" spans="2:2" x14ac:dyDescent="0.3">
      <c r="B1230" s="113">
        <v>0.01</v>
      </c>
    </row>
    <row r="1231" spans="2:2" x14ac:dyDescent="0.3">
      <c r="B1231" s="113">
        <v>0.01</v>
      </c>
    </row>
    <row r="1232" spans="2:2" x14ac:dyDescent="0.3">
      <c r="B1232" s="113">
        <v>0.01</v>
      </c>
    </row>
    <row r="1233" spans="2:2" x14ac:dyDescent="0.3">
      <c r="B1233" s="113">
        <v>0.01</v>
      </c>
    </row>
    <row r="1234" spans="2:2" x14ac:dyDescent="0.3">
      <c r="B1234" s="113">
        <v>0.01</v>
      </c>
    </row>
    <row r="1235" spans="2:2" x14ac:dyDescent="0.3">
      <c r="B1235" s="113">
        <v>0.01</v>
      </c>
    </row>
    <row r="1236" spans="2:2" x14ac:dyDescent="0.3">
      <c r="B1236" s="113">
        <v>1.00000000065454E-2</v>
      </c>
    </row>
    <row r="1237" spans="2:2" x14ac:dyDescent="0.3">
      <c r="B1237" s="113">
        <v>38.443684366748002</v>
      </c>
    </row>
    <row r="1238" spans="2:2" x14ac:dyDescent="0.3">
      <c r="B1238" s="113">
        <v>61.679897303965603</v>
      </c>
    </row>
    <row r="1239" spans="2:2" x14ac:dyDescent="0.3">
      <c r="B1239" s="113">
        <v>68.108723721903104</v>
      </c>
    </row>
    <row r="1240" spans="2:2" x14ac:dyDescent="0.3">
      <c r="B1240" s="113">
        <v>58.861452363195397</v>
      </c>
    </row>
    <row r="1241" spans="2:2" x14ac:dyDescent="0.3">
      <c r="B1241" s="113">
        <v>37.572540455075703</v>
      </c>
    </row>
    <row r="1242" spans="2:2" x14ac:dyDescent="0.3">
      <c r="B1242" s="113">
        <v>9.74072341862923</v>
      </c>
    </row>
    <row r="1243" spans="2:2" x14ac:dyDescent="0.3">
      <c r="B1243" s="113">
        <v>0.01</v>
      </c>
    </row>
    <row r="1244" spans="2:2" x14ac:dyDescent="0.3">
      <c r="B1244" s="113">
        <v>0.01</v>
      </c>
    </row>
    <row r="1245" spans="2:2" x14ac:dyDescent="0.3">
      <c r="B1245" s="113">
        <v>0.01</v>
      </c>
    </row>
    <row r="1246" spans="2:2" x14ac:dyDescent="0.3">
      <c r="B1246" s="113">
        <v>0.01</v>
      </c>
    </row>
    <row r="1247" spans="2:2" x14ac:dyDescent="0.3">
      <c r="B1247" s="113">
        <v>0.01</v>
      </c>
    </row>
    <row r="1248" spans="2:2" x14ac:dyDescent="0.3">
      <c r="B1248" s="113">
        <v>1.00000000035719E-2</v>
      </c>
    </row>
    <row r="1249" spans="2:2" x14ac:dyDescent="0.3">
      <c r="B1249" s="113">
        <v>36.660711661546898</v>
      </c>
    </row>
    <row r="1250" spans="2:2" x14ac:dyDescent="0.3">
      <c r="B1250" s="113">
        <v>74.029472398329503</v>
      </c>
    </row>
    <row r="1251" spans="2:2" x14ac:dyDescent="0.3">
      <c r="B1251" s="113">
        <v>105.342510811647</v>
      </c>
    </row>
    <row r="1252" spans="2:2" x14ac:dyDescent="0.3">
      <c r="B1252" s="113">
        <v>124.648063222483</v>
      </c>
    </row>
    <row r="1253" spans="2:2" x14ac:dyDescent="0.3">
      <c r="B1253" s="113">
        <v>128.00549600478499</v>
      </c>
    </row>
    <row r="1254" spans="2:2" x14ac:dyDescent="0.3">
      <c r="B1254" s="113">
        <v>114.41208288460599</v>
      </c>
    </row>
    <row r="1255" spans="2:2" x14ac:dyDescent="0.3">
      <c r="B1255" s="113">
        <v>86.296487524044593</v>
      </c>
    </row>
    <row r="1256" spans="2:2" x14ac:dyDescent="0.3">
      <c r="B1256" s="113">
        <v>49.4654054099543</v>
      </c>
    </row>
    <row r="1257" spans="2:2" x14ac:dyDescent="0.3">
      <c r="B1257" s="113">
        <v>12.467452143845501</v>
      </c>
    </row>
    <row r="1258" spans="2:2" x14ac:dyDescent="0.3">
      <c r="B1258" s="113">
        <v>0.01</v>
      </c>
    </row>
    <row r="1259" spans="2:2" x14ac:dyDescent="0.3">
      <c r="B1259" s="113">
        <v>0.01</v>
      </c>
    </row>
    <row r="1260" spans="2:2" x14ac:dyDescent="0.3">
      <c r="B1260" s="113">
        <v>1.00000000024047E-2</v>
      </c>
    </row>
    <row r="1261" spans="2:2" x14ac:dyDescent="0.3">
      <c r="B1261" s="113">
        <v>54.992457195909601</v>
      </c>
    </row>
    <row r="1262" spans="2:2" x14ac:dyDescent="0.3">
      <c r="B1262" s="113">
        <v>143.579648051291</v>
      </c>
    </row>
    <row r="1263" spans="2:2" x14ac:dyDescent="0.3">
      <c r="B1263" s="113">
        <v>260.30566888304702</v>
      </c>
    </row>
    <row r="1264" spans="2:2" x14ac:dyDescent="0.3">
      <c r="B1264" s="113">
        <v>393.99001795745301</v>
      </c>
    </row>
    <row r="1265" spans="2:2" x14ac:dyDescent="0.3">
      <c r="B1265" s="113">
        <v>528.45735229118304</v>
      </c>
    </row>
    <row r="1266" spans="2:2" x14ac:dyDescent="0.3">
      <c r="B1266" s="113">
        <v>644.04697424689095</v>
      </c>
    </row>
    <row r="1267" spans="2:2" x14ac:dyDescent="0.3">
      <c r="B1267" s="113">
        <v>719.78114389989503</v>
      </c>
    </row>
    <row r="1268" spans="2:2" x14ac:dyDescent="0.3">
      <c r="B1268" s="113">
        <v>735.962994362892</v>
      </c>
    </row>
    <row r="1269" spans="2:2" x14ac:dyDescent="0.3">
      <c r="B1269" s="113">
        <v>676.90125330372496</v>
      </c>
    </row>
    <row r="1270" spans="2:2" x14ac:dyDescent="0.3">
      <c r="B1270" s="113">
        <v>533.42102335867696</v>
      </c>
    </row>
    <row r="1271" spans="2:2" x14ac:dyDescent="0.3">
      <c r="B1271" s="113">
        <v>304.82410425173799</v>
      </c>
    </row>
    <row r="1272" spans="2:2" x14ac:dyDescent="0.3">
      <c r="B1272" s="113">
        <v>0.01</v>
      </c>
    </row>
    <row r="1273" spans="2:2" x14ac:dyDescent="0.3">
      <c r="B1273" s="113">
        <v>0.01</v>
      </c>
    </row>
    <row r="1274" spans="2:2" x14ac:dyDescent="0.3">
      <c r="B1274" s="113">
        <v>0.01</v>
      </c>
    </row>
    <row r="1275" spans="2:2" x14ac:dyDescent="0.3">
      <c r="B1275" s="113">
        <v>0.01</v>
      </c>
    </row>
    <row r="1276" spans="2:2" x14ac:dyDescent="0.3">
      <c r="B1276" s="113">
        <v>0.01</v>
      </c>
    </row>
    <row r="1277" spans="2:2" x14ac:dyDescent="0.3">
      <c r="B1277" s="113">
        <v>0.01</v>
      </c>
    </row>
    <row r="1278" spans="2:2" x14ac:dyDescent="0.3">
      <c r="B1278" s="113">
        <v>0.01</v>
      </c>
    </row>
    <row r="1279" spans="2:2" x14ac:dyDescent="0.3">
      <c r="B1279" s="113">
        <v>0.01</v>
      </c>
    </row>
    <row r="1280" spans="2:2" x14ac:dyDescent="0.3">
      <c r="B1280" s="113">
        <v>0.01</v>
      </c>
    </row>
    <row r="1281" spans="2:2" x14ac:dyDescent="0.3">
      <c r="B1281" s="113">
        <v>0.01</v>
      </c>
    </row>
    <row r="1282" spans="2:2" x14ac:dyDescent="0.3">
      <c r="B1282" s="113">
        <v>0.01</v>
      </c>
    </row>
    <row r="1283" spans="2:2" x14ac:dyDescent="0.3">
      <c r="B1283" s="113">
        <v>0.01</v>
      </c>
    </row>
    <row r="1284" spans="2:2" x14ac:dyDescent="0.3">
      <c r="B1284" s="113">
        <v>1.00000000566457E-2</v>
      </c>
    </row>
    <row r="1285" spans="2:2" x14ac:dyDescent="0.3">
      <c r="B1285" s="113">
        <v>638.30486156540405</v>
      </c>
    </row>
    <row r="1286" spans="2:2" x14ac:dyDescent="0.3">
      <c r="B1286" s="113">
        <v>1258.3136286986</v>
      </c>
    </row>
    <row r="1287" spans="2:2" x14ac:dyDescent="0.3">
      <c r="B1287" s="113">
        <v>1810.0511371797199</v>
      </c>
    </row>
    <row r="1288" spans="2:2" x14ac:dyDescent="0.3">
      <c r="B1288" s="113">
        <v>2247.9588045759101</v>
      </c>
    </row>
    <row r="1289" spans="2:2" x14ac:dyDescent="0.3">
      <c r="B1289" s="113">
        <v>2535.03163717796</v>
      </c>
    </row>
    <row r="1290" spans="2:2" x14ac:dyDescent="0.3">
      <c r="B1290" s="113">
        <v>2646.1618264317299</v>
      </c>
    </row>
    <row r="1291" spans="2:2" x14ac:dyDescent="0.3">
      <c r="B1291" s="113">
        <v>2570.3790572427902</v>
      </c>
    </row>
    <row r="1292" spans="2:2" x14ac:dyDescent="0.3">
      <c r="B1292" s="113">
        <v>2311.7859064609502</v>
      </c>
    </row>
    <row r="1293" spans="2:2" x14ac:dyDescent="0.3">
      <c r="B1293" s="113">
        <v>1889.12337635636</v>
      </c>
    </row>
    <row r="1294" spans="2:2" x14ac:dyDescent="0.3">
      <c r="B1294" s="113">
        <v>1334.0408525928799</v>
      </c>
    </row>
    <row r="1295" spans="2:2" x14ac:dyDescent="0.3">
      <c r="B1295" s="113">
        <v>688.27101466837598</v>
      </c>
    </row>
    <row r="1296" spans="2:2" x14ac:dyDescent="0.3">
      <c r="B1296" s="113">
        <v>0.01</v>
      </c>
    </row>
    <row r="1297" spans="2:2" x14ac:dyDescent="0.3">
      <c r="B1297" s="113">
        <v>0.01</v>
      </c>
    </row>
    <row r="1298" spans="2:2" x14ac:dyDescent="0.3">
      <c r="B1298" s="113">
        <v>0.01</v>
      </c>
    </row>
    <row r="1299" spans="2:2" x14ac:dyDescent="0.3">
      <c r="B1299" s="113">
        <v>0.01</v>
      </c>
    </row>
    <row r="1300" spans="2:2" x14ac:dyDescent="0.3">
      <c r="B1300" s="113">
        <v>0.01</v>
      </c>
    </row>
    <row r="1301" spans="2:2" x14ac:dyDescent="0.3">
      <c r="B1301" s="113">
        <v>0.01</v>
      </c>
    </row>
    <row r="1302" spans="2:2" x14ac:dyDescent="0.3">
      <c r="B1302" s="113">
        <v>0.01</v>
      </c>
    </row>
    <row r="1303" spans="2:2" x14ac:dyDescent="0.3">
      <c r="B1303" s="113">
        <v>0.01</v>
      </c>
    </row>
    <row r="1304" spans="2:2" x14ac:dyDescent="0.3">
      <c r="B1304" s="113">
        <v>0.01</v>
      </c>
    </row>
    <row r="1305" spans="2:2" x14ac:dyDescent="0.3">
      <c r="B1305" s="113">
        <v>0.01</v>
      </c>
    </row>
    <row r="1306" spans="2:2" x14ac:dyDescent="0.3">
      <c r="B1306" s="113">
        <v>0.01</v>
      </c>
    </row>
    <row r="1307" spans="2:2" x14ac:dyDescent="0.3">
      <c r="B1307" s="113">
        <v>0.01</v>
      </c>
    </row>
    <row r="1308" spans="2:2" x14ac:dyDescent="0.3">
      <c r="B1308" s="113">
        <v>1.00000000708399E-2</v>
      </c>
    </row>
    <row r="1309" spans="2:2" x14ac:dyDescent="0.3">
      <c r="B1309" s="113">
        <v>598.18575801987697</v>
      </c>
    </row>
    <row r="1310" spans="2:2" x14ac:dyDescent="0.3">
      <c r="B1310" s="113">
        <v>1146.7861701270399</v>
      </c>
    </row>
    <row r="1311" spans="2:2" x14ac:dyDescent="0.3">
      <c r="B1311" s="113">
        <v>1611.74067560258</v>
      </c>
    </row>
    <row r="1312" spans="2:2" x14ac:dyDescent="0.3">
      <c r="B1312" s="113">
        <v>1964.79810032355</v>
      </c>
    </row>
    <row r="1313" spans="2:2" x14ac:dyDescent="0.3">
      <c r="B1313" s="113">
        <v>2184.8815806871198</v>
      </c>
    </row>
    <row r="1314" spans="2:2" x14ac:dyDescent="0.3">
      <c r="B1314" s="113">
        <v>2259.0425466155798</v>
      </c>
    </row>
    <row r="1315" spans="2:2" x14ac:dyDescent="0.3">
      <c r="B1315" s="113">
        <v>2183.02252733878</v>
      </c>
    </row>
    <row r="1316" spans="2:2" x14ac:dyDescent="0.3">
      <c r="B1316" s="113">
        <v>1961.4327027003401</v>
      </c>
    </row>
    <row r="1317" spans="2:2" x14ac:dyDescent="0.3">
      <c r="B1317" s="113">
        <v>1607.5544955313001</v>
      </c>
    </row>
    <row r="1318" spans="2:2" x14ac:dyDescent="0.3">
      <c r="B1318" s="113">
        <v>1142.7554551512401</v>
      </c>
    </row>
    <row r="1319" spans="2:2" x14ac:dyDescent="0.3">
      <c r="B1319" s="113">
        <v>595.50905804393403</v>
      </c>
    </row>
    <row r="1320" spans="2:2" x14ac:dyDescent="0.3">
      <c r="B1320" s="113">
        <v>0.01</v>
      </c>
    </row>
    <row r="1321" spans="2:2" x14ac:dyDescent="0.3">
      <c r="B1321" s="113">
        <v>0.01</v>
      </c>
    </row>
    <row r="1322" spans="2:2" x14ac:dyDescent="0.3">
      <c r="B1322" s="113">
        <v>0.01</v>
      </c>
    </row>
    <row r="1323" spans="2:2" x14ac:dyDescent="0.3">
      <c r="B1323" s="113">
        <v>0.01</v>
      </c>
    </row>
    <row r="1324" spans="2:2" x14ac:dyDescent="0.3">
      <c r="B1324" s="113">
        <v>0.01</v>
      </c>
    </row>
    <row r="1325" spans="2:2" x14ac:dyDescent="0.3">
      <c r="B1325" s="113">
        <v>0.01</v>
      </c>
    </row>
    <row r="1326" spans="2:2" x14ac:dyDescent="0.3">
      <c r="B1326" s="113">
        <v>0.01</v>
      </c>
    </row>
    <row r="1327" spans="2:2" x14ac:dyDescent="0.3">
      <c r="B1327" s="113">
        <v>0.01</v>
      </c>
    </row>
    <row r="1328" spans="2:2" x14ac:dyDescent="0.3">
      <c r="B1328" s="113">
        <v>0.01</v>
      </c>
    </row>
    <row r="1329" spans="2:2" x14ac:dyDescent="0.3">
      <c r="B1329" s="113">
        <v>0.01</v>
      </c>
    </row>
    <row r="1330" spans="2:2" x14ac:dyDescent="0.3">
      <c r="B1330" s="113">
        <v>0.01</v>
      </c>
    </row>
    <row r="1331" spans="2:2" x14ac:dyDescent="0.3">
      <c r="B1331" s="113">
        <v>0.01</v>
      </c>
    </row>
    <row r="1332" spans="2:2" x14ac:dyDescent="0.3">
      <c r="B1332" s="113">
        <v>1.00000000963046E-2</v>
      </c>
    </row>
    <row r="1333" spans="2:2" x14ac:dyDescent="0.3">
      <c r="B1333" s="113">
        <v>671.54878066019501</v>
      </c>
    </row>
    <row r="1334" spans="2:2" x14ac:dyDescent="0.3">
      <c r="B1334" s="113">
        <v>1299.18189350946</v>
      </c>
    </row>
    <row r="1335" spans="2:2" x14ac:dyDescent="0.3">
      <c r="B1335" s="113">
        <v>1836.2172811790799</v>
      </c>
    </row>
    <row r="1336" spans="2:2" x14ac:dyDescent="0.3">
      <c r="B1336" s="113">
        <v>2242.6183221602801</v>
      </c>
    </row>
    <row r="1337" spans="2:2" x14ac:dyDescent="0.3">
      <c r="B1337" s="113">
        <v>2488.4606721090299</v>
      </c>
    </row>
    <row r="1338" spans="2:2" x14ac:dyDescent="0.3">
      <c r="B1338" s="113">
        <v>2556.5733908933898</v>
      </c>
    </row>
    <row r="1339" spans="2:2" x14ac:dyDescent="0.3">
      <c r="B1339" s="113">
        <v>2444.0846111650899</v>
      </c>
    </row>
    <row r="1340" spans="2:2" x14ac:dyDescent="0.3">
      <c r="B1340" s="113">
        <v>2162.6936090580102</v>
      </c>
    </row>
    <row r="1341" spans="2:2" x14ac:dyDescent="0.3">
      <c r="B1341" s="113">
        <v>1737.6163586207099</v>
      </c>
    </row>
    <row r="1342" spans="2:2" x14ac:dyDescent="0.3">
      <c r="B1342" s="113">
        <v>1205.2869813618099</v>
      </c>
    </row>
    <row r="1343" spans="2:2" x14ac:dyDescent="0.3">
      <c r="B1343" s="113">
        <v>610.02771309374702</v>
      </c>
    </row>
    <row r="1344" spans="2:2" x14ac:dyDescent="0.3">
      <c r="B1344" s="113">
        <v>0.01</v>
      </c>
    </row>
    <row r="1345" spans="2:2" x14ac:dyDescent="0.3">
      <c r="B1345" s="113">
        <v>0.01</v>
      </c>
    </row>
    <row r="1346" spans="2:2" x14ac:dyDescent="0.3">
      <c r="B1346" s="113">
        <v>0.01</v>
      </c>
    </row>
    <row r="1347" spans="2:2" x14ac:dyDescent="0.3">
      <c r="B1347" s="113">
        <v>0.01</v>
      </c>
    </row>
    <row r="1348" spans="2:2" x14ac:dyDescent="0.3">
      <c r="B1348" s="113">
        <v>0.01</v>
      </c>
    </row>
    <row r="1349" spans="2:2" x14ac:dyDescent="0.3">
      <c r="B1349" s="113">
        <v>0.01</v>
      </c>
    </row>
    <row r="1350" spans="2:2" x14ac:dyDescent="0.3">
      <c r="B1350" s="113">
        <v>0.01</v>
      </c>
    </row>
    <row r="1351" spans="2:2" x14ac:dyDescent="0.3">
      <c r="B1351" s="113">
        <v>0.01</v>
      </c>
    </row>
    <row r="1352" spans="2:2" x14ac:dyDescent="0.3">
      <c r="B1352" s="113">
        <v>0.01</v>
      </c>
    </row>
    <row r="1353" spans="2:2" x14ac:dyDescent="0.3">
      <c r="B1353" s="113">
        <v>0.01</v>
      </c>
    </row>
    <row r="1354" spans="2:2" x14ac:dyDescent="0.3">
      <c r="B1354" s="113">
        <v>0.01</v>
      </c>
    </row>
    <row r="1355" spans="2:2" x14ac:dyDescent="0.3">
      <c r="B1355" s="113">
        <v>0.01</v>
      </c>
    </row>
    <row r="1356" spans="2:2" x14ac:dyDescent="0.3">
      <c r="B1356" s="113">
        <v>1.0000000018615601E-2</v>
      </c>
    </row>
    <row r="1357" spans="2:2" x14ac:dyDescent="0.3">
      <c r="B1357" s="113">
        <v>279.58637012497002</v>
      </c>
    </row>
    <row r="1358" spans="2:2" x14ac:dyDescent="0.3">
      <c r="B1358" s="113">
        <v>486.99495223263301</v>
      </c>
    </row>
    <row r="1359" spans="2:2" x14ac:dyDescent="0.3">
      <c r="B1359" s="113">
        <v>614.76672730342295</v>
      </c>
    </row>
    <row r="1360" spans="2:2" x14ac:dyDescent="0.3">
      <c r="B1360" s="113">
        <v>664.40385837933502</v>
      </c>
    </row>
    <row r="1361" spans="2:2" x14ac:dyDescent="0.3">
      <c r="B1361" s="113">
        <v>645.22172836412199</v>
      </c>
    </row>
    <row r="1362" spans="2:2" x14ac:dyDescent="0.3">
      <c r="B1362" s="113">
        <v>572.42838470602999</v>
      </c>
    </row>
    <row r="1363" spans="2:2" x14ac:dyDescent="0.3">
      <c r="B1363" s="113">
        <v>464.72118931001302</v>
      </c>
    </row>
    <row r="1364" spans="2:2" x14ac:dyDescent="0.3">
      <c r="B1364" s="113">
        <v>341.71997732698401</v>
      </c>
    </row>
    <row r="1365" spans="2:2" x14ac:dyDescent="0.3">
      <c r="B1365" s="113">
        <v>221.55465964408901</v>
      </c>
    </row>
    <row r="1366" spans="2:2" x14ac:dyDescent="0.3">
      <c r="B1366" s="113">
        <v>118.88490846481901</v>
      </c>
    </row>
    <row r="1367" spans="2:2" x14ac:dyDescent="0.3">
      <c r="B1367" s="113">
        <v>43.5571329517145</v>
      </c>
    </row>
    <row r="1368" spans="2:2" x14ac:dyDescent="0.3">
      <c r="B1368" s="113">
        <v>0.01</v>
      </c>
    </row>
    <row r="1369" spans="2:2" x14ac:dyDescent="0.3">
      <c r="B1369" s="113">
        <v>0.01</v>
      </c>
    </row>
    <row r="1370" spans="2:2" x14ac:dyDescent="0.3">
      <c r="B1370" s="113">
        <v>0.61898352352493802</v>
      </c>
    </row>
    <row r="1371" spans="2:2" x14ac:dyDescent="0.3">
      <c r="B1371" s="113">
        <v>31.252600313199601</v>
      </c>
    </row>
    <row r="1372" spans="2:2" x14ac:dyDescent="0.3">
      <c r="B1372" s="113">
        <v>69.560964414024099</v>
      </c>
    </row>
    <row r="1373" spans="2:2" x14ac:dyDescent="0.3">
      <c r="B1373" s="113">
        <v>105.93515871078699</v>
      </c>
    </row>
    <row r="1374" spans="2:2" x14ac:dyDescent="0.3">
      <c r="B1374" s="113">
        <v>132.381843223293</v>
      </c>
    </row>
    <row r="1375" spans="2:2" x14ac:dyDescent="0.3">
      <c r="B1375" s="113">
        <v>143.58866818202301</v>
      </c>
    </row>
    <row r="1376" spans="2:2" x14ac:dyDescent="0.3">
      <c r="B1376" s="113">
        <v>137.487282087312</v>
      </c>
    </row>
    <row r="1377" spans="2:2" x14ac:dyDescent="0.3">
      <c r="B1377" s="113">
        <v>115.27236528247001</v>
      </c>
    </row>
    <row r="1378" spans="2:2" x14ac:dyDescent="0.3">
      <c r="B1378" s="113">
        <v>80.915287311390799</v>
      </c>
    </row>
    <row r="1379" spans="2:2" x14ac:dyDescent="0.3">
      <c r="B1379" s="113">
        <v>40.281271500793103</v>
      </c>
    </row>
    <row r="1380" spans="2:2" x14ac:dyDescent="0.3">
      <c r="B1380" s="113">
        <v>0.01</v>
      </c>
    </row>
    <row r="1381" spans="2:2" x14ac:dyDescent="0.3">
      <c r="B1381" s="113">
        <v>0.01</v>
      </c>
    </row>
    <row r="1382" spans="2:2" x14ac:dyDescent="0.3">
      <c r="B1382" s="113">
        <v>0.01</v>
      </c>
    </row>
    <row r="1383" spans="2:2" x14ac:dyDescent="0.3">
      <c r="B1383" s="113">
        <v>0.01</v>
      </c>
    </row>
    <row r="1384" spans="2:2" x14ac:dyDescent="0.3">
      <c r="B1384" s="113">
        <v>0.01</v>
      </c>
    </row>
    <row r="1385" spans="2:2" x14ac:dyDescent="0.3">
      <c r="B1385" s="113">
        <v>0.01</v>
      </c>
    </row>
    <row r="1386" spans="2:2" x14ac:dyDescent="0.3">
      <c r="B1386" s="113">
        <v>0.01</v>
      </c>
    </row>
    <row r="1387" spans="2:2" x14ac:dyDescent="0.3">
      <c r="B1387" s="113">
        <v>10.6016546570961</v>
      </c>
    </row>
    <row r="1388" spans="2:2" x14ac:dyDescent="0.3">
      <c r="B1388" s="113">
        <v>32.660769924277403</v>
      </c>
    </row>
    <row r="1389" spans="2:2" x14ac:dyDescent="0.3">
      <c r="B1389" s="113">
        <v>45.147421513291199</v>
      </c>
    </row>
    <row r="1390" spans="2:2" x14ac:dyDescent="0.3">
      <c r="B1390" s="113">
        <v>44.429723815240898</v>
      </c>
    </row>
    <row r="1391" spans="2:2" x14ac:dyDescent="0.3">
      <c r="B1391" s="113">
        <v>29.0579688015833</v>
      </c>
    </row>
    <row r="1392" spans="2:2" x14ac:dyDescent="0.3">
      <c r="B1392" s="113">
        <v>0.01</v>
      </c>
    </row>
    <row r="1393" spans="2:2" x14ac:dyDescent="0.3">
      <c r="B1393" s="113">
        <v>0.01</v>
      </c>
    </row>
    <row r="1394" spans="2:2" x14ac:dyDescent="0.3">
      <c r="B1394" s="113">
        <v>0.01</v>
      </c>
    </row>
    <row r="1395" spans="2:2" x14ac:dyDescent="0.3">
      <c r="B1395" s="113">
        <v>0.01</v>
      </c>
    </row>
    <row r="1396" spans="2:2" x14ac:dyDescent="0.3">
      <c r="B1396" s="113">
        <v>0.01</v>
      </c>
    </row>
    <row r="1397" spans="2:2" x14ac:dyDescent="0.3">
      <c r="B1397" s="113">
        <v>0.01</v>
      </c>
    </row>
    <row r="1398" spans="2:2" x14ac:dyDescent="0.3">
      <c r="B1398" s="113">
        <v>0.01</v>
      </c>
    </row>
    <row r="1399" spans="2:2" x14ac:dyDescent="0.3">
      <c r="B1399" s="113">
        <v>0.01</v>
      </c>
    </row>
    <row r="1400" spans="2:2" x14ac:dyDescent="0.3">
      <c r="B1400" s="113">
        <v>0.01</v>
      </c>
    </row>
    <row r="1401" spans="2:2" x14ac:dyDescent="0.3">
      <c r="B1401" s="113">
        <v>0.01</v>
      </c>
    </row>
    <row r="1402" spans="2:2" x14ac:dyDescent="0.3">
      <c r="B1402" s="113">
        <v>0.01</v>
      </c>
    </row>
    <row r="1403" spans="2:2" x14ac:dyDescent="0.3">
      <c r="B1403" s="113">
        <v>0.01</v>
      </c>
    </row>
    <row r="1404" spans="2:2" x14ac:dyDescent="0.3">
      <c r="B1404" s="113">
        <v>1.0000000004262899E-2</v>
      </c>
    </row>
    <row r="1405" spans="2:2" x14ac:dyDescent="0.3">
      <c r="B1405" s="113">
        <v>32.542657529190301</v>
      </c>
    </row>
    <row r="1406" spans="2:2" x14ac:dyDescent="0.3">
      <c r="B1406" s="113">
        <v>52.198028088505097</v>
      </c>
    </row>
    <row r="1407" spans="2:2" x14ac:dyDescent="0.3">
      <c r="B1407" s="113">
        <v>57.623804528469101</v>
      </c>
    </row>
    <row r="1408" spans="2:2" x14ac:dyDescent="0.3">
      <c r="B1408" s="113">
        <v>49.787658774547602</v>
      </c>
    </row>
    <row r="1409" spans="2:2" x14ac:dyDescent="0.3">
      <c r="B1409" s="113">
        <v>31.773014711814</v>
      </c>
    </row>
    <row r="1410" spans="2:2" x14ac:dyDescent="0.3">
      <c r="B1410" s="113">
        <v>8.2362355733411192</v>
      </c>
    </row>
    <row r="1411" spans="2:2" x14ac:dyDescent="0.3">
      <c r="B1411" s="113">
        <v>0.01</v>
      </c>
    </row>
    <row r="1412" spans="2:2" x14ac:dyDescent="0.3">
      <c r="B1412" s="113">
        <v>0.01</v>
      </c>
    </row>
    <row r="1413" spans="2:2" x14ac:dyDescent="0.3">
      <c r="B1413" s="113">
        <v>0.01</v>
      </c>
    </row>
    <row r="1414" spans="2:2" x14ac:dyDescent="0.3">
      <c r="B1414" s="113">
        <v>0.01</v>
      </c>
    </row>
    <row r="1415" spans="2:2" x14ac:dyDescent="0.3">
      <c r="B1415" s="113">
        <v>0.01</v>
      </c>
    </row>
    <row r="1416" spans="2:2" x14ac:dyDescent="0.3">
      <c r="B1416" s="113">
        <v>1.00000000020459E-2</v>
      </c>
    </row>
    <row r="1417" spans="2:2" x14ac:dyDescent="0.3">
      <c r="B1417" s="113">
        <v>30.938361625313298</v>
      </c>
    </row>
    <row r="1418" spans="2:2" x14ac:dyDescent="0.3">
      <c r="B1418" s="113">
        <v>62.456475897916903</v>
      </c>
    </row>
    <row r="1419" spans="2:2" x14ac:dyDescent="0.3">
      <c r="B1419" s="113">
        <v>88.850624497007601</v>
      </c>
    </row>
    <row r="1420" spans="2:2" x14ac:dyDescent="0.3">
      <c r="B1420" s="113">
        <v>105.106159074377</v>
      </c>
    </row>
    <row r="1421" spans="2:2" x14ac:dyDescent="0.3">
      <c r="B1421" s="113">
        <v>107.909043582946</v>
      </c>
    </row>
    <row r="1422" spans="2:2" x14ac:dyDescent="0.3">
      <c r="B1422" s="113">
        <v>96.424723887554507</v>
      </c>
    </row>
    <row r="1423" spans="2:2" x14ac:dyDescent="0.3">
      <c r="B1423" s="113">
        <v>72.7106862755506</v>
      </c>
    </row>
    <row r="1424" spans="2:2" x14ac:dyDescent="0.3">
      <c r="B1424" s="113">
        <v>41.6677243871736</v>
      </c>
    </row>
    <row r="1425" spans="2:2" x14ac:dyDescent="0.3">
      <c r="B1425" s="113">
        <v>10.5005153762196</v>
      </c>
    </row>
    <row r="1426" spans="2:2" x14ac:dyDescent="0.3">
      <c r="B1426" s="113">
        <v>0.01</v>
      </c>
    </row>
    <row r="1427" spans="2:2" x14ac:dyDescent="0.3">
      <c r="B1427" s="113">
        <v>0.01</v>
      </c>
    </row>
    <row r="1428" spans="2:2" x14ac:dyDescent="0.3">
      <c r="B1428" s="113">
        <v>1.00000000009521E-2</v>
      </c>
    </row>
    <row r="1429" spans="2:2" x14ac:dyDescent="0.3">
      <c r="B1429" s="113">
        <v>46.262228532575499</v>
      </c>
    </row>
    <row r="1430" spans="2:2" x14ac:dyDescent="0.3">
      <c r="B1430" s="113">
        <v>120.75128364593201</v>
      </c>
    </row>
    <row r="1431" spans="2:2" x14ac:dyDescent="0.3">
      <c r="B1431" s="113">
        <v>218.85896137218299</v>
      </c>
    </row>
    <row r="1432" spans="2:2" x14ac:dyDescent="0.3">
      <c r="B1432" s="113">
        <v>331.168493314523</v>
      </c>
    </row>
    <row r="1433" spans="2:2" x14ac:dyDescent="0.3">
      <c r="B1433" s="113">
        <v>444.07581467286298</v>
      </c>
    </row>
    <row r="1434" spans="2:2" x14ac:dyDescent="0.3">
      <c r="B1434" s="113">
        <v>541.06334495662099</v>
      </c>
    </row>
    <row r="1435" spans="2:2" x14ac:dyDescent="0.3">
      <c r="B1435" s="113">
        <v>604.52508651671803</v>
      </c>
    </row>
    <row r="1436" spans="2:2" x14ac:dyDescent="0.3">
      <c r="B1436" s="113">
        <v>617.94952050410598</v>
      </c>
    </row>
    <row r="1437" spans="2:2" x14ac:dyDescent="0.3">
      <c r="B1437" s="113">
        <v>568.20542772314502</v>
      </c>
    </row>
    <row r="1438" spans="2:2" x14ac:dyDescent="0.3">
      <c r="B1438" s="113">
        <v>447.64445807057302</v>
      </c>
    </row>
    <row r="1439" spans="2:2" x14ac:dyDescent="0.3">
      <c r="B1439" s="113">
        <v>255.73843862170099</v>
      </c>
    </row>
    <row r="1440" spans="2:2" x14ac:dyDescent="0.3">
      <c r="B1440" s="113">
        <v>0.01</v>
      </c>
    </row>
    <row r="1441" spans="2:2" x14ac:dyDescent="0.3">
      <c r="B1441" s="113">
        <v>0.01</v>
      </c>
    </row>
    <row r="1442" spans="2:2" x14ac:dyDescent="0.3">
      <c r="B1442" s="113">
        <v>0.01</v>
      </c>
    </row>
    <row r="1443" spans="2:2" x14ac:dyDescent="0.3">
      <c r="B1443" s="113">
        <v>0.01</v>
      </c>
    </row>
    <row r="1444" spans="2:2" x14ac:dyDescent="0.3">
      <c r="B1444" s="113">
        <v>0.01</v>
      </c>
    </row>
    <row r="1445" spans="2:2" x14ac:dyDescent="0.3">
      <c r="B1445" s="113">
        <v>0.01</v>
      </c>
    </row>
    <row r="1446" spans="2:2" x14ac:dyDescent="0.3">
      <c r="B1446" s="113">
        <v>0.01</v>
      </c>
    </row>
    <row r="1447" spans="2:2" x14ac:dyDescent="0.3">
      <c r="B1447" s="113">
        <v>0.01</v>
      </c>
    </row>
    <row r="1448" spans="2:2" x14ac:dyDescent="0.3">
      <c r="B1448" s="113">
        <v>0.01</v>
      </c>
    </row>
    <row r="1449" spans="2:2" x14ac:dyDescent="0.3">
      <c r="B1449" s="113">
        <v>0.01</v>
      </c>
    </row>
    <row r="1450" spans="2:2" x14ac:dyDescent="0.3">
      <c r="B1450" s="113">
        <v>0.01</v>
      </c>
    </row>
    <row r="1451" spans="2:2" x14ac:dyDescent="0.3">
      <c r="B1451" s="113">
        <v>0.01</v>
      </c>
    </row>
    <row r="1452" spans="2:2" x14ac:dyDescent="0.3">
      <c r="B1452" s="113">
        <v>1.00000000295952E-2</v>
      </c>
    </row>
    <row r="1453" spans="2:2" x14ac:dyDescent="0.3">
      <c r="B1453" s="113">
        <v>533.45923284866501</v>
      </c>
    </row>
    <row r="1454" spans="2:2" x14ac:dyDescent="0.3">
      <c r="B1454" s="113">
        <v>1051.3321747279299</v>
      </c>
    </row>
    <row r="1455" spans="2:2" x14ac:dyDescent="0.3">
      <c r="B1455" s="113">
        <v>1511.8895339307201</v>
      </c>
    </row>
    <row r="1456" spans="2:2" x14ac:dyDescent="0.3">
      <c r="B1456" s="113">
        <v>1877.1353001304401</v>
      </c>
    </row>
    <row r="1457" spans="2:2" x14ac:dyDescent="0.3">
      <c r="B1457" s="113">
        <v>2116.25701066585</v>
      </c>
    </row>
    <row r="1458" spans="2:2" x14ac:dyDescent="0.3">
      <c r="B1458" s="113">
        <v>2208.40635243015</v>
      </c>
    </row>
    <row r="1459" spans="2:2" x14ac:dyDescent="0.3">
      <c r="B1459" s="113">
        <v>2144.55446881845</v>
      </c>
    </row>
    <row r="1460" spans="2:2" x14ac:dyDescent="0.3">
      <c r="B1460" s="113">
        <v>1928.2555919491999</v>
      </c>
    </row>
    <row r="1461" spans="2:2" x14ac:dyDescent="0.3">
      <c r="B1461" s="113">
        <v>1575.26697639192</v>
      </c>
    </row>
    <row r="1462" spans="2:2" x14ac:dyDescent="0.3">
      <c r="B1462" s="113">
        <v>1112.0893276777399</v>
      </c>
    </row>
    <row r="1463" spans="2:2" x14ac:dyDescent="0.3">
      <c r="B1463" s="113">
        <v>573.59700024909398</v>
      </c>
    </row>
    <row r="1464" spans="2:2" x14ac:dyDescent="0.3">
      <c r="B1464" s="113">
        <v>0.01</v>
      </c>
    </row>
    <row r="1465" spans="2:2" x14ac:dyDescent="0.3">
      <c r="B1465" s="113">
        <v>0.01</v>
      </c>
    </row>
    <row r="1466" spans="2:2" x14ac:dyDescent="0.3">
      <c r="B1466" s="113">
        <v>0.01</v>
      </c>
    </row>
    <row r="1467" spans="2:2" x14ac:dyDescent="0.3">
      <c r="B1467" s="113">
        <v>0.01</v>
      </c>
    </row>
    <row r="1468" spans="2:2" x14ac:dyDescent="0.3">
      <c r="B1468" s="113">
        <v>0.01</v>
      </c>
    </row>
    <row r="1469" spans="2:2" x14ac:dyDescent="0.3">
      <c r="B1469" s="113">
        <v>0.01</v>
      </c>
    </row>
    <row r="1470" spans="2:2" x14ac:dyDescent="0.3">
      <c r="B1470" s="113">
        <v>0.01</v>
      </c>
    </row>
    <row r="1471" spans="2:2" x14ac:dyDescent="0.3">
      <c r="B1471" s="113">
        <v>0.01</v>
      </c>
    </row>
    <row r="1472" spans="2:2" x14ac:dyDescent="0.3">
      <c r="B1472" s="113">
        <v>0.01</v>
      </c>
    </row>
    <row r="1473" spans="2:2" x14ac:dyDescent="0.3">
      <c r="B1473" s="113">
        <v>0.01</v>
      </c>
    </row>
    <row r="1474" spans="2:2" x14ac:dyDescent="0.3">
      <c r="B1474" s="113">
        <v>0.01</v>
      </c>
    </row>
    <row r="1475" spans="2:2" x14ac:dyDescent="0.3">
      <c r="B1475" s="113">
        <v>0.01</v>
      </c>
    </row>
    <row r="1476" spans="2:2" x14ac:dyDescent="0.3">
      <c r="B1476" s="113">
        <v>1.00000000417393E-2</v>
      </c>
    </row>
    <row r="1477" spans="2:2" x14ac:dyDescent="0.3">
      <c r="B1477" s="113">
        <v>496.50320607953898</v>
      </c>
    </row>
    <row r="1478" spans="2:2" x14ac:dyDescent="0.3">
      <c r="B1478" s="113">
        <v>951.56790663890695</v>
      </c>
    </row>
    <row r="1479" spans="2:2" x14ac:dyDescent="0.3">
      <c r="B1479" s="113">
        <v>1336.97737101797</v>
      </c>
    </row>
    <row r="1480" spans="2:2" x14ac:dyDescent="0.3">
      <c r="B1480" s="113">
        <v>1629.3643403132701</v>
      </c>
    </row>
    <row r="1481" spans="2:2" x14ac:dyDescent="0.3">
      <c r="B1481" s="113">
        <v>1811.33731079887</v>
      </c>
    </row>
    <row r="1482" spans="2:2" x14ac:dyDescent="0.3">
      <c r="B1482" s="113">
        <v>1872.2624796002699</v>
      </c>
    </row>
    <row r="1483" spans="2:2" x14ac:dyDescent="0.3">
      <c r="B1483" s="113">
        <v>1808.7192924906501</v>
      </c>
    </row>
    <row r="1484" spans="2:2" x14ac:dyDescent="0.3">
      <c r="B1484" s="113">
        <v>1624.6384816730999</v>
      </c>
    </row>
    <row r="1485" spans="2:2" x14ac:dyDescent="0.3">
      <c r="B1485" s="113">
        <v>1331.1259793720601</v>
      </c>
    </row>
    <row r="1486" spans="2:2" x14ac:dyDescent="0.3">
      <c r="B1486" s="113">
        <v>945.968603867762</v>
      </c>
    </row>
    <row r="1487" spans="2:2" x14ac:dyDescent="0.3">
      <c r="B1487" s="113">
        <v>492.81277709648299</v>
      </c>
    </row>
    <row r="1488" spans="2:2" x14ac:dyDescent="0.3">
      <c r="B1488" s="113">
        <v>0.01</v>
      </c>
    </row>
    <row r="1489" spans="2:2" x14ac:dyDescent="0.3">
      <c r="B1489" s="113">
        <v>0.01</v>
      </c>
    </row>
    <row r="1490" spans="2:2" x14ac:dyDescent="0.3">
      <c r="B1490" s="113">
        <v>0.01</v>
      </c>
    </row>
    <row r="1491" spans="2:2" x14ac:dyDescent="0.3">
      <c r="B1491" s="113">
        <v>0.01</v>
      </c>
    </row>
    <row r="1492" spans="2:2" x14ac:dyDescent="0.3">
      <c r="B1492" s="113">
        <v>0.01</v>
      </c>
    </row>
    <row r="1493" spans="2:2" x14ac:dyDescent="0.3">
      <c r="B1493" s="113">
        <v>0.01</v>
      </c>
    </row>
    <row r="1494" spans="2:2" x14ac:dyDescent="0.3">
      <c r="B1494" s="113">
        <v>0.01</v>
      </c>
    </row>
    <row r="1495" spans="2:2" x14ac:dyDescent="0.3">
      <c r="B1495" s="113">
        <v>0.01</v>
      </c>
    </row>
    <row r="1496" spans="2:2" x14ac:dyDescent="0.3">
      <c r="B1496" s="113">
        <v>0.01</v>
      </c>
    </row>
    <row r="1497" spans="2:2" x14ac:dyDescent="0.3">
      <c r="B1497" s="113">
        <v>0.01</v>
      </c>
    </row>
    <row r="1498" spans="2:2" x14ac:dyDescent="0.3">
      <c r="B1498" s="113">
        <v>0.01</v>
      </c>
    </row>
    <row r="1499" spans="2:2" x14ac:dyDescent="0.3">
      <c r="B1499" s="113">
        <v>0.01</v>
      </c>
    </row>
    <row r="1500" spans="2:2" x14ac:dyDescent="0.3">
      <c r="B1500" s="113">
        <v>1.0000000060579601E-2</v>
      </c>
    </row>
    <row r="1501" spans="2:2" x14ac:dyDescent="0.3">
      <c r="B1501" s="113">
        <v>553.36467827495403</v>
      </c>
    </row>
    <row r="1502" spans="2:2" x14ac:dyDescent="0.3">
      <c r="B1502" s="113">
        <v>1070.20757810899</v>
      </c>
    </row>
    <row r="1503" spans="2:2" x14ac:dyDescent="0.3">
      <c r="B1503" s="113">
        <v>1512.1207356104301</v>
      </c>
    </row>
    <row r="1504" spans="2:2" x14ac:dyDescent="0.3">
      <c r="B1504" s="113">
        <v>1846.2134108807199</v>
      </c>
    </row>
    <row r="1505" spans="2:2" x14ac:dyDescent="0.3">
      <c r="B1505" s="113">
        <v>2047.95866520853</v>
      </c>
    </row>
    <row r="1506" spans="2:2" x14ac:dyDescent="0.3">
      <c r="B1506" s="113">
        <v>2103.3534203757999</v>
      </c>
    </row>
    <row r="1507" spans="2:2" x14ac:dyDescent="0.3">
      <c r="B1507" s="113">
        <v>2010.17336075602</v>
      </c>
    </row>
    <row r="1508" spans="2:2" x14ac:dyDescent="0.3">
      <c r="B1508" s="113">
        <v>1778.17817124829</v>
      </c>
    </row>
    <row r="1509" spans="2:2" x14ac:dyDescent="0.3">
      <c r="B1509" s="113">
        <v>1428.2259153078001</v>
      </c>
    </row>
    <row r="1510" spans="2:2" x14ac:dyDescent="0.3">
      <c r="B1510" s="113">
        <v>990.36668468566097</v>
      </c>
    </row>
    <row r="1511" spans="2:2" x14ac:dyDescent="0.3">
      <c r="B1511" s="113">
        <v>501.09245821785601</v>
      </c>
    </row>
    <row r="1512" spans="2:2" x14ac:dyDescent="0.3">
      <c r="B1512" s="113">
        <v>0.01</v>
      </c>
    </row>
    <row r="1513" spans="2:2" x14ac:dyDescent="0.3">
      <c r="B1513" s="113">
        <v>0.01</v>
      </c>
    </row>
    <row r="1514" spans="2:2" x14ac:dyDescent="0.3">
      <c r="B1514" s="113">
        <v>0.01</v>
      </c>
    </row>
    <row r="1515" spans="2:2" x14ac:dyDescent="0.3">
      <c r="B1515" s="113">
        <v>0.01</v>
      </c>
    </row>
    <row r="1516" spans="2:2" x14ac:dyDescent="0.3">
      <c r="B1516" s="113">
        <v>0.01</v>
      </c>
    </row>
    <row r="1517" spans="2:2" x14ac:dyDescent="0.3">
      <c r="B1517" s="113">
        <v>0.01</v>
      </c>
    </row>
    <row r="1518" spans="2:2" x14ac:dyDescent="0.3">
      <c r="B1518" s="113">
        <v>0.01</v>
      </c>
    </row>
    <row r="1519" spans="2:2" x14ac:dyDescent="0.3">
      <c r="B1519" s="113">
        <v>0.01</v>
      </c>
    </row>
    <row r="1520" spans="2:2" x14ac:dyDescent="0.3">
      <c r="B1520" s="113">
        <v>0.01</v>
      </c>
    </row>
    <row r="1521" spans="2:2" x14ac:dyDescent="0.3">
      <c r="B1521" s="113">
        <v>0.01</v>
      </c>
    </row>
    <row r="1522" spans="2:2" x14ac:dyDescent="0.3">
      <c r="B1522" s="113">
        <v>0.01</v>
      </c>
    </row>
    <row r="1523" spans="2:2" x14ac:dyDescent="0.3">
      <c r="B1523" s="113">
        <v>0.01</v>
      </c>
    </row>
    <row r="1524" spans="2:2" x14ac:dyDescent="0.3">
      <c r="B1524" s="113">
        <v>1.0000000006660801E-2</v>
      </c>
    </row>
    <row r="1525" spans="2:2" x14ac:dyDescent="0.3">
      <c r="B1525" s="113">
        <v>228.62252925786399</v>
      </c>
    </row>
    <row r="1526" spans="2:2" x14ac:dyDescent="0.3">
      <c r="B1526" s="113">
        <v>398.09154920733903</v>
      </c>
    </row>
    <row r="1527" spans="2:2" x14ac:dyDescent="0.3">
      <c r="B1527" s="113">
        <v>502.37154859466199</v>
      </c>
    </row>
    <row r="1528" spans="2:2" x14ac:dyDescent="0.3">
      <c r="B1528" s="113">
        <v>542.75390503460005</v>
      </c>
    </row>
    <row r="1529" spans="2:2" x14ac:dyDescent="0.3">
      <c r="B1529" s="113">
        <v>526.90914589663396</v>
      </c>
    </row>
    <row r="1530" spans="2:2" x14ac:dyDescent="0.3">
      <c r="B1530" s="113">
        <v>467.30847049824899</v>
      </c>
    </row>
    <row r="1531" spans="2:2" x14ac:dyDescent="0.3">
      <c r="B1531" s="113">
        <v>379.254339219315</v>
      </c>
    </row>
    <row r="1532" spans="2:2" x14ac:dyDescent="0.3">
      <c r="B1532" s="113">
        <v>278.78156602156201</v>
      </c>
    </row>
    <row r="1533" spans="2:2" x14ac:dyDescent="0.3">
      <c r="B1533" s="113">
        <v>180.688544398234</v>
      </c>
    </row>
    <row r="1534" spans="2:2" x14ac:dyDescent="0.3">
      <c r="B1534" s="113">
        <v>96.924691581443298</v>
      </c>
    </row>
    <row r="1535" spans="2:2" x14ac:dyDescent="0.3">
      <c r="B1535" s="113">
        <v>35.500552187535597</v>
      </c>
    </row>
    <row r="1536" spans="2:2" x14ac:dyDescent="0.3">
      <c r="B1536" s="113">
        <v>0.01</v>
      </c>
    </row>
    <row r="1537" spans="2:2" x14ac:dyDescent="0.3">
      <c r="B1537" s="113">
        <v>0.01</v>
      </c>
    </row>
    <row r="1538" spans="2:2" x14ac:dyDescent="0.3">
      <c r="B1538" s="113">
        <v>0.50581295058845199</v>
      </c>
    </row>
    <row r="1539" spans="2:2" x14ac:dyDescent="0.3">
      <c r="B1539" s="113">
        <v>25.4379772694796</v>
      </c>
    </row>
    <row r="1540" spans="2:2" x14ac:dyDescent="0.3">
      <c r="B1540" s="113">
        <v>56.597401303679497</v>
      </c>
    </row>
    <row r="1541" spans="2:2" x14ac:dyDescent="0.3">
      <c r="B1541" s="113">
        <v>86.162384359926605</v>
      </c>
    </row>
    <row r="1542" spans="2:2" x14ac:dyDescent="0.3">
      <c r="B1542" s="113">
        <v>107.635457331558</v>
      </c>
    </row>
    <row r="1543" spans="2:2" x14ac:dyDescent="0.3">
      <c r="B1543" s="113">
        <v>116.707125653424</v>
      </c>
    </row>
    <row r="1544" spans="2:2" x14ac:dyDescent="0.3">
      <c r="B1544" s="113">
        <v>111.70960800979699</v>
      </c>
    </row>
    <row r="1545" spans="2:2" x14ac:dyDescent="0.3">
      <c r="B1545" s="113">
        <v>93.627779953286307</v>
      </c>
    </row>
    <row r="1546" spans="2:2" x14ac:dyDescent="0.3">
      <c r="B1546" s="113">
        <v>65.699724297095898</v>
      </c>
    </row>
    <row r="1547" spans="2:2" x14ac:dyDescent="0.3">
      <c r="B1547" s="113">
        <v>32.696259460663903</v>
      </c>
    </row>
    <row r="1548" spans="2:2" x14ac:dyDescent="0.3">
      <c r="B1548" s="113">
        <v>0.01</v>
      </c>
    </row>
    <row r="1549" spans="2:2" x14ac:dyDescent="0.3">
      <c r="B1549" s="113">
        <v>0.01</v>
      </c>
    </row>
    <row r="1550" spans="2:2" x14ac:dyDescent="0.3">
      <c r="B1550" s="113">
        <v>0.01</v>
      </c>
    </row>
    <row r="1551" spans="2:2" x14ac:dyDescent="0.3">
      <c r="B1551" s="113">
        <v>0.01</v>
      </c>
    </row>
    <row r="1552" spans="2:2" x14ac:dyDescent="0.3">
      <c r="B1552" s="113">
        <v>0.01</v>
      </c>
    </row>
    <row r="1553" spans="2:2" x14ac:dyDescent="0.3">
      <c r="B1553" s="113">
        <v>0.01</v>
      </c>
    </row>
    <row r="1554" spans="2:2" x14ac:dyDescent="0.3">
      <c r="B1554" s="113">
        <v>0.01</v>
      </c>
    </row>
    <row r="1555" spans="2:2" x14ac:dyDescent="0.3">
      <c r="B1555" s="113">
        <v>8.5826425330152407</v>
      </c>
    </row>
    <row r="1556" spans="2:2" x14ac:dyDescent="0.3">
      <c r="B1556" s="113">
        <v>26.427408561450001</v>
      </c>
    </row>
    <row r="1557" spans="2:2" x14ac:dyDescent="0.3">
      <c r="B1557" s="113">
        <v>36.517241866628098</v>
      </c>
    </row>
    <row r="1558" spans="2:2" x14ac:dyDescent="0.3">
      <c r="B1558" s="113">
        <v>35.923954383015001</v>
      </c>
    </row>
    <row r="1559" spans="2:2" x14ac:dyDescent="0.3">
      <c r="B1559" s="113">
        <v>23.487283358774199</v>
      </c>
    </row>
    <row r="1560" spans="2:2" x14ac:dyDescent="0.3">
      <c r="B1560" s="113">
        <v>0.01</v>
      </c>
    </row>
    <row r="1561" spans="2:2" x14ac:dyDescent="0.3">
      <c r="B1561" s="113">
        <v>0.01</v>
      </c>
    </row>
    <row r="1562" spans="2:2" x14ac:dyDescent="0.3">
      <c r="B1562" s="113">
        <v>0.01</v>
      </c>
    </row>
    <row r="1563" spans="2:2" x14ac:dyDescent="0.3">
      <c r="B1563" s="113">
        <v>0.01</v>
      </c>
    </row>
    <row r="1564" spans="2:2" x14ac:dyDescent="0.3">
      <c r="B1564" s="113">
        <v>0.01</v>
      </c>
    </row>
    <row r="1565" spans="2:2" x14ac:dyDescent="0.3">
      <c r="B1565" s="113">
        <v>0.01</v>
      </c>
    </row>
    <row r="1566" spans="2:2" x14ac:dyDescent="0.3">
      <c r="B1566" s="113">
        <v>0.01</v>
      </c>
    </row>
    <row r="1567" spans="2:2" x14ac:dyDescent="0.3">
      <c r="B1567" s="113">
        <v>0.01</v>
      </c>
    </row>
    <row r="1568" spans="2:2" x14ac:dyDescent="0.3">
      <c r="B1568" s="113">
        <v>0.01</v>
      </c>
    </row>
    <row r="1569" spans="2:2" x14ac:dyDescent="0.3">
      <c r="B1569" s="113">
        <v>0.01</v>
      </c>
    </row>
    <row r="1570" spans="2:2" x14ac:dyDescent="0.3">
      <c r="B1570" s="113">
        <v>0.01</v>
      </c>
    </row>
    <row r="1571" spans="2:2" x14ac:dyDescent="0.3">
      <c r="B1571" s="113">
        <v>0.01</v>
      </c>
    </row>
    <row r="1572" spans="2:2" x14ac:dyDescent="0.3">
      <c r="B1572" s="113">
        <v>1.00000000024004E-2</v>
      </c>
    </row>
    <row r="1573" spans="2:2" x14ac:dyDescent="0.3">
      <c r="B1573" s="113">
        <v>26.1698240337737</v>
      </c>
    </row>
    <row r="1574" spans="2:2" x14ac:dyDescent="0.3">
      <c r="B1574" s="113">
        <v>41.959299120936599</v>
      </c>
    </row>
    <row r="1575" spans="2:2" x14ac:dyDescent="0.3">
      <c r="B1575" s="113">
        <v>46.303337961226802</v>
      </c>
    </row>
    <row r="1576" spans="2:2" x14ac:dyDescent="0.3">
      <c r="B1576" s="113">
        <v>39.991961947547701</v>
      </c>
    </row>
    <row r="1577" spans="2:2" x14ac:dyDescent="0.3">
      <c r="B1577" s="113">
        <v>25.512844098036201</v>
      </c>
    </row>
    <row r="1578" spans="2:2" x14ac:dyDescent="0.3">
      <c r="B1578" s="113">
        <v>6.6124462935059798</v>
      </c>
    </row>
    <row r="1579" spans="2:2" x14ac:dyDescent="0.3">
      <c r="B1579" s="113">
        <v>0.01</v>
      </c>
    </row>
    <row r="1580" spans="2:2" x14ac:dyDescent="0.3">
      <c r="B1580" s="113">
        <v>0.01</v>
      </c>
    </row>
    <row r="1581" spans="2:2" x14ac:dyDescent="0.3">
      <c r="B1581" s="113">
        <v>0.01</v>
      </c>
    </row>
    <row r="1582" spans="2:2" x14ac:dyDescent="0.3">
      <c r="B1582" s="113">
        <v>0.01</v>
      </c>
    </row>
    <row r="1583" spans="2:2" x14ac:dyDescent="0.3">
      <c r="B1583" s="113">
        <v>0.01</v>
      </c>
    </row>
    <row r="1584" spans="2:2" x14ac:dyDescent="0.3">
      <c r="B1584" s="113">
        <v>1.0000000000862199E-2</v>
      </c>
    </row>
    <row r="1585" spans="2:2" x14ac:dyDescent="0.3">
      <c r="B1585" s="113">
        <v>24.7674713209339</v>
      </c>
    </row>
    <row r="1586" spans="2:2" x14ac:dyDescent="0.3">
      <c r="B1586" s="113">
        <v>49.977845940956897</v>
      </c>
    </row>
    <row r="1587" spans="2:2" x14ac:dyDescent="0.3">
      <c r="B1587" s="113">
        <v>71.070322131860493</v>
      </c>
    </row>
    <row r="1588" spans="2:2" x14ac:dyDescent="0.3">
      <c r="B1588" s="113">
        <v>84.040092090124404</v>
      </c>
    </row>
    <row r="1589" spans="2:2" x14ac:dyDescent="0.3">
      <c r="B1589" s="113">
        <v>86.247779337975203</v>
      </c>
    </row>
    <row r="1590" spans="2:2" x14ac:dyDescent="0.3">
      <c r="B1590" s="113">
        <v>77.039105046372001</v>
      </c>
    </row>
    <row r="1591" spans="2:2" x14ac:dyDescent="0.3">
      <c r="B1591" s="113">
        <v>58.070539319664903</v>
      </c>
    </row>
    <row r="1592" spans="2:2" x14ac:dyDescent="0.3">
      <c r="B1592" s="113">
        <v>33.265899921766703</v>
      </c>
    </row>
    <row r="1593" spans="2:2" x14ac:dyDescent="0.3">
      <c r="B1593" s="113">
        <v>8.3814393314851205</v>
      </c>
    </row>
    <row r="1594" spans="2:2" x14ac:dyDescent="0.3">
      <c r="B1594" s="113">
        <v>0.01</v>
      </c>
    </row>
    <row r="1595" spans="2:2" x14ac:dyDescent="0.3">
      <c r="B1595" s="113">
        <v>0.01</v>
      </c>
    </row>
    <row r="1596" spans="2:2" x14ac:dyDescent="0.3">
      <c r="B1596" s="113">
        <v>1.00000000026567E-2</v>
      </c>
    </row>
    <row r="1597" spans="2:2" x14ac:dyDescent="0.3">
      <c r="B1597" s="113">
        <v>36.861224377165698</v>
      </c>
    </row>
    <row r="1598" spans="2:2" x14ac:dyDescent="0.3">
      <c r="B1598" s="113">
        <v>96.171862123521095</v>
      </c>
    </row>
    <row r="1599" spans="2:2" x14ac:dyDescent="0.3">
      <c r="B1599" s="113">
        <v>174.238384743816</v>
      </c>
    </row>
    <row r="1600" spans="2:2" x14ac:dyDescent="0.3">
      <c r="B1600" s="113">
        <v>263.544324380597</v>
      </c>
    </row>
    <row r="1601" spans="2:2" x14ac:dyDescent="0.3">
      <c r="B1601" s="113">
        <v>353.25418811609097</v>
      </c>
    </row>
    <row r="1602" spans="2:2" x14ac:dyDescent="0.3">
      <c r="B1602" s="113">
        <v>430.23305972744902</v>
      </c>
    </row>
    <row r="1603" spans="2:2" x14ac:dyDescent="0.3">
      <c r="B1603" s="113">
        <v>480.50201579190599</v>
      </c>
    </row>
    <row r="1604" spans="2:2" x14ac:dyDescent="0.3">
      <c r="B1604" s="113">
        <v>490.97434471031198</v>
      </c>
    </row>
    <row r="1605" spans="2:2" x14ac:dyDescent="0.3">
      <c r="B1605" s="113">
        <v>451.26931665323701</v>
      </c>
    </row>
    <row r="1606" spans="2:2" x14ac:dyDescent="0.3">
      <c r="B1606" s="113">
        <v>355.37604939655301</v>
      </c>
    </row>
    <row r="1607" spans="2:2" x14ac:dyDescent="0.3">
      <c r="B1607" s="113">
        <v>202.94405722387501</v>
      </c>
    </row>
    <row r="1608" spans="2:2" x14ac:dyDescent="0.3">
      <c r="B1608" s="113">
        <v>0.01</v>
      </c>
    </row>
    <row r="1609" spans="2:2" x14ac:dyDescent="0.3">
      <c r="B1609" s="113">
        <v>0.01</v>
      </c>
    </row>
    <row r="1610" spans="2:2" x14ac:dyDescent="0.3">
      <c r="B1610" s="113">
        <v>0.01</v>
      </c>
    </row>
    <row r="1611" spans="2:2" x14ac:dyDescent="0.3">
      <c r="B1611" s="113">
        <v>0.01</v>
      </c>
    </row>
    <row r="1612" spans="2:2" x14ac:dyDescent="0.3">
      <c r="B1612" s="113">
        <v>0.01</v>
      </c>
    </row>
    <row r="1613" spans="2:2" x14ac:dyDescent="0.3">
      <c r="B1613" s="113">
        <v>0.01</v>
      </c>
    </row>
    <row r="1614" spans="2:2" x14ac:dyDescent="0.3">
      <c r="B1614" s="113">
        <v>0.01</v>
      </c>
    </row>
    <row r="1615" spans="2:2" x14ac:dyDescent="0.3">
      <c r="B1615" s="113">
        <v>0.01</v>
      </c>
    </row>
    <row r="1616" spans="2:2" x14ac:dyDescent="0.3">
      <c r="B1616" s="113">
        <v>0.01</v>
      </c>
    </row>
    <row r="1617" spans="2:2" x14ac:dyDescent="0.3">
      <c r="B1617" s="113">
        <v>0.01</v>
      </c>
    </row>
    <row r="1618" spans="2:2" x14ac:dyDescent="0.3">
      <c r="B1618" s="113">
        <v>0.01</v>
      </c>
    </row>
    <row r="1619" spans="2:2" x14ac:dyDescent="0.3">
      <c r="B1619" s="113">
        <v>0.01</v>
      </c>
    </row>
    <row r="1620" spans="2:2" x14ac:dyDescent="0.3">
      <c r="B1620" s="113">
        <v>1.00000000093421E-2</v>
      </c>
    </row>
    <row r="1621" spans="2:2" x14ac:dyDescent="0.3">
      <c r="B1621" s="113">
        <v>420.87722724775</v>
      </c>
    </row>
    <row r="1622" spans="2:2" x14ac:dyDescent="0.3">
      <c r="B1622" s="113">
        <v>829.10386300663004</v>
      </c>
    </row>
    <row r="1623" spans="2:2" x14ac:dyDescent="0.3">
      <c r="B1623" s="113">
        <v>1191.8018144597399</v>
      </c>
    </row>
    <row r="1624" spans="2:2" x14ac:dyDescent="0.3">
      <c r="B1624" s="113">
        <v>1479.0886826193</v>
      </c>
    </row>
    <row r="1625" spans="2:2" x14ac:dyDescent="0.3">
      <c r="B1625" s="113">
        <v>1666.7913953090999</v>
      </c>
    </row>
    <row r="1626" spans="2:2" x14ac:dyDescent="0.3">
      <c r="B1626" s="113">
        <v>1738.6234886790101</v>
      </c>
    </row>
    <row r="1627" spans="2:2" x14ac:dyDescent="0.3">
      <c r="B1627" s="113">
        <v>1687.62850610387</v>
      </c>
    </row>
    <row r="1628" spans="2:2" x14ac:dyDescent="0.3">
      <c r="B1628" s="113">
        <v>1516.7607895237099</v>
      </c>
    </row>
    <row r="1629" spans="2:2" x14ac:dyDescent="0.3">
      <c r="B1629" s="113">
        <v>1238.56532535513</v>
      </c>
    </row>
    <row r="1630" spans="2:2" x14ac:dyDescent="0.3">
      <c r="B1630" s="113">
        <v>874.00981105459198</v>
      </c>
    </row>
    <row r="1631" spans="2:2" x14ac:dyDescent="0.3">
      <c r="B1631" s="113">
        <v>450.604508762931</v>
      </c>
    </row>
    <row r="1632" spans="2:2" x14ac:dyDescent="0.3">
      <c r="B1632" s="113">
        <v>0.01</v>
      </c>
    </row>
    <row r="1633" spans="2:2" x14ac:dyDescent="0.3">
      <c r="B1633" s="113">
        <v>0.01</v>
      </c>
    </row>
    <row r="1634" spans="2:2" x14ac:dyDescent="0.3">
      <c r="B1634" s="113">
        <v>0.01</v>
      </c>
    </row>
    <row r="1635" spans="2:2" x14ac:dyDescent="0.3">
      <c r="B1635" s="113">
        <v>0.01</v>
      </c>
    </row>
    <row r="1636" spans="2:2" x14ac:dyDescent="0.3">
      <c r="B1636" s="113">
        <v>0.01</v>
      </c>
    </row>
    <row r="1637" spans="2:2" x14ac:dyDescent="0.3">
      <c r="B1637" s="113">
        <v>0.01</v>
      </c>
    </row>
    <row r="1638" spans="2:2" x14ac:dyDescent="0.3">
      <c r="B1638" s="113">
        <v>0.01</v>
      </c>
    </row>
    <row r="1639" spans="2:2" x14ac:dyDescent="0.3">
      <c r="B1639" s="113">
        <v>0.01</v>
      </c>
    </row>
    <row r="1640" spans="2:2" x14ac:dyDescent="0.3">
      <c r="B1640" s="113">
        <v>0.01</v>
      </c>
    </row>
    <row r="1641" spans="2:2" x14ac:dyDescent="0.3">
      <c r="B1641" s="113">
        <v>0.01</v>
      </c>
    </row>
    <row r="1642" spans="2:2" x14ac:dyDescent="0.3">
      <c r="B1642" s="113">
        <v>0.01</v>
      </c>
    </row>
    <row r="1643" spans="2:2" x14ac:dyDescent="0.3">
      <c r="B1643" s="113">
        <v>0.01</v>
      </c>
    </row>
    <row r="1644" spans="2:2" x14ac:dyDescent="0.3">
      <c r="B1644" s="113">
        <v>1.0000000019263201E-2</v>
      </c>
    </row>
    <row r="1645" spans="2:2" x14ac:dyDescent="0.3">
      <c r="B1645" s="113">
        <v>387.620234068949</v>
      </c>
    </row>
    <row r="1646" spans="2:2" x14ac:dyDescent="0.3">
      <c r="B1646" s="113">
        <v>742.54962219367803</v>
      </c>
    </row>
    <row r="1647" spans="2:2" x14ac:dyDescent="0.3">
      <c r="B1647" s="113">
        <v>1042.82462348897</v>
      </c>
    </row>
    <row r="1648" spans="2:2" x14ac:dyDescent="0.3">
      <c r="B1648" s="113">
        <v>1270.3007792303999</v>
      </c>
    </row>
    <row r="1649" spans="2:2" x14ac:dyDescent="0.3">
      <c r="B1649" s="113">
        <v>1411.5241668096901</v>
      </c>
    </row>
    <row r="1650" spans="2:2" x14ac:dyDescent="0.3">
      <c r="B1650" s="113">
        <v>1458.32996786743</v>
      </c>
    </row>
    <row r="1651" spans="2:2" x14ac:dyDescent="0.3">
      <c r="B1651" s="113">
        <v>1408.18515149629</v>
      </c>
    </row>
    <row r="1652" spans="2:2" x14ac:dyDescent="0.3">
      <c r="B1652" s="113">
        <v>1264.28299659854</v>
      </c>
    </row>
    <row r="1653" spans="2:2" x14ac:dyDescent="0.3">
      <c r="B1653" s="113">
        <v>1035.39288039809</v>
      </c>
    </row>
    <row r="1654" spans="2:2" x14ac:dyDescent="0.3">
      <c r="B1654" s="113">
        <v>735.46293582400904</v>
      </c>
    </row>
    <row r="1655" spans="2:2" x14ac:dyDescent="0.3">
      <c r="B1655" s="113">
        <v>382.96959672844298</v>
      </c>
    </row>
    <row r="1656" spans="2:2" x14ac:dyDescent="0.3">
      <c r="B1656" s="113">
        <v>0.01</v>
      </c>
    </row>
    <row r="1657" spans="2:2" x14ac:dyDescent="0.3">
      <c r="B1657" s="113">
        <v>0.01</v>
      </c>
    </row>
    <row r="1658" spans="2:2" x14ac:dyDescent="0.3">
      <c r="B1658" s="113">
        <v>0.01</v>
      </c>
    </row>
    <row r="1659" spans="2:2" x14ac:dyDescent="0.3">
      <c r="B1659" s="113">
        <v>0.01</v>
      </c>
    </row>
    <row r="1660" spans="2:2" x14ac:dyDescent="0.3">
      <c r="B1660" s="113">
        <v>0.01</v>
      </c>
    </row>
    <row r="1661" spans="2:2" x14ac:dyDescent="0.3">
      <c r="B1661" s="113">
        <v>0.01</v>
      </c>
    </row>
    <row r="1662" spans="2:2" x14ac:dyDescent="0.3">
      <c r="B1662" s="113">
        <v>0.01</v>
      </c>
    </row>
    <row r="1663" spans="2:2" x14ac:dyDescent="0.3">
      <c r="B1663" s="113">
        <v>0.01</v>
      </c>
    </row>
    <row r="1664" spans="2:2" x14ac:dyDescent="0.3">
      <c r="B1664" s="113">
        <v>0.01</v>
      </c>
    </row>
    <row r="1665" spans="2:2" x14ac:dyDescent="0.3">
      <c r="B1665" s="113">
        <v>0.01</v>
      </c>
    </row>
    <row r="1666" spans="2:2" x14ac:dyDescent="0.3">
      <c r="B1666" s="113">
        <v>0.01</v>
      </c>
    </row>
    <row r="1667" spans="2:2" x14ac:dyDescent="0.3">
      <c r="B1667" s="113">
        <v>0.01</v>
      </c>
    </row>
    <row r="1668" spans="2:2" x14ac:dyDescent="0.3">
      <c r="B1668" s="113">
        <v>1.00000000322656E-2</v>
      </c>
    </row>
    <row r="1669" spans="2:2" x14ac:dyDescent="0.3">
      <c r="B1669" s="113">
        <v>427.155519186807</v>
      </c>
    </row>
    <row r="1670" spans="2:2" x14ac:dyDescent="0.3">
      <c r="B1670" s="113">
        <v>825.71266338068301</v>
      </c>
    </row>
    <row r="1671" spans="2:2" x14ac:dyDescent="0.3">
      <c r="B1671" s="113">
        <v>1166.0947208047201</v>
      </c>
    </row>
    <row r="1672" spans="2:2" x14ac:dyDescent="0.3">
      <c r="B1672" s="113">
        <v>1423.03383293765</v>
      </c>
    </row>
    <row r="1673" spans="2:2" x14ac:dyDescent="0.3">
      <c r="B1673" s="113">
        <v>1577.7561699805899</v>
      </c>
    </row>
    <row r="1674" spans="2:2" x14ac:dyDescent="0.3">
      <c r="B1674" s="113">
        <v>1619.62959604256</v>
      </c>
    </row>
    <row r="1675" spans="2:2" x14ac:dyDescent="0.3">
      <c r="B1675" s="113">
        <v>1547.1096054787099</v>
      </c>
    </row>
    <row r="1676" spans="2:2" x14ac:dyDescent="0.3">
      <c r="B1676" s="113">
        <v>1367.87475158549</v>
      </c>
    </row>
    <row r="1677" spans="2:2" x14ac:dyDescent="0.3">
      <c r="B1677" s="113">
        <v>1098.1226920105501</v>
      </c>
    </row>
    <row r="1678" spans="2:2" x14ac:dyDescent="0.3">
      <c r="B1678" s="113">
        <v>761.08368563652698</v>
      </c>
    </row>
    <row r="1679" spans="2:2" x14ac:dyDescent="0.3">
      <c r="B1679" s="113">
        <v>384.890227389725</v>
      </c>
    </row>
    <row r="1680" spans="2:2" x14ac:dyDescent="0.3">
      <c r="B1680" s="113">
        <v>0.01</v>
      </c>
    </row>
    <row r="1681" spans="2:2" x14ac:dyDescent="0.3">
      <c r="B1681" s="113">
        <v>0.01</v>
      </c>
    </row>
    <row r="1682" spans="2:2" x14ac:dyDescent="0.3">
      <c r="B1682" s="113">
        <v>0.01</v>
      </c>
    </row>
    <row r="1683" spans="2:2" x14ac:dyDescent="0.3">
      <c r="B1683" s="113">
        <v>0.01</v>
      </c>
    </row>
    <row r="1684" spans="2:2" x14ac:dyDescent="0.3">
      <c r="B1684" s="113">
        <v>0.01</v>
      </c>
    </row>
    <row r="1685" spans="2:2" x14ac:dyDescent="0.3">
      <c r="B1685" s="113">
        <v>0.01</v>
      </c>
    </row>
    <row r="1686" spans="2:2" x14ac:dyDescent="0.3">
      <c r="B1686" s="113">
        <v>0.01</v>
      </c>
    </row>
    <row r="1687" spans="2:2" x14ac:dyDescent="0.3">
      <c r="B1687" s="113">
        <v>0.01</v>
      </c>
    </row>
    <row r="1688" spans="2:2" x14ac:dyDescent="0.3">
      <c r="B1688" s="113">
        <v>0.01</v>
      </c>
    </row>
    <row r="1689" spans="2:2" x14ac:dyDescent="0.3">
      <c r="B1689" s="113">
        <v>0.01</v>
      </c>
    </row>
    <row r="1690" spans="2:2" x14ac:dyDescent="0.3">
      <c r="B1690" s="113">
        <v>0.01</v>
      </c>
    </row>
    <row r="1691" spans="2:2" x14ac:dyDescent="0.3">
      <c r="B1691" s="113">
        <v>0.01</v>
      </c>
    </row>
    <row r="1692" spans="2:2" x14ac:dyDescent="0.3">
      <c r="B1692" s="113">
        <v>1.0000000019607699E-2</v>
      </c>
    </row>
    <row r="1693" spans="2:2" x14ac:dyDescent="0.3">
      <c r="B1693" s="113">
        <v>174.34322259218601</v>
      </c>
    </row>
    <row r="1694" spans="2:2" x14ac:dyDescent="0.3">
      <c r="B1694" s="113">
        <v>303.41494658654</v>
      </c>
    </row>
    <row r="1695" spans="2:2" x14ac:dyDescent="0.3">
      <c r="B1695" s="113">
        <v>382.69084385504902</v>
      </c>
    </row>
    <row r="1696" spans="2:2" x14ac:dyDescent="0.3">
      <c r="B1696" s="113">
        <v>413.23277831030998</v>
      </c>
    </row>
    <row r="1697" spans="2:2" x14ac:dyDescent="0.3">
      <c r="B1697" s="113">
        <v>400.95517954179797</v>
      </c>
    </row>
    <row r="1698" spans="2:2" x14ac:dyDescent="0.3">
      <c r="B1698" s="113">
        <v>355.41153448115801</v>
      </c>
    </row>
    <row r="1699" spans="2:2" x14ac:dyDescent="0.3">
      <c r="B1699" s="113">
        <v>288.28747720859502</v>
      </c>
    </row>
    <row r="1700" spans="2:2" x14ac:dyDescent="0.3">
      <c r="B1700" s="113">
        <v>211.80025472391199</v>
      </c>
    </row>
    <row r="1701" spans="2:2" x14ac:dyDescent="0.3">
      <c r="B1701" s="113">
        <v>137.20212860965299</v>
      </c>
    </row>
    <row r="1702" spans="2:2" x14ac:dyDescent="0.3">
      <c r="B1702" s="113">
        <v>73.558964044901401</v>
      </c>
    </row>
    <row r="1703" spans="2:2" x14ac:dyDescent="0.3">
      <c r="B1703" s="113">
        <v>26.9292677352752</v>
      </c>
    </row>
    <row r="1704" spans="2:2" x14ac:dyDescent="0.3">
      <c r="B1704" s="113">
        <v>0.01</v>
      </c>
    </row>
    <row r="1705" spans="2:2" x14ac:dyDescent="0.3">
      <c r="B1705" s="113">
        <v>0.01</v>
      </c>
    </row>
    <row r="1706" spans="2:2" x14ac:dyDescent="0.3">
      <c r="B1706" s="113">
        <v>0.38545182302448999</v>
      </c>
    </row>
    <row r="1707" spans="2:2" x14ac:dyDescent="0.3">
      <c r="B1707" s="113">
        <v>19.254583584722202</v>
      </c>
    </row>
    <row r="1708" spans="2:2" x14ac:dyDescent="0.3">
      <c r="B1708" s="113">
        <v>42.813176288837802</v>
      </c>
    </row>
    <row r="1709" spans="2:2" x14ac:dyDescent="0.3">
      <c r="B1709" s="113">
        <v>65.140180309222202</v>
      </c>
    </row>
    <row r="1710" spans="2:2" x14ac:dyDescent="0.3">
      <c r="B1710" s="113">
        <v>81.328227316377195</v>
      </c>
    </row>
    <row r="1711" spans="2:2" x14ac:dyDescent="0.3">
      <c r="B1711" s="113">
        <v>88.133176631833507</v>
      </c>
    </row>
    <row r="1712" spans="2:2" x14ac:dyDescent="0.3">
      <c r="B1712" s="113">
        <v>84.312004214197003</v>
      </c>
    </row>
    <row r="1713" spans="2:2" x14ac:dyDescent="0.3">
      <c r="B1713" s="113">
        <v>70.625497613441496</v>
      </c>
    </row>
    <row r="1714" spans="2:2" x14ac:dyDescent="0.3">
      <c r="B1714" s="113">
        <v>49.531492437697302</v>
      </c>
    </row>
    <row r="1715" spans="2:2" x14ac:dyDescent="0.3">
      <c r="B1715" s="113">
        <v>24.6372131421974</v>
      </c>
    </row>
    <row r="1716" spans="2:2" x14ac:dyDescent="0.3">
      <c r="B1716" s="113">
        <v>0.01</v>
      </c>
    </row>
    <row r="1717" spans="2:2" x14ac:dyDescent="0.3">
      <c r="B1717" s="113">
        <v>0.01</v>
      </c>
    </row>
    <row r="1718" spans="2:2" x14ac:dyDescent="0.3">
      <c r="B1718" s="113">
        <v>0.01</v>
      </c>
    </row>
    <row r="1719" spans="2:2" x14ac:dyDescent="0.3">
      <c r="B1719" s="113">
        <v>0.01</v>
      </c>
    </row>
    <row r="1720" spans="2:2" x14ac:dyDescent="0.3">
      <c r="B1720" s="113">
        <v>0.01</v>
      </c>
    </row>
    <row r="1721" spans="2:2" x14ac:dyDescent="0.3">
      <c r="B1721" s="113">
        <v>0.01</v>
      </c>
    </row>
    <row r="1722" spans="2:2" x14ac:dyDescent="0.3">
      <c r="B1722" s="113">
        <v>0.01</v>
      </c>
    </row>
    <row r="1723" spans="2:2" x14ac:dyDescent="0.3">
      <c r="B1723" s="113">
        <v>6.4393051883747798</v>
      </c>
    </row>
    <row r="1724" spans="2:2" x14ac:dyDescent="0.3">
      <c r="B1724" s="113">
        <v>19.810927275772301</v>
      </c>
    </row>
    <row r="1725" spans="2:2" x14ac:dyDescent="0.3">
      <c r="B1725" s="113">
        <v>27.3576139338128</v>
      </c>
    </row>
    <row r="1726" spans="2:2" x14ac:dyDescent="0.3">
      <c r="B1726" s="113">
        <v>26.897340849043001</v>
      </c>
    </row>
    <row r="1727" spans="2:2" x14ac:dyDescent="0.3">
      <c r="B1727" s="113">
        <v>17.576117320818799</v>
      </c>
    </row>
    <row r="1728" spans="2:2" x14ac:dyDescent="0.3">
      <c r="B1728" s="113">
        <v>0.01</v>
      </c>
    </row>
    <row r="1729" spans="2:2" x14ac:dyDescent="0.3">
      <c r="B1729" s="113">
        <v>0.01</v>
      </c>
    </row>
    <row r="1730" spans="2:2" x14ac:dyDescent="0.3">
      <c r="B1730" s="113">
        <v>0.01</v>
      </c>
    </row>
    <row r="1731" spans="2:2" x14ac:dyDescent="0.3">
      <c r="B1731" s="113">
        <v>0.01</v>
      </c>
    </row>
    <row r="1732" spans="2:2" x14ac:dyDescent="0.3">
      <c r="B1732" s="113">
        <v>0.01</v>
      </c>
    </row>
    <row r="1733" spans="2:2" x14ac:dyDescent="0.3">
      <c r="B1733" s="113">
        <v>0.01</v>
      </c>
    </row>
    <row r="1734" spans="2:2" x14ac:dyDescent="0.3">
      <c r="B1734" s="113">
        <v>0.01</v>
      </c>
    </row>
    <row r="1735" spans="2:2" x14ac:dyDescent="0.3">
      <c r="B1735" s="113">
        <v>0.01</v>
      </c>
    </row>
    <row r="1736" spans="2:2" x14ac:dyDescent="0.3">
      <c r="B1736" s="113">
        <v>0.01</v>
      </c>
    </row>
    <row r="1737" spans="2:2" x14ac:dyDescent="0.3">
      <c r="B1737" s="113">
        <v>0.01</v>
      </c>
    </row>
    <row r="1738" spans="2:2" x14ac:dyDescent="0.3">
      <c r="B1738" s="113">
        <v>0.01</v>
      </c>
    </row>
    <row r="1739" spans="2:2" x14ac:dyDescent="0.3">
      <c r="B1739" s="113">
        <v>0.01</v>
      </c>
    </row>
    <row r="1740" spans="2:2" x14ac:dyDescent="0.3">
      <c r="B1740" s="113">
        <v>1.00000000010182E-2</v>
      </c>
    </row>
    <row r="1741" spans="2:2" x14ac:dyDescent="0.3">
      <c r="B1741" s="113">
        <v>19.417606249300899</v>
      </c>
    </row>
    <row r="1742" spans="2:2" x14ac:dyDescent="0.3">
      <c r="B1742" s="113">
        <v>31.112198132112699</v>
      </c>
    </row>
    <row r="1743" spans="2:2" x14ac:dyDescent="0.3">
      <c r="B1743" s="113">
        <v>34.311499710157598</v>
      </c>
    </row>
    <row r="1744" spans="2:2" x14ac:dyDescent="0.3">
      <c r="B1744" s="113">
        <v>29.616424515012302</v>
      </c>
    </row>
    <row r="1745" spans="2:2" x14ac:dyDescent="0.3">
      <c r="B1745" s="113">
        <v>18.882817082919001</v>
      </c>
    </row>
    <row r="1746" spans="2:2" x14ac:dyDescent="0.3">
      <c r="B1746" s="113">
        <v>4.8929046726100598</v>
      </c>
    </row>
    <row r="1747" spans="2:2" x14ac:dyDescent="0.3">
      <c r="B1747" s="113">
        <v>0.01</v>
      </c>
    </row>
    <row r="1748" spans="2:2" x14ac:dyDescent="0.3">
      <c r="B1748" s="113">
        <v>0.01</v>
      </c>
    </row>
    <row r="1749" spans="2:2" x14ac:dyDescent="0.3">
      <c r="B1749" s="113">
        <v>0.01</v>
      </c>
    </row>
    <row r="1750" spans="2:2" x14ac:dyDescent="0.3">
      <c r="B1750" s="113">
        <v>0.01</v>
      </c>
    </row>
    <row r="1751" spans="2:2" x14ac:dyDescent="0.3">
      <c r="B1751" s="113">
        <v>0.01</v>
      </c>
    </row>
    <row r="1752" spans="2:2" x14ac:dyDescent="0.3">
      <c r="B1752" s="113">
        <v>1.00000000009847E-2</v>
      </c>
    </row>
    <row r="1753" spans="2:2" x14ac:dyDescent="0.3">
      <c r="B1753" s="113">
        <v>18.2375344249702</v>
      </c>
    </row>
    <row r="1754" spans="2:2" x14ac:dyDescent="0.3">
      <c r="B1754" s="113">
        <v>36.774554545785797</v>
      </c>
    </row>
    <row r="1755" spans="2:2" x14ac:dyDescent="0.3">
      <c r="B1755" s="113">
        <v>52.259463530670899</v>
      </c>
    </row>
    <row r="1756" spans="2:2" x14ac:dyDescent="0.3">
      <c r="B1756" s="113">
        <v>61.755374066579002</v>
      </c>
    </row>
    <row r="1757" spans="2:2" x14ac:dyDescent="0.3">
      <c r="B1757" s="113">
        <v>63.335846947791303</v>
      </c>
    </row>
    <row r="1758" spans="2:2" x14ac:dyDescent="0.3">
      <c r="B1758" s="113">
        <v>56.5363673661411</v>
      </c>
    </row>
    <row r="1759" spans="2:2" x14ac:dyDescent="0.3">
      <c r="B1759" s="113">
        <v>42.588366194057599</v>
      </c>
    </row>
    <row r="1760" spans="2:2" x14ac:dyDescent="0.3">
      <c r="B1760" s="113">
        <v>24.3817799358599</v>
      </c>
    </row>
    <row r="1761" spans="2:2" x14ac:dyDescent="0.3">
      <c r="B1761" s="113">
        <v>6.14095602670902</v>
      </c>
    </row>
    <row r="1762" spans="2:2" x14ac:dyDescent="0.3">
      <c r="B1762" s="113">
        <v>0.01</v>
      </c>
    </row>
    <row r="1763" spans="2:2" x14ac:dyDescent="0.3">
      <c r="B1763" s="113">
        <v>0.01</v>
      </c>
    </row>
    <row r="1764" spans="2:2" x14ac:dyDescent="0.3">
      <c r="B1764" s="113">
        <v>1.0000000001317601E-2</v>
      </c>
    </row>
    <row r="1765" spans="2:2" x14ac:dyDescent="0.3">
      <c r="B1765" s="113">
        <v>26.925783310296001</v>
      </c>
    </row>
    <row r="1766" spans="2:2" x14ac:dyDescent="0.3">
      <c r="B1766" s="113">
        <v>70.1978478986358</v>
      </c>
    </row>
    <row r="1767" spans="2:2" x14ac:dyDescent="0.3">
      <c r="B1767" s="113">
        <v>127.09105136841799</v>
      </c>
    </row>
    <row r="1768" spans="2:2" x14ac:dyDescent="0.3">
      <c r="B1768" s="113">
        <v>192.09823439067901</v>
      </c>
    </row>
    <row r="1769" spans="2:2" x14ac:dyDescent="0.3">
      <c r="B1769" s="113">
        <v>257.30961826288097</v>
      </c>
    </row>
    <row r="1770" spans="2:2" x14ac:dyDescent="0.3">
      <c r="B1770" s="113">
        <v>313.16344087595297</v>
      </c>
    </row>
    <row r="1771" spans="2:2" x14ac:dyDescent="0.3">
      <c r="B1771" s="113">
        <v>349.51058314040199</v>
      </c>
    </row>
    <row r="1772" spans="2:2" x14ac:dyDescent="0.3">
      <c r="B1772" s="113">
        <v>356.87893146281601</v>
      </c>
    </row>
    <row r="1773" spans="2:2" x14ac:dyDescent="0.3">
      <c r="B1773" s="113">
        <v>327.78879248616499</v>
      </c>
    </row>
    <row r="1774" spans="2:2" x14ac:dyDescent="0.3">
      <c r="B1774" s="113">
        <v>257.95392501600998</v>
      </c>
    </row>
    <row r="1775" spans="2:2" x14ac:dyDescent="0.3">
      <c r="B1775" s="113">
        <v>147.20661348262101</v>
      </c>
    </row>
    <row r="1776" spans="2:2" x14ac:dyDescent="0.3">
      <c r="B1776" s="113">
        <v>0.01</v>
      </c>
    </row>
    <row r="1777" spans="2:2" x14ac:dyDescent="0.3">
      <c r="B1777" s="113">
        <v>0.01</v>
      </c>
    </row>
    <row r="1778" spans="2:2" x14ac:dyDescent="0.3">
      <c r="B1778" s="113">
        <v>0.01</v>
      </c>
    </row>
    <row r="1779" spans="2:2" x14ac:dyDescent="0.3">
      <c r="B1779" s="113">
        <v>0.01</v>
      </c>
    </row>
    <row r="1780" spans="2:2" x14ac:dyDescent="0.3">
      <c r="B1780" s="113">
        <v>0.01</v>
      </c>
    </row>
    <row r="1781" spans="2:2" x14ac:dyDescent="0.3">
      <c r="B1781" s="113">
        <v>0.01</v>
      </c>
    </row>
    <row r="1782" spans="2:2" x14ac:dyDescent="0.3">
      <c r="B1782" s="113">
        <v>0.01</v>
      </c>
    </row>
    <row r="1783" spans="2:2" x14ac:dyDescent="0.3">
      <c r="B1783" s="113">
        <v>0.01</v>
      </c>
    </row>
    <row r="1784" spans="2:2" x14ac:dyDescent="0.3">
      <c r="B1784" s="113">
        <v>0.01</v>
      </c>
    </row>
    <row r="1785" spans="2:2" x14ac:dyDescent="0.3">
      <c r="B1785" s="113">
        <v>0.01</v>
      </c>
    </row>
    <row r="1786" spans="2:2" x14ac:dyDescent="0.3">
      <c r="B1786" s="113">
        <v>0.01</v>
      </c>
    </row>
    <row r="1787" spans="2:2" x14ac:dyDescent="0.3">
      <c r="B1787" s="113">
        <v>0.01</v>
      </c>
    </row>
    <row r="1788" spans="2:2" x14ac:dyDescent="0.3">
      <c r="B1788" s="113">
        <v>1.0000000012868699E-2</v>
      </c>
    </row>
    <row r="1789" spans="2:2" x14ac:dyDescent="0.3">
      <c r="B1789" s="113">
        <v>302.191571500414</v>
      </c>
    </row>
    <row r="1790" spans="2:2" x14ac:dyDescent="0.3">
      <c r="B1790" s="113">
        <v>594.85157186685103</v>
      </c>
    </row>
    <row r="1791" spans="2:2" x14ac:dyDescent="0.3">
      <c r="B1791" s="113">
        <v>854.43006855030103</v>
      </c>
    </row>
    <row r="1792" spans="2:2" x14ac:dyDescent="0.3">
      <c r="B1792" s="113">
        <v>1059.5916450391501</v>
      </c>
    </row>
    <row r="1793" spans="2:2" x14ac:dyDescent="0.3">
      <c r="B1793" s="113">
        <v>1193.1531909530399</v>
      </c>
    </row>
    <row r="1794" spans="2:2" x14ac:dyDescent="0.3">
      <c r="B1794" s="113">
        <v>1243.6262870376099</v>
      </c>
    </row>
    <row r="1795" spans="2:2" x14ac:dyDescent="0.3">
      <c r="B1795" s="113">
        <v>1206.22776304286</v>
      </c>
    </row>
    <row r="1796" spans="2:2" x14ac:dyDescent="0.3">
      <c r="B1796" s="113">
        <v>1083.26922522367</v>
      </c>
    </row>
    <row r="1797" spans="2:2" x14ac:dyDescent="0.3">
      <c r="B1797" s="113">
        <v>883.90145748714394</v>
      </c>
    </row>
    <row r="1798" spans="2:2" x14ac:dyDescent="0.3">
      <c r="B1798" s="113">
        <v>623.25506402774204</v>
      </c>
    </row>
    <row r="1799" spans="2:2" x14ac:dyDescent="0.3">
      <c r="B1799" s="113">
        <v>321.07724559264102</v>
      </c>
    </row>
    <row r="1800" spans="2:2" x14ac:dyDescent="0.3">
      <c r="B1800" s="113">
        <v>0.01</v>
      </c>
    </row>
    <row r="1801" spans="2:2" x14ac:dyDescent="0.3">
      <c r="B1801" s="113">
        <v>0.01</v>
      </c>
    </row>
    <row r="1802" spans="2:2" x14ac:dyDescent="0.3">
      <c r="B1802" s="113">
        <v>0.01</v>
      </c>
    </row>
    <row r="1803" spans="2:2" x14ac:dyDescent="0.3">
      <c r="B1803" s="113">
        <v>0.01</v>
      </c>
    </row>
    <row r="1804" spans="2:2" x14ac:dyDescent="0.3">
      <c r="B1804" s="113">
        <v>0.01</v>
      </c>
    </row>
    <row r="1805" spans="2:2" x14ac:dyDescent="0.3">
      <c r="B1805" s="113">
        <v>0.01</v>
      </c>
    </row>
    <row r="1806" spans="2:2" x14ac:dyDescent="0.3">
      <c r="B1806" s="113">
        <v>0.01</v>
      </c>
    </row>
    <row r="1807" spans="2:2" x14ac:dyDescent="0.3">
      <c r="B1807" s="113">
        <v>0.01</v>
      </c>
    </row>
    <row r="1808" spans="2:2" x14ac:dyDescent="0.3">
      <c r="B1808" s="113">
        <v>0.01</v>
      </c>
    </row>
    <row r="1809" spans="2:2" x14ac:dyDescent="0.3">
      <c r="B1809" s="113">
        <v>0.01</v>
      </c>
    </row>
    <row r="1810" spans="2:2" x14ac:dyDescent="0.3">
      <c r="B1810" s="113">
        <v>0.01</v>
      </c>
    </row>
    <row r="1811" spans="2:2" x14ac:dyDescent="0.3">
      <c r="B1811" s="113">
        <v>0.01</v>
      </c>
    </row>
    <row r="1812" spans="2:2" x14ac:dyDescent="0.3">
      <c r="B1812" s="113">
        <v>1.00000000041788E-2</v>
      </c>
    </row>
    <row r="1813" spans="2:2" x14ac:dyDescent="0.3">
      <c r="B1813" s="113">
        <v>273.115923287459</v>
      </c>
    </row>
    <row r="1814" spans="2:2" x14ac:dyDescent="0.3">
      <c r="B1814" s="113">
        <v>522.76261597509301</v>
      </c>
    </row>
    <row r="1815" spans="2:2" x14ac:dyDescent="0.3">
      <c r="B1815" s="113">
        <v>733.54839943989202</v>
      </c>
    </row>
    <row r="1816" spans="2:2" x14ac:dyDescent="0.3">
      <c r="B1816" s="113">
        <v>892.81475614838996</v>
      </c>
    </row>
    <row r="1817" spans="2:2" x14ac:dyDescent="0.3">
      <c r="B1817" s="113">
        <v>991.24046086374403</v>
      </c>
    </row>
    <row r="1818" spans="2:2" x14ac:dyDescent="0.3">
      <c r="B1818" s="113">
        <v>1023.24809046974</v>
      </c>
    </row>
    <row r="1819" spans="2:2" x14ac:dyDescent="0.3">
      <c r="B1819" s="113">
        <v>987.22887279869406</v>
      </c>
    </row>
    <row r="1820" spans="2:2" x14ac:dyDescent="0.3">
      <c r="B1820" s="113">
        <v>885.59232274893998</v>
      </c>
    </row>
    <row r="1821" spans="2:2" x14ac:dyDescent="0.3">
      <c r="B1821" s="113">
        <v>724.64408416755998</v>
      </c>
    </row>
    <row r="1822" spans="2:2" x14ac:dyDescent="0.3">
      <c r="B1822" s="113">
        <v>514.29132106638997</v>
      </c>
    </row>
    <row r="1823" spans="2:2" x14ac:dyDescent="0.3">
      <c r="B1823" s="113">
        <v>267.57252371369498</v>
      </c>
    </row>
    <row r="1824" spans="2:2" x14ac:dyDescent="0.3">
      <c r="B1824" s="113">
        <v>0.01</v>
      </c>
    </row>
    <row r="1825" spans="2:2" x14ac:dyDescent="0.3">
      <c r="B1825" s="113">
        <v>0.01</v>
      </c>
    </row>
    <row r="1826" spans="2:2" x14ac:dyDescent="0.3">
      <c r="B1826" s="113">
        <v>0.01</v>
      </c>
    </row>
    <row r="1827" spans="2:2" x14ac:dyDescent="0.3">
      <c r="B1827" s="113">
        <v>0.01</v>
      </c>
    </row>
    <row r="1828" spans="2:2" x14ac:dyDescent="0.3">
      <c r="B1828" s="113">
        <v>0.01</v>
      </c>
    </row>
    <row r="1829" spans="2:2" x14ac:dyDescent="0.3">
      <c r="B1829" s="113">
        <v>0.01</v>
      </c>
    </row>
    <row r="1830" spans="2:2" x14ac:dyDescent="0.3">
      <c r="B1830" s="113">
        <v>0.01</v>
      </c>
    </row>
    <row r="1831" spans="2:2" x14ac:dyDescent="0.3">
      <c r="B1831" s="113">
        <v>0.01</v>
      </c>
    </row>
    <row r="1832" spans="2:2" x14ac:dyDescent="0.3">
      <c r="B1832" s="113">
        <v>0.01</v>
      </c>
    </row>
    <row r="1833" spans="2:2" x14ac:dyDescent="0.3">
      <c r="B1833" s="113">
        <v>0.01</v>
      </c>
    </row>
    <row r="1834" spans="2:2" x14ac:dyDescent="0.3">
      <c r="B1834" s="113">
        <v>0.01</v>
      </c>
    </row>
    <row r="1835" spans="2:2" x14ac:dyDescent="0.3">
      <c r="B1835" s="113">
        <v>0.01</v>
      </c>
    </row>
    <row r="1836" spans="2:2" x14ac:dyDescent="0.3">
      <c r="B1836" s="113">
        <v>1.00000000122562E-2</v>
      </c>
    </row>
    <row r="1837" spans="2:2" x14ac:dyDescent="0.3">
      <c r="B1837" s="113">
        <v>294.751658677482</v>
      </c>
    </row>
    <row r="1838" spans="2:2" x14ac:dyDescent="0.3">
      <c r="B1838" s="113">
        <v>569.242950293283</v>
      </c>
    </row>
    <row r="1839" spans="2:2" x14ac:dyDescent="0.3">
      <c r="B1839" s="113">
        <v>803.15749810232103</v>
      </c>
    </row>
    <row r="1840" spans="2:2" x14ac:dyDescent="0.3">
      <c r="B1840" s="113">
        <v>979.21677347080504</v>
      </c>
    </row>
    <row r="1841" spans="2:2" x14ac:dyDescent="0.3">
      <c r="B1841" s="113">
        <v>1084.67232401312</v>
      </c>
    </row>
    <row r="1842" spans="2:2" x14ac:dyDescent="0.3">
      <c r="B1842" s="113">
        <v>1112.41714930174</v>
      </c>
    </row>
    <row r="1843" spans="2:2" x14ac:dyDescent="0.3">
      <c r="B1843" s="113">
        <v>1061.6089529517001</v>
      </c>
    </row>
    <row r="1844" spans="2:2" x14ac:dyDescent="0.3">
      <c r="B1844" s="113">
        <v>937.73379801464398</v>
      </c>
    </row>
    <row r="1845" spans="2:2" x14ac:dyDescent="0.3">
      <c r="B1845" s="113">
        <v>752.09402890838396</v>
      </c>
    </row>
    <row r="1846" spans="2:2" x14ac:dyDescent="0.3">
      <c r="B1846" s="113">
        <v>520.76317353806201</v>
      </c>
    </row>
    <row r="1847" spans="2:2" x14ac:dyDescent="0.3">
      <c r="B1847" s="113">
        <v>263.10624986299302</v>
      </c>
    </row>
    <row r="1848" spans="2:2" x14ac:dyDescent="0.3">
      <c r="B1848" s="113">
        <v>0.01</v>
      </c>
    </row>
    <row r="1849" spans="2:2" x14ac:dyDescent="0.3">
      <c r="B1849" s="113">
        <v>0.01</v>
      </c>
    </row>
    <row r="1850" spans="2:2" x14ac:dyDescent="0.3">
      <c r="B1850" s="113">
        <v>0.01</v>
      </c>
    </row>
    <row r="1851" spans="2:2" x14ac:dyDescent="0.3">
      <c r="B1851" s="113">
        <v>0.01</v>
      </c>
    </row>
    <row r="1852" spans="2:2" x14ac:dyDescent="0.3">
      <c r="B1852" s="113">
        <v>0.01</v>
      </c>
    </row>
    <row r="1853" spans="2:2" x14ac:dyDescent="0.3">
      <c r="B1853" s="113">
        <v>0.01</v>
      </c>
    </row>
    <row r="1854" spans="2:2" x14ac:dyDescent="0.3">
      <c r="B1854" s="113">
        <v>0.01</v>
      </c>
    </row>
    <row r="1855" spans="2:2" x14ac:dyDescent="0.3">
      <c r="B1855" s="113">
        <v>0.01</v>
      </c>
    </row>
    <row r="1856" spans="2:2" x14ac:dyDescent="0.3">
      <c r="B1856" s="113">
        <v>0.01</v>
      </c>
    </row>
    <row r="1857" spans="2:2" x14ac:dyDescent="0.3">
      <c r="B1857" s="113">
        <v>0.01</v>
      </c>
    </row>
    <row r="1858" spans="2:2" x14ac:dyDescent="0.3">
      <c r="B1858" s="113">
        <v>0.01</v>
      </c>
    </row>
    <row r="1859" spans="2:2" x14ac:dyDescent="0.3">
      <c r="B1859" s="113">
        <v>0.01</v>
      </c>
    </row>
    <row r="1860" spans="2:2" x14ac:dyDescent="0.3">
      <c r="B1860" s="113">
        <v>1.00000000017148E-2</v>
      </c>
    </row>
    <row r="1861" spans="2:2" x14ac:dyDescent="0.3">
      <c r="B1861" s="113">
        <v>117.535638762814</v>
      </c>
    </row>
    <row r="1862" spans="2:2" x14ac:dyDescent="0.3">
      <c r="B1862" s="113">
        <v>204.338197014955</v>
      </c>
    </row>
    <row r="1863" spans="2:2" x14ac:dyDescent="0.3">
      <c r="B1863" s="113">
        <v>257.46028909763902</v>
      </c>
    </row>
    <row r="1864" spans="2:2" x14ac:dyDescent="0.3">
      <c r="B1864" s="113">
        <v>277.71886548140299</v>
      </c>
    </row>
    <row r="1865" spans="2:2" x14ac:dyDescent="0.3">
      <c r="B1865" s="113">
        <v>269.18648363478297</v>
      </c>
    </row>
    <row r="1866" spans="2:2" x14ac:dyDescent="0.3">
      <c r="B1866" s="113">
        <v>238.36036813313001</v>
      </c>
    </row>
    <row r="1867" spans="2:2" x14ac:dyDescent="0.3">
      <c r="B1867" s="113">
        <v>193.139855205028</v>
      </c>
    </row>
    <row r="1868" spans="2:2" x14ac:dyDescent="0.3">
      <c r="B1868" s="113">
        <v>141.747443590762</v>
      </c>
    </row>
    <row r="1869" spans="2:2" x14ac:dyDescent="0.3">
      <c r="B1869" s="113">
        <v>91.726076418746302</v>
      </c>
    </row>
    <row r="1870" spans="2:2" x14ac:dyDescent="0.3">
      <c r="B1870" s="113">
        <v>49.1265886058966</v>
      </c>
    </row>
    <row r="1871" spans="2:2" x14ac:dyDescent="0.3">
      <c r="B1871" s="113">
        <v>17.967585119849002</v>
      </c>
    </row>
    <row r="1872" spans="2:2" x14ac:dyDescent="0.3">
      <c r="B1872" s="113">
        <v>0.01</v>
      </c>
    </row>
    <row r="1873" spans="2:2" x14ac:dyDescent="0.3">
      <c r="B1873" s="113">
        <v>0.01</v>
      </c>
    </row>
    <row r="1874" spans="2:2" x14ac:dyDescent="0.3">
      <c r="B1874" s="113">
        <v>0.25964568471559202</v>
      </c>
    </row>
    <row r="1875" spans="2:2" x14ac:dyDescent="0.3">
      <c r="B1875" s="113">
        <v>12.7920942664484</v>
      </c>
    </row>
    <row r="1876" spans="2:2" x14ac:dyDescent="0.3">
      <c r="B1876" s="113">
        <v>28.408195852075799</v>
      </c>
    </row>
    <row r="1877" spans="2:2" x14ac:dyDescent="0.3">
      <c r="B1877" s="113">
        <v>43.173422230919201</v>
      </c>
    </row>
    <row r="1878" spans="2:2" x14ac:dyDescent="0.3">
      <c r="B1878" s="113">
        <v>53.841675230165201</v>
      </c>
    </row>
    <row r="1879" spans="2:2" x14ac:dyDescent="0.3">
      <c r="B1879" s="113">
        <v>58.2812163869175</v>
      </c>
    </row>
    <row r="1880" spans="2:2" x14ac:dyDescent="0.3">
      <c r="B1880" s="113">
        <v>55.691805958748503</v>
      </c>
    </row>
    <row r="1881" spans="2:2" x14ac:dyDescent="0.3">
      <c r="B1881" s="113">
        <v>46.5991101296352</v>
      </c>
    </row>
    <row r="1882" spans="2:2" x14ac:dyDescent="0.3">
      <c r="B1882" s="113">
        <v>32.645072406350998</v>
      </c>
    </row>
    <row r="1883" spans="2:2" x14ac:dyDescent="0.3">
      <c r="B1883" s="113">
        <v>16.221009308557498</v>
      </c>
    </row>
    <row r="1884" spans="2:2" x14ac:dyDescent="0.3">
      <c r="B1884" s="113">
        <v>0.01</v>
      </c>
    </row>
    <row r="1885" spans="2:2" x14ac:dyDescent="0.3">
      <c r="B1885" s="113">
        <v>0.01</v>
      </c>
    </row>
    <row r="1886" spans="2:2" x14ac:dyDescent="0.3">
      <c r="B1886" s="113">
        <v>0.01</v>
      </c>
    </row>
    <row r="1887" spans="2:2" x14ac:dyDescent="0.3">
      <c r="B1887" s="113">
        <v>0.01</v>
      </c>
    </row>
    <row r="1888" spans="2:2" x14ac:dyDescent="0.3">
      <c r="B1888" s="113">
        <v>0.01</v>
      </c>
    </row>
    <row r="1889" spans="2:2" x14ac:dyDescent="0.3">
      <c r="B1889" s="113">
        <v>0.01</v>
      </c>
    </row>
    <row r="1890" spans="2:2" x14ac:dyDescent="0.3">
      <c r="B1890" s="113">
        <v>0.01</v>
      </c>
    </row>
    <row r="1891" spans="2:2" x14ac:dyDescent="0.3">
      <c r="B1891" s="113">
        <v>4.2027264910867999</v>
      </c>
    </row>
    <row r="1892" spans="2:2" x14ac:dyDescent="0.3">
      <c r="B1892" s="113">
        <v>12.9072819515529</v>
      </c>
    </row>
    <row r="1893" spans="2:2" x14ac:dyDescent="0.3">
      <c r="B1893" s="113">
        <v>17.801375723490899</v>
      </c>
    </row>
    <row r="1894" spans="2:2" x14ac:dyDescent="0.3">
      <c r="B1894" s="113">
        <v>17.480792173333999</v>
      </c>
    </row>
    <row r="1895" spans="2:2" x14ac:dyDescent="0.3">
      <c r="B1895" s="113">
        <v>11.4101976987969</v>
      </c>
    </row>
    <row r="1896" spans="2:2" x14ac:dyDescent="0.3">
      <c r="B1896" s="113">
        <v>0.01</v>
      </c>
    </row>
    <row r="1897" spans="2:2" x14ac:dyDescent="0.3">
      <c r="B1897" s="113">
        <v>0.01</v>
      </c>
    </row>
    <row r="1898" spans="2:2" x14ac:dyDescent="0.3">
      <c r="B1898" s="113">
        <v>0.01</v>
      </c>
    </row>
    <row r="1899" spans="2:2" x14ac:dyDescent="0.3">
      <c r="B1899" s="113">
        <v>0.01</v>
      </c>
    </row>
    <row r="1900" spans="2:2" x14ac:dyDescent="0.3">
      <c r="B1900" s="113">
        <v>0.01</v>
      </c>
    </row>
    <row r="1901" spans="2:2" x14ac:dyDescent="0.3">
      <c r="B1901" s="113">
        <v>0.01</v>
      </c>
    </row>
    <row r="1902" spans="2:2" x14ac:dyDescent="0.3">
      <c r="B1902" s="113">
        <v>0.01</v>
      </c>
    </row>
    <row r="1903" spans="2:2" x14ac:dyDescent="0.3">
      <c r="B1903" s="113">
        <v>0.01</v>
      </c>
    </row>
    <row r="1904" spans="2:2" x14ac:dyDescent="0.3">
      <c r="B1904" s="113">
        <v>0.01</v>
      </c>
    </row>
    <row r="1905" spans="2:2" x14ac:dyDescent="0.3">
      <c r="B1905" s="113">
        <v>0.01</v>
      </c>
    </row>
    <row r="1906" spans="2:2" x14ac:dyDescent="0.3">
      <c r="B1906" s="113">
        <v>0.01</v>
      </c>
    </row>
    <row r="1907" spans="2:2" x14ac:dyDescent="0.3">
      <c r="B1907" s="113">
        <v>0.01</v>
      </c>
    </row>
    <row r="1908" spans="2:2" x14ac:dyDescent="0.3">
      <c r="B1908" s="113">
        <v>1.00000000001625E-2</v>
      </c>
    </row>
    <row r="1909" spans="2:2" x14ac:dyDescent="0.3">
      <c r="B1909" s="113">
        <v>12.383928586142</v>
      </c>
    </row>
    <row r="1910" spans="2:2" x14ac:dyDescent="0.3">
      <c r="B1910" s="113">
        <v>19.814035801626499</v>
      </c>
    </row>
    <row r="1911" spans="2:2" x14ac:dyDescent="0.3">
      <c r="B1911" s="113">
        <v>21.822202070060801</v>
      </c>
    </row>
    <row r="1912" spans="2:2" x14ac:dyDescent="0.3">
      <c r="B1912" s="113">
        <v>18.811518280094798</v>
      </c>
    </row>
    <row r="1913" spans="2:2" x14ac:dyDescent="0.3">
      <c r="B1913" s="113">
        <v>11.9790859984544</v>
      </c>
    </row>
    <row r="1914" spans="2:2" x14ac:dyDescent="0.3">
      <c r="B1914" s="113">
        <v>3.1025484577271301</v>
      </c>
    </row>
    <row r="1915" spans="2:2" x14ac:dyDescent="0.3">
      <c r="B1915" s="113">
        <v>0.01</v>
      </c>
    </row>
    <row r="1916" spans="2:2" x14ac:dyDescent="0.3">
      <c r="B1916" s="113">
        <v>0.01</v>
      </c>
    </row>
    <row r="1917" spans="2:2" x14ac:dyDescent="0.3">
      <c r="B1917" s="113">
        <v>0.01</v>
      </c>
    </row>
    <row r="1918" spans="2:2" x14ac:dyDescent="0.3">
      <c r="B1918" s="113">
        <v>0.01</v>
      </c>
    </row>
    <row r="1919" spans="2:2" x14ac:dyDescent="0.3">
      <c r="B1919" s="113">
        <v>0.01</v>
      </c>
    </row>
    <row r="1920" spans="2:2" x14ac:dyDescent="0.3">
      <c r="B1920" s="113">
        <v>1.00000000002594E-2</v>
      </c>
    </row>
    <row r="1921" spans="2:2" x14ac:dyDescent="0.3">
      <c r="B1921" s="113">
        <v>11.443251706954401</v>
      </c>
    </row>
    <row r="1922" spans="2:2" x14ac:dyDescent="0.3">
      <c r="B1922" s="113">
        <v>23.038083173155901</v>
      </c>
    </row>
    <row r="1923" spans="2:2" x14ac:dyDescent="0.3">
      <c r="B1923" s="113">
        <v>32.690854206491998</v>
      </c>
    </row>
    <row r="1924" spans="2:2" x14ac:dyDescent="0.3">
      <c r="B1924" s="113">
        <v>38.575190354419298</v>
      </c>
    </row>
    <row r="1925" spans="2:2" x14ac:dyDescent="0.3">
      <c r="B1925" s="113">
        <v>39.505527973971603</v>
      </c>
    </row>
    <row r="1926" spans="2:2" x14ac:dyDescent="0.3">
      <c r="B1926" s="113">
        <v>35.2138529294553</v>
      </c>
    </row>
    <row r="1927" spans="2:2" x14ac:dyDescent="0.3">
      <c r="B1927" s="113">
        <v>26.488697967311602</v>
      </c>
    </row>
    <row r="1928" spans="2:2" x14ac:dyDescent="0.3">
      <c r="B1928" s="113">
        <v>15.144206868924201</v>
      </c>
    </row>
    <row r="1929" spans="2:2" x14ac:dyDescent="0.3">
      <c r="B1929" s="113">
        <v>3.8115581944341201</v>
      </c>
    </row>
    <row r="1930" spans="2:2" x14ac:dyDescent="0.3">
      <c r="B1930" s="113">
        <v>0.01</v>
      </c>
    </row>
    <row r="1931" spans="2:2" x14ac:dyDescent="0.3">
      <c r="B1931" s="113">
        <v>0.01</v>
      </c>
    </row>
    <row r="1932" spans="2:2" x14ac:dyDescent="0.3">
      <c r="B1932" s="113">
        <v>1.00000000004281E-2</v>
      </c>
    </row>
    <row r="1933" spans="2:2" x14ac:dyDescent="0.3">
      <c r="B1933" s="113">
        <v>16.599994613324501</v>
      </c>
    </row>
    <row r="1934" spans="2:2" x14ac:dyDescent="0.3">
      <c r="B1934" s="113">
        <v>43.205930543338603</v>
      </c>
    </row>
    <row r="1935" spans="2:2" x14ac:dyDescent="0.3">
      <c r="B1935" s="113">
        <v>78.100718045351101</v>
      </c>
    </row>
    <row r="1936" spans="2:2" x14ac:dyDescent="0.3">
      <c r="B1936" s="113">
        <v>117.866374200423</v>
      </c>
    </row>
    <row r="1937" spans="2:2" x14ac:dyDescent="0.3">
      <c r="B1937" s="113">
        <v>157.63354652258801</v>
      </c>
    </row>
    <row r="1938" spans="2:2" x14ac:dyDescent="0.3">
      <c r="B1938" s="113">
        <v>191.55229699824599</v>
      </c>
    </row>
    <row r="1939" spans="2:2" x14ac:dyDescent="0.3">
      <c r="B1939" s="113">
        <v>213.45049902983001</v>
      </c>
    </row>
    <row r="1940" spans="2:2" x14ac:dyDescent="0.3">
      <c r="B1940" s="113">
        <v>217.60800687882801</v>
      </c>
    </row>
    <row r="1941" spans="2:2" x14ac:dyDescent="0.3">
      <c r="B1941" s="113">
        <v>199.55463832551899</v>
      </c>
    </row>
    <row r="1942" spans="2:2" x14ac:dyDescent="0.3">
      <c r="B1942" s="113">
        <v>156.79095465420201</v>
      </c>
    </row>
    <row r="1943" spans="2:2" x14ac:dyDescent="0.3">
      <c r="B1943" s="113">
        <v>89.334442746087802</v>
      </c>
    </row>
    <row r="1944" spans="2:2" x14ac:dyDescent="0.3">
      <c r="B1944" s="113">
        <v>0.01</v>
      </c>
    </row>
    <row r="1945" spans="2:2" x14ac:dyDescent="0.3">
      <c r="B1945" s="113">
        <v>0.01</v>
      </c>
    </row>
    <row r="1946" spans="2:2" x14ac:dyDescent="0.3">
      <c r="B1946" s="113">
        <v>0.01</v>
      </c>
    </row>
    <row r="1947" spans="2:2" x14ac:dyDescent="0.3">
      <c r="B1947" s="113">
        <v>0.01</v>
      </c>
    </row>
    <row r="1948" spans="2:2" x14ac:dyDescent="0.3">
      <c r="B1948" s="113">
        <v>0.01</v>
      </c>
    </row>
    <row r="1949" spans="2:2" x14ac:dyDescent="0.3">
      <c r="B1949" s="113">
        <v>0.01</v>
      </c>
    </row>
    <row r="1950" spans="2:2" x14ac:dyDescent="0.3">
      <c r="B1950" s="113">
        <v>0.01</v>
      </c>
    </row>
    <row r="1951" spans="2:2" x14ac:dyDescent="0.3">
      <c r="B1951" s="113">
        <v>0.01</v>
      </c>
    </row>
    <row r="1952" spans="2:2" x14ac:dyDescent="0.3">
      <c r="B1952" s="113">
        <v>0.01</v>
      </c>
    </row>
    <row r="1953" spans="2:2" x14ac:dyDescent="0.3">
      <c r="B1953" s="113">
        <v>0.01</v>
      </c>
    </row>
    <row r="1954" spans="2:2" x14ac:dyDescent="0.3">
      <c r="B1954" s="113">
        <v>0.01</v>
      </c>
    </row>
    <row r="1955" spans="2:2" x14ac:dyDescent="0.3">
      <c r="B1955" s="113">
        <v>0.01</v>
      </c>
    </row>
    <row r="1956" spans="2:2" x14ac:dyDescent="0.3">
      <c r="B1956" s="113">
        <v>1.00000000064785E-2</v>
      </c>
    </row>
    <row r="1957" spans="2:2" x14ac:dyDescent="0.3">
      <c r="B1957" s="113">
        <v>179.12351086687801</v>
      </c>
    </row>
    <row r="1958" spans="2:2" x14ac:dyDescent="0.3">
      <c r="B1958" s="113">
        <v>351.97255806451801</v>
      </c>
    </row>
    <row r="1959" spans="2:2" x14ac:dyDescent="0.3">
      <c r="B1959" s="113">
        <v>504.66704853138202</v>
      </c>
    </row>
    <row r="1960" spans="2:2" x14ac:dyDescent="0.3">
      <c r="B1960" s="113">
        <v>624.72796628525896</v>
      </c>
    </row>
    <row r="1961" spans="2:2" x14ac:dyDescent="0.3">
      <c r="B1961" s="113">
        <v>702.21136174645699</v>
      </c>
    </row>
    <row r="1962" spans="2:2" x14ac:dyDescent="0.3">
      <c r="B1962" s="113">
        <v>730.593471689436</v>
      </c>
    </row>
    <row r="1963" spans="2:2" x14ac:dyDescent="0.3">
      <c r="B1963" s="113">
        <v>707.33378042939296</v>
      </c>
    </row>
    <row r="1964" spans="2:2" x14ac:dyDescent="0.3">
      <c r="B1964" s="113">
        <v>634.06763433899096</v>
      </c>
    </row>
    <row r="1965" spans="2:2" x14ac:dyDescent="0.3">
      <c r="B1965" s="113">
        <v>516.41890506820903</v>
      </c>
    </row>
    <row r="1966" spans="2:2" x14ac:dyDescent="0.3">
      <c r="B1966" s="113">
        <v>363.46167112868397</v>
      </c>
    </row>
    <row r="1967" spans="2:2" x14ac:dyDescent="0.3">
      <c r="B1967" s="113">
        <v>186.89368700729599</v>
      </c>
    </row>
    <row r="1968" spans="2:2" x14ac:dyDescent="0.3">
      <c r="B1968" s="113">
        <v>0.01</v>
      </c>
    </row>
    <row r="1969" spans="2:2" x14ac:dyDescent="0.3">
      <c r="B1969" s="113">
        <v>0.01</v>
      </c>
    </row>
    <row r="1970" spans="2:2" x14ac:dyDescent="0.3">
      <c r="B1970" s="113">
        <v>0.01</v>
      </c>
    </row>
    <row r="1971" spans="2:2" x14ac:dyDescent="0.3">
      <c r="B1971" s="113">
        <v>0.01</v>
      </c>
    </row>
    <row r="1972" spans="2:2" x14ac:dyDescent="0.3">
      <c r="B1972" s="113">
        <v>0.01</v>
      </c>
    </row>
    <row r="1973" spans="2:2" x14ac:dyDescent="0.3">
      <c r="B1973" s="113">
        <v>0.01</v>
      </c>
    </row>
    <row r="1974" spans="2:2" x14ac:dyDescent="0.3">
      <c r="B1974" s="113">
        <v>0.01</v>
      </c>
    </row>
    <row r="1975" spans="2:2" x14ac:dyDescent="0.3">
      <c r="B1975" s="113">
        <v>-0.01</v>
      </c>
    </row>
    <row r="1976" spans="2:2" x14ac:dyDescent="0.3">
      <c r="B1976" s="113">
        <v>-0.01</v>
      </c>
    </row>
    <row r="1977" spans="2:2" x14ac:dyDescent="0.3">
      <c r="B1977" s="113">
        <v>-0.01</v>
      </c>
    </row>
    <row r="1978" spans="2:2" x14ac:dyDescent="0.3">
      <c r="B1978" s="113">
        <v>-0.01</v>
      </c>
    </row>
    <row r="1979" spans="2:2" x14ac:dyDescent="0.3">
      <c r="B1979" s="113">
        <v>-0.01</v>
      </c>
    </row>
    <row r="1980" spans="2:2" x14ac:dyDescent="0.3">
      <c r="B1980" s="113">
        <v>-9.9999999943672195E-3</v>
      </c>
    </row>
    <row r="1981" spans="2:2" x14ac:dyDescent="0.3">
      <c r="B1981" s="113">
        <v>154.630878809591</v>
      </c>
    </row>
    <row r="1982" spans="2:2" x14ac:dyDescent="0.3">
      <c r="B1982" s="113">
        <v>295.37436114778097</v>
      </c>
    </row>
    <row r="1983" spans="2:2" x14ac:dyDescent="0.3">
      <c r="B1983" s="113">
        <v>413.61399434631801</v>
      </c>
    </row>
    <row r="1984" spans="2:2" x14ac:dyDescent="0.3">
      <c r="B1984" s="113">
        <v>502.36078291062103</v>
      </c>
    </row>
    <row r="1985" spans="2:2" x14ac:dyDescent="0.3">
      <c r="B1985" s="113">
        <v>556.56138055768201</v>
      </c>
    </row>
    <row r="1986" spans="2:2" x14ac:dyDescent="0.3">
      <c r="B1986" s="113">
        <v>573.30664630043395</v>
      </c>
    </row>
    <row r="1987" spans="2:2" x14ac:dyDescent="0.3">
      <c r="B1987" s="113">
        <v>551.93539801786005</v>
      </c>
    </row>
    <row r="1988" spans="2:2" x14ac:dyDescent="0.3">
      <c r="B1988" s="113">
        <v>494.038442481792</v>
      </c>
    </row>
    <row r="1989" spans="2:2" x14ac:dyDescent="0.3">
      <c r="B1989" s="113">
        <v>403.36624221527501</v>
      </c>
    </row>
    <row r="1990" spans="2:2" x14ac:dyDescent="0.3">
      <c r="B1990" s="113">
        <v>285.64131312105599</v>
      </c>
    </row>
    <row r="1991" spans="2:2" x14ac:dyDescent="0.3">
      <c r="B1991" s="113">
        <v>148.27511046022801</v>
      </c>
    </row>
    <row r="1992" spans="2:2" x14ac:dyDescent="0.3">
      <c r="B1992" s="113">
        <v>-0.01</v>
      </c>
    </row>
    <row r="1993" spans="2:2" x14ac:dyDescent="0.3">
      <c r="B1993" s="113">
        <v>-0.01</v>
      </c>
    </row>
    <row r="1994" spans="2:2" x14ac:dyDescent="0.3">
      <c r="B1994" s="113">
        <v>-0.01</v>
      </c>
    </row>
    <row r="1995" spans="2:2" x14ac:dyDescent="0.3">
      <c r="B1995" s="113">
        <v>-0.01</v>
      </c>
    </row>
    <row r="1996" spans="2:2" x14ac:dyDescent="0.3">
      <c r="B1996" s="113">
        <v>-0.01</v>
      </c>
    </row>
    <row r="1997" spans="2:2" x14ac:dyDescent="0.3">
      <c r="B1997" s="113">
        <v>-0.01</v>
      </c>
    </row>
    <row r="1998" spans="2:2" x14ac:dyDescent="0.3">
      <c r="B1998" s="113">
        <v>-0.01</v>
      </c>
    </row>
    <row r="1999" spans="2:2" x14ac:dyDescent="0.3">
      <c r="B1999" s="113">
        <v>-0.01</v>
      </c>
    </row>
    <row r="2000" spans="2:2" x14ac:dyDescent="0.3">
      <c r="B2000" s="113">
        <v>-0.01</v>
      </c>
    </row>
    <row r="2001" spans="2:2" x14ac:dyDescent="0.3">
      <c r="B2001" s="113">
        <v>-0.01</v>
      </c>
    </row>
    <row r="2002" spans="2:2" x14ac:dyDescent="0.3">
      <c r="B2002" s="113">
        <v>-0.01</v>
      </c>
    </row>
    <row r="2003" spans="2:2" x14ac:dyDescent="0.3">
      <c r="B2003" s="113">
        <v>-0.01</v>
      </c>
    </row>
    <row r="2004" spans="2:2" x14ac:dyDescent="0.3">
      <c r="B2004" s="113">
        <v>-9.9999999988022795E-3</v>
      </c>
    </row>
    <row r="2005" spans="2:2" x14ac:dyDescent="0.3">
      <c r="B2005" s="113">
        <v>158.05329102752</v>
      </c>
    </row>
    <row r="2006" spans="2:2" x14ac:dyDescent="0.3">
      <c r="B2006" s="113">
        <v>304.497904988318</v>
      </c>
    </row>
    <row r="2007" spans="2:2" x14ac:dyDescent="0.3">
      <c r="B2007" s="113">
        <v>428.55258456771003</v>
      </c>
    </row>
    <row r="2008" spans="2:2" x14ac:dyDescent="0.3">
      <c r="B2008" s="113">
        <v>521.17871383256397</v>
      </c>
    </row>
    <row r="2009" spans="2:2" x14ac:dyDescent="0.3">
      <c r="B2009" s="113">
        <v>575.83810294354305</v>
      </c>
    </row>
    <row r="2010" spans="2:2" x14ac:dyDescent="0.3">
      <c r="B2010" s="113">
        <v>589.05195660175798</v>
      </c>
    </row>
    <row r="2011" spans="2:2" x14ac:dyDescent="0.3">
      <c r="B2011" s="113">
        <v>560.69240313184196</v>
      </c>
    </row>
    <row r="2012" spans="2:2" x14ac:dyDescent="0.3">
      <c r="B2012" s="113">
        <v>493.973453409027</v>
      </c>
    </row>
    <row r="2013" spans="2:2" x14ac:dyDescent="0.3">
      <c r="B2013" s="113">
        <v>395.13822574879799</v>
      </c>
    </row>
    <row r="2014" spans="2:2" x14ac:dyDescent="0.3">
      <c r="B2014" s="113">
        <v>272.87040985491598</v>
      </c>
    </row>
    <row r="2015" spans="2:2" x14ac:dyDescent="0.3">
      <c r="B2015" s="113">
        <v>137.48670448005899</v>
      </c>
    </row>
    <row r="2016" spans="2:2" x14ac:dyDescent="0.3">
      <c r="B2016" s="113">
        <v>-0.01</v>
      </c>
    </row>
    <row r="2017" spans="2:2" x14ac:dyDescent="0.3">
      <c r="B2017" s="113">
        <v>-0.01</v>
      </c>
    </row>
    <row r="2018" spans="2:2" x14ac:dyDescent="0.3">
      <c r="B2018" s="113">
        <v>-0.01</v>
      </c>
    </row>
    <row r="2019" spans="2:2" x14ac:dyDescent="0.3">
      <c r="B2019" s="113">
        <v>-0.01</v>
      </c>
    </row>
    <row r="2020" spans="2:2" x14ac:dyDescent="0.3">
      <c r="B2020" s="113">
        <v>-0.01</v>
      </c>
    </row>
    <row r="2021" spans="2:2" x14ac:dyDescent="0.3">
      <c r="B2021" s="113">
        <v>-0.01</v>
      </c>
    </row>
    <row r="2022" spans="2:2" x14ac:dyDescent="0.3">
      <c r="B2022" s="113">
        <v>-0.01</v>
      </c>
    </row>
    <row r="2023" spans="2:2" x14ac:dyDescent="0.3">
      <c r="B2023" s="113">
        <v>-0.01</v>
      </c>
    </row>
    <row r="2024" spans="2:2" x14ac:dyDescent="0.3">
      <c r="B2024" s="113">
        <v>-0.01</v>
      </c>
    </row>
    <row r="2025" spans="2:2" x14ac:dyDescent="0.3">
      <c r="B2025" s="113">
        <v>-0.01</v>
      </c>
    </row>
    <row r="2026" spans="2:2" x14ac:dyDescent="0.3">
      <c r="B2026" s="113">
        <v>-0.01</v>
      </c>
    </row>
    <row r="2027" spans="2:2" x14ac:dyDescent="0.3">
      <c r="B2027" s="113">
        <v>-0.01</v>
      </c>
    </row>
    <row r="2028" spans="2:2" x14ac:dyDescent="0.3">
      <c r="B2028" s="113">
        <v>-9.9999999995681807E-3</v>
      </c>
    </row>
    <row r="2029" spans="2:2" x14ac:dyDescent="0.3">
      <c r="B2029" s="113">
        <v>59.003632883434904</v>
      </c>
    </row>
    <row r="2030" spans="2:2" x14ac:dyDescent="0.3">
      <c r="B2030" s="113">
        <v>102.278166510845</v>
      </c>
    </row>
    <row r="2031" spans="2:2" x14ac:dyDescent="0.3">
      <c r="B2031" s="113">
        <v>128.47604734106801</v>
      </c>
    </row>
    <row r="2032" spans="2:2" x14ac:dyDescent="0.3">
      <c r="B2032" s="113">
        <v>138.157464533389</v>
      </c>
    </row>
    <row r="2033" spans="2:2" x14ac:dyDescent="0.3">
      <c r="B2033" s="113">
        <v>133.49404094639701</v>
      </c>
    </row>
    <row r="2034" spans="2:2" x14ac:dyDescent="0.3">
      <c r="B2034" s="113">
        <v>117.832512441837</v>
      </c>
    </row>
    <row r="2035" spans="2:2" x14ac:dyDescent="0.3">
      <c r="B2035" s="113">
        <v>95.171356837887103</v>
      </c>
    </row>
    <row r="2036" spans="2:2" x14ac:dyDescent="0.3">
      <c r="B2036" s="113">
        <v>69.619077374400007</v>
      </c>
    </row>
    <row r="2037" spans="2:2" x14ac:dyDescent="0.3">
      <c r="B2037" s="113">
        <v>44.899906777440698</v>
      </c>
    </row>
    <row r="2038" spans="2:2" x14ac:dyDescent="0.3">
      <c r="B2038" s="113">
        <v>23.961897135067201</v>
      </c>
    </row>
    <row r="2039" spans="2:2" x14ac:dyDescent="0.3">
      <c r="B2039" s="113">
        <v>8.7254716370375398</v>
      </c>
    </row>
    <row r="2040" spans="2:2" x14ac:dyDescent="0.3">
      <c r="B2040" s="113">
        <v>-0.01</v>
      </c>
    </row>
    <row r="2041" spans="2:2" x14ac:dyDescent="0.3">
      <c r="B2041" s="113">
        <v>-0.01</v>
      </c>
    </row>
    <row r="2042" spans="2:2" x14ac:dyDescent="0.3">
      <c r="B2042" s="113">
        <v>0.110219046112516</v>
      </c>
    </row>
    <row r="2043" spans="2:2" x14ac:dyDescent="0.3">
      <c r="B2043" s="113">
        <v>6.1242319219802699</v>
      </c>
    </row>
    <row r="2044" spans="2:2" x14ac:dyDescent="0.3">
      <c r="B2044" s="113">
        <v>13.5713690156682</v>
      </c>
    </row>
    <row r="2045" spans="2:2" x14ac:dyDescent="0.3">
      <c r="B2045" s="113">
        <v>20.560684244076501</v>
      </c>
    </row>
    <row r="2046" spans="2:2" x14ac:dyDescent="0.3">
      <c r="B2046" s="113">
        <v>25.554426308634401</v>
      </c>
    </row>
    <row r="2047" spans="2:2" x14ac:dyDescent="0.3">
      <c r="B2047" s="113">
        <v>27.5641746165069</v>
      </c>
    </row>
    <row r="2048" spans="2:2" x14ac:dyDescent="0.3">
      <c r="B2048" s="113">
        <v>26.244079245175101</v>
      </c>
    </row>
    <row r="2049" spans="2:2" x14ac:dyDescent="0.3">
      <c r="B2049" s="113">
        <v>21.877061509834999</v>
      </c>
    </row>
    <row r="2050" spans="2:2" x14ac:dyDescent="0.3">
      <c r="B2050" s="113">
        <v>15.2653604397442</v>
      </c>
    </row>
    <row r="2051" spans="2:2" x14ac:dyDescent="0.3">
      <c r="B2051" s="113">
        <v>7.5497044194454697</v>
      </c>
    </row>
    <row r="2052" spans="2:2" x14ac:dyDescent="0.3">
      <c r="B2052" s="113">
        <v>-0.01</v>
      </c>
    </row>
    <row r="2053" spans="2:2" x14ac:dyDescent="0.3">
      <c r="B2053" s="113">
        <v>-0.01</v>
      </c>
    </row>
    <row r="2054" spans="2:2" x14ac:dyDescent="0.3">
      <c r="B2054" s="113">
        <v>-0.01</v>
      </c>
    </row>
    <row r="2055" spans="2:2" x14ac:dyDescent="0.3">
      <c r="B2055" s="113">
        <v>-0.01</v>
      </c>
    </row>
    <row r="2056" spans="2:2" x14ac:dyDescent="0.3">
      <c r="B2056" s="113">
        <v>-0.01</v>
      </c>
    </row>
    <row r="2057" spans="2:2" x14ac:dyDescent="0.3">
      <c r="B2057" s="113">
        <v>-0.01</v>
      </c>
    </row>
    <row r="2058" spans="2:2" x14ac:dyDescent="0.3">
      <c r="B2058" s="113">
        <v>-0.01</v>
      </c>
    </row>
    <row r="2059" spans="2:2" x14ac:dyDescent="0.3">
      <c r="B2059" s="113">
        <v>1.8853425469083001</v>
      </c>
    </row>
    <row r="2060" spans="2:2" x14ac:dyDescent="0.3">
      <c r="B2060" s="113">
        <v>5.7965930853909704</v>
      </c>
    </row>
    <row r="2061" spans="2:2" x14ac:dyDescent="0.3">
      <c r="B2061" s="113">
        <v>7.96711710670969</v>
      </c>
    </row>
    <row r="2062" spans="2:2" x14ac:dyDescent="0.3">
      <c r="B2062" s="113">
        <v>7.7908723717605097</v>
      </c>
    </row>
    <row r="2063" spans="2:2" x14ac:dyDescent="0.3">
      <c r="B2063" s="113">
        <v>5.0589460816731204</v>
      </c>
    </row>
    <row r="2064" spans="2:2" x14ac:dyDescent="0.3">
      <c r="B2064" s="113">
        <v>-0.01</v>
      </c>
    </row>
    <row r="2065" spans="2:2" x14ac:dyDescent="0.3">
      <c r="B2065" s="113">
        <v>-0.01</v>
      </c>
    </row>
    <row r="2066" spans="2:2" x14ac:dyDescent="0.3">
      <c r="B2066" s="113">
        <v>-0.01</v>
      </c>
    </row>
    <row r="2067" spans="2:2" x14ac:dyDescent="0.3">
      <c r="B2067" s="113">
        <v>-0.01</v>
      </c>
    </row>
    <row r="2068" spans="2:2" x14ac:dyDescent="0.3">
      <c r="B2068" s="113">
        <v>-0.01</v>
      </c>
    </row>
    <row r="2069" spans="2:2" x14ac:dyDescent="0.3">
      <c r="B2069" s="113">
        <v>-0.01</v>
      </c>
    </row>
    <row r="2070" spans="2:2" x14ac:dyDescent="0.3">
      <c r="B2070" s="113">
        <v>-0.01</v>
      </c>
    </row>
    <row r="2071" spans="2:2" x14ac:dyDescent="0.3">
      <c r="B2071" s="113">
        <v>-0.01</v>
      </c>
    </row>
    <row r="2072" spans="2:2" x14ac:dyDescent="0.3">
      <c r="B2072" s="113">
        <v>-0.01</v>
      </c>
    </row>
    <row r="2073" spans="2:2" x14ac:dyDescent="0.3">
      <c r="B2073" s="113">
        <v>-0.01</v>
      </c>
    </row>
    <row r="2074" spans="2:2" x14ac:dyDescent="0.3">
      <c r="B2074" s="113">
        <v>-0.01</v>
      </c>
    </row>
    <row r="2075" spans="2:2" x14ac:dyDescent="0.3">
      <c r="B2075" s="113">
        <v>-0.01</v>
      </c>
    </row>
    <row r="2076" spans="2:2" x14ac:dyDescent="0.3">
      <c r="B2076" s="113">
        <v>-9.9999999998893092E-3</v>
      </c>
    </row>
    <row r="2077" spans="2:2" x14ac:dyDescent="0.3">
      <c r="B2077" s="113">
        <v>5.1507973420500104</v>
      </c>
    </row>
    <row r="2078" spans="2:2" x14ac:dyDescent="0.3">
      <c r="B2078" s="113">
        <v>8.2086643510317696</v>
      </c>
    </row>
    <row r="2079" spans="2:2" x14ac:dyDescent="0.3">
      <c r="B2079" s="113">
        <v>8.9965717679279003</v>
      </c>
    </row>
    <row r="2080" spans="2:2" x14ac:dyDescent="0.3">
      <c r="B2080" s="113">
        <v>7.7139419906469797</v>
      </c>
    </row>
    <row r="2081" spans="2:2" x14ac:dyDescent="0.3">
      <c r="B2081" s="113">
        <v>4.8817725849860603</v>
      </c>
    </row>
    <row r="2082" spans="2:2" x14ac:dyDescent="0.3">
      <c r="B2082" s="113">
        <v>1.24734238848405</v>
      </c>
    </row>
    <row r="2083" spans="2:2" x14ac:dyDescent="0.3">
      <c r="B2083" s="113">
        <v>-0.01</v>
      </c>
    </row>
    <row r="2084" spans="2:2" x14ac:dyDescent="0.3">
      <c r="B2084" s="113">
        <v>-0.01</v>
      </c>
    </row>
    <row r="2085" spans="2:2" x14ac:dyDescent="0.3">
      <c r="B2085" s="113">
        <v>-0.01</v>
      </c>
    </row>
    <row r="2086" spans="2:2" x14ac:dyDescent="0.3">
      <c r="B2086" s="113">
        <v>-0.01</v>
      </c>
    </row>
    <row r="2087" spans="2:2" x14ac:dyDescent="0.3">
      <c r="B2087" s="113">
        <v>-0.01</v>
      </c>
    </row>
    <row r="2088" spans="2:2" x14ac:dyDescent="0.3">
      <c r="B2088" s="113">
        <v>-9.9999999999254192E-3</v>
      </c>
    </row>
    <row r="2089" spans="2:2" x14ac:dyDescent="0.3">
      <c r="B2089" s="113">
        <v>4.4631576262628796</v>
      </c>
    </row>
    <row r="2090" spans="2:2" x14ac:dyDescent="0.3">
      <c r="B2090" s="113">
        <v>8.9476457558169304</v>
      </c>
    </row>
    <row r="2091" spans="2:2" x14ac:dyDescent="0.3">
      <c r="B2091" s="113">
        <v>12.6282889939743</v>
      </c>
    </row>
    <row r="2092" spans="2:2" x14ac:dyDescent="0.3">
      <c r="B2092" s="113">
        <v>14.8157128447993</v>
      </c>
    </row>
    <row r="2093" spans="2:2" x14ac:dyDescent="0.3">
      <c r="B2093" s="113">
        <v>15.0824229301176</v>
      </c>
    </row>
    <row r="2094" spans="2:2" x14ac:dyDescent="0.3">
      <c r="B2094" s="113">
        <v>13.3607926764738</v>
      </c>
    </row>
    <row r="2095" spans="2:2" x14ac:dyDescent="0.3">
      <c r="B2095" s="113">
        <v>9.9850209647290793</v>
      </c>
    </row>
    <row r="2096" spans="2:2" x14ac:dyDescent="0.3">
      <c r="B2096" s="113">
        <v>5.6671491332122104</v>
      </c>
    </row>
    <row r="2097" spans="2:2" x14ac:dyDescent="0.3">
      <c r="B2097" s="113">
        <v>1.4070280550382299</v>
      </c>
    </row>
    <row r="2098" spans="2:2" x14ac:dyDescent="0.3">
      <c r="B2098" s="113">
        <v>-0.01</v>
      </c>
    </row>
    <row r="2099" spans="2:2" x14ac:dyDescent="0.3">
      <c r="B2099" s="113">
        <v>-0.01</v>
      </c>
    </row>
    <row r="2100" spans="2:2" x14ac:dyDescent="0.3">
      <c r="B2100" s="113">
        <v>-9.9999999999843599E-3</v>
      </c>
    </row>
    <row r="2101" spans="2:2" x14ac:dyDescent="0.3">
      <c r="B2101" s="113">
        <v>6.0136086056222799</v>
      </c>
    </row>
    <row r="2102" spans="2:2" x14ac:dyDescent="0.3">
      <c r="B2102" s="113">
        <v>15.5675618259088</v>
      </c>
    </row>
    <row r="2103" spans="2:2" x14ac:dyDescent="0.3">
      <c r="B2103" s="113">
        <v>27.957869782242799</v>
      </c>
    </row>
    <row r="2104" spans="2:2" x14ac:dyDescent="0.3">
      <c r="B2104" s="113">
        <v>41.905295451264102</v>
      </c>
    </row>
    <row r="2105" spans="2:2" x14ac:dyDescent="0.3">
      <c r="B2105" s="113">
        <v>55.651530616233998</v>
      </c>
    </row>
    <row r="2106" spans="2:2" x14ac:dyDescent="0.3">
      <c r="B2106" s="113">
        <v>67.143300407305702</v>
      </c>
    </row>
    <row r="2107" spans="2:2" x14ac:dyDescent="0.3">
      <c r="B2107" s="113">
        <v>74.274982324811504</v>
      </c>
    </row>
    <row r="2108" spans="2:2" x14ac:dyDescent="0.3">
      <c r="B2108" s="113">
        <v>75.161355213797407</v>
      </c>
    </row>
    <row r="2109" spans="2:2" x14ac:dyDescent="0.3">
      <c r="B2109" s="113">
        <v>68.4065770557348</v>
      </c>
    </row>
    <row r="2110" spans="2:2" x14ac:dyDescent="0.3">
      <c r="B2110" s="113">
        <v>53.334259861315701</v>
      </c>
    </row>
    <row r="2111" spans="2:2" x14ac:dyDescent="0.3">
      <c r="B2111" s="113">
        <v>30.146839358230899</v>
      </c>
    </row>
    <row r="2112" spans="2:2" x14ac:dyDescent="0.3">
      <c r="B2112" s="113">
        <v>-0.01</v>
      </c>
    </row>
    <row r="2113" spans="2:2" x14ac:dyDescent="0.3">
      <c r="B2113" s="113">
        <v>-0.01</v>
      </c>
    </row>
    <row r="2114" spans="2:2" x14ac:dyDescent="0.3">
      <c r="B2114" s="113">
        <v>-0.01</v>
      </c>
    </row>
    <row r="2115" spans="2:2" x14ac:dyDescent="0.3">
      <c r="B2115" s="113">
        <v>-0.01</v>
      </c>
    </row>
    <row r="2116" spans="2:2" x14ac:dyDescent="0.3">
      <c r="B2116" s="113">
        <v>-0.01</v>
      </c>
    </row>
    <row r="2117" spans="2:2" x14ac:dyDescent="0.3">
      <c r="B2117" s="113">
        <v>-0.01</v>
      </c>
    </row>
    <row r="2118" spans="2:2" x14ac:dyDescent="0.3">
      <c r="B2118" s="113">
        <v>-0.01</v>
      </c>
    </row>
    <row r="2119" spans="2:2" x14ac:dyDescent="0.3">
      <c r="B2119" s="113">
        <v>-0.01</v>
      </c>
    </row>
    <row r="2120" spans="2:2" x14ac:dyDescent="0.3">
      <c r="B2120" s="113">
        <v>-0.01</v>
      </c>
    </row>
    <row r="2121" spans="2:2" x14ac:dyDescent="0.3">
      <c r="B2121" s="113">
        <v>-0.01</v>
      </c>
    </row>
    <row r="2122" spans="2:2" x14ac:dyDescent="0.3">
      <c r="B2122" s="113">
        <v>-0.01</v>
      </c>
    </row>
    <row r="2123" spans="2:2" x14ac:dyDescent="0.3">
      <c r="B2123" s="113">
        <v>-0.01</v>
      </c>
    </row>
    <row r="2124" spans="2:2" x14ac:dyDescent="0.3">
      <c r="B2124" s="113">
        <v>-9.9999999998498599E-3</v>
      </c>
    </row>
    <row r="2125" spans="2:2" x14ac:dyDescent="0.3">
      <c r="B2125" s="113">
        <v>53.437846675615297</v>
      </c>
    </row>
    <row r="2126" spans="2:2" x14ac:dyDescent="0.3">
      <c r="B2126" s="113">
        <v>103.969187876174</v>
      </c>
    </row>
    <row r="2127" spans="2:2" x14ac:dyDescent="0.3">
      <c r="B2127" s="113">
        <v>147.565211867345</v>
      </c>
    </row>
    <row r="2128" spans="2:2" x14ac:dyDescent="0.3">
      <c r="B2128" s="113">
        <v>180.784280813035</v>
      </c>
    </row>
    <row r="2129" spans="2:2" x14ac:dyDescent="0.3">
      <c r="B2129" s="113">
        <v>201.06581861072399</v>
      </c>
    </row>
    <row r="2130" spans="2:2" x14ac:dyDescent="0.3">
      <c r="B2130" s="113">
        <v>206.945329299251</v>
      </c>
    </row>
    <row r="2131" spans="2:2" x14ac:dyDescent="0.3">
      <c r="B2131" s="113">
        <v>198.16179572765699</v>
      </c>
    </row>
    <row r="2132" spans="2:2" x14ac:dyDescent="0.3">
      <c r="B2132" s="113">
        <v>175.650587685554</v>
      </c>
    </row>
    <row r="2133" spans="2:2" x14ac:dyDescent="0.3">
      <c r="B2133" s="113">
        <v>141.42710405738001</v>
      </c>
    </row>
    <row r="2134" spans="2:2" x14ac:dyDescent="0.3">
      <c r="B2134" s="113">
        <v>98.377300348520393</v>
      </c>
    </row>
    <row r="2135" spans="2:2" x14ac:dyDescent="0.3">
      <c r="B2135" s="113">
        <v>49.979837456727999</v>
      </c>
    </row>
    <row r="2136" spans="2:2" x14ac:dyDescent="0.3">
      <c r="B2136" s="113">
        <v>-0.01</v>
      </c>
    </row>
    <row r="2137" spans="2:2" x14ac:dyDescent="0.3">
      <c r="B2137" s="113">
        <v>-0.01</v>
      </c>
    </row>
    <row r="2138" spans="2:2" x14ac:dyDescent="0.3">
      <c r="B2138" s="113">
        <v>-0.01</v>
      </c>
    </row>
    <row r="2139" spans="2:2" x14ac:dyDescent="0.3">
      <c r="B2139" s="113">
        <v>-0.01</v>
      </c>
    </row>
    <row r="2140" spans="2:2" x14ac:dyDescent="0.3">
      <c r="B2140" s="113">
        <v>-0.01</v>
      </c>
    </row>
    <row r="2141" spans="2:2" x14ac:dyDescent="0.3">
      <c r="B2141" s="113">
        <v>-0.01</v>
      </c>
    </row>
    <row r="2142" spans="2:2" x14ac:dyDescent="0.3">
      <c r="B2142" s="113">
        <v>-0.01</v>
      </c>
    </row>
    <row r="2143" spans="2:2" x14ac:dyDescent="0.3">
      <c r="B2143" s="113">
        <v>-0.01</v>
      </c>
    </row>
    <row r="2144" spans="2:2" x14ac:dyDescent="0.3">
      <c r="B2144" s="113">
        <v>-0.01</v>
      </c>
    </row>
    <row r="2145" spans="2:2" x14ac:dyDescent="0.3">
      <c r="B2145" s="113">
        <v>-0.01</v>
      </c>
    </row>
    <row r="2146" spans="2:2" x14ac:dyDescent="0.3">
      <c r="B2146" s="113">
        <v>-0.01</v>
      </c>
    </row>
    <row r="2147" spans="2:2" x14ac:dyDescent="0.3">
      <c r="B2147" s="113">
        <v>-0.01</v>
      </c>
    </row>
    <row r="2148" spans="2:2" x14ac:dyDescent="0.3">
      <c r="B2148" s="113">
        <v>-9.9999999999338899E-3</v>
      </c>
    </row>
    <row r="2149" spans="2:2" x14ac:dyDescent="0.3">
      <c r="B2149" s="113">
        <v>33.923146468477199</v>
      </c>
    </row>
    <row r="2150" spans="2:2" x14ac:dyDescent="0.3">
      <c r="B2150" s="113">
        <v>63.722278351819298</v>
      </c>
    </row>
    <row r="2151" spans="2:2" x14ac:dyDescent="0.3">
      <c r="B2151" s="113">
        <v>87.700984490463199</v>
      </c>
    </row>
    <row r="2152" spans="2:2" x14ac:dyDescent="0.3">
      <c r="B2152" s="113">
        <v>104.641149720838</v>
      </c>
    </row>
    <row r="2153" spans="2:2" x14ac:dyDescent="0.3">
      <c r="B2153" s="113">
        <v>113.830593146613</v>
      </c>
    </row>
    <row r="2154" spans="2:2" x14ac:dyDescent="0.3">
      <c r="B2154" s="113">
        <v>115.07064588728301</v>
      </c>
    </row>
    <row r="2155" spans="2:2" x14ac:dyDescent="0.3">
      <c r="B2155" s="113">
        <v>108.657304698624</v>
      </c>
    </row>
    <row r="2156" spans="2:2" x14ac:dyDescent="0.3">
      <c r="B2156" s="113">
        <v>95.339597463126495</v>
      </c>
    </row>
    <row r="2157" spans="2:2" x14ac:dyDescent="0.3">
      <c r="B2157" s="113">
        <v>76.258414090475696</v>
      </c>
    </row>
    <row r="2158" spans="2:2" x14ac:dyDescent="0.3">
      <c r="B2158" s="113">
        <v>52.868631272217698</v>
      </c>
    </row>
    <row r="2159" spans="2:2" x14ac:dyDescent="0.3">
      <c r="B2159" s="113">
        <v>26.847184224089901</v>
      </c>
    </row>
    <row r="2160" spans="2:2" x14ac:dyDescent="0.3">
      <c r="B2160" s="113">
        <v>-0.01</v>
      </c>
    </row>
    <row r="2161" spans="2:2" x14ac:dyDescent="0.3">
      <c r="B2161" s="113">
        <v>-0.01</v>
      </c>
    </row>
    <row r="2162" spans="2:2" x14ac:dyDescent="0.3">
      <c r="B2162" s="113">
        <v>-0.01</v>
      </c>
    </row>
    <row r="2163" spans="2:2" x14ac:dyDescent="0.3">
      <c r="B2163" s="113">
        <v>-0.01</v>
      </c>
    </row>
    <row r="2164" spans="2:2" x14ac:dyDescent="0.3">
      <c r="B2164" s="113">
        <v>-0.01</v>
      </c>
    </row>
    <row r="2165" spans="2:2" x14ac:dyDescent="0.3">
      <c r="B2165" s="113">
        <v>-0.01</v>
      </c>
    </row>
    <row r="2166" spans="2:2" x14ac:dyDescent="0.3">
      <c r="B2166" s="113">
        <v>-0.01</v>
      </c>
    </row>
    <row r="2167" spans="2:2" x14ac:dyDescent="0.3">
      <c r="B2167" s="113">
        <v>-0.01</v>
      </c>
    </row>
    <row r="2168" spans="2:2" x14ac:dyDescent="0.3">
      <c r="B2168" s="113">
        <v>-0.01</v>
      </c>
    </row>
    <row r="2169" spans="2:2" x14ac:dyDescent="0.3">
      <c r="B2169" s="113">
        <v>-0.01</v>
      </c>
    </row>
    <row r="2170" spans="2:2" x14ac:dyDescent="0.3">
      <c r="B2170" s="113">
        <v>-0.01</v>
      </c>
    </row>
    <row r="2171" spans="2:2" x14ac:dyDescent="0.3">
      <c r="B2171" s="113">
        <v>-0.01</v>
      </c>
    </row>
    <row r="2172" spans="2:2" x14ac:dyDescent="0.3">
      <c r="B2172" s="113">
        <v>-9.9999999999812305E-3</v>
      </c>
    </row>
    <row r="2173" spans="2:2" x14ac:dyDescent="0.3">
      <c r="B2173" s="113">
        <v>19.082601792592602</v>
      </c>
    </row>
    <row r="2174" spans="2:2" x14ac:dyDescent="0.3">
      <c r="B2174" s="113">
        <v>35.356717017596999</v>
      </c>
    </row>
    <row r="2175" spans="2:2" x14ac:dyDescent="0.3">
      <c r="B2175" s="113">
        <v>47.752418543243202</v>
      </c>
    </row>
    <row r="2176" spans="2:2" x14ac:dyDescent="0.3">
      <c r="B2176" s="113">
        <v>55.602086162542101</v>
      </c>
    </row>
    <row r="2177" spans="2:2" x14ac:dyDescent="0.3">
      <c r="B2177" s="113">
        <v>58.672613040713003</v>
      </c>
    </row>
    <row r="2178" spans="2:2" x14ac:dyDescent="0.3">
      <c r="B2178" s="113">
        <v>57.163860427964998</v>
      </c>
    </row>
    <row r="2179" spans="2:2" x14ac:dyDescent="0.3">
      <c r="B2179" s="113">
        <v>51.664235824538899</v>
      </c>
    </row>
    <row r="2180" spans="2:2" x14ac:dyDescent="0.3">
      <c r="B2180" s="113">
        <v>43.069086559504001</v>
      </c>
    </row>
    <row r="2181" spans="2:2" x14ac:dyDescent="0.3">
      <c r="B2181" s="113">
        <v>32.471763678733502</v>
      </c>
    </row>
    <row r="2182" spans="2:2" x14ac:dyDescent="0.3">
      <c r="B2182" s="113">
        <v>21.040182996355501</v>
      </c>
    </row>
    <row r="2183" spans="2:2" x14ac:dyDescent="0.3">
      <c r="B2183" s="113">
        <v>9.8931055664620793</v>
      </c>
    </row>
    <row r="2184" spans="2:2" x14ac:dyDescent="0.3">
      <c r="B2184" s="113">
        <v>-0.01</v>
      </c>
    </row>
    <row r="2185" spans="2:2" x14ac:dyDescent="0.3">
      <c r="B2185" s="113">
        <v>-0.01</v>
      </c>
    </row>
    <row r="2186" spans="2:2" x14ac:dyDescent="0.3">
      <c r="B2186" s="113">
        <v>-0.01</v>
      </c>
    </row>
    <row r="2187" spans="2:2" x14ac:dyDescent="0.3">
      <c r="B2187" s="113">
        <v>-0.01</v>
      </c>
    </row>
    <row r="2188" spans="2:2" x14ac:dyDescent="0.3">
      <c r="B2188" s="113">
        <v>-0.01</v>
      </c>
    </row>
    <row r="2189" spans="2:2" x14ac:dyDescent="0.3">
      <c r="B2189" s="113">
        <v>-0.01</v>
      </c>
    </row>
    <row r="2190" spans="2:2" x14ac:dyDescent="0.3">
      <c r="B2190" s="113">
        <v>-0.01</v>
      </c>
    </row>
    <row r="2191" spans="2:2" x14ac:dyDescent="0.3">
      <c r="B2191" s="113">
        <v>-0.01</v>
      </c>
    </row>
    <row r="2192" spans="2:2" x14ac:dyDescent="0.3">
      <c r="B2192" s="113">
        <v>-0.01</v>
      </c>
    </row>
    <row r="2193" spans="2:2" x14ac:dyDescent="0.3">
      <c r="B2193" s="113">
        <v>-0.01</v>
      </c>
    </row>
    <row r="2194" spans="2:2" x14ac:dyDescent="0.3">
      <c r="B2194" s="113">
        <v>-0.01</v>
      </c>
    </row>
    <row r="2195" spans="2:2" x14ac:dyDescent="0.3">
      <c r="B2195" s="113">
        <v>-0.01</v>
      </c>
    </row>
    <row r="2196" spans="2:2" x14ac:dyDescent="0.3">
      <c r="B2196" s="113">
        <v>0.01</v>
      </c>
    </row>
    <row r="2197" spans="2:2" x14ac:dyDescent="0.3">
      <c r="B2197" s="113">
        <v>-0.344221457569934</v>
      </c>
    </row>
    <row r="2198" spans="2:2" x14ac:dyDescent="0.3">
      <c r="B2198" s="113">
        <v>-1.22530376258287</v>
      </c>
    </row>
    <row r="2199" spans="2:2" x14ac:dyDescent="0.3">
      <c r="B2199" s="113">
        <v>-2.3315703946576698</v>
      </c>
    </row>
    <row r="2200" spans="2:2" x14ac:dyDescent="0.3">
      <c r="B2200" s="113">
        <v>-3.3677176799081199</v>
      </c>
    </row>
    <row r="2201" spans="2:2" x14ac:dyDescent="0.3">
      <c r="B2201" s="113">
        <v>-4.0945514498190496</v>
      </c>
    </row>
    <row r="2202" spans="2:2" x14ac:dyDescent="0.3">
      <c r="B2202" s="113">
        <v>-4.3643607774426103</v>
      </c>
    </row>
    <row r="2203" spans="2:2" x14ac:dyDescent="0.3">
      <c r="B2203" s="113">
        <v>-4.1375143998149904</v>
      </c>
    </row>
    <row r="2204" spans="2:2" x14ac:dyDescent="0.3">
      <c r="B2204" s="113">
        <v>-3.4790883720694401</v>
      </c>
    </row>
    <row r="2205" spans="2:2" x14ac:dyDescent="0.3">
      <c r="B2205" s="113">
        <v>-2.5375712607457301</v>
      </c>
    </row>
    <row r="2206" spans="2:2" x14ac:dyDescent="0.3">
      <c r="B2206" s="113">
        <v>-1.5104480944438701</v>
      </c>
    </row>
    <row r="2207" spans="2:2" x14ac:dyDescent="0.3">
      <c r="B2207" s="113">
        <v>-0.60332850437984398</v>
      </c>
    </row>
    <row r="2208" spans="2:2" x14ac:dyDescent="0.3">
      <c r="B2208" s="113">
        <v>9.9999999999998007E-3</v>
      </c>
    </row>
    <row r="2209" spans="2:2" x14ac:dyDescent="0.3">
      <c r="B2209" s="113">
        <v>0.01</v>
      </c>
    </row>
    <row r="2210" spans="2:2" x14ac:dyDescent="0.3">
      <c r="B2210" s="113">
        <v>-9.5107582891447396E-4</v>
      </c>
    </row>
    <row r="2211" spans="2:2" x14ac:dyDescent="0.3">
      <c r="B2211" s="113">
        <v>-0.59259245883775902</v>
      </c>
    </row>
    <row r="2212" spans="2:2" x14ac:dyDescent="0.3">
      <c r="B2212" s="113">
        <v>-1.42242237301255</v>
      </c>
    </row>
    <row r="2213" spans="2:2" x14ac:dyDescent="0.3">
      <c r="B2213" s="113">
        <v>-2.3103812241427399</v>
      </c>
    </row>
    <row r="2214" spans="2:2" x14ac:dyDescent="0.3">
      <c r="B2214" s="113">
        <v>-3.0635721136413001</v>
      </c>
    </row>
    <row r="2215" spans="2:2" x14ac:dyDescent="0.3">
      <c r="B2215" s="113">
        <v>-3.51276314018985</v>
      </c>
    </row>
    <row r="2216" spans="2:2" x14ac:dyDescent="0.3">
      <c r="B2216" s="113">
        <v>-3.54439869884451</v>
      </c>
    </row>
    <row r="2217" spans="2:2" x14ac:dyDescent="0.3">
      <c r="B2217" s="113">
        <v>-3.1224054251504798</v>
      </c>
    </row>
    <row r="2218" spans="2:2" x14ac:dyDescent="0.3">
      <c r="B2218" s="113">
        <v>-2.29588328307609</v>
      </c>
    </row>
    <row r="2219" spans="2:2" x14ac:dyDescent="0.3">
      <c r="B2219" s="113">
        <v>-1.1912354994327401</v>
      </c>
    </row>
    <row r="2220" spans="2:2" x14ac:dyDescent="0.3">
      <c r="B2220" s="113">
        <v>9.9999999999989004E-3</v>
      </c>
    </row>
    <row r="2221" spans="2:2" x14ac:dyDescent="0.3">
      <c r="B2221" s="113">
        <v>0.01</v>
      </c>
    </row>
    <row r="2222" spans="2:2" x14ac:dyDescent="0.3">
      <c r="B2222" s="113">
        <v>0.01</v>
      </c>
    </row>
    <row r="2223" spans="2:2" x14ac:dyDescent="0.3">
      <c r="B2223" s="113">
        <v>0.01</v>
      </c>
    </row>
    <row r="2224" spans="2:2" x14ac:dyDescent="0.3">
      <c r="B2224" s="113">
        <v>0.01</v>
      </c>
    </row>
    <row r="2225" spans="2:2" x14ac:dyDescent="0.3">
      <c r="B2225" s="113">
        <v>0.01</v>
      </c>
    </row>
    <row r="2226" spans="2:2" x14ac:dyDescent="0.3">
      <c r="B2226" s="113">
        <v>0.01</v>
      </c>
    </row>
    <row r="2227" spans="2:2" x14ac:dyDescent="0.3">
      <c r="B2227" s="113">
        <v>-0.41952870696121097</v>
      </c>
    </row>
    <row r="2228" spans="2:2" x14ac:dyDescent="0.3">
      <c r="B2228" s="113">
        <v>-1.3583062168452</v>
      </c>
    </row>
    <row r="2229" spans="2:2" x14ac:dyDescent="0.3">
      <c r="B2229" s="113">
        <v>-1.9428300903268001</v>
      </c>
    </row>
    <row r="2230" spans="2:2" x14ac:dyDescent="0.3">
      <c r="B2230" s="113">
        <v>-1.972180011092</v>
      </c>
    </row>
    <row r="2231" spans="2:2" x14ac:dyDescent="0.3">
      <c r="B2231" s="113">
        <v>-1.32581820522063</v>
      </c>
    </row>
    <row r="2232" spans="2:2" x14ac:dyDescent="0.3">
      <c r="B2232" s="113">
        <v>9.9999999999976791E-3</v>
      </c>
    </row>
    <row r="2233" spans="2:2" x14ac:dyDescent="0.3">
      <c r="B2233" s="113">
        <v>0.01</v>
      </c>
    </row>
    <row r="2234" spans="2:2" x14ac:dyDescent="0.3">
      <c r="B2234" s="113">
        <v>0.01</v>
      </c>
    </row>
    <row r="2235" spans="2:2" x14ac:dyDescent="0.3">
      <c r="B2235" s="113">
        <v>0.01</v>
      </c>
    </row>
    <row r="2236" spans="2:2" x14ac:dyDescent="0.3">
      <c r="B2236" s="113">
        <v>0.01</v>
      </c>
    </row>
    <row r="2237" spans="2:2" x14ac:dyDescent="0.3">
      <c r="B2237" s="113">
        <v>0.01</v>
      </c>
    </row>
    <row r="2238" spans="2:2" x14ac:dyDescent="0.3">
      <c r="B2238" s="113">
        <v>0.01</v>
      </c>
    </row>
    <row r="2239" spans="2:2" x14ac:dyDescent="0.3">
      <c r="B2239" s="113">
        <v>0.01</v>
      </c>
    </row>
    <row r="2240" spans="2:2" x14ac:dyDescent="0.3">
      <c r="B2240" s="113">
        <v>0.01</v>
      </c>
    </row>
    <row r="2241" spans="2:2" x14ac:dyDescent="0.3">
      <c r="B2241" s="113">
        <v>0.01</v>
      </c>
    </row>
    <row r="2242" spans="2:2" x14ac:dyDescent="0.3">
      <c r="B2242" s="113">
        <v>0.01</v>
      </c>
    </row>
    <row r="2243" spans="2:2" x14ac:dyDescent="0.3">
      <c r="B2243" s="113">
        <v>0.01</v>
      </c>
    </row>
    <row r="2244" spans="2:2" x14ac:dyDescent="0.3">
      <c r="B2244" s="113">
        <v>0.01</v>
      </c>
    </row>
    <row r="2245" spans="2:2" x14ac:dyDescent="0.3">
      <c r="B2245" s="113">
        <v>-2.11717864977473</v>
      </c>
    </row>
    <row r="2246" spans="2:2" x14ac:dyDescent="0.3">
      <c r="B2246" s="113">
        <v>-3.4758987320348198</v>
      </c>
    </row>
    <row r="2247" spans="2:2" x14ac:dyDescent="0.3">
      <c r="B2247" s="113">
        <v>-3.9196768373919699</v>
      </c>
    </row>
    <row r="2248" spans="2:2" x14ac:dyDescent="0.3">
      <c r="B2248" s="113">
        <v>-3.4556511929899698</v>
      </c>
    </row>
    <row r="2249" spans="2:2" x14ac:dyDescent="0.3">
      <c r="B2249" s="113">
        <v>-2.2464840298573598</v>
      </c>
    </row>
    <row r="2250" spans="2:2" x14ac:dyDescent="0.3">
      <c r="B2250" s="113">
        <v>-0.58609835800850296</v>
      </c>
    </row>
    <row r="2251" spans="2:2" x14ac:dyDescent="0.3">
      <c r="B2251" s="113">
        <v>0.01</v>
      </c>
    </row>
    <row r="2252" spans="2:2" x14ac:dyDescent="0.3">
      <c r="B2252" s="113">
        <v>0.01</v>
      </c>
    </row>
    <row r="2253" spans="2:2" x14ac:dyDescent="0.3">
      <c r="B2253" s="113">
        <v>0.01</v>
      </c>
    </row>
    <row r="2254" spans="2:2" x14ac:dyDescent="0.3">
      <c r="B2254" s="113">
        <v>0.01</v>
      </c>
    </row>
    <row r="2255" spans="2:2" x14ac:dyDescent="0.3">
      <c r="B2255" s="113">
        <v>0.01</v>
      </c>
    </row>
    <row r="2256" spans="2:2" x14ac:dyDescent="0.3">
      <c r="B2256" s="113">
        <v>0.01</v>
      </c>
    </row>
    <row r="2257" spans="2:2" x14ac:dyDescent="0.3">
      <c r="B2257" s="113">
        <v>-2.5418086693047499</v>
      </c>
    </row>
    <row r="2258" spans="2:2" x14ac:dyDescent="0.3">
      <c r="B2258" s="113">
        <v>-5.2327004125229397</v>
      </c>
    </row>
    <row r="2259" spans="2:2" x14ac:dyDescent="0.3">
      <c r="B2259" s="113">
        <v>-7.57756370085231</v>
      </c>
    </row>
    <row r="2260" spans="2:2" x14ac:dyDescent="0.3">
      <c r="B2260" s="113">
        <v>-9.1187753820192103</v>
      </c>
    </row>
    <row r="2261" spans="2:2" x14ac:dyDescent="0.3">
      <c r="B2261" s="113">
        <v>-9.5195608086387509</v>
      </c>
    </row>
    <row r="2262" spans="2:2" x14ac:dyDescent="0.3">
      <c r="B2262" s="113">
        <v>-8.6461782338221695</v>
      </c>
    </row>
    <row r="2263" spans="2:2" x14ac:dyDescent="0.3">
      <c r="B2263" s="113">
        <v>-6.6236093799653704</v>
      </c>
    </row>
    <row r="2264" spans="2:2" x14ac:dyDescent="0.3">
      <c r="B2264" s="113">
        <v>-3.8522417705270602</v>
      </c>
    </row>
    <row r="2265" spans="2:2" x14ac:dyDescent="0.3">
      <c r="B2265" s="113">
        <v>-0.97805261178213099</v>
      </c>
    </row>
    <row r="2266" spans="2:2" x14ac:dyDescent="0.3">
      <c r="B2266" s="113">
        <v>0.01</v>
      </c>
    </row>
    <row r="2267" spans="2:2" x14ac:dyDescent="0.3">
      <c r="B2267" s="113">
        <v>0.01</v>
      </c>
    </row>
    <row r="2268" spans="2:2" x14ac:dyDescent="0.3">
      <c r="B2268" s="113">
        <v>0.01</v>
      </c>
    </row>
    <row r="2269" spans="2:2" x14ac:dyDescent="0.3">
      <c r="B2269" s="113">
        <v>-4.6201351176903298</v>
      </c>
    </row>
    <row r="2270" spans="2:2" x14ac:dyDescent="0.3">
      <c r="B2270" s="113">
        <v>-12.2567213399831</v>
      </c>
    </row>
    <row r="2271" spans="2:2" x14ac:dyDescent="0.3">
      <c r="B2271" s="113">
        <v>-22.550584052978699</v>
      </c>
    </row>
    <row r="2272" spans="2:2" x14ac:dyDescent="0.3">
      <c r="B2272" s="113">
        <v>-34.623662179060901</v>
      </c>
    </row>
    <row r="2273" spans="2:2" x14ac:dyDescent="0.3">
      <c r="B2273" s="113">
        <v>-47.097719703970299</v>
      </c>
    </row>
    <row r="2274" spans="2:2" x14ac:dyDescent="0.3">
      <c r="B2274" s="113">
        <v>-58.199590621898601</v>
      </c>
    </row>
    <row r="2275" spans="2:2" x14ac:dyDescent="0.3">
      <c r="B2275" s="113">
        <v>-65.937856428325901</v>
      </c>
    </row>
    <row r="2276" spans="2:2" x14ac:dyDescent="0.3">
      <c r="B2276" s="113">
        <v>-68.335473171000601</v>
      </c>
    </row>
    <row r="2277" spans="2:2" x14ac:dyDescent="0.3">
      <c r="B2277" s="113">
        <v>-63.693699391494498</v>
      </c>
    </row>
    <row r="2278" spans="2:2" x14ac:dyDescent="0.3">
      <c r="B2278" s="113">
        <v>-50.856062998655801</v>
      </c>
    </row>
    <row r="2279" spans="2:2" x14ac:dyDescent="0.3">
      <c r="B2279" s="113">
        <v>-29.438115253594699</v>
      </c>
    </row>
    <row r="2280" spans="2:2" x14ac:dyDescent="0.3">
      <c r="B2280" s="113">
        <v>9.9999999998918506E-3</v>
      </c>
    </row>
    <row r="2281" spans="2:2" x14ac:dyDescent="0.3">
      <c r="B2281" s="113">
        <v>0.01</v>
      </c>
    </row>
    <row r="2282" spans="2:2" x14ac:dyDescent="0.3">
      <c r="B2282" s="113">
        <v>0.01</v>
      </c>
    </row>
    <row r="2283" spans="2:2" x14ac:dyDescent="0.3">
      <c r="B2283" s="113">
        <v>0.01</v>
      </c>
    </row>
    <row r="2284" spans="2:2" x14ac:dyDescent="0.3">
      <c r="B2284" s="113">
        <v>0.01</v>
      </c>
    </row>
    <row r="2285" spans="2:2" x14ac:dyDescent="0.3">
      <c r="B2285" s="113">
        <v>0.01</v>
      </c>
    </row>
    <row r="2286" spans="2:2" x14ac:dyDescent="0.3">
      <c r="B2286" s="113">
        <v>0.01</v>
      </c>
    </row>
    <row r="2287" spans="2:2" x14ac:dyDescent="0.3">
      <c r="B2287" s="113">
        <v>0.01</v>
      </c>
    </row>
    <row r="2288" spans="2:2" x14ac:dyDescent="0.3">
      <c r="B2288" s="113">
        <v>0.01</v>
      </c>
    </row>
    <row r="2289" spans="2:2" x14ac:dyDescent="0.3">
      <c r="B2289" s="113">
        <v>0.01</v>
      </c>
    </row>
    <row r="2290" spans="2:2" x14ac:dyDescent="0.3">
      <c r="B2290" s="113">
        <v>0.01</v>
      </c>
    </row>
    <row r="2291" spans="2:2" x14ac:dyDescent="0.3">
      <c r="B2291" s="113">
        <v>0.01</v>
      </c>
    </row>
    <row r="2292" spans="2:2" x14ac:dyDescent="0.3">
      <c r="B2292" s="113">
        <v>0.01</v>
      </c>
    </row>
    <row r="2293" spans="2:2" x14ac:dyDescent="0.3">
      <c r="B2293" s="113">
        <v>-72.982947856206806</v>
      </c>
    </row>
    <row r="2294" spans="2:2" x14ac:dyDescent="0.3">
      <c r="B2294" s="113">
        <v>-145.50214621198501</v>
      </c>
    </row>
    <row r="2295" spans="2:2" x14ac:dyDescent="0.3">
      <c r="B2295" s="113">
        <v>-211.63684243590299</v>
      </c>
    </row>
    <row r="2296" spans="2:2" x14ac:dyDescent="0.3">
      <c r="B2296" s="113">
        <v>-265.74138367564501</v>
      </c>
    </row>
    <row r="2297" spans="2:2" x14ac:dyDescent="0.3">
      <c r="B2297" s="113">
        <v>-302.95583766057399</v>
      </c>
    </row>
    <row r="2298" spans="2:2" x14ac:dyDescent="0.3">
      <c r="B2298" s="113">
        <v>-319.66419415413202</v>
      </c>
    </row>
    <row r="2299" spans="2:2" x14ac:dyDescent="0.3">
      <c r="B2299" s="113">
        <v>-313.84418635781901</v>
      </c>
    </row>
    <row r="2300" spans="2:2" x14ac:dyDescent="0.3">
      <c r="B2300" s="113">
        <v>-285.27398631697503</v>
      </c>
    </row>
    <row r="2301" spans="2:2" x14ac:dyDescent="0.3">
      <c r="B2301" s="113">
        <v>-235.57589634604099</v>
      </c>
    </row>
    <row r="2302" spans="2:2" x14ac:dyDescent="0.3">
      <c r="B2302" s="113">
        <v>-168.093937674572</v>
      </c>
    </row>
    <row r="2303" spans="2:2" x14ac:dyDescent="0.3">
      <c r="B2303" s="113">
        <v>-87.618992465226</v>
      </c>
    </row>
    <row r="2304" spans="2:2" x14ac:dyDescent="0.3">
      <c r="B2304" s="113">
        <v>9.9999999984158993E-3</v>
      </c>
    </row>
    <row r="2305" spans="2:2" x14ac:dyDescent="0.3">
      <c r="B2305" s="113">
        <v>0.01</v>
      </c>
    </row>
    <row r="2306" spans="2:2" x14ac:dyDescent="0.3">
      <c r="B2306" s="113">
        <v>0.01</v>
      </c>
    </row>
    <row r="2307" spans="2:2" x14ac:dyDescent="0.3">
      <c r="B2307" s="113">
        <v>0.01</v>
      </c>
    </row>
    <row r="2308" spans="2:2" x14ac:dyDescent="0.3">
      <c r="B2308" s="113">
        <v>0.01</v>
      </c>
    </row>
    <row r="2309" spans="2:2" x14ac:dyDescent="0.3">
      <c r="B2309" s="113">
        <v>0.01</v>
      </c>
    </row>
    <row r="2310" spans="2:2" x14ac:dyDescent="0.3">
      <c r="B2310" s="113">
        <v>0.01</v>
      </c>
    </row>
    <row r="2311" spans="2:2" x14ac:dyDescent="0.3">
      <c r="B2311" s="113">
        <v>0.01</v>
      </c>
    </row>
    <row r="2312" spans="2:2" x14ac:dyDescent="0.3">
      <c r="B2312" s="113">
        <v>0.01</v>
      </c>
    </row>
    <row r="2313" spans="2:2" x14ac:dyDescent="0.3">
      <c r="B2313" s="113">
        <v>0.01</v>
      </c>
    </row>
    <row r="2314" spans="2:2" x14ac:dyDescent="0.3">
      <c r="B2314" s="113">
        <v>0.01</v>
      </c>
    </row>
    <row r="2315" spans="2:2" x14ac:dyDescent="0.3">
      <c r="B2315" s="113">
        <v>0.01</v>
      </c>
    </row>
    <row r="2316" spans="2:2" x14ac:dyDescent="0.3">
      <c r="B2316" s="113">
        <v>0.01</v>
      </c>
    </row>
    <row r="2317" spans="2:2" x14ac:dyDescent="0.3">
      <c r="B2317" s="113">
        <v>-87.256703198484203</v>
      </c>
    </row>
    <row r="2318" spans="2:2" x14ac:dyDescent="0.3">
      <c r="B2318" s="113">
        <v>-168.83408532159899</v>
      </c>
    </row>
    <row r="2319" spans="2:2" x14ac:dyDescent="0.3">
      <c r="B2319" s="113">
        <v>-239.46405874947899</v>
      </c>
    </row>
    <row r="2320" spans="2:2" x14ac:dyDescent="0.3">
      <c r="B2320" s="113">
        <v>-294.576192532427</v>
      </c>
    </row>
    <row r="2321" spans="2:2" x14ac:dyDescent="0.3">
      <c r="B2321" s="113">
        <v>-330.53117373741702</v>
      </c>
    </row>
    <row r="2322" spans="2:2" x14ac:dyDescent="0.3">
      <c r="B2322" s="113">
        <v>-344.81431793201102</v>
      </c>
    </row>
    <row r="2323" spans="2:2" x14ac:dyDescent="0.3">
      <c r="B2323" s="113">
        <v>-336.17674219289103</v>
      </c>
    </row>
    <row r="2324" spans="2:2" x14ac:dyDescent="0.3">
      <c r="B2324" s="113">
        <v>-304.72206034503699</v>
      </c>
    </row>
    <row r="2325" spans="2:2" x14ac:dyDescent="0.3">
      <c r="B2325" s="113">
        <v>-251.93550091088301</v>
      </c>
    </row>
    <row r="2326" spans="2:2" x14ac:dyDescent="0.3">
      <c r="B2326" s="113">
        <v>-180.65092583944201</v>
      </c>
    </row>
    <row r="2327" spans="2:2" x14ac:dyDescent="0.3">
      <c r="B2327" s="113">
        <v>-94.950239805677995</v>
      </c>
    </row>
    <row r="2328" spans="2:2" x14ac:dyDescent="0.3">
      <c r="B2328" s="113">
        <v>9.9999999981723892E-3</v>
      </c>
    </row>
    <row r="2329" spans="2:2" x14ac:dyDescent="0.3">
      <c r="B2329" s="113">
        <v>0.01</v>
      </c>
    </row>
    <row r="2330" spans="2:2" x14ac:dyDescent="0.3">
      <c r="B2330" s="113">
        <v>0.01</v>
      </c>
    </row>
    <row r="2331" spans="2:2" x14ac:dyDescent="0.3">
      <c r="B2331" s="113">
        <v>0.01</v>
      </c>
    </row>
    <row r="2332" spans="2:2" x14ac:dyDescent="0.3">
      <c r="B2332" s="113">
        <v>0.01</v>
      </c>
    </row>
    <row r="2333" spans="2:2" x14ac:dyDescent="0.3">
      <c r="B2333" s="113">
        <v>0.01</v>
      </c>
    </row>
    <row r="2334" spans="2:2" x14ac:dyDescent="0.3">
      <c r="B2334" s="113">
        <v>0.01</v>
      </c>
    </row>
    <row r="2335" spans="2:2" x14ac:dyDescent="0.3">
      <c r="B2335" s="113">
        <v>0.01</v>
      </c>
    </row>
    <row r="2336" spans="2:2" x14ac:dyDescent="0.3">
      <c r="B2336" s="113">
        <v>0.01</v>
      </c>
    </row>
    <row r="2337" spans="2:2" x14ac:dyDescent="0.3">
      <c r="B2337" s="113">
        <v>0.01</v>
      </c>
    </row>
    <row r="2338" spans="2:2" x14ac:dyDescent="0.3">
      <c r="B2338" s="113">
        <v>0.01</v>
      </c>
    </row>
    <row r="2339" spans="2:2" x14ac:dyDescent="0.3">
      <c r="B2339" s="113">
        <v>0.01</v>
      </c>
    </row>
    <row r="2340" spans="2:2" x14ac:dyDescent="0.3">
      <c r="B2340" s="113">
        <v>0.01</v>
      </c>
    </row>
    <row r="2341" spans="2:2" x14ac:dyDescent="0.3">
      <c r="B2341" s="113">
        <v>-120.144978951534</v>
      </c>
    </row>
    <row r="2342" spans="2:2" x14ac:dyDescent="0.3">
      <c r="B2342" s="113">
        <v>-234.277378714826</v>
      </c>
    </row>
    <row r="2343" spans="2:2" x14ac:dyDescent="0.3">
      <c r="B2343" s="113">
        <v>-333.72042458711297</v>
      </c>
    </row>
    <row r="2344" spans="2:2" x14ac:dyDescent="0.3">
      <c r="B2344" s="113">
        <v>-410.76105885041397</v>
      </c>
    </row>
    <row r="2345" spans="2:2" x14ac:dyDescent="0.3">
      <c r="B2345" s="113">
        <v>-459.32392469024302</v>
      </c>
    </row>
    <row r="2346" spans="2:2" x14ac:dyDescent="0.3">
      <c r="B2346" s="113">
        <v>-475.53340280608001</v>
      </c>
    </row>
    <row r="2347" spans="2:2" x14ac:dyDescent="0.3">
      <c r="B2347" s="113">
        <v>-458.09333993426202</v>
      </c>
    </row>
    <row r="2348" spans="2:2" x14ac:dyDescent="0.3">
      <c r="B2348" s="113">
        <v>-408.44003711584202</v>
      </c>
    </row>
    <row r="2349" spans="2:2" x14ac:dyDescent="0.3">
      <c r="B2349" s="113">
        <v>-330.64576695832801</v>
      </c>
    </row>
    <row r="2350" spans="2:2" x14ac:dyDescent="0.3">
      <c r="B2350" s="113">
        <v>-231.075325300651</v>
      </c>
    </row>
    <row r="2351" spans="2:2" x14ac:dyDescent="0.3">
      <c r="B2351" s="113">
        <v>-117.824113681125</v>
      </c>
    </row>
    <row r="2352" spans="2:2" x14ac:dyDescent="0.3">
      <c r="B2352" s="113">
        <v>9.9999999977006607E-3</v>
      </c>
    </row>
    <row r="2353" spans="2:2" x14ac:dyDescent="0.3">
      <c r="B2353" s="113">
        <v>0.01</v>
      </c>
    </row>
    <row r="2354" spans="2:2" x14ac:dyDescent="0.3">
      <c r="B2354" s="113">
        <v>0.01</v>
      </c>
    </row>
    <row r="2355" spans="2:2" x14ac:dyDescent="0.3">
      <c r="B2355" s="113">
        <v>0.01</v>
      </c>
    </row>
    <row r="2356" spans="2:2" x14ac:dyDescent="0.3">
      <c r="B2356" s="113">
        <v>0.01</v>
      </c>
    </row>
    <row r="2357" spans="2:2" x14ac:dyDescent="0.3">
      <c r="B2357" s="113">
        <v>0.01</v>
      </c>
    </row>
    <row r="2358" spans="2:2" x14ac:dyDescent="0.3">
      <c r="B2358" s="113">
        <v>0.01</v>
      </c>
    </row>
    <row r="2359" spans="2:2" x14ac:dyDescent="0.3">
      <c r="B2359" s="113">
        <v>0.01</v>
      </c>
    </row>
    <row r="2360" spans="2:2" x14ac:dyDescent="0.3">
      <c r="B2360" s="113">
        <v>0.01</v>
      </c>
    </row>
    <row r="2361" spans="2:2" x14ac:dyDescent="0.3">
      <c r="B2361" s="113">
        <v>0.01</v>
      </c>
    </row>
    <row r="2362" spans="2:2" x14ac:dyDescent="0.3">
      <c r="B2362" s="113">
        <v>0.01</v>
      </c>
    </row>
    <row r="2363" spans="2:2" x14ac:dyDescent="0.3">
      <c r="B2363" s="113">
        <v>0.01</v>
      </c>
    </row>
    <row r="2364" spans="2:2" x14ac:dyDescent="0.3">
      <c r="B2364" s="113">
        <v>0.01</v>
      </c>
    </row>
    <row r="2365" spans="2:2" x14ac:dyDescent="0.3">
      <c r="B2365" s="113">
        <v>-59.706938682371899</v>
      </c>
    </row>
    <row r="2366" spans="2:2" x14ac:dyDescent="0.3">
      <c r="B2366" s="113">
        <v>-104.73085897514601</v>
      </c>
    </row>
    <row r="2367" spans="2:2" x14ac:dyDescent="0.3">
      <c r="B2367" s="113">
        <v>-133.12522937674899</v>
      </c>
    </row>
    <row r="2368" spans="2:2" x14ac:dyDescent="0.3">
      <c r="B2368" s="113">
        <v>-144.86391435649099</v>
      </c>
    </row>
    <row r="2369" spans="2:2" x14ac:dyDescent="0.3">
      <c r="B2369" s="113">
        <v>-141.64361736253699</v>
      </c>
    </row>
    <row r="2370" spans="2:2" x14ac:dyDescent="0.3">
      <c r="B2370" s="113">
        <v>-126.517794588588</v>
      </c>
    </row>
    <row r="2371" spans="2:2" x14ac:dyDescent="0.3">
      <c r="B2371" s="113">
        <v>-103.40623608147</v>
      </c>
    </row>
    <row r="2372" spans="2:2" x14ac:dyDescent="0.3">
      <c r="B2372" s="113">
        <v>-76.546653422228502</v>
      </c>
    </row>
    <row r="2373" spans="2:2" x14ac:dyDescent="0.3">
      <c r="B2373" s="113">
        <v>-49.958103006392101</v>
      </c>
    </row>
    <row r="2374" spans="2:2" x14ac:dyDescent="0.3">
      <c r="B2374" s="113">
        <v>-26.980742941712599</v>
      </c>
    </row>
    <row r="2375" spans="2:2" x14ac:dyDescent="0.3">
      <c r="B2375" s="113">
        <v>-9.9432338153779103</v>
      </c>
    </row>
    <row r="2376" spans="2:2" x14ac:dyDescent="0.3">
      <c r="B2376" s="113">
        <v>9.9999999998696496E-3</v>
      </c>
    </row>
    <row r="2377" spans="2:2" x14ac:dyDescent="0.3">
      <c r="B2377" s="113">
        <v>0.01</v>
      </c>
    </row>
    <row r="2378" spans="2:2" x14ac:dyDescent="0.3">
      <c r="B2378" s="113">
        <v>-0.13196237918994999</v>
      </c>
    </row>
    <row r="2379" spans="2:2" x14ac:dyDescent="0.3">
      <c r="B2379" s="113">
        <v>-7.3206777093277902</v>
      </c>
    </row>
    <row r="2380" spans="2:2" x14ac:dyDescent="0.3">
      <c r="B2380" s="113">
        <v>-16.4154399773244</v>
      </c>
    </row>
    <row r="2381" spans="2:2" x14ac:dyDescent="0.3">
      <c r="B2381" s="113">
        <v>-25.167795235841801</v>
      </c>
    </row>
    <row r="2382" spans="2:2" x14ac:dyDescent="0.3">
      <c r="B2382" s="113">
        <v>-31.6569958870327</v>
      </c>
    </row>
    <row r="2383" spans="2:2" x14ac:dyDescent="0.3">
      <c r="B2383" s="113">
        <v>-34.558611830396501</v>
      </c>
    </row>
    <row r="2384" spans="2:2" x14ac:dyDescent="0.3">
      <c r="B2384" s="113">
        <v>-33.301328779942097</v>
      </c>
    </row>
    <row r="2385" spans="2:2" x14ac:dyDescent="0.3">
      <c r="B2385" s="113">
        <v>-28.096444477911</v>
      </c>
    </row>
    <row r="2386" spans="2:2" x14ac:dyDescent="0.3">
      <c r="B2386" s="113">
        <v>-19.8436858065655</v>
      </c>
    </row>
    <row r="2387" spans="2:2" x14ac:dyDescent="0.3">
      <c r="B2387" s="113">
        <v>-9.9347544343112997</v>
      </c>
    </row>
    <row r="2388" spans="2:2" x14ac:dyDescent="0.3">
      <c r="B2388" s="113">
        <v>9.9999999999294698E-3</v>
      </c>
    </row>
    <row r="2389" spans="2:2" x14ac:dyDescent="0.3">
      <c r="B2389" s="113">
        <v>0.01</v>
      </c>
    </row>
    <row r="2390" spans="2:2" x14ac:dyDescent="0.3">
      <c r="B2390" s="113">
        <v>0.01</v>
      </c>
    </row>
    <row r="2391" spans="2:2" x14ac:dyDescent="0.3">
      <c r="B2391" s="113">
        <v>0.01</v>
      </c>
    </row>
    <row r="2392" spans="2:2" x14ac:dyDescent="0.3">
      <c r="B2392" s="113">
        <v>0.01</v>
      </c>
    </row>
    <row r="2393" spans="2:2" x14ac:dyDescent="0.3">
      <c r="B2393" s="113">
        <v>0.01</v>
      </c>
    </row>
    <row r="2394" spans="2:2" x14ac:dyDescent="0.3">
      <c r="B2394" s="113">
        <v>0.01</v>
      </c>
    </row>
    <row r="2395" spans="2:2" x14ac:dyDescent="0.3">
      <c r="B2395" s="113">
        <v>-2.73817069709746</v>
      </c>
    </row>
    <row r="2396" spans="2:2" x14ac:dyDescent="0.3">
      <c r="B2396" s="113">
        <v>-8.5133615827989395</v>
      </c>
    </row>
    <row r="2397" spans="2:2" x14ac:dyDescent="0.3">
      <c r="B2397" s="113">
        <v>-11.844456261407499</v>
      </c>
    </row>
    <row r="2398" spans="2:2" x14ac:dyDescent="0.3">
      <c r="B2398" s="113">
        <v>-11.7264857191463</v>
      </c>
    </row>
    <row r="2399" spans="2:2" x14ac:dyDescent="0.3">
      <c r="B2399" s="113">
        <v>-7.7112097150104901</v>
      </c>
    </row>
    <row r="2400" spans="2:2" x14ac:dyDescent="0.3">
      <c r="B2400" s="113">
        <v>9.9999999997987497E-3</v>
      </c>
    </row>
    <row r="2401" spans="2:2" x14ac:dyDescent="0.3">
      <c r="B2401" s="113">
        <v>0.01</v>
      </c>
    </row>
    <row r="2402" spans="2:2" x14ac:dyDescent="0.3">
      <c r="B2402" s="113">
        <v>0.01</v>
      </c>
    </row>
    <row r="2403" spans="2:2" x14ac:dyDescent="0.3">
      <c r="B2403" s="113">
        <v>0.01</v>
      </c>
    </row>
    <row r="2404" spans="2:2" x14ac:dyDescent="0.3">
      <c r="B2404" s="113">
        <v>0.01</v>
      </c>
    </row>
    <row r="2405" spans="2:2" x14ac:dyDescent="0.3">
      <c r="B2405" s="113">
        <v>0.01</v>
      </c>
    </row>
    <row r="2406" spans="2:2" x14ac:dyDescent="0.3">
      <c r="B2406" s="113">
        <v>0.01</v>
      </c>
    </row>
    <row r="2407" spans="2:2" x14ac:dyDescent="0.3">
      <c r="B2407" s="113">
        <v>0.01</v>
      </c>
    </row>
    <row r="2408" spans="2:2" x14ac:dyDescent="0.3">
      <c r="B2408" s="113">
        <v>0.01</v>
      </c>
    </row>
    <row r="2409" spans="2:2" x14ac:dyDescent="0.3">
      <c r="B2409" s="113">
        <v>0.01</v>
      </c>
    </row>
    <row r="2410" spans="2:2" x14ac:dyDescent="0.3">
      <c r="B2410" s="113">
        <v>0.01</v>
      </c>
    </row>
    <row r="2411" spans="2:2" x14ac:dyDescent="0.3">
      <c r="B2411" s="113">
        <v>0.01</v>
      </c>
    </row>
    <row r="2412" spans="2:2" x14ac:dyDescent="0.3">
      <c r="B2412" s="113">
        <v>0.01</v>
      </c>
    </row>
    <row r="2413" spans="2:2" x14ac:dyDescent="0.3">
      <c r="B2413" s="113">
        <v>-9.3743051160562203</v>
      </c>
    </row>
    <row r="2414" spans="2:2" x14ac:dyDescent="0.3">
      <c r="B2414" s="113">
        <v>-15.129907376721</v>
      </c>
    </row>
    <row r="2415" spans="2:2" x14ac:dyDescent="0.3">
      <c r="B2415" s="113">
        <v>-16.7989350879132</v>
      </c>
    </row>
    <row r="2416" spans="2:2" x14ac:dyDescent="0.3">
      <c r="B2416" s="113">
        <v>-14.594983579297001</v>
      </c>
    </row>
    <row r="2417" spans="2:2" x14ac:dyDescent="0.3">
      <c r="B2417" s="113">
        <v>-9.3620158607605806</v>
      </c>
    </row>
    <row r="2418" spans="2:2" x14ac:dyDescent="0.3">
      <c r="B2418" s="113">
        <v>-2.4508941552280699</v>
      </c>
    </row>
    <row r="2419" spans="2:2" x14ac:dyDescent="0.3">
      <c r="B2419" s="113">
        <v>-0.01</v>
      </c>
    </row>
    <row r="2420" spans="2:2" x14ac:dyDescent="0.3">
      <c r="B2420" s="113">
        <v>-0.01</v>
      </c>
    </row>
    <row r="2421" spans="2:2" x14ac:dyDescent="0.3">
      <c r="B2421" s="113">
        <v>-0.01</v>
      </c>
    </row>
    <row r="2422" spans="2:2" x14ac:dyDescent="0.3">
      <c r="B2422" s="113">
        <v>-0.01</v>
      </c>
    </row>
    <row r="2423" spans="2:2" x14ac:dyDescent="0.3">
      <c r="B2423" s="113">
        <v>-0.01</v>
      </c>
    </row>
    <row r="2424" spans="2:2" x14ac:dyDescent="0.3">
      <c r="B2424" s="113">
        <v>-0.01</v>
      </c>
    </row>
    <row r="2425" spans="2:2" x14ac:dyDescent="0.3">
      <c r="B2425" s="113">
        <v>-9.5497672190804401</v>
      </c>
    </row>
    <row r="2426" spans="2:2" x14ac:dyDescent="0.3">
      <c r="B2426" s="113">
        <v>-19.377014029338198</v>
      </c>
    </row>
    <row r="2427" spans="2:2" x14ac:dyDescent="0.3">
      <c r="B2427" s="113">
        <v>-27.713377335149602</v>
      </c>
    </row>
    <row r="2428" spans="2:2" x14ac:dyDescent="0.3">
      <c r="B2428" s="113">
        <v>-32.960873041005499</v>
      </c>
    </row>
    <row r="2429" spans="2:2" x14ac:dyDescent="0.3">
      <c r="B2429" s="113">
        <v>-34.0233415668364</v>
      </c>
    </row>
    <row r="2430" spans="2:2" x14ac:dyDescent="0.3">
      <c r="B2430" s="113">
        <v>-30.5676124424606</v>
      </c>
    </row>
    <row r="2431" spans="2:2" x14ac:dyDescent="0.3">
      <c r="B2431" s="113">
        <v>-23.176035439217902</v>
      </c>
    </row>
    <row r="2432" spans="2:2" x14ac:dyDescent="0.3">
      <c r="B2432" s="113">
        <v>-13.3556203002394</v>
      </c>
    </row>
    <row r="2433" spans="2:2" x14ac:dyDescent="0.3">
      <c r="B2433" s="113">
        <v>-3.3888039911735599</v>
      </c>
    </row>
    <row r="2434" spans="2:2" x14ac:dyDescent="0.3">
      <c r="B2434" s="113">
        <v>-0.01</v>
      </c>
    </row>
    <row r="2435" spans="2:2" x14ac:dyDescent="0.3">
      <c r="B2435" s="113">
        <v>-0.01</v>
      </c>
    </row>
    <row r="2436" spans="2:2" x14ac:dyDescent="0.3">
      <c r="B2436" s="113">
        <v>-0.01</v>
      </c>
    </row>
    <row r="2437" spans="2:2" x14ac:dyDescent="0.3">
      <c r="B2437" s="113">
        <v>-15.226730051409399</v>
      </c>
    </row>
    <row r="2438" spans="2:2" x14ac:dyDescent="0.3">
      <c r="B2438" s="113">
        <v>-39.943105703934897</v>
      </c>
    </row>
    <row r="2439" spans="2:2" x14ac:dyDescent="0.3">
      <c r="B2439" s="113">
        <v>-72.771851775232804</v>
      </c>
    </row>
    <row r="2440" spans="2:2" x14ac:dyDescent="0.3">
      <c r="B2440" s="113">
        <v>-110.69034321585499</v>
      </c>
    </row>
    <row r="2441" spans="2:2" x14ac:dyDescent="0.3">
      <c r="B2441" s="113">
        <v>-149.20378772426099</v>
      </c>
    </row>
    <row r="2442" spans="2:2" x14ac:dyDescent="0.3">
      <c r="B2442" s="113">
        <v>-182.73829385666099</v>
      </c>
    </row>
    <row r="2443" spans="2:2" x14ac:dyDescent="0.3">
      <c r="B2443" s="113">
        <v>-205.23428276090601</v>
      </c>
    </row>
    <row r="2444" spans="2:2" x14ac:dyDescent="0.3">
      <c r="B2444" s="113">
        <v>-210.88111756635899</v>
      </c>
    </row>
    <row r="2445" spans="2:2" x14ac:dyDescent="0.3">
      <c r="B2445" s="113">
        <v>-194.91010942921301</v>
      </c>
    </row>
    <row r="2446" spans="2:2" x14ac:dyDescent="0.3">
      <c r="B2446" s="113">
        <v>-154.34869797805601</v>
      </c>
    </row>
    <row r="2447" spans="2:2" x14ac:dyDescent="0.3">
      <c r="B2447" s="113">
        <v>-88.635996951822193</v>
      </c>
    </row>
    <row r="2448" spans="2:2" x14ac:dyDescent="0.3">
      <c r="B2448" s="113">
        <v>-1.0000000004983099E-2</v>
      </c>
    </row>
    <row r="2449" spans="2:2" x14ac:dyDescent="0.3">
      <c r="B2449" s="113">
        <v>-0.01</v>
      </c>
    </row>
    <row r="2450" spans="2:2" x14ac:dyDescent="0.3">
      <c r="B2450" s="113">
        <v>-0.01</v>
      </c>
    </row>
    <row r="2451" spans="2:2" x14ac:dyDescent="0.3">
      <c r="B2451" s="113">
        <v>-0.01</v>
      </c>
    </row>
    <row r="2452" spans="2:2" x14ac:dyDescent="0.3">
      <c r="B2452" s="113">
        <v>-0.01</v>
      </c>
    </row>
    <row r="2453" spans="2:2" x14ac:dyDescent="0.3">
      <c r="B2453" s="113">
        <v>-0.01</v>
      </c>
    </row>
    <row r="2454" spans="2:2" x14ac:dyDescent="0.3">
      <c r="B2454" s="113">
        <v>-0.01</v>
      </c>
    </row>
    <row r="2455" spans="2:2" x14ac:dyDescent="0.3">
      <c r="B2455" s="113">
        <v>-0.01</v>
      </c>
    </row>
    <row r="2456" spans="2:2" x14ac:dyDescent="0.3">
      <c r="B2456" s="113">
        <v>-0.01</v>
      </c>
    </row>
    <row r="2457" spans="2:2" x14ac:dyDescent="0.3">
      <c r="B2457" s="113">
        <v>-0.01</v>
      </c>
    </row>
    <row r="2458" spans="2:2" x14ac:dyDescent="0.3">
      <c r="B2458" s="113">
        <v>-0.01</v>
      </c>
    </row>
    <row r="2459" spans="2:2" x14ac:dyDescent="0.3">
      <c r="B2459" s="113">
        <v>-0.01</v>
      </c>
    </row>
    <row r="2460" spans="2:2" x14ac:dyDescent="0.3">
      <c r="B2460" s="113">
        <v>-0.01</v>
      </c>
    </row>
    <row r="2461" spans="2:2" x14ac:dyDescent="0.3">
      <c r="B2461" s="113">
        <v>-198.385158140963</v>
      </c>
    </row>
    <row r="2462" spans="2:2" x14ac:dyDescent="0.3">
      <c r="B2462" s="113">
        <v>-392.90318238423299</v>
      </c>
    </row>
    <row r="2463" spans="2:2" x14ac:dyDescent="0.3">
      <c r="B2463" s="113">
        <v>-567.80947674825495</v>
      </c>
    </row>
    <row r="2464" spans="2:2" x14ac:dyDescent="0.3">
      <c r="B2464" s="113">
        <v>-708.45297408377996</v>
      </c>
    </row>
    <row r="2465" spans="2:2" x14ac:dyDescent="0.3">
      <c r="B2465" s="113">
        <v>-802.62371518247005</v>
      </c>
    </row>
    <row r="2466" spans="2:2" x14ac:dyDescent="0.3">
      <c r="B2466" s="113">
        <v>-841.67762499769503</v>
      </c>
    </row>
    <row r="2467" spans="2:2" x14ac:dyDescent="0.3">
      <c r="B2467" s="113">
        <v>-821.33848081713495</v>
      </c>
    </row>
    <row r="2468" spans="2:2" x14ac:dyDescent="0.3">
      <c r="B2468" s="113">
        <v>-742.10121359321397</v>
      </c>
    </row>
    <row r="2469" spans="2:2" x14ac:dyDescent="0.3">
      <c r="B2469" s="113">
        <v>-609.20229931056997</v>
      </c>
    </row>
    <row r="2470" spans="2:2" x14ac:dyDescent="0.3">
      <c r="B2470" s="113">
        <v>-432.16723908161902</v>
      </c>
    </row>
    <row r="2471" spans="2:2" x14ac:dyDescent="0.3">
      <c r="B2471" s="113">
        <v>-223.98697809696301</v>
      </c>
    </row>
    <row r="2472" spans="2:2" x14ac:dyDescent="0.3">
      <c r="B2472" s="113">
        <v>-1.00000000055087E-2</v>
      </c>
    </row>
    <row r="2473" spans="2:2" x14ac:dyDescent="0.3">
      <c r="B2473" s="113">
        <v>-0.01</v>
      </c>
    </row>
    <row r="2474" spans="2:2" x14ac:dyDescent="0.3">
      <c r="B2474" s="113">
        <v>-0.01</v>
      </c>
    </row>
    <row r="2475" spans="2:2" x14ac:dyDescent="0.3">
      <c r="B2475" s="113">
        <v>-0.01</v>
      </c>
    </row>
    <row r="2476" spans="2:2" x14ac:dyDescent="0.3">
      <c r="B2476" s="113">
        <v>-0.01</v>
      </c>
    </row>
    <row r="2477" spans="2:2" x14ac:dyDescent="0.3">
      <c r="B2477" s="113">
        <v>-0.01</v>
      </c>
    </row>
    <row r="2478" spans="2:2" x14ac:dyDescent="0.3">
      <c r="B2478" s="113">
        <v>-0.01</v>
      </c>
    </row>
    <row r="2479" spans="2:2" x14ac:dyDescent="0.3">
      <c r="B2479" s="113">
        <v>-0.01</v>
      </c>
    </row>
    <row r="2480" spans="2:2" x14ac:dyDescent="0.3">
      <c r="B2480" s="113">
        <v>-0.01</v>
      </c>
    </row>
    <row r="2481" spans="2:2" x14ac:dyDescent="0.3">
      <c r="B2481" s="113">
        <v>-0.01</v>
      </c>
    </row>
    <row r="2482" spans="2:2" x14ac:dyDescent="0.3">
      <c r="B2482" s="113">
        <v>-0.01</v>
      </c>
    </row>
    <row r="2483" spans="2:2" x14ac:dyDescent="0.3">
      <c r="B2483" s="113">
        <v>-0.01</v>
      </c>
    </row>
    <row r="2484" spans="2:2" x14ac:dyDescent="0.3">
      <c r="B2484" s="113">
        <v>-0.01</v>
      </c>
    </row>
    <row r="2485" spans="2:2" x14ac:dyDescent="0.3">
      <c r="B2485" s="113">
        <v>-207.21096269526001</v>
      </c>
    </row>
    <row r="2486" spans="2:2" x14ac:dyDescent="0.3">
      <c r="B2486" s="113">
        <v>-398.98177834693701</v>
      </c>
    </row>
    <row r="2487" spans="2:2" x14ac:dyDescent="0.3">
      <c r="B2487" s="113">
        <v>-563.19611626109099</v>
      </c>
    </row>
    <row r="2488" spans="2:2" x14ac:dyDescent="0.3">
      <c r="B2488" s="113">
        <v>-689.56128230134902</v>
      </c>
    </row>
    <row r="2489" spans="2:2" x14ac:dyDescent="0.3">
      <c r="B2489" s="113">
        <v>-770.139249041619</v>
      </c>
    </row>
    <row r="2490" spans="2:2" x14ac:dyDescent="0.3">
      <c r="B2490" s="113">
        <v>-799.73844808601405</v>
      </c>
    </row>
    <row r="2491" spans="2:2" x14ac:dyDescent="0.3">
      <c r="B2491" s="113">
        <v>-776.17522233707098</v>
      </c>
    </row>
    <row r="2492" spans="2:2" x14ac:dyDescent="0.3">
      <c r="B2492" s="113">
        <v>-700.40432466202901</v>
      </c>
    </row>
    <row r="2493" spans="2:2" x14ac:dyDescent="0.3">
      <c r="B2493" s="113">
        <v>-576.51556240699006</v>
      </c>
    </row>
    <row r="2494" spans="2:2" x14ac:dyDescent="0.3">
      <c r="B2494" s="113">
        <v>-411.59043792249599</v>
      </c>
    </row>
    <row r="2495" spans="2:2" x14ac:dyDescent="0.3">
      <c r="B2495" s="113">
        <v>-215.410497726827</v>
      </c>
    </row>
    <row r="2496" spans="2:2" x14ac:dyDescent="0.3">
      <c r="B2496" s="113">
        <v>-1.0000000011558201E-2</v>
      </c>
    </row>
    <row r="2497" spans="2:2" x14ac:dyDescent="0.3">
      <c r="B2497" s="113">
        <v>-0.01</v>
      </c>
    </row>
    <row r="2498" spans="2:2" x14ac:dyDescent="0.3">
      <c r="B2498" s="113">
        <v>-0.01</v>
      </c>
    </row>
    <row r="2499" spans="2:2" x14ac:dyDescent="0.3">
      <c r="B2499" s="113">
        <v>-0.01</v>
      </c>
    </row>
    <row r="2500" spans="2:2" x14ac:dyDescent="0.3">
      <c r="B2500" s="113">
        <v>-0.01</v>
      </c>
    </row>
    <row r="2501" spans="2:2" x14ac:dyDescent="0.3">
      <c r="B2501" s="113">
        <v>-0.01</v>
      </c>
    </row>
    <row r="2502" spans="2:2" x14ac:dyDescent="0.3">
      <c r="B2502" s="113">
        <v>-0.01</v>
      </c>
    </row>
    <row r="2503" spans="2:2" x14ac:dyDescent="0.3">
      <c r="B2503" s="113">
        <v>-0.01</v>
      </c>
    </row>
    <row r="2504" spans="2:2" x14ac:dyDescent="0.3">
      <c r="B2504" s="113">
        <v>-0.01</v>
      </c>
    </row>
    <row r="2505" spans="2:2" x14ac:dyDescent="0.3">
      <c r="B2505" s="113">
        <v>-0.01</v>
      </c>
    </row>
    <row r="2506" spans="2:2" x14ac:dyDescent="0.3">
      <c r="B2506" s="113">
        <v>-0.01</v>
      </c>
    </row>
    <row r="2507" spans="2:2" x14ac:dyDescent="0.3">
      <c r="B2507" s="113">
        <v>-0.01</v>
      </c>
    </row>
    <row r="2508" spans="2:2" x14ac:dyDescent="0.3">
      <c r="B2508" s="113">
        <v>-0.01</v>
      </c>
    </row>
    <row r="2509" spans="2:2" x14ac:dyDescent="0.3">
      <c r="B2509" s="113">
        <v>-257.67000549472698</v>
      </c>
    </row>
    <row r="2510" spans="2:2" x14ac:dyDescent="0.3">
      <c r="B2510" s="113">
        <v>-500.55370883182701</v>
      </c>
    </row>
    <row r="2511" spans="2:2" x14ac:dyDescent="0.3">
      <c r="B2511" s="113">
        <v>-710.39332385150794</v>
      </c>
    </row>
    <row r="2512" spans="2:2" x14ac:dyDescent="0.3">
      <c r="B2512" s="113">
        <v>-871.20697395526599</v>
      </c>
    </row>
    <row r="2513" spans="2:2" x14ac:dyDescent="0.3">
      <c r="B2513" s="113">
        <v>-970.69894687618705</v>
      </c>
    </row>
    <row r="2514" spans="2:2" x14ac:dyDescent="0.3">
      <c r="B2514" s="113">
        <v>-1001.37407164585</v>
      </c>
    </row>
    <row r="2515" spans="2:2" x14ac:dyDescent="0.3">
      <c r="B2515" s="113">
        <v>-961.24724677126301</v>
      </c>
    </row>
    <row r="2516" spans="2:2" x14ac:dyDescent="0.3">
      <c r="B2516" s="113">
        <v>-854.06559162864596</v>
      </c>
    </row>
    <row r="2517" spans="2:2" x14ac:dyDescent="0.3">
      <c r="B2517" s="113">
        <v>-689.00794412106302</v>
      </c>
    </row>
    <row r="2518" spans="2:2" x14ac:dyDescent="0.3">
      <c r="B2518" s="113">
        <v>-479.87950593826702</v>
      </c>
    </row>
    <row r="2519" spans="2:2" x14ac:dyDescent="0.3">
      <c r="B2519" s="113">
        <v>-243.87243720422501</v>
      </c>
    </row>
    <row r="2520" spans="2:2" x14ac:dyDescent="0.3">
      <c r="B2520" s="113">
        <v>-1.00000000063231E-2</v>
      </c>
    </row>
    <row r="2521" spans="2:2" x14ac:dyDescent="0.3">
      <c r="B2521" s="113">
        <v>-0.01</v>
      </c>
    </row>
    <row r="2522" spans="2:2" x14ac:dyDescent="0.3">
      <c r="B2522" s="113">
        <v>-0.01</v>
      </c>
    </row>
    <row r="2523" spans="2:2" x14ac:dyDescent="0.3">
      <c r="B2523" s="113">
        <v>-0.01</v>
      </c>
    </row>
    <row r="2524" spans="2:2" x14ac:dyDescent="0.3">
      <c r="B2524" s="113">
        <v>-0.01</v>
      </c>
    </row>
    <row r="2525" spans="2:2" x14ac:dyDescent="0.3">
      <c r="B2525" s="113">
        <v>-0.01</v>
      </c>
    </row>
    <row r="2526" spans="2:2" x14ac:dyDescent="0.3">
      <c r="B2526" s="113">
        <v>-0.01</v>
      </c>
    </row>
    <row r="2527" spans="2:2" x14ac:dyDescent="0.3">
      <c r="B2527" s="113">
        <v>-0.01</v>
      </c>
    </row>
    <row r="2528" spans="2:2" x14ac:dyDescent="0.3">
      <c r="B2528" s="113">
        <v>-0.01</v>
      </c>
    </row>
    <row r="2529" spans="2:2" x14ac:dyDescent="0.3">
      <c r="B2529" s="113">
        <v>-0.01</v>
      </c>
    </row>
    <row r="2530" spans="2:2" x14ac:dyDescent="0.3">
      <c r="B2530" s="113">
        <v>-0.01</v>
      </c>
    </row>
    <row r="2531" spans="2:2" x14ac:dyDescent="0.3">
      <c r="B2531" s="113">
        <v>-0.01</v>
      </c>
    </row>
    <row r="2532" spans="2:2" x14ac:dyDescent="0.3">
      <c r="B2532" s="113">
        <v>-0.01</v>
      </c>
    </row>
    <row r="2533" spans="2:2" x14ac:dyDescent="0.3">
      <c r="B2533" s="113">
        <v>-118.223607714453</v>
      </c>
    </row>
    <row r="2534" spans="2:2" x14ac:dyDescent="0.3">
      <c r="B2534" s="113">
        <v>-206.737404110819</v>
      </c>
    </row>
    <row r="2535" spans="2:2" x14ac:dyDescent="0.3">
      <c r="B2535" s="113">
        <v>-262.00808736111298</v>
      </c>
    </row>
    <row r="2536" spans="2:2" x14ac:dyDescent="0.3">
      <c r="B2536" s="113">
        <v>-284.27906910980897</v>
      </c>
    </row>
    <row r="2537" spans="2:2" x14ac:dyDescent="0.3">
      <c r="B2537" s="113">
        <v>-277.158343886534</v>
      </c>
    </row>
    <row r="2538" spans="2:2" x14ac:dyDescent="0.3">
      <c r="B2538" s="113">
        <v>-246.85625208898901</v>
      </c>
    </row>
    <row r="2539" spans="2:2" x14ac:dyDescent="0.3">
      <c r="B2539" s="113">
        <v>-201.195158102721</v>
      </c>
    </row>
    <row r="2540" spans="2:2" x14ac:dyDescent="0.3">
      <c r="B2540" s="113">
        <v>-148.52395138904501</v>
      </c>
    </row>
    <row r="2541" spans="2:2" x14ac:dyDescent="0.3">
      <c r="B2541" s="113">
        <v>-96.673969585719604</v>
      </c>
    </row>
    <row r="2542" spans="2:2" x14ac:dyDescent="0.3">
      <c r="B2542" s="113">
        <v>-52.079603052696598</v>
      </c>
    </row>
    <row r="2543" spans="2:2" x14ac:dyDescent="0.3">
      <c r="B2543" s="113">
        <v>-19.158791804699501</v>
      </c>
    </row>
    <row r="2544" spans="2:2" x14ac:dyDescent="0.3">
      <c r="B2544" s="113">
        <v>-1.00000000006594E-2</v>
      </c>
    </row>
    <row r="2545" spans="2:2" x14ac:dyDescent="0.3">
      <c r="B2545" s="113">
        <v>-0.01</v>
      </c>
    </row>
    <row r="2546" spans="2:2" x14ac:dyDescent="0.3">
      <c r="B2546" s="113">
        <v>-0.28091486532701399</v>
      </c>
    </row>
    <row r="2547" spans="2:2" x14ac:dyDescent="0.3">
      <c r="B2547" s="113">
        <v>-13.9624494025317</v>
      </c>
    </row>
    <row r="2548" spans="2:2" x14ac:dyDescent="0.3">
      <c r="B2548" s="113">
        <v>-31.190246733577499</v>
      </c>
    </row>
    <row r="2549" spans="2:2" x14ac:dyDescent="0.3">
      <c r="B2549" s="113">
        <v>-47.680066885225997</v>
      </c>
    </row>
    <row r="2550" spans="2:2" x14ac:dyDescent="0.3">
      <c r="B2550" s="113">
        <v>-59.811167308211097</v>
      </c>
    </row>
    <row r="2551" spans="2:2" x14ac:dyDescent="0.3">
      <c r="B2551" s="113">
        <v>-65.123127323337897</v>
      </c>
    </row>
    <row r="2552" spans="2:2" x14ac:dyDescent="0.3">
      <c r="B2552" s="113">
        <v>-62.595159480471096</v>
      </c>
    </row>
    <row r="2553" spans="2:2" x14ac:dyDescent="0.3">
      <c r="B2553" s="113">
        <v>-52.682868271400899</v>
      </c>
    </row>
    <row r="2554" spans="2:2" x14ac:dyDescent="0.3">
      <c r="B2554" s="113">
        <v>-37.123559158014999</v>
      </c>
    </row>
    <row r="2555" spans="2:2" x14ac:dyDescent="0.3">
      <c r="B2555" s="113">
        <v>-18.554049020204499</v>
      </c>
    </row>
    <row r="2556" spans="2:2" x14ac:dyDescent="0.3">
      <c r="B2556" s="113">
        <v>-1.0000000000721701E-2</v>
      </c>
    </row>
    <row r="2557" spans="2:2" x14ac:dyDescent="0.3">
      <c r="B2557" s="113">
        <v>-0.01</v>
      </c>
    </row>
    <row r="2558" spans="2:2" x14ac:dyDescent="0.3">
      <c r="B2558" s="113">
        <v>-0.01</v>
      </c>
    </row>
    <row r="2559" spans="2:2" x14ac:dyDescent="0.3">
      <c r="B2559" s="113">
        <v>-0.01</v>
      </c>
    </row>
    <row r="2560" spans="2:2" x14ac:dyDescent="0.3">
      <c r="B2560" s="113">
        <v>-0.01</v>
      </c>
    </row>
    <row r="2561" spans="2:2" x14ac:dyDescent="0.3">
      <c r="B2561" s="113">
        <v>-0.01</v>
      </c>
    </row>
    <row r="2562" spans="2:2" x14ac:dyDescent="0.3">
      <c r="B2562" s="113">
        <v>-0.01</v>
      </c>
    </row>
    <row r="2563" spans="2:2" x14ac:dyDescent="0.3">
      <c r="B2563" s="113">
        <v>-5.0369571903164996</v>
      </c>
    </row>
    <row r="2564" spans="2:2" x14ac:dyDescent="0.3">
      <c r="B2564" s="113">
        <v>-15.5648064278927</v>
      </c>
    </row>
    <row r="2565" spans="2:2" x14ac:dyDescent="0.3">
      <c r="B2565" s="113">
        <v>-21.594162527560499</v>
      </c>
    </row>
    <row r="2566" spans="2:2" x14ac:dyDescent="0.3">
      <c r="B2566" s="113">
        <v>-21.330582396560001</v>
      </c>
    </row>
    <row r="2567" spans="2:2" x14ac:dyDescent="0.3">
      <c r="B2567" s="113">
        <v>-14.0046239555897</v>
      </c>
    </row>
    <row r="2568" spans="2:2" x14ac:dyDescent="0.3">
      <c r="B2568" s="113">
        <v>-1.00000000004747E-2</v>
      </c>
    </row>
    <row r="2569" spans="2:2" x14ac:dyDescent="0.3">
      <c r="B2569" s="113">
        <v>-0.01</v>
      </c>
    </row>
    <row r="2570" spans="2:2" x14ac:dyDescent="0.3">
      <c r="B2570" s="113">
        <v>-0.01</v>
      </c>
    </row>
    <row r="2571" spans="2:2" x14ac:dyDescent="0.3">
      <c r="B2571" s="113">
        <v>-0.01</v>
      </c>
    </row>
    <row r="2572" spans="2:2" x14ac:dyDescent="0.3">
      <c r="B2572" s="113">
        <v>-0.01</v>
      </c>
    </row>
    <row r="2573" spans="2:2" x14ac:dyDescent="0.3">
      <c r="B2573" s="113">
        <v>-0.01</v>
      </c>
    </row>
    <row r="2574" spans="2:2" x14ac:dyDescent="0.3">
      <c r="B2574" s="113">
        <v>-0.01</v>
      </c>
    </row>
    <row r="2575" spans="2:2" x14ac:dyDescent="0.3">
      <c r="B2575" s="113">
        <v>-0.01</v>
      </c>
    </row>
    <row r="2576" spans="2:2" x14ac:dyDescent="0.3">
      <c r="B2576" s="113">
        <v>-0.01</v>
      </c>
    </row>
    <row r="2577" spans="2:2" x14ac:dyDescent="0.3">
      <c r="B2577" s="113">
        <v>-0.01</v>
      </c>
    </row>
    <row r="2578" spans="2:2" x14ac:dyDescent="0.3">
      <c r="B2578" s="113">
        <v>-0.01</v>
      </c>
    </row>
    <row r="2579" spans="2:2" x14ac:dyDescent="0.3">
      <c r="B2579" s="113">
        <v>-0.01</v>
      </c>
    </row>
    <row r="2580" spans="2:2" x14ac:dyDescent="0.3">
      <c r="B2580" s="113">
        <v>-0.01</v>
      </c>
    </row>
    <row r="2581" spans="2:2" x14ac:dyDescent="0.3">
      <c r="B2581" s="113">
        <v>-16.515335180462099</v>
      </c>
    </row>
    <row r="2582" spans="2:2" x14ac:dyDescent="0.3">
      <c r="B2582" s="113">
        <v>-26.5843486807014</v>
      </c>
    </row>
    <row r="2583" spans="2:2" x14ac:dyDescent="0.3">
      <c r="B2583" s="113">
        <v>-29.454420831409902</v>
      </c>
    </row>
    <row r="2584" spans="2:2" x14ac:dyDescent="0.3">
      <c r="B2584" s="113">
        <v>-25.542506386737202</v>
      </c>
    </row>
    <row r="2585" spans="2:2" x14ac:dyDescent="0.3">
      <c r="B2585" s="113">
        <v>-16.361629515390099</v>
      </c>
    </row>
    <row r="2586" spans="2:2" x14ac:dyDescent="0.3">
      <c r="B2586" s="113">
        <v>-4.2602907505066199</v>
      </c>
    </row>
    <row r="2587" spans="2:2" x14ac:dyDescent="0.3">
      <c r="B2587" s="113">
        <v>-0.01</v>
      </c>
    </row>
    <row r="2588" spans="2:2" x14ac:dyDescent="0.3">
      <c r="B2588" s="113">
        <v>-0.01</v>
      </c>
    </row>
    <row r="2589" spans="2:2" x14ac:dyDescent="0.3">
      <c r="B2589" s="113">
        <v>-0.01</v>
      </c>
    </row>
    <row r="2590" spans="2:2" x14ac:dyDescent="0.3">
      <c r="B2590" s="113">
        <v>-0.01</v>
      </c>
    </row>
    <row r="2591" spans="2:2" x14ac:dyDescent="0.3">
      <c r="B2591" s="113">
        <v>-0.01</v>
      </c>
    </row>
    <row r="2592" spans="2:2" x14ac:dyDescent="0.3">
      <c r="B2592" s="113">
        <v>-0.01</v>
      </c>
    </row>
    <row r="2593" spans="2:2" x14ac:dyDescent="0.3">
      <c r="B2593" s="113">
        <v>-16.399374769267599</v>
      </c>
    </row>
    <row r="2594" spans="2:2" x14ac:dyDescent="0.3">
      <c r="B2594" s="113">
        <v>-33.220456458370101</v>
      </c>
    </row>
    <row r="2595" spans="2:2" x14ac:dyDescent="0.3">
      <c r="B2595" s="113">
        <v>-47.427421213616</v>
      </c>
    </row>
    <row r="2596" spans="2:2" x14ac:dyDescent="0.3">
      <c r="B2596" s="113">
        <v>-56.305098848631502</v>
      </c>
    </row>
    <row r="2597" spans="2:2" x14ac:dyDescent="0.3">
      <c r="B2597" s="113">
        <v>-58.013841965352903</v>
      </c>
    </row>
    <row r="2598" spans="2:2" x14ac:dyDescent="0.3">
      <c r="B2598" s="113">
        <v>-52.025883193399999</v>
      </c>
    </row>
    <row r="2599" spans="2:2" x14ac:dyDescent="0.3">
      <c r="B2599" s="113">
        <v>-39.372494793422398</v>
      </c>
    </row>
    <row r="2600" spans="2:2" x14ac:dyDescent="0.3">
      <c r="B2600" s="113">
        <v>-22.6454532364104</v>
      </c>
    </row>
    <row r="2601" spans="2:2" x14ac:dyDescent="0.3">
      <c r="B2601" s="113">
        <v>-5.7305540795633396</v>
      </c>
    </row>
    <row r="2602" spans="2:2" x14ac:dyDescent="0.3">
      <c r="B2602" s="113">
        <v>-0.01</v>
      </c>
    </row>
    <row r="2603" spans="2:2" x14ac:dyDescent="0.3">
      <c r="B2603" s="113">
        <v>-0.01</v>
      </c>
    </row>
    <row r="2604" spans="2:2" x14ac:dyDescent="0.3">
      <c r="B2604" s="113">
        <v>-0.01</v>
      </c>
    </row>
    <row r="2605" spans="2:2" x14ac:dyDescent="0.3">
      <c r="B2605" s="113">
        <v>-25.592643519351199</v>
      </c>
    </row>
    <row r="2606" spans="2:2" x14ac:dyDescent="0.3">
      <c r="B2606" s="113">
        <v>-67.030358002719296</v>
      </c>
    </row>
    <row r="2607" spans="2:2" x14ac:dyDescent="0.3">
      <c r="B2607" s="113">
        <v>-121.917886734064</v>
      </c>
    </row>
    <row r="2608" spans="2:2" x14ac:dyDescent="0.3">
      <c r="B2608" s="113">
        <v>-185.13187647838799</v>
      </c>
    </row>
    <row r="2609" spans="2:2" x14ac:dyDescent="0.3">
      <c r="B2609" s="113">
        <v>-249.12616461981199</v>
      </c>
    </row>
    <row r="2610" spans="2:2" x14ac:dyDescent="0.3">
      <c r="B2610" s="113">
        <v>-304.606969944269</v>
      </c>
    </row>
    <row r="2611" spans="2:2" x14ac:dyDescent="0.3">
      <c r="B2611" s="113">
        <v>-341.53443262806502</v>
      </c>
    </row>
    <row r="2612" spans="2:2" x14ac:dyDescent="0.3">
      <c r="B2612" s="113">
        <v>-350.34859196347901</v>
      </c>
    </row>
    <row r="2613" spans="2:2" x14ac:dyDescent="0.3">
      <c r="B2613" s="113">
        <v>-323.27996989395399</v>
      </c>
    </row>
    <row r="2614" spans="2:2" x14ac:dyDescent="0.3">
      <c r="B2614" s="113">
        <v>-255.58302748836101</v>
      </c>
    </row>
    <row r="2615" spans="2:2" x14ac:dyDescent="0.3">
      <c r="B2615" s="113">
        <v>-146.52857524733901</v>
      </c>
    </row>
    <row r="2616" spans="2:2" x14ac:dyDescent="0.3">
      <c r="B2616" s="113">
        <v>-1.0000000004873401E-2</v>
      </c>
    </row>
    <row r="2617" spans="2:2" x14ac:dyDescent="0.3">
      <c r="B2617" s="113">
        <v>-0.01</v>
      </c>
    </row>
    <row r="2618" spans="2:2" x14ac:dyDescent="0.3">
      <c r="B2618" s="113">
        <v>-0.01</v>
      </c>
    </row>
    <row r="2619" spans="2:2" x14ac:dyDescent="0.3">
      <c r="B2619" s="113">
        <v>-0.01</v>
      </c>
    </row>
    <row r="2620" spans="2:2" x14ac:dyDescent="0.3">
      <c r="B2620" s="113">
        <v>-0.01</v>
      </c>
    </row>
    <row r="2621" spans="2:2" x14ac:dyDescent="0.3">
      <c r="B2621" s="113">
        <v>-0.01</v>
      </c>
    </row>
    <row r="2622" spans="2:2" x14ac:dyDescent="0.3">
      <c r="B2622" s="113">
        <v>-0.01</v>
      </c>
    </row>
    <row r="2623" spans="2:2" x14ac:dyDescent="0.3">
      <c r="B2623" s="113">
        <v>-0.01</v>
      </c>
    </row>
    <row r="2624" spans="2:2" x14ac:dyDescent="0.3">
      <c r="B2624" s="113">
        <v>-0.01</v>
      </c>
    </row>
    <row r="2625" spans="2:2" x14ac:dyDescent="0.3">
      <c r="B2625" s="113">
        <v>-0.01</v>
      </c>
    </row>
    <row r="2626" spans="2:2" x14ac:dyDescent="0.3">
      <c r="B2626" s="113">
        <v>-0.01</v>
      </c>
    </row>
    <row r="2627" spans="2:2" x14ac:dyDescent="0.3">
      <c r="B2627" s="113">
        <v>-0.01</v>
      </c>
    </row>
    <row r="2628" spans="2:2" x14ac:dyDescent="0.3">
      <c r="B2628" s="113">
        <v>-0.01</v>
      </c>
    </row>
    <row r="2629" spans="2:2" x14ac:dyDescent="0.3">
      <c r="B2629" s="113">
        <v>-320.89042176736899</v>
      </c>
    </row>
    <row r="2630" spans="2:2" x14ac:dyDescent="0.3">
      <c r="B2630" s="113">
        <v>-634.58626353661305</v>
      </c>
    </row>
    <row r="2631" spans="2:2" x14ac:dyDescent="0.3">
      <c r="B2631" s="113">
        <v>-915.72756787211097</v>
      </c>
    </row>
    <row r="2632" spans="2:2" x14ac:dyDescent="0.3">
      <c r="B2632" s="113">
        <v>-1140.8703312360201</v>
      </c>
    </row>
    <row r="2633" spans="2:2" x14ac:dyDescent="0.3">
      <c r="B2633" s="113">
        <v>-1290.6316430883401</v>
      </c>
    </row>
    <row r="2634" spans="2:2" x14ac:dyDescent="0.3">
      <c r="B2634" s="113">
        <v>-1351.4647247468699</v>
      </c>
    </row>
    <row r="2635" spans="2:2" x14ac:dyDescent="0.3">
      <c r="B2635" s="113">
        <v>-1316.9014137409199</v>
      </c>
    </row>
    <row r="2636" spans="2:2" x14ac:dyDescent="0.3">
      <c r="B2636" s="113">
        <v>-1188.1462221665699</v>
      </c>
    </row>
    <row r="2637" spans="2:2" x14ac:dyDescent="0.3">
      <c r="B2637" s="113">
        <v>-973.97385739728895</v>
      </c>
    </row>
    <row r="2638" spans="2:2" x14ac:dyDescent="0.3">
      <c r="B2638" s="113">
        <v>-689.95315632371899</v>
      </c>
    </row>
    <row r="2639" spans="2:2" x14ac:dyDescent="0.3">
      <c r="B2639" s="113">
        <v>-357.08672526617403</v>
      </c>
    </row>
    <row r="2640" spans="2:2" x14ac:dyDescent="0.3">
      <c r="B2640" s="113">
        <v>-1.0000000020914101E-2</v>
      </c>
    </row>
    <row r="2641" spans="2:2" x14ac:dyDescent="0.3">
      <c r="B2641" s="113">
        <v>-0.01</v>
      </c>
    </row>
    <row r="2642" spans="2:2" x14ac:dyDescent="0.3">
      <c r="B2642" s="113">
        <v>-0.01</v>
      </c>
    </row>
    <row r="2643" spans="2:2" x14ac:dyDescent="0.3">
      <c r="B2643" s="113">
        <v>-0.01</v>
      </c>
    </row>
    <row r="2644" spans="2:2" x14ac:dyDescent="0.3">
      <c r="B2644" s="113">
        <v>-0.01</v>
      </c>
    </row>
    <row r="2645" spans="2:2" x14ac:dyDescent="0.3">
      <c r="B2645" s="113">
        <v>-0.01</v>
      </c>
    </row>
    <row r="2646" spans="2:2" x14ac:dyDescent="0.3">
      <c r="B2646" s="113">
        <v>-0.01</v>
      </c>
    </row>
    <row r="2647" spans="2:2" x14ac:dyDescent="0.3">
      <c r="B2647" s="113">
        <v>-0.01</v>
      </c>
    </row>
    <row r="2648" spans="2:2" x14ac:dyDescent="0.3">
      <c r="B2648" s="113">
        <v>-0.01</v>
      </c>
    </row>
    <row r="2649" spans="2:2" x14ac:dyDescent="0.3">
      <c r="B2649" s="113">
        <v>-0.01</v>
      </c>
    </row>
    <row r="2650" spans="2:2" x14ac:dyDescent="0.3">
      <c r="B2650" s="113">
        <v>-0.01</v>
      </c>
    </row>
    <row r="2651" spans="2:2" x14ac:dyDescent="0.3">
      <c r="B2651" s="113">
        <v>-0.01</v>
      </c>
    </row>
    <row r="2652" spans="2:2" x14ac:dyDescent="0.3">
      <c r="B2652" s="113">
        <v>-0.01</v>
      </c>
    </row>
    <row r="2653" spans="2:2" x14ac:dyDescent="0.3">
      <c r="B2653" s="113">
        <v>-324.14027881697399</v>
      </c>
    </row>
    <row r="2654" spans="2:2" x14ac:dyDescent="0.3">
      <c r="B2654" s="113">
        <v>-623.32336117963905</v>
      </c>
    </row>
    <row r="2655" spans="2:2" x14ac:dyDescent="0.3">
      <c r="B2655" s="113">
        <v>-878.74053609878297</v>
      </c>
    </row>
    <row r="2656" spans="2:2" x14ac:dyDescent="0.3">
      <c r="B2656" s="113">
        <v>-1074.5261166150899</v>
      </c>
    </row>
    <row r="2657" spans="2:2" x14ac:dyDescent="0.3">
      <c r="B2657" s="113">
        <v>-1198.5584824893899</v>
      </c>
    </row>
    <row r="2658" spans="2:2" x14ac:dyDescent="0.3">
      <c r="B2658" s="113">
        <v>-1243.04447236899</v>
      </c>
    </row>
    <row r="2659" spans="2:2" x14ac:dyDescent="0.3">
      <c r="B2659" s="113">
        <v>-1204.8973235896201</v>
      </c>
    </row>
    <row r="2660" spans="2:2" x14ac:dyDescent="0.3">
      <c r="B2660" s="113">
        <v>-1085.9090817047299</v>
      </c>
    </row>
    <row r="2661" spans="2:2" x14ac:dyDescent="0.3">
      <c r="B2661" s="113">
        <v>-892.71482022776399</v>
      </c>
    </row>
    <row r="2662" spans="2:2" x14ac:dyDescent="0.3">
      <c r="B2662" s="113">
        <v>-636.54098203287697</v>
      </c>
    </row>
    <row r="2663" spans="2:2" x14ac:dyDescent="0.3">
      <c r="B2663" s="113">
        <v>-332.72689806446999</v>
      </c>
    </row>
    <row r="2664" spans="2:2" x14ac:dyDescent="0.3">
      <c r="B2664" s="113">
        <v>-1.00000000108248E-2</v>
      </c>
    </row>
    <row r="2665" spans="2:2" x14ac:dyDescent="0.3">
      <c r="B2665" s="113">
        <v>-0.01</v>
      </c>
    </row>
    <row r="2666" spans="2:2" x14ac:dyDescent="0.3">
      <c r="B2666" s="113">
        <v>-0.01</v>
      </c>
    </row>
    <row r="2667" spans="2:2" x14ac:dyDescent="0.3">
      <c r="B2667" s="113">
        <v>-0.01</v>
      </c>
    </row>
    <row r="2668" spans="2:2" x14ac:dyDescent="0.3">
      <c r="B2668" s="113">
        <v>-0.01</v>
      </c>
    </row>
    <row r="2669" spans="2:2" x14ac:dyDescent="0.3">
      <c r="B2669" s="113">
        <v>-0.01</v>
      </c>
    </row>
    <row r="2670" spans="2:2" x14ac:dyDescent="0.3">
      <c r="B2670" s="113">
        <v>-0.01</v>
      </c>
    </row>
    <row r="2671" spans="2:2" x14ac:dyDescent="0.3">
      <c r="B2671" s="113">
        <v>-0.01</v>
      </c>
    </row>
    <row r="2672" spans="2:2" x14ac:dyDescent="0.3">
      <c r="B2672" s="113">
        <v>-0.01</v>
      </c>
    </row>
    <row r="2673" spans="2:2" x14ac:dyDescent="0.3">
      <c r="B2673" s="113">
        <v>-0.01</v>
      </c>
    </row>
    <row r="2674" spans="2:2" x14ac:dyDescent="0.3">
      <c r="B2674" s="113">
        <v>-0.01</v>
      </c>
    </row>
    <row r="2675" spans="2:2" x14ac:dyDescent="0.3">
      <c r="B2675" s="113">
        <v>-0.01</v>
      </c>
    </row>
    <row r="2676" spans="2:2" x14ac:dyDescent="0.3">
      <c r="B2676" s="113">
        <v>-0.01</v>
      </c>
    </row>
    <row r="2677" spans="2:2" x14ac:dyDescent="0.3">
      <c r="B2677" s="113">
        <v>-391.438303615167</v>
      </c>
    </row>
    <row r="2678" spans="2:2" x14ac:dyDescent="0.3">
      <c r="B2678" s="113">
        <v>-759.55087623927398</v>
      </c>
    </row>
    <row r="2679" spans="2:2" x14ac:dyDescent="0.3">
      <c r="B2679" s="113">
        <v>-1076.7438498306301</v>
      </c>
    </row>
    <row r="2680" spans="2:2" x14ac:dyDescent="0.3">
      <c r="B2680" s="113">
        <v>-1318.99830695586</v>
      </c>
    </row>
    <row r="2681" spans="2:2" x14ac:dyDescent="0.3">
      <c r="B2681" s="113">
        <v>-1467.97649914012</v>
      </c>
    </row>
    <row r="2682" spans="2:2" x14ac:dyDescent="0.3">
      <c r="B2682" s="113">
        <v>-1512.6724028769099</v>
      </c>
    </row>
    <row r="2683" spans="2:2" x14ac:dyDescent="0.3">
      <c r="B2683" s="113">
        <v>-1450.44075748768</v>
      </c>
    </row>
    <row r="2684" spans="2:2" x14ac:dyDescent="0.3">
      <c r="B2684" s="113">
        <v>-1287.2851578786101</v>
      </c>
    </row>
    <row r="2685" spans="2:2" x14ac:dyDescent="0.3">
      <c r="B2685" s="113">
        <v>-1037.35789064607</v>
      </c>
    </row>
    <row r="2686" spans="2:2" x14ac:dyDescent="0.3">
      <c r="B2686" s="113">
        <v>-721.704352632623</v>
      </c>
    </row>
    <row r="2687" spans="2:2" x14ac:dyDescent="0.3">
      <c r="B2687" s="113">
        <v>-366.36413229873301</v>
      </c>
    </row>
    <row r="2688" spans="2:2" x14ac:dyDescent="0.3">
      <c r="B2688" s="113">
        <v>-1.00000000216899E-2</v>
      </c>
    </row>
    <row r="2689" spans="2:2" x14ac:dyDescent="0.3">
      <c r="B2689" s="113">
        <v>-0.01</v>
      </c>
    </row>
    <row r="2690" spans="2:2" x14ac:dyDescent="0.3">
      <c r="B2690" s="113">
        <v>-0.01</v>
      </c>
    </row>
    <row r="2691" spans="2:2" x14ac:dyDescent="0.3">
      <c r="B2691" s="113">
        <v>-0.01</v>
      </c>
    </row>
    <row r="2692" spans="2:2" x14ac:dyDescent="0.3">
      <c r="B2692" s="113">
        <v>-0.01</v>
      </c>
    </row>
    <row r="2693" spans="2:2" x14ac:dyDescent="0.3">
      <c r="B2693" s="113">
        <v>-0.01</v>
      </c>
    </row>
    <row r="2694" spans="2:2" x14ac:dyDescent="0.3">
      <c r="B2694" s="113">
        <v>-0.01</v>
      </c>
    </row>
    <row r="2695" spans="2:2" x14ac:dyDescent="0.3">
      <c r="B2695" s="113">
        <v>-0.01</v>
      </c>
    </row>
    <row r="2696" spans="2:2" x14ac:dyDescent="0.3">
      <c r="B2696" s="113">
        <v>-0.01</v>
      </c>
    </row>
    <row r="2697" spans="2:2" x14ac:dyDescent="0.3">
      <c r="B2697" s="113">
        <v>-0.01</v>
      </c>
    </row>
    <row r="2698" spans="2:2" x14ac:dyDescent="0.3">
      <c r="B2698" s="113">
        <v>-0.01</v>
      </c>
    </row>
    <row r="2699" spans="2:2" x14ac:dyDescent="0.3">
      <c r="B2699" s="113">
        <v>-0.01</v>
      </c>
    </row>
    <row r="2700" spans="2:2" x14ac:dyDescent="0.3">
      <c r="B2700" s="113">
        <v>-0.01</v>
      </c>
    </row>
    <row r="2701" spans="2:2" x14ac:dyDescent="0.3">
      <c r="B2701" s="113">
        <v>-175.00587738890999</v>
      </c>
    </row>
    <row r="2702" spans="2:2" x14ac:dyDescent="0.3">
      <c r="B2702" s="113">
        <v>-305.72587368090001</v>
      </c>
    </row>
    <row r="2703" spans="2:2" x14ac:dyDescent="0.3">
      <c r="B2703" s="113">
        <v>-387.07130365148601</v>
      </c>
    </row>
    <row r="2704" spans="2:2" x14ac:dyDescent="0.3">
      <c r="B2704" s="113">
        <v>-419.55159602953199</v>
      </c>
    </row>
    <row r="2705" spans="2:2" x14ac:dyDescent="0.3">
      <c r="B2705" s="113">
        <v>-408.63371128672998</v>
      </c>
    </row>
    <row r="2706" spans="2:2" x14ac:dyDescent="0.3">
      <c r="B2706" s="113">
        <v>-363.59480822106201</v>
      </c>
    </row>
    <row r="2707" spans="2:2" x14ac:dyDescent="0.3">
      <c r="B2707" s="113">
        <v>-296.04638128639999</v>
      </c>
    </row>
    <row r="2708" spans="2:2" x14ac:dyDescent="0.3">
      <c r="B2708" s="113">
        <v>-218.327417595024</v>
      </c>
    </row>
    <row r="2709" spans="2:2" x14ac:dyDescent="0.3">
      <c r="B2709" s="113">
        <v>-141.96796162144099</v>
      </c>
    </row>
    <row r="2710" spans="2:2" x14ac:dyDescent="0.3">
      <c r="B2710" s="113">
        <v>-76.403320877183205</v>
      </c>
    </row>
    <row r="2711" spans="2:2" x14ac:dyDescent="0.3">
      <c r="B2711" s="113">
        <v>-28.076643386072401</v>
      </c>
    </row>
    <row r="2712" spans="2:2" x14ac:dyDescent="0.3">
      <c r="B2712" s="113">
        <v>-1.00000000005992E-2</v>
      </c>
    </row>
    <row r="2713" spans="2:2" x14ac:dyDescent="0.3">
      <c r="B2713" s="113">
        <v>-0.01</v>
      </c>
    </row>
    <row r="2714" spans="2:2" x14ac:dyDescent="0.3">
      <c r="B2714" s="113">
        <v>-0.405938393707094</v>
      </c>
    </row>
    <row r="2715" spans="2:2" x14ac:dyDescent="0.3">
      <c r="B2715" s="113">
        <v>-20.3818749297122</v>
      </c>
    </row>
    <row r="2716" spans="2:2" x14ac:dyDescent="0.3">
      <c r="B2716" s="113">
        <v>-45.492860244029202</v>
      </c>
    </row>
    <row r="2717" spans="2:2" x14ac:dyDescent="0.3">
      <c r="B2717" s="113">
        <v>-69.481000763725405</v>
      </c>
    </row>
    <row r="2718" spans="2:2" x14ac:dyDescent="0.3">
      <c r="B2718" s="113">
        <v>-87.078069006384794</v>
      </c>
    </row>
    <row r="2719" spans="2:2" x14ac:dyDescent="0.3">
      <c r="B2719" s="113">
        <v>-94.723336100546803</v>
      </c>
    </row>
    <row r="2720" spans="2:2" x14ac:dyDescent="0.3">
      <c r="B2720" s="113">
        <v>-90.961345458159798</v>
      </c>
    </row>
    <row r="2721" spans="2:2" x14ac:dyDescent="0.3">
      <c r="B2721" s="113">
        <v>-76.485400891325696</v>
      </c>
    </row>
    <row r="2722" spans="2:2" x14ac:dyDescent="0.3">
      <c r="B2722" s="113">
        <v>-53.845191073392101</v>
      </c>
    </row>
    <row r="2723" spans="2:2" x14ac:dyDescent="0.3">
      <c r="B2723" s="113">
        <v>-26.884407513694399</v>
      </c>
    </row>
    <row r="2724" spans="2:2" x14ac:dyDescent="0.3">
      <c r="B2724" s="113">
        <v>-1.0000000001899901E-2</v>
      </c>
    </row>
    <row r="2725" spans="2:2" x14ac:dyDescent="0.3">
      <c r="B2725" s="113">
        <v>-0.01</v>
      </c>
    </row>
    <row r="2726" spans="2:2" x14ac:dyDescent="0.3">
      <c r="B2726" s="113">
        <v>-0.01</v>
      </c>
    </row>
    <row r="2727" spans="2:2" x14ac:dyDescent="0.3">
      <c r="B2727" s="113">
        <v>-0.01</v>
      </c>
    </row>
    <row r="2728" spans="2:2" x14ac:dyDescent="0.3">
      <c r="B2728" s="113">
        <v>-0.01</v>
      </c>
    </row>
    <row r="2729" spans="2:2" x14ac:dyDescent="0.3">
      <c r="B2729" s="113">
        <v>-0.01</v>
      </c>
    </row>
    <row r="2730" spans="2:2" x14ac:dyDescent="0.3">
      <c r="B2730" s="113">
        <v>-0.01</v>
      </c>
    </row>
    <row r="2731" spans="2:2" x14ac:dyDescent="0.3">
      <c r="B2731" s="113">
        <v>-7.2428399599759699</v>
      </c>
    </row>
    <row r="2732" spans="2:2" x14ac:dyDescent="0.3">
      <c r="B2732" s="113">
        <v>-22.370666835937001</v>
      </c>
    </row>
    <row r="2733" spans="2:2" x14ac:dyDescent="0.3">
      <c r="B2733" s="113">
        <v>-31.010843287704901</v>
      </c>
    </row>
    <row r="2734" spans="2:2" x14ac:dyDescent="0.3">
      <c r="B2734" s="113">
        <v>-30.6054761533339</v>
      </c>
    </row>
    <row r="2735" spans="2:2" x14ac:dyDescent="0.3">
      <c r="B2735" s="113">
        <v>-20.075080391365098</v>
      </c>
    </row>
    <row r="2736" spans="2:2" x14ac:dyDescent="0.3">
      <c r="B2736" s="113">
        <v>-1.0000000000181201E-2</v>
      </c>
    </row>
    <row r="2737" spans="2:2" x14ac:dyDescent="0.3">
      <c r="B2737" s="113">
        <v>-0.01</v>
      </c>
    </row>
    <row r="2738" spans="2:2" x14ac:dyDescent="0.3">
      <c r="B2738" s="113">
        <v>-0.01</v>
      </c>
    </row>
    <row r="2739" spans="2:2" x14ac:dyDescent="0.3">
      <c r="B2739" s="113">
        <v>-0.01</v>
      </c>
    </row>
    <row r="2740" spans="2:2" x14ac:dyDescent="0.3">
      <c r="B2740" s="113">
        <v>-0.01</v>
      </c>
    </row>
    <row r="2741" spans="2:2" x14ac:dyDescent="0.3">
      <c r="B2741" s="113">
        <v>-0.01</v>
      </c>
    </row>
    <row r="2742" spans="2:2" x14ac:dyDescent="0.3">
      <c r="B2742" s="113">
        <v>-0.01</v>
      </c>
    </row>
    <row r="2743" spans="2:2" x14ac:dyDescent="0.3">
      <c r="B2743" s="113">
        <v>-0.01</v>
      </c>
    </row>
    <row r="2744" spans="2:2" x14ac:dyDescent="0.3">
      <c r="B2744" s="113">
        <v>-0.01</v>
      </c>
    </row>
    <row r="2745" spans="2:2" x14ac:dyDescent="0.3">
      <c r="B2745" s="113">
        <v>-0.01</v>
      </c>
    </row>
    <row r="2746" spans="2:2" x14ac:dyDescent="0.3">
      <c r="B2746" s="113">
        <v>-0.01</v>
      </c>
    </row>
    <row r="2747" spans="2:2" x14ac:dyDescent="0.3">
      <c r="B2747" s="113">
        <v>-0.01</v>
      </c>
    </row>
    <row r="2748" spans="2:2" x14ac:dyDescent="0.3">
      <c r="B2748" s="113">
        <v>-0.01</v>
      </c>
    </row>
    <row r="2749" spans="2:2" x14ac:dyDescent="0.3">
      <c r="B2749" s="113">
        <v>-23.396995712225198</v>
      </c>
    </row>
    <row r="2750" spans="2:2" x14ac:dyDescent="0.3">
      <c r="B2750" s="113">
        <v>-37.633394029104601</v>
      </c>
    </row>
    <row r="2751" spans="2:2" x14ac:dyDescent="0.3">
      <c r="B2751" s="113">
        <v>-41.662887239867402</v>
      </c>
    </row>
    <row r="2752" spans="2:2" x14ac:dyDescent="0.3">
      <c r="B2752" s="113">
        <v>-36.099742613856797</v>
      </c>
    </row>
    <row r="2753" spans="2:2" x14ac:dyDescent="0.3">
      <c r="B2753" s="113">
        <v>-23.104102762251902</v>
      </c>
    </row>
    <row r="2754" spans="2:2" x14ac:dyDescent="0.3">
      <c r="B2754" s="113">
        <v>-6.0080472700505396</v>
      </c>
    </row>
    <row r="2755" spans="2:2" x14ac:dyDescent="0.3">
      <c r="B2755" s="113">
        <v>-0.01</v>
      </c>
    </row>
    <row r="2756" spans="2:2" x14ac:dyDescent="0.3">
      <c r="B2756" s="113">
        <v>-0.01</v>
      </c>
    </row>
    <row r="2757" spans="2:2" x14ac:dyDescent="0.3">
      <c r="B2757" s="113">
        <v>-0.01</v>
      </c>
    </row>
    <row r="2758" spans="2:2" x14ac:dyDescent="0.3">
      <c r="B2758" s="113">
        <v>-0.01</v>
      </c>
    </row>
    <row r="2759" spans="2:2" x14ac:dyDescent="0.3">
      <c r="B2759" s="113">
        <v>-0.01</v>
      </c>
    </row>
    <row r="2760" spans="2:2" x14ac:dyDescent="0.3">
      <c r="B2760" s="113">
        <v>-0.01</v>
      </c>
    </row>
    <row r="2761" spans="2:2" x14ac:dyDescent="0.3">
      <c r="B2761" s="113">
        <v>-23.011294509062399</v>
      </c>
    </row>
    <row r="2762" spans="2:2" x14ac:dyDescent="0.3">
      <c r="B2762" s="113">
        <v>-46.582262413232499</v>
      </c>
    </row>
    <row r="2763" spans="2:2" x14ac:dyDescent="0.3">
      <c r="B2763" s="113">
        <v>-66.453791328965096</v>
      </c>
    </row>
    <row r="2764" spans="2:2" x14ac:dyDescent="0.3">
      <c r="B2764" s="113">
        <v>-78.832901884215303</v>
      </c>
    </row>
    <row r="2765" spans="2:2" x14ac:dyDescent="0.3">
      <c r="B2765" s="113">
        <v>-81.163138450651601</v>
      </c>
    </row>
    <row r="2766" spans="2:2" x14ac:dyDescent="0.3">
      <c r="B2766" s="113">
        <v>-72.729790733057698</v>
      </c>
    </row>
    <row r="2767" spans="2:2" x14ac:dyDescent="0.3">
      <c r="B2767" s="113">
        <v>-54.998097398621198</v>
      </c>
    </row>
    <row r="2768" spans="2:2" x14ac:dyDescent="0.3">
      <c r="B2768" s="113">
        <v>-31.6070142651579</v>
      </c>
    </row>
    <row r="2769" spans="2:2" x14ac:dyDescent="0.3">
      <c r="B2769" s="113">
        <v>-7.9893415173003</v>
      </c>
    </row>
    <row r="2770" spans="2:2" x14ac:dyDescent="0.3">
      <c r="B2770" s="113">
        <v>-0.01</v>
      </c>
    </row>
    <row r="2771" spans="2:2" x14ac:dyDescent="0.3">
      <c r="B2771" s="113">
        <v>-0.01</v>
      </c>
    </row>
    <row r="2772" spans="2:2" x14ac:dyDescent="0.3">
      <c r="B2772" s="113">
        <v>-0.01</v>
      </c>
    </row>
    <row r="2773" spans="2:2" x14ac:dyDescent="0.3">
      <c r="B2773" s="113">
        <v>-35.587543290444401</v>
      </c>
    </row>
    <row r="2774" spans="2:2" x14ac:dyDescent="0.3">
      <c r="B2774" s="113">
        <v>-93.145643867784898</v>
      </c>
    </row>
    <row r="2775" spans="2:2" x14ac:dyDescent="0.3">
      <c r="B2775" s="113">
        <v>-169.29594585029901</v>
      </c>
    </row>
    <row r="2776" spans="2:2" x14ac:dyDescent="0.3">
      <c r="B2776" s="113">
        <v>-256.88866952993999</v>
      </c>
    </row>
    <row r="2777" spans="2:2" x14ac:dyDescent="0.3">
      <c r="B2777" s="113">
        <v>-345.435720615523</v>
      </c>
    </row>
    <row r="2778" spans="2:2" x14ac:dyDescent="0.3">
      <c r="B2778" s="113">
        <v>-422.05821169668002</v>
      </c>
    </row>
    <row r="2779" spans="2:2" x14ac:dyDescent="0.3">
      <c r="B2779" s="113">
        <v>-472.88160559832397</v>
      </c>
    </row>
    <row r="2780" spans="2:2" x14ac:dyDescent="0.3">
      <c r="B2780" s="113">
        <v>-484.73526163241399</v>
      </c>
    </row>
    <row r="2781" spans="2:2" x14ac:dyDescent="0.3">
      <c r="B2781" s="113">
        <v>-446.96158981314102</v>
      </c>
    </row>
    <row r="2782" spans="2:2" x14ac:dyDescent="0.3">
      <c r="B2782" s="113">
        <v>-353.11089508939301</v>
      </c>
    </row>
    <row r="2783" spans="2:2" x14ac:dyDescent="0.3">
      <c r="B2783" s="113">
        <v>-202.29625983443</v>
      </c>
    </row>
    <row r="2784" spans="2:2" x14ac:dyDescent="0.3">
      <c r="B2784" s="113">
        <v>-1.00000000142883E-2</v>
      </c>
    </row>
    <row r="2785" spans="2:2" x14ac:dyDescent="0.3">
      <c r="B2785" s="113">
        <v>-0.01</v>
      </c>
    </row>
    <row r="2786" spans="2:2" x14ac:dyDescent="0.3">
      <c r="B2786" s="113">
        <v>-0.01</v>
      </c>
    </row>
    <row r="2787" spans="2:2" x14ac:dyDescent="0.3">
      <c r="B2787" s="113">
        <v>-0.01</v>
      </c>
    </row>
    <row r="2788" spans="2:2" x14ac:dyDescent="0.3">
      <c r="B2788" s="113">
        <v>-0.01</v>
      </c>
    </row>
    <row r="2789" spans="2:2" x14ac:dyDescent="0.3">
      <c r="B2789" s="113">
        <v>-0.01</v>
      </c>
    </row>
    <row r="2790" spans="2:2" x14ac:dyDescent="0.3">
      <c r="B2790" s="113">
        <v>-0.01</v>
      </c>
    </row>
    <row r="2791" spans="2:2" x14ac:dyDescent="0.3">
      <c r="B2791" s="113">
        <v>-0.01</v>
      </c>
    </row>
    <row r="2792" spans="2:2" x14ac:dyDescent="0.3">
      <c r="B2792" s="113">
        <v>-0.01</v>
      </c>
    </row>
    <row r="2793" spans="2:2" x14ac:dyDescent="0.3">
      <c r="B2793" s="113">
        <v>-0.01</v>
      </c>
    </row>
    <row r="2794" spans="2:2" x14ac:dyDescent="0.3">
      <c r="B2794" s="113">
        <v>-0.01</v>
      </c>
    </row>
    <row r="2795" spans="2:2" x14ac:dyDescent="0.3">
      <c r="B2795" s="113">
        <v>-0.01</v>
      </c>
    </row>
    <row r="2796" spans="2:2" x14ac:dyDescent="0.3">
      <c r="B2796" s="113">
        <v>-0.01</v>
      </c>
    </row>
    <row r="2797" spans="2:2" x14ac:dyDescent="0.3">
      <c r="B2797" s="113">
        <v>-438.742099401541</v>
      </c>
    </row>
    <row r="2798" spans="2:2" x14ac:dyDescent="0.3">
      <c r="B2798" s="113">
        <v>-867.06636747174105</v>
      </c>
    </row>
    <row r="2799" spans="2:2" x14ac:dyDescent="0.3">
      <c r="B2799" s="113">
        <v>-1250.36541452601</v>
      </c>
    </row>
    <row r="2800" spans="2:2" x14ac:dyDescent="0.3">
      <c r="B2800" s="113">
        <v>-1556.7422985907599</v>
      </c>
    </row>
    <row r="2801" spans="2:2" x14ac:dyDescent="0.3">
      <c r="B2801" s="113">
        <v>-1759.9222595220499</v>
      </c>
    </row>
    <row r="2802" spans="2:2" x14ac:dyDescent="0.3">
      <c r="B2802" s="113">
        <v>-1841.65227790618</v>
      </c>
    </row>
    <row r="2803" spans="2:2" x14ac:dyDescent="0.3">
      <c r="B2803" s="113">
        <v>-1793.36605639659</v>
      </c>
    </row>
    <row r="2804" spans="2:2" x14ac:dyDescent="0.3">
      <c r="B2804" s="113">
        <v>-1616.9602197300601</v>
      </c>
    </row>
    <row r="2805" spans="2:2" x14ac:dyDescent="0.3">
      <c r="B2805" s="113">
        <v>-1324.62045099176</v>
      </c>
    </row>
    <row r="2806" spans="2:2" x14ac:dyDescent="0.3">
      <c r="B2806" s="113">
        <v>-937.73313493605497</v>
      </c>
    </row>
    <row r="2807" spans="2:2" x14ac:dyDescent="0.3">
      <c r="B2807" s="113">
        <v>-485.00794755783198</v>
      </c>
    </row>
    <row r="2808" spans="2:2" x14ac:dyDescent="0.3">
      <c r="B2808" s="113">
        <v>-1.0000000018312701E-2</v>
      </c>
    </row>
    <row r="2809" spans="2:2" x14ac:dyDescent="0.3">
      <c r="B2809" s="113">
        <v>-0.01</v>
      </c>
    </row>
    <row r="2810" spans="2:2" x14ac:dyDescent="0.3">
      <c r="B2810" s="113">
        <v>-0.01</v>
      </c>
    </row>
    <row r="2811" spans="2:2" x14ac:dyDescent="0.3">
      <c r="B2811" s="113">
        <v>-0.01</v>
      </c>
    </row>
    <row r="2812" spans="2:2" x14ac:dyDescent="0.3">
      <c r="B2812" s="113">
        <v>-0.01</v>
      </c>
    </row>
    <row r="2813" spans="2:2" x14ac:dyDescent="0.3">
      <c r="B2813" s="113">
        <v>-0.01</v>
      </c>
    </row>
    <row r="2814" spans="2:2" x14ac:dyDescent="0.3">
      <c r="B2814" s="113">
        <v>-0.01</v>
      </c>
    </row>
    <row r="2815" spans="2:2" x14ac:dyDescent="0.3">
      <c r="B2815" s="113">
        <v>-0.01</v>
      </c>
    </row>
    <row r="2816" spans="2:2" x14ac:dyDescent="0.3">
      <c r="B2816" s="113">
        <v>-0.01</v>
      </c>
    </row>
    <row r="2817" spans="2:2" x14ac:dyDescent="0.3">
      <c r="B2817" s="113">
        <v>-0.01</v>
      </c>
    </row>
    <row r="2818" spans="2:2" x14ac:dyDescent="0.3">
      <c r="B2818" s="113">
        <v>-0.01</v>
      </c>
    </row>
    <row r="2819" spans="2:2" x14ac:dyDescent="0.3">
      <c r="B2819" s="113">
        <v>-0.01</v>
      </c>
    </row>
    <row r="2820" spans="2:2" x14ac:dyDescent="0.3">
      <c r="B2820" s="113">
        <v>-0.01</v>
      </c>
    </row>
    <row r="2821" spans="2:2" x14ac:dyDescent="0.3">
      <c r="B2821" s="113">
        <v>-436.36887771559998</v>
      </c>
    </row>
    <row r="2822" spans="2:2" x14ac:dyDescent="0.3">
      <c r="B2822" s="113">
        <v>-838.62530765687802</v>
      </c>
    </row>
    <row r="2823" spans="2:2" x14ac:dyDescent="0.3">
      <c r="B2823" s="113">
        <v>-1181.54111793225</v>
      </c>
    </row>
    <row r="2824" spans="2:2" x14ac:dyDescent="0.3">
      <c r="B2824" s="113">
        <v>-1443.9077217584199</v>
      </c>
    </row>
    <row r="2825" spans="2:2" x14ac:dyDescent="0.3">
      <c r="B2825" s="113">
        <v>-1609.5957005483999</v>
      </c>
    </row>
    <row r="2826" spans="2:2" x14ac:dyDescent="0.3">
      <c r="B2826" s="113">
        <v>-1668.32332074448</v>
      </c>
    </row>
    <row r="2827" spans="2:2" x14ac:dyDescent="0.3">
      <c r="B2827" s="113">
        <v>-1616.14548006117</v>
      </c>
    </row>
    <row r="2828" spans="2:2" x14ac:dyDescent="0.3">
      <c r="B2828" s="113">
        <v>-1455.66552749877</v>
      </c>
    </row>
    <row r="2829" spans="2:2" x14ac:dyDescent="0.3">
      <c r="B2829" s="113">
        <v>-1195.9675772189701</v>
      </c>
    </row>
    <row r="2830" spans="2:2" x14ac:dyDescent="0.3">
      <c r="B2830" s="113">
        <v>-852.26020051333001</v>
      </c>
    </row>
    <row r="2831" spans="2:2" x14ac:dyDescent="0.3">
      <c r="B2831" s="113">
        <v>-445.21805326036599</v>
      </c>
    </row>
    <row r="2832" spans="2:2" x14ac:dyDescent="0.3">
      <c r="B2832" s="113">
        <v>-1.00000000545051E-2</v>
      </c>
    </row>
    <row r="2833" spans="2:2" x14ac:dyDescent="0.3">
      <c r="B2833" s="113">
        <v>-0.01</v>
      </c>
    </row>
    <row r="2834" spans="2:2" x14ac:dyDescent="0.3">
      <c r="B2834" s="113">
        <v>-0.01</v>
      </c>
    </row>
    <row r="2835" spans="2:2" x14ac:dyDescent="0.3">
      <c r="B2835" s="113">
        <v>-0.01</v>
      </c>
    </row>
    <row r="2836" spans="2:2" x14ac:dyDescent="0.3">
      <c r="B2836" s="113">
        <v>-0.01</v>
      </c>
    </row>
    <row r="2837" spans="2:2" x14ac:dyDescent="0.3">
      <c r="B2837" s="113">
        <v>-0.01</v>
      </c>
    </row>
    <row r="2838" spans="2:2" x14ac:dyDescent="0.3">
      <c r="B2838" s="113">
        <v>-0.01</v>
      </c>
    </row>
    <row r="2839" spans="2:2" x14ac:dyDescent="0.3">
      <c r="B2839" s="113">
        <v>-0.01</v>
      </c>
    </row>
    <row r="2840" spans="2:2" x14ac:dyDescent="0.3">
      <c r="B2840" s="113">
        <v>-0.01</v>
      </c>
    </row>
    <row r="2841" spans="2:2" x14ac:dyDescent="0.3">
      <c r="B2841" s="113">
        <v>-0.01</v>
      </c>
    </row>
    <row r="2842" spans="2:2" x14ac:dyDescent="0.3">
      <c r="B2842" s="113">
        <v>-0.01</v>
      </c>
    </row>
    <row r="2843" spans="2:2" x14ac:dyDescent="0.3">
      <c r="B2843" s="113">
        <v>-0.01</v>
      </c>
    </row>
    <row r="2844" spans="2:2" x14ac:dyDescent="0.3">
      <c r="B2844" s="113">
        <v>-0.01</v>
      </c>
    </row>
    <row r="2845" spans="2:2" x14ac:dyDescent="0.3">
      <c r="B2845" s="113">
        <v>-519.52989120079303</v>
      </c>
    </row>
    <row r="2846" spans="2:2" x14ac:dyDescent="0.3">
      <c r="B2846" s="113">
        <v>-1007.53276025011</v>
      </c>
    </row>
    <row r="2847" spans="2:2" x14ac:dyDescent="0.3">
      <c r="B2847" s="113">
        <v>-1427.4789838412</v>
      </c>
    </row>
    <row r="2848" spans="2:2" x14ac:dyDescent="0.3">
      <c r="B2848" s="113">
        <v>-1747.66093937899</v>
      </c>
    </row>
    <row r="2849" spans="2:2" x14ac:dyDescent="0.3">
      <c r="B2849" s="113">
        <v>-1943.96478638805</v>
      </c>
    </row>
    <row r="2850" spans="2:2" x14ac:dyDescent="0.3">
      <c r="B2850" s="113">
        <v>-2002.0332642859801</v>
      </c>
    </row>
    <row r="2851" spans="2:2" x14ac:dyDescent="0.3">
      <c r="B2851" s="113">
        <v>-1918.5993162473401</v>
      </c>
    </row>
    <row r="2852" spans="2:2" x14ac:dyDescent="0.3">
      <c r="B2852" s="113">
        <v>-1701.83594524253</v>
      </c>
    </row>
    <row r="2853" spans="2:2" x14ac:dyDescent="0.3">
      <c r="B2853" s="113">
        <v>-1370.66364224518</v>
      </c>
    </row>
    <row r="2854" spans="2:2" x14ac:dyDescent="0.3">
      <c r="B2854" s="113">
        <v>-953.062787223756</v>
      </c>
    </row>
    <row r="2855" spans="2:2" x14ac:dyDescent="0.3">
      <c r="B2855" s="113">
        <v>-483.54275640914602</v>
      </c>
    </row>
    <row r="2856" spans="2:2" x14ac:dyDescent="0.3">
      <c r="B2856" s="113">
        <v>-1.00000000447066E-2</v>
      </c>
    </row>
    <row r="2857" spans="2:2" x14ac:dyDescent="0.3">
      <c r="B2857" s="113">
        <v>-0.01</v>
      </c>
    </row>
    <row r="2858" spans="2:2" x14ac:dyDescent="0.3">
      <c r="B2858" s="113">
        <v>-0.01</v>
      </c>
    </row>
    <row r="2859" spans="2:2" x14ac:dyDescent="0.3">
      <c r="B2859" s="113">
        <v>-0.01</v>
      </c>
    </row>
    <row r="2860" spans="2:2" x14ac:dyDescent="0.3">
      <c r="B2860" s="113">
        <v>-0.01</v>
      </c>
    </row>
    <row r="2861" spans="2:2" x14ac:dyDescent="0.3">
      <c r="B2861" s="113">
        <v>-0.01</v>
      </c>
    </row>
    <row r="2862" spans="2:2" x14ac:dyDescent="0.3">
      <c r="B2862" s="113">
        <v>-0.01</v>
      </c>
    </row>
    <row r="2863" spans="2:2" x14ac:dyDescent="0.3">
      <c r="B2863" s="113">
        <v>-0.01</v>
      </c>
    </row>
    <row r="2864" spans="2:2" x14ac:dyDescent="0.3">
      <c r="B2864" s="113">
        <v>-0.01</v>
      </c>
    </row>
    <row r="2865" spans="2:2" x14ac:dyDescent="0.3">
      <c r="B2865" s="113">
        <v>-0.01</v>
      </c>
    </row>
    <row r="2866" spans="2:2" x14ac:dyDescent="0.3">
      <c r="B2866" s="113">
        <v>-0.01</v>
      </c>
    </row>
    <row r="2867" spans="2:2" x14ac:dyDescent="0.3">
      <c r="B2867" s="113">
        <v>-0.01</v>
      </c>
    </row>
    <row r="2868" spans="2:2" x14ac:dyDescent="0.3">
      <c r="B2868" s="113">
        <v>-0.01</v>
      </c>
    </row>
    <row r="2869" spans="2:2" x14ac:dyDescent="0.3">
      <c r="B2869" s="113">
        <v>-229.250259711967</v>
      </c>
    </row>
    <row r="2870" spans="2:2" x14ac:dyDescent="0.3">
      <c r="B2870" s="113">
        <v>-400.28068195269998</v>
      </c>
    </row>
    <row r="2871" spans="2:2" x14ac:dyDescent="0.3">
      <c r="B2871" s="113">
        <v>-506.52114206456201</v>
      </c>
    </row>
    <row r="2872" spans="2:2" x14ac:dyDescent="0.3">
      <c r="B2872" s="113">
        <v>-548.73969784259305</v>
      </c>
    </row>
    <row r="2873" spans="2:2" x14ac:dyDescent="0.3">
      <c r="B2873" s="113">
        <v>-534.18299080514805</v>
      </c>
    </row>
    <row r="2874" spans="2:2" x14ac:dyDescent="0.3">
      <c r="B2874" s="113">
        <v>-475.06045564401501</v>
      </c>
    </row>
    <row r="2875" spans="2:2" x14ac:dyDescent="0.3">
      <c r="B2875" s="113">
        <v>-386.60432054345102</v>
      </c>
    </row>
    <row r="2876" spans="2:2" x14ac:dyDescent="0.3">
      <c r="B2876" s="113">
        <v>-284.96472342642301</v>
      </c>
    </row>
    <row r="2877" spans="2:2" x14ac:dyDescent="0.3">
      <c r="B2877" s="113">
        <v>-185.203200499064</v>
      </c>
    </row>
    <row r="2878" spans="2:2" x14ac:dyDescent="0.3">
      <c r="B2878" s="113">
        <v>-99.619140357553704</v>
      </c>
    </row>
    <row r="2879" spans="2:2" x14ac:dyDescent="0.3">
      <c r="B2879" s="113">
        <v>-36.587456925702</v>
      </c>
    </row>
    <row r="2880" spans="2:2" x14ac:dyDescent="0.3">
      <c r="B2880" s="113">
        <v>-1.0000000001561199E-2</v>
      </c>
    </row>
    <row r="2881" spans="2:2" x14ac:dyDescent="0.3">
      <c r="B2881" s="113">
        <v>-0.01</v>
      </c>
    </row>
    <row r="2882" spans="2:2" x14ac:dyDescent="0.3">
      <c r="B2882" s="113">
        <v>-0.52521980372165</v>
      </c>
    </row>
    <row r="2883" spans="2:2" x14ac:dyDescent="0.3">
      <c r="B2883" s="113">
        <v>-26.505856218548502</v>
      </c>
    </row>
    <row r="2884" spans="2:2" x14ac:dyDescent="0.3">
      <c r="B2884" s="113">
        <v>-59.135856068389103</v>
      </c>
    </row>
    <row r="2885" spans="2:2" x14ac:dyDescent="0.3">
      <c r="B2885" s="113">
        <v>-90.274427626872196</v>
      </c>
    </row>
    <row r="2886" spans="2:2" x14ac:dyDescent="0.3">
      <c r="B2886" s="113">
        <v>-113.082261237688</v>
      </c>
    </row>
    <row r="2887" spans="2:2" x14ac:dyDescent="0.3">
      <c r="B2887" s="113">
        <v>-122.949959503719</v>
      </c>
    </row>
    <row r="2888" spans="2:2" x14ac:dyDescent="0.3">
      <c r="B2888" s="113">
        <v>-118.008504538331</v>
      </c>
    </row>
    <row r="2889" spans="2:2" x14ac:dyDescent="0.3">
      <c r="B2889" s="113">
        <v>-99.178844797212307</v>
      </c>
    </row>
    <row r="2890" spans="2:2" x14ac:dyDescent="0.3">
      <c r="B2890" s="113">
        <v>-69.786075164743096</v>
      </c>
    </row>
    <row r="2891" spans="2:2" x14ac:dyDescent="0.3">
      <c r="B2891" s="113">
        <v>-34.825018431848903</v>
      </c>
    </row>
    <row r="2892" spans="2:2" x14ac:dyDescent="0.3">
      <c r="B2892" s="113">
        <v>-1.0000000003567201E-2</v>
      </c>
    </row>
    <row r="2893" spans="2:2" x14ac:dyDescent="0.3">
      <c r="B2893" s="113">
        <v>-0.01</v>
      </c>
    </row>
    <row r="2894" spans="2:2" x14ac:dyDescent="0.3">
      <c r="B2894" s="113">
        <v>-0.01</v>
      </c>
    </row>
    <row r="2895" spans="2:2" x14ac:dyDescent="0.3">
      <c r="B2895" s="113">
        <v>-0.01</v>
      </c>
    </row>
    <row r="2896" spans="2:2" x14ac:dyDescent="0.3">
      <c r="B2896" s="113">
        <v>-0.01</v>
      </c>
    </row>
    <row r="2897" spans="2:2" x14ac:dyDescent="0.3">
      <c r="B2897" s="113">
        <v>-0.01</v>
      </c>
    </row>
    <row r="2898" spans="2:2" x14ac:dyDescent="0.3">
      <c r="B2898" s="113">
        <v>-0.01</v>
      </c>
    </row>
    <row r="2899" spans="2:2" x14ac:dyDescent="0.3">
      <c r="B2899" s="113">
        <v>-9.3438280697004501</v>
      </c>
    </row>
    <row r="2900" spans="2:2" x14ac:dyDescent="0.3">
      <c r="B2900" s="113">
        <v>-28.852240441466499</v>
      </c>
    </row>
    <row r="2901" spans="2:2" x14ac:dyDescent="0.3">
      <c r="B2901" s="113">
        <v>-39.977932610399598</v>
      </c>
    </row>
    <row r="2902" spans="2:2" x14ac:dyDescent="0.3">
      <c r="B2902" s="113">
        <v>-39.436657331858299</v>
      </c>
    </row>
    <row r="2903" spans="2:2" x14ac:dyDescent="0.3">
      <c r="B2903" s="113">
        <v>-25.854541893490701</v>
      </c>
    </row>
    <row r="2904" spans="2:2" x14ac:dyDescent="0.3">
      <c r="B2904" s="113">
        <v>-1.00000000012839E-2</v>
      </c>
    </row>
    <row r="2905" spans="2:2" x14ac:dyDescent="0.3">
      <c r="B2905" s="113">
        <v>-0.01</v>
      </c>
    </row>
    <row r="2906" spans="2:2" x14ac:dyDescent="0.3">
      <c r="B2906" s="113">
        <v>-0.01</v>
      </c>
    </row>
    <row r="2907" spans="2:2" x14ac:dyDescent="0.3">
      <c r="B2907" s="113">
        <v>-0.01</v>
      </c>
    </row>
    <row r="2908" spans="2:2" x14ac:dyDescent="0.3">
      <c r="B2908" s="113">
        <v>-0.01</v>
      </c>
    </row>
    <row r="2909" spans="2:2" x14ac:dyDescent="0.3">
      <c r="B2909" s="113">
        <v>-0.01</v>
      </c>
    </row>
    <row r="2910" spans="2:2" x14ac:dyDescent="0.3">
      <c r="B2910" s="113">
        <v>-0.01</v>
      </c>
    </row>
    <row r="2911" spans="2:2" x14ac:dyDescent="0.3">
      <c r="B2911" s="113">
        <v>-0.01</v>
      </c>
    </row>
    <row r="2912" spans="2:2" x14ac:dyDescent="0.3">
      <c r="B2912" s="113">
        <v>-0.01</v>
      </c>
    </row>
    <row r="2913" spans="2:2" x14ac:dyDescent="0.3">
      <c r="B2913" s="113">
        <v>-0.01</v>
      </c>
    </row>
    <row r="2914" spans="2:2" x14ac:dyDescent="0.3">
      <c r="B2914" s="113">
        <v>-0.01</v>
      </c>
    </row>
    <row r="2915" spans="2:2" x14ac:dyDescent="0.3">
      <c r="B2915" s="113">
        <v>-0.01</v>
      </c>
    </row>
    <row r="2916" spans="2:2" x14ac:dyDescent="0.3">
      <c r="B2916" s="113">
        <v>-0.01</v>
      </c>
    </row>
    <row r="2917" spans="2:2" x14ac:dyDescent="0.3">
      <c r="B2917" s="113">
        <v>-29.939485050410099</v>
      </c>
    </row>
    <row r="2918" spans="2:2" x14ac:dyDescent="0.3">
      <c r="B2918" s="113">
        <v>-48.136804033132599</v>
      </c>
    </row>
    <row r="2919" spans="2:2" x14ac:dyDescent="0.3">
      <c r="B2919" s="113">
        <v>-53.267280356698798</v>
      </c>
    </row>
    <row r="2920" spans="2:2" x14ac:dyDescent="0.3">
      <c r="B2920" s="113">
        <v>-46.133585360735403</v>
      </c>
    </row>
    <row r="2921" spans="2:2" x14ac:dyDescent="0.3">
      <c r="B2921" s="113">
        <v>-29.511652511673599</v>
      </c>
    </row>
    <row r="2922" spans="2:2" x14ac:dyDescent="0.3">
      <c r="B2922" s="113">
        <v>-7.6688167786611103</v>
      </c>
    </row>
    <row r="2923" spans="2:2" x14ac:dyDescent="0.3">
      <c r="B2923" s="113">
        <v>-0.01</v>
      </c>
    </row>
    <row r="2924" spans="2:2" x14ac:dyDescent="0.3">
      <c r="B2924" s="113">
        <v>-0.01</v>
      </c>
    </row>
    <row r="2925" spans="2:2" x14ac:dyDescent="0.3">
      <c r="B2925" s="113">
        <v>-0.01</v>
      </c>
    </row>
    <row r="2926" spans="2:2" x14ac:dyDescent="0.3">
      <c r="B2926" s="113">
        <v>-0.01</v>
      </c>
    </row>
    <row r="2927" spans="2:2" x14ac:dyDescent="0.3">
      <c r="B2927" s="113">
        <v>-0.01</v>
      </c>
    </row>
    <row r="2928" spans="2:2" x14ac:dyDescent="0.3">
      <c r="B2928" s="113">
        <v>-0.01</v>
      </c>
    </row>
    <row r="2929" spans="2:2" x14ac:dyDescent="0.3">
      <c r="B2929" s="113">
        <v>-29.289636708222801</v>
      </c>
    </row>
    <row r="2930" spans="2:2" x14ac:dyDescent="0.3">
      <c r="B2930" s="113">
        <v>-59.268651567034297</v>
      </c>
    </row>
    <row r="2931" spans="2:2" x14ac:dyDescent="0.3">
      <c r="B2931" s="113">
        <v>-84.516556700543006</v>
      </c>
    </row>
    <row r="2932" spans="2:2" x14ac:dyDescent="0.3">
      <c r="B2932" s="113">
        <v>-100.21757144330201</v>
      </c>
    </row>
    <row r="2933" spans="2:2" x14ac:dyDescent="0.3">
      <c r="B2933" s="113">
        <v>-103.13550707528699</v>
      </c>
    </row>
    <row r="2934" spans="2:2" x14ac:dyDescent="0.3">
      <c r="B2934" s="113">
        <v>-92.379075501875803</v>
      </c>
    </row>
    <row r="2935" spans="2:2" x14ac:dyDescent="0.3">
      <c r="B2935" s="113">
        <v>-69.826232092304906</v>
      </c>
    </row>
    <row r="2936" spans="2:2" x14ac:dyDescent="0.3">
      <c r="B2936" s="113">
        <v>-40.110337854017899</v>
      </c>
    </row>
    <row r="2937" spans="2:2" x14ac:dyDescent="0.3">
      <c r="B2937" s="113">
        <v>-10.1324081151448</v>
      </c>
    </row>
    <row r="2938" spans="2:2" x14ac:dyDescent="0.3">
      <c r="B2938" s="113">
        <v>-0.01</v>
      </c>
    </row>
    <row r="2939" spans="2:2" x14ac:dyDescent="0.3">
      <c r="B2939" s="113">
        <v>-0.01</v>
      </c>
    </row>
    <row r="2940" spans="2:2" x14ac:dyDescent="0.3">
      <c r="B2940" s="113">
        <v>-0.01</v>
      </c>
    </row>
    <row r="2941" spans="2:2" x14ac:dyDescent="0.3">
      <c r="B2941" s="113">
        <v>-45.066477780197097</v>
      </c>
    </row>
    <row r="2942" spans="2:2" x14ac:dyDescent="0.3">
      <c r="B2942" s="113">
        <v>-117.910224927323</v>
      </c>
    </row>
    <row r="2943" spans="2:2" x14ac:dyDescent="0.3">
      <c r="B2943" s="113">
        <v>-214.218926211801</v>
      </c>
    </row>
    <row r="2944" spans="2:2" x14ac:dyDescent="0.3">
      <c r="B2944" s="113">
        <v>-324.92006552660303</v>
      </c>
    </row>
    <row r="2945" spans="2:2" x14ac:dyDescent="0.3">
      <c r="B2945" s="113">
        <v>-436.735721070392</v>
      </c>
    </row>
    <row r="2946" spans="2:2" x14ac:dyDescent="0.3">
      <c r="B2946" s="113">
        <v>-533.388676010636</v>
      </c>
    </row>
    <row r="2947" spans="2:2" x14ac:dyDescent="0.3">
      <c r="B2947" s="113">
        <v>-597.37093206049303</v>
      </c>
    </row>
    <row r="2948" spans="2:2" x14ac:dyDescent="0.3">
      <c r="B2948" s="113">
        <v>-612.09217649367201</v>
      </c>
    </row>
    <row r="2949" spans="2:2" x14ac:dyDescent="0.3">
      <c r="B2949" s="113">
        <v>-564.16126968094898</v>
      </c>
    </row>
    <row r="2950" spans="2:2" x14ac:dyDescent="0.3">
      <c r="B2950" s="113">
        <v>-445.51789750900798</v>
      </c>
    </row>
    <row r="2951" spans="2:2" x14ac:dyDescent="0.3">
      <c r="B2951" s="113">
        <v>-255.13027679543501</v>
      </c>
    </row>
    <row r="2952" spans="2:2" x14ac:dyDescent="0.3">
      <c r="B2952" s="113">
        <v>-1.00000000275496E-2</v>
      </c>
    </row>
    <row r="2953" spans="2:2" x14ac:dyDescent="0.3">
      <c r="B2953" s="113">
        <v>-0.01</v>
      </c>
    </row>
    <row r="2954" spans="2:2" x14ac:dyDescent="0.3">
      <c r="B2954" s="113">
        <v>-0.01</v>
      </c>
    </row>
    <row r="2955" spans="2:2" x14ac:dyDescent="0.3">
      <c r="B2955" s="113">
        <v>-0.01</v>
      </c>
    </row>
    <row r="2956" spans="2:2" x14ac:dyDescent="0.3">
      <c r="B2956" s="113">
        <v>-0.01</v>
      </c>
    </row>
    <row r="2957" spans="2:2" x14ac:dyDescent="0.3">
      <c r="B2957" s="113">
        <v>-0.01</v>
      </c>
    </row>
    <row r="2958" spans="2:2" x14ac:dyDescent="0.3">
      <c r="B2958" s="113">
        <v>-0.01</v>
      </c>
    </row>
    <row r="2959" spans="2:2" x14ac:dyDescent="0.3">
      <c r="B2959" s="113">
        <v>-0.01</v>
      </c>
    </row>
    <row r="2960" spans="2:2" x14ac:dyDescent="0.3">
      <c r="B2960" s="113">
        <v>-0.01</v>
      </c>
    </row>
    <row r="2961" spans="2:2" x14ac:dyDescent="0.3">
      <c r="B2961" s="113">
        <v>-0.01</v>
      </c>
    </row>
    <row r="2962" spans="2:2" x14ac:dyDescent="0.3">
      <c r="B2962" s="113">
        <v>-0.01</v>
      </c>
    </row>
    <row r="2963" spans="2:2" x14ac:dyDescent="0.3">
      <c r="B2963" s="113">
        <v>-0.01</v>
      </c>
    </row>
    <row r="2964" spans="2:2" x14ac:dyDescent="0.3">
      <c r="B2964" s="113">
        <v>-0.01</v>
      </c>
    </row>
    <row r="2965" spans="2:2" x14ac:dyDescent="0.3">
      <c r="B2965" s="113">
        <v>-550.23104059678894</v>
      </c>
    </row>
    <row r="2966" spans="2:2" x14ac:dyDescent="0.3">
      <c r="B2966" s="113">
        <v>-1086.9719386761999</v>
      </c>
    </row>
    <row r="2967" spans="2:2" x14ac:dyDescent="0.3">
      <c r="B2967" s="113">
        <v>-1566.8699129055699</v>
      </c>
    </row>
    <row r="2968" spans="2:2" x14ac:dyDescent="0.3">
      <c r="B2968" s="113">
        <v>-1950.03767003333</v>
      </c>
    </row>
    <row r="2969" spans="2:2" x14ac:dyDescent="0.3">
      <c r="B2969" s="113">
        <v>-2203.6896514681098</v>
      </c>
    </row>
    <row r="2970" spans="2:2" x14ac:dyDescent="0.3">
      <c r="B2970" s="113">
        <v>-2305.1313124841599</v>
      </c>
    </row>
    <row r="2971" spans="2:2" x14ac:dyDescent="0.3">
      <c r="B2971" s="113">
        <v>-2243.8224540582301</v>
      </c>
    </row>
    <row r="2972" spans="2:2" x14ac:dyDescent="0.3">
      <c r="B2972" s="113">
        <v>-2022.3243076629899</v>
      </c>
    </row>
    <row r="2973" spans="2:2" x14ac:dyDescent="0.3">
      <c r="B2973" s="113">
        <v>-1656.05680855521</v>
      </c>
    </row>
    <row r="2974" spans="2:2" x14ac:dyDescent="0.3">
      <c r="B2974" s="113">
        <v>-1171.91373212996</v>
      </c>
    </row>
    <row r="2975" spans="2:2" x14ac:dyDescent="0.3">
      <c r="B2975" s="113">
        <v>-605.89546039916297</v>
      </c>
    </row>
    <row r="2976" spans="2:2" x14ac:dyDescent="0.3">
      <c r="B2976" s="113">
        <v>-1.00000000434533E-2</v>
      </c>
    </row>
    <row r="2977" spans="2:2" x14ac:dyDescent="0.3">
      <c r="B2977" s="113">
        <v>-0.01</v>
      </c>
    </row>
    <row r="2978" spans="2:2" x14ac:dyDescent="0.3">
      <c r="B2978" s="113">
        <v>-0.01</v>
      </c>
    </row>
    <row r="2979" spans="2:2" x14ac:dyDescent="0.3">
      <c r="B2979" s="113">
        <v>-0.01</v>
      </c>
    </row>
    <row r="2980" spans="2:2" x14ac:dyDescent="0.3">
      <c r="B2980" s="113">
        <v>-0.01</v>
      </c>
    </row>
    <row r="2981" spans="2:2" x14ac:dyDescent="0.3">
      <c r="B2981" s="113">
        <v>-0.01</v>
      </c>
    </row>
    <row r="2982" spans="2:2" x14ac:dyDescent="0.3">
      <c r="B2982" s="113">
        <v>-0.01</v>
      </c>
    </row>
    <row r="2983" spans="2:2" x14ac:dyDescent="0.3">
      <c r="B2983" s="113">
        <v>-0.01</v>
      </c>
    </row>
    <row r="2984" spans="2:2" x14ac:dyDescent="0.3">
      <c r="B2984" s="113">
        <v>-0.01</v>
      </c>
    </row>
    <row r="2985" spans="2:2" x14ac:dyDescent="0.3">
      <c r="B2985" s="113">
        <v>-0.01</v>
      </c>
    </row>
    <row r="2986" spans="2:2" x14ac:dyDescent="0.3">
      <c r="B2986" s="113">
        <v>-0.01</v>
      </c>
    </row>
    <row r="2987" spans="2:2" x14ac:dyDescent="0.3">
      <c r="B2987" s="113">
        <v>-0.01</v>
      </c>
    </row>
    <row r="2988" spans="2:2" x14ac:dyDescent="0.3">
      <c r="B2988" s="113">
        <v>-0.01</v>
      </c>
    </row>
    <row r="2989" spans="2:2" x14ac:dyDescent="0.3">
      <c r="B2989" s="113">
        <v>-542.26915795351101</v>
      </c>
    </row>
    <row r="2990" spans="2:2" x14ac:dyDescent="0.3">
      <c r="B2990" s="113">
        <v>-1041.7651894401599</v>
      </c>
    </row>
    <row r="2991" spans="2:2" x14ac:dyDescent="0.3">
      <c r="B2991" s="113">
        <v>-1467.2064796438201</v>
      </c>
    </row>
    <row r="2992" spans="2:2" x14ac:dyDescent="0.3">
      <c r="B2992" s="113">
        <v>-1792.34912065553</v>
      </c>
    </row>
    <row r="2993" spans="2:2" x14ac:dyDescent="0.3">
      <c r="B2993" s="113">
        <v>-1997.2898133219401</v>
      </c>
    </row>
    <row r="2994" spans="2:2" x14ac:dyDescent="0.3">
      <c r="B2994" s="113">
        <v>-2069.4073632876398</v>
      </c>
    </row>
    <row r="2995" spans="2:2" x14ac:dyDescent="0.3">
      <c r="B2995" s="113">
        <v>-2003.95554270909</v>
      </c>
    </row>
    <row r="2996" spans="2:2" x14ac:dyDescent="0.3">
      <c r="B2996" s="113">
        <v>-1804.31124882119</v>
      </c>
    </row>
    <row r="2997" spans="2:2" x14ac:dyDescent="0.3">
      <c r="B2997" s="113">
        <v>-1481.8758935677799</v>
      </c>
    </row>
    <row r="2998" spans="2:2" x14ac:dyDescent="0.3">
      <c r="B2998" s="113">
        <v>-1055.6196135150501</v>
      </c>
    </row>
    <row r="2999" spans="2:2" x14ac:dyDescent="0.3">
      <c r="B2999" s="113">
        <v>-551.25255413980699</v>
      </c>
    </row>
    <row r="3000" spans="2:2" x14ac:dyDescent="0.3">
      <c r="B3000" s="113">
        <v>-1.0000000025294E-2</v>
      </c>
    </row>
    <row r="3001" spans="2:2" x14ac:dyDescent="0.3">
      <c r="B3001" s="113">
        <v>-0.01</v>
      </c>
    </row>
    <row r="3002" spans="2:2" x14ac:dyDescent="0.3">
      <c r="B3002" s="113">
        <v>-0.01</v>
      </c>
    </row>
    <row r="3003" spans="2:2" x14ac:dyDescent="0.3">
      <c r="B3003" s="113">
        <v>-0.01</v>
      </c>
    </row>
    <row r="3004" spans="2:2" x14ac:dyDescent="0.3">
      <c r="B3004" s="113">
        <v>-0.01</v>
      </c>
    </row>
    <row r="3005" spans="2:2" x14ac:dyDescent="0.3">
      <c r="B3005" s="113">
        <v>-0.01</v>
      </c>
    </row>
    <row r="3006" spans="2:2" x14ac:dyDescent="0.3">
      <c r="B3006" s="113">
        <v>-0.01</v>
      </c>
    </row>
    <row r="3007" spans="2:2" x14ac:dyDescent="0.3">
      <c r="B3007" s="113">
        <v>-0.01</v>
      </c>
    </row>
    <row r="3008" spans="2:2" x14ac:dyDescent="0.3">
      <c r="B3008" s="113">
        <v>-0.01</v>
      </c>
    </row>
    <row r="3009" spans="2:2" x14ac:dyDescent="0.3">
      <c r="B3009" s="113">
        <v>-0.01</v>
      </c>
    </row>
    <row r="3010" spans="2:2" x14ac:dyDescent="0.3">
      <c r="B3010" s="113">
        <v>-0.01</v>
      </c>
    </row>
    <row r="3011" spans="2:2" x14ac:dyDescent="0.3">
      <c r="B3011" s="113">
        <v>-0.01</v>
      </c>
    </row>
    <row r="3012" spans="2:2" x14ac:dyDescent="0.3">
      <c r="B3012" s="113">
        <v>-0.01</v>
      </c>
    </row>
    <row r="3013" spans="2:2" x14ac:dyDescent="0.3">
      <c r="B3013" s="113">
        <v>-640.08711294674595</v>
      </c>
    </row>
    <row r="3014" spans="2:2" x14ac:dyDescent="0.3">
      <c r="B3014" s="113">
        <v>-1240.9029899315001</v>
      </c>
    </row>
    <row r="3015" spans="2:2" x14ac:dyDescent="0.3">
      <c r="B3015" s="113">
        <v>-1757.51217028216</v>
      </c>
    </row>
    <row r="3016" spans="2:2" x14ac:dyDescent="0.3">
      <c r="B3016" s="113">
        <v>-2150.9781677852602</v>
      </c>
    </row>
    <row r="3017" spans="2:2" x14ac:dyDescent="0.3">
      <c r="B3017" s="113">
        <v>-2391.7607622645601</v>
      </c>
    </row>
    <row r="3018" spans="2:2" x14ac:dyDescent="0.3">
      <c r="B3018" s="113">
        <v>-2462.3596730242398</v>
      </c>
    </row>
    <row r="3019" spans="2:2" x14ac:dyDescent="0.3">
      <c r="B3019" s="113">
        <v>-2358.9334277635598</v>
      </c>
    </row>
    <row r="3020" spans="2:2" x14ac:dyDescent="0.3">
      <c r="B3020" s="113">
        <v>-2091.70590809126</v>
      </c>
    </row>
    <row r="3021" spans="2:2" x14ac:dyDescent="0.3">
      <c r="B3021" s="113">
        <v>-1684.0914138958401</v>
      </c>
    </row>
    <row r="3022" spans="2:2" x14ac:dyDescent="0.3">
      <c r="B3022" s="113">
        <v>-1170.5995212697301</v>
      </c>
    </row>
    <row r="3023" spans="2:2" x14ac:dyDescent="0.3">
      <c r="B3023" s="113">
        <v>-593.70892008451005</v>
      </c>
    </row>
    <row r="3024" spans="2:2" x14ac:dyDescent="0.3">
      <c r="B3024" s="113">
        <v>-1.00000000746289E-2</v>
      </c>
    </row>
    <row r="3025" spans="2:2" x14ac:dyDescent="0.3">
      <c r="B3025" s="113">
        <v>-0.01</v>
      </c>
    </row>
    <row r="3026" spans="2:2" x14ac:dyDescent="0.3">
      <c r="B3026" s="113">
        <v>-0.01</v>
      </c>
    </row>
    <row r="3027" spans="2:2" x14ac:dyDescent="0.3">
      <c r="B3027" s="113">
        <v>-0.01</v>
      </c>
    </row>
    <row r="3028" spans="2:2" x14ac:dyDescent="0.3">
      <c r="B3028" s="113">
        <v>-0.01</v>
      </c>
    </row>
    <row r="3029" spans="2:2" x14ac:dyDescent="0.3">
      <c r="B3029" s="113">
        <v>-0.01</v>
      </c>
    </row>
    <row r="3030" spans="2:2" x14ac:dyDescent="0.3">
      <c r="B3030" s="113">
        <v>-0.01</v>
      </c>
    </row>
    <row r="3031" spans="2:2" x14ac:dyDescent="0.3">
      <c r="B3031" s="113">
        <v>-0.01</v>
      </c>
    </row>
    <row r="3032" spans="2:2" x14ac:dyDescent="0.3">
      <c r="B3032" s="113">
        <v>-0.01</v>
      </c>
    </row>
    <row r="3033" spans="2:2" x14ac:dyDescent="0.3">
      <c r="B3033" s="113">
        <v>-0.01</v>
      </c>
    </row>
    <row r="3034" spans="2:2" x14ac:dyDescent="0.3">
      <c r="B3034" s="113">
        <v>-0.01</v>
      </c>
    </row>
    <row r="3035" spans="2:2" x14ac:dyDescent="0.3">
      <c r="B3035" s="113">
        <v>-0.01</v>
      </c>
    </row>
    <row r="3036" spans="2:2" x14ac:dyDescent="0.3">
      <c r="B3036" s="113">
        <v>-0.01</v>
      </c>
    </row>
    <row r="3037" spans="2:2" x14ac:dyDescent="0.3">
      <c r="B3037" s="113">
        <v>-280.17007254095802</v>
      </c>
    </row>
    <row r="3038" spans="2:2" x14ac:dyDescent="0.3">
      <c r="B3038" s="113">
        <v>-489.030542610765</v>
      </c>
    </row>
    <row r="3039" spans="2:2" x14ac:dyDescent="0.3">
      <c r="B3039" s="113">
        <v>-618.62527473892396</v>
      </c>
    </row>
    <row r="3040" spans="2:2" x14ac:dyDescent="0.3">
      <c r="B3040" s="113">
        <v>-669.96981698617401</v>
      </c>
    </row>
    <row r="3041" spans="2:2" x14ac:dyDescent="0.3">
      <c r="B3041" s="113">
        <v>-651.98539709975603</v>
      </c>
    </row>
    <row r="3042" spans="2:2" x14ac:dyDescent="0.3">
      <c r="B3042" s="113">
        <v>-579.636657666068</v>
      </c>
    </row>
    <row r="3043" spans="2:2" x14ac:dyDescent="0.3">
      <c r="B3043" s="113">
        <v>-471.55565437145401</v>
      </c>
    </row>
    <row r="3044" spans="2:2" x14ac:dyDescent="0.3">
      <c r="B3044" s="113">
        <v>-347.46945768473398</v>
      </c>
    </row>
    <row r="3045" spans="2:2" x14ac:dyDescent="0.3">
      <c r="B3045" s="113">
        <v>-225.75266478517301</v>
      </c>
    </row>
    <row r="3046" spans="2:2" x14ac:dyDescent="0.3">
      <c r="B3046" s="113">
        <v>-121.39037279297099</v>
      </c>
    </row>
    <row r="3047" spans="2:2" x14ac:dyDescent="0.3">
      <c r="B3047" s="113">
        <v>-44.567803881415102</v>
      </c>
    </row>
    <row r="3048" spans="2:2" x14ac:dyDescent="0.3">
      <c r="B3048" s="113">
        <v>-1.0000000002851801E-2</v>
      </c>
    </row>
    <row r="3049" spans="2:2" x14ac:dyDescent="0.3">
      <c r="B3049" s="113">
        <v>-0.01</v>
      </c>
    </row>
    <row r="3050" spans="2:2" x14ac:dyDescent="0.3">
      <c r="B3050" s="113">
        <v>-0.63702921015212699</v>
      </c>
    </row>
    <row r="3051" spans="2:2" x14ac:dyDescent="0.3">
      <c r="B3051" s="113">
        <v>-32.245579893063798</v>
      </c>
    </row>
    <row r="3052" spans="2:2" x14ac:dyDescent="0.3">
      <c r="B3052" s="113">
        <v>-71.921375908197206</v>
      </c>
    </row>
    <row r="3053" spans="2:2" x14ac:dyDescent="0.3">
      <c r="B3053" s="113">
        <v>-109.758789656183</v>
      </c>
    </row>
    <row r="3054" spans="2:2" x14ac:dyDescent="0.3">
      <c r="B3054" s="113">
        <v>-137.446616771864</v>
      </c>
    </row>
    <row r="3055" spans="2:2" x14ac:dyDescent="0.3">
      <c r="B3055" s="113">
        <v>-149.39363937210601</v>
      </c>
    </row>
    <row r="3056" spans="2:2" x14ac:dyDescent="0.3">
      <c r="B3056" s="113">
        <v>-143.34438380654299</v>
      </c>
    </row>
    <row r="3057" spans="2:2" x14ac:dyDescent="0.3">
      <c r="B3057" s="113">
        <v>-120.434087068765</v>
      </c>
    </row>
    <row r="3058" spans="2:2" x14ac:dyDescent="0.3">
      <c r="B3058" s="113">
        <v>-84.715027882437496</v>
      </c>
    </row>
    <row r="3059" spans="2:2" x14ac:dyDescent="0.3">
      <c r="B3059" s="113">
        <v>-42.260722627430397</v>
      </c>
    </row>
    <row r="3060" spans="2:2" x14ac:dyDescent="0.3">
      <c r="B3060" s="113">
        <v>-1.0000000005670801E-2</v>
      </c>
    </row>
    <row r="3061" spans="2:2" x14ac:dyDescent="0.3">
      <c r="B3061" s="113">
        <v>-0.01</v>
      </c>
    </row>
    <row r="3062" spans="2:2" x14ac:dyDescent="0.3">
      <c r="B3062" s="113">
        <v>-0.01</v>
      </c>
    </row>
    <row r="3063" spans="2:2" x14ac:dyDescent="0.3">
      <c r="B3063" s="113">
        <v>-0.01</v>
      </c>
    </row>
    <row r="3064" spans="2:2" x14ac:dyDescent="0.3">
      <c r="B3064" s="113">
        <v>-0.01</v>
      </c>
    </row>
    <row r="3065" spans="2:2" x14ac:dyDescent="0.3">
      <c r="B3065" s="113">
        <v>-0.01</v>
      </c>
    </row>
    <row r="3066" spans="2:2" x14ac:dyDescent="0.3">
      <c r="B3066" s="113">
        <v>-0.01</v>
      </c>
    </row>
    <row r="3067" spans="2:2" x14ac:dyDescent="0.3">
      <c r="B3067" s="113">
        <v>-11.3094518236898</v>
      </c>
    </row>
    <row r="3068" spans="2:2" x14ac:dyDescent="0.3">
      <c r="B3068" s="113">
        <v>-34.915527866228601</v>
      </c>
    </row>
    <row r="3069" spans="2:2" x14ac:dyDescent="0.3">
      <c r="B3069" s="113">
        <v>-48.365384788802103</v>
      </c>
    </row>
    <row r="3070" spans="2:2" x14ac:dyDescent="0.3">
      <c r="B3070" s="113">
        <v>-47.696051240626304</v>
      </c>
    </row>
    <row r="3071" spans="2:2" x14ac:dyDescent="0.3">
      <c r="B3071" s="113">
        <v>-31.259191503171401</v>
      </c>
    </row>
    <row r="3072" spans="2:2" x14ac:dyDescent="0.3">
      <c r="B3072" s="113">
        <v>-1.0000000002822E-2</v>
      </c>
    </row>
    <row r="3073" spans="2:2" x14ac:dyDescent="0.3">
      <c r="B3073" s="113">
        <v>-0.01</v>
      </c>
    </row>
    <row r="3074" spans="2:2" x14ac:dyDescent="0.3">
      <c r="B3074" s="113">
        <v>-0.01</v>
      </c>
    </row>
    <row r="3075" spans="2:2" x14ac:dyDescent="0.3">
      <c r="B3075" s="113">
        <v>-0.01</v>
      </c>
    </row>
    <row r="3076" spans="2:2" x14ac:dyDescent="0.3">
      <c r="B3076" s="113">
        <v>-0.01</v>
      </c>
    </row>
    <row r="3077" spans="2:2" x14ac:dyDescent="0.3">
      <c r="B3077" s="113">
        <v>-0.01</v>
      </c>
    </row>
    <row r="3078" spans="2:2" x14ac:dyDescent="0.3">
      <c r="B3078" s="113">
        <v>-0.01</v>
      </c>
    </row>
    <row r="3079" spans="2:2" x14ac:dyDescent="0.3">
      <c r="B3079" s="113">
        <v>-0.01</v>
      </c>
    </row>
    <row r="3080" spans="2:2" x14ac:dyDescent="0.3">
      <c r="B3080" s="113">
        <v>-0.01</v>
      </c>
    </row>
    <row r="3081" spans="2:2" x14ac:dyDescent="0.3">
      <c r="B3081" s="113">
        <v>-0.01</v>
      </c>
    </row>
    <row r="3082" spans="2:2" x14ac:dyDescent="0.3">
      <c r="B3082" s="113">
        <v>-0.01</v>
      </c>
    </row>
    <row r="3083" spans="2:2" x14ac:dyDescent="0.3">
      <c r="B3083" s="113">
        <v>-0.01</v>
      </c>
    </row>
    <row r="3084" spans="2:2" x14ac:dyDescent="0.3">
      <c r="B3084" s="113">
        <v>-0.01</v>
      </c>
    </row>
    <row r="3085" spans="2:2" x14ac:dyDescent="0.3">
      <c r="B3085" s="113">
        <v>-36.047920382998399</v>
      </c>
    </row>
    <row r="3086" spans="2:2" x14ac:dyDescent="0.3">
      <c r="B3086" s="113">
        <v>-57.942252410632001</v>
      </c>
    </row>
    <row r="3087" spans="2:2" x14ac:dyDescent="0.3">
      <c r="B3087" s="113">
        <v>-64.099306831507604</v>
      </c>
    </row>
    <row r="3088" spans="2:2" x14ac:dyDescent="0.3">
      <c r="B3088" s="113">
        <v>-55.498518270218099</v>
      </c>
    </row>
    <row r="3089" spans="2:2" x14ac:dyDescent="0.3">
      <c r="B3089" s="113">
        <v>-35.491352920465403</v>
      </c>
    </row>
    <row r="3090" spans="2:2" x14ac:dyDescent="0.3">
      <c r="B3090" s="113">
        <v>-9.2185138750625608</v>
      </c>
    </row>
    <row r="3091" spans="2:2" x14ac:dyDescent="0.3">
      <c r="B3091" s="113">
        <v>-0.01</v>
      </c>
    </row>
    <row r="3092" spans="2:2" x14ac:dyDescent="0.3">
      <c r="B3092" s="113">
        <v>-0.01</v>
      </c>
    </row>
    <row r="3093" spans="2:2" x14ac:dyDescent="0.3">
      <c r="B3093" s="113">
        <v>-0.01</v>
      </c>
    </row>
    <row r="3094" spans="2:2" x14ac:dyDescent="0.3">
      <c r="B3094" s="113">
        <v>-0.01</v>
      </c>
    </row>
    <row r="3095" spans="2:2" x14ac:dyDescent="0.3">
      <c r="B3095" s="113">
        <v>-0.01</v>
      </c>
    </row>
    <row r="3096" spans="2:2" x14ac:dyDescent="0.3">
      <c r="B3096" s="113">
        <v>-0.01</v>
      </c>
    </row>
    <row r="3097" spans="2:2" x14ac:dyDescent="0.3">
      <c r="B3097" s="113">
        <v>-35.143349363169399</v>
      </c>
    </row>
    <row r="3098" spans="2:2" x14ac:dyDescent="0.3">
      <c r="B3098" s="113">
        <v>-71.095638862252798</v>
      </c>
    </row>
    <row r="3099" spans="2:2" x14ac:dyDescent="0.3">
      <c r="B3099" s="113">
        <v>-101.353761078571</v>
      </c>
    </row>
    <row r="3100" spans="2:2" x14ac:dyDescent="0.3">
      <c r="B3100" s="113">
        <v>-120.148975177645</v>
      </c>
    </row>
    <row r="3101" spans="2:2" x14ac:dyDescent="0.3">
      <c r="B3101" s="113">
        <v>-123.612292352944</v>
      </c>
    </row>
    <row r="3102" spans="2:2" x14ac:dyDescent="0.3">
      <c r="B3102" s="113">
        <v>-110.688772665119</v>
      </c>
    </row>
    <row r="3103" spans="2:2" x14ac:dyDescent="0.3">
      <c r="B3103" s="113">
        <v>-83.641853034270795</v>
      </c>
    </row>
    <row r="3104" spans="2:2" x14ac:dyDescent="0.3">
      <c r="B3104" s="113">
        <v>-48.032104084243599</v>
      </c>
    </row>
    <row r="3105" spans="2:2" x14ac:dyDescent="0.3">
      <c r="B3105" s="113">
        <v>-12.128673931707899</v>
      </c>
    </row>
    <row r="3106" spans="2:2" x14ac:dyDescent="0.3">
      <c r="B3106" s="113">
        <v>-0.01</v>
      </c>
    </row>
    <row r="3107" spans="2:2" x14ac:dyDescent="0.3">
      <c r="B3107" s="113">
        <v>-0.01</v>
      </c>
    </row>
    <row r="3108" spans="2:2" x14ac:dyDescent="0.3">
      <c r="B3108" s="113">
        <v>-0.01</v>
      </c>
    </row>
    <row r="3109" spans="2:2" x14ac:dyDescent="0.3">
      <c r="B3109" s="113">
        <v>-53.891978219031898</v>
      </c>
    </row>
    <row r="3110" spans="2:2" x14ac:dyDescent="0.3">
      <c r="B3110" s="113">
        <v>-140.964951480374</v>
      </c>
    </row>
    <row r="3111" spans="2:2" x14ac:dyDescent="0.3">
      <c r="B3111" s="113">
        <v>-256.035329821321</v>
      </c>
    </row>
    <row r="3112" spans="2:2" x14ac:dyDescent="0.3">
      <c r="B3112" s="113">
        <v>-388.23943540043899</v>
      </c>
    </row>
    <row r="3113" spans="2:2" x14ac:dyDescent="0.3">
      <c r="B3113" s="113">
        <v>-521.70208269861405</v>
      </c>
    </row>
    <row r="3114" spans="2:2" x14ac:dyDescent="0.3">
      <c r="B3114" s="113">
        <v>-636.98378669484805</v>
      </c>
    </row>
    <row r="3115" spans="2:2" x14ac:dyDescent="0.3">
      <c r="B3115" s="113">
        <v>-713.19699870011004</v>
      </c>
    </row>
    <row r="3116" spans="2:2" x14ac:dyDescent="0.3">
      <c r="B3116" s="113">
        <v>-730.57233587408496</v>
      </c>
    </row>
    <row r="3117" spans="2:2" x14ac:dyDescent="0.3">
      <c r="B3117" s="113">
        <v>-673.17931468421295</v>
      </c>
    </row>
    <row r="3118" spans="2:2" x14ac:dyDescent="0.3">
      <c r="B3118" s="113">
        <v>-531.46389710441304</v>
      </c>
    </row>
    <row r="3119" spans="2:2" x14ac:dyDescent="0.3">
      <c r="B3119" s="113">
        <v>-304.26439788900598</v>
      </c>
    </row>
    <row r="3120" spans="2:2" x14ac:dyDescent="0.3">
      <c r="B3120" s="113">
        <v>-1.0000000044216899E-2</v>
      </c>
    </row>
    <row r="3121" spans="2:2" x14ac:dyDescent="0.3">
      <c r="B3121" s="113">
        <v>-0.01</v>
      </c>
    </row>
    <row r="3122" spans="2:2" x14ac:dyDescent="0.3">
      <c r="B3122" s="113">
        <v>-0.01</v>
      </c>
    </row>
    <row r="3123" spans="2:2" x14ac:dyDescent="0.3">
      <c r="B3123" s="113">
        <v>-0.01</v>
      </c>
    </row>
    <row r="3124" spans="2:2" x14ac:dyDescent="0.3">
      <c r="B3124" s="113">
        <v>-0.01</v>
      </c>
    </row>
    <row r="3125" spans="2:2" x14ac:dyDescent="0.3">
      <c r="B3125" s="113">
        <v>-0.01</v>
      </c>
    </row>
    <row r="3126" spans="2:2" x14ac:dyDescent="0.3">
      <c r="B3126" s="113">
        <v>-0.01</v>
      </c>
    </row>
    <row r="3127" spans="2:2" x14ac:dyDescent="0.3">
      <c r="B3127" s="113">
        <v>-0.01</v>
      </c>
    </row>
    <row r="3128" spans="2:2" x14ac:dyDescent="0.3">
      <c r="B3128" s="113">
        <v>-0.01</v>
      </c>
    </row>
    <row r="3129" spans="2:2" x14ac:dyDescent="0.3">
      <c r="B3129" s="113">
        <v>-0.01</v>
      </c>
    </row>
    <row r="3130" spans="2:2" x14ac:dyDescent="0.3">
      <c r="B3130" s="113">
        <v>-0.01</v>
      </c>
    </row>
    <row r="3131" spans="2:2" x14ac:dyDescent="0.3">
      <c r="B3131" s="113">
        <v>-0.01</v>
      </c>
    </row>
    <row r="3132" spans="2:2" x14ac:dyDescent="0.3">
      <c r="B3132" s="113">
        <v>-0.01</v>
      </c>
    </row>
    <row r="3133" spans="2:2" x14ac:dyDescent="0.3">
      <c r="B3133" s="113">
        <v>-653.74037084211295</v>
      </c>
    </row>
    <row r="3134" spans="2:2" x14ac:dyDescent="0.3">
      <c r="B3134" s="113">
        <v>-1291.11378449023</v>
      </c>
    </row>
    <row r="3135" spans="2:2" x14ac:dyDescent="0.3">
      <c r="B3135" s="113">
        <v>-1860.6509390884401</v>
      </c>
    </row>
    <row r="3136" spans="2:2" x14ac:dyDescent="0.3">
      <c r="B3136" s="113">
        <v>-2315.0526577749001</v>
      </c>
    </row>
    <row r="3137" spans="2:2" x14ac:dyDescent="0.3">
      <c r="B3137" s="113">
        <v>-2615.4980578801301</v>
      </c>
    </row>
    <row r="3138" spans="2:2" x14ac:dyDescent="0.3">
      <c r="B3138" s="113">
        <v>-2735.1801982513498</v>
      </c>
    </row>
    <row r="3139" spans="2:2" x14ac:dyDescent="0.3">
      <c r="B3139" s="113">
        <v>-2661.7378380055302</v>
      </c>
    </row>
    <row r="3140" spans="2:2" x14ac:dyDescent="0.3">
      <c r="B3140" s="113">
        <v>-2398.3596709508402</v>
      </c>
    </row>
    <row r="3141" spans="2:2" x14ac:dyDescent="0.3">
      <c r="B3141" s="113">
        <v>-1963.47625605506</v>
      </c>
    </row>
    <row r="3142" spans="2:2" x14ac:dyDescent="0.3">
      <c r="B3142" s="113">
        <v>-1389.0987308948399</v>
      </c>
    </row>
    <row r="3143" spans="2:2" x14ac:dyDescent="0.3">
      <c r="B3143" s="113">
        <v>-717.99608597615202</v>
      </c>
    </row>
    <row r="3144" spans="2:2" x14ac:dyDescent="0.3">
      <c r="B3144" s="113">
        <v>-1.00000000758667E-2</v>
      </c>
    </row>
    <row r="3145" spans="2:2" x14ac:dyDescent="0.3">
      <c r="B3145" s="113">
        <v>-0.01</v>
      </c>
    </row>
    <row r="3146" spans="2:2" x14ac:dyDescent="0.3">
      <c r="B3146" s="113">
        <v>-0.01</v>
      </c>
    </row>
    <row r="3147" spans="2:2" x14ac:dyDescent="0.3">
      <c r="B3147" s="113">
        <v>-0.01</v>
      </c>
    </row>
    <row r="3148" spans="2:2" x14ac:dyDescent="0.3">
      <c r="B3148" s="113">
        <v>-0.01</v>
      </c>
    </row>
    <row r="3149" spans="2:2" x14ac:dyDescent="0.3">
      <c r="B3149" s="113">
        <v>-0.01</v>
      </c>
    </row>
    <row r="3150" spans="2:2" x14ac:dyDescent="0.3">
      <c r="B3150" s="113">
        <v>-0.01</v>
      </c>
    </row>
    <row r="3151" spans="2:2" x14ac:dyDescent="0.3">
      <c r="B3151" s="113">
        <v>-0.01</v>
      </c>
    </row>
    <row r="3152" spans="2:2" x14ac:dyDescent="0.3">
      <c r="B3152" s="113">
        <v>-0.01</v>
      </c>
    </row>
    <row r="3153" spans="2:2" x14ac:dyDescent="0.3">
      <c r="B3153" s="113">
        <v>-0.01</v>
      </c>
    </row>
    <row r="3154" spans="2:2" x14ac:dyDescent="0.3">
      <c r="B3154" s="113">
        <v>-0.01</v>
      </c>
    </row>
    <row r="3155" spans="2:2" x14ac:dyDescent="0.3">
      <c r="B3155" s="113">
        <v>-0.01</v>
      </c>
    </row>
    <row r="3156" spans="2:2" x14ac:dyDescent="0.3">
      <c r="B3156" s="113">
        <v>-0.01</v>
      </c>
    </row>
    <row r="3157" spans="2:2" x14ac:dyDescent="0.3">
      <c r="B3157" s="113">
        <v>-640.30529488311004</v>
      </c>
    </row>
    <row r="3158" spans="2:2" x14ac:dyDescent="0.3">
      <c r="B3158" s="113">
        <v>-1229.7969592039599</v>
      </c>
    </row>
    <row r="3159" spans="2:2" x14ac:dyDescent="0.3">
      <c r="B3159" s="113">
        <v>-1731.5937435895401</v>
      </c>
    </row>
    <row r="3160" spans="2:2" x14ac:dyDescent="0.3">
      <c r="B3160" s="113">
        <v>-2114.7970227251899</v>
      </c>
    </row>
    <row r="3161" spans="2:2" x14ac:dyDescent="0.3">
      <c r="B3161" s="113">
        <v>-2356.0182655835802</v>
      </c>
    </row>
    <row r="3162" spans="2:2" x14ac:dyDescent="0.3">
      <c r="B3162" s="113">
        <v>-2440.4798565779502</v>
      </c>
    </row>
    <row r="3163" spans="2:2" x14ac:dyDescent="0.3">
      <c r="B3163" s="113">
        <v>-2362.7032747374901</v>
      </c>
    </row>
    <row r="3164" spans="2:2" x14ac:dyDescent="0.3">
      <c r="B3164" s="113">
        <v>-2126.78999189351</v>
      </c>
    </row>
    <row r="3165" spans="2:2" x14ac:dyDescent="0.3">
      <c r="B3165" s="113">
        <v>-1746.2933681672901</v>
      </c>
    </row>
    <row r="3166" spans="2:2" x14ac:dyDescent="0.3">
      <c r="B3166" s="113">
        <v>-1243.66998994903</v>
      </c>
    </row>
    <row r="3167" spans="2:2" x14ac:dyDescent="0.3">
      <c r="B3167" s="113">
        <v>-649.29262951291105</v>
      </c>
    </row>
    <row r="3168" spans="2:2" x14ac:dyDescent="0.3">
      <c r="B3168" s="113">
        <v>-1.00000000521282E-2</v>
      </c>
    </row>
    <row r="3169" spans="2:2" x14ac:dyDescent="0.3">
      <c r="B3169" s="113">
        <v>-0.01</v>
      </c>
    </row>
    <row r="3170" spans="2:2" x14ac:dyDescent="0.3">
      <c r="B3170" s="113">
        <v>-0.01</v>
      </c>
    </row>
    <row r="3171" spans="2:2" x14ac:dyDescent="0.3">
      <c r="B3171" s="113">
        <v>-0.01</v>
      </c>
    </row>
    <row r="3172" spans="2:2" x14ac:dyDescent="0.3">
      <c r="B3172" s="113">
        <v>-0.01</v>
      </c>
    </row>
    <row r="3173" spans="2:2" x14ac:dyDescent="0.3">
      <c r="B3173" s="113">
        <v>-0.01</v>
      </c>
    </row>
    <row r="3174" spans="2:2" x14ac:dyDescent="0.3">
      <c r="B3174" s="113">
        <v>-0.01</v>
      </c>
    </row>
    <row r="3175" spans="2:2" x14ac:dyDescent="0.3">
      <c r="B3175" s="113">
        <v>-0.01</v>
      </c>
    </row>
    <row r="3176" spans="2:2" x14ac:dyDescent="0.3">
      <c r="B3176" s="113">
        <v>-0.01</v>
      </c>
    </row>
    <row r="3177" spans="2:2" x14ac:dyDescent="0.3">
      <c r="B3177" s="113">
        <v>-0.01</v>
      </c>
    </row>
    <row r="3178" spans="2:2" x14ac:dyDescent="0.3">
      <c r="B3178" s="113">
        <v>-0.01</v>
      </c>
    </row>
    <row r="3179" spans="2:2" x14ac:dyDescent="0.3">
      <c r="B3179" s="113">
        <v>-0.01</v>
      </c>
    </row>
    <row r="3180" spans="2:2" x14ac:dyDescent="0.3">
      <c r="B3180" s="113">
        <v>-0.01</v>
      </c>
    </row>
    <row r="3181" spans="2:2" x14ac:dyDescent="0.3">
      <c r="B3181" s="113">
        <v>-751.36158110384304</v>
      </c>
    </row>
    <row r="3182" spans="2:2" x14ac:dyDescent="0.3">
      <c r="B3182" s="113">
        <v>-1456.2771006724799</v>
      </c>
    </row>
    <row r="3183" spans="2:2" x14ac:dyDescent="0.3">
      <c r="B3183" s="113">
        <v>-2062.0570846874998</v>
      </c>
    </row>
    <row r="3184" spans="2:2" x14ac:dyDescent="0.3">
      <c r="B3184" s="113">
        <v>-2523.10086185313</v>
      </c>
    </row>
    <row r="3185" spans="2:2" x14ac:dyDescent="0.3">
      <c r="B3185" s="113">
        <v>-2804.87024096289</v>
      </c>
    </row>
    <row r="3186" spans="2:2" x14ac:dyDescent="0.3">
      <c r="B3186" s="113">
        <v>-2886.97571999212</v>
      </c>
    </row>
    <row r="3187" spans="2:2" x14ac:dyDescent="0.3">
      <c r="B3187" s="113">
        <v>-2765.0571223284801</v>
      </c>
    </row>
    <row r="3188" spans="2:2" x14ac:dyDescent="0.3">
      <c r="B3188" s="113">
        <v>-2451.2409358128598</v>
      </c>
    </row>
    <row r="3189" spans="2:2" x14ac:dyDescent="0.3">
      <c r="B3189" s="113">
        <v>-1973.0957020746</v>
      </c>
    </row>
    <row r="3190" spans="2:2" x14ac:dyDescent="0.3">
      <c r="B3190" s="113">
        <v>-1371.1597163020599</v>
      </c>
    </row>
    <row r="3191" spans="2:2" x14ac:dyDescent="0.3">
      <c r="B3191" s="113">
        <v>-695.26493246786004</v>
      </c>
    </row>
    <row r="3192" spans="2:2" x14ac:dyDescent="0.3">
      <c r="B3192" s="113">
        <v>-1.0000000110502999E-2</v>
      </c>
    </row>
    <row r="3193" spans="2:2" x14ac:dyDescent="0.3">
      <c r="B3193" s="113">
        <v>-0.01</v>
      </c>
    </row>
    <row r="3194" spans="2:2" x14ac:dyDescent="0.3">
      <c r="B3194" s="113">
        <v>-0.01</v>
      </c>
    </row>
    <row r="3195" spans="2:2" x14ac:dyDescent="0.3">
      <c r="B3195" s="113">
        <v>-0.01</v>
      </c>
    </row>
    <row r="3196" spans="2:2" x14ac:dyDescent="0.3">
      <c r="B3196" s="113">
        <v>-0.01</v>
      </c>
    </row>
    <row r="3197" spans="2:2" x14ac:dyDescent="0.3">
      <c r="B3197" s="113">
        <v>-0.01</v>
      </c>
    </row>
    <row r="3198" spans="2:2" x14ac:dyDescent="0.3">
      <c r="B3198" s="113">
        <v>-0.01</v>
      </c>
    </row>
    <row r="3199" spans="2:2" x14ac:dyDescent="0.3">
      <c r="B3199" s="113">
        <v>-0.01</v>
      </c>
    </row>
    <row r="3200" spans="2:2" x14ac:dyDescent="0.3">
      <c r="B3200" s="113">
        <v>-0.01</v>
      </c>
    </row>
    <row r="3201" spans="2:2" x14ac:dyDescent="0.3">
      <c r="B3201" s="113">
        <v>-0.01</v>
      </c>
    </row>
    <row r="3202" spans="2:2" x14ac:dyDescent="0.3">
      <c r="B3202" s="113">
        <v>-0.01</v>
      </c>
    </row>
    <row r="3203" spans="2:2" x14ac:dyDescent="0.3">
      <c r="B3203" s="113">
        <v>-0.01</v>
      </c>
    </row>
    <row r="3204" spans="2:2" x14ac:dyDescent="0.3">
      <c r="B3204" s="113">
        <v>-0.01</v>
      </c>
    </row>
    <row r="3205" spans="2:2" x14ac:dyDescent="0.3">
      <c r="B3205" s="113">
        <v>-327.02684848543799</v>
      </c>
    </row>
    <row r="3206" spans="2:2" x14ac:dyDescent="0.3">
      <c r="B3206" s="113">
        <v>-570.68835591215304</v>
      </c>
    </row>
    <row r="3207" spans="2:2" x14ac:dyDescent="0.3">
      <c r="B3207" s="113">
        <v>-721.75790531525297</v>
      </c>
    </row>
    <row r="3208" spans="2:2" x14ac:dyDescent="0.3">
      <c r="B3208" s="113">
        <v>-781.48380697952098</v>
      </c>
    </row>
    <row r="3209" spans="2:2" x14ac:dyDescent="0.3">
      <c r="B3209" s="113">
        <v>-760.33249428417298</v>
      </c>
    </row>
    <row r="3210" spans="2:2" x14ac:dyDescent="0.3">
      <c r="B3210" s="113">
        <v>-675.80679215685097</v>
      </c>
    </row>
    <row r="3211" spans="2:2" x14ac:dyDescent="0.3">
      <c r="B3211" s="113">
        <v>-549.66837137208097</v>
      </c>
    </row>
    <row r="3212" spans="2:2" x14ac:dyDescent="0.3">
      <c r="B3212" s="113">
        <v>-404.93514201833102</v>
      </c>
    </row>
    <row r="3213" spans="2:2" x14ac:dyDescent="0.3">
      <c r="B3213" s="113">
        <v>-263.028283640307</v>
      </c>
    </row>
    <row r="3214" spans="2:2" x14ac:dyDescent="0.3">
      <c r="B3214" s="113">
        <v>-141.40127968577801</v>
      </c>
    </row>
    <row r="3215" spans="2:2" x14ac:dyDescent="0.3">
      <c r="B3215" s="113">
        <v>-51.901948831888397</v>
      </c>
    </row>
    <row r="3216" spans="2:2" x14ac:dyDescent="0.3">
      <c r="B3216" s="113">
        <v>-1.0000000000860499E-2</v>
      </c>
    </row>
    <row r="3217" spans="2:2" x14ac:dyDescent="0.3">
      <c r="B3217" s="113">
        <v>-0.01</v>
      </c>
    </row>
    <row r="3218" spans="2:2" x14ac:dyDescent="0.3">
      <c r="B3218" s="113">
        <v>-0.739745090922724</v>
      </c>
    </row>
    <row r="3219" spans="2:2" x14ac:dyDescent="0.3">
      <c r="B3219" s="113">
        <v>-37.517805294494103</v>
      </c>
    </row>
    <row r="3220" spans="2:2" x14ac:dyDescent="0.3">
      <c r="B3220" s="113">
        <v>-83.663997057693706</v>
      </c>
    </row>
    <row r="3221" spans="2:2" x14ac:dyDescent="0.3">
      <c r="B3221" s="113">
        <v>-127.651513818059</v>
      </c>
    </row>
    <row r="3222" spans="2:2" x14ac:dyDescent="0.3">
      <c r="B3222" s="113">
        <v>-159.81779020067199</v>
      </c>
    </row>
    <row r="3223" spans="2:2" x14ac:dyDescent="0.3">
      <c r="B3223" s="113">
        <v>-173.67087478176501</v>
      </c>
    </row>
    <row r="3224" spans="2:2" x14ac:dyDescent="0.3">
      <c r="B3224" s="113">
        <v>-166.60154827810101</v>
      </c>
    </row>
    <row r="3225" spans="2:2" x14ac:dyDescent="0.3">
      <c r="B3225" s="113">
        <v>-139.94287238409501</v>
      </c>
    </row>
    <row r="3226" spans="2:2" x14ac:dyDescent="0.3">
      <c r="B3226" s="113">
        <v>-98.415541267329004</v>
      </c>
    </row>
    <row r="3227" spans="2:2" x14ac:dyDescent="0.3">
      <c r="B3227" s="113">
        <v>-49.083683390748099</v>
      </c>
    </row>
    <row r="3228" spans="2:2" x14ac:dyDescent="0.3">
      <c r="B3228" s="113">
        <v>-1.0000000003118899E-2</v>
      </c>
    </row>
    <row r="3229" spans="2:2" x14ac:dyDescent="0.3">
      <c r="B3229" s="113">
        <v>-0.01</v>
      </c>
    </row>
    <row r="3230" spans="2:2" x14ac:dyDescent="0.3">
      <c r="B3230" s="113">
        <v>-0.01</v>
      </c>
    </row>
    <row r="3231" spans="2:2" x14ac:dyDescent="0.3">
      <c r="B3231" s="113">
        <v>-0.01</v>
      </c>
    </row>
    <row r="3232" spans="2:2" x14ac:dyDescent="0.3">
      <c r="B3232" s="113">
        <v>-0.01</v>
      </c>
    </row>
    <row r="3233" spans="2:2" x14ac:dyDescent="0.3">
      <c r="B3233" s="113">
        <v>-0.01</v>
      </c>
    </row>
    <row r="3234" spans="2:2" x14ac:dyDescent="0.3">
      <c r="B3234" s="113">
        <v>-0.01</v>
      </c>
    </row>
    <row r="3235" spans="2:2" x14ac:dyDescent="0.3">
      <c r="B3235" s="113">
        <v>-13.111204655187301</v>
      </c>
    </row>
    <row r="3236" spans="2:2" x14ac:dyDescent="0.3">
      <c r="B3236" s="113">
        <v>-40.472595950361999</v>
      </c>
    </row>
    <row r="3237" spans="2:2" x14ac:dyDescent="0.3">
      <c r="B3237" s="113">
        <v>-56.0515603356694</v>
      </c>
    </row>
    <row r="3238" spans="2:2" x14ac:dyDescent="0.3">
      <c r="B3238" s="113">
        <v>-55.263875564517498</v>
      </c>
    </row>
    <row r="3239" spans="2:2" x14ac:dyDescent="0.3">
      <c r="B3239" s="113">
        <v>-36.210647991732102</v>
      </c>
    </row>
    <row r="3240" spans="2:2" x14ac:dyDescent="0.3">
      <c r="B3240" s="113">
        <v>-1.00000000047394E-2</v>
      </c>
    </row>
    <row r="3241" spans="2:2" x14ac:dyDescent="0.3">
      <c r="B3241" s="113">
        <v>-0.01</v>
      </c>
    </row>
    <row r="3242" spans="2:2" x14ac:dyDescent="0.3">
      <c r="B3242" s="113">
        <v>-0.01</v>
      </c>
    </row>
    <row r="3243" spans="2:2" x14ac:dyDescent="0.3">
      <c r="B3243" s="113">
        <v>-0.01</v>
      </c>
    </row>
    <row r="3244" spans="2:2" x14ac:dyDescent="0.3">
      <c r="B3244" s="113">
        <v>-0.01</v>
      </c>
    </row>
    <row r="3245" spans="2:2" x14ac:dyDescent="0.3">
      <c r="B3245" s="113">
        <v>-0.01</v>
      </c>
    </row>
    <row r="3246" spans="2:2" x14ac:dyDescent="0.3">
      <c r="B3246" s="113">
        <v>-0.01</v>
      </c>
    </row>
    <row r="3247" spans="2:2" x14ac:dyDescent="0.3">
      <c r="B3247" s="113">
        <v>-0.01</v>
      </c>
    </row>
    <row r="3248" spans="2:2" x14ac:dyDescent="0.3">
      <c r="B3248" s="113">
        <v>-0.01</v>
      </c>
    </row>
    <row r="3249" spans="2:2" x14ac:dyDescent="0.3">
      <c r="B3249" s="113">
        <v>-0.01</v>
      </c>
    </row>
    <row r="3250" spans="2:2" x14ac:dyDescent="0.3">
      <c r="B3250" s="113">
        <v>-0.01</v>
      </c>
    </row>
    <row r="3251" spans="2:2" x14ac:dyDescent="0.3">
      <c r="B3251" s="113">
        <v>-0.01</v>
      </c>
    </row>
    <row r="3252" spans="2:2" x14ac:dyDescent="0.3">
      <c r="B3252" s="113">
        <v>-0.01</v>
      </c>
    </row>
    <row r="3253" spans="2:2" x14ac:dyDescent="0.3">
      <c r="B3253" s="113">
        <v>-41.633713790101602</v>
      </c>
    </row>
    <row r="3254" spans="2:2" x14ac:dyDescent="0.3">
      <c r="B3254" s="113">
        <v>-66.907535106371498</v>
      </c>
    </row>
    <row r="3255" spans="2:2" x14ac:dyDescent="0.3">
      <c r="B3255" s="113">
        <v>-74.001874603661406</v>
      </c>
    </row>
    <row r="3256" spans="2:2" x14ac:dyDescent="0.3">
      <c r="B3256" s="113">
        <v>-64.058725886940493</v>
      </c>
    </row>
    <row r="3257" spans="2:2" x14ac:dyDescent="0.3">
      <c r="B3257" s="113">
        <v>-40.956483054048299</v>
      </c>
    </row>
    <row r="3258" spans="2:2" x14ac:dyDescent="0.3">
      <c r="B3258" s="113">
        <v>-10.634663991735801</v>
      </c>
    </row>
    <row r="3259" spans="2:2" x14ac:dyDescent="0.3">
      <c r="B3259" s="113">
        <v>-0.01</v>
      </c>
    </row>
    <row r="3260" spans="2:2" x14ac:dyDescent="0.3">
      <c r="B3260" s="113">
        <v>-0.01</v>
      </c>
    </row>
    <row r="3261" spans="2:2" x14ac:dyDescent="0.3">
      <c r="B3261" s="113">
        <v>-0.01</v>
      </c>
    </row>
    <row r="3262" spans="2:2" x14ac:dyDescent="0.3">
      <c r="B3262" s="113">
        <v>-0.01</v>
      </c>
    </row>
    <row r="3263" spans="2:2" x14ac:dyDescent="0.3">
      <c r="B3263" s="113">
        <v>-0.01</v>
      </c>
    </row>
    <row r="3264" spans="2:2" x14ac:dyDescent="0.3">
      <c r="B3264" s="113">
        <v>-0.01</v>
      </c>
    </row>
    <row r="3265" spans="2:2" x14ac:dyDescent="0.3">
      <c r="B3265" s="113">
        <v>-40.487538683670401</v>
      </c>
    </row>
    <row r="3266" spans="2:2" x14ac:dyDescent="0.3">
      <c r="B3266" s="113">
        <v>-81.891702764150097</v>
      </c>
    </row>
    <row r="3267" spans="2:2" x14ac:dyDescent="0.3">
      <c r="B3267" s="113">
        <v>-116.721221979083</v>
      </c>
    </row>
    <row r="3268" spans="2:2" x14ac:dyDescent="0.3">
      <c r="B3268" s="113">
        <v>-138.33805680668101</v>
      </c>
    </row>
    <row r="3269" spans="2:2" x14ac:dyDescent="0.3">
      <c r="B3269" s="113">
        <v>-142.296528577179</v>
      </c>
    </row>
    <row r="3270" spans="2:2" x14ac:dyDescent="0.3">
      <c r="B3270" s="113">
        <v>-127.39334483110299</v>
      </c>
    </row>
    <row r="3271" spans="2:2" x14ac:dyDescent="0.3">
      <c r="B3271" s="113">
        <v>-96.244598420792101</v>
      </c>
    </row>
    <row r="3272" spans="2:2" x14ac:dyDescent="0.3">
      <c r="B3272" s="113">
        <v>-55.257427104711702</v>
      </c>
    </row>
    <row r="3273" spans="2:2" x14ac:dyDescent="0.3">
      <c r="B3273" s="113">
        <v>-13.9491880120283</v>
      </c>
    </row>
    <row r="3274" spans="2:2" x14ac:dyDescent="0.3">
      <c r="B3274" s="113">
        <v>-0.01</v>
      </c>
    </row>
    <row r="3275" spans="2:2" x14ac:dyDescent="0.3">
      <c r="B3275" s="113">
        <v>-0.01</v>
      </c>
    </row>
    <row r="3276" spans="2:2" x14ac:dyDescent="0.3">
      <c r="B3276" s="113">
        <v>-0.01</v>
      </c>
    </row>
    <row r="3277" spans="2:2" x14ac:dyDescent="0.3">
      <c r="B3277" s="113">
        <v>-61.936052300670902</v>
      </c>
    </row>
    <row r="3278" spans="2:2" x14ac:dyDescent="0.3">
      <c r="B3278" s="113">
        <v>-161.97547108514399</v>
      </c>
    </row>
    <row r="3279" spans="2:2" x14ac:dyDescent="0.3">
      <c r="B3279" s="113">
        <v>-294.13871198207198</v>
      </c>
    </row>
    <row r="3280" spans="2:2" x14ac:dyDescent="0.3">
      <c r="B3280" s="113">
        <v>-445.92848650196498</v>
      </c>
    </row>
    <row r="3281" spans="2:2" x14ac:dyDescent="0.3">
      <c r="B3281" s="113">
        <v>-599.10257616034198</v>
      </c>
    </row>
    <row r="3282" spans="2:2" x14ac:dyDescent="0.3">
      <c r="B3282" s="113">
        <v>-731.34114995011305</v>
      </c>
    </row>
    <row r="3283" spans="2:2" x14ac:dyDescent="0.3">
      <c r="B3283" s="113">
        <v>-818.68003160552803</v>
      </c>
    </row>
    <row r="3284" spans="2:2" x14ac:dyDescent="0.3">
      <c r="B3284" s="113">
        <v>-838.457474735799</v>
      </c>
    </row>
    <row r="3285" spans="2:2" x14ac:dyDescent="0.3">
      <c r="B3285" s="113">
        <v>-772.43468462005796</v>
      </c>
    </row>
    <row r="3286" spans="2:2" x14ac:dyDescent="0.3">
      <c r="B3286" s="113">
        <v>-609.70245728218094</v>
      </c>
    </row>
    <row r="3287" spans="2:2" x14ac:dyDescent="0.3">
      <c r="B3287" s="113">
        <v>-348.986052817516</v>
      </c>
    </row>
    <row r="3288" spans="2:2" x14ac:dyDescent="0.3">
      <c r="B3288" s="113">
        <v>-1.00000000217275E-2</v>
      </c>
    </row>
    <row r="3289" spans="2:2" x14ac:dyDescent="0.3">
      <c r="B3289" s="113">
        <v>-0.01</v>
      </c>
    </row>
    <row r="3290" spans="2:2" x14ac:dyDescent="0.3">
      <c r="B3290" s="113">
        <v>-0.01</v>
      </c>
    </row>
    <row r="3291" spans="2:2" x14ac:dyDescent="0.3">
      <c r="B3291" s="113">
        <v>-0.01</v>
      </c>
    </row>
    <row r="3292" spans="2:2" x14ac:dyDescent="0.3">
      <c r="B3292" s="113">
        <v>-0.01</v>
      </c>
    </row>
    <row r="3293" spans="2:2" x14ac:dyDescent="0.3">
      <c r="B3293" s="113">
        <v>-0.01</v>
      </c>
    </row>
    <row r="3294" spans="2:2" x14ac:dyDescent="0.3">
      <c r="B3294" s="113">
        <v>-0.01</v>
      </c>
    </row>
    <row r="3295" spans="2:2" x14ac:dyDescent="0.3">
      <c r="B3295" s="113">
        <v>-0.01</v>
      </c>
    </row>
    <row r="3296" spans="2:2" x14ac:dyDescent="0.3">
      <c r="B3296" s="113">
        <v>-0.01</v>
      </c>
    </row>
    <row r="3297" spans="2:2" x14ac:dyDescent="0.3">
      <c r="B3297" s="113">
        <v>-0.01</v>
      </c>
    </row>
    <row r="3298" spans="2:2" x14ac:dyDescent="0.3">
      <c r="B3298" s="113">
        <v>-0.01</v>
      </c>
    </row>
    <row r="3299" spans="2:2" x14ac:dyDescent="0.3">
      <c r="B3299" s="113">
        <v>-0.01</v>
      </c>
    </row>
    <row r="3300" spans="2:2" x14ac:dyDescent="0.3">
      <c r="B3300" s="113">
        <v>-0.01</v>
      </c>
    </row>
    <row r="3301" spans="2:2" x14ac:dyDescent="0.3">
      <c r="B3301" s="113">
        <v>-747.76894037394698</v>
      </c>
    </row>
    <row r="3302" spans="2:2" x14ac:dyDescent="0.3">
      <c r="B3302" s="113">
        <v>-1476.5313265499201</v>
      </c>
    </row>
    <row r="3303" spans="2:2" x14ac:dyDescent="0.3">
      <c r="B3303" s="113">
        <v>-2127.4479175596098</v>
      </c>
    </row>
    <row r="3304" spans="2:2" x14ac:dyDescent="0.3">
      <c r="B3304" s="113">
        <v>-2646.49361184909</v>
      </c>
    </row>
    <row r="3305" spans="2:2" x14ac:dyDescent="0.3">
      <c r="B3305" s="113">
        <v>-2989.3752046598302</v>
      </c>
    </row>
    <row r="3306" spans="2:2" x14ac:dyDescent="0.3">
      <c r="B3306" s="113">
        <v>-3125.5621275528601</v>
      </c>
    </row>
    <row r="3307" spans="2:2" x14ac:dyDescent="0.3">
      <c r="B3307" s="113">
        <v>-3041.0513673621699</v>
      </c>
    </row>
    <row r="3308" spans="2:2" x14ac:dyDescent="0.3">
      <c r="B3308" s="113">
        <v>-2739.6128360237299</v>
      </c>
    </row>
    <row r="3309" spans="2:2" x14ac:dyDescent="0.3">
      <c r="B3309" s="113">
        <v>-2242.4204260198098</v>
      </c>
    </row>
    <row r="3310" spans="2:2" x14ac:dyDescent="0.3">
      <c r="B3310" s="113">
        <v>-1586.13839382277</v>
      </c>
    </row>
    <row r="3311" spans="2:2" x14ac:dyDescent="0.3">
      <c r="B3311" s="113">
        <v>-819.684078791361</v>
      </c>
    </row>
    <row r="3312" spans="2:2" x14ac:dyDescent="0.3">
      <c r="B3312" s="113">
        <v>-1.00000001144308E-2</v>
      </c>
    </row>
    <row r="3313" spans="2:2" x14ac:dyDescent="0.3">
      <c r="B3313" s="113">
        <v>-0.01</v>
      </c>
    </row>
    <row r="3314" spans="2:2" x14ac:dyDescent="0.3">
      <c r="B3314" s="113">
        <v>-0.01</v>
      </c>
    </row>
    <row r="3315" spans="2:2" x14ac:dyDescent="0.3">
      <c r="B3315" s="113">
        <v>-0.01</v>
      </c>
    </row>
    <row r="3316" spans="2:2" x14ac:dyDescent="0.3">
      <c r="B3316" s="113">
        <v>-0.01</v>
      </c>
    </row>
    <row r="3317" spans="2:2" x14ac:dyDescent="0.3">
      <c r="B3317" s="113">
        <v>-0.01</v>
      </c>
    </row>
    <row r="3318" spans="2:2" x14ac:dyDescent="0.3">
      <c r="B3318" s="113">
        <v>-0.01</v>
      </c>
    </row>
    <row r="3319" spans="2:2" x14ac:dyDescent="0.3">
      <c r="B3319" s="113">
        <v>-0.01</v>
      </c>
    </row>
    <row r="3320" spans="2:2" x14ac:dyDescent="0.3">
      <c r="B3320" s="113">
        <v>-0.01</v>
      </c>
    </row>
    <row r="3321" spans="2:2" x14ac:dyDescent="0.3">
      <c r="B3321" s="113">
        <v>-0.01</v>
      </c>
    </row>
    <row r="3322" spans="2:2" x14ac:dyDescent="0.3">
      <c r="B3322" s="113">
        <v>-0.01</v>
      </c>
    </row>
    <row r="3323" spans="2:2" x14ac:dyDescent="0.3">
      <c r="B3323" s="113">
        <v>-0.01</v>
      </c>
    </row>
    <row r="3324" spans="2:2" x14ac:dyDescent="0.3">
      <c r="B3324" s="113">
        <v>-0.01</v>
      </c>
    </row>
    <row r="3325" spans="2:2" x14ac:dyDescent="0.3">
      <c r="B3325" s="113">
        <v>-729.05551402830099</v>
      </c>
    </row>
    <row r="3326" spans="2:2" x14ac:dyDescent="0.3">
      <c r="B3326" s="113">
        <v>-1399.9936758496699</v>
      </c>
    </row>
    <row r="3327" spans="2:2" x14ac:dyDescent="0.3">
      <c r="B3327" s="113">
        <v>-1970.8686189104501</v>
      </c>
    </row>
    <row r="3328" spans="2:2" x14ac:dyDescent="0.3">
      <c r="B3328" s="113">
        <v>-2406.5751095057899</v>
      </c>
    </row>
    <row r="3329" spans="2:2" x14ac:dyDescent="0.3">
      <c r="B3329" s="113">
        <v>-2680.5785781940299</v>
      </c>
    </row>
    <row r="3330" spans="2:2" x14ac:dyDescent="0.3">
      <c r="B3330" s="113">
        <v>-2776.1593013411398</v>
      </c>
    </row>
    <row r="3331" spans="2:2" x14ac:dyDescent="0.3">
      <c r="B3331" s="113">
        <v>-2687.1859174012002</v>
      </c>
    </row>
    <row r="3332" spans="2:2" x14ac:dyDescent="0.3">
      <c r="B3332" s="113">
        <v>-2418.42499098075</v>
      </c>
    </row>
    <row r="3333" spans="2:2" x14ac:dyDescent="0.3">
      <c r="B3333" s="113">
        <v>-1985.3852720267701</v>
      </c>
    </row>
    <row r="3334" spans="2:2" x14ac:dyDescent="0.3">
      <c r="B3334" s="113">
        <v>-1413.6841188722899</v>
      </c>
    </row>
    <row r="3335" spans="2:2" x14ac:dyDescent="0.3">
      <c r="B3335" s="113">
        <v>-737.91644778601005</v>
      </c>
    </row>
    <row r="3336" spans="2:2" x14ac:dyDescent="0.3">
      <c r="B3336" s="113">
        <v>-1.00000001664314E-2</v>
      </c>
    </row>
    <row r="3337" spans="2:2" x14ac:dyDescent="0.3">
      <c r="B3337" s="113">
        <v>-0.01</v>
      </c>
    </row>
    <row r="3338" spans="2:2" x14ac:dyDescent="0.3">
      <c r="B3338" s="113">
        <v>-0.01</v>
      </c>
    </row>
    <row r="3339" spans="2:2" x14ac:dyDescent="0.3">
      <c r="B3339" s="113">
        <v>-0.01</v>
      </c>
    </row>
    <row r="3340" spans="2:2" x14ac:dyDescent="0.3">
      <c r="B3340" s="113">
        <v>-0.01</v>
      </c>
    </row>
    <row r="3341" spans="2:2" x14ac:dyDescent="0.3">
      <c r="B3341" s="113">
        <v>-0.01</v>
      </c>
    </row>
    <row r="3342" spans="2:2" x14ac:dyDescent="0.3">
      <c r="B3342" s="113">
        <v>-0.01</v>
      </c>
    </row>
    <row r="3343" spans="2:2" x14ac:dyDescent="0.3">
      <c r="B3343" s="113">
        <v>-0.01</v>
      </c>
    </row>
    <row r="3344" spans="2:2" x14ac:dyDescent="0.3">
      <c r="B3344" s="113">
        <v>-0.01</v>
      </c>
    </row>
    <row r="3345" spans="2:2" x14ac:dyDescent="0.3">
      <c r="B3345" s="113">
        <v>-0.01</v>
      </c>
    </row>
    <row r="3346" spans="2:2" x14ac:dyDescent="0.3">
      <c r="B3346" s="113">
        <v>-0.01</v>
      </c>
    </row>
    <row r="3347" spans="2:2" x14ac:dyDescent="0.3">
      <c r="B3347" s="113">
        <v>-0.01</v>
      </c>
    </row>
    <row r="3348" spans="2:2" x14ac:dyDescent="0.3">
      <c r="B3348" s="113">
        <v>-0.01</v>
      </c>
    </row>
    <row r="3349" spans="2:2" x14ac:dyDescent="0.3">
      <c r="B3349" s="113">
        <v>-851.739531568041</v>
      </c>
    </row>
    <row r="3350" spans="2:2" x14ac:dyDescent="0.3">
      <c r="B3350" s="113">
        <v>-1650.53161756804</v>
      </c>
    </row>
    <row r="3351" spans="2:2" x14ac:dyDescent="0.3">
      <c r="B3351" s="113">
        <v>-2336.69704766016</v>
      </c>
    </row>
    <row r="3352" spans="2:2" x14ac:dyDescent="0.3">
      <c r="B3352" s="113">
        <v>-2858.63229171379</v>
      </c>
    </row>
    <row r="3353" spans="2:2" x14ac:dyDescent="0.3">
      <c r="B3353" s="113">
        <v>-3177.3020795123002</v>
      </c>
    </row>
    <row r="3354" spans="2:2" x14ac:dyDescent="0.3">
      <c r="B3354" s="113">
        <v>-3269.7233875786901</v>
      </c>
    </row>
    <row r="3355" spans="2:2" x14ac:dyDescent="0.3">
      <c r="B3355" s="113">
        <v>-3131.0805686905101</v>
      </c>
    </row>
    <row r="3356" spans="2:2" x14ac:dyDescent="0.3">
      <c r="B3356" s="113">
        <v>-2775.2268518630099</v>
      </c>
    </row>
    <row r="3357" spans="2:2" x14ac:dyDescent="0.3">
      <c r="B3357" s="113">
        <v>-2233.4852061726701</v>
      </c>
    </row>
    <row r="3358" spans="2:2" x14ac:dyDescent="0.3">
      <c r="B3358" s="113">
        <v>-1551.83473704474</v>
      </c>
    </row>
    <row r="3359" spans="2:2" x14ac:dyDescent="0.3">
      <c r="B3359" s="113">
        <v>-786.73797189517097</v>
      </c>
    </row>
    <row r="3360" spans="2:2" x14ac:dyDescent="0.3">
      <c r="B3360" s="113">
        <v>-1.00000000668642E-2</v>
      </c>
    </row>
    <row r="3361" spans="2:2" x14ac:dyDescent="0.3">
      <c r="B3361" s="113">
        <v>-0.01</v>
      </c>
    </row>
    <row r="3362" spans="2:2" x14ac:dyDescent="0.3">
      <c r="B3362" s="113">
        <v>-0.01</v>
      </c>
    </row>
    <row r="3363" spans="2:2" x14ac:dyDescent="0.3">
      <c r="B3363" s="113">
        <v>-0.01</v>
      </c>
    </row>
    <row r="3364" spans="2:2" x14ac:dyDescent="0.3">
      <c r="B3364" s="113">
        <v>-0.01</v>
      </c>
    </row>
    <row r="3365" spans="2:2" x14ac:dyDescent="0.3">
      <c r="B3365" s="113">
        <v>-0.01</v>
      </c>
    </row>
    <row r="3366" spans="2:2" x14ac:dyDescent="0.3">
      <c r="B3366" s="113">
        <v>-0.01</v>
      </c>
    </row>
    <row r="3367" spans="2:2" x14ac:dyDescent="0.3">
      <c r="B3367" s="113">
        <v>-0.01</v>
      </c>
    </row>
    <row r="3368" spans="2:2" x14ac:dyDescent="0.3">
      <c r="B3368" s="113">
        <v>-0.01</v>
      </c>
    </row>
    <row r="3369" spans="2:2" x14ac:dyDescent="0.3">
      <c r="B3369" s="113">
        <v>-0.01</v>
      </c>
    </row>
    <row r="3370" spans="2:2" x14ac:dyDescent="0.3">
      <c r="B3370" s="113">
        <v>-0.01</v>
      </c>
    </row>
    <row r="3371" spans="2:2" x14ac:dyDescent="0.3">
      <c r="B3371" s="113">
        <v>-0.01</v>
      </c>
    </row>
    <row r="3372" spans="2:2" x14ac:dyDescent="0.3">
      <c r="B3372" s="113">
        <v>-0.01</v>
      </c>
    </row>
    <row r="3373" spans="2:2" x14ac:dyDescent="0.3">
      <c r="B3373" s="113">
        <v>-369.14104457122698</v>
      </c>
    </row>
    <row r="3374" spans="2:2" x14ac:dyDescent="0.3">
      <c r="B3374" s="113">
        <v>-644.06987492141195</v>
      </c>
    </row>
    <row r="3375" spans="2:2" x14ac:dyDescent="0.3">
      <c r="B3375" s="113">
        <v>-814.42334713763796</v>
      </c>
    </row>
    <row r="3376" spans="2:2" x14ac:dyDescent="0.3">
      <c r="B3376" s="113">
        <v>-881.66443003999495</v>
      </c>
    </row>
    <row r="3377" spans="2:2" x14ac:dyDescent="0.3">
      <c r="B3377" s="113">
        <v>-857.65297261322303</v>
      </c>
    </row>
    <row r="3378" spans="2:2" x14ac:dyDescent="0.3">
      <c r="B3378" s="113">
        <v>-762.17614644344303</v>
      </c>
    </row>
    <row r="3379" spans="2:2" x14ac:dyDescent="0.3">
      <c r="B3379" s="113">
        <v>-619.80963756420397</v>
      </c>
    </row>
    <row r="3380" spans="2:2" x14ac:dyDescent="0.3">
      <c r="B3380" s="113">
        <v>-456.52837717470101</v>
      </c>
    </row>
    <row r="3381" spans="2:2" x14ac:dyDescent="0.3">
      <c r="B3381" s="113">
        <v>-296.48946534870601</v>
      </c>
    </row>
    <row r="3382" spans="2:2" x14ac:dyDescent="0.3">
      <c r="B3382" s="113">
        <v>-159.36165175648199</v>
      </c>
    </row>
    <row r="3383" spans="2:2" x14ac:dyDescent="0.3">
      <c r="B3383" s="113">
        <v>-58.483527935995603</v>
      </c>
    </row>
    <row r="3384" spans="2:2" x14ac:dyDescent="0.3">
      <c r="B3384" s="113">
        <v>-1.0000000006235099E-2</v>
      </c>
    </row>
    <row r="3385" spans="2:2" x14ac:dyDescent="0.3">
      <c r="B3385" s="113">
        <v>-0.01</v>
      </c>
    </row>
    <row r="3386" spans="2:2" x14ac:dyDescent="0.3">
      <c r="B3386" s="113">
        <v>-0.83187780331455297</v>
      </c>
    </row>
    <row r="3387" spans="2:2" x14ac:dyDescent="0.3">
      <c r="B3387" s="113">
        <v>-42.246071683554902</v>
      </c>
    </row>
    <row r="3388" spans="2:2" x14ac:dyDescent="0.3">
      <c r="B3388" s="113">
        <v>-94.193421506822801</v>
      </c>
    </row>
    <row r="3389" spans="2:2" x14ac:dyDescent="0.3">
      <c r="B3389" s="113">
        <v>-143.69310989470799</v>
      </c>
    </row>
    <row r="3390" spans="2:2" x14ac:dyDescent="0.3">
      <c r="B3390" s="113">
        <v>-179.87134234915899</v>
      </c>
    </row>
    <row r="3391" spans="2:2" x14ac:dyDescent="0.3">
      <c r="B3391" s="113">
        <v>-195.42958378887701</v>
      </c>
    </row>
    <row r="3392" spans="2:2" x14ac:dyDescent="0.3">
      <c r="B3392" s="113">
        <v>-187.44270964413201</v>
      </c>
    </row>
    <row r="3393" spans="2:2" x14ac:dyDescent="0.3">
      <c r="B3393" s="113">
        <v>-157.422273509538</v>
      </c>
    </row>
    <row r="3394" spans="2:2" x14ac:dyDescent="0.3">
      <c r="B3394" s="113">
        <v>-110.688922869367</v>
      </c>
    </row>
    <row r="3395" spans="2:2" x14ac:dyDescent="0.3">
      <c r="B3395" s="113">
        <v>-55.194950357486</v>
      </c>
    </row>
    <row r="3396" spans="2:2" x14ac:dyDescent="0.3">
      <c r="B3396" s="113">
        <v>-1.00000000109111E-2</v>
      </c>
    </row>
    <row r="3397" spans="2:2" x14ac:dyDescent="0.3">
      <c r="B3397" s="113">
        <v>-0.01</v>
      </c>
    </row>
    <row r="3398" spans="2:2" x14ac:dyDescent="0.3">
      <c r="B3398" s="113">
        <v>-0.01</v>
      </c>
    </row>
    <row r="3399" spans="2:2" x14ac:dyDescent="0.3">
      <c r="B3399" s="113">
        <v>-0.01</v>
      </c>
    </row>
    <row r="3400" spans="2:2" x14ac:dyDescent="0.3">
      <c r="B3400" s="113">
        <v>-0.01</v>
      </c>
    </row>
    <row r="3401" spans="2:2" x14ac:dyDescent="0.3">
      <c r="B3401" s="113">
        <v>-0.01</v>
      </c>
    </row>
    <row r="3402" spans="2:2" x14ac:dyDescent="0.3">
      <c r="B3402" s="113">
        <v>-0.01</v>
      </c>
    </row>
    <row r="3403" spans="2:2" x14ac:dyDescent="0.3">
      <c r="B3403" s="113">
        <v>-14.7229565445005</v>
      </c>
    </row>
    <row r="3404" spans="2:2" x14ac:dyDescent="0.3">
      <c r="B3404" s="113">
        <v>-45.442853007865303</v>
      </c>
    </row>
    <row r="3405" spans="2:2" x14ac:dyDescent="0.3">
      <c r="B3405" s="113">
        <v>-62.924990066748002</v>
      </c>
    </row>
    <row r="3406" spans="2:2" x14ac:dyDescent="0.3">
      <c r="B3406" s="113">
        <v>-62.030377514395099</v>
      </c>
    </row>
    <row r="3407" spans="2:2" x14ac:dyDescent="0.3">
      <c r="B3407" s="113">
        <v>-40.637102588692102</v>
      </c>
    </row>
    <row r="3408" spans="2:2" x14ac:dyDescent="0.3">
      <c r="B3408" s="113">
        <v>-1.00000000016498E-2</v>
      </c>
    </row>
    <row r="3409" spans="2:2" x14ac:dyDescent="0.3">
      <c r="B3409" s="113">
        <v>-0.01</v>
      </c>
    </row>
    <row r="3410" spans="2:2" x14ac:dyDescent="0.3">
      <c r="B3410" s="113">
        <v>-0.01</v>
      </c>
    </row>
    <row r="3411" spans="2:2" x14ac:dyDescent="0.3">
      <c r="B3411" s="113">
        <v>-0.01</v>
      </c>
    </row>
    <row r="3412" spans="2:2" x14ac:dyDescent="0.3">
      <c r="B3412" s="113">
        <v>-0.01</v>
      </c>
    </row>
    <row r="3413" spans="2:2" x14ac:dyDescent="0.3">
      <c r="B3413" s="113">
        <v>-0.01</v>
      </c>
    </row>
    <row r="3414" spans="2:2" x14ac:dyDescent="0.3">
      <c r="B3414" s="113">
        <v>-0.01</v>
      </c>
    </row>
    <row r="3415" spans="2:2" x14ac:dyDescent="0.3">
      <c r="B3415" s="113">
        <v>-0.01</v>
      </c>
    </row>
    <row r="3416" spans="2:2" x14ac:dyDescent="0.3">
      <c r="B3416" s="113">
        <v>-0.01</v>
      </c>
    </row>
    <row r="3417" spans="2:2" x14ac:dyDescent="0.3">
      <c r="B3417" s="113">
        <v>-0.01</v>
      </c>
    </row>
    <row r="3418" spans="2:2" x14ac:dyDescent="0.3">
      <c r="B3418" s="113">
        <v>-0.01</v>
      </c>
    </row>
    <row r="3419" spans="2:2" x14ac:dyDescent="0.3">
      <c r="B3419" s="113">
        <v>-0.01</v>
      </c>
    </row>
    <row r="3420" spans="2:2" x14ac:dyDescent="0.3">
      <c r="B3420" s="113">
        <v>-0.01</v>
      </c>
    </row>
    <row r="3421" spans="2:2" x14ac:dyDescent="0.3">
      <c r="B3421" s="113">
        <v>-46.615856995146302</v>
      </c>
    </row>
    <row r="3422" spans="2:2" x14ac:dyDescent="0.3">
      <c r="B3422" s="113">
        <v>-74.902632614207803</v>
      </c>
    </row>
    <row r="3423" spans="2:2" x14ac:dyDescent="0.3">
      <c r="B3423" s="113">
        <v>-82.831371138564293</v>
      </c>
    </row>
    <row r="3424" spans="2:2" x14ac:dyDescent="0.3">
      <c r="B3424" s="113">
        <v>-71.690063328382806</v>
      </c>
    </row>
    <row r="3425" spans="2:2" x14ac:dyDescent="0.3">
      <c r="B3425" s="113">
        <v>-45.8277845616308</v>
      </c>
    </row>
    <row r="3426" spans="2:2" x14ac:dyDescent="0.3">
      <c r="B3426" s="113">
        <v>-11.896729333622099</v>
      </c>
    </row>
    <row r="3427" spans="2:2" x14ac:dyDescent="0.3">
      <c r="B3427" s="113">
        <v>-0.01</v>
      </c>
    </row>
    <row r="3428" spans="2:2" x14ac:dyDescent="0.3">
      <c r="B3428" s="113">
        <v>-0.01</v>
      </c>
    </row>
    <row r="3429" spans="2:2" x14ac:dyDescent="0.3">
      <c r="B3429" s="113">
        <v>-0.01</v>
      </c>
    </row>
    <row r="3430" spans="2:2" x14ac:dyDescent="0.3">
      <c r="B3430" s="113">
        <v>-0.01</v>
      </c>
    </row>
    <row r="3431" spans="2:2" x14ac:dyDescent="0.3">
      <c r="B3431" s="113">
        <v>-0.01</v>
      </c>
    </row>
    <row r="3432" spans="2:2" x14ac:dyDescent="0.3">
      <c r="B3432" s="113">
        <v>-0.01</v>
      </c>
    </row>
    <row r="3433" spans="2:2" x14ac:dyDescent="0.3">
      <c r="B3433" s="113">
        <v>-45.244700269729798</v>
      </c>
    </row>
    <row r="3434" spans="2:2" x14ac:dyDescent="0.3">
      <c r="B3434" s="113">
        <v>-91.500272761299897</v>
      </c>
    </row>
    <row r="3435" spans="2:2" x14ac:dyDescent="0.3">
      <c r="B3435" s="113">
        <v>-130.39607195385099</v>
      </c>
    </row>
    <row r="3436" spans="2:2" x14ac:dyDescent="0.3">
      <c r="B3436" s="113">
        <v>-154.521028172141</v>
      </c>
    </row>
    <row r="3437" spans="2:2" x14ac:dyDescent="0.3">
      <c r="B3437" s="113">
        <v>-158.917246582941</v>
      </c>
    </row>
    <row r="3438" spans="2:2" x14ac:dyDescent="0.3">
      <c r="B3438" s="113">
        <v>-142.25053302181999</v>
      </c>
    </row>
    <row r="3439" spans="2:2" x14ac:dyDescent="0.3">
      <c r="B3439" s="113">
        <v>-107.45169624267599</v>
      </c>
    </row>
    <row r="3440" spans="2:2" x14ac:dyDescent="0.3">
      <c r="B3440" s="113">
        <v>-61.681521270314803</v>
      </c>
    </row>
    <row r="3441" spans="2:2" x14ac:dyDescent="0.3">
      <c r="B3441" s="113">
        <v>-15.567548250370701</v>
      </c>
    </row>
    <row r="3442" spans="2:2" x14ac:dyDescent="0.3">
      <c r="B3442" s="113">
        <v>-0.01</v>
      </c>
    </row>
    <row r="3443" spans="2:2" x14ac:dyDescent="0.3">
      <c r="B3443" s="113">
        <v>-0.01</v>
      </c>
    </row>
    <row r="3444" spans="2:2" x14ac:dyDescent="0.3">
      <c r="B3444" s="113">
        <v>-0.01</v>
      </c>
    </row>
    <row r="3445" spans="2:2" x14ac:dyDescent="0.3">
      <c r="B3445" s="113">
        <v>-69.082040397664301</v>
      </c>
    </row>
    <row r="3446" spans="2:2" x14ac:dyDescent="0.3">
      <c r="B3446" s="113">
        <v>-180.63707752372</v>
      </c>
    </row>
    <row r="3447" spans="2:2" x14ac:dyDescent="0.3">
      <c r="B3447" s="113">
        <v>-327.976476295373</v>
      </c>
    </row>
    <row r="3448" spans="2:2" x14ac:dyDescent="0.3">
      <c r="B3448" s="113">
        <v>-497.15058018977402</v>
      </c>
    </row>
    <row r="3449" spans="2:2" x14ac:dyDescent="0.3">
      <c r="B3449" s="113">
        <v>-667.81469653557303</v>
      </c>
    </row>
    <row r="3450" spans="2:2" x14ac:dyDescent="0.3">
      <c r="B3450" s="113">
        <v>-815.09234291820701</v>
      </c>
    </row>
    <row r="3451" spans="2:2" x14ac:dyDescent="0.3">
      <c r="B3451" s="113">
        <v>-912.29025728152203</v>
      </c>
    </row>
    <row r="3452" spans="2:2" x14ac:dyDescent="0.3">
      <c r="B3452" s="113">
        <v>-934.18298290966595</v>
      </c>
    </row>
    <row r="3453" spans="2:2" x14ac:dyDescent="0.3">
      <c r="B3453" s="113">
        <v>-860.48792301853405</v>
      </c>
    </row>
    <row r="3454" spans="2:2" x14ac:dyDescent="0.3">
      <c r="B3454" s="113">
        <v>-679.09891901356798</v>
      </c>
    </row>
    <row r="3455" spans="2:2" x14ac:dyDescent="0.3">
      <c r="B3455" s="113">
        <v>-388.64666331690501</v>
      </c>
    </row>
    <row r="3456" spans="2:2" x14ac:dyDescent="0.3">
      <c r="B3456" s="113">
        <v>-1.0000000085497399E-2</v>
      </c>
    </row>
    <row r="3457" spans="2:2" x14ac:dyDescent="0.3">
      <c r="B3457" s="113">
        <v>-0.01</v>
      </c>
    </row>
    <row r="3458" spans="2:2" x14ac:dyDescent="0.3">
      <c r="B3458" s="113">
        <v>-0.01</v>
      </c>
    </row>
    <row r="3459" spans="2:2" x14ac:dyDescent="0.3">
      <c r="B3459" s="113">
        <v>-0.01</v>
      </c>
    </row>
    <row r="3460" spans="2:2" x14ac:dyDescent="0.3">
      <c r="B3460" s="113">
        <v>-0.01</v>
      </c>
    </row>
    <row r="3461" spans="2:2" x14ac:dyDescent="0.3">
      <c r="B3461" s="113">
        <v>-0.01</v>
      </c>
    </row>
    <row r="3462" spans="2:2" x14ac:dyDescent="0.3">
      <c r="B3462" s="113">
        <v>-0.01</v>
      </c>
    </row>
    <row r="3463" spans="2:2" x14ac:dyDescent="0.3">
      <c r="B3463" s="113">
        <v>-0.01</v>
      </c>
    </row>
    <row r="3464" spans="2:2" x14ac:dyDescent="0.3">
      <c r="B3464" s="113">
        <v>-0.01</v>
      </c>
    </row>
    <row r="3465" spans="2:2" x14ac:dyDescent="0.3">
      <c r="B3465" s="113">
        <v>-0.01</v>
      </c>
    </row>
    <row r="3466" spans="2:2" x14ac:dyDescent="0.3">
      <c r="B3466" s="113">
        <v>-0.01</v>
      </c>
    </row>
    <row r="3467" spans="2:2" x14ac:dyDescent="0.3">
      <c r="B3467" s="113">
        <v>-0.01</v>
      </c>
    </row>
    <row r="3468" spans="2:2" x14ac:dyDescent="0.3">
      <c r="B3468" s="113">
        <v>-0.01</v>
      </c>
    </row>
    <row r="3469" spans="2:2" x14ac:dyDescent="0.3">
      <c r="B3469" s="113">
        <v>-830.95309468290395</v>
      </c>
    </row>
    <row r="3470" spans="2:2" x14ac:dyDescent="0.3">
      <c r="B3470" s="113">
        <v>-1640.5355367377001</v>
      </c>
    </row>
    <row r="3471" spans="2:2" x14ac:dyDescent="0.3">
      <c r="B3471" s="113">
        <v>-2363.3916104425898</v>
      </c>
    </row>
    <row r="3472" spans="2:2" x14ac:dyDescent="0.3">
      <c r="B3472" s="113">
        <v>-2939.5537915621899</v>
      </c>
    </row>
    <row r="3473" spans="2:2" x14ac:dyDescent="0.3">
      <c r="B3473" s="113">
        <v>-3319.8989178912202</v>
      </c>
    </row>
    <row r="3474" spans="2:2" x14ac:dyDescent="0.3">
      <c r="B3474" s="113">
        <v>-3470.6155649549901</v>
      </c>
    </row>
    <row r="3475" spans="2:2" x14ac:dyDescent="0.3">
      <c r="B3475" s="113">
        <v>-3376.26202677437</v>
      </c>
    </row>
    <row r="3476" spans="2:2" x14ac:dyDescent="0.3">
      <c r="B3476" s="113">
        <v>-3041.13476005758</v>
      </c>
    </row>
    <row r="3477" spans="2:2" x14ac:dyDescent="0.3">
      <c r="B3477" s="113">
        <v>-2488.84391525924</v>
      </c>
    </row>
    <row r="3478" spans="2:2" x14ac:dyDescent="0.3">
      <c r="B3478" s="113">
        <v>-1760.17514234801</v>
      </c>
    </row>
    <row r="3479" spans="2:2" x14ac:dyDescent="0.3">
      <c r="B3479" s="113">
        <v>-909.48470312745599</v>
      </c>
    </row>
    <row r="3480" spans="2:2" x14ac:dyDescent="0.3">
      <c r="B3480" s="113">
        <v>-1.0000000058318E-2</v>
      </c>
    </row>
    <row r="3481" spans="2:2" x14ac:dyDescent="0.3">
      <c r="B3481" s="113">
        <v>-0.01</v>
      </c>
    </row>
    <row r="3482" spans="2:2" x14ac:dyDescent="0.3">
      <c r="B3482" s="113">
        <v>-0.01</v>
      </c>
    </row>
    <row r="3483" spans="2:2" x14ac:dyDescent="0.3">
      <c r="B3483" s="113">
        <v>-0.01</v>
      </c>
    </row>
    <row r="3484" spans="2:2" x14ac:dyDescent="0.3">
      <c r="B3484" s="113">
        <v>-0.01</v>
      </c>
    </row>
    <row r="3485" spans="2:2" x14ac:dyDescent="0.3">
      <c r="B3485" s="113">
        <v>-0.01</v>
      </c>
    </row>
    <row r="3486" spans="2:2" x14ac:dyDescent="0.3">
      <c r="B3486" s="113">
        <v>-0.01</v>
      </c>
    </row>
    <row r="3487" spans="2:2" x14ac:dyDescent="0.3">
      <c r="B3487" s="113">
        <v>-0.01</v>
      </c>
    </row>
    <row r="3488" spans="2:2" x14ac:dyDescent="0.3">
      <c r="B3488" s="113">
        <v>-0.01</v>
      </c>
    </row>
    <row r="3489" spans="2:2" x14ac:dyDescent="0.3">
      <c r="B3489" s="113">
        <v>-0.01</v>
      </c>
    </row>
    <row r="3490" spans="2:2" x14ac:dyDescent="0.3">
      <c r="B3490" s="113">
        <v>-0.01</v>
      </c>
    </row>
    <row r="3491" spans="2:2" x14ac:dyDescent="0.3">
      <c r="B3491" s="113">
        <v>-0.01</v>
      </c>
    </row>
    <row r="3492" spans="2:2" x14ac:dyDescent="0.3">
      <c r="B3492" s="113">
        <v>-0.01</v>
      </c>
    </row>
    <row r="3493" spans="2:2" x14ac:dyDescent="0.3">
      <c r="B3493" s="113">
        <v>-807.23271044725402</v>
      </c>
    </row>
    <row r="3494" spans="2:2" x14ac:dyDescent="0.3">
      <c r="B3494" s="113">
        <v>-1549.8870521190199</v>
      </c>
    </row>
    <row r="3495" spans="2:2" x14ac:dyDescent="0.3">
      <c r="B3495" s="113">
        <v>-2181.5610085466901</v>
      </c>
    </row>
    <row r="3496" spans="2:2" x14ac:dyDescent="0.3">
      <c r="B3496" s="113">
        <v>-2663.4518532212101</v>
      </c>
    </row>
    <row r="3497" spans="2:2" x14ac:dyDescent="0.3">
      <c r="B3497" s="113">
        <v>-2966.2637973413498</v>
      </c>
    </row>
    <row r="3498" spans="2:2" x14ac:dyDescent="0.3">
      <c r="B3498" s="113">
        <v>-3071.57748793877</v>
      </c>
    </row>
    <row r="3499" spans="2:2" x14ac:dyDescent="0.3">
      <c r="B3499" s="113">
        <v>-2972.69764330097</v>
      </c>
    </row>
    <row r="3500" spans="2:2" x14ac:dyDescent="0.3">
      <c r="B3500" s="113">
        <v>-2674.9867934440199</v>
      </c>
    </row>
    <row r="3501" spans="2:2" x14ac:dyDescent="0.3">
      <c r="B3501" s="113">
        <v>-2195.6841616403099</v>
      </c>
    </row>
    <row r="3502" spans="2:2" x14ac:dyDescent="0.3">
      <c r="B3502" s="113">
        <v>-1563.19636101519</v>
      </c>
    </row>
    <row r="3503" spans="2:2" x14ac:dyDescent="0.3">
      <c r="B3503" s="113">
        <v>-815.83873715303002</v>
      </c>
    </row>
    <row r="3504" spans="2:2" x14ac:dyDescent="0.3">
      <c r="B3504" s="113">
        <v>-1.0000000121607301E-2</v>
      </c>
    </row>
    <row r="3505" spans="2:2" x14ac:dyDescent="0.3">
      <c r="B3505" s="113">
        <v>-0.01</v>
      </c>
    </row>
    <row r="3506" spans="2:2" x14ac:dyDescent="0.3">
      <c r="B3506" s="113">
        <v>-0.01</v>
      </c>
    </row>
    <row r="3507" spans="2:2" x14ac:dyDescent="0.3">
      <c r="B3507" s="113">
        <v>-0.01</v>
      </c>
    </row>
    <row r="3508" spans="2:2" x14ac:dyDescent="0.3">
      <c r="B3508" s="113">
        <v>-0.01</v>
      </c>
    </row>
    <row r="3509" spans="2:2" x14ac:dyDescent="0.3">
      <c r="B3509" s="113">
        <v>-0.01</v>
      </c>
    </row>
    <row r="3510" spans="2:2" x14ac:dyDescent="0.3">
      <c r="B3510" s="113">
        <v>-0.01</v>
      </c>
    </row>
    <row r="3511" spans="2:2" x14ac:dyDescent="0.3">
      <c r="B3511" s="113">
        <v>-0.01</v>
      </c>
    </row>
    <row r="3512" spans="2:2" x14ac:dyDescent="0.3">
      <c r="B3512" s="113">
        <v>-0.01</v>
      </c>
    </row>
    <row r="3513" spans="2:2" x14ac:dyDescent="0.3">
      <c r="B3513" s="113">
        <v>-0.01</v>
      </c>
    </row>
    <row r="3514" spans="2:2" x14ac:dyDescent="0.3">
      <c r="B3514" s="113">
        <v>-0.01</v>
      </c>
    </row>
    <row r="3515" spans="2:2" x14ac:dyDescent="0.3">
      <c r="B3515" s="113">
        <v>-0.01</v>
      </c>
    </row>
    <row r="3516" spans="2:2" x14ac:dyDescent="0.3">
      <c r="B3516" s="113">
        <v>-0.01</v>
      </c>
    </row>
    <row r="3517" spans="2:2" x14ac:dyDescent="0.3">
      <c r="B3517" s="113">
        <v>-939.76522758373505</v>
      </c>
    </row>
    <row r="3518" spans="2:2" x14ac:dyDescent="0.3">
      <c r="B3518" s="113">
        <v>-1820.8493537867801</v>
      </c>
    </row>
    <row r="3519" spans="2:2" x14ac:dyDescent="0.3">
      <c r="B3519" s="113">
        <v>-2577.44907800898</v>
      </c>
    </row>
    <row r="3520" spans="2:2" x14ac:dyDescent="0.3">
      <c r="B3520" s="113">
        <v>-3152.7063943230501</v>
      </c>
    </row>
    <row r="3521" spans="2:2" x14ac:dyDescent="0.3">
      <c r="B3521" s="113">
        <v>-3503.6550646589199</v>
      </c>
    </row>
    <row r="3522" spans="2:2" x14ac:dyDescent="0.3">
      <c r="B3522" s="113">
        <v>-3605.0518566513201</v>
      </c>
    </row>
    <row r="3523" spans="2:2" x14ac:dyDescent="0.3">
      <c r="B3523" s="113">
        <v>-3451.6954916566401</v>
      </c>
    </row>
    <row r="3524" spans="2:2" x14ac:dyDescent="0.3">
      <c r="B3524" s="113">
        <v>-3058.9650326474498</v>
      </c>
    </row>
    <row r="3525" spans="2:2" x14ac:dyDescent="0.3">
      <c r="B3525" s="113">
        <v>-2461.4836130631902</v>
      </c>
    </row>
    <row r="3526" spans="2:2" x14ac:dyDescent="0.3">
      <c r="B3526" s="113">
        <v>-1710.0043340567699</v>
      </c>
    </row>
    <row r="3527" spans="2:2" x14ac:dyDescent="0.3">
      <c r="B3527" s="113">
        <v>-866.80144557352799</v>
      </c>
    </row>
    <row r="3528" spans="2:2" x14ac:dyDescent="0.3">
      <c r="B3528" s="113">
        <v>-1.0000000195374999E-2</v>
      </c>
    </row>
    <row r="3529" spans="2:2" x14ac:dyDescent="0.3">
      <c r="B3529" s="113">
        <v>-0.01</v>
      </c>
    </row>
    <row r="3530" spans="2:2" x14ac:dyDescent="0.3">
      <c r="B3530" s="113">
        <v>-0.01</v>
      </c>
    </row>
    <row r="3531" spans="2:2" x14ac:dyDescent="0.3">
      <c r="B3531" s="113">
        <v>-0.01</v>
      </c>
    </row>
    <row r="3532" spans="2:2" x14ac:dyDescent="0.3">
      <c r="B3532" s="113">
        <v>-0.01</v>
      </c>
    </row>
    <row r="3533" spans="2:2" x14ac:dyDescent="0.3">
      <c r="B3533" s="113">
        <v>-0.01</v>
      </c>
    </row>
    <row r="3534" spans="2:2" x14ac:dyDescent="0.3">
      <c r="B3534" s="113">
        <v>-0.01</v>
      </c>
    </row>
    <row r="3535" spans="2:2" x14ac:dyDescent="0.3">
      <c r="B3535" s="113">
        <v>-0.01</v>
      </c>
    </row>
    <row r="3536" spans="2:2" x14ac:dyDescent="0.3">
      <c r="B3536" s="113">
        <v>-0.01</v>
      </c>
    </row>
    <row r="3537" spans="2:2" x14ac:dyDescent="0.3">
      <c r="B3537" s="113">
        <v>-0.01</v>
      </c>
    </row>
    <row r="3538" spans="2:2" x14ac:dyDescent="0.3">
      <c r="B3538" s="113">
        <v>-0.01</v>
      </c>
    </row>
    <row r="3539" spans="2:2" x14ac:dyDescent="0.3">
      <c r="B3539" s="113">
        <v>-0.01</v>
      </c>
    </row>
    <row r="3540" spans="2:2" x14ac:dyDescent="0.3">
      <c r="B3540" s="113">
        <v>-0.01</v>
      </c>
    </row>
    <row r="3541" spans="2:2" x14ac:dyDescent="0.3">
      <c r="B3541" s="113">
        <v>-405.90189734963798</v>
      </c>
    </row>
    <row r="3542" spans="2:2" x14ac:dyDescent="0.3">
      <c r="B3542" s="113">
        <v>-708.11088011682205</v>
      </c>
    </row>
    <row r="3543" spans="2:2" x14ac:dyDescent="0.3">
      <c r="B3543" s="113">
        <v>-895.27771453154401</v>
      </c>
    </row>
    <row r="3544" spans="2:2" x14ac:dyDescent="0.3">
      <c r="B3544" s="113">
        <v>-969.05881116332898</v>
      </c>
    </row>
    <row r="3545" spans="2:2" x14ac:dyDescent="0.3">
      <c r="B3545" s="113">
        <v>-942.53543648911705</v>
      </c>
    </row>
    <row r="3546" spans="2:2" x14ac:dyDescent="0.3">
      <c r="B3546" s="113">
        <v>-837.49214420768999</v>
      </c>
    </row>
    <row r="3547" spans="2:2" x14ac:dyDescent="0.3">
      <c r="B3547" s="113">
        <v>-680.96222537119195</v>
      </c>
    </row>
    <row r="3548" spans="2:2" x14ac:dyDescent="0.3">
      <c r="B3548" s="113">
        <v>-501.50092941901499</v>
      </c>
    </row>
    <row r="3549" spans="2:2" x14ac:dyDescent="0.3">
      <c r="B3549" s="113">
        <v>-325.65093727947499</v>
      </c>
    </row>
    <row r="3550" spans="2:2" x14ac:dyDescent="0.3">
      <c r="B3550" s="113">
        <v>-175.01101771975999</v>
      </c>
    </row>
    <row r="3551" spans="2:2" x14ac:dyDescent="0.3">
      <c r="B3551" s="113">
        <v>-64.217091480211494</v>
      </c>
    </row>
    <row r="3552" spans="2:2" x14ac:dyDescent="0.3">
      <c r="B3552" s="113">
        <v>-1.00000000038027E-2</v>
      </c>
    </row>
    <row r="3553" spans="2:2" x14ac:dyDescent="0.3">
      <c r="B3553" s="113">
        <v>-0.01</v>
      </c>
    </row>
    <row r="3554" spans="2:2" x14ac:dyDescent="0.3">
      <c r="B3554" s="113">
        <v>-0.91209118759076802</v>
      </c>
    </row>
    <row r="3555" spans="2:2" x14ac:dyDescent="0.3">
      <c r="B3555" s="113">
        <v>-46.3618071164613</v>
      </c>
    </row>
    <row r="3556" spans="2:2" x14ac:dyDescent="0.3">
      <c r="B3556" s="113">
        <v>-103.356945697497</v>
      </c>
    </row>
    <row r="3557" spans="2:2" x14ac:dyDescent="0.3">
      <c r="B3557" s="113">
        <v>-157.65093375539101</v>
      </c>
    </row>
    <row r="3558" spans="2:2" x14ac:dyDescent="0.3">
      <c r="B3558" s="113">
        <v>-197.316445472656</v>
      </c>
    </row>
    <row r="3559" spans="2:2" x14ac:dyDescent="0.3">
      <c r="B3559" s="113">
        <v>-214.35420951750001</v>
      </c>
    </row>
    <row r="3560" spans="2:2" x14ac:dyDescent="0.3">
      <c r="B3560" s="113">
        <v>-205.56561781391201</v>
      </c>
    </row>
    <row r="3561" spans="2:2" x14ac:dyDescent="0.3">
      <c r="B3561" s="113">
        <v>-172.61879446744001</v>
      </c>
    </row>
    <row r="3562" spans="2:2" x14ac:dyDescent="0.3">
      <c r="B3562" s="113">
        <v>-121.357177295808</v>
      </c>
    </row>
    <row r="3563" spans="2:2" x14ac:dyDescent="0.3">
      <c r="B3563" s="113">
        <v>-60.505894541836</v>
      </c>
    </row>
    <row r="3564" spans="2:2" x14ac:dyDescent="0.3">
      <c r="B3564" s="113">
        <v>-1.00000000076878E-2</v>
      </c>
    </row>
    <row r="3565" spans="2:2" x14ac:dyDescent="0.3">
      <c r="B3565" s="113">
        <v>-0.01</v>
      </c>
    </row>
    <row r="3566" spans="2:2" x14ac:dyDescent="0.3">
      <c r="B3566" s="113">
        <v>-0.01</v>
      </c>
    </row>
    <row r="3567" spans="2:2" x14ac:dyDescent="0.3">
      <c r="B3567" s="113">
        <v>-0.01</v>
      </c>
    </row>
    <row r="3568" spans="2:2" x14ac:dyDescent="0.3">
      <c r="B3568" s="113">
        <v>-0.01</v>
      </c>
    </row>
    <row r="3569" spans="2:2" x14ac:dyDescent="0.3">
      <c r="B3569" s="113">
        <v>-0.01</v>
      </c>
    </row>
    <row r="3570" spans="2:2" x14ac:dyDescent="0.3">
      <c r="B3570" s="113">
        <v>-0.01</v>
      </c>
    </row>
    <row r="3571" spans="2:2" x14ac:dyDescent="0.3">
      <c r="B3571" s="113">
        <v>-16.121332971062301</v>
      </c>
    </row>
    <row r="3572" spans="2:2" x14ac:dyDescent="0.3">
      <c r="B3572" s="113">
        <v>-49.754217611966702</v>
      </c>
    </row>
    <row r="3573" spans="2:2" x14ac:dyDescent="0.3">
      <c r="B3573" s="113">
        <v>-68.8859916887358</v>
      </c>
    </row>
    <row r="3574" spans="2:2" x14ac:dyDescent="0.3">
      <c r="B3574" s="113">
        <v>-67.897425523013297</v>
      </c>
    </row>
    <row r="3575" spans="2:2" x14ac:dyDescent="0.3">
      <c r="B3575" s="113">
        <v>-44.4743603924437</v>
      </c>
    </row>
    <row r="3576" spans="2:2" x14ac:dyDescent="0.3">
      <c r="B3576" s="113">
        <v>-1.0000000009431799E-2</v>
      </c>
    </row>
    <row r="3577" spans="2:2" x14ac:dyDescent="0.3">
      <c r="B3577" s="113">
        <v>-0.01</v>
      </c>
    </row>
    <row r="3578" spans="2:2" x14ac:dyDescent="0.3">
      <c r="B3578" s="113">
        <v>-0.01</v>
      </c>
    </row>
    <row r="3579" spans="2:2" x14ac:dyDescent="0.3">
      <c r="B3579" s="113">
        <v>-0.01</v>
      </c>
    </row>
    <row r="3580" spans="2:2" x14ac:dyDescent="0.3">
      <c r="B3580" s="113">
        <v>-0.01</v>
      </c>
    </row>
    <row r="3581" spans="2:2" x14ac:dyDescent="0.3">
      <c r="B3581" s="113">
        <v>-0.01</v>
      </c>
    </row>
    <row r="3582" spans="2:2" x14ac:dyDescent="0.3">
      <c r="B3582" s="113">
        <v>-0.01</v>
      </c>
    </row>
    <row r="3583" spans="2:2" x14ac:dyDescent="0.3">
      <c r="B3583" s="113">
        <v>-0.01</v>
      </c>
    </row>
    <row r="3584" spans="2:2" x14ac:dyDescent="0.3">
      <c r="B3584" s="113">
        <v>-0.01</v>
      </c>
    </row>
    <row r="3585" spans="2:2" x14ac:dyDescent="0.3">
      <c r="B3585" s="113">
        <v>-0.01</v>
      </c>
    </row>
    <row r="3586" spans="2:2" x14ac:dyDescent="0.3">
      <c r="B3586" s="113">
        <v>-0.01</v>
      </c>
    </row>
    <row r="3587" spans="2:2" x14ac:dyDescent="0.3">
      <c r="B3587" s="113">
        <v>-0.01</v>
      </c>
    </row>
    <row r="3588" spans="2:2" x14ac:dyDescent="0.3">
      <c r="B3588" s="113">
        <v>-0.01</v>
      </c>
    </row>
    <row r="3589" spans="2:2" x14ac:dyDescent="0.3">
      <c r="B3589" s="113">
        <v>-50.922096191844098</v>
      </c>
    </row>
    <row r="3590" spans="2:2" x14ac:dyDescent="0.3">
      <c r="B3590" s="113">
        <v>-81.811595592144798</v>
      </c>
    </row>
    <row r="3591" spans="2:2" x14ac:dyDescent="0.3">
      <c r="B3591" s="113">
        <v>-90.459746176364106</v>
      </c>
    </row>
    <row r="3592" spans="2:2" x14ac:dyDescent="0.3">
      <c r="B3592" s="113">
        <v>-78.281856702952396</v>
      </c>
    </row>
    <row r="3593" spans="2:2" x14ac:dyDescent="0.3">
      <c r="B3593" s="113">
        <v>-50.034611124757902</v>
      </c>
    </row>
    <row r="3594" spans="2:2" x14ac:dyDescent="0.3">
      <c r="B3594" s="113">
        <v>-12.9864067285736</v>
      </c>
    </row>
    <row r="3595" spans="2:2" x14ac:dyDescent="0.3">
      <c r="B3595" s="113">
        <v>-0.01</v>
      </c>
    </row>
    <row r="3596" spans="2:2" x14ac:dyDescent="0.3">
      <c r="B3596" s="113">
        <v>-0.01</v>
      </c>
    </row>
    <row r="3597" spans="2:2" x14ac:dyDescent="0.3">
      <c r="B3597" s="113">
        <v>-0.01</v>
      </c>
    </row>
    <row r="3598" spans="2:2" x14ac:dyDescent="0.3">
      <c r="B3598" s="113">
        <v>-0.01</v>
      </c>
    </row>
    <row r="3599" spans="2:2" x14ac:dyDescent="0.3">
      <c r="B3599" s="113">
        <v>-0.01</v>
      </c>
    </row>
    <row r="3600" spans="2:2" x14ac:dyDescent="0.3">
      <c r="B3600" s="113">
        <v>-0.01</v>
      </c>
    </row>
    <row r="3601" spans="2:2" x14ac:dyDescent="0.3">
      <c r="B3601" s="113">
        <v>-49.345843123389898</v>
      </c>
    </row>
    <row r="3602" spans="2:2" x14ac:dyDescent="0.3">
      <c r="B3602" s="113">
        <v>-99.782000038029096</v>
      </c>
    </row>
    <row r="3603" spans="2:2" x14ac:dyDescent="0.3">
      <c r="B3603" s="113">
        <v>-142.17999073786299</v>
      </c>
    </row>
    <row r="3604" spans="2:2" x14ac:dyDescent="0.3">
      <c r="B3604" s="113">
        <v>-168.46319484036701</v>
      </c>
    </row>
    <row r="3605" spans="2:2" x14ac:dyDescent="0.3">
      <c r="B3605" s="113">
        <v>-173.23340349180199</v>
      </c>
    </row>
    <row r="3606" spans="2:2" x14ac:dyDescent="0.3">
      <c r="B3606" s="113">
        <v>-155.04487004713599</v>
      </c>
    </row>
    <row r="3607" spans="2:2" x14ac:dyDescent="0.3">
      <c r="B3607" s="113">
        <v>-117.100614946428</v>
      </c>
    </row>
    <row r="3608" spans="2:2" x14ac:dyDescent="0.3">
      <c r="B3608" s="113">
        <v>-67.211220801554404</v>
      </c>
    </row>
    <row r="3609" spans="2:2" x14ac:dyDescent="0.3">
      <c r="B3609" s="113">
        <v>-16.960284288232</v>
      </c>
    </row>
    <row r="3610" spans="2:2" x14ac:dyDescent="0.3">
      <c r="B3610" s="113">
        <v>-0.01</v>
      </c>
    </row>
    <row r="3611" spans="2:2" x14ac:dyDescent="0.3">
      <c r="B3611" s="113">
        <v>-0.01</v>
      </c>
    </row>
    <row r="3612" spans="2:2" x14ac:dyDescent="0.3">
      <c r="B3612" s="113">
        <v>-0.01</v>
      </c>
    </row>
    <row r="3613" spans="2:2" x14ac:dyDescent="0.3">
      <c r="B3613" s="113">
        <v>-75.2263074239915</v>
      </c>
    </row>
    <row r="3614" spans="2:2" x14ac:dyDescent="0.3">
      <c r="B3614" s="113">
        <v>-196.679129820746</v>
      </c>
    </row>
    <row r="3615" spans="2:2" x14ac:dyDescent="0.3">
      <c r="B3615" s="113">
        <v>-357.05788872031201</v>
      </c>
    </row>
    <row r="3616" spans="2:2" x14ac:dyDescent="0.3">
      <c r="B3616" s="113">
        <v>-541.16286522864095</v>
      </c>
    </row>
    <row r="3617" spans="2:2" x14ac:dyDescent="0.3">
      <c r="B3617" s="113">
        <v>-726.84194251359895</v>
      </c>
    </row>
    <row r="3618" spans="2:2" x14ac:dyDescent="0.3">
      <c r="B3618" s="113">
        <v>-887.02275930970404</v>
      </c>
    </row>
    <row r="3619" spans="2:2" x14ac:dyDescent="0.3">
      <c r="B3619" s="113">
        <v>-992.67008827377003</v>
      </c>
    </row>
    <row r="3620" spans="2:2" x14ac:dyDescent="0.3">
      <c r="B3620" s="113">
        <v>-1016.36059594045</v>
      </c>
    </row>
    <row r="3621" spans="2:2" x14ac:dyDescent="0.3">
      <c r="B3621" s="113">
        <v>-936.06203293948397</v>
      </c>
    </row>
    <row r="3622" spans="2:2" x14ac:dyDescent="0.3">
      <c r="B3622" s="113">
        <v>-738.646856289737</v>
      </c>
    </row>
    <row r="3623" spans="2:2" x14ac:dyDescent="0.3">
      <c r="B3623" s="113">
        <v>-422.67104919859599</v>
      </c>
    </row>
    <row r="3624" spans="2:2" x14ac:dyDescent="0.3">
      <c r="B3624" s="113">
        <v>-1.0000000057883301E-2</v>
      </c>
    </row>
    <row r="3625" spans="2:2" x14ac:dyDescent="0.3">
      <c r="B3625" s="113">
        <v>-0.01</v>
      </c>
    </row>
    <row r="3626" spans="2:2" x14ac:dyDescent="0.3">
      <c r="B3626" s="113">
        <v>-0.01</v>
      </c>
    </row>
    <row r="3627" spans="2:2" x14ac:dyDescent="0.3">
      <c r="B3627" s="113">
        <v>-0.01</v>
      </c>
    </row>
    <row r="3628" spans="2:2" x14ac:dyDescent="0.3">
      <c r="B3628" s="113">
        <v>-0.01</v>
      </c>
    </row>
    <row r="3629" spans="2:2" x14ac:dyDescent="0.3">
      <c r="B3629" s="113">
        <v>-0.01</v>
      </c>
    </row>
    <row r="3630" spans="2:2" x14ac:dyDescent="0.3">
      <c r="B3630" s="113">
        <v>-0.01</v>
      </c>
    </row>
    <row r="3631" spans="2:2" x14ac:dyDescent="0.3">
      <c r="B3631" s="113">
        <v>-0.01</v>
      </c>
    </row>
    <row r="3632" spans="2:2" x14ac:dyDescent="0.3">
      <c r="B3632" s="113">
        <v>-0.01</v>
      </c>
    </row>
    <row r="3633" spans="2:2" x14ac:dyDescent="0.3">
      <c r="B3633" s="113">
        <v>-0.01</v>
      </c>
    </row>
    <row r="3634" spans="2:2" x14ac:dyDescent="0.3">
      <c r="B3634" s="113">
        <v>-0.01</v>
      </c>
    </row>
    <row r="3635" spans="2:2" x14ac:dyDescent="0.3">
      <c r="B3635" s="113">
        <v>-0.01</v>
      </c>
    </row>
    <row r="3636" spans="2:2" x14ac:dyDescent="0.3">
      <c r="B3636" s="113">
        <v>-0.01</v>
      </c>
    </row>
    <row r="3637" spans="2:2" x14ac:dyDescent="0.3">
      <c r="B3637" s="113">
        <v>-902.08645098929003</v>
      </c>
    </row>
    <row r="3638" spans="2:2" x14ac:dyDescent="0.3">
      <c r="B3638" s="113">
        <v>-1780.7479349615501</v>
      </c>
    </row>
    <row r="3639" spans="2:2" x14ac:dyDescent="0.3">
      <c r="B3639" s="113">
        <v>-2565.0602313344002</v>
      </c>
    </row>
    <row r="3640" spans="2:2" x14ac:dyDescent="0.3">
      <c r="B3640" s="113">
        <v>-3189.9830755147</v>
      </c>
    </row>
    <row r="3641" spans="2:2" x14ac:dyDescent="0.3">
      <c r="B3641" s="113">
        <v>-3602.2757592163598</v>
      </c>
    </row>
    <row r="3642" spans="2:2" x14ac:dyDescent="0.3">
      <c r="B3642" s="113">
        <v>-3765.3363539747302</v>
      </c>
    </row>
    <row r="3643" spans="2:2" x14ac:dyDescent="0.3">
      <c r="B3643" s="113">
        <v>-3662.5084051890099</v>
      </c>
    </row>
    <row r="3644" spans="2:2" x14ac:dyDescent="0.3">
      <c r="B3644" s="113">
        <v>-3298.5526047397002</v>
      </c>
    </row>
    <row r="3645" spans="2:2" x14ac:dyDescent="0.3">
      <c r="B3645" s="113">
        <v>-2699.17295354627</v>
      </c>
    </row>
    <row r="3646" spans="2:2" x14ac:dyDescent="0.3">
      <c r="B3646" s="113">
        <v>-1908.68499893849</v>
      </c>
    </row>
    <row r="3647" spans="2:2" x14ac:dyDescent="0.3">
      <c r="B3647" s="113">
        <v>-986.09562048366001</v>
      </c>
    </row>
    <row r="3648" spans="2:2" x14ac:dyDescent="0.3">
      <c r="B3648" s="113">
        <v>-1.00000002045801E-2</v>
      </c>
    </row>
    <row r="3649" spans="2:2" x14ac:dyDescent="0.3">
      <c r="B3649" s="113">
        <v>-0.01</v>
      </c>
    </row>
    <row r="3650" spans="2:2" x14ac:dyDescent="0.3">
      <c r="B3650" s="113">
        <v>-0.01</v>
      </c>
    </row>
    <row r="3651" spans="2:2" x14ac:dyDescent="0.3">
      <c r="B3651" s="113">
        <v>-0.01</v>
      </c>
    </row>
    <row r="3652" spans="2:2" x14ac:dyDescent="0.3">
      <c r="B3652" s="113">
        <v>-0.01</v>
      </c>
    </row>
    <row r="3653" spans="2:2" x14ac:dyDescent="0.3">
      <c r="B3653" s="113">
        <v>-0.01</v>
      </c>
    </row>
    <row r="3654" spans="2:2" x14ac:dyDescent="0.3">
      <c r="B3654" s="113">
        <v>-0.01</v>
      </c>
    </row>
    <row r="3655" spans="2:2" x14ac:dyDescent="0.3">
      <c r="B3655" s="113">
        <v>-0.01</v>
      </c>
    </row>
    <row r="3656" spans="2:2" x14ac:dyDescent="0.3">
      <c r="B3656" s="113">
        <v>-0.01</v>
      </c>
    </row>
    <row r="3657" spans="2:2" x14ac:dyDescent="0.3">
      <c r="B3657" s="113">
        <v>-0.01</v>
      </c>
    </row>
    <row r="3658" spans="2:2" x14ac:dyDescent="0.3">
      <c r="B3658" s="113">
        <v>-0.01</v>
      </c>
    </row>
    <row r="3659" spans="2:2" x14ac:dyDescent="0.3">
      <c r="B3659" s="113">
        <v>-0.01</v>
      </c>
    </row>
    <row r="3660" spans="2:2" x14ac:dyDescent="0.3">
      <c r="B3660" s="113">
        <v>-0.01</v>
      </c>
    </row>
    <row r="3661" spans="2:2" x14ac:dyDescent="0.3">
      <c r="B3661" s="113">
        <v>-873.70311504229801</v>
      </c>
    </row>
    <row r="3662" spans="2:2" x14ac:dyDescent="0.3">
      <c r="B3662" s="113">
        <v>-1677.3032510656201</v>
      </c>
    </row>
    <row r="3663" spans="2:2" x14ac:dyDescent="0.3">
      <c r="B3663" s="113">
        <v>-2360.6153345119101</v>
      </c>
    </row>
    <row r="3664" spans="2:2" x14ac:dyDescent="0.3">
      <c r="B3664" s="113">
        <v>-2881.7018847459599</v>
      </c>
    </row>
    <row r="3665" spans="2:2" x14ac:dyDescent="0.3">
      <c r="B3665" s="113">
        <v>-3208.9307573981</v>
      </c>
    </row>
    <row r="3666" spans="2:2" x14ac:dyDescent="0.3">
      <c r="B3666" s="113">
        <v>-3322.4500978467499</v>
      </c>
    </row>
    <row r="3667" spans="2:2" x14ac:dyDescent="0.3">
      <c r="B3667" s="113">
        <v>-3215.0978029047501</v>
      </c>
    </row>
    <row r="3668" spans="2:2" x14ac:dyDescent="0.3">
      <c r="B3668" s="113">
        <v>-2892.7545976106398</v>
      </c>
    </row>
    <row r="3669" spans="2:2" x14ac:dyDescent="0.3">
      <c r="B3669" s="113">
        <v>-2374.1401657768802</v>
      </c>
    </row>
    <row r="3670" spans="2:2" x14ac:dyDescent="0.3">
      <c r="B3670" s="113">
        <v>-1690.03840684995</v>
      </c>
    </row>
    <row r="3671" spans="2:2" x14ac:dyDescent="0.3">
      <c r="B3671" s="113">
        <v>-881.92942531978701</v>
      </c>
    </row>
    <row r="3672" spans="2:2" x14ac:dyDescent="0.3">
      <c r="B3672" s="113">
        <v>-1.0000000064025899E-2</v>
      </c>
    </row>
    <row r="3673" spans="2:2" x14ac:dyDescent="0.3">
      <c r="B3673" s="113">
        <v>-0.01</v>
      </c>
    </row>
    <row r="3674" spans="2:2" x14ac:dyDescent="0.3">
      <c r="B3674" s="113">
        <v>-0.01</v>
      </c>
    </row>
    <row r="3675" spans="2:2" x14ac:dyDescent="0.3">
      <c r="B3675" s="113">
        <v>-0.01</v>
      </c>
    </row>
    <row r="3676" spans="2:2" x14ac:dyDescent="0.3">
      <c r="B3676" s="113">
        <v>-0.01</v>
      </c>
    </row>
    <row r="3677" spans="2:2" x14ac:dyDescent="0.3">
      <c r="B3677" s="113">
        <v>-0.01</v>
      </c>
    </row>
    <row r="3678" spans="2:2" x14ac:dyDescent="0.3">
      <c r="B3678" s="113">
        <v>-0.01</v>
      </c>
    </row>
    <row r="3679" spans="2:2" x14ac:dyDescent="0.3">
      <c r="B3679" s="113">
        <v>-0.01</v>
      </c>
    </row>
    <row r="3680" spans="2:2" x14ac:dyDescent="0.3">
      <c r="B3680" s="113">
        <v>-0.01</v>
      </c>
    </row>
    <row r="3681" spans="2:2" x14ac:dyDescent="0.3">
      <c r="B3681" s="113">
        <v>-0.01</v>
      </c>
    </row>
    <row r="3682" spans="2:2" x14ac:dyDescent="0.3">
      <c r="B3682" s="113">
        <v>-0.01</v>
      </c>
    </row>
    <row r="3683" spans="2:2" x14ac:dyDescent="0.3">
      <c r="B3683" s="113">
        <v>-0.01</v>
      </c>
    </row>
    <row r="3684" spans="2:2" x14ac:dyDescent="0.3">
      <c r="B3684" s="113">
        <v>-0.01</v>
      </c>
    </row>
    <row r="3685" spans="2:2" x14ac:dyDescent="0.3">
      <c r="B3685" s="113">
        <v>-1014.1620716454501</v>
      </c>
    </row>
    <row r="3686" spans="2:2" x14ac:dyDescent="0.3">
      <c r="B3686" s="113">
        <v>-1964.7602669769799</v>
      </c>
    </row>
    <row r="3687" spans="2:2" x14ac:dyDescent="0.3">
      <c r="B3687" s="113">
        <v>-2780.8216561518202</v>
      </c>
    </row>
    <row r="3688" spans="2:2" x14ac:dyDescent="0.3">
      <c r="B3688" s="113">
        <v>-3401.0583438087701</v>
      </c>
    </row>
    <row r="3689" spans="2:2" x14ac:dyDescent="0.3">
      <c r="B3689" s="113">
        <v>-3779.1962442587701</v>
      </c>
    </row>
    <row r="3690" spans="2:2" x14ac:dyDescent="0.3">
      <c r="B3690" s="113">
        <v>-3888.0980076158498</v>
      </c>
    </row>
    <row r="3691" spans="2:2" x14ac:dyDescent="0.3">
      <c r="B3691" s="113">
        <v>-3722.2521556455399</v>
      </c>
    </row>
    <row r="3692" spans="2:2" x14ac:dyDescent="0.3">
      <c r="B3692" s="113">
        <v>-3298.3405495698398</v>
      </c>
    </row>
    <row r="3693" spans="2:2" x14ac:dyDescent="0.3">
      <c r="B3693" s="113">
        <v>-2653.7843632913</v>
      </c>
    </row>
    <row r="3694" spans="2:2" x14ac:dyDescent="0.3">
      <c r="B3694" s="113">
        <v>-1843.37464404509</v>
      </c>
    </row>
    <row r="3695" spans="2:2" x14ac:dyDescent="0.3">
      <c r="B3695" s="113">
        <v>-934.29422856585097</v>
      </c>
    </row>
    <row r="3696" spans="2:2" x14ac:dyDescent="0.3">
      <c r="B3696" s="113">
        <v>-1.00000001415181E-2</v>
      </c>
    </row>
    <row r="3697" spans="2:2" x14ac:dyDescent="0.3">
      <c r="B3697" s="113">
        <v>-0.01</v>
      </c>
    </row>
    <row r="3698" spans="2:2" x14ac:dyDescent="0.3">
      <c r="B3698" s="113">
        <v>-0.01</v>
      </c>
    </row>
    <row r="3699" spans="2:2" x14ac:dyDescent="0.3">
      <c r="B3699" s="113">
        <v>-0.01</v>
      </c>
    </row>
    <row r="3700" spans="2:2" x14ac:dyDescent="0.3">
      <c r="B3700" s="113">
        <v>-0.01</v>
      </c>
    </row>
    <row r="3701" spans="2:2" x14ac:dyDescent="0.3">
      <c r="B3701" s="113">
        <v>-0.01</v>
      </c>
    </row>
    <row r="3702" spans="2:2" x14ac:dyDescent="0.3">
      <c r="B3702" s="113">
        <v>-0.01</v>
      </c>
    </row>
    <row r="3703" spans="2:2" x14ac:dyDescent="0.3">
      <c r="B3703" s="113">
        <v>-0.01</v>
      </c>
    </row>
    <row r="3704" spans="2:2" x14ac:dyDescent="0.3">
      <c r="B3704" s="113">
        <v>-0.01</v>
      </c>
    </row>
    <row r="3705" spans="2:2" x14ac:dyDescent="0.3">
      <c r="B3705" s="113">
        <v>-0.01</v>
      </c>
    </row>
    <row r="3706" spans="2:2" x14ac:dyDescent="0.3">
      <c r="B3706" s="113">
        <v>-0.01</v>
      </c>
    </row>
    <row r="3707" spans="2:2" x14ac:dyDescent="0.3">
      <c r="B3707" s="113">
        <v>-0.01</v>
      </c>
    </row>
    <row r="3708" spans="2:2" x14ac:dyDescent="0.3">
      <c r="B3708" s="113">
        <v>-0.01</v>
      </c>
    </row>
    <row r="3709" spans="2:2" x14ac:dyDescent="0.3">
      <c r="B3709" s="113">
        <v>-436.77628052845802</v>
      </c>
    </row>
    <row r="3710" spans="2:2" x14ac:dyDescent="0.3">
      <c r="B3710" s="113">
        <v>-761.88261329300599</v>
      </c>
    </row>
    <row r="3711" spans="2:2" x14ac:dyDescent="0.3">
      <c r="B3711" s="113">
        <v>-963.14841258010097</v>
      </c>
    </row>
    <row r="3712" spans="2:2" x14ac:dyDescent="0.3">
      <c r="B3712" s="113">
        <v>-1042.39950852319</v>
      </c>
    </row>
    <row r="3713" spans="2:2" x14ac:dyDescent="0.3">
      <c r="B3713" s="113">
        <v>-1013.74887330375</v>
      </c>
    </row>
    <row r="3714" spans="2:2" x14ac:dyDescent="0.3">
      <c r="B3714" s="113">
        <v>-900.66251104326295</v>
      </c>
    </row>
    <row r="3715" spans="2:2" x14ac:dyDescent="0.3">
      <c r="B3715" s="113">
        <v>-732.23926601981896</v>
      </c>
    </row>
    <row r="3716" spans="2:2" x14ac:dyDescent="0.3">
      <c r="B3716" s="113">
        <v>-539.20058183501703</v>
      </c>
    </row>
    <row r="3717" spans="2:2" x14ac:dyDescent="0.3">
      <c r="B3717" s="113">
        <v>-350.08978357954902</v>
      </c>
    </row>
    <row r="3718" spans="2:2" x14ac:dyDescent="0.3">
      <c r="B3718" s="113">
        <v>-188.12242178371301</v>
      </c>
    </row>
    <row r="3719" spans="2:2" x14ac:dyDescent="0.3">
      <c r="B3719" s="113">
        <v>-69.019488143434202</v>
      </c>
    </row>
    <row r="3720" spans="2:2" x14ac:dyDescent="0.3">
      <c r="B3720" s="113">
        <v>-1.00000000102994E-2</v>
      </c>
    </row>
    <row r="3721" spans="2:2" x14ac:dyDescent="0.3">
      <c r="B3721" s="113">
        <v>-0.01</v>
      </c>
    </row>
    <row r="3722" spans="2:2" x14ac:dyDescent="0.3">
      <c r="B3722" s="113">
        <v>-0.97922194472791102</v>
      </c>
    </row>
    <row r="3723" spans="2:2" x14ac:dyDescent="0.3">
      <c r="B3723" s="113">
        <v>-49.805322913395301</v>
      </c>
    </row>
    <row r="3724" spans="2:2" x14ac:dyDescent="0.3">
      <c r="B3724" s="113">
        <v>-111.021675115376</v>
      </c>
    </row>
    <row r="3725" spans="2:2" x14ac:dyDescent="0.3">
      <c r="B3725" s="113">
        <v>-169.32256129071601</v>
      </c>
    </row>
    <row r="3726" spans="2:2" x14ac:dyDescent="0.3">
      <c r="B3726" s="113">
        <v>-211.900101002155</v>
      </c>
    </row>
    <row r="3727" spans="2:2" x14ac:dyDescent="0.3">
      <c r="B3727" s="113">
        <v>-230.17029654055</v>
      </c>
    </row>
    <row r="3728" spans="2:2" x14ac:dyDescent="0.3">
      <c r="B3728" s="113">
        <v>-220.70744431342001</v>
      </c>
    </row>
    <row r="3729" spans="2:2" x14ac:dyDescent="0.3">
      <c r="B3729" s="113">
        <v>-185.312046875486</v>
      </c>
    </row>
    <row r="3730" spans="2:2" x14ac:dyDescent="0.3">
      <c r="B3730" s="113">
        <v>-130.26558759914701</v>
      </c>
    </row>
    <row r="3731" spans="2:2" x14ac:dyDescent="0.3">
      <c r="B3731" s="113">
        <v>-64.939493683197298</v>
      </c>
    </row>
    <row r="3732" spans="2:2" x14ac:dyDescent="0.3">
      <c r="B3732" s="113">
        <v>-1.0000000003666E-2</v>
      </c>
    </row>
    <row r="3733" spans="2:2" x14ac:dyDescent="0.3">
      <c r="B3733" s="113">
        <v>-0.01</v>
      </c>
    </row>
    <row r="3734" spans="2:2" x14ac:dyDescent="0.3">
      <c r="B3734" s="113">
        <v>-0.01</v>
      </c>
    </row>
    <row r="3735" spans="2:2" x14ac:dyDescent="0.3">
      <c r="B3735" s="113">
        <v>-0.01</v>
      </c>
    </row>
    <row r="3736" spans="2:2" x14ac:dyDescent="0.3">
      <c r="B3736" s="113">
        <v>-0.01</v>
      </c>
    </row>
    <row r="3737" spans="2:2" x14ac:dyDescent="0.3">
      <c r="B3737" s="113">
        <v>-0.01</v>
      </c>
    </row>
    <row r="3738" spans="2:2" x14ac:dyDescent="0.3">
      <c r="B3738" s="113">
        <v>-0.01</v>
      </c>
    </row>
    <row r="3739" spans="2:2" x14ac:dyDescent="0.3">
      <c r="B3739" s="113">
        <v>-17.286053903726302</v>
      </c>
    </row>
    <row r="3740" spans="2:2" x14ac:dyDescent="0.3">
      <c r="B3740" s="113">
        <v>-53.344163960014903</v>
      </c>
    </row>
    <row r="3741" spans="2:2" x14ac:dyDescent="0.3">
      <c r="B3741" s="113">
        <v>-73.848115447260497</v>
      </c>
    </row>
    <row r="3742" spans="2:2" x14ac:dyDescent="0.3">
      <c r="B3742" s="113">
        <v>-72.779932403438906</v>
      </c>
    </row>
    <row r="3743" spans="2:2" x14ac:dyDescent="0.3">
      <c r="B3743" s="113">
        <v>-47.666771360300601</v>
      </c>
    </row>
    <row r="3744" spans="2:2" x14ac:dyDescent="0.3">
      <c r="B3744" s="113">
        <v>-1.0000000005806E-2</v>
      </c>
    </row>
    <row r="3745" spans="2:2" x14ac:dyDescent="0.3">
      <c r="B3745" s="113">
        <v>-0.01</v>
      </c>
    </row>
    <row r="3746" spans="2:2" x14ac:dyDescent="0.3">
      <c r="B3746" s="113">
        <v>-0.01</v>
      </c>
    </row>
    <row r="3747" spans="2:2" x14ac:dyDescent="0.3">
      <c r="B3747" s="113">
        <v>-0.01</v>
      </c>
    </row>
    <row r="3748" spans="2:2" x14ac:dyDescent="0.3">
      <c r="B3748" s="113">
        <v>-0.01</v>
      </c>
    </row>
    <row r="3749" spans="2:2" x14ac:dyDescent="0.3">
      <c r="B3749" s="113">
        <v>-0.01</v>
      </c>
    </row>
    <row r="3750" spans="2:2" x14ac:dyDescent="0.3">
      <c r="B3750" s="113">
        <v>-0.01</v>
      </c>
    </row>
    <row r="3751" spans="2:2" x14ac:dyDescent="0.3">
      <c r="B3751" s="113">
        <v>-0.01</v>
      </c>
    </row>
    <row r="3752" spans="2:2" x14ac:dyDescent="0.3">
      <c r="B3752" s="113">
        <v>-0.01</v>
      </c>
    </row>
    <row r="3753" spans="2:2" x14ac:dyDescent="0.3">
      <c r="B3753" s="113">
        <v>-0.01</v>
      </c>
    </row>
    <row r="3754" spans="2:2" x14ac:dyDescent="0.3">
      <c r="B3754" s="113">
        <v>-0.01</v>
      </c>
    </row>
    <row r="3755" spans="2:2" x14ac:dyDescent="0.3">
      <c r="B3755" s="113">
        <v>-0.01</v>
      </c>
    </row>
    <row r="3756" spans="2:2" x14ac:dyDescent="0.3">
      <c r="B3756" s="113">
        <v>-0.01</v>
      </c>
    </row>
    <row r="3757" spans="2:2" x14ac:dyDescent="0.3">
      <c r="B3757" s="113">
        <v>-54.489979909065298</v>
      </c>
    </row>
    <row r="3758" spans="2:2" x14ac:dyDescent="0.3">
      <c r="B3758" s="113">
        <v>-87.534226424003805</v>
      </c>
    </row>
    <row r="3759" spans="2:2" x14ac:dyDescent="0.3">
      <c r="B3759" s="113">
        <v>-96.776368787855802</v>
      </c>
    </row>
    <row r="3760" spans="2:2" x14ac:dyDescent="0.3">
      <c r="B3760" s="113">
        <v>-83.738508164117604</v>
      </c>
    </row>
    <row r="3761" spans="2:2" x14ac:dyDescent="0.3">
      <c r="B3761" s="113">
        <v>-53.515953009447799</v>
      </c>
    </row>
    <row r="3762" spans="2:2" x14ac:dyDescent="0.3">
      <c r="B3762" s="113">
        <v>-13.8878930701259</v>
      </c>
    </row>
    <row r="3763" spans="2:2" x14ac:dyDescent="0.3">
      <c r="B3763" s="113">
        <v>-0.01</v>
      </c>
    </row>
    <row r="3764" spans="2:2" x14ac:dyDescent="0.3">
      <c r="B3764" s="113">
        <v>-0.01</v>
      </c>
    </row>
    <row r="3765" spans="2:2" x14ac:dyDescent="0.3">
      <c r="B3765" s="113">
        <v>-0.01</v>
      </c>
    </row>
    <row r="3766" spans="2:2" x14ac:dyDescent="0.3">
      <c r="B3766" s="113">
        <v>-0.01</v>
      </c>
    </row>
    <row r="3767" spans="2:2" x14ac:dyDescent="0.3">
      <c r="B3767" s="113">
        <v>-0.01</v>
      </c>
    </row>
    <row r="3768" spans="2:2" x14ac:dyDescent="0.3">
      <c r="B3768" s="113">
        <v>-0.01</v>
      </c>
    </row>
    <row r="3769" spans="2:2" x14ac:dyDescent="0.3">
      <c r="B3769" s="113">
        <v>-52.731490194515203</v>
      </c>
    </row>
    <row r="3770" spans="2:2" x14ac:dyDescent="0.3">
      <c r="B3770" s="113">
        <v>-106.61677838831601</v>
      </c>
    </row>
    <row r="3771" spans="2:2" x14ac:dyDescent="0.3">
      <c r="B3771" s="113">
        <v>-151.902081399835</v>
      </c>
    </row>
    <row r="3772" spans="2:2" x14ac:dyDescent="0.3">
      <c r="B3772" s="113">
        <v>-179.96235977125301</v>
      </c>
    </row>
    <row r="3773" spans="2:2" x14ac:dyDescent="0.3">
      <c r="B3773" s="113">
        <v>-185.03737844959201</v>
      </c>
    </row>
    <row r="3774" spans="2:2" x14ac:dyDescent="0.3">
      <c r="B3774" s="113">
        <v>-165.590805329581</v>
      </c>
    </row>
    <row r="3775" spans="2:2" x14ac:dyDescent="0.3">
      <c r="B3775" s="113">
        <v>-125.051420557044</v>
      </c>
    </row>
    <row r="3776" spans="2:2" x14ac:dyDescent="0.3">
      <c r="B3776" s="113">
        <v>-71.766330926367104</v>
      </c>
    </row>
    <row r="3777" spans="2:2" x14ac:dyDescent="0.3">
      <c r="B3777" s="113">
        <v>-18.107197894504299</v>
      </c>
    </row>
    <row r="3778" spans="2:2" x14ac:dyDescent="0.3">
      <c r="B3778" s="113">
        <v>-0.01</v>
      </c>
    </row>
    <row r="3779" spans="2:2" x14ac:dyDescent="0.3">
      <c r="B3779" s="113">
        <v>-0.01</v>
      </c>
    </row>
    <row r="3780" spans="2:2" x14ac:dyDescent="0.3">
      <c r="B3780" s="113">
        <v>-0.01</v>
      </c>
    </row>
    <row r="3781" spans="2:2" x14ac:dyDescent="0.3">
      <c r="B3781" s="113">
        <v>-80.279745808633393</v>
      </c>
    </row>
    <row r="3782" spans="2:2" x14ac:dyDescent="0.3">
      <c r="B3782" s="113">
        <v>-209.868977229129</v>
      </c>
    </row>
    <row r="3783" spans="2:2" x14ac:dyDescent="0.3">
      <c r="B3783" s="113">
        <v>-380.96119447128598</v>
      </c>
    </row>
    <row r="3784" spans="2:2" x14ac:dyDescent="0.3">
      <c r="B3784" s="113">
        <v>-577.32705103038404</v>
      </c>
    </row>
    <row r="3785" spans="2:2" x14ac:dyDescent="0.3">
      <c r="B3785" s="113">
        <v>-775.32826820812102</v>
      </c>
    </row>
    <row r="3786" spans="2:2" x14ac:dyDescent="0.3">
      <c r="B3786" s="113">
        <v>-946.08922429863901</v>
      </c>
    </row>
    <row r="3787" spans="2:2" x14ac:dyDescent="0.3">
      <c r="B3787" s="113">
        <v>-1058.6538116556501</v>
      </c>
    </row>
    <row r="3788" spans="2:2" x14ac:dyDescent="0.3">
      <c r="B3788" s="113">
        <v>-1083.7985284684</v>
      </c>
    </row>
    <row r="3789" spans="2:2" x14ac:dyDescent="0.3">
      <c r="B3789" s="113">
        <v>-998.06099669068794</v>
      </c>
    </row>
    <row r="3790" spans="2:2" x14ac:dyDescent="0.3">
      <c r="B3790" s="113">
        <v>-787.48267187003796</v>
      </c>
    </row>
    <row r="3791" spans="2:2" x14ac:dyDescent="0.3">
      <c r="B3791" s="113">
        <v>-450.56576993219898</v>
      </c>
    </row>
    <row r="3792" spans="2:2" x14ac:dyDescent="0.3">
      <c r="B3792" s="113">
        <v>-1.0000000132751201E-2</v>
      </c>
    </row>
    <row r="3793" spans="2:2" x14ac:dyDescent="0.3">
      <c r="B3793" s="113">
        <v>-0.01</v>
      </c>
    </row>
    <row r="3794" spans="2:2" x14ac:dyDescent="0.3">
      <c r="B3794" s="113">
        <v>-0.01</v>
      </c>
    </row>
    <row r="3795" spans="2:2" x14ac:dyDescent="0.3">
      <c r="B3795" s="113">
        <v>-0.01</v>
      </c>
    </row>
    <row r="3796" spans="2:2" x14ac:dyDescent="0.3">
      <c r="B3796" s="113">
        <v>-0.01</v>
      </c>
    </row>
    <row r="3797" spans="2:2" x14ac:dyDescent="0.3">
      <c r="B3797" s="113">
        <v>-0.01</v>
      </c>
    </row>
    <row r="3798" spans="2:2" x14ac:dyDescent="0.3">
      <c r="B3798" s="113">
        <v>-0.01</v>
      </c>
    </row>
    <row r="3799" spans="2:2" x14ac:dyDescent="0.3">
      <c r="B3799" s="113">
        <v>-0.01</v>
      </c>
    </row>
    <row r="3800" spans="2:2" x14ac:dyDescent="0.3">
      <c r="B3800" s="113">
        <v>-0.01</v>
      </c>
    </row>
    <row r="3801" spans="2:2" x14ac:dyDescent="0.3">
      <c r="B3801" s="113">
        <v>-0.01</v>
      </c>
    </row>
    <row r="3802" spans="2:2" x14ac:dyDescent="0.3">
      <c r="B3802" s="113">
        <v>-0.01</v>
      </c>
    </row>
    <row r="3803" spans="2:2" x14ac:dyDescent="0.3">
      <c r="B3803" s="113">
        <v>-0.01</v>
      </c>
    </row>
    <row r="3804" spans="2:2" x14ac:dyDescent="0.3">
      <c r="B3804" s="113">
        <v>-0.01</v>
      </c>
    </row>
    <row r="3805" spans="2:2" x14ac:dyDescent="0.3">
      <c r="B3805" s="113">
        <v>-960.13739387456201</v>
      </c>
    </row>
    <row r="3806" spans="2:2" x14ac:dyDescent="0.3">
      <c r="B3806" s="113">
        <v>-1895.1350831923401</v>
      </c>
    </row>
    <row r="3807" spans="2:2" x14ac:dyDescent="0.3">
      <c r="B3807" s="113">
        <v>-2729.5290699515699</v>
      </c>
    </row>
    <row r="3808" spans="2:2" x14ac:dyDescent="0.3">
      <c r="B3808" s="113">
        <v>-3394.14959922153</v>
      </c>
    </row>
    <row r="3809" spans="2:2" x14ac:dyDescent="0.3">
      <c r="B3809" s="113">
        <v>-3832.4105429394399</v>
      </c>
    </row>
    <row r="3810" spans="2:2" x14ac:dyDescent="0.3">
      <c r="B3810" s="113">
        <v>-4005.4502901347601</v>
      </c>
    </row>
    <row r="3811" spans="2:2" x14ac:dyDescent="0.3">
      <c r="B3811" s="113">
        <v>-3895.63919873542</v>
      </c>
    </row>
    <row r="3812" spans="2:2" x14ac:dyDescent="0.3">
      <c r="B3812" s="113">
        <v>-3508.1331535980598</v>
      </c>
    </row>
    <row r="3813" spans="2:2" x14ac:dyDescent="0.3">
      <c r="B3813" s="113">
        <v>-2870.3572324175402</v>
      </c>
    </row>
    <row r="3814" spans="2:2" x14ac:dyDescent="0.3">
      <c r="B3814" s="113">
        <v>-2029.51419121861</v>
      </c>
    </row>
    <row r="3815" spans="2:2" x14ac:dyDescent="0.3">
      <c r="B3815" s="113">
        <v>-1048.4057768105499</v>
      </c>
    </row>
    <row r="3816" spans="2:2" x14ac:dyDescent="0.3">
      <c r="B3816" s="113">
        <v>-1.00000001383887E-2</v>
      </c>
    </row>
    <row r="3817" spans="2:2" x14ac:dyDescent="0.3">
      <c r="B3817" s="113">
        <v>-0.01</v>
      </c>
    </row>
    <row r="3818" spans="2:2" x14ac:dyDescent="0.3">
      <c r="B3818" s="113">
        <v>-0.01</v>
      </c>
    </row>
    <row r="3819" spans="2:2" x14ac:dyDescent="0.3">
      <c r="B3819" s="113">
        <v>-0.01</v>
      </c>
    </row>
    <row r="3820" spans="2:2" x14ac:dyDescent="0.3">
      <c r="B3820" s="113">
        <v>-0.01</v>
      </c>
    </row>
    <row r="3821" spans="2:2" x14ac:dyDescent="0.3">
      <c r="B3821" s="113">
        <v>-0.01</v>
      </c>
    </row>
    <row r="3822" spans="2:2" x14ac:dyDescent="0.3">
      <c r="B3822" s="113">
        <v>-0.01</v>
      </c>
    </row>
    <row r="3823" spans="2:2" x14ac:dyDescent="0.3">
      <c r="B3823" s="113">
        <v>-0.01</v>
      </c>
    </row>
    <row r="3824" spans="2:2" x14ac:dyDescent="0.3">
      <c r="B3824" s="113">
        <v>-0.01</v>
      </c>
    </row>
    <row r="3825" spans="2:2" x14ac:dyDescent="0.3">
      <c r="B3825" s="113">
        <v>-0.01</v>
      </c>
    </row>
    <row r="3826" spans="2:2" x14ac:dyDescent="0.3">
      <c r="B3826" s="113">
        <v>-0.01</v>
      </c>
    </row>
    <row r="3827" spans="2:2" x14ac:dyDescent="0.3">
      <c r="B3827" s="113">
        <v>-0.01</v>
      </c>
    </row>
    <row r="3828" spans="2:2" x14ac:dyDescent="0.3">
      <c r="B3828" s="113">
        <v>-0.01</v>
      </c>
    </row>
    <row r="3829" spans="2:2" x14ac:dyDescent="0.3">
      <c r="B3829" s="113">
        <v>-927.50273710965496</v>
      </c>
    </row>
    <row r="3830" spans="2:2" x14ac:dyDescent="0.3">
      <c r="B3830" s="113">
        <v>-1780.39441224591</v>
      </c>
    </row>
    <row r="3831" spans="2:2" x14ac:dyDescent="0.3">
      <c r="B3831" s="113">
        <v>-2505.43485158057</v>
      </c>
    </row>
    <row r="3832" spans="2:2" x14ac:dyDescent="0.3">
      <c r="B3832" s="113">
        <v>-3058.1600209754702</v>
      </c>
    </row>
    <row r="3833" spans="2:2" x14ac:dyDescent="0.3">
      <c r="B3833" s="113">
        <v>-3405.0601674087702</v>
      </c>
    </row>
    <row r="3834" spans="2:2" x14ac:dyDescent="0.3">
      <c r="B3834" s="113">
        <v>-3525.1388372207002</v>
      </c>
    </row>
    <row r="3835" spans="2:2" x14ac:dyDescent="0.3">
      <c r="B3835" s="113">
        <v>-3410.8709745452902</v>
      </c>
    </row>
    <row r="3836" spans="2:2" x14ac:dyDescent="0.3">
      <c r="B3836" s="113">
        <v>-3068.5702139048699</v>
      </c>
    </row>
    <row r="3837" spans="2:2" x14ac:dyDescent="0.3">
      <c r="B3837" s="113">
        <v>-2518.1652164064499</v>
      </c>
    </row>
    <row r="3838" spans="2:2" x14ac:dyDescent="0.3">
      <c r="B3838" s="113">
        <v>-1792.37072262014</v>
      </c>
    </row>
    <row r="3839" spans="2:2" x14ac:dyDescent="0.3">
      <c r="B3839" s="113">
        <v>-935.230028440929</v>
      </c>
    </row>
    <row r="3840" spans="2:2" x14ac:dyDescent="0.3">
      <c r="B3840" s="113">
        <v>-1.00000002037006E-2</v>
      </c>
    </row>
    <row r="3841" spans="2:2" x14ac:dyDescent="0.3">
      <c r="B3841" s="113">
        <v>-0.01</v>
      </c>
    </row>
    <row r="3842" spans="2:2" x14ac:dyDescent="0.3">
      <c r="B3842" s="113">
        <v>-0.01</v>
      </c>
    </row>
    <row r="3843" spans="2:2" x14ac:dyDescent="0.3">
      <c r="B3843" s="113">
        <v>-0.01</v>
      </c>
    </row>
    <row r="3844" spans="2:2" x14ac:dyDescent="0.3">
      <c r="B3844" s="113">
        <v>-0.01</v>
      </c>
    </row>
    <row r="3845" spans="2:2" x14ac:dyDescent="0.3">
      <c r="B3845" s="113">
        <v>-0.01</v>
      </c>
    </row>
    <row r="3846" spans="2:2" x14ac:dyDescent="0.3">
      <c r="B3846" s="113">
        <v>-0.01</v>
      </c>
    </row>
    <row r="3847" spans="2:2" x14ac:dyDescent="0.3">
      <c r="B3847" s="113">
        <v>-0.01</v>
      </c>
    </row>
    <row r="3848" spans="2:2" x14ac:dyDescent="0.3">
      <c r="B3848" s="113">
        <v>-0.01</v>
      </c>
    </row>
    <row r="3849" spans="2:2" x14ac:dyDescent="0.3">
      <c r="B3849" s="113">
        <v>-0.01</v>
      </c>
    </row>
    <row r="3850" spans="2:2" x14ac:dyDescent="0.3">
      <c r="B3850" s="113">
        <v>-0.01</v>
      </c>
    </row>
    <row r="3851" spans="2:2" x14ac:dyDescent="0.3">
      <c r="B3851" s="113">
        <v>-0.01</v>
      </c>
    </row>
    <row r="3852" spans="2:2" x14ac:dyDescent="0.3">
      <c r="B3852" s="113">
        <v>-0.01</v>
      </c>
    </row>
    <row r="3853" spans="2:2" x14ac:dyDescent="0.3">
      <c r="B3853" s="113">
        <v>-1073.8511194238199</v>
      </c>
    </row>
    <row r="3854" spans="2:2" x14ac:dyDescent="0.3">
      <c r="B3854" s="113">
        <v>-2080.1772811932201</v>
      </c>
    </row>
    <row r="3855" spans="2:2" x14ac:dyDescent="0.3">
      <c r="B3855" s="113">
        <v>-2943.8653600718098</v>
      </c>
    </row>
    <row r="3856" spans="2:2" x14ac:dyDescent="0.3">
      <c r="B3856" s="113">
        <v>-3600.0864023434001</v>
      </c>
    </row>
    <row r="3857" spans="2:2" x14ac:dyDescent="0.3">
      <c r="B3857" s="113">
        <v>-3999.9295671766099</v>
      </c>
    </row>
    <row r="3858" spans="2:2" x14ac:dyDescent="0.3">
      <c r="B3858" s="113">
        <v>-4114.7569480764896</v>
      </c>
    </row>
    <row r="3859" spans="2:2" x14ac:dyDescent="0.3">
      <c r="B3859" s="113">
        <v>-3938.8267977343198</v>
      </c>
    </row>
    <row r="3860" spans="2:2" x14ac:dyDescent="0.3">
      <c r="B3860" s="113">
        <v>-3489.8818460102402</v>
      </c>
    </row>
    <row r="3861" spans="2:2" x14ac:dyDescent="0.3">
      <c r="B3861" s="113">
        <v>-2807.5986046337598</v>
      </c>
    </row>
    <row r="3862" spans="2:2" x14ac:dyDescent="0.3">
      <c r="B3862" s="113">
        <v>-1950.0114567421101</v>
      </c>
    </row>
    <row r="3863" spans="2:2" x14ac:dyDescent="0.3">
      <c r="B3863" s="113">
        <v>-988.23750306860404</v>
      </c>
    </row>
    <row r="3864" spans="2:2" x14ac:dyDescent="0.3">
      <c r="B3864" s="113">
        <v>-1.0000000076650001E-2</v>
      </c>
    </row>
    <row r="3865" spans="2:2" x14ac:dyDescent="0.3">
      <c r="B3865" s="113">
        <v>-0.01</v>
      </c>
    </row>
    <row r="3866" spans="2:2" x14ac:dyDescent="0.3">
      <c r="B3866" s="113">
        <v>-0.01</v>
      </c>
    </row>
    <row r="3867" spans="2:2" x14ac:dyDescent="0.3">
      <c r="B3867" s="113">
        <v>-0.01</v>
      </c>
    </row>
    <row r="3868" spans="2:2" x14ac:dyDescent="0.3">
      <c r="B3868" s="113">
        <v>-0.01</v>
      </c>
    </row>
    <row r="3869" spans="2:2" x14ac:dyDescent="0.3">
      <c r="B3869" s="113">
        <v>-0.01</v>
      </c>
    </row>
    <row r="3870" spans="2:2" x14ac:dyDescent="0.3">
      <c r="B3870" s="113">
        <v>-0.01</v>
      </c>
    </row>
    <row r="3871" spans="2:2" x14ac:dyDescent="0.3">
      <c r="B3871" s="113">
        <v>-0.01</v>
      </c>
    </row>
    <row r="3872" spans="2:2" x14ac:dyDescent="0.3">
      <c r="B3872" s="113">
        <v>-0.01</v>
      </c>
    </row>
    <row r="3873" spans="2:2" x14ac:dyDescent="0.3">
      <c r="B3873" s="113">
        <v>-0.01</v>
      </c>
    </row>
    <row r="3874" spans="2:2" x14ac:dyDescent="0.3">
      <c r="B3874" s="113">
        <v>-0.01</v>
      </c>
    </row>
    <row r="3875" spans="2:2" x14ac:dyDescent="0.3">
      <c r="B3875" s="113">
        <v>-0.01</v>
      </c>
    </row>
    <row r="3876" spans="2:2" x14ac:dyDescent="0.3">
      <c r="B3876" s="113">
        <v>-0.01</v>
      </c>
    </row>
    <row r="3877" spans="2:2" x14ac:dyDescent="0.3">
      <c r="B3877" s="113">
        <v>-461.31643666485297</v>
      </c>
    </row>
    <row r="3878" spans="2:2" x14ac:dyDescent="0.3">
      <c r="B3878" s="113">
        <v>-804.60524692745503</v>
      </c>
    </row>
    <row r="3879" spans="2:2" x14ac:dyDescent="0.3">
      <c r="B3879" s="113">
        <v>-1017.0511427461601</v>
      </c>
    </row>
    <row r="3880" spans="2:2" x14ac:dyDescent="0.3">
      <c r="B3880" s="113">
        <v>-1100.62289461614</v>
      </c>
    </row>
    <row r="3881" spans="2:2" x14ac:dyDescent="0.3">
      <c r="B3881" s="113">
        <v>-1070.260506267</v>
      </c>
    </row>
    <row r="3882" spans="2:2" x14ac:dyDescent="0.3">
      <c r="B3882" s="113">
        <v>-950.771115225421</v>
      </c>
    </row>
    <row r="3883" spans="2:2" x14ac:dyDescent="0.3">
      <c r="B3883" s="113">
        <v>-772.89711140347094</v>
      </c>
    </row>
    <row r="3884" spans="2:2" x14ac:dyDescent="0.3">
      <c r="B3884" s="113">
        <v>-569.08059313693104</v>
      </c>
    </row>
    <row r="3885" spans="2:2" x14ac:dyDescent="0.3">
      <c r="B3885" s="113">
        <v>-369.45157853430999</v>
      </c>
    </row>
    <row r="3886" spans="2:2" x14ac:dyDescent="0.3">
      <c r="B3886" s="113">
        <v>-198.50571508868501</v>
      </c>
    </row>
    <row r="3887" spans="2:2" x14ac:dyDescent="0.3">
      <c r="B3887" s="113">
        <v>-72.8210709034839</v>
      </c>
    </row>
    <row r="3888" spans="2:2" x14ac:dyDescent="0.3">
      <c r="B3888" s="113">
        <v>-1.0000000007415801E-2</v>
      </c>
    </row>
    <row r="3889" spans="2:2" x14ac:dyDescent="0.3">
      <c r="B3889" s="113">
        <v>-0.01</v>
      </c>
    </row>
    <row r="3890" spans="2:2" x14ac:dyDescent="0.3">
      <c r="B3890" s="113">
        <v>-1.0322965072224899</v>
      </c>
    </row>
    <row r="3891" spans="2:2" x14ac:dyDescent="0.3">
      <c r="B3891" s="113">
        <v>-52.526679296824703</v>
      </c>
    </row>
    <row r="3892" spans="2:2" x14ac:dyDescent="0.3">
      <c r="B3892" s="113">
        <v>-117.07645159987</v>
      </c>
    </row>
    <row r="3893" spans="2:2" x14ac:dyDescent="0.3">
      <c r="B3893" s="113">
        <v>-178.53872407942001</v>
      </c>
    </row>
    <row r="3894" spans="2:2" x14ac:dyDescent="0.3">
      <c r="B3894" s="113">
        <v>-223.41080867000599</v>
      </c>
    </row>
    <row r="3895" spans="2:2" x14ac:dyDescent="0.3">
      <c r="B3895" s="113">
        <v>-242.64847118474901</v>
      </c>
    </row>
    <row r="3896" spans="2:2" x14ac:dyDescent="0.3">
      <c r="B3896" s="113">
        <v>-232.648593969742</v>
      </c>
    </row>
    <row r="3897" spans="2:2" x14ac:dyDescent="0.3">
      <c r="B3897" s="113">
        <v>-195.31794614145599</v>
      </c>
    </row>
    <row r="3898" spans="2:2" x14ac:dyDescent="0.3">
      <c r="B3898" s="113">
        <v>-137.284959068283</v>
      </c>
    </row>
    <row r="3899" spans="2:2" x14ac:dyDescent="0.3">
      <c r="B3899" s="113">
        <v>-68.431449265822096</v>
      </c>
    </row>
    <row r="3900" spans="2:2" x14ac:dyDescent="0.3">
      <c r="B3900" s="113">
        <v>-1.0000000013039899E-2</v>
      </c>
    </row>
    <row r="3901" spans="2:2" x14ac:dyDescent="0.3">
      <c r="B3901" s="113">
        <v>-0.01</v>
      </c>
    </row>
    <row r="3902" spans="2:2" x14ac:dyDescent="0.3">
      <c r="B3902" s="113">
        <v>-0.01</v>
      </c>
    </row>
    <row r="3903" spans="2:2" x14ac:dyDescent="0.3">
      <c r="B3903" s="113">
        <v>-0.01</v>
      </c>
    </row>
    <row r="3904" spans="2:2" x14ac:dyDescent="0.3">
      <c r="B3904" s="113">
        <v>-0.01</v>
      </c>
    </row>
    <row r="3905" spans="2:2" x14ac:dyDescent="0.3">
      <c r="B3905" s="113">
        <v>-0.01</v>
      </c>
    </row>
    <row r="3906" spans="2:2" x14ac:dyDescent="0.3">
      <c r="B3906" s="113">
        <v>-0.01</v>
      </c>
    </row>
    <row r="3907" spans="2:2" x14ac:dyDescent="0.3">
      <c r="B3907" s="113">
        <v>-18.2002279130073</v>
      </c>
    </row>
    <row r="3908" spans="2:2" x14ac:dyDescent="0.3">
      <c r="B3908" s="113">
        <v>-56.1606286573614</v>
      </c>
    </row>
    <row r="3909" spans="2:2" x14ac:dyDescent="0.3">
      <c r="B3909" s="113">
        <v>-77.739397869178902</v>
      </c>
    </row>
    <row r="3910" spans="2:2" x14ac:dyDescent="0.3">
      <c r="B3910" s="113">
        <v>-76.607089330681205</v>
      </c>
    </row>
    <row r="3911" spans="2:2" x14ac:dyDescent="0.3">
      <c r="B3911" s="113">
        <v>-50.1680373763609</v>
      </c>
    </row>
    <row r="3912" spans="2:2" x14ac:dyDescent="0.3">
      <c r="B3912" s="113">
        <v>-1.0000000014711199E-2</v>
      </c>
    </row>
    <row r="3913" spans="2:2" x14ac:dyDescent="0.3">
      <c r="B3913" s="113">
        <v>-0.01</v>
      </c>
    </row>
    <row r="3914" spans="2:2" x14ac:dyDescent="0.3">
      <c r="B3914" s="113">
        <v>-0.01</v>
      </c>
    </row>
    <row r="3915" spans="2:2" x14ac:dyDescent="0.3">
      <c r="B3915" s="113">
        <v>-0.01</v>
      </c>
    </row>
    <row r="3916" spans="2:2" x14ac:dyDescent="0.3">
      <c r="B3916" s="113">
        <v>-0.01</v>
      </c>
    </row>
    <row r="3917" spans="2:2" x14ac:dyDescent="0.3">
      <c r="B3917" s="113">
        <v>-0.01</v>
      </c>
    </row>
    <row r="3918" spans="2:2" x14ac:dyDescent="0.3">
      <c r="B3918" s="113">
        <v>-0.01</v>
      </c>
    </row>
    <row r="3919" spans="2:2" x14ac:dyDescent="0.3">
      <c r="B3919" s="113">
        <v>-0.01</v>
      </c>
    </row>
    <row r="3920" spans="2:2" x14ac:dyDescent="0.3">
      <c r="B3920" s="113">
        <v>-0.01</v>
      </c>
    </row>
    <row r="3921" spans="2:2" x14ac:dyDescent="0.3">
      <c r="B3921" s="113">
        <v>-0.01</v>
      </c>
    </row>
    <row r="3922" spans="2:2" x14ac:dyDescent="0.3">
      <c r="B3922" s="113">
        <v>-0.01</v>
      </c>
    </row>
    <row r="3923" spans="2:2" x14ac:dyDescent="0.3">
      <c r="B3923" s="113">
        <v>-0.01</v>
      </c>
    </row>
    <row r="3924" spans="2:2" x14ac:dyDescent="0.3">
      <c r="B3924" s="113">
        <v>-0.01</v>
      </c>
    </row>
    <row r="3925" spans="2:2" x14ac:dyDescent="0.3">
      <c r="B3925" s="113">
        <v>-57.267764716640201</v>
      </c>
    </row>
    <row r="3926" spans="2:2" x14ac:dyDescent="0.3">
      <c r="B3926" s="113">
        <v>-91.987532340910306</v>
      </c>
    </row>
    <row r="3927" spans="2:2" x14ac:dyDescent="0.3">
      <c r="B3927" s="113">
        <v>-101.689631805682</v>
      </c>
    </row>
    <row r="3928" spans="2:2" x14ac:dyDescent="0.3">
      <c r="B3928" s="113">
        <v>-87.980882323468805</v>
      </c>
    </row>
    <row r="3929" spans="2:2" x14ac:dyDescent="0.3">
      <c r="B3929" s="113">
        <v>-56.2213218632875</v>
      </c>
    </row>
    <row r="3930" spans="2:2" x14ac:dyDescent="0.3">
      <c r="B3930" s="113">
        <v>-14.588114502990599</v>
      </c>
    </row>
    <row r="3931" spans="2:2" x14ac:dyDescent="0.3">
      <c r="B3931" s="113">
        <v>-0.01</v>
      </c>
    </row>
    <row r="3932" spans="2:2" x14ac:dyDescent="0.3">
      <c r="B3932" s="113">
        <v>-0.01</v>
      </c>
    </row>
    <row r="3933" spans="2:2" x14ac:dyDescent="0.3">
      <c r="B3933" s="113">
        <v>-0.01</v>
      </c>
    </row>
    <row r="3934" spans="2:2" x14ac:dyDescent="0.3">
      <c r="B3934" s="113">
        <v>-0.01</v>
      </c>
    </row>
    <row r="3935" spans="2:2" x14ac:dyDescent="0.3">
      <c r="B3935" s="113">
        <v>-0.01</v>
      </c>
    </row>
    <row r="3936" spans="2:2" x14ac:dyDescent="0.3">
      <c r="B3936" s="113">
        <v>-0.01</v>
      </c>
    </row>
    <row r="3937" spans="2:2" x14ac:dyDescent="0.3">
      <c r="B3937" s="113">
        <v>-55.352540949950701</v>
      </c>
    </row>
    <row r="3938" spans="2:2" x14ac:dyDescent="0.3">
      <c r="B3938" s="113">
        <v>-111.905486062633</v>
      </c>
    </row>
    <row r="3939" spans="2:2" x14ac:dyDescent="0.3">
      <c r="B3939" s="113">
        <v>-159.42134878439299</v>
      </c>
    </row>
    <row r="3940" spans="2:2" x14ac:dyDescent="0.3">
      <c r="B3940" s="113">
        <v>-188.85175569195999</v>
      </c>
    </row>
    <row r="3941" spans="2:2" x14ac:dyDescent="0.3">
      <c r="B3941" s="113">
        <v>-194.15798365929899</v>
      </c>
    </row>
    <row r="3942" spans="2:2" x14ac:dyDescent="0.3">
      <c r="B3942" s="113">
        <v>-173.735395861786</v>
      </c>
    </row>
    <row r="3943" spans="2:2" x14ac:dyDescent="0.3">
      <c r="B3943" s="113">
        <v>-131.188806078178</v>
      </c>
    </row>
    <row r="3944" spans="2:2" x14ac:dyDescent="0.3">
      <c r="B3944" s="113">
        <v>-75.280790909247301</v>
      </c>
    </row>
    <row r="3945" spans="2:2" x14ac:dyDescent="0.3">
      <c r="B3945" s="113">
        <v>-18.991655891447301</v>
      </c>
    </row>
    <row r="3946" spans="2:2" x14ac:dyDescent="0.3">
      <c r="B3946" s="113">
        <v>-0.01</v>
      </c>
    </row>
    <row r="3947" spans="2:2" x14ac:dyDescent="0.3">
      <c r="B3947" s="113">
        <v>-0.01</v>
      </c>
    </row>
    <row r="3948" spans="2:2" x14ac:dyDescent="0.3">
      <c r="B3948" s="113">
        <v>-0.01</v>
      </c>
    </row>
    <row r="3949" spans="2:2" x14ac:dyDescent="0.3">
      <c r="B3949" s="113">
        <v>-84.169067783084103</v>
      </c>
    </row>
    <row r="3950" spans="2:2" x14ac:dyDescent="0.3">
      <c r="B3950" s="113">
        <v>-220.01533326025901</v>
      </c>
    </row>
    <row r="3951" spans="2:2" x14ac:dyDescent="0.3">
      <c r="B3951" s="113">
        <v>-399.33973453990399</v>
      </c>
    </row>
    <row r="3952" spans="2:2" x14ac:dyDescent="0.3">
      <c r="B3952" s="113">
        <v>-605.118664498307</v>
      </c>
    </row>
    <row r="3953" spans="2:2" x14ac:dyDescent="0.3">
      <c r="B3953" s="113">
        <v>-812.57049800996299</v>
      </c>
    </row>
    <row r="3954" spans="2:2" x14ac:dyDescent="0.3">
      <c r="B3954" s="113">
        <v>-991.43512322286404</v>
      </c>
    </row>
    <row r="3955" spans="2:2" x14ac:dyDescent="0.3">
      <c r="B3955" s="113">
        <v>-1109.28449484409</v>
      </c>
    </row>
    <row r="3956" spans="2:2" x14ac:dyDescent="0.3">
      <c r="B3956" s="113">
        <v>-1135.5187581622499</v>
      </c>
    </row>
    <row r="3957" spans="2:2" x14ac:dyDescent="0.3">
      <c r="B3957" s="113">
        <v>-1045.58567088529</v>
      </c>
    </row>
    <row r="3958" spans="2:2" x14ac:dyDescent="0.3">
      <c r="B3958" s="113">
        <v>-824.89812164905902</v>
      </c>
    </row>
    <row r="3959" spans="2:2" x14ac:dyDescent="0.3">
      <c r="B3959" s="113">
        <v>-471.92628079380802</v>
      </c>
    </row>
    <row r="3960" spans="2:2" x14ac:dyDescent="0.3">
      <c r="B3960" s="113">
        <v>-1.0000000099862899E-2</v>
      </c>
    </row>
    <row r="3961" spans="2:2" x14ac:dyDescent="0.3">
      <c r="B3961" s="113">
        <v>-0.01</v>
      </c>
    </row>
    <row r="3962" spans="2:2" x14ac:dyDescent="0.3">
      <c r="B3962" s="113">
        <v>-0.01</v>
      </c>
    </row>
    <row r="3963" spans="2:2" x14ac:dyDescent="0.3">
      <c r="B3963" s="113">
        <v>-0.01</v>
      </c>
    </row>
    <row r="3964" spans="2:2" x14ac:dyDescent="0.3">
      <c r="B3964" s="113">
        <v>-0.01</v>
      </c>
    </row>
    <row r="3965" spans="2:2" x14ac:dyDescent="0.3">
      <c r="B3965" s="113">
        <v>-0.01</v>
      </c>
    </row>
    <row r="3966" spans="2:2" x14ac:dyDescent="0.3">
      <c r="B3966" s="113">
        <v>-0.01</v>
      </c>
    </row>
    <row r="3967" spans="2:2" x14ac:dyDescent="0.3">
      <c r="B3967" s="113">
        <v>-0.01</v>
      </c>
    </row>
    <row r="3968" spans="2:2" x14ac:dyDescent="0.3">
      <c r="B3968" s="113">
        <v>-0.01</v>
      </c>
    </row>
    <row r="3969" spans="2:2" x14ac:dyDescent="0.3">
      <c r="B3969" s="113">
        <v>-0.01</v>
      </c>
    </row>
    <row r="3970" spans="2:2" x14ac:dyDescent="0.3">
      <c r="B3970" s="113">
        <v>-0.01</v>
      </c>
    </row>
    <row r="3971" spans="2:2" x14ac:dyDescent="0.3">
      <c r="B3971" s="113">
        <v>-0.01</v>
      </c>
    </row>
    <row r="3972" spans="2:2" x14ac:dyDescent="0.3">
      <c r="B3972" s="113">
        <v>-0.01</v>
      </c>
    </row>
    <row r="3973" spans="2:2" x14ac:dyDescent="0.3">
      <c r="B3973" s="113">
        <v>-1004.26403634221</v>
      </c>
    </row>
    <row r="3974" spans="2:2" x14ac:dyDescent="0.3">
      <c r="B3974" s="113">
        <v>-1982.0380755122601</v>
      </c>
    </row>
    <row r="3975" spans="2:2" x14ac:dyDescent="0.3">
      <c r="B3975" s="113">
        <v>-2854.4129079026802</v>
      </c>
    </row>
    <row r="3976" spans="2:2" x14ac:dyDescent="0.3">
      <c r="B3976" s="113">
        <v>-3549.0924264260898</v>
      </c>
    </row>
    <row r="3977" spans="2:2" x14ac:dyDescent="0.3">
      <c r="B3977" s="113">
        <v>-4006.9657266825502</v>
      </c>
    </row>
    <row r="3978" spans="2:2" x14ac:dyDescent="0.3">
      <c r="B3978" s="113">
        <v>-4187.47510784935</v>
      </c>
    </row>
    <row r="3979" spans="2:2" x14ac:dyDescent="0.3">
      <c r="B3979" s="113">
        <v>-4072.27341523838</v>
      </c>
    </row>
    <row r="3980" spans="2:2" x14ac:dyDescent="0.3">
      <c r="B3980" s="113">
        <v>-3666.8369531779499</v>
      </c>
    </row>
    <row r="3981" spans="2:2" x14ac:dyDescent="0.3">
      <c r="B3981" s="113">
        <v>-2999.9141424388299</v>
      </c>
    </row>
    <row r="3982" spans="2:2" x14ac:dyDescent="0.3">
      <c r="B3982" s="113">
        <v>-2120.91038717112</v>
      </c>
    </row>
    <row r="3983" spans="2:2" x14ac:dyDescent="0.3">
      <c r="B3983" s="113">
        <v>-1095.51151563386</v>
      </c>
    </row>
    <row r="3984" spans="2:2" x14ac:dyDescent="0.3">
      <c r="B3984" s="113">
        <v>-1.00000003016025E-2</v>
      </c>
    </row>
    <row r="3985" spans="2:2" x14ac:dyDescent="0.3">
      <c r="B3985" s="113">
        <v>-0.01</v>
      </c>
    </row>
    <row r="3986" spans="2:2" x14ac:dyDescent="0.3">
      <c r="B3986" s="113">
        <v>-0.01</v>
      </c>
    </row>
    <row r="3987" spans="2:2" x14ac:dyDescent="0.3">
      <c r="B3987" s="113">
        <v>-0.01</v>
      </c>
    </row>
    <row r="3988" spans="2:2" x14ac:dyDescent="0.3">
      <c r="B3988" s="113">
        <v>-0.01</v>
      </c>
    </row>
    <row r="3989" spans="2:2" x14ac:dyDescent="0.3">
      <c r="B3989" s="113">
        <v>-0.01</v>
      </c>
    </row>
    <row r="3990" spans="2:2" x14ac:dyDescent="0.3">
      <c r="B3990" s="113">
        <v>-0.01</v>
      </c>
    </row>
    <row r="3991" spans="2:2" x14ac:dyDescent="0.3">
      <c r="B3991" s="113">
        <v>-0.01</v>
      </c>
    </row>
    <row r="3992" spans="2:2" x14ac:dyDescent="0.3">
      <c r="B3992" s="113">
        <v>-0.01</v>
      </c>
    </row>
    <row r="3993" spans="2:2" x14ac:dyDescent="0.3">
      <c r="B3993" s="113">
        <v>-0.01</v>
      </c>
    </row>
    <row r="3994" spans="2:2" x14ac:dyDescent="0.3">
      <c r="B3994" s="113">
        <v>-0.01</v>
      </c>
    </row>
    <row r="3995" spans="2:2" x14ac:dyDescent="0.3">
      <c r="B3995" s="113">
        <v>-0.01</v>
      </c>
    </row>
    <row r="3996" spans="2:2" x14ac:dyDescent="0.3">
      <c r="B3996" s="113">
        <v>-0.01</v>
      </c>
    </row>
    <row r="3997" spans="2:2" x14ac:dyDescent="0.3">
      <c r="B3997" s="113">
        <v>-967.85134466638999</v>
      </c>
    </row>
    <row r="3998" spans="2:2" x14ac:dyDescent="0.3">
      <c r="B3998" s="113">
        <v>-1857.6654504158</v>
      </c>
    </row>
    <row r="3999" spans="2:2" x14ac:dyDescent="0.3">
      <c r="B3999" s="113">
        <v>-2613.9193067289102</v>
      </c>
    </row>
    <row r="4000" spans="2:2" x14ac:dyDescent="0.3">
      <c r="B4000" s="113">
        <v>-3190.2671680691601</v>
      </c>
    </row>
    <row r="4001" spans="2:2" x14ac:dyDescent="0.3">
      <c r="B4001" s="113">
        <v>-3551.8076498011101</v>
      </c>
    </row>
    <row r="4002" spans="2:2" x14ac:dyDescent="0.3">
      <c r="B4002" s="113">
        <v>-3676.7042014528201</v>
      </c>
    </row>
    <row r="4003" spans="2:2" x14ac:dyDescent="0.3">
      <c r="B4003" s="113">
        <v>-3557.1779470168999</v>
      </c>
    </row>
    <row r="4004" spans="2:2" x14ac:dyDescent="0.3">
      <c r="B4004" s="113">
        <v>-3199.8838666668898</v>
      </c>
    </row>
    <row r="4005" spans="2:2" x14ac:dyDescent="0.3">
      <c r="B4005" s="113">
        <v>-2625.6705822988602</v>
      </c>
    </row>
    <row r="4006" spans="2:2" x14ac:dyDescent="0.3">
      <c r="B4006" s="113">
        <v>-1868.70922827902</v>
      </c>
    </row>
    <row r="4007" spans="2:2" x14ac:dyDescent="0.3">
      <c r="B4007" s="113">
        <v>-974.967551583263</v>
      </c>
    </row>
    <row r="4008" spans="2:2" x14ac:dyDescent="0.3">
      <c r="B4008" s="113">
        <v>-1.00000001378216E-2</v>
      </c>
    </row>
    <row r="4009" spans="2:2" x14ac:dyDescent="0.3">
      <c r="B4009" s="113">
        <v>-0.01</v>
      </c>
    </row>
    <row r="4010" spans="2:2" x14ac:dyDescent="0.3">
      <c r="B4010" s="113">
        <v>-0.01</v>
      </c>
    </row>
    <row r="4011" spans="2:2" x14ac:dyDescent="0.3">
      <c r="B4011" s="113">
        <v>-0.01</v>
      </c>
    </row>
    <row r="4012" spans="2:2" x14ac:dyDescent="0.3">
      <c r="B4012" s="113">
        <v>-0.01</v>
      </c>
    </row>
    <row r="4013" spans="2:2" x14ac:dyDescent="0.3">
      <c r="B4013" s="113">
        <v>-0.01</v>
      </c>
    </row>
    <row r="4014" spans="2:2" x14ac:dyDescent="0.3">
      <c r="B4014" s="113">
        <v>-0.01</v>
      </c>
    </row>
    <row r="4015" spans="2:2" x14ac:dyDescent="0.3">
      <c r="B4015" s="113">
        <v>-0.01</v>
      </c>
    </row>
    <row r="4016" spans="2:2" x14ac:dyDescent="0.3">
      <c r="B4016" s="113">
        <v>-0.01</v>
      </c>
    </row>
    <row r="4017" spans="2:2" x14ac:dyDescent="0.3">
      <c r="B4017" s="113">
        <v>-0.01</v>
      </c>
    </row>
    <row r="4018" spans="2:2" x14ac:dyDescent="0.3">
      <c r="B4018" s="113">
        <v>-0.01</v>
      </c>
    </row>
    <row r="4019" spans="2:2" x14ac:dyDescent="0.3">
      <c r="B4019" s="113">
        <v>-0.01</v>
      </c>
    </row>
    <row r="4020" spans="2:2" x14ac:dyDescent="0.3">
      <c r="B4020" s="113">
        <v>-0.01</v>
      </c>
    </row>
    <row r="4021" spans="2:2" x14ac:dyDescent="0.3">
      <c r="B4021" s="113">
        <v>-1117.96672721594</v>
      </c>
    </row>
    <row r="4022" spans="2:2" x14ac:dyDescent="0.3">
      <c r="B4022" s="113">
        <v>-2165.42655482893</v>
      </c>
    </row>
    <row r="4023" spans="2:2" x14ac:dyDescent="0.3">
      <c r="B4023" s="113">
        <v>-3064.2156394713102</v>
      </c>
    </row>
    <row r="4024" spans="2:2" x14ac:dyDescent="0.3">
      <c r="B4024" s="113">
        <v>-3746.9041545444602</v>
      </c>
    </row>
    <row r="4025" spans="2:2" x14ac:dyDescent="0.3">
      <c r="B4025" s="113">
        <v>-4162.6538362377496</v>
      </c>
    </row>
    <row r="4026" spans="2:2" x14ac:dyDescent="0.3">
      <c r="B4026" s="113">
        <v>-4281.7415442637803</v>
      </c>
    </row>
    <row r="4027" spans="2:2" x14ac:dyDescent="0.3">
      <c r="B4027" s="113">
        <v>-4098.2785322460504</v>
      </c>
    </row>
    <row r="4028" spans="2:2" x14ac:dyDescent="0.3">
      <c r="B4028" s="113">
        <v>-3630.8110837658701</v>
      </c>
    </row>
    <row r="4029" spans="2:2" x14ac:dyDescent="0.3">
      <c r="B4029" s="113">
        <v>-2920.6956375828299</v>
      </c>
    </row>
    <row r="4030" spans="2:2" x14ac:dyDescent="0.3">
      <c r="B4030" s="113">
        <v>-2028.3682658980299</v>
      </c>
    </row>
    <row r="4031" spans="2:2" x14ac:dyDescent="0.3">
      <c r="B4031" s="113">
        <v>-1027.8489537722801</v>
      </c>
    </row>
    <row r="4032" spans="2:2" x14ac:dyDescent="0.3">
      <c r="B4032" s="113">
        <v>-1.0000000223999699E-2</v>
      </c>
    </row>
    <row r="4033" spans="2:2" x14ac:dyDescent="0.3">
      <c r="B4033" s="113">
        <v>-0.01</v>
      </c>
    </row>
    <row r="4034" spans="2:2" x14ac:dyDescent="0.3">
      <c r="B4034" s="113">
        <v>-0.01</v>
      </c>
    </row>
    <row r="4035" spans="2:2" x14ac:dyDescent="0.3">
      <c r="B4035" s="113">
        <v>-0.01</v>
      </c>
    </row>
    <row r="4036" spans="2:2" x14ac:dyDescent="0.3">
      <c r="B4036" s="113">
        <v>-0.01</v>
      </c>
    </row>
    <row r="4037" spans="2:2" x14ac:dyDescent="0.3">
      <c r="B4037" s="113">
        <v>-0.01</v>
      </c>
    </row>
    <row r="4038" spans="2:2" x14ac:dyDescent="0.3">
      <c r="B4038" s="113">
        <v>-0.01</v>
      </c>
    </row>
    <row r="4039" spans="2:2" x14ac:dyDescent="0.3">
      <c r="B4039" s="113">
        <v>-0.01</v>
      </c>
    </row>
    <row r="4040" spans="2:2" x14ac:dyDescent="0.3">
      <c r="B4040" s="113">
        <v>-0.01</v>
      </c>
    </row>
    <row r="4041" spans="2:2" x14ac:dyDescent="0.3">
      <c r="B4041" s="113">
        <v>-0.01</v>
      </c>
    </row>
    <row r="4042" spans="2:2" x14ac:dyDescent="0.3">
      <c r="B4042" s="113">
        <v>-0.01</v>
      </c>
    </row>
    <row r="4043" spans="2:2" x14ac:dyDescent="0.3">
      <c r="B4043" s="113">
        <v>-0.01</v>
      </c>
    </row>
    <row r="4044" spans="2:2" x14ac:dyDescent="0.3">
      <c r="B4044" s="113">
        <v>-0.01</v>
      </c>
    </row>
    <row r="4045" spans="2:2" x14ac:dyDescent="0.3">
      <c r="B4045" s="113">
        <v>-479.16647079257399</v>
      </c>
    </row>
    <row r="4046" spans="2:2" x14ac:dyDescent="0.3">
      <c r="B4046" s="113">
        <v>-835.65919367268305</v>
      </c>
    </row>
    <row r="4047" spans="2:2" x14ac:dyDescent="0.3">
      <c r="B4047" s="113">
        <v>-1056.2041777163699</v>
      </c>
    </row>
    <row r="4048" spans="2:2" x14ac:dyDescent="0.3">
      <c r="B4048" s="113">
        <v>-1142.8845815782199</v>
      </c>
    </row>
    <row r="4049" spans="2:2" x14ac:dyDescent="0.3">
      <c r="B4049" s="113">
        <v>-1111.2507723088399</v>
      </c>
    </row>
    <row r="4050" spans="2:2" x14ac:dyDescent="0.3">
      <c r="B4050" s="113">
        <v>-987.091253961804</v>
      </c>
    </row>
    <row r="4051" spans="2:2" x14ac:dyDescent="0.3">
      <c r="B4051" s="113">
        <v>-802.34611887990604</v>
      </c>
    </row>
    <row r="4052" spans="2:2" x14ac:dyDescent="0.3">
      <c r="B4052" s="113">
        <v>-590.70762681487804</v>
      </c>
    </row>
    <row r="4053" spans="2:2" x14ac:dyDescent="0.3">
      <c r="B4053" s="113">
        <v>-383.45552664583403</v>
      </c>
    </row>
    <row r="4054" spans="2:2" x14ac:dyDescent="0.3">
      <c r="B4054" s="113">
        <v>-206.01031335151399</v>
      </c>
    </row>
    <row r="4055" spans="2:2" x14ac:dyDescent="0.3">
      <c r="B4055" s="113">
        <v>-75.566707097000801</v>
      </c>
    </row>
    <row r="4056" spans="2:2" x14ac:dyDescent="0.3">
      <c r="B4056" s="113">
        <v>-1.0000000014495599E-2</v>
      </c>
    </row>
    <row r="4057" spans="2:2" x14ac:dyDescent="0.3">
      <c r="B4057" s="113">
        <v>-0.01</v>
      </c>
    </row>
    <row r="4058" spans="2:2" x14ac:dyDescent="0.3">
      <c r="B4058" s="113">
        <v>-1.0705451583158001</v>
      </c>
    </row>
    <row r="4059" spans="2:2" x14ac:dyDescent="0.3">
      <c r="B4059" s="113">
        <v>-54.4864096458885</v>
      </c>
    </row>
    <row r="4060" spans="2:2" x14ac:dyDescent="0.3">
      <c r="B4060" s="113">
        <v>-121.43346542149099</v>
      </c>
    </row>
    <row r="4061" spans="2:2" x14ac:dyDescent="0.3">
      <c r="B4061" s="113">
        <v>-185.16576421299499</v>
      </c>
    </row>
    <row r="4062" spans="2:2" x14ac:dyDescent="0.3">
      <c r="B4062" s="113">
        <v>-231.68163380419901</v>
      </c>
    </row>
    <row r="4063" spans="2:2" x14ac:dyDescent="0.3">
      <c r="B4063" s="113">
        <v>-251.60776803494699</v>
      </c>
    </row>
    <row r="4064" spans="2:2" x14ac:dyDescent="0.3">
      <c r="B4064" s="113">
        <v>-241.215889602251</v>
      </c>
    </row>
    <row r="4065" spans="2:2" x14ac:dyDescent="0.3">
      <c r="B4065" s="113">
        <v>-202.491381160076</v>
      </c>
    </row>
    <row r="4066" spans="2:2" x14ac:dyDescent="0.3">
      <c r="B4066" s="113">
        <v>-142.31349288179899</v>
      </c>
    </row>
    <row r="4067" spans="2:2" x14ac:dyDescent="0.3">
      <c r="B4067" s="113">
        <v>-70.931119011495596</v>
      </c>
    </row>
    <row r="4068" spans="2:2" x14ac:dyDescent="0.3">
      <c r="B4068" s="113">
        <v>-1.0000000008508699E-2</v>
      </c>
    </row>
    <row r="4069" spans="2:2" x14ac:dyDescent="0.3">
      <c r="B4069" s="113">
        <v>-0.01</v>
      </c>
    </row>
    <row r="4070" spans="2:2" x14ac:dyDescent="0.3">
      <c r="B4070" s="113">
        <v>-0.01</v>
      </c>
    </row>
    <row r="4071" spans="2:2" x14ac:dyDescent="0.3">
      <c r="B4071" s="113">
        <v>-0.01</v>
      </c>
    </row>
    <row r="4072" spans="2:2" x14ac:dyDescent="0.3">
      <c r="B4072" s="113">
        <v>-0.01</v>
      </c>
    </row>
    <row r="4073" spans="2:2" x14ac:dyDescent="0.3">
      <c r="B4073" s="113">
        <v>-0.01</v>
      </c>
    </row>
    <row r="4074" spans="2:2" x14ac:dyDescent="0.3">
      <c r="B4074" s="113">
        <v>-0.01</v>
      </c>
    </row>
    <row r="4075" spans="2:2" x14ac:dyDescent="0.3">
      <c r="B4075" s="113">
        <v>-18.850597139993202</v>
      </c>
    </row>
    <row r="4076" spans="2:2" x14ac:dyDescent="0.3">
      <c r="B4076" s="113">
        <v>-58.162765769564203</v>
      </c>
    </row>
    <row r="4077" spans="2:2" x14ac:dyDescent="0.3">
      <c r="B4077" s="113">
        <v>-80.5034054168122</v>
      </c>
    </row>
    <row r="4078" spans="2:2" x14ac:dyDescent="0.3">
      <c r="B4078" s="113">
        <v>-79.323392750594294</v>
      </c>
    </row>
    <row r="4079" spans="2:2" x14ac:dyDescent="0.3">
      <c r="B4079" s="113">
        <v>-51.941883692427403</v>
      </c>
    </row>
    <row r="4080" spans="2:2" x14ac:dyDescent="0.3">
      <c r="B4080" s="113">
        <v>-1.0000000010543301E-2</v>
      </c>
    </row>
    <row r="4081" spans="2:2" x14ac:dyDescent="0.3">
      <c r="B4081" s="113">
        <v>-0.01</v>
      </c>
    </row>
    <row r="4082" spans="2:2" x14ac:dyDescent="0.3">
      <c r="B4082" s="113">
        <v>-0.01</v>
      </c>
    </row>
    <row r="4083" spans="2:2" x14ac:dyDescent="0.3">
      <c r="B4083" s="113">
        <v>-0.01</v>
      </c>
    </row>
    <row r="4084" spans="2:2" x14ac:dyDescent="0.3">
      <c r="B4084" s="113">
        <v>-0.01</v>
      </c>
    </row>
    <row r="4085" spans="2:2" x14ac:dyDescent="0.3">
      <c r="B4085" s="113">
        <v>-0.01</v>
      </c>
    </row>
    <row r="4086" spans="2:2" x14ac:dyDescent="0.3">
      <c r="B4086" s="113">
        <v>-0.01</v>
      </c>
    </row>
    <row r="4087" spans="2:2" x14ac:dyDescent="0.3">
      <c r="B4087" s="113">
        <v>-0.01</v>
      </c>
    </row>
    <row r="4088" spans="2:2" x14ac:dyDescent="0.3">
      <c r="B4088" s="113">
        <v>-0.01</v>
      </c>
    </row>
    <row r="4089" spans="2:2" x14ac:dyDescent="0.3">
      <c r="B4089" s="113">
        <v>-0.01</v>
      </c>
    </row>
    <row r="4090" spans="2:2" x14ac:dyDescent="0.3">
      <c r="B4090" s="113">
        <v>-0.01</v>
      </c>
    </row>
    <row r="4091" spans="2:2" x14ac:dyDescent="0.3">
      <c r="B4091" s="113">
        <v>-0.01</v>
      </c>
    </row>
    <row r="4092" spans="2:2" x14ac:dyDescent="0.3">
      <c r="B4092" s="113">
        <v>-0.01</v>
      </c>
    </row>
    <row r="4093" spans="2:2" x14ac:dyDescent="0.3">
      <c r="B4093" s="113">
        <v>-59.215165637408802</v>
      </c>
    </row>
    <row r="4094" spans="2:2" x14ac:dyDescent="0.3">
      <c r="B4094" s="113">
        <v>-95.106929028501995</v>
      </c>
    </row>
    <row r="4095" spans="2:2" x14ac:dyDescent="0.3">
      <c r="B4095" s="113">
        <v>-105.128280362252</v>
      </c>
    </row>
    <row r="4096" spans="2:2" x14ac:dyDescent="0.3">
      <c r="B4096" s="113">
        <v>-90.947453916114696</v>
      </c>
    </row>
    <row r="4097" spans="2:2" x14ac:dyDescent="0.3">
      <c r="B4097" s="113">
        <v>-58.111482925438402</v>
      </c>
    </row>
    <row r="4098" spans="2:2" x14ac:dyDescent="0.3">
      <c r="B4098" s="113">
        <v>-15.0769160272399</v>
      </c>
    </row>
    <row r="4099" spans="2:2" x14ac:dyDescent="0.3">
      <c r="B4099" s="113">
        <v>-0.01</v>
      </c>
    </row>
    <row r="4100" spans="2:2" x14ac:dyDescent="0.3">
      <c r="B4100" s="113">
        <v>-0.01</v>
      </c>
    </row>
    <row r="4101" spans="2:2" x14ac:dyDescent="0.3">
      <c r="B4101" s="113">
        <v>-0.01</v>
      </c>
    </row>
    <row r="4102" spans="2:2" x14ac:dyDescent="0.3">
      <c r="B4102" s="113">
        <v>-0.01</v>
      </c>
    </row>
    <row r="4103" spans="2:2" x14ac:dyDescent="0.3">
      <c r="B4103" s="113">
        <v>-0.01</v>
      </c>
    </row>
    <row r="4104" spans="2:2" x14ac:dyDescent="0.3">
      <c r="B4104" s="113">
        <v>-0.01</v>
      </c>
    </row>
    <row r="4105" spans="2:2" x14ac:dyDescent="0.3">
      <c r="B4105" s="113">
        <v>-57.170983456747798</v>
      </c>
    </row>
    <row r="4106" spans="2:2" x14ac:dyDescent="0.3">
      <c r="B4106" s="113">
        <v>-115.57142328662199</v>
      </c>
    </row>
    <row r="4107" spans="2:2" x14ac:dyDescent="0.3">
      <c r="B4107" s="113">
        <v>-164.62874430213699</v>
      </c>
    </row>
    <row r="4108" spans="2:2" x14ac:dyDescent="0.3">
      <c r="B4108" s="113">
        <v>-195.002463648522</v>
      </c>
    </row>
    <row r="4109" spans="2:2" x14ac:dyDescent="0.3">
      <c r="B4109" s="113">
        <v>-200.46294704140001</v>
      </c>
    </row>
    <row r="4110" spans="2:2" x14ac:dyDescent="0.3">
      <c r="B4110" s="113">
        <v>-179.36052427091099</v>
      </c>
    </row>
    <row r="4111" spans="2:2" x14ac:dyDescent="0.3">
      <c r="B4111" s="113">
        <v>-135.42376373825701</v>
      </c>
    </row>
    <row r="4112" spans="2:2" x14ac:dyDescent="0.3">
      <c r="B4112" s="113">
        <v>-77.703632100732605</v>
      </c>
    </row>
    <row r="4113" spans="2:2" x14ac:dyDescent="0.3">
      <c r="B4113" s="113">
        <v>-19.600831378209499</v>
      </c>
    </row>
    <row r="4114" spans="2:2" x14ac:dyDescent="0.3">
      <c r="B4114" s="113">
        <v>-0.01</v>
      </c>
    </row>
    <row r="4115" spans="2:2" x14ac:dyDescent="0.3">
      <c r="B4115" s="113">
        <v>-0.01</v>
      </c>
    </row>
    <row r="4116" spans="2:2" x14ac:dyDescent="0.3">
      <c r="B4116" s="113">
        <v>-0.01</v>
      </c>
    </row>
    <row r="4117" spans="2:2" x14ac:dyDescent="0.3">
      <c r="B4117" s="113">
        <v>-86.837868241122905</v>
      </c>
    </row>
    <row r="4118" spans="2:2" x14ac:dyDescent="0.3">
      <c r="B4118" s="113">
        <v>-226.97104982688799</v>
      </c>
    </row>
    <row r="4119" spans="2:2" x14ac:dyDescent="0.3">
      <c r="B4119" s="113">
        <v>-411.92697313650399</v>
      </c>
    </row>
    <row r="4120" spans="2:2" x14ac:dyDescent="0.3">
      <c r="B4120" s="113">
        <v>-624.13465622724095</v>
      </c>
    </row>
    <row r="4121" spans="2:2" x14ac:dyDescent="0.3">
      <c r="B4121" s="113">
        <v>-838.028524429865</v>
      </c>
    </row>
    <row r="4122" spans="2:2" x14ac:dyDescent="0.3">
      <c r="B4122" s="113">
        <v>-1022.40282468539</v>
      </c>
    </row>
    <row r="4123" spans="2:2" x14ac:dyDescent="0.3">
      <c r="B4123" s="113">
        <v>-1143.82786356722</v>
      </c>
    </row>
    <row r="4124" spans="2:2" x14ac:dyDescent="0.3">
      <c r="B4124" s="113">
        <v>-1170.7712095419199</v>
      </c>
    </row>
    <row r="4125" spans="2:2" x14ac:dyDescent="0.3">
      <c r="B4125" s="113">
        <v>-1077.94682631777</v>
      </c>
    </row>
    <row r="4126" spans="2:2" x14ac:dyDescent="0.3">
      <c r="B4126" s="113">
        <v>-850.35058600524599</v>
      </c>
    </row>
    <row r="4127" spans="2:2" x14ac:dyDescent="0.3">
      <c r="B4127" s="113">
        <v>-486.44279979783499</v>
      </c>
    </row>
    <row r="4128" spans="2:2" x14ac:dyDescent="0.3">
      <c r="B4128" s="113">
        <v>-1.00000000625562E-2</v>
      </c>
    </row>
    <row r="4129" spans="2:2" x14ac:dyDescent="0.3">
      <c r="B4129" s="113">
        <v>-0.01</v>
      </c>
    </row>
    <row r="4130" spans="2:2" x14ac:dyDescent="0.3">
      <c r="B4130" s="113">
        <v>-0.01</v>
      </c>
    </row>
    <row r="4131" spans="2:2" x14ac:dyDescent="0.3">
      <c r="B4131" s="113">
        <v>-0.01</v>
      </c>
    </row>
    <row r="4132" spans="2:2" x14ac:dyDescent="0.3">
      <c r="B4132" s="113">
        <v>-0.01</v>
      </c>
    </row>
    <row r="4133" spans="2:2" x14ac:dyDescent="0.3">
      <c r="B4133" s="113">
        <v>-0.01</v>
      </c>
    </row>
    <row r="4134" spans="2:2" x14ac:dyDescent="0.3">
      <c r="B4134" s="113">
        <v>-0.01</v>
      </c>
    </row>
    <row r="4135" spans="2:2" x14ac:dyDescent="0.3">
      <c r="B4135" s="113">
        <v>-0.01</v>
      </c>
    </row>
    <row r="4136" spans="2:2" x14ac:dyDescent="0.3">
      <c r="B4136" s="113">
        <v>-0.01</v>
      </c>
    </row>
    <row r="4137" spans="2:2" x14ac:dyDescent="0.3">
      <c r="B4137" s="113">
        <v>-0.01</v>
      </c>
    </row>
    <row r="4138" spans="2:2" x14ac:dyDescent="0.3">
      <c r="B4138" s="113">
        <v>-0.01</v>
      </c>
    </row>
    <row r="4139" spans="2:2" x14ac:dyDescent="0.3">
      <c r="B4139" s="113">
        <v>-0.01</v>
      </c>
    </row>
    <row r="4140" spans="2:2" x14ac:dyDescent="0.3">
      <c r="B4140" s="113">
        <v>-0.01</v>
      </c>
    </row>
    <row r="4141" spans="2:2" x14ac:dyDescent="0.3">
      <c r="B4141" s="113">
        <v>-1033.8264293289601</v>
      </c>
    </row>
    <row r="4142" spans="2:2" x14ac:dyDescent="0.3">
      <c r="B4142" s="113">
        <v>-2040.19659648779</v>
      </c>
    </row>
    <row r="4143" spans="2:2" x14ac:dyDescent="0.3">
      <c r="B4143" s="113">
        <v>-2937.9006104483401</v>
      </c>
    </row>
    <row r="4144" spans="2:2" x14ac:dyDescent="0.3">
      <c r="B4144" s="113">
        <v>-3652.5644902418198</v>
      </c>
    </row>
    <row r="4145" spans="2:2" x14ac:dyDescent="0.3">
      <c r="B4145" s="113">
        <v>-4123.4098142782696</v>
      </c>
    </row>
    <row r="4146" spans="2:2" x14ac:dyDescent="0.3">
      <c r="B4146" s="113">
        <v>-4308.7709821728304</v>
      </c>
    </row>
    <row r="4147" spans="2:2" x14ac:dyDescent="0.3">
      <c r="B4147" s="113">
        <v>-4189.8494072430803</v>
      </c>
    </row>
    <row r="4148" spans="2:2" x14ac:dyDescent="0.3">
      <c r="B4148" s="113">
        <v>-3772.3623928840002</v>
      </c>
    </row>
    <row r="4149" spans="2:2" x14ac:dyDescent="0.3">
      <c r="B4149" s="113">
        <v>-3085.9647773862998</v>
      </c>
    </row>
    <row r="4150" spans="2:2" x14ac:dyDescent="0.3">
      <c r="B4150" s="113">
        <v>-2181.54810843013</v>
      </c>
    </row>
    <row r="4151" spans="2:2" x14ac:dyDescent="0.3">
      <c r="B4151" s="113">
        <v>-1126.72968338174</v>
      </c>
    </row>
    <row r="4152" spans="2:2" x14ac:dyDescent="0.3">
      <c r="B4152" s="113">
        <v>-1.0000000225181001E-2</v>
      </c>
    </row>
    <row r="4153" spans="2:2" x14ac:dyDescent="0.3">
      <c r="B4153" s="113">
        <v>-0.01</v>
      </c>
    </row>
    <row r="4154" spans="2:2" x14ac:dyDescent="0.3">
      <c r="B4154" s="113">
        <v>-0.01</v>
      </c>
    </row>
    <row r="4155" spans="2:2" x14ac:dyDescent="0.3">
      <c r="B4155" s="113">
        <v>-0.01</v>
      </c>
    </row>
    <row r="4156" spans="2:2" x14ac:dyDescent="0.3">
      <c r="B4156" s="113">
        <v>-0.01</v>
      </c>
    </row>
    <row r="4157" spans="2:2" x14ac:dyDescent="0.3">
      <c r="B4157" s="113">
        <v>-0.01</v>
      </c>
    </row>
    <row r="4158" spans="2:2" x14ac:dyDescent="0.3">
      <c r="B4158" s="113">
        <v>-0.01</v>
      </c>
    </row>
    <row r="4159" spans="2:2" x14ac:dyDescent="0.3">
      <c r="B4159" s="113">
        <v>-0.01</v>
      </c>
    </row>
    <row r="4160" spans="2:2" x14ac:dyDescent="0.3">
      <c r="B4160" s="113">
        <v>-0.01</v>
      </c>
    </row>
    <row r="4161" spans="2:2" x14ac:dyDescent="0.3">
      <c r="B4161" s="113">
        <v>-0.01</v>
      </c>
    </row>
    <row r="4162" spans="2:2" x14ac:dyDescent="0.3">
      <c r="B4162" s="113">
        <v>-0.01</v>
      </c>
    </row>
    <row r="4163" spans="2:2" x14ac:dyDescent="0.3">
      <c r="B4163" s="113">
        <v>-0.01</v>
      </c>
    </row>
    <row r="4164" spans="2:2" x14ac:dyDescent="0.3">
      <c r="B4164" s="113">
        <v>-0.01</v>
      </c>
    </row>
    <row r="4165" spans="2:2" x14ac:dyDescent="0.3">
      <c r="B4165" s="113">
        <v>-994.16377980901098</v>
      </c>
    </row>
    <row r="4166" spans="2:2" x14ac:dyDescent="0.3">
      <c r="B4166" s="113">
        <v>-1907.9957380881699</v>
      </c>
    </row>
    <row r="4167" spans="2:2" x14ac:dyDescent="0.3">
      <c r="B4167" s="113">
        <v>-2684.4953981704798</v>
      </c>
    </row>
    <row r="4168" spans="2:2" x14ac:dyDescent="0.3">
      <c r="B4168" s="113">
        <v>-3276.1074348491502</v>
      </c>
    </row>
    <row r="4169" spans="2:2" x14ac:dyDescent="0.3">
      <c r="B4169" s="113">
        <v>-3647.0449911280698</v>
      </c>
    </row>
    <row r="4170" spans="2:2" x14ac:dyDescent="0.3">
      <c r="B4170" s="113">
        <v>-3774.9481054994399</v>
      </c>
    </row>
    <row r="4171" spans="2:2" x14ac:dyDescent="0.3">
      <c r="B4171" s="113">
        <v>-3651.8968953919498</v>
      </c>
    </row>
    <row r="4172" spans="2:2" x14ac:dyDescent="0.3">
      <c r="B4172" s="113">
        <v>-3284.7911724140699</v>
      </c>
    </row>
    <row r="4173" spans="2:2" x14ac:dyDescent="0.3">
      <c r="B4173" s="113">
        <v>-2695.0971609630801</v>
      </c>
    </row>
    <row r="4174" spans="2:2" x14ac:dyDescent="0.3">
      <c r="B4174" s="113">
        <v>-1917.94682044358</v>
      </c>
    </row>
    <row r="4175" spans="2:2" x14ac:dyDescent="0.3">
      <c r="B4175" s="113">
        <v>-1000.56569912869</v>
      </c>
    </row>
    <row r="4176" spans="2:2" x14ac:dyDescent="0.3">
      <c r="B4176" s="113">
        <v>-1.0000000286700599E-2</v>
      </c>
    </row>
    <row r="4177" spans="2:2" x14ac:dyDescent="0.3">
      <c r="B4177" s="113">
        <v>-0.01</v>
      </c>
    </row>
    <row r="4178" spans="2:2" x14ac:dyDescent="0.3">
      <c r="B4178" s="113">
        <v>-0.01</v>
      </c>
    </row>
    <row r="4179" spans="2:2" x14ac:dyDescent="0.3">
      <c r="B4179" s="113">
        <v>-0.01</v>
      </c>
    </row>
    <row r="4180" spans="2:2" x14ac:dyDescent="0.3">
      <c r="B4180" s="113">
        <v>-0.01</v>
      </c>
    </row>
    <row r="4181" spans="2:2" x14ac:dyDescent="0.3">
      <c r="B4181" s="113">
        <v>-0.01</v>
      </c>
    </row>
    <row r="4182" spans="2:2" x14ac:dyDescent="0.3">
      <c r="B4182" s="113">
        <v>-0.01</v>
      </c>
    </row>
    <row r="4183" spans="2:2" x14ac:dyDescent="0.3">
      <c r="B4183" s="113">
        <v>-0.01</v>
      </c>
    </row>
    <row r="4184" spans="2:2" x14ac:dyDescent="0.3">
      <c r="B4184" s="113">
        <v>-0.01</v>
      </c>
    </row>
    <row r="4185" spans="2:2" x14ac:dyDescent="0.3">
      <c r="B4185" s="113">
        <v>-0.01</v>
      </c>
    </row>
    <row r="4186" spans="2:2" x14ac:dyDescent="0.3">
      <c r="B4186" s="113">
        <v>-0.01</v>
      </c>
    </row>
    <row r="4187" spans="2:2" x14ac:dyDescent="0.3">
      <c r="B4187" s="113">
        <v>-0.01</v>
      </c>
    </row>
    <row r="4188" spans="2:2" x14ac:dyDescent="0.3">
      <c r="B4188" s="113">
        <v>-0.01</v>
      </c>
    </row>
    <row r="4189" spans="2:2" x14ac:dyDescent="0.3">
      <c r="B4189" s="113">
        <v>-1145.86910598952</v>
      </c>
    </row>
    <row r="4190" spans="2:2" x14ac:dyDescent="0.3">
      <c r="B4190" s="113">
        <v>-2219.2717555971199</v>
      </c>
    </row>
    <row r="4191" spans="2:2" x14ac:dyDescent="0.3">
      <c r="B4191" s="113">
        <v>-3140.1271077944598</v>
      </c>
    </row>
    <row r="4192" spans="2:2" x14ac:dyDescent="0.3">
      <c r="B4192" s="113">
        <v>-3839.3823678734698</v>
      </c>
    </row>
    <row r="4193" spans="2:2" x14ac:dyDescent="0.3">
      <c r="B4193" s="113">
        <v>-4265.0091337665999</v>
      </c>
    </row>
    <row r="4194" spans="2:2" x14ac:dyDescent="0.3">
      <c r="B4194" s="113">
        <v>-4386.6300928732699</v>
      </c>
    </row>
    <row r="4195" spans="2:2" x14ac:dyDescent="0.3">
      <c r="B4195" s="113">
        <v>-4198.29490161782</v>
      </c>
    </row>
    <row r="4196" spans="2:2" x14ac:dyDescent="0.3">
      <c r="B4196" s="113">
        <v>-3719.0844288032199</v>
      </c>
    </row>
    <row r="4197" spans="2:2" x14ac:dyDescent="0.3">
      <c r="B4197" s="113">
        <v>-2991.43526618846</v>
      </c>
    </row>
    <row r="4198" spans="2:2" x14ac:dyDescent="0.3">
      <c r="B4198" s="113">
        <v>-2077.3086975716201</v>
      </c>
    </row>
    <row r="4199" spans="2:2" x14ac:dyDescent="0.3">
      <c r="B4199" s="113">
        <v>-1052.55411343065</v>
      </c>
    </row>
    <row r="4200" spans="2:2" x14ac:dyDescent="0.3">
      <c r="B4200" s="113">
        <v>-1.0000000377102899E-2</v>
      </c>
    </row>
    <row r="4201" spans="2:2" x14ac:dyDescent="0.3">
      <c r="B4201" s="113">
        <v>-0.01</v>
      </c>
    </row>
    <row r="4202" spans="2:2" x14ac:dyDescent="0.3">
      <c r="B4202" s="113">
        <v>-0.01</v>
      </c>
    </row>
    <row r="4203" spans="2:2" x14ac:dyDescent="0.3">
      <c r="B4203" s="113">
        <v>-0.01</v>
      </c>
    </row>
    <row r="4204" spans="2:2" x14ac:dyDescent="0.3">
      <c r="B4204" s="113">
        <v>-0.01</v>
      </c>
    </row>
    <row r="4205" spans="2:2" x14ac:dyDescent="0.3">
      <c r="B4205" s="113">
        <v>-0.01</v>
      </c>
    </row>
    <row r="4206" spans="2:2" x14ac:dyDescent="0.3">
      <c r="B4206" s="113">
        <v>-0.01</v>
      </c>
    </row>
    <row r="4207" spans="2:2" x14ac:dyDescent="0.3">
      <c r="B4207" s="113">
        <v>-0.01</v>
      </c>
    </row>
    <row r="4208" spans="2:2" x14ac:dyDescent="0.3">
      <c r="B4208" s="113">
        <v>-0.01</v>
      </c>
    </row>
    <row r="4209" spans="2:2" x14ac:dyDescent="0.3">
      <c r="B4209" s="113">
        <v>-0.01</v>
      </c>
    </row>
    <row r="4210" spans="2:2" x14ac:dyDescent="0.3">
      <c r="B4210" s="113">
        <v>-0.01</v>
      </c>
    </row>
    <row r="4211" spans="2:2" x14ac:dyDescent="0.3">
      <c r="B4211" s="113">
        <v>-0.01</v>
      </c>
    </row>
    <row r="4212" spans="2:2" x14ac:dyDescent="0.3">
      <c r="B4212" s="113">
        <v>-0.01</v>
      </c>
    </row>
    <row r="4213" spans="2:2" x14ac:dyDescent="0.3">
      <c r="B4213" s="113">
        <v>-490.06751180863102</v>
      </c>
    </row>
    <row r="4214" spans="2:2" x14ac:dyDescent="0.3">
      <c r="B4214" s="113">
        <v>-854.59409195523801</v>
      </c>
    </row>
    <row r="4215" spans="2:2" x14ac:dyDescent="0.3">
      <c r="B4215" s="113">
        <v>-1080.03969844429</v>
      </c>
    </row>
    <row r="4216" spans="2:2" x14ac:dyDescent="0.3">
      <c r="B4216" s="113">
        <v>-1168.5716669662299</v>
      </c>
    </row>
    <row r="4217" spans="2:2" x14ac:dyDescent="0.3">
      <c r="B4217" s="113">
        <v>-1136.1252078381499</v>
      </c>
    </row>
    <row r="4218" spans="2:2" x14ac:dyDescent="0.3">
      <c r="B4218" s="113">
        <v>-1009.09619243969</v>
      </c>
    </row>
    <row r="4219" spans="2:2" x14ac:dyDescent="0.3">
      <c r="B4219" s="113">
        <v>-820.15920259596896</v>
      </c>
    </row>
    <row r="4220" spans="2:2" x14ac:dyDescent="0.3">
      <c r="B4220" s="113">
        <v>-603.76803562166299</v>
      </c>
    </row>
    <row r="4221" spans="2:2" x14ac:dyDescent="0.3">
      <c r="B4221" s="113">
        <v>-391.89853488531003</v>
      </c>
    </row>
    <row r="4222" spans="2:2" x14ac:dyDescent="0.3">
      <c r="B4222" s="113">
        <v>-210.52738072254601</v>
      </c>
    </row>
    <row r="4223" spans="2:2" x14ac:dyDescent="0.3">
      <c r="B4223" s="113">
        <v>-77.216577983844203</v>
      </c>
    </row>
    <row r="4224" spans="2:2" x14ac:dyDescent="0.3">
      <c r="B4224" s="113">
        <v>-1.00000000005472E-2</v>
      </c>
    </row>
    <row r="4225" spans="2:2" x14ac:dyDescent="0.3">
      <c r="B4225" s="113">
        <v>-0.01</v>
      </c>
    </row>
    <row r="4226" spans="2:2" x14ac:dyDescent="0.3">
      <c r="B4226" s="113">
        <v>-1.0934131948157799</v>
      </c>
    </row>
    <row r="4227" spans="2:2" x14ac:dyDescent="0.3">
      <c r="B4227" s="113">
        <v>-55.656092863276797</v>
      </c>
    </row>
    <row r="4228" spans="2:2" x14ac:dyDescent="0.3">
      <c r="B4228" s="113">
        <v>-124.02952874728901</v>
      </c>
    </row>
    <row r="4229" spans="2:2" x14ac:dyDescent="0.3">
      <c r="B4229" s="113">
        <v>-189.107572676834</v>
      </c>
    </row>
    <row r="4230" spans="2:2" x14ac:dyDescent="0.3">
      <c r="B4230" s="113">
        <v>-236.59262830760599</v>
      </c>
    </row>
    <row r="4231" spans="2:2" x14ac:dyDescent="0.3">
      <c r="B4231" s="113">
        <v>-256.91825439511302</v>
      </c>
    </row>
    <row r="4232" spans="2:2" x14ac:dyDescent="0.3">
      <c r="B4232" s="113">
        <v>-246.285083534097</v>
      </c>
    </row>
    <row r="4233" spans="2:2" x14ac:dyDescent="0.3">
      <c r="B4233" s="113">
        <v>-206.72831879484201</v>
      </c>
    </row>
    <row r="4234" spans="2:2" x14ac:dyDescent="0.3">
      <c r="B4234" s="113">
        <v>-145.27826245106499</v>
      </c>
    </row>
    <row r="4235" spans="2:2" x14ac:dyDescent="0.3">
      <c r="B4235" s="113">
        <v>-72.402251322053203</v>
      </c>
    </row>
    <row r="4236" spans="2:2" x14ac:dyDescent="0.3">
      <c r="B4236" s="113">
        <v>-1.00000000035748E-2</v>
      </c>
    </row>
    <row r="4237" spans="2:2" x14ac:dyDescent="0.3">
      <c r="B4237" s="113">
        <v>-0.01</v>
      </c>
    </row>
    <row r="4238" spans="2:2" x14ac:dyDescent="0.3">
      <c r="B4238" s="113">
        <v>-0.01</v>
      </c>
    </row>
    <row r="4239" spans="2:2" x14ac:dyDescent="0.3">
      <c r="B4239" s="113">
        <v>-0.01</v>
      </c>
    </row>
    <row r="4240" spans="2:2" x14ac:dyDescent="0.3">
      <c r="B4240" s="113">
        <v>-0.01</v>
      </c>
    </row>
    <row r="4241" spans="2:2" x14ac:dyDescent="0.3">
      <c r="B4241" s="113">
        <v>-0.01</v>
      </c>
    </row>
    <row r="4242" spans="2:2" x14ac:dyDescent="0.3">
      <c r="B4242" s="113">
        <v>-0.01</v>
      </c>
    </row>
    <row r="4243" spans="2:2" x14ac:dyDescent="0.3">
      <c r="B4243" s="113">
        <v>-19.227729569124399</v>
      </c>
    </row>
    <row r="4244" spans="2:2" x14ac:dyDescent="0.3">
      <c r="B4244" s="113">
        <v>-59.321539192864599</v>
      </c>
    </row>
    <row r="4245" spans="2:2" x14ac:dyDescent="0.3">
      <c r="B4245" s="113">
        <v>-82.100052918439999</v>
      </c>
    </row>
    <row r="4246" spans="2:2" x14ac:dyDescent="0.3">
      <c r="B4246" s="113">
        <v>-80.889449323193702</v>
      </c>
    </row>
    <row r="4247" spans="2:2" x14ac:dyDescent="0.3">
      <c r="B4247" s="113">
        <v>-52.962585004614901</v>
      </c>
    </row>
    <row r="4248" spans="2:2" x14ac:dyDescent="0.3">
      <c r="B4248" s="113">
        <v>-1.0000000005971101E-2</v>
      </c>
    </row>
    <row r="4249" spans="2:2" x14ac:dyDescent="0.3">
      <c r="B4249" s="113">
        <v>-0.01</v>
      </c>
    </row>
    <row r="4250" spans="2:2" x14ac:dyDescent="0.3">
      <c r="B4250" s="113">
        <v>-0.01</v>
      </c>
    </row>
    <row r="4251" spans="2:2" x14ac:dyDescent="0.3">
      <c r="B4251" s="113">
        <v>-0.01</v>
      </c>
    </row>
    <row r="4252" spans="2:2" x14ac:dyDescent="0.3">
      <c r="B4252" s="113">
        <v>-0.01</v>
      </c>
    </row>
    <row r="4253" spans="2:2" x14ac:dyDescent="0.3">
      <c r="B4253" s="113">
        <v>-0.01</v>
      </c>
    </row>
    <row r="4254" spans="2:2" x14ac:dyDescent="0.3">
      <c r="B4254" s="113">
        <v>-0.01</v>
      </c>
    </row>
    <row r="4255" spans="2:2" x14ac:dyDescent="0.3">
      <c r="B4255" s="113">
        <v>-0.01</v>
      </c>
    </row>
    <row r="4256" spans="2:2" x14ac:dyDescent="0.3">
      <c r="B4256" s="113">
        <v>-0.01</v>
      </c>
    </row>
    <row r="4257" spans="2:2" x14ac:dyDescent="0.3">
      <c r="B4257" s="113">
        <v>-0.01</v>
      </c>
    </row>
    <row r="4258" spans="2:2" x14ac:dyDescent="0.3">
      <c r="B4258" s="113">
        <v>-0.01</v>
      </c>
    </row>
    <row r="4259" spans="2:2" x14ac:dyDescent="0.3">
      <c r="B4259" s="113">
        <v>-0.01</v>
      </c>
    </row>
    <row r="4260" spans="2:2" x14ac:dyDescent="0.3">
      <c r="B4260" s="113">
        <v>-0.01</v>
      </c>
    </row>
    <row r="4261" spans="2:2" x14ac:dyDescent="0.3">
      <c r="B4261" s="113">
        <v>-60.303940382213398</v>
      </c>
    </row>
    <row r="4262" spans="2:2" x14ac:dyDescent="0.3">
      <c r="B4262" s="113">
        <v>-96.847177264503401</v>
      </c>
    </row>
    <row r="4263" spans="2:2" x14ac:dyDescent="0.3">
      <c r="B4263" s="113">
        <v>-107.042445267494</v>
      </c>
    </row>
    <row r="4264" spans="2:2" x14ac:dyDescent="0.3">
      <c r="B4264" s="113">
        <v>-92.5952000740849</v>
      </c>
    </row>
    <row r="4265" spans="2:2" x14ac:dyDescent="0.3">
      <c r="B4265" s="113">
        <v>-59.159024030956999</v>
      </c>
    </row>
    <row r="4266" spans="2:2" x14ac:dyDescent="0.3">
      <c r="B4266" s="113">
        <v>-15.3472087718662</v>
      </c>
    </row>
    <row r="4267" spans="2:2" x14ac:dyDescent="0.3">
      <c r="B4267" s="113">
        <v>-0.01</v>
      </c>
    </row>
    <row r="4268" spans="2:2" x14ac:dyDescent="0.3">
      <c r="B4268" s="113">
        <v>-0.01</v>
      </c>
    </row>
    <row r="4269" spans="2:2" x14ac:dyDescent="0.3">
      <c r="B4269" s="113">
        <v>-0.01</v>
      </c>
    </row>
    <row r="4270" spans="2:2" x14ac:dyDescent="0.3">
      <c r="B4270" s="113">
        <v>-0.01</v>
      </c>
    </row>
    <row r="4271" spans="2:2" x14ac:dyDescent="0.3">
      <c r="B4271" s="113">
        <v>-0.01</v>
      </c>
    </row>
    <row r="4272" spans="2:2" x14ac:dyDescent="0.3">
      <c r="B4272" s="113">
        <v>-0.01</v>
      </c>
    </row>
    <row r="4273" spans="2:2" x14ac:dyDescent="0.3">
      <c r="B4273" s="113">
        <v>-58.160445652276898</v>
      </c>
    </row>
    <row r="4274" spans="2:2" x14ac:dyDescent="0.3">
      <c r="B4274" s="113">
        <v>-117.561424603772</v>
      </c>
    </row>
    <row r="4275" spans="2:2" x14ac:dyDescent="0.3">
      <c r="B4275" s="113">
        <v>-167.44874741265599</v>
      </c>
    </row>
    <row r="4276" spans="2:2" x14ac:dyDescent="0.3">
      <c r="B4276" s="113">
        <v>-198.32528265991999</v>
      </c>
    </row>
    <row r="4277" spans="2:2" x14ac:dyDescent="0.3">
      <c r="B4277" s="113">
        <v>-203.86083051720701</v>
      </c>
    </row>
    <row r="4278" spans="2:2" x14ac:dyDescent="0.3">
      <c r="B4278" s="113">
        <v>-182.384611822388</v>
      </c>
    </row>
    <row r="4279" spans="2:2" x14ac:dyDescent="0.3">
      <c r="B4279" s="113">
        <v>-137.69487583049201</v>
      </c>
    </row>
    <row r="4280" spans="2:2" x14ac:dyDescent="0.3">
      <c r="B4280" s="113">
        <v>-78.999717112941994</v>
      </c>
    </row>
    <row r="4281" spans="2:2" x14ac:dyDescent="0.3">
      <c r="B4281" s="113">
        <v>-19.9258897537553</v>
      </c>
    </row>
    <row r="4282" spans="2:2" x14ac:dyDescent="0.3">
      <c r="B4282" s="113">
        <v>-0.01</v>
      </c>
    </row>
    <row r="4283" spans="2:2" x14ac:dyDescent="0.3">
      <c r="B4283" s="113">
        <v>-0.01</v>
      </c>
    </row>
    <row r="4284" spans="2:2" x14ac:dyDescent="0.3">
      <c r="B4284" s="113">
        <v>-0.01</v>
      </c>
    </row>
    <row r="4285" spans="2:2" x14ac:dyDescent="0.3">
      <c r="B4285" s="113">
        <v>-88.247442757130997</v>
      </c>
    </row>
    <row r="4286" spans="2:2" x14ac:dyDescent="0.3">
      <c r="B4286" s="113">
        <v>-230.63525126637299</v>
      </c>
    </row>
    <row r="4287" spans="2:2" x14ac:dyDescent="0.3">
      <c r="B4287" s="113">
        <v>-418.54036313990503</v>
      </c>
    </row>
    <row r="4288" spans="2:2" x14ac:dyDescent="0.3">
      <c r="B4288" s="113">
        <v>-634.09924574964896</v>
      </c>
    </row>
    <row r="4289" spans="2:2" x14ac:dyDescent="0.3">
      <c r="B4289" s="113">
        <v>-851.33314103739394</v>
      </c>
    </row>
    <row r="4290" spans="2:2" x14ac:dyDescent="0.3">
      <c r="B4290" s="113">
        <v>-1038.54321788986</v>
      </c>
    </row>
    <row r="4291" spans="2:2" x14ac:dyDescent="0.3">
      <c r="B4291" s="113">
        <v>-1161.7829507172601</v>
      </c>
    </row>
    <row r="4292" spans="2:2" x14ac:dyDescent="0.3">
      <c r="B4292" s="113">
        <v>-1189.0446319894399</v>
      </c>
    </row>
    <row r="4293" spans="2:2" x14ac:dyDescent="0.3">
      <c r="B4293" s="113">
        <v>-1094.67514354898</v>
      </c>
    </row>
    <row r="4294" spans="2:2" x14ac:dyDescent="0.3">
      <c r="B4294" s="113">
        <v>-863.47093917236202</v>
      </c>
    </row>
    <row r="4295" spans="2:2" x14ac:dyDescent="0.3">
      <c r="B4295" s="113">
        <v>-493.90480032786002</v>
      </c>
    </row>
    <row r="4296" spans="2:2" x14ac:dyDescent="0.3">
      <c r="B4296" s="113">
        <v>-1.00000001413778E-2</v>
      </c>
    </row>
    <row r="4297" spans="2:2" x14ac:dyDescent="0.3">
      <c r="B4297" s="113">
        <v>-0.01</v>
      </c>
    </row>
    <row r="4298" spans="2:2" x14ac:dyDescent="0.3">
      <c r="B4298" s="113">
        <v>-0.01</v>
      </c>
    </row>
    <row r="4299" spans="2:2" x14ac:dyDescent="0.3">
      <c r="B4299" s="113">
        <v>-0.01</v>
      </c>
    </row>
    <row r="4300" spans="2:2" x14ac:dyDescent="0.3">
      <c r="B4300" s="113">
        <v>-0.01</v>
      </c>
    </row>
    <row r="4301" spans="2:2" x14ac:dyDescent="0.3">
      <c r="B4301" s="113">
        <v>-0.01</v>
      </c>
    </row>
    <row r="4302" spans="2:2" x14ac:dyDescent="0.3">
      <c r="B4302" s="113">
        <v>-0.01</v>
      </c>
    </row>
    <row r="4303" spans="2:2" x14ac:dyDescent="0.3">
      <c r="B4303" s="113">
        <v>-0.01</v>
      </c>
    </row>
    <row r="4304" spans="2:2" x14ac:dyDescent="0.3">
      <c r="B4304" s="113">
        <v>-0.01</v>
      </c>
    </row>
    <row r="4305" spans="2:2" x14ac:dyDescent="0.3">
      <c r="B4305" s="113">
        <v>-0.01</v>
      </c>
    </row>
    <row r="4306" spans="2:2" x14ac:dyDescent="0.3">
      <c r="B4306" s="113">
        <v>-0.01</v>
      </c>
    </row>
    <row r="4307" spans="2:2" x14ac:dyDescent="0.3">
      <c r="B4307" s="113">
        <v>-0.01</v>
      </c>
    </row>
    <row r="4308" spans="2:2" x14ac:dyDescent="0.3">
      <c r="B4308" s="113">
        <v>-0.01</v>
      </c>
    </row>
    <row r="4309" spans="2:2" x14ac:dyDescent="0.3">
      <c r="B4309" s="113">
        <v>-1048.3958426020899</v>
      </c>
    </row>
    <row r="4310" spans="2:2" x14ac:dyDescent="0.3">
      <c r="B4310" s="113">
        <v>-2068.7671989652699</v>
      </c>
    </row>
    <row r="4311" spans="2:2" x14ac:dyDescent="0.3">
      <c r="B4311" s="113">
        <v>-2978.7813925836899</v>
      </c>
    </row>
    <row r="4312" spans="2:2" x14ac:dyDescent="0.3">
      <c r="B4312" s="113">
        <v>-3703.06518136369</v>
      </c>
    </row>
    <row r="4313" spans="2:2" x14ac:dyDescent="0.3">
      <c r="B4313" s="113">
        <v>-4180.0540689318404</v>
      </c>
    </row>
    <row r="4314" spans="2:2" x14ac:dyDescent="0.3">
      <c r="B4314" s="113">
        <v>-4367.5788130063502</v>
      </c>
    </row>
    <row r="4315" spans="2:2" x14ac:dyDescent="0.3">
      <c r="B4315" s="113">
        <v>-4246.6620224490498</v>
      </c>
    </row>
    <row r="4316" spans="2:2" x14ac:dyDescent="0.3">
      <c r="B4316" s="113">
        <v>-3823.1790842140399</v>
      </c>
    </row>
    <row r="4317" spans="2:2" x14ac:dyDescent="0.3">
      <c r="B4317" s="113">
        <v>-3127.2611831862</v>
      </c>
    </row>
    <row r="4318" spans="2:2" x14ac:dyDescent="0.3">
      <c r="B4318" s="113">
        <v>-2210.5479531026299</v>
      </c>
    </row>
    <row r="4319" spans="2:2" x14ac:dyDescent="0.3">
      <c r="B4319" s="113">
        <v>-1141.6075368563399</v>
      </c>
    </row>
    <row r="4320" spans="2:2" x14ac:dyDescent="0.3">
      <c r="B4320" s="113">
        <v>-1.0000000391721799E-2</v>
      </c>
    </row>
    <row r="4321" spans="2:2" x14ac:dyDescent="0.3">
      <c r="B4321" s="113">
        <v>-0.01</v>
      </c>
    </row>
    <row r="4322" spans="2:2" x14ac:dyDescent="0.3">
      <c r="B4322" s="113">
        <v>-0.01</v>
      </c>
    </row>
    <row r="4323" spans="2:2" x14ac:dyDescent="0.3">
      <c r="B4323" s="113">
        <v>-0.01</v>
      </c>
    </row>
    <row r="4324" spans="2:2" x14ac:dyDescent="0.3">
      <c r="B4324" s="113">
        <v>-0.01</v>
      </c>
    </row>
    <row r="4325" spans="2:2" x14ac:dyDescent="0.3">
      <c r="B4325" s="113">
        <v>-0.01</v>
      </c>
    </row>
    <row r="4326" spans="2:2" x14ac:dyDescent="0.3">
      <c r="B4326" s="113">
        <v>-0.01</v>
      </c>
    </row>
    <row r="4327" spans="2:2" x14ac:dyDescent="0.3">
      <c r="B4327" s="113">
        <v>-0.01</v>
      </c>
    </row>
    <row r="4328" spans="2:2" x14ac:dyDescent="0.3">
      <c r="B4328" s="113">
        <v>-0.01</v>
      </c>
    </row>
    <row r="4329" spans="2:2" x14ac:dyDescent="0.3">
      <c r="B4329" s="113">
        <v>-0.01</v>
      </c>
    </row>
    <row r="4330" spans="2:2" x14ac:dyDescent="0.3">
      <c r="B4330" s="113">
        <v>-0.01</v>
      </c>
    </row>
    <row r="4331" spans="2:2" x14ac:dyDescent="0.3">
      <c r="B4331" s="113">
        <v>-0.01</v>
      </c>
    </row>
    <row r="4332" spans="2:2" x14ac:dyDescent="0.3">
      <c r="B4332" s="113">
        <v>-0.01</v>
      </c>
    </row>
    <row r="4333" spans="2:2" x14ac:dyDescent="0.3">
      <c r="B4333" s="113">
        <v>-1006.05844499789</v>
      </c>
    </row>
    <row r="4334" spans="2:2" x14ac:dyDescent="0.3">
      <c r="B4334" s="113">
        <v>-1930.65535749324</v>
      </c>
    </row>
    <row r="4335" spans="2:2" x14ac:dyDescent="0.3">
      <c r="B4335" s="113">
        <v>-2716.13959225179</v>
      </c>
    </row>
    <row r="4336" spans="2:2" x14ac:dyDescent="0.3">
      <c r="B4336" s="113">
        <v>-3314.4359181178802</v>
      </c>
    </row>
    <row r="4337" spans="2:2" x14ac:dyDescent="0.3">
      <c r="B4337" s="113">
        <v>-3689.3910066010299</v>
      </c>
    </row>
    <row r="4338" spans="2:2" x14ac:dyDescent="0.3">
      <c r="B4338" s="113">
        <v>-3818.4457617304001</v>
      </c>
    </row>
    <row r="4339" spans="2:2" x14ac:dyDescent="0.3">
      <c r="B4339" s="113">
        <v>-3693.6541529042102</v>
      </c>
    </row>
    <row r="4340" spans="2:2" x14ac:dyDescent="0.3">
      <c r="B4340" s="113">
        <v>-3322.0607582674902</v>
      </c>
    </row>
    <row r="4341" spans="2:2" x14ac:dyDescent="0.3">
      <c r="B4341" s="113">
        <v>-2725.438089618</v>
      </c>
    </row>
    <row r="4342" spans="2:2" x14ac:dyDescent="0.3">
      <c r="B4342" s="113">
        <v>-1939.36942822064</v>
      </c>
    </row>
    <row r="4343" spans="2:2" x14ac:dyDescent="0.3">
      <c r="B4343" s="113">
        <v>-1011.65323253258</v>
      </c>
    </row>
    <row r="4344" spans="2:2" x14ac:dyDescent="0.3">
      <c r="B4344" s="113">
        <v>-1.0000000436722599E-2</v>
      </c>
    </row>
    <row r="4345" spans="2:2" x14ac:dyDescent="0.3">
      <c r="B4345" s="113">
        <v>-0.01</v>
      </c>
    </row>
    <row r="4346" spans="2:2" x14ac:dyDescent="0.3">
      <c r="B4346" s="113">
        <v>-0.01</v>
      </c>
    </row>
    <row r="4347" spans="2:2" x14ac:dyDescent="0.3">
      <c r="B4347" s="113">
        <v>-0.01</v>
      </c>
    </row>
    <row r="4348" spans="2:2" x14ac:dyDescent="0.3">
      <c r="B4348" s="113">
        <v>-0.01</v>
      </c>
    </row>
    <row r="4349" spans="2:2" x14ac:dyDescent="0.3">
      <c r="B4349" s="113">
        <v>-0.01</v>
      </c>
    </row>
    <row r="4350" spans="2:2" x14ac:dyDescent="0.3">
      <c r="B4350" s="113">
        <v>-0.01</v>
      </c>
    </row>
    <row r="4351" spans="2:2" x14ac:dyDescent="0.3">
      <c r="B4351" s="113">
        <v>-0.01</v>
      </c>
    </row>
    <row r="4352" spans="2:2" x14ac:dyDescent="0.3">
      <c r="B4352" s="113">
        <v>-0.01</v>
      </c>
    </row>
    <row r="4353" spans="2:2" x14ac:dyDescent="0.3">
      <c r="B4353" s="113">
        <v>-0.01</v>
      </c>
    </row>
    <row r="4354" spans="2:2" x14ac:dyDescent="0.3">
      <c r="B4354" s="113">
        <v>-0.01</v>
      </c>
    </row>
    <row r="4355" spans="2:2" x14ac:dyDescent="0.3">
      <c r="B4355" s="113">
        <v>-0.01</v>
      </c>
    </row>
    <row r="4356" spans="2:2" x14ac:dyDescent="0.3">
      <c r="B4356" s="113">
        <v>-0.01</v>
      </c>
    </row>
    <row r="4357" spans="2:2" x14ac:dyDescent="0.3">
      <c r="B4357" s="113">
        <v>-1157.1535999591399</v>
      </c>
    </row>
    <row r="4358" spans="2:2" x14ac:dyDescent="0.3">
      <c r="B4358" s="113">
        <v>-2240.93199050776</v>
      </c>
    </row>
    <row r="4359" spans="2:2" x14ac:dyDescent="0.3">
      <c r="B4359" s="113">
        <v>-3170.4988547896</v>
      </c>
    </row>
    <row r="4360" spans="2:2" x14ac:dyDescent="0.3">
      <c r="B4360" s="113">
        <v>-3876.1798719472999</v>
      </c>
    </row>
    <row r="4361" spans="2:2" x14ac:dyDescent="0.3">
      <c r="B4361" s="113">
        <v>-4305.51104642273</v>
      </c>
    </row>
    <row r="4362" spans="2:2" x14ac:dyDescent="0.3">
      <c r="B4362" s="113">
        <v>-4427.9014419509804</v>
      </c>
    </row>
    <row r="4363" spans="2:2" x14ac:dyDescent="0.3">
      <c r="B4363" s="113">
        <v>-4237.4254129433502</v>
      </c>
    </row>
    <row r="4364" spans="2:2" x14ac:dyDescent="0.3">
      <c r="B4364" s="113">
        <v>-3753.4216920735598</v>
      </c>
    </row>
    <row r="4365" spans="2:2" x14ac:dyDescent="0.3">
      <c r="B4365" s="113">
        <v>-3018.7915850899799</v>
      </c>
    </row>
    <row r="4366" spans="2:2" x14ac:dyDescent="0.3">
      <c r="B4366" s="113">
        <v>-2096.1229904562902</v>
      </c>
    </row>
    <row r="4367" spans="2:2" x14ac:dyDescent="0.3">
      <c r="B4367" s="113">
        <v>-1061.9946941053199</v>
      </c>
    </row>
    <row r="4368" spans="2:2" x14ac:dyDescent="0.3">
      <c r="B4368" s="113">
        <v>-1.0000000074496199E-2</v>
      </c>
    </row>
    <row r="4369" spans="2:2" x14ac:dyDescent="0.3">
      <c r="B4369" s="113">
        <v>-0.01</v>
      </c>
    </row>
    <row r="4370" spans="2:2" x14ac:dyDescent="0.3">
      <c r="B4370" s="113">
        <v>-0.01</v>
      </c>
    </row>
    <row r="4371" spans="2:2" x14ac:dyDescent="0.3">
      <c r="B4371" s="113">
        <v>-0.01</v>
      </c>
    </row>
    <row r="4372" spans="2:2" x14ac:dyDescent="0.3">
      <c r="B4372" s="113">
        <v>-0.01</v>
      </c>
    </row>
    <row r="4373" spans="2:2" x14ac:dyDescent="0.3">
      <c r="B4373" s="113">
        <v>-0.01</v>
      </c>
    </row>
    <row r="4374" spans="2:2" x14ac:dyDescent="0.3">
      <c r="B4374" s="113">
        <v>-0.01</v>
      </c>
    </row>
    <row r="4375" spans="2:2" x14ac:dyDescent="0.3">
      <c r="B4375" s="113">
        <v>-0.01</v>
      </c>
    </row>
    <row r="4376" spans="2:2" x14ac:dyDescent="0.3">
      <c r="B4376" s="113">
        <v>-0.01</v>
      </c>
    </row>
    <row r="4377" spans="2:2" x14ac:dyDescent="0.3">
      <c r="B4377" s="113">
        <v>-0.01</v>
      </c>
    </row>
    <row r="4378" spans="2:2" x14ac:dyDescent="0.3">
      <c r="B4378" s="113">
        <v>-0.01</v>
      </c>
    </row>
    <row r="4379" spans="2:2" x14ac:dyDescent="0.3">
      <c r="B4379" s="113">
        <v>-0.01</v>
      </c>
    </row>
    <row r="4380" spans="2:2" x14ac:dyDescent="0.3">
      <c r="B4380" s="113">
        <v>-0.01</v>
      </c>
    </row>
    <row r="4381" spans="2:2" x14ac:dyDescent="0.3">
      <c r="B4381" s="113">
        <v>-493.86146676498799</v>
      </c>
    </row>
    <row r="4382" spans="2:2" x14ac:dyDescent="0.3">
      <c r="B4382" s="113">
        <v>-861.13533737003297</v>
      </c>
    </row>
    <row r="4383" spans="2:2" x14ac:dyDescent="0.3">
      <c r="B4383" s="113">
        <v>-1088.2120289775501</v>
      </c>
    </row>
    <row r="4384" spans="2:2" x14ac:dyDescent="0.3">
      <c r="B4384" s="113">
        <v>-1177.3116224093801</v>
      </c>
    </row>
    <row r="4385" spans="2:2" x14ac:dyDescent="0.3">
      <c r="B4385" s="113">
        <v>-1144.5230699833901</v>
      </c>
    </row>
    <row r="4386" spans="2:2" x14ac:dyDescent="0.3">
      <c r="B4386" s="113">
        <v>-1016.46680282673</v>
      </c>
    </row>
    <row r="4387" spans="2:2" x14ac:dyDescent="0.3">
      <c r="B4387" s="113">
        <v>-826.07802732386699</v>
      </c>
    </row>
    <row r="4388" spans="2:2" x14ac:dyDescent="0.3">
      <c r="B4388" s="113">
        <v>-608.07241025911298</v>
      </c>
    </row>
    <row r="4389" spans="2:2" x14ac:dyDescent="0.3">
      <c r="B4389" s="113">
        <v>-394.65815806054297</v>
      </c>
    </row>
    <row r="4390" spans="2:2" x14ac:dyDescent="0.3">
      <c r="B4390" s="113">
        <v>-211.99140818340899</v>
      </c>
    </row>
    <row r="4391" spans="2:2" x14ac:dyDescent="0.3">
      <c r="B4391" s="113">
        <v>-77.746756220600403</v>
      </c>
    </row>
    <row r="4392" spans="2:2" x14ac:dyDescent="0.3">
      <c r="B4392" s="113">
        <v>-1.00000000075468E-2</v>
      </c>
    </row>
    <row r="4393" spans="2:2" x14ac:dyDescent="0.3">
      <c r="B4393" s="113">
        <v>-0.01</v>
      </c>
    </row>
    <row r="4394" spans="2:2" x14ac:dyDescent="0.3">
      <c r="B4394" s="113">
        <v>-1.1005689717946101</v>
      </c>
    </row>
    <row r="4395" spans="2:2" x14ac:dyDescent="0.3">
      <c r="B4395" s="113">
        <v>-56.018765553650901</v>
      </c>
    </row>
    <row r="4396" spans="2:2" x14ac:dyDescent="0.3">
      <c r="B4396" s="113">
        <v>-124.826992025851</v>
      </c>
    </row>
    <row r="4397" spans="2:2" x14ac:dyDescent="0.3">
      <c r="B4397" s="113">
        <v>-190.306983176611</v>
      </c>
    </row>
    <row r="4398" spans="2:2" x14ac:dyDescent="0.3">
      <c r="B4398" s="113">
        <v>-238.072570211971</v>
      </c>
    </row>
    <row r="4399" spans="2:2" x14ac:dyDescent="0.3">
      <c r="B4399" s="113">
        <v>-258.50291464423799</v>
      </c>
    </row>
    <row r="4400" spans="2:2" x14ac:dyDescent="0.3">
      <c r="B4400" s="113">
        <v>-247.78265950103099</v>
      </c>
    </row>
    <row r="4401" spans="2:2" x14ac:dyDescent="0.3">
      <c r="B4401" s="113">
        <v>-207.96731262425399</v>
      </c>
    </row>
    <row r="4402" spans="2:2" x14ac:dyDescent="0.3">
      <c r="B4402" s="113">
        <v>-146.13627104212</v>
      </c>
    </row>
    <row r="4403" spans="2:2" x14ac:dyDescent="0.3">
      <c r="B4403" s="113">
        <v>-72.823511020131605</v>
      </c>
    </row>
    <row r="4404" spans="2:2" x14ac:dyDescent="0.3">
      <c r="B4404" s="113">
        <v>-1.0000000013358899E-2</v>
      </c>
    </row>
    <row r="4405" spans="2:2" x14ac:dyDescent="0.3">
      <c r="B4405" s="113">
        <v>-0.01</v>
      </c>
    </row>
    <row r="4406" spans="2:2" x14ac:dyDescent="0.3">
      <c r="B4406" s="113">
        <v>-0.01</v>
      </c>
    </row>
    <row r="4407" spans="2:2" x14ac:dyDescent="0.3">
      <c r="B4407" s="113">
        <v>-0.01</v>
      </c>
    </row>
    <row r="4408" spans="2:2" x14ac:dyDescent="0.3">
      <c r="B4408" s="113">
        <v>-0.01</v>
      </c>
    </row>
    <row r="4409" spans="2:2" x14ac:dyDescent="0.3">
      <c r="B4409" s="113">
        <v>-0.01</v>
      </c>
    </row>
    <row r="4410" spans="2:2" x14ac:dyDescent="0.3">
      <c r="B4410" s="113">
        <v>-0.01</v>
      </c>
    </row>
    <row r="4411" spans="2:2" x14ac:dyDescent="0.3">
      <c r="B4411" s="113">
        <v>-19.326155816566501</v>
      </c>
    </row>
    <row r="4412" spans="2:2" x14ac:dyDescent="0.3">
      <c r="B4412" s="113">
        <v>-59.620143751874103</v>
      </c>
    </row>
    <row r="4413" spans="2:2" x14ac:dyDescent="0.3">
      <c r="B4413" s="113">
        <v>-82.506184905725306</v>
      </c>
    </row>
    <row r="4414" spans="2:2" x14ac:dyDescent="0.3">
      <c r="B4414" s="113">
        <v>-81.282547226799494</v>
      </c>
    </row>
    <row r="4415" spans="2:2" x14ac:dyDescent="0.3">
      <c r="B4415" s="113">
        <v>-53.215338535884896</v>
      </c>
    </row>
    <row r="4416" spans="2:2" x14ac:dyDescent="0.3">
      <c r="B4416" s="113">
        <v>-1.0000000015120299E-2</v>
      </c>
    </row>
    <row r="4417" spans="2:2" x14ac:dyDescent="0.3">
      <c r="B4417" s="113">
        <v>-0.01</v>
      </c>
    </row>
    <row r="4418" spans="2:2" x14ac:dyDescent="0.3">
      <c r="B4418" s="113">
        <v>-0.01</v>
      </c>
    </row>
    <row r="4419" spans="2:2" x14ac:dyDescent="0.3">
      <c r="B4419" s="113">
        <v>-0.01</v>
      </c>
    </row>
    <row r="4420" spans="2:2" x14ac:dyDescent="0.3">
      <c r="B4420" s="113">
        <v>-0.01</v>
      </c>
    </row>
    <row r="4421" spans="2:2" x14ac:dyDescent="0.3">
      <c r="B4421" s="113">
        <v>-0.01</v>
      </c>
    </row>
    <row r="4422" spans="2:2" x14ac:dyDescent="0.3">
      <c r="B4422" s="113">
        <v>-0.01</v>
      </c>
    </row>
    <row r="4423" spans="2:2" x14ac:dyDescent="0.3">
      <c r="B4423" s="113">
        <v>-0.01</v>
      </c>
    </row>
    <row r="4424" spans="2:2" x14ac:dyDescent="0.3">
      <c r="B4424" s="113">
        <v>-0.01</v>
      </c>
    </row>
    <row r="4425" spans="2:2" x14ac:dyDescent="0.3">
      <c r="B4425" s="113">
        <v>-0.01</v>
      </c>
    </row>
    <row r="4426" spans="2:2" x14ac:dyDescent="0.3">
      <c r="B4426" s="113">
        <v>-0.01</v>
      </c>
    </row>
    <row r="4427" spans="2:2" x14ac:dyDescent="0.3">
      <c r="B4427" s="113">
        <v>-0.01</v>
      </c>
    </row>
    <row r="4428" spans="2:2" x14ac:dyDescent="0.3">
      <c r="B4428" s="113">
        <v>-0.01</v>
      </c>
    </row>
    <row r="4429" spans="2:2" x14ac:dyDescent="0.3">
      <c r="B4429" s="113">
        <v>-60.518298935368797</v>
      </c>
    </row>
    <row r="4430" spans="2:2" x14ac:dyDescent="0.3">
      <c r="B4430" s="113">
        <v>-97.183039002981701</v>
      </c>
    </row>
    <row r="4431" spans="2:2" x14ac:dyDescent="0.3">
      <c r="B4431" s="113">
        <v>-107.40436623940499</v>
      </c>
    </row>
    <row r="4432" spans="2:2" x14ac:dyDescent="0.3">
      <c r="B4432" s="113">
        <v>-92.900224267987099</v>
      </c>
    </row>
    <row r="4433" spans="2:2" x14ac:dyDescent="0.3">
      <c r="B4433" s="113">
        <v>-59.348753157264099</v>
      </c>
    </row>
    <row r="4434" spans="2:2" x14ac:dyDescent="0.3">
      <c r="B4434" s="113">
        <v>-15.3950728013973</v>
      </c>
    </row>
    <row r="4435" spans="2:2" x14ac:dyDescent="0.3">
      <c r="B4435" s="113">
        <v>-0.01</v>
      </c>
    </row>
    <row r="4436" spans="2:2" x14ac:dyDescent="0.3">
      <c r="B4436" s="113">
        <v>-0.01</v>
      </c>
    </row>
    <row r="4437" spans="2:2" x14ac:dyDescent="0.3">
      <c r="B4437" s="113">
        <v>-0.01</v>
      </c>
    </row>
    <row r="4438" spans="2:2" x14ac:dyDescent="0.3">
      <c r="B4438" s="113">
        <v>-0.01</v>
      </c>
    </row>
    <row r="4439" spans="2:2" x14ac:dyDescent="0.3">
      <c r="B4439" s="113">
        <v>-0.01</v>
      </c>
    </row>
    <row r="4440" spans="2:2" x14ac:dyDescent="0.3">
      <c r="B4440" s="113">
        <v>-0.01</v>
      </c>
    </row>
    <row r="4441" spans="2:2" x14ac:dyDescent="0.3">
      <c r="B4441" s="113">
        <v>-58.306577806558202</v>
      </c>
    </row>
    <row r="4442" spans="2:2" x14ac:dyDescent="0.3">
      <c r="B4442" s="113">
        <v>-117.84662991031</v>
      </c>
    </row>
    <row r="4443" spans="2:2" x14ac:dyDescent="0.3">
      <c r="B4443" s="113">
        <v>-167.84046086555901</v>
      </c>
    </row>
    <row r="4444" spans="2:2" x14ac:dyDescent="0.3">
      <c r="B4444" s="113">
        <v>-198.77202336045701</v>
      </c>
    </row>
    <row r="4445" spans="2:2" x14ac:dyDescent="0.3">
      <c r="B4445" s="113">
        <v>-204.30235609438401</v>
      </c>
    </row>
    <row r="4446" spans="2:2" x14ac:dyDescent="0.3">
      <c r="B4446" s="113">
        <v>-182.76380151987399</v>
      </c>
    </row>
    <row r="4447" spans="2:2" x14ac:dyDescent="0.3">
      <c r="B4447" s="113">
        <v>-137.96920542669801</v>
      </c>
    </row>
    <row r="4448" spans="2:2" x14ac:dyDescent="0.3">
      <c r="B4448" s="113">
        <v>-79.150249401626795</v>
      </c>
    </row>
    <row r="4449" spans="2:2" x14ac:dyDescent="0.3">
      <c r="B4449" s="113">
        <v>-19.962116841112699</v>
      </c>
    </row>
    <row r="4450" spans="2:2" x14ac:dyDescent="0.3">
      <c r="B4450" s="113">
        <v>-0.01</v>
      </c>
    </row>
    <row r="4451" spans="2:2" x14ac:dyDescent="0.3">
      <c r="B4451" s="113">
        <v>-0.01</v>
      </c>
    </row>
    <row r="4452" spans="2:2" x14ac:dyDescent="0.3">
      <c r="B4452" s="113">
        <v>-0.01</v>
      </c>
    </row>
    <row r="4453" spans="2:2" x14ac:dyDescent="0.3">
      <c r="B4453" s="113">
        <v>-88.377348899067499</v>
      </c>
    </row>
    <row r="4454" spans="2:2" x14ac:dyDescent="0.3">
      <c r="B4454" s="113">
        <v>-230.95479729547401</v>
      </c>
    </row>
    <row r="4455" spans="2:2" x14ac:dyDescent="0.3">
      <c r="B4455" s="113">
        <v>-419.08399349738897</v>
      </c>
    </row>
    <row r="4456" spans="2:2" x14ac:dyDescent="0.3">
      <c r="B4456" s="113">
        <v>-634.86792105702102</v>
      </c>
    </row>
    <row r="4457" spans="2:2" x14ac:dyDescent="0.3">
      <c r="B4457" s="113">
        <v>-852.29139689726901</v>
      </c>
    </row>
    <row r="4458" spans="2:2" x14ac:dyDescent="0.3">
      <c r="B4458" s="113">
        <v>-1039.6222258948201</v>
      </c>
    </row>
    <row r="4459" spans="2:2" x14ac:dyDescent="0.3">
      <c r="B4459" s="113">
        <v>-1162.8893616538901</v>
      </c>
    </row>
    <row r="4460" spans="2:2" x14ac:dyDescent="0.3">
      <c r="B4460" s="113">
        <v>-1190.0740141890401</v>
      </c>
    </row>
    <row r="4461" spans="2:2" x14ac:dyDescent="0.3">
      <c r="B4461" s="113">
        <v>-1095.52801923679</v>
      </c>
    </row>
    <row r="4462" spans="2:2" x14ac:dyDescent="0.3">
      <c r="B4462" s="113">
        <v>-864.06890250561298</v>
      </c>
    </row>
    <row r="4463" spans="2:2" x14ac:dyDescent="0.3">
      <c r="B4463" s="113">
        <v>-494.20406431028601</v>
      </c>
    </row>
    <row r="4464" spans="2:2" x14ac:dyDescent="0.3">
      <c r="B4464" s="113">
        <v>-1.0000000219359199E-2</v>
      </c>
    </row>
    <row r="4465" spans="2:2" x14ac:dyDescent="0.3">
      <c r="B4465" s="113">
        <v>-0.01</v>
      </c>
    </row>
    <row r="4466" spans="2:2" x14ac:dyDescent="0.3">
      <c r="B4466" s="113">
        <v>-0.01</v>
      </c>
    </row>
    <row r="4467" spans="2:2" x14ac:dyDescent="0.3">
      <c r="B4467" s="113">
        <v>-0.01</v>
      </c>
    </row>
    <row r="4468" spans="2:2" x14ac:dyDescent="0.3">
      <c r="B4468" s="113">
        <v>-0.01</v>
      </c>
    </row>
    <row r="4469" spans="2:2" x14ac:dyDescent="0.3">
      <c r="B4469" s="113">
        <v>-0.01</v>
      </c>
    </row>
    <row r="4470" spans="2:2" x14ac:dyDescent="0.3">
      <c r="B4470" s="113">
        <v>-0.01</v>
      </c>
    </row>
    <row r="4471" spans="2:2" x14ac:dyDescent="0.3">
      <c r="B4471" s="113">
        <v>-0.01</v>
      </c>
    </row>
    <row r="4472" spans="2:2" x14ac:dyDescent="0.3">
      <c r="B4472" s="113">
        <v>-0.01</v>
      </c>
    </row>
    <row r="4473" spans="2:2" x14ac:dyDescent="0.3">
      <c r="B4473" s="113">
        <v>-0.01</v>
      </c>
    </row>
    <row r="4474" spans="2:2" x14ac:dyDescent="0.3">
      <c r="B4474" s="113">
        <v>-0.01</v>
      </c>
    </row>
    <row r="4475" spans="2:2" x14ac:dyDescent="0.3">
      <c r="B4475" s="113">
        <v>-0.01</v>
      </c>
    </row>
    <row r="4476" spans="2:2" x14ac:dyDescent="0.3">
      <c r="B4476" s="113">
        <v>-0.01</v>
      </c>
    </row>
    <row r="4477" spans="2:2" x14ac:dyDescent="0.3">
      <c r="B4477" s="113">
        <v>-1047.76098244283</v>
      </c>
    </row>
    <row r="4478" spans="2:2" x14ac:dyDescent="0.3">
      <c r="B4478" s="113">
        <v>-2067.3355362080501</v>
      </c>
    </row>
    <row r="4479" spans="2:2" x14ac:dyDescent="0.3">
      <c r="B4479" s="113">
        <v>-2976.4623785142198</v>
      </c>
    </row>
    <row r="4480" spans="2:2" x14ac:dyDescent="0.3">
      <c r="B4480" s="113">
        <v>-3699.8621107367298</v>
      </c>
    </row>
    <row r="4481" spans="2:2" x14ac:dyDescent="0.3">
      <c r="B4481" s="113">
        <v>-4176.0770042201502</v>
      </c>
    </row>
    <row r="4482" spans="2:2" x14ac:dyDescent="0.3">
      <c r="B4482" s="113">
        <v>-4363.0457365437896</v>
      </c>
    </row>
    <row r="4483" spans="2:2" x14ac:dyDescent="0.3">
      <c r="B4483" s="113">
        <v>-4241.8873327746196</v>
      </c>
    </row>
    <row r="4484" spans="2:2" x14ac:dyDescent="0.3">
      <c r="B4484" s="113">
        <v>-3818.5500553029101</v>
      </c>
    </row>
    <row r="4485" spans="2:2" x14ac:dyDescent="0.3">
      <c r="B4485" s="113">
        <v>-3123.2044564389998</v>
      </c>
    </row>
    <row r="4486" spans="2:2" x14ac:dyDescent="0.3">
      <c r="B4486" s="113">
        <v>-2207.4893493434301</v>
      </c>
    </row>
    <row r="4487" spans="2:2" x14ac:dyDescent="0.3">
      <c r="B4487" s="113">
        <v>-1139.9293091685599</v>
      </c>
    </row>
    <row r="4488" spans="2:2" x14ac:dyDescent="0.3">
      <c r="B4488" s="113">
        <v>-1.00000000558421E-2</v>
      </c>
    </row>
    <row r="4489" spans="2:2" x14ac:dyDescent="0.3">
      <c r="B4489" s="113">
        <v>-0.01</v>
      </c>
    </row>
    <row r="4490" spans="2:2" x14ac:dyDescent="0.3">
      <c r="B4490" s="113">
        <v>-0.01</v>
      </c>
    </row>
    <row r="4491" spans="2:2" x14ac:dyDescent="0.3">
      <c r="B4491" s="113">
        <v>-0.01</v>
      </c>
    </row>
    <row r="4492" spans="2:2" x14ac:dyDescent="0.3">
      <c r="B4492" s="113">
        <v>-0.01</v>
      </c>
    </row>
    <row r="4493" spans="2:2" x14ac:dyDescent="0.3">
      <c r="B4493" s="113">
        <v>-0.01</v>
      </c>
    </row>
    <row r="4494" spans="2:2" x14ac:dyDescent="0.3">
      <c r="B4494" s="113">
        <v>-0.01</v>
      </c>
    </row>
    <row r="4495" spans="2:2" x14ac:dyDescent="0.3">
      <c r="B4495" s="113">
        <v>-0.01</v>
      </c>
    </row>
    <row r="4496" spans="2:2" x14ac:dyDescent="0.3">
      <c r="B4496" s="113">
        <v>-0.01</v>
      </c>
    </row>
    <row r="4497" spans="2:2" x14ac:dyDescent="0.3">
      <c r="B4497" s="113">
        <v>-0.01</v>
      </c>
    </row>
    <row r="4498" spans="2:2" x14ac:dyDescent="0.3">
      <c r="B4498" s="113">
        <v>-0.01</v>
      </c>
    </row>
    <row r="4499" spans="2:2" x14ac:dyDescent="0.3">
      <c r="B4499" s="113">
        <v>-0.01</v>
      </c>
    </row>
    <row r="4500" spans="2:2" x14ac:dyDescent="0.3">
      <c r="B4500" s="113">
        <v>-0.01</v>
      </c>
    </row>
    <row r="4501" spans="2:2" x14ac:dyDescent="0.3">
      <c r="B4501" s="113">
        <v>-1003.36283719508</v>
      </c>
    </row>
    <row r="4502" spans="2:2" x14ac:dyDescent="0.3">
      <c r="B4502" s="113">
        <v>-1925.3156862526</v>
      </c>
    </row>
    <row r="4503" spans="2:2" x14ac:dyDescent="0.3">
      <c r="B4503" s="113">
        <v>-2708.3929673044699</v>
      </c>
    </row>
    <row r="4504" spans="2:2" x14ac:dyDescent="0.3">
      <c r="B4504" s="113">
        <v>-3304.6967569355402</v>
      </c>
    </row>
    <row r="4505" spans="2:2" x14ac:dyDescent="0.3">
      <c r="B4505" s="113">
        <v>-3678.2315707980902</v>
      </c>
    </row>
    <row r="4506" spans="2:2" x14ac:dyDescent="0.3">
      <c r="B4506" s="113">
        <v>-3806.5663429901601</v>
      </c>
    </row>
    <row r="4507" spans="2:2" x14ac:dyDescent="0.3">
      <c r="B4507" s="113">
        <v>-3681.84413262624</v>
      </c>
    </row>
    <row r="4508" spans="2:2" x14ac:dyDescent="0.3">
      <c r="B4508" s="113">
        <v>-3311.15212000579</v>
      </c>
    </row>
    <row r="4509" spans="2:2" x14ac:dyDescent="0.3">
      <c r="B4509" s="113">
        <v>-2716.2533472743498</v>
      </c>
    </row>
    <row r="4510" spans="2:2" x14ac:dyDescent="0.3">
      <c r="B4510" s="113">
        <v>-1932.6663690616299</v>
      </c>
    </row>
    <row r="4511" spans="2:2" x14ac:dyDescent="0.3">
      <c r="B4511" s="113">
        <v>-1008.0693542307901</v>
      </c>
    </row>
    <row r="4512" spans="2:2" x14ac:dyDescent="0.3">
      <c r="B4512" s="113">
        <v>-1.00000001347541E-2</v>
      </c>
    </row>
    <row r="4513" spans="2:2" x14ac:dyDescent="0.3">
      <c r="B4513" s="113">
        <v>-0.01</v>
      </c>
    </row>
    <row r="4514" spans="2:2" x14ac:dyDescent="0.3">
      <c r="B4514" s="113">
        <v>-0.01</v>
      </c>
    </row>
    <row r="4515" spans="2:2" x14ac:dyDescent="0.3">
      <c r="B4515" s="113">
        <v>-0.01</v>
      </c>
    </row>
    <row r="4516" spans="2:2" x14ac:dyDescent="0.3">
      <c r="B4516" s="113">
        <v>-0.01</v>
      </c>
    </row>
    <row r="4517" spans="2:2" x14ac:dyDescent="0.3">
      <c r="B4517" s="113">
        <v>-0.01</v>
      </c>
    </row>
    <row r="4518" spans="2:2" x14ac:dyDescent="0.3">
      <c r="B4518" s="113">
        <v>-0.01</v>
      </c>
    </row>
    <row r="4519" spans="2:2" x14ac:dyDescent="0.3">
      <c r="B4519" s="113">
        <v>-0.01</v>
      </c>
    </row>
    <row r="4520" spans="2:2" x14ac:dyDescent="0.3">
      <c r="B4520" s="113">
        <v>-0.01</v>
      </c>
    </row>
    <row r="4521" spans="2:2" x14ac:dyDescent="0.3">
      <c r="B4521" s="113">
        <v>-0.01</v>
      </c>
    </row>
    <row r="4522" spans="2:2" x14ac:dyDescent="0.3">
      <c r="B4522" s="113">
        <v>-0.01</v>
      </c>
    </row>
    <row r="4523" spans="2:2" x14ac:dyDescent="0.3">
      <c r="B4523" s="113">
        <v>-0.01</v>
      </c>
    </row>
    <row r="4524" spans="2:2" x14ac:dyDescent="0.3">
      <c r="B4524" s="113">
        <v>-0.01</v>
      </c>
    </row>
    <row r="4525" spans="2:2" x14ac:dyDescent="0.3">
      <c r="B4525" s="113">
        <v>-1151.6565551296501</v>
      </c>
    </row>
    <row r="4526" spans="2:2" x14ac:dyDescent="0.3">
      <c r="B4526" s="113">
        <v>-2230.0931308114</v>
      </c>
    </row>
    <row r="4527" spans="2:2" x14ac:dyDescent="0.3">
      <c r="B4527" s="113">
        <v>-3154.8904125233198</v>
      </c>
    </row>
    <row r="4528" spans="2:2" x14ac:dyDescent="0.3">
      <c r="B4528" s="113">
        <v>-3856.7630089364902</v>
      </c>
    </row>
    <row r="4529" spans="2:2" x14ac:dyDescent="0.3">
      <c r="B4529" s="113">
        <v>-4283.5721929865003</v>
      </c>
    </row>
    <row r="4530" spans="2:2" x14ac:dyDescent="0.3">
      <c r="B4530" s="113">
        <v>-4404.9570514835204</v>
      </c>
    </row>
    <row r="4531" spans="2:2" x14ac:dyDescent="0.3">
      <c r="B4531" s="113">
        <v>-4215.1025738265598</v>
      </c>
    </row>
    <row r="4532" spans="2:2" x14ac:dyDescent="0.3">
      <c r="B4532" s="113">
        <v>-3733.32489552473</v>
      </c>
    </row>
    <row r="4533" spans="2:2" x14ac:dyDescent="0.3">
      <c r="B4533" s="113">
        <v>-3002.3678577652499</v>
      </c>
    </row>
    <row r="4534" spans="2:2" x14ac:dyDescent="0.3">
      <c r="B4534" s="113">
        <v>-2084.5382892338798</v>
      </c>
    </row>
    <row r="4535" spans="2:2" x14ac:dyDescent="0.3">
      <c r="B4535" s="113">
        <v>-1056.03378325482</v>
      </c>
    </row>
    <row r="4536" spans="2:2" x14ac:dyDescent="0.3">
      <c r="B4536" s="113">
        <v>-1.00000002222741E-2</v>
      </c>
    </row>
    <row r="4537" spans="2:2" x14ac:dyDescent="0.3">
      <c r="B4537" s="113">
        <v>-0.01</v>
      </c>
    </row>
    <row r="4538" spans="2:2" x14ac:dyDescent="0.3">
      <c r="B4538" s="113">
        <v>-0.01</v>
      </c>
    </row>
    <row r="4539" spans="2:2" x14ac:dyDescent="0.3">
      <c r="B4539" s="113">
        <v>-0.01</v>
      </c>
    </row>
    <row r="4540" spans="2:2" x14ac:dyDescent="0.3">
      <c r="B4540" s="113">
        <v>-0.01</v>
      </c>
    </row>
    <row r="4541" spans="2:2" x14ac:dyDescent="0.3">
      <c r="B4541" s="113">
        <v>-0.01</v>
      </c>
    </row>
    <row r="4542" spans="2:2" x14ac:dyDescent="0.3">
      <c r="B4542" s="113">
        <v>-0.01</v>
      </c>
    </row>
    <row r="4543" spans="2:2" x14ac:dyDescent="0.3">
      <c r="B4543" s="113">
        <v>-0.01</v>
      </c>
    </row>
    <row r="4544" spans="2:2" x14ac:dyDescent="0.3">
      <c r="B4544" s="113">
        <v>-0.01</v>
      </c>
    </row>
    <row r="4545" spans="2:2" x14ac:dyDescent="0.3">
      <c r="B4545" s="113">
        <v>-0.01</v>
      </c>
    </row>
    <row r="4546" spans="2:2" x14ac:dyDescent="0.3">
      <c r="B4546" s="113">
        <v>-0.01</v>
      </c>
    </row>
    <row r="4547" spans="2:2" x14ac:dyDescent="0.3">
      <c r="B4547" s="113">
        <v>-0.01</v>
      </c>
    </row>
    <row r="4548" spans="2:2" x14ac:dyDescent="0.3">
      <c r="B4548" s="113">
        <v>-0.01</v>
      </c>
    </row>
    <row r="4549" spans="2:2" x14ac:dyDescent="0.3">
      <c r="B4549" s="113">
        <v>-490.49331362101799</v>
      </c>
    </row>
    <row r="4550" spans="2:2" x14ac:dyDescent="0.3">
      <c r="B4550" s="113">
        <v>-855.18806514476796</v>
      </c>
    </row>
    <row r="4551" spans="2:2" x14ac:dyDescent="0.3">
      <c r="B4551" s="113">
        <v>-1080.6026496424799</v>
      </c>
    </row>
    <row r="4552" spans="2:2" x14ac:dyDescent="0.3">
      <c r="B4552" s="113">
        <v>-1168.9776962225601</v>
      </c>
    </row>
    <row r="4553" spans="2:2" x14ac:dyDescent="0.3">
      <c r="B4553" s="113">
        <v>-1136.3225682862701</v>
      </c>
    </row>
    <row r="4554" spans="2:2" x14ac:dyDescent="0.3">
      <c r="B4554" s="113">
        <v>-1009.0961924397</v>
      </c>
    </row>
    <row r="4555" spans="2:2" x14ac:dyDescent="0.3">
      <c r="B4555" s="113">
        <v>-820.01675498193197</v>
      </c>
    </row>
    <row r="4556" spans="2:2" x14ac:dyDescent="0.3">
      <c r="B4556" s="113">
        <v>-603.55832629695396</v>
      </c>
    </row>
    <row r="4557" spans="2:2" x14ac:dyDescent="0.3">
      <c r="B4557" s="113">
        <v>-391.69437458458401</v>
      </c>
    </row>
    <row r="4558" spans="2:2" x14ac:dyDescent="0.3">
      <c r="B4558" s="113">
        <v>-210.38116359521001</v>
      </c>
    </row>
    <row r="4559" spans="2:2" x14ac:dyDescent="0.3">
      <c r="B4559" s="113">
        <v>-77.149552868132304</v>
      </c>
    </row>
    <row r="4560" spans="2:2" x14ac:dyDescent="0.3">
      <c r="B4560" s="113">
        <v>-1.0000000014429701E-2</v>
      </c>
    </row>
    <row r="4561" spans="2:2" x14ac:dyDescent="0.3">
      <c r="B4561" s="113">
        <v>-0.01</v>
      </c>
    </row>
    <row r="4562" spans="2:2" x14ac:dyDescent="0.3">
      <c r="B4562" s="113">
        <v>-1.09190871217045</v>
      </c>
    </row>
    <row r="4563" spans="2:2" x14ac:dyDescent="0.3">
      <c r="B4563" s="113">
        <v>-55.569168036390501</v>
      </c>
    </row>
    <row r="4564" spans="2:2" x14ac:dyDescent="0.3">
      <c r="B4564" s="113">
        <v>-123.814290002108</v>
      </c>
    </row>
    <row r="4565" spans="2:2" x14ac:dyDescent="0.3">
      <c r="B4565" s="113">
        <v>-188.74660119542301</v>
      </c>
    </row>
    <row r="4566" spans="2:2" x14ac:dyDescent="0.3">
      <c r="B4566" s="113">
        <v>-236.09999657824699</v>
      </c>
    </row>
    <row r="4567" spans="2:2" x14ac:dyDescent="0.3">
      <c r="B4567" s="113">
        <v>-256.33876715975902</v>
      </c>
    </row>
    <row r="4568" spans="2:2" x14ac:dyDescent="0.3">
      <c r="B4568" s="113">
        <v>-245.68689882513601</v>
      </c>
    </row>
    <row r="4569" spans="2:2" x14ac:dyDescent="0.3">
      <c r="B4569" s="113">
        <v>-206.190394072168</v>
      </c>
    </row>
    <row r="4570" spans="2:2" x14ac:dyDescent="0.3">
      <c r="B4570" s="113">
        <v>-144.875075338096</v>
      </c>
    </row>
    <row r="4571" spans="2:2" x14ac:dyDescent="0.3">
      <c r="B4571" s="113">
        <v>-72.188788763701595</v>
      </c>
    </row>
    <row r="4572" spans="2:2" x14ac:dyDescent="0.3">
      <c r="B4572" s="113">
        <v>-1.00000000229189E-2</v>
      </c>
    </row>
    <row r="4573" spans="2:2" x14ac:dyDescent="0.3">
      <c r="B4573" s="113">
        <v>-0.01</v>
      </c>
    </row>
    <row r="4574" spans="2:2" x14ac:dyDescent="0.3">
      <c r="B4574" s="113">
        <v>-0.01</v>
      </c>
    </row>
    <row r="4575" spans="2:2" x14ac:dyDescent="0.3">
      <c r="B4575" s="113">
        <v>-0.01</v>
      </c>
    </row>
    <row r="4576" spans="2:2" x14ac:dyDescent="0.3">
      <c r="B4576" s="113">
        <v>-0.01</v>
      </c>
    </row>
    <row r="4577" spans="2:2" x14ac:dyDescent="0.3">
      <c r="B4577" s="113">
        <v>-0.01</v>
      </c>
    </row>
    <row r="4578" spans="2:2" x14ac:dyDescent="0.3">
      <c r="B4578" s="113">
        <v>-0.01</v>
      </c>
    </row>
    <row r="4579" spans="2:2" x14ac:dyDescent="0.3">
      <c r="B4579" s="113">
        <v>-19.1444484502709</v>
      </c>
    </row>
    <row r="4580" spans="2:2" x14ac:dyDescent="0.3">
      <c r="B4580" s="113">
        <v>-59.054248917532803</v>
      </c>
    </row>
    <row r="4581" spans="2:2" x14ac:dyDescent="0.3">
      <c r="B4581" s="113">
        <v>-81.715911427153998</v>
      </c>
    </row>
    <row r="4582" spans="2:2" x14ac:dyDescent="0.3">
      <c r="B4582" s="113">
        <v>-80.496985537367195</v>
      </c>
    </row>
    <row r="4583" spans="2:2" x14ac:dyDescent="0.3">
      <c r="B4583" s="113">
        <v>-52.696478714263897</v>
      </c>
    </row>
    <row r="4584" spans="2:2" x14ac:dyDescent="0.3">
      <c r="B4584" s="113">
        <v>-1.0000000024002999E-2</v>
      </c>
    </row>
    <row r="4585" spans="2:2" x14ac:dyDescent="0.3">
      <c r="B4585" s="113">
        <v>-0.01</v>
      </c>
    </row>
    <row r="4586" spans="2:2" x14ac:dyDescent="0.3">
      <c r="B4586" s="113">
        <v>-0.01</v>
      </c>
    </row>
    <row r="4587" spans="2:2" x14ac:dyDescent="0.3">
      <c r="B4587" s="113">
        <v>-0.01</v>
      </c>
    </row>
    <row r="4588" spans="2:2" x14ac:dyDescent="0.3">
      <c r="B4588" s="113">
        <v>-0.01</v>
      </c>
    </row>
    <row r="4589" spans="2:2" x14ac:dyDescent="0.3">
      <c r="B4589" s="113">
        <v>-0.01</v>
      </c>
    </row>
    <row r="4590" spans="2:2" x14ac:dyDescent="0.3">
      <c r="B4590" s="113">
        <v>-0.01</v>
      </c>
    </row>
    <row r="4591" spans="2:2" x14ac:dyDescent="0.3">
      <c r="B4591" s="113">
        <v>-0.01</v>
      </c>
    </row>
    <row r="4592" spans="2:2" x14ac:dyDescent="0.3">
      <c r="B4592" s="113">
        <v>-0.01</v>
      </c>
    </row>
    <row r="4593" spans="2:2" x14ac:dyDescent="0.3">
      <c r="B4593" s="113">
        <v>-0.01</v>
      </c>
    </row>
    <row r="4594" spans="2:2" x14ac:dyDescent="0.3">
      <c r="B4594" s="113">
        <v>-0.01</v>
      </c>
    </row>
    <row r="4595" spans="2:2" x14ac:dyDescent="0.3">
      <c r="B4595" s="113">
        <v>-0.01</v>
      </c>
    </row>
    <row r="4596" spans="2:2" x14ac:dyDescent="0.3">
      <c r="B4596" s="113">
        <v>-0.01</v>
      </c>
    </row>
    <row r="4597" spans="2:2" x14ac:dyDescent="0.3">
      <c r="B4597" s="113">
        <v>-59.855132550162203</v>
      </c>
    </row>
    <row r="4598" spans="2:2" x14ac:dyDescent="0.3">
      <c r="B4598" s="113">
        <v>-96.109643390586299</v>
      </c>
    </row>
    <row r="4599" spans="2:2" x14ac:dyDescent="0.3">
      <c r="B4599" s="113">
        <v>-106.208794499169</v>
      </c>
    </row>
    <row r="4600" spans="2:2" x14ac:dyDescent="0.3">
      <c r="B4600" s="113">
        <v>-91.858102867593701</v>
      </c>
    </row>
    <row r="4601" spans="2:2" x14ac:dyDescent="0.3">
      <c r="B4601" s="113">
        <v>-58.677918747267697</v>
      </c>
    </row>
    <row r="4602" spans="2:2" x14ac:dyDescent="0.3">
      <c r="B4602" s="113">
        <v>-15.2198139651861</v>
      </c>
    </row>
    <row r="4603" spans="2:2" x14ac:dyDescent="0.3">
      <c r="B4603" s="113">
        <v>-0.01</v>
      </c>
    </row>
    <row r="4604" spans="2:2" x14ac:dyDescent="0.3">
      <c r="B4604" s="113">
        <v>-0.01</v>
      </c>
    </row>
    <row r="4605" spans="2:2" x14ac:dyDescent="0.3">
      <c r="B4605" s="113">
        <v>-0.01</v>
      </c>
    </row>
    <row r="4606" spans="2:2" x14ac:dyDescent="0.3">
      <c r="B4606" s="113">
        <v>-0.01</v>
      </c>
    </row>
    <row r="4607" spans="2:2" x14ac:dyDescent="0.3">
      <c r="B4607" s="113">
        <v>-0.01</v>
      </c>
    </row>
    <row r="4608" spans="2:2" x14ac:dyDescent="0.3">
      <c r="B4608" s="113">
        <v>-0.01</v>
      </c>
    </row>
    <row r="4609" spans="2:2" x14ac:dyDescent="0.3">
      <c r="B4609" s="113">
        <v>-57.607260629947199</v>
      </c>
    </row>
    <row r="4610" spans="2:2" x14ac:dyDescent="0.3">
      <c r="B4610" s="113">
        <v>-116.42290300062</v>
      </c>
    </row>
    <row r="4611" spans="2:2" x14ac:dyDescent="0.3">
      <c r="B4611" s="113">
        <v>-165.79820381491001</v>
      </c>
    </row>
    <row r="4612" spans="2:2" x14ac:dyDescent="0.3">
      <c r="B4612" s="113">
        <v>-196.336206868489</v>
      </c>
    </row>
    <row r="4613" spans="2:2" x14ac:dyDescent="0.3">
      <c r="B4613" s="113">
        <v>-201.78112052399999</v>
      </c>
    </row>
    <row r="4614" spans="2:2" x14ac:dyDescent="0.3">
      <c r="B4614" s="113">
        <v>-180.492594143931</v>
      </c>
    </row>
    <row r="4615" spans="2:2" x14ac:dyDescent="0.3">
      <c r="B4615" s="113">
        <v>-136.242774046807</v>
      </c>
    </row>
    <row r="4616" spans="2:2" x14ac:dyDescent="0.3">
      <c r="B4616" s="113">
        <v>-78.153045863941102</v>
      </c>
    </row>
    <row r="4617" spans="2:2" x14ac:dyDescent="0.3">
      <c r="B4617" s="113">
        <v>-19.7089872549078</v>
      </c>
    </row>
    <row r="4618" spans="2:2" x14ac:dyDescent="0.3">
      <c r="B4618" s="113">
        <v>-0.01</v>
      </c>
    </row>
    <row r="4619" spans="2:2" x14ac:dyDescent="0.3">
      <c r="B4619" s="113">
        <v>-0.01</v>
      </c>
    </row>
    <row r="4620" spans="2:2" x14ac:dyDescent="0.3">
      <c r="B4620" s="113">
        <v>-0.01</v>
      </c>
    </row>
    <row r="4621" spans="2:2" x14ac:dyDescent="0.3">
      <c r="B4621" s="113">
        <v>-87.225702695889495</v>
      </c>
    </row>
    <row r="4622" spans="2:2" x14ac:dyDescent="0.3">
      <c r="B4622" s="113">
        <v>-227.92505368030399</v>
      </c>
    </row>
    <row r="4623" spans="2:2" x14ac:dyDescent="0.3">
      <c r="B4623" s="113">
        <v>-413.54998017962401</v>
      </c>
    </row>
    <row r="4624" spans="2:2" x14ac:dyDescent="0.3">
      <c r="B4624" s="113">
        <v>-626.42953439346104</v>
      </c>
    </row>
    <row r="4625" spans="2:2" x14ac:dyDescent="0.3">
      <c r="B4625" s="113">
        <v>-840.88939485120397</v>
      </c>
    </row>
    <row r="4626" spans="2:2" x14ac:dyDescent="0.3">
      <c r="B4626" s="113">
        <v>-1025.62420032721</v>
      </c>
    </row>
    <row r="4627" spans="2:2" x14ac:dyDescent="0.3">
      <c r="B4627" s="113">
        <v>-1147.1310505914</v>
      </c>
    </row>
    <row r="4628" spans="2:2" x14ac:dyDescent="0.3">
      <c r="B4628" s="113">
        <v>-1173.8444274687999</v>
      </c>
    </row>
    <row r="4629" spans="2:2" x14ac:dyDescent="0.3">
      <c r="B4629" s="113">
        <v>-1080.4930845045501</v>
      </c>
    </row>
    <row r="4630" spans="2:2" x14ac:dyDescent="0.3">
      <c r="B4630" s="113">
        <v>-852.13580400919398</v>
      </c>
    </row>
    <row r="4631" spans="2:2" x14ac:dyDescent="0.3">
      <c r="B4631" s="113">
        <v>-487.33625165260003</v>
      </c>
    </row>
    <row r="4632" spans="2:2" x14ac:dyDescent="0.3">
      <c r="B4632" s="113">
        <v>-1.0000000058607799E-2</v>
      </c>
    </row>
    <row r="4633" spans="2:2" x14ac:dyDescent="0.3">
      <c r="B4633" s="113">
        <v>-0.01</v>
      </c>
    </row>
    <row r="4634" spans="2:2" x14ac:dyDescent="0.3">
      <c r="B4634" s="113">
        <v>-0.01</v>
      </c>
    </row>
    <row r="4635" spans="2:2" x14ac:dyDescent="0.3">
      <c r="B4635" s="113">
        <v>-0.01</v>
      </c>
    </row>
    <row r="4636" spans="2:2" x14ac:dyDescent="0.3">
      <c r="B4636" s="113">
        <v>-0.01</v>
      </c>
    </row>
    <row r="4637" spans="2:2" x14ac:dyDescent="0.3">
      <c r="B4637" s="113">
        <v>-0.01</v>
      </c>
    </row>
    <row r="4638" spans="2:2" x14ac:dyDescent="0.3">
      <c r="B4638" s="113">
        <v>-0.01</v>
      </c>
    </row>
    <row r="4639" spans="2:2" x14ac:dyDescent="0.3">
      <c r="B4639" s="113">
        <v>-0.01</v>
      </c>
    </row>
    <row r="4640" spans="2:2" x14ac:dyDescent="0.3">
      <c r="B4640" s="113">
        <v>-0.01</v>
      </c>
    </row>
    <row r="4641" spans="2:2" x14ac:dyDescent="0.3">
      <c r="B4641" s="113">
        <v>-0.01</v>
      </c>
    </row>
    <row r="4642" spans="2:2" x14ac:dyDescent="0.3">
      <c r="B4642" s="113">
        <v>-0.01</v>
      </c>
    </row>
    <row r="4643" spans="2:2" x14ac:dyDescent="0.3">
      <c r="B4643" s="113">
        <v>-0.01</v>
      </c>
    </row>
    <row r="4644" spans="2:2" x14ac:dyDescent="0.3">
      <c r="B4644" s="113">
        <v>-0.01</v>
      </c>
    </row>
    <row r="4645" spans="2:2" x14ac:dyDescent="0.3">
      <c r="B4645" s="113">
        <v>-1031.9310559458299</v>
      </c>
    </row>
    <row r="4646" spans="2:2" x14ac:dyDescent="0.3">
      <c r="B4646" s="113">
        <v>-2035.9223709847499</v>
      </c>
    </row>
    <row r="4647" spans="2:2" x14ac:dyDescent="0.3">
      <c r="B4647" s="113">
        <v>-2930.9771998685901</v>
      </c>
    </row>
    <row r="4648" spans="2:2" x14ac:dyDescent="0.3">
      <c r="B4648" s="113">
        <v>-3643.0017310692001</v>
      </c>
    </row>
    <row r="4649" spans="2:2" x14ac:dyDescent="0.3">
      <c r="B4649" s="113">
        <v>-4111.5362977429704</v>
      </c>
    </row>
    <row r="4650" spans="2:2" x14ac:dyDescent="0.3">
      <c r="B4650" s="113">
        <v>-4295.2374939763004</v>
      </c>
    </row>
    <row r="4651" spans="2:2" x14ac:dyDescent="0.3">
      <c r="B4651" s="113">
        <v>-4175.5945834197701</v>
      </c>
    </row>
    <row r="4652" spans="2:2" x14ac:dyDescent="0.3">
      <c r="B4652" s="113">
        <v>-3758.5424388973502</v>
      </c>
    </row>
    <row r="4653" spans="2:2" x14ac:dyDescent="0.3">
      <c r="B4653" s="113">
        <v>-3073.8534300472702</v>
      </c>
    </row>
    <row r="4654" spans="2:2" x14ac:dyDescent="0.3">
      <c r="B4654" s="113">
        <v>-2172.4166547228501</v>
      </c>
    </row>
    <row r="4655" spans="2:2" x14ac:dyDescent="0.3">
      <c r="B4655" s="113">
        <v>-1121.7193389076599</v>
      </c>
    </row>
    <row r="4656" spans="2:2" x14ac:dyDescent="0.3">
      <c r="B4656" s="113">
        <v>-1.00000002156546E-2</v>
      </c>
    </row>
    <row r="4657" spans="2:2" x14ac:dyDescent="0.3">
      <c r="B4657" s="113">
        <v>-0.01</v>
      </c>
    </row>
    <row r="4658" spans="2:2" x14ac:dyDescent="0.3">
      <c r="B4658" s="113">
        <v>-0.01</v>
      </c>
    </row>
    <row r="4659" spans="2:2" x14ac:dyDescent="0.3">
      <c r="B4659" s="113">
        <v>-0.01</v>
      </c>
    </row>
    <row r="4660" spans="2:2" x14ac:dyDescent="0.3">
      <c r="B4660" s="113">
        <v>-0.01</v>
      </c>
    </row>
    <row r="4661" spans="2:2" x14ac:dyDescent="0.3">
      <c r="B4661" s="113">
        <v>-0.01</v>
      </c>
    </row>
    <row r="4662" spans="2:2" x14ac:dyDescent="0.3">
      <c r="B4662" s="113">
        <v>-0.01</v>
      </c>
    </row>
    <row r="4663" spans="2:2" x14ac:dyDescent="0.3">
      <c r="B4663" s="113">
        <v>-0.01</v>
      </c>
    </row>
    <row r="4664" spans="2:2" x14ac:dyDescent="0.3">
      <c r="B4664" s="113">
        <v>-0.01</v>
      </c>
    </row>
    <row r="4665" spans="2:2" x14ac:dyDescent="0.3">
      <c r="B4665" s="113">
        <v>-0.01</v>
      </c>
    </row>
    <row r="4666" spans="2:2" x14ac:dyDescent="0.3">
      <c r="B4666" s="113">
        <v>-0.01</v>
      </c>
    </row>
    <row r="4667" spans="2:2" x14ac:dyDescent="0.3">
      <c r="B4667" s="113">
        <v>-0.01</v>
      </c>
    </row>
    <row r="4668" spans="2:2" x14ac:dyDescent="0.3">
      <c r="B4668" s="113">
        <v>-0.01</v>
      </c>
    </row>
    <row r="4669" spans="2:2" x14ac:dyDescent="0.3">
      <c r="B4669" s="113">
        <v>-986.11604960163197</v>
      </c>
    </row>
    <row r="4670" spans="2:2" x14ac:dyDescent="0.3">
      <c r="B4670" s="113">
        <v>-1892.0541632429099</v>
      </c>
    </row>
    <row r="4671" spans="2:2" x14ac:dyDescent="0.3">
      <c r="B4671" s="113">
        <v>-2661.36786918385</v>
      </c>
    </row>
    <row r="4672" spans="2:2" x14ac:dyDescent="0.3">
      <c r="B4672" s="113">
        <v>-3247.0311940238798</v>
      </c>
    </row>
    <row r="4673" spans="2:2" x14ac:dyDescent="0.3">
      <c r="B4673" s="113">
        <v>-3613.7285240514698</v>
      </c>
    </row>
    <row r="4674" spans="2:2" x14ac:dyDescent="0.3">
      <c r="B4674" s="113">
        <v>-3739.48213120338</v>
      </c>
    </row>
    <row r="4675" spans="2:2" x14ac:dyDescent="0.3">
      <c r="B4675" s="113">
        <v>-3616.63811002791</v>
      </c>
    </row>
    <row r="4676" spans="2:2" x14ac:dyDescent="0.3">
      <c r="B4676" s="113">
        <v>-3252.2234607560299</v>
      </c>
    </row>
    <row r="4677" spans="2:2" x14ac:dyDescent="0.3">
      <c r="B4677" s="113">
        <v>-2667.6761361635799</v>
      </c>
    </row>
    <row r="4678" spans="2:2" x14ac:dyDescent="0.3">
      <c r="B4678" s="113">
        <v>-1897.93485445085</v>
      </c>
    </row>
    <row r="4679" spans="2:2" x14ac:dyDescent="0.3">
      <c r="B4679" s="113">
        <v>-989.86603961537901</v>
      </c>
    </row>
    <row r="4680" spans="2:2" x14ac:dyDescent="0.3">
      <c r="B4680" s="113">
        <v>-1.0000000275990999E-2</v>
      </c>
    </row>
    <row r="4681" spans="2:2" x14ac:dyDescent="0.3">
      <c r="B4681" s="113">
        <v>-0.01</v>
      </c>
    </row>
    <row r="4682" spans="2:2" x14ac:dyDescent="0.3">
      <c r="B4682" s="113">
        <v>-0.01</v>
      </c>
    </row>
    <row r="4683" spans="2:2" x14ac:dyDescent="0.3">
      <c r="B4683" s="113">
        <v>-0.01</v>
      </c>
    </row>
    <row r="4684" spans="2:2" x14ac:dyDescent="0.3">
      <c r="B4684" s="113">
        <v>-0.01</v>
      </c>
    </row>
    <row r="4685" spans="2:2" x14ac:dyDescent="0.3">
      <c r="B4685" s="113">
        <v>-0.01</v>
      </c>
    </row>
    <row r="4686" spans="2:2" x14ac:dyDescent="0.3">
      <c r="B4686" s="113">
        <v>-0.01</v>
      </c>
    </row>
    <row r="4687" spans="2:2" x14ac:dyDescent="0.3">
      <c r="B4687" s="113">
        <v>-0.01</v>
      </c>
    </row>
    <row r="4688" spans="2:2" x14ac:dyDescent="0.3">
      <c r="B4688" s="113">
        <v>-0.01</v>
      </c>
    </row>
    <row r="4689" spans="2:2" x14ac:dyDescent="0.3">
      <c r="B4689" s="113">
        <v>-0.01</v>
      </c>
    </row>
    <row r="4690" spans="2:2" x14ac:dyDescent="0.3">
      <c r="B4690" s="113">
        <v>-0.01</v>
      </c>
    </row>
    <row r="4691" spans="2:2" x14ac:dyDescent="0.3">
      <c r="B4691" s="113">
        <v>-0.01</v>
      </c>
    </row>
    <row r="4692" spans="2:2" x14ac:dyDescent="0.3">
      <c r="B4692" s="113">
        <v>-0.01</v>
      </c>
    </row>
    <row r="4693" spans="2:2" x14ac:dyDescent="0.3">
      <c r="B4693" s="113">
        <v>-1129.4576926969901</v>
      </c>
    </row>
    <row r="4694" spans="2:2" x14ac:dyDescent="0.3">
      <c r="B4694" s="113">
        <v>-2186.9123676669401</v>
      </c>
    </row>
    <row r="4695" spans="2:2" x14ac:dyDescent="0.3">
      <c r="B4695" s="113">
        <v>-3093.5281432893298</v>
      </c>
    </row>
    <row r="4696" spans="2:2" x14ac:dyDescent="0.3">
      <c r="B4696" s="113">
        <v>-3781.4133729659702</v>
      </c>
    </row>
    <row r="4697" spans="2:2" x14ac:dyDescent="0.3">
      <c r="B4697" s="113">
        <v>-4199.5107428885403</v>
      </c>
    </row>
    <row r="4698" spans="2:2" x14ac:dyDescent="0.3">
      <c r="B4698" s="113">
        <v>-4318.1296737575603</v>
      </c>
    </row>
    <row r="4699" spans="2:2" x14ac:dyDescent="0.3">
      <c r="B4699" s="113">
        <v>-4131.6501224716203</v>
      </c>
    </row>
    <row r="4700" spans="2:2" x14ac:dyDescent="0.3">
      <c r="B4700" s="113">
        <v>-3659.0854940556801</v>
      </c>
    </row>
    <row r="4701" spans="2:2" x14ac:dyDescent="0.3">
      <c r="B4701" s="113">
        <v>-2942.40227022519</v>
      </c>
    </row>
    <row r="4702" spans="2:2" x14ac:dyDescent="0.3">
      <c r="B4702" s="113">
        <v>-2042.7226016716299</v>
      </c>
    </row>
    <row r="4703" spans="2:2" x14ac:dyDescent="0.3">
      <c r="B4703" s="113">
        <v>-1034.75782931665</v>
      </c>
    </row>
    <row r="4704" spans="2:2" x14ac:dyDescent="0.3">
      <c r="B4704" s="113">
        <v>-1.0000000362980099E-2</v>
      </c>
    </row>
    <row r="4705" spans="2:2" x14ac:dyDescent="0.3">
      <c r="B4705" s="113">
        <v>-0.01</v>
      </c>
    </row>
    <row r="4706" spans="2:2" x14ac:dyDescent="0.3">
      <c r="B4706" s="113">
        <v>-0.01</v>
      </c>
    </row>
    <row r="4707" spans="2:2" x14ac:dyDescent="0.3">
      <c r="B4707" s="113">
        <v>-0.01</v>
      </c>
    </row>
    <row r="4708" spans="2:2" x14ac:dyDescent="0.3">
      <c r="B4708" s="113">
        <v>-0.01</v>
      </c>
    </row>
    <row r="4709" spans="2:2" x14ac:dyDescent="0.3">
      <c r="B4709" s="113">
        <v>-0.01</v>
      </c>
    </row>
    <row r="4710" spans="2:2" x14ac:dyDescent="0.3">
      <c r="B4710" s="113">
        <v>-0.01</v>
      </c>
    </row>
    <row r="4711" spans="2:2" x14ac:dyDescent="0.3">
      <c r="B4711" s="113">
        <v>-0.01</v>
      </c>
    </row>
    <row r="4712" spans="2:2" x14ac:dyDescent="0.3">
      <c r="B4712" s="113">
        <v>-0.01</v>
      </c>
    </row>
    <row r="4713" spans="2:2" x14ac:dyDescent="0.3">
      <c r="B4713" s="113">
        <v>-0.01</v>
      </c>
    </row>
    <row r="4714" spans="2:2" x14ac:dyDescent="0.3">
      <c r="B4714" s="113">
        <v>-0.01</v>
      </c>
    </row>
    <row r="4715" spans="2:2" x14ac:dyDescent="0.3">
      <c r="B4715" s="113">
        <v>-0.01</v>
      </c>
    </row>
    <row r="4716" spans="2:2" x14ac:dyDescent="0.3">
      <c r="B4716" s="113">
        <v>-0.01</v>
      </c>
    </row>
    <row r="4717" spans="2:2" x14ac:dyDescent="0.3">
      <c r="B4717" s="113">
        <v>-480.01189920342398</v>
      </c>
    </row>
    <row r="4718" spans="2:2" x14ac:dyDescent="0.3">
      <c r="B4718" s="113">
        <v>-836.83852592268704</v>
      </c>
    </row>
    <row r="4719" spans="2:2" x14ac:dyDescent="0.3">
      <c r="B4719" s="113">
        <v>-1057.3219158821801</v>
      </c>
    </row>
    <row r="4720" spans="2:2" x14ac:dyDescent="0.3">
      <c r="B4720" s="113">
        <v>-1143.6907516291401</v>
      </c>
    </row>
    <row r="4721" spans="2:2" x14ac:dyDescent="0.3">
      <c r="B4721" s="113">
        <v>-1111.6426309743099</v>
      </c>
    </row>
    <row r="4722" spans="2:2" x14ac:dyDescent="0.3">
      <c r="B4722" s="113">
        <v>-987.09125396179104</v>
      </c>
    </row>
    <row r="4723" spans="2:2" x14ac:dyDescent="0.3">
      <c r="B4723" s="113">
        <v>-802.06328950622697</v>
      </c>
    </row>
    <row r="4724" spans="2:2" x14ac:dyDescent="0.3">
      <c r="B4724" s="113">
        <v>-590.29124948647097</v>
      </c>
    </row>
    <row r="4725" spans="2:2" x14ac:dyDescent="0.3">
      <c r="B4725" s="113">
        <v>-383.05016689041702</v>
      </c>
    </row>
    <row r="4726" spans="2:2" x14ac:dyDescent="0.3">
      <c r="B4726" s="113">
        <v>-205.71999961872399</v>
      </c>
    </row>
    <row r="4727" spans="2:2" x14ac:dyDescent="0.3">
      <c r="B4727" s="113">
        <v>-75.433628901041899</v>
      </c>
    </row>
    <row r="4728" spans="2:2" x14ac:dyDescent="0.3">
      <c r="B4728" s="113">
        <v>-1.00000000208939E-2</v>
      </c>
    </row>
    <row r="4729" spans="2:2" x14ac:dyDescent="0.3">
      <c r="B4729" s="113">
        <v>-0.01</v>
      </c>
    </row>
    <row r="4730" spans="2:2" x14ac:dyDescent="0.3">
      <c r="B4730" s="113">
        <v>-1.0675580118671499</v>
      </c>
    </row>
    <row r="4731" spans="2:2" x14ac:dyDescent="0.3">
      <c r="B4731" s="113">
        <v>-54.313820624217101</v>
      </c>
    </row>
    <row r="4732" spans="2:2" x14ac:dyDescent="0.3">
      <c r="B4732" s="113">
        <v>-121.006109442876</v>
      </c>
    </row>
    <row r="4733" spans="2:2" x14ac:dyDescent="0.3">
      <c r="B4733" s="113">
        <v>-184.44905625896001</v>
      </c>
    </row>
    <row r="4734" spans="2:2" x14ac:dyDescent="0.3">
      <c r="B4734" s="113">
        <v>-230.70351476427001</v>
      </c>
    </row>
    <row r="4735" spans="2:2" x14ac:dyDescent="0.3">
      <c r="B4735" s="113">
        <v>-250.45719760982399</v>
      </c>
    </row>
    <row r="4736" spans="2:2" x14ac:dyDescent="0.3">
      <c r="B4736" s="113">
        <v>-240.02819539099701</v>
      </c>
    </row>
    <row r="4737" spans="2:2" x14ac:dyDescent="0.3">
      <c r="B4737" s="113">
        <v>-201.42333299765099</v>
      </c>
    </row>
    <row r="4738" spans="2:2" x14ac:dyDescent="0.3">
      <c r="B4738" s="113">
        <v>-141.51296589911701</v>
      </c>
    </row>
    <row r="4739" spans="2:2" x14ac:dyDescent="0.3">
      <c r="B4739" s="113">
        <v>-70.507289647333707</v>
      </c>
    </row>
    <row r="4740" spans="2:2" x14ac:dyDescent="0.3">
      <c r="B4740" s="113">
        <v>-1.0000000031834299E-2</v>
      </c>
    </row>
    <row r="4741" spans="2:2" x14ac:dyDescent="0.3">
      <c r="B4741" s="113">
        <v>-0.01</v>
      </c>
    </row>
    <row r="4742" spans="2:2" x14ac:dyDescent="0.3">
      <c r="B4742" s="113">
        <v>-0.01</v>
      </c>
    </row>
    <row r="4743" spans="2:2" x14ac:dyDescent="0.3">
      <c r="B4743" s="113">
        <v>-0.01</v>
      </c>
    </row>
    <row r="4744" spans="2:2" x14ac:dyDescent="0.3">
      <c r="B4744" s="113">
        <v>-0.01</v>
      </c>
    </row>
    <row r="4745" spans="2:2" x14ac:dyDescent="0.3">
      <c r="B4745" s="113">
        <v>-0.01</v>
      </c>
    </row>
    <row r="4746" spans="2:2" x14ac:dyDescent="0.3">
      <c r="B4746" s="113">
        <v>-0.01</v>
      </c>
    </row>
    <row r="4747" spans="2:2" x14ac:dyDescent="0.3">
      <c r="B4747" s="113">
        <v>-18.685242691300399</v>
      </c>
    </row>
    <row r="4748" spans="2:2" x14ac:dyDescent="0.3">
      <c r="B4748" s="113">
        <v>-57.632061610834597</v>
      </c>
    </row>
    <row r="4749" spans="2:2" x14ac:dyDescent="0.3">
      <c r="B4749" s="113">
        <v>-79.740693467387104</v>
      </c>
    </row>
    <row r="4750" spans="2:2" x14ac:dyDescent="0.3">
      <c r="B4750" s="113">
        <v>-78.544156906607299</v>
      </c>
    </row>
    <row r="4751" spans="2:2" x14ac:dyDescent="0.3">
      <c r="B4751" s="113">
        <v>-51.4135303328897</v>
      </c>
    </row>
    <row r="4752" spans="2:2" x14ac:dyDescent="0.3">
      <c r="B4752" s="113">
        <v>-1.00000000053308E-2</v>
      </c>
    </row>
    <row r="4753" spans="2:2" x14ac:dyDescent="0.3">
      <c r="B4753" s="113">
        <v>-0.01</v>
      </c>
    </row>
    <row r="4754" spans="2:2" x14ac:dyDescent="0.3">
      <c r="B4754" s="113">
        <v>-0.01</v>
      </c>
    </row>
    <row r="4755" spans="2:2" x14ac:dyDescent="0.3">
      <c r="B4755" s="113">
        <v>-0.01</v>
      </c>
    </row>
    <row r="4756" spans="2:2" x14ac:dyDescent="0.3">
      <c r="B4756" s="113">
        <v>-0.01</v>
      </c>
    </row>
    <row r="4757" spans="2:2" x14ac:dyDescent="0.3">
      <c r="B4757" s="113">
        <v>-0.01</v>
      </c>
    </row>
    <row r="4758" spans="2:2" x14ac:dyDescent="0.3">
      <c r="B4758" s="113">
        <v>-0.01</v>
      </c>
    </row>
    <row r="4759" spans="2:2" x14ac:dyDescent="0.3">
      <c r="B4759" s="113">
        <v>-0.01</v>
      </c>
    </row>
    <row r="4760" spans="2:2" x14ac:dyDescent="0.3">
      <c r="B4760" s="113">
        <v>-0.01</v>
      </c>
    </row>
    <row r="4761" spans="2:2" x14ac:dyDescent="0.3">
      <c r="B4761" s="113">
        <v>-0.01</v>
      </c>
    </row>
    <row r="4762" spans="2:2" x14ac:dyDescent="0.3">
      <c r="B4762" s="113">
        <v>-0.01</v>
      </c>
    </row>
    <row r="4763" spans="2:2" x14ac:dyDescent="0.3">
      <c r="B4763" s="113">
        <v>-0.01</v>
      </c>
    </row>
    <row r="4764" spans="2:2" x14ac:dyDescent="0.3">
      <c r="B4764" s="113">
        <v>-0.01</v>
      </c>
    </row>
    <row r="4765" spans="2:2" x14ac:dyDescent="0.3">
      <c r="B4765" s="113">
        <v>-58.324058833587898</v>
      </c>
    </row>
    <row r="4766" spans="2:2" x14ac:dyDescent="0.3">
      <c r="B4766" s="113">
        <v>-93.642557406319497</v>
      </c>
    </row>
    <row r="4767" spans="2:2" x14ac:dyDescent="0.3">
      <c r="B4767" s="113">
        <v>-103.473068891792</v>
      </c>
    </row>
    <row r="4768" spans="2:2" x14ac:dyDescent="0.3">
      <c r="B4768" s="113">
        <v>-89.483949295984701</v>
      </c>
    </row>
    <row r="4769" spans="2:2" x14ac:dyDescent="0.3">
      <c r="B4769" s="113">
        <v>-57.156249613961201</v>
      </c>
    </row>
    <row r="4770" spans="2:2" x14ac:dyDescent="0.3">
      <c r="B4770" s="113">
        <v>-14.8239739641181</v>
      </c>
    </row>
    <row r="4771" spans="2:2" x14ac:dyDescent="0.3">
      <c r="B4771" s="113">
        <v>-0.01</v>
      </c>
    </row>
    <row r="4772" spans="2:2" x14ac:dyDescent="0.3">
      <c r="B4772" s="113">
        <v>-0.01</v>
      </c>
    </row>
    <row r="4773" spans="2:2" x14ac:dyDescent="0.3">
      <c r="B4773" s="113">
        <v>-0.01</v>
      </c>
    </row>
    <row r="4774" spans="2:2" x14ac:dyDescent="0.3">
      <c r="B4774" s="113">
        <v>-0.01</v>
      </c>
    </row>
    <row r="4775" spans="2:2" x14ac:dyDescent="0.3">
      <c r="B4775" s="113">
        <v>-0.01</v>
      </c>
    </row>
    <row r="4776" spans="2:2" x14ac:dyDescent="0.3">
      <c r="B4776" s="113">
        <v>-0.01</v>
      </c>
    </row>
    <row r="4777" spans="2:2" x14ac:dyDescent="0.3">
      <c r="B4777" s="113">
        <v>-56.072636008322398</v>
      </c>
    </row>
    <row r="4778" spans="2:2" x14ac:dyDescent="0.3">
      <c r="B4778" s="113">
        <v>-113.31089155261699</v>
      </c>
    </row>
    <row r="4779" spans="2:2" x14ac:dyDescent="0.3">
      <c r="B4779" s="113">
        <v>-161.35159420606001</v>
      </c>
    </row>
    <row r="4780" spans="2:2" x14ac:dyDescent="0.3">
      <c r="B4780" s="113">
        <v>-191.053158746885</v>
      </c>
    </row>
    <row r="4781" spans="2:2" x14ac:dyDescent="0.3">
      <c r="B4781" s="113">
        <v>-196.33368816370799</v>
      </c>
    </row>
    <row r="4782" spans="2:2" x14ac:dyDescent="0.3">
      <c r="B4782" s="113">
        <v>-175.60392800459101</v>
      </c>
    </row>
    <row r="4783" spans="2:2" x14ac:dyDescent="0.3">
      <c r="B4783" s="113">
        <v>-132.54061935695501</v>
      </c>
    </row>
    <row r="4784" spans="2:2" x14ac:dyDescent="0.3">
      <c r="B4784" s="113">
        <v>-76.022568499167093</v>
      </c>
    </row>
    <row r="4785" spans="2:2" x14ac:dyDescent="0.3">
      <c r="B4785" s="113">
        <v>-19.170172020948101</v>
      </c>
    </row>
    <row r="4786" spans="2:2" x14ac:dyDescent="0.3">
      <c r="B4786" s="113">
        <v>-0.01</v>
      </c>
    </row>
    <row r="4787" spans="2:2" x14ac:dyDescent="0.3">
      <c r="B4787" s="113">
        <v>-0.01</v>
      </c>
    </row>
    <row r="4788" spans="2:2" x14ac:dyDescent="0.3">
      <c r="B4788" s="113">
        <v>-0.01</v>
      </c>
    </row>
    <row r="4789" spans="2:2" x14ac:dyDescent="0.3">
      <c r="B4789" s="113">
        <v>-84.809205960127301</v>
      </c>
    </row>
    <row r="4790" spans="2:2" x14ac:dyDescent="0.3">
      <c r="B4790" s="113">
        <v>-221.589959444599</v>
      </c>
    </row>
    <row r="4791" spans="2:2" x14ac:dyDescent="0.3">
      <c r="B4791" s="113">
        <v>-402.018580519669</v>
      </c>
    </row>
    <row r="4792" spans="2:2" x14ac:dyDescent="0.3">
      <c r="B4792" s="113">
        <v>-608.90646392636995</v>
      </c>
    </row>
    <row r="4793" spans="2:2" x14ac:dyDescent="0.3">
      <c r="B4793" s="113">
        <v>-817.29249306179895</v>
      </c>
    </row>
    <row r="4794" spans="2:2" x14ac:dyDescent="0.3">
      <c r="B4794" s="113">
        <v>-996.75214832384199</v>
      </c>
    </row>
    <row r="4795" spans="2:2" x14ac:dyDescent="0.3">
      <c r="B4795" s="113">
        <v>-1114.73655330416</v>
      </c>
    </row>
    <row r="4796" spans="2:2" x14ac:dyDescent="0.3">
      <c r="B4796" s="113">
        <v>-1140.59124230412</v>
      </c>
    </row>
    <row r="4797" spans="2:2" x14ac:dyDescent="0.3">
      <c r="B4797" s="113">
        <v>-1049.7883843212601</v>
      </c>
    </row>
    <row r="4798" spans="2:2" x14ac:dyDescent="0.3">
      <c r="B4798" s="113">
        <v>-827.84470410117206</v>
      </c>
    </row>
    <row r="4799" spans="2:2" x14ac:dyDescent="0.3">
      <c r="B4799" s="113">
        <v>-473.40096318619601</v>
      </c>
    </row>
    <row r="4800" spans="2:2" x14ac:dyDescent="0.3">
      <c r="B4800" s="113">
        <v>-1.00000001315418E-2</v>
      </c>
    </row>
    <row r="4801" spans="2:2" x14ac:dyDescent="0.3">
      <c r="B4801" s="113">
        <v>-0.01</v>
      </c>
    </row>
    <row r="4802" spans="2:2" x14ac:dyDescent="0.3">
      <c r="B4802" s="113">
        <v>-0.01</v>
      </c>
    </row>
    <row r="4803" spans="2:2" x14ac:dyDescent="0.3">
      <c r="B4803" s="113">
        <v>-0.01</v>
      </c>
    </row>
    <row r="4804" spans="2:2" x14ac:dyDescent="0.3">
      <c r="B4804" s="113">
        <v>-0.01</v>
      </c>
    </row>
    <row r="4805" spans="2:2" x14ac:dyDescent="0.3">
      <c r="B4805" s="113">
        <v>-0.01</v>
      </c>
    </row>
    <row r="4806" spans="2:2" x14ac:dyDescent="0.3">
      <c r="B4806" s="113">
        <v>-0.01</v>
      </c>
    </row>
    <row r="4807" spans="2:2" x14ac:dyDescent="0.3">
      <c r="B4807" s="113">
        <v>-0.01</v>
      </c>
    </row>
    <row r="4808" spans="2:2" x14ac:dyDescent="0.3">
      <c r="B4808" s="113">
        <v>-0.01</v>
      </c>
    </row>
    <row r="4809" spans="2:2" x14ac:dyDescent="0.3">
      <c r="B4809" s="113">
        <v>-0.01</v>
      </c>
    </row>
    <row r="4810" spans="2:2" x14ac:dyDescent="0.3">
      <c r="B4810" s="113">
        <v>-0.01</v>
      </c>
    </row>
    <row r="4811" spans="2:2" x14ac:dyDescent="0.3">
      <c r="B4811" s="113">
        <v>-0.01</v>
      </c>
    </row>
    <row r="4812" spans="2:2" x14ac:dyDescent="0.3">
      <c r="B4812" s="113">
        <v>-0.01</v>
      </c>
    </row>
    <row r="4813" spans="2:2" x14ac:dyDescent="0.3">
      <c r="B4813" s="113">
        <v>-1001.1356374921201</v>
      </c>
    </row>
    <row r="4814" spans="2:2" x14ac:dyDescent="0.3">
      <c r="B4814" s="113">
        <v>-1974.98327445358</v>
      </c>
    </row>
    <row r="4815" spans="2:2" x14ac:dyDescent="0.3">
      <c r="B4815" s="113">
        <v>-2842.9855079559202</v>
      </c>
    </row>
    <row r="4816" spans="2:2" x14ac:dyDescent="0.3">
      <c r="B4816" s="113">
        <v>-3533.3086631496599</v>
      </c>
    </row>
    <row r="4817" spans="2:2" x14ac:dyDescent="0.3">
      <c r="B4817" s="113">
        <v>-3987.3679546513499</v>
      </c>
    </row>
    <row r="4818" spans="2:2" x14ac:dyDescent="0.3">
      <c r="B4818" s="113">
        <v>-4165.1374780768801</v>
      </c>
    </row>
    <row r="4819" spans="2:2" x14ac:dyDescent="0.3">
      <c r="B4819" s="113">
        <v>-4048.7451886338999</v>
      </c>
    </row>
    <row r="4820" spans="2:2" x14ac:dyDescent="0.3">
      <c r="B4820" s="113">
        <v>-3644.0264987596902</v>
      </c>
    </row>
    <row r="4821" spans="2:2" x14ac:dyDescent="0.3">
      <c r="B4821" s="113">
        <v>-2979.9238199904498</v>
      </c>
    </row>
    <row r="4822" spans="2:2" x14ac:dyDescent="0.3">
      <c r="B4822" s="113">
        <v>-2105.8385129261801</v>
      </c>
    </row>
    <row r="4823" spans="2:2" x14ac:dyDescent="0.3">
      <c r="B4823" s="113">
        <v>-1087.2417171699501</v>
      </c>
    </row>
    <row r="4824" spans="2:2" x14ac:dyDescent="0.3">
      <c r="B4824" s="113">
        <v>-1.0000000364762099E-2</v>
      </c>
    </row>
    <row r="4825" spans="2:2" x14ac:dyDescent="0.3">
      <c r="B4825" s="113">
        <v>-0.01</v>
      </c>
    </row>
    <row r="4826" spans="2:2" x14ac:dyDescent="0.3">
      <c r="B4826" s="113">
        <v>-0.01</v>
      </c>
    </row>
    <row r="4827" spans="2:2" x14ac:dyDescent="0.3">
      <c r="B4827" s="113">
        <v>-0.01</v>
      </c>
    </row>
    <row r="4828" spans="2:2" x14ac:dyDescent="0.3">
      <c r="B4828" s="113">
        <v>-0.01</v>
      </c>
    </row>
    <row r="4829" spans="2:2" x14ac:dyDescent="0.3">
      <c r="B4829" s="113">
        <v>-0.01</v>
      </c>
    </row>
    <row r="4830" spans="2:2" x14ac:dyDescent="0.3">
      <c r="B4830" s="113">
        <v>-0.01</v>
      </c>
    </row>
    <row r="4831" spans="2:2" x14ac:dyDescent="0.3">
      <c r="B4831" s="113">
        <v>-0.01</v>
      </c>
    </row>
    <row r="4832" spans="2:2" x14ac:dyDescent="0.3">
      <c r="B4832" s="113">
        <v>-0.01</v>
      </c>
    </row>
    <row r="4833" spans="2:2" x14ac:dyDescent="0.3">
      <c r="B4833" s="113">
        <v>-0.01</v>
      </c>
    </row>
    <row r="4834" spans="2:2" x14ac:dyDescent="0.3">
      <c r="B4834" s="113">
        <v>-0.01</v>
      </c>
    </row>
    <row r="4835" spans="2:2" x14ac:dyDescent="0.3">
      <c r="B4835" s="113">
        <v>-0.01</v>
      </c>
    </row>
    <row r="4836" spans="2:2" x14ac:dyDescent="0.3">
      <c r="B4836" s="113">
        <v>-0.01</v>
      </c>
    </row>
    <row r="4837" spans="2:2" x14ac:dyDescent="0.3">
      <c r="B4837" s="113">
        <v>-954.56820470507103</v>
      </c>
    </row>
    <row r="4838" spans="2:2" x14ac:dyDescent="0.3">
      <c r="B4838" s="113">
        <v>-1831.3531655330801</v>
      </c>
    </row>
    <row r="4839" spans="2:2" x14ac:dyDescent="0.3">
      <c r="B4839" s="113">
        <v>-2575.7462819657699</v>
      </c>
    </row>
    <row r="4840" spans="2:2" x14ac:dyDescent="0.3">
      <c r="B4840" s="113">
        <v>-3142.2755273850598</v>
      </c>
    </row>
    <row r="4841" spans="2:2" x14ac:dyDescent="0.3">
      <c r="B4841" s="113">
        <v>-3496.8173253498398</v>
      </c>
    </row>
    <row r="4842" spans="2:2" x14ac:dyDescent="0.3">
      <c r="B4842" s="113">
        <v>-3618.1660188467999</v>
      </c>
    </row>
    <row r="4843" spans="2:2" x14ac:dyDescent="0.3">
      <c r="B4843" s="113">
        <v>-3498.9817390436801</v>
      </c>
    </row>
    <row r="4844" spans="2:2" x14ac:dyDescent="0.3">
      <c r="B4844" s="113">
        <v>-3146.1293966448302</v>
      </c>
    </row>
    <row r="4845" spans="2:2" x14ac:dyDescent="0.3">
      <c r="B4845" s="113">
        <v>-2580.41094996629</v>
      </c>
    </row>
    <row r="4846" spans="2:2" x14ac:dyDescent="0.3">
      <c r="B4846" s="113">
        <v>-1835.67858009212</v>
      </c>
    </row>
    <row r="4847" spans="2:2" x14ac:dyDescent="0.3">
      <c r="B4847" s="113">
        <v>-957.30728326012104</v>
      </c>
    </row>
    <row r="4848" spans="2:2" x14ac:dyDescent="0.3">
      <c r="B4848" s="113">
        <v>-1.00000004058311E-2</v>
      </c>
    </row>
    <row r="4849" spans="2:2" x14ac:dyDescent="0.3">
      <c r="B4849" s="113">
        <v>-0.01</v>
      </c>
    </row>
    <row r="4850" spans="2:2" x14ac:dyDescent="0.3">
      <c r="B4850" s="113">
        <v>-0.01</v>
      </c>
    </row>
    <row r="4851" spans="2:2" x14ac:dyDescent="0.3">
      <c r="B4851" s="113">
        <v>-0.01</v>
      </c>
    </row>
    <row r="4852" spans="2:2" x14ac:dyDescent="0.3">
      <c r="B4852" s="113">
        <v>-0.01</v>
      </c>
    </row>
    <row r="4853" spans="2:2" x14ac:dyDescent="0.3">
      <c r="B4853" s="113">
        <v>-0.01</v>
      </c>
    </row>
    <row r="4854" spans="2:2" x14ac:dyDescent="0.3">
      <c r="B4854" s="113">
        <v>-0.01</v>
      </c>
    </row>
    <row r="4855" spans="2:2" x14ac:dyDescent="0.3">
      <c r="B4855" s="113">
        <v>-0.01</v>
      </c>
    </row>
    <row r="4856" spans="2:2" x14ac:dyDescent="0.3">
      <c r="B4856" s="113">
        <v>-0.01</v>
      </c>
    </row>
    <row r="4857" spans="2:2" x14ac:dyDescent="0.3">
      <c r="B4857" s="113">
        <v>-0.01</v>
      </c>
    </row>
    <row r="4858" spans="2:2" x14ac:dyDescent="0.3">
      <c r="B4858" s="113">
        <v>-0.01</v>
      </c>
    </row>
    <row r="4859" spans="2:2" x14ac:dyDescent="0.3">
      <c r="B4859" s="113">
        <v>-0.01</v>
      </c>
    </row>
    <row r="4860" spans="2:2" x14ac:dyDescent="0.3">
      <c r="B4860" s="113">
        <v>-0.01</v>
      </c>
    </row>
    <row r="4861" spans="2:2" x14ac:dyDescent="0.3">
      <c r="B4861" s="113">
        <v>-1090.8789528854099</v>
      </c>
    </row>
    <row r="4862" spans="2:2" x14ac:dyDescent="0.3">
      <c r="B4862" s="113">
        <v>-2112.0159324709498</v>
      </c>
    </row>
    <row r="4863" spans="2:2" x14ac:dyDescent="0.3">
      <c r="B4863" s="113">
        <v>-2987.3019567776801</v>
      </c>
    </row>
    <row r="4864" spans="2:2" x14ac:dyDescent="0.3">
      <c r="B4864" s="113">
        <v>-3651.2237262822</v>
      </c>
    </row>
    <row r="4865" spans="2:2" x14ac:dyDescent="0.3">
      <c r="B4865" s="113">
        <v>-4054.54580193949</v>
      </c>
    </row>
    <row r="4866" spans="2:2" x14ac:dyDescent="0.3">
      <c r="B4866" s="113">
        <v>-4168.6785276013698</v>
      </c>
    </row>
    <row r="4867" spans="2:2" x14ac:dyDescent="0.3">
      <c r="B4867" s="113">
        <v>-3988.2783326511499</v>
      </c>
    </row>
    <row r="4868" spans="2:2" x14ac:dyDescent="0.3">
      <c r="B4868" s="113">
        <v>-3531.7801486754602</v>
      </c>
    </row>
    <row r="4869" spans="2:2" x14ac:dyDescent="0.3">
      <c r="B4869" s="113">
        <v>-2839.7644767059001</v>
      </c>
    </row>
    <row r="4870" spans="2:2" x14ac:dyDescent="0.3">
      <c r="B4870" s="113">
        <v>-1971.2823620813899</v>
      </c>
    </row>
    <row r="4871" spans="2:2" x14ac:dyDescent="0.3">
      <c r="B4871" s="113">
        <v>-998.47538798567996</v>
      </c>
    </row>
    <row r="4872" spans="2:2" x14ac:dyDescent="0.3">
      <c r="B4872" s="113">
        <v>-1.00000004903186E-2</v>
      </c>
    </row>
    <row r="4873" spans="2:2" x14ac:dyDescent="0.3">
      <c r="B4873" s="113">
        <v>-0.01</v>
      </c>
    </row>
    <row r="4874" spans="2:2" x14ac:dyDescent="0.3">
      <c r="B4874" s="113">
        <v>-0.01</v>
      </c>
    </row>
    <row r="4875" spans="2:2" x14ac:dyDescent="0.3">
      <c r="B4875" s="113">
        <v>-0.01</v>
      </c>
    </row>
    <row r="4876" spans="2:2" x14ac:dyDescent="0.3">
      <c r="B4876" s="113">
        <v>-0.01</v>
      </c>
    </row>
    <row r="4877" spans="2:2" x14ac:dyDescent="0.3">
      <c r="B4877" s="113">
        <v>-0.01</v>
      </c>
    </row>
    <row r="4878" spans="2:2" x14ac:dyDescent="0.3">
      <c r="B4878" s="113">
        <v>-0.01</v>
      </c>
    </row>
    <row r="4879" spans="2:2" x14ac:dyDescent="0.3">
      <c r="B4879" s="113">
        <v>-0.01</v>
      </c>
    </row>
    <row r="4880" spans="2:2" x14ac:dyDescent="0.3">
      <c r="B4880" s="113">
        <v>-0.01</v>
      </c>
    </row>
    <row r="4881" spans="2:2" x14ac:dyDescent="0.3">
      <c r="B4881" s="113">
        <v>-0.01</v>
      </c>
    </row>
    <row r="4882" spans="2:2" x14ac:dyDescent="0.3">
      <c r="B4882" s="113">
        <v>-0.01</v>
      </c>
    </row>
    <row r="4883" spans="2:2" x14ac:dyDescent="0.3">
      <c r="B4883" s="113">
        <v>-0.01</v>
      </c>
    </row>
    <row r="4884" spans="2:2" x14ac:dyDescent="0.3">
      <c r="B4884" s="113">
        <v>-0.01</v>
      </c>
    </row>
    <row r="4885" spans="2:2" x14ac:dyDescent="0.3">
      <c r="B4885" s="113">
        <v>-462.56923080176199</v>
      </c>
    </row>
    <row r="4886" spans="2:2" x14ac:dyDescent="0.3">
      <c r="B4886" s="113">
        <v>-806.35283490710106</v>
      </c>
    </row>
    <row r="4887" spans="2:2" x14ac:dyDescent="0.3">
      <c r="B4887" s="113">
        <v>-1018.70745782013</v>
      </c>
    </row>
    <row r="4888" spans="2:2" x14ac:dyDescent="0.3">
      <c r="B4888" s="113">
        <v>-1101.8175139361099</v>
      </c>
    </row>
    <row r="4889" spans="2:2" x14ac:dyDescent="0.3">
      <c r="B4889" s="113">
        <v>-1070.8411801979701</v>
      </c>
    </row>
    <row r="4890" spans="2:2" x14ac:dyDescent="0.3">
      <c r="B4890" s="113">
        <v>-950.77111522543601</v>
      </c>
    </row>
    <row r="4891" spans="2:2" x14ac:dyDescent="0.3">
      <c r="B4891" s="113">
        <v>-772.47800201865005</v>
      </c>
    </row>
    <row r="4892" spans="2:2" x14ac:dyDescent="0.3">
      <c r="B4892" s="113">
        <v>-568.463586339985</v>
      </c>
    </row>
    <row r="4893" spans="2:2" x14ac:dyDescent="0.3">
      <c r="B4893" s="113">
        <v>-368.85089807637797</v>
      </c>
    </row>
    <row r="4894" spans="2:2" x14ac:dyDescent="0.3">
      <c r="B4894" s="113">
        <v>-198.075515041388</v>
      </c>
    </row>
    <row r="4895" spans="2:2" x14ac:dyDescent="0.3">
      <c r="B4895" s="113">
        <v>-72.623869601130806</v>
      </c>
    </row>
    <row r="4896" spans="2:2" x14ac:dyDescent="0.3">
      <c r="B4896" s="113">
        <v>-1.00000000067034E-2</v>
      </c>
    </row>
    <row r="4897" spans="2:2" x14ac:dyDescent="0.3">
      <c r="B4897" s="113">
        <v>-0.01</v>
      </c>
    </row>
    <row r="4898" spans="2:2" x14ac:dyDescent="0.3">
      <c r="B4898" s="113">
        <v>-1.02787001822692</v>
      </c>
    </row>
    <row r="4899" spans="2:2" x14ac:dyDescent="0.3">
      <c r="B4899" s="113">
        <v>-52.270929062155901</v>
      </c>
    </row>
    <row r="4900" spans="2:2" x14ac:dyDescent="0.3">
      <c r="B4900" s="113">
        <v>-116.443176141461</v>
      </c>
    </row>
    <row r="4901" spans="2:2" x14ac:dyDescent="0.3">
      <c r="B4901" s="113">
        <v>-177.476673749371</v>
      </c>
    </row>
    <row r="4902" spans="2:2" x14ac:dyDescent="0.3">
      <c r="B4902" s="113">
        <v>-221.96138754475501</v>
      </c>
    </row>
    <row r="4903" spans="2:2" x14ac:dyDescent="0.3">
      <c r="B4903" s="113">
        <v>-240.943503780756</v>
      </c>
    </row>
    <row r="4904" spans="2:2" x14ac:dyDescent="0.3">
      <c r="B4904" s="113">
        <v>-230.88861485692701</v>
      </c>
    </row>
    <row r="4905" spans="2:2" x14ac:dyDescent="0.3">
      <c r="B4905" s="113">
        <v>-193.73526396661799</v>
      </c>
    </row>
    <row r="4906" spans="2:2" x14ac:dyDescent="0.3">
      <c r="B4906" s="113">
        <v>-136.09870190259599</v>
      </c>
    </row>
    <row r="4907" spans="2:2" x14ac:dyDescent="0.3">
      <c r="B4907" s="113">
        <v>-67.803399704539302</v>
      </c>
    </row>
    <row r="4908" spans="2:2" x14ac:dyDescent="0.3">
      <c r="B4908" s="113">
        <v>-1.0000000011955701E-2</v>
      </c>
    </row>
    <row r="4909" spans="2:2" x14ac:dyDescent="0.3">
      <c r="B4909" s="113">
        <v>-0.01</v>
      </c>
    </row>
    <row r="4910" spans="2:2" x14ac:dyDescent="0.3">
      <c r="B4910" s="113">
        <v>-0.01</v>
      </c>
    </row>
    <row r="4911" spans="2:2" x14ac:dyDescent="0.3">
      <c r="B4911" s="113">
        <v>-0.01</v>
      </c>
    </row>
    <row r="4912" spans="2:2" x14ac:dyDescent="0.3">
      <c r="B4912" s="113">
        <v>-0.01</v>
      </c>
    </row>
    <row r="4913" spans="2:2" x14ac:dyDescent="0.3">
      <c r="B4913" s="113">
        <v>-0.01</v>
      </c>
    </row>
    <row r="4914" spans="2:2" x14ac:dyDescent="0.3">
      <c r="B4914" s="113">
        <v>-0.01</v>
      </c>
    </row>
    <row r="4915" spans="2:2" x14ac:dyDescent="0.3">
      <c r="B4915" s="113">
        <v>-17.955198196496401</v>
      </c>
    </row>
    <row r="4916" spans="2:2" x14ac:dyDescent="0.3">
      <c r="B4916" s="113">
        <v>-55.3742071815523</v>
      </c>
    </row>
    <row r="4917" spans="2:2" x14ac:dyDescent="0.3">
      <c r="B4917" s="113">
        <v>-76.609176733692095</v>
      </c>
    </row>
    <row r="4918" spans="2:2" x14ac:dyDescent="0.3">
      <c r="B4918" s="113">
        <v>-75.452382339286601</v>
      </c>
    </row>
    <row r="4919" spans="2:2" x14ac:dyDescent="0.3">
      <c r="B4919" s="113">
        <v>-49.385099421317598</v>
      </c>
    </row>
    <row r="4920" spans="2:2" x14ac:dyDescent="0.3">
      <c r="B4920" s="113">
        <v>-1.00000000135822E-2</v>
      </c>
    </row>
    <row r="4921" spans="2:2" x14ac:dyDescent="0.3">
      <c r="B4921" s="113">
        <v>-0.01</v>
      </c>
    </row>
    <row r="4922" spans="2:2" x14ac:dyDescent="0.3">
      <c r="B4922" s="113">
        <v>-0.01</v>
      </c>
    </row>
    <row r="4923" spans="2:2" x14ac:dyDescent="0.3">
      <c r="B4923" s="113">
        <v>-0.01</v>
      </c>
    </row>
    <row r="4924" spans="2:2" x14ac:dyDescent="0.3">
      <c r="B4924" s="113">
        <v>-0.01</v>
      </c>
    </row>
    <row r="4925" spans="2:2" x14ac:dyDescent="0.3">
      <c r="B4925" s="113">
        <v>-0.01</v>
      </c>
    </row>
    <row r="4926" spans="2:2" x14ac:dyDescent="0.3">
      <c r="B4926" s="113">
        <v>-0.01</v>
      </c>
    </row>
    <row r="4927" spans="2:2" x14ac:dyDescent="0.3">
      <c r="B4927" s="113">
        <v>-0.01</v>
      </c>
    </row>
    <row r="4928" spans="2:2" x14ac:dyDescent="0.3">
      <c r="B4928" s="113">
        <v>-0.01</v>
      </c>
    </row>
    <row r="4929" spans="2:2" x14ac:dyDescent="0.3">
      <c r="B4929" s="113">
        <v>-0.01</v>
      </c>
    </row>
    <row r="4930" spans="2:2" x14ac:dyDescent="0.3">
      <c r="B4930" s="113">
        <v>-0.01</v>
      </c>
    </row>
    <row r="4931" spans="2:2" x14ac:dyDescent="0.3">
      <c r="B4931" s="113">
        <v>-0.01</v>
      </c>
    </row>
    <row r="4932" spans="2:2" x14ac:dyDescent="0.3">
      <c r="B4932" s="113">
        <v>-0.01</v>
      </c>
    </row>
    <row r="4933" spans="2:2" x14ac:dyDescent="0.3">
      <c r="B4933" s="113">
        <v>-55.947282266575499</v>
      </c>
    </row>
    <row r="4934" spans="2:2" x14ac:dyDescent="0.3">
      <c r="B4934" s="113">
        <v>-89.817560100586405</v>
      </c>
    </row>
    <row r="4935" spans="2:2" x14ac:dyDescent="0.3">
      <c r="B4935" s="113">
        <v>-99.236864428606594</v>
      </c>
    </row>
    <row r="4936" spans="2:2" x14ac:dyDescent="0.3">
      <c r="B4936" s="113">
        <v>-85.812194846085902</v>
      </c>
    </row>
    <row r="4937" spans="2:2" x14ac:dyDescent="0.3">
      <c r="B4937" s="113">
        <v>-54.805813847737198</v>
      </c>
    </row>
    <row r="4938" spans="2:2" x14ac:dyDescent="0.3">
      <c r="B4938" s="113">
        <v>-14.2132934895987</v>
      </c>
    </row>
    <row r="4939" spans="2:2" x14ac:dyDescent="0.3">
      <c r="B4939" s="113">
        <v>-0.01</v>
      </c>
    </row>
    <row r="4940" spans="2:2" x14ac:dyDescent="0.3">
      <c r="B4940" s="113">
        <v>-0.01</v>
      </c>
    </row>
    <row r="4941" spans="2:2" x14ac:dyDescent="0.3">
      <c r="B4941" s="113">
        <v>-0.01</v>
      </c>
    </row>
    <row r="4942" spans="2:2" x14ac:dyDescent="0.3">
      <c r="B4942" s="113">
        <v>-0.01</v>
      </c>
    </row>
    <row r="4943" spans="2:2" x14ac:dyDescent="0.3">
      <c r="B4943" s="113">
        <v>-0.01</v>
      </c>
    </row>
    <row r="4944" spans="2:2" x14ac:dyDescent="0.3">
      <c r="B4944" s="113">
        <v>-0.01</v>
      </c>
    </row>
    <row r="4945" spans="2:2" x14ac:dyDescent="0.3">
      <c r="B4945" s="113">
        <v>-53.724959919809699</v>
      </c>
    </row>
    <row r="4946" spans="2:2" x14ac:dyDescent="0.3">
      <c r="B4946" s="113">
        <v>-108.555727683736</v>
      </c>
    </row>
    <row r="4947" spans="2:2" x14ac:dyDescent="0.3">
      <c r="B4947" s="113">
        <v>-154.56511923979599</v>
      </c>
    </row>
    <row r="4948" spans="2:2" x14ac:dyDescent="0.3">
      <c r="B4948" s="113">
        <v>-182.999496692024</v>
      </c>
    </row>
    <row r="4949" spans="2:2" x14ac:dyDescent="0.3">
      <c r="B4949" s="113">
        <v>-188.03906070142699</v>
      </c>
    </row>
    <row r="4950" spans="2:2" x14ac:dyDescent="0.3">
      <c r="B4950" s="113">
        <v>-168.16870125188399</v>
      </c>
    </row>
    <row r="4951" spans="2:2" x14ac:dyDescent="0.3">
      <c r="B4951" s="113">
        <v>-126.91643205952199</v>
      </c>
    </row>
    <row r="4952" spans="2:2" x14ac:dyDescent="0.3">
      <c r="B4952" s="113">
        <v>-72.789714672593107</v>
      </c>
    </row>
    <row r="4953" spans="2:2" x14ac:dyDescent="0.3">
      <c r="B4953" s="113">
        <v>-18.3534853368071</v>
      </c>
    </row>
    <row r="4954" spans="2:2" x14ac:dyDescent="0.3">
      <c r="B4954" s="113">
        <v>-0.01</v>
      </c>
    </row>
    <row r="4955" spans="2:2" x14ac:dyDescent="0.3">
      <c r="B4955" s="113">
        <v>-0.01</v>
      </c>
    </row>
    <row r="4956" spans="2:2" x14ac:dyDescent="0.3">
      <c r="B4956" s="113">
        <v>-0.01</v>
      </c>
    </row>
    <row r="4957" spans="2:2" x14ac:dyDescent="0.3">
      <c r="B4957" s="113">
        <v>-81.162904068844298</v>
      </c>
    </row>
    <row r="4958" spans="2:2" x14ac:dyDescent="0.3">
      <c r="B4958" s="113">
        <v>-212.04138964136399</v>
      </c>
    </row>
    <row r="4959" spans="2:2" x14ac:dyDescent="0.3">
      <c r="B4959" s="113">
        <v>-384.65702927625603</v>
      </c>
    </row>
    <row r="4960" spans="2:2" x14ac:dyDescent="0.3">
      <c r="B4960" s="113">
        <v>-582.55283895034802</v>
      </c>
    </row>
    <row r="4961" spans="2:2" x14ac:dyDescent="0.3">
      <c r="B4961" s="113">
        <v>-781.84290689718296</v>
      </c>
    </row>
    <row r="4962" spans="2:2" x14ac:dyDescent="0.3">
      <c r="B4962" s="113">
        <v>-953.42478840937804</v>
      </c>
    </row>
    <row r="4963" spans="2:2" x14ac:dyDescent="0.3">
      <c r="B4963" s="113">
        <v>-1066.17567277342</v>
      </c>
    </row>
    <row r="4964" spans="2:2" x14ac:dyDescent="0.3">
      <c r="B4964" s="113">
        <v>-1090.79671484445</v>
      </c>
    </row>
    <row r="4965" spans="2:2" x14ac:dyDescent="0.3">
      <c r="B4965" s="113">
        <v>-1003.85921529295</v>
      </c>
    </row>
    <row r="4966" spans="2:2" x14ac:dyDescent="0.3">
      <c r="B4966" s="113">
        <v>-791.54788579605804</v>
      </c>
    </row>
    <row r="4967" spans="2:2" x14ac:dyDescent="0.3">
      <c r="B4967" s="113">
        <v>-452.60029619946403</v>
      </c>
    </row>
    <row r="4968" spans="2:2" x14ac:dyDescent="0.3">
      <c r="B4968" s="113">
        <v>-1.0000000197078999E-2</v>
      </c>
    </row>
    <row r="4969" spans="2:2" x14ac:dyDescent="0.3">
      <c r="B4969" s="113">
        <v>-0.01</v>
      </c>
    </row>
    <row r="4970" spans="2:2" x14ac:dyDescent="0.3">
      <c r="B4970" s="113">
        <v>-0.01</v>
      </c>
    </row>
    <row r="4971" spans="2:2" x14ac:dyDescent="0.3">
      <c r="B4971" s="113">
        <v>-0.01</v>
      </c>
    </row>
    <row r="4972" spans="2:2" x14ac:dyDescent="0.3">
      <c r="B4972" s="113">
        <v>-0.01</v>
      </c>
    </row>
    <row r="4973" spans="2:2" x14ac:dyDescent="0.3">
      <c r="B4973" s="113">
        <v>-0.01</v>
      </c>
    </row>
    <row r="4974" spans="2:2" x14ac:dyDescent="0.3">
      <c r="B4974" s="113">
        <v>-0.01</v>
      </c>
    </row>
    <row r="4975" spans="2:2" x14ac:dyDescent="0.3">
      <c r="B4975" s="113">
        <v>-0.01</v>
      </c>
    </row>
    <row r="4976" spans="2:2" x14ac:dyDescent="0.3">
      <c r="B4976" s="113">
        <v>-0.01</v>
      </c>
    </row>
    <row r="4977" spans="2:2" x14ac:dyDescent="0.3">
      <c r="B4977" s="113">
        <v>-0.01</v>
      </c>
    </row>
    <row r="4978" spans="2:2" x14ac:dyDescent="0.3">
      <c r="B4978" s="113">
        <v>-0.01</v>
      </c>
    </row>
    <row r="4979" spans="2:2" x14ac:dyDescent="0.3">
      <c r="B4979" s="113">
        <v>-0.01</v>
      </c>
    </row>
    <row r="4980" spans="2:2" x14ac:dyDescent="0.3">
      <c r="B4980" s="113">
        <v>-0.01</v>
      </c>
    </row>
    <row r="4981" spans="2:2" x14ac:dyDescent="0.3">
      <c r="B4981" s="113">
        <v>-955.82133933455896</v>
      </c>
    </row>
    <row r="4982" spans="2:2" x14ac:dyDescent="0.3">
      <c r="B4982" s="113">
        <v>-1885.4020192192099</v>
      </c>
    </row>
    <row r="4983" spans="2:2" x14ac:dyDescent="0.3">
      <c r="B4983" s="113">
        <v>-2713.7634071355201</v>
      </c>
    </row>
    <row r="4984" spans="2:2" x14ac:dyDescent="0.3">
      <c r="B4984" s="113">
        <v>-3372.3737367375002</v>
      </c>
    </row>
    <row r="4985" spans="2:2" x14ac:dyDescent="0.3">
      <c r="B4985" s="113">
        <v>-3805.3727331806799</v>
      </c>
    </row>
    <row r="4986" spans="2:2" x14ac:dyDescent="0.3">
      <c r="B4986" s="113">
        <v>-3974.63247149258</v>
      </c>
    </row>
    <row r="4987" spans="2:2" x14ac:dyDescent="0.3">
      <c r="B4987" s="113">
        <v>-3863.1787887522501</v>
      </c>
    </row>
    <row r="4988" spans="2:2" x14ac:dyDescent="0.3">
      <c r="B4988" s="113">
        <v>-3476.6630086196701</v>
      </c>
    </row>
    <row r="4989" spans="2:2" x14ac:dyDescent="0.3">
      <c r="B4989" s="113">
        <v>-2842.77784561207</v>
      </c>
    </row>
    <row r="4990" spans="2:2" x14ac:dyDescent="0.3">
      <c r="B4990" s="113">
        <v>-2008.7204771218401</v>
      </c>
    </row>
    <row r="4991" spans="2:2" x14ac:dyDescent="0.3">
      <c r="B4991" s="113">
        <v>-1036.9964575648301</v>
      </c>
    </row>
    <row r="4992" spans="2:2" x14ac:dyDescent="0.3">
      <c r="B4992" s="113">
        <v>-1.00000004964126E-2</v>
      </c>
    </row>
    <row r="4993" spans="2:2" x14ac:dyDescent="0.3">
      <c r="B4993" s="113">
        <v>-0.01</v>
      </c>
    </row>
    <row r="4994" spans="2:2" x14ac:dyDescent="0.3">
      <c r="B4994" s="113">
        <v>-0.01</v>
      </c>
    </row>
    <row r="4995" spans="2:2" x14ac:dyDescent="0.3">
      <c r="B4995" s="113">
        <v>-0.01</v>
      </c>
    </row>
    <row r="4996" spans="2:2" x14ac:dyDescent="0.3">
      <c r="B4996" s="113">
        <v>-0.01</v>
      </c>
    </row>
    <row r="4997" spans="2:2" x14ac:dyDescent="0.3">
      <c r="B4997" s="113">
        <v>-0.01</v>
      </c>
    </row>
    <row r="4998" spans="2:2" x14ac:dyDescent="0.3">
      <c r="B4998" s="113">
        <v>-0.01</v>
      </c>
    </row>
    <row r="4999" spans="2:2" x14ac:dyDescent="0.3">
      <c r="B4999" s="113">
        <v>-0.01</v>
      </c>
    </row>
    <row r="5000" spans="2:2" x14ac:dyDescent="0.3">
      <c r="B5000" s="113">
        <v>-0.01</v>
      </c>
    </row>
    <row r="5001" spans="2:2" x14ac:dyDescent="0.3">
      <c r="B5001" s="113">
        <v>-0.01</v>
      </c>
    </row>
    <row r="5002" spans="2:2" x14ac:dyDescent="0.3">
      <c r="B5002" s="113">
        <v>-0.01</v>
      </c>
    </row>
    <row r="5003" spans="2:2" x14ac:dyDescent="0.3">
      <c r="B5003" s="113">
        <v>-0.01</v>
      </c>
    </row>
    <row r="5004" spans="2:2" x14ac:dyDescent="0.3">
      <c r="B5004" s="113">
        <v>-0.01</v>
      </c>
    </row>
    <row r="5005" spans="2:2" x14ac:dyDescent="0.3">
      <c r="B5005" s="113">
        <v>-909.17682686298895</v>
      </c>
    </row>
    <row r="5006" spans="2:2" x14ac:dyDescent="0.3">
      <c r="B5006" s="113">
        <v>-1744.09301268644</v>
      </c>
    </row>
    <row r="5007" spans="2:2" x14ac:dyDescent="0.3">
      <c r="B5007" s="113">
        <v>-2452.7699374355602</v>
      </c>
    </row>
    <row r="5008" spans="2:2" x14ac:dyDescent="0.3">
      <c r="B5008" s="113">
        <v>-2991.9489818451598</v>
      </c>
    </row>
    <row r="5009" spans="2:2" x14ac:dyDescent="0.3">
      <c r="B5009" s="113">
        <v>-3329.1934857924898</v>
      </c>
    </row>
    <row r="5010" spans="2:2" x14ac:dyDescent="0.3">
      <c r="B5010" s="113">
        <v>-3444.3773995225101</v>
      </c>
    </row>
    <row r="5011" spans="2:2" x14ac:dyDescent="0.3">
      <c r="B5011" s="113">
        <v>-3330.5813376747801</v>
      </c>
    </row>
    <row r="5012" spans="2:2" x14ac:dyDescent="0.3">
      <c r="B5012" s="113">
        <v>-2994.4085626815199</v>
      </c>
    </row>
    <row r="5013" spans="2:2" x14ac:dyDescent="0.3">
      <c r="B5013" s="113">
        <v>-2455.72335685196</v>
      </c>
    </row>
    <row r="5014" spans="2:2" x14ac:dyDescent="0.3">
      <c r="B5014" s="113">
        <v>-1746.8004210333199</v>
      </c>
    </row>
    <row r="5015" spans="2:2" x14ac:dyDescent="0.3">
      <c r="B5015" s="113">
        <v>-910.865270322112</v>
      </c>
    </row>
    <row r="5016" spans="2:2" x14ac:dyDescent="0.3">
      <c r="B5016" s="113">
        <v>-1.00000001147619E-2</v>
      </c>
    </row>
    <row r="5017" spans="2:2" x14ac:dyDescent="0.3">
      <c r="B5017" s="113">
        <v>-0.01</v>
      </c>
    </row>
    <row r="5018" spans="2:2" x14ac:dyDescent="0.3">
      <c r="B5018" s="113">
        <v>-0.01</v>
      </c>
    </row>
    <row r="5019" spans="2:2" x14ac:dyDescent="0.3">
      <c r="B5019" s="113">
        <v>-0.01</v>
      </c>
    </row>
    <row r="5020" spans="2:2" x14ac:dyDescent="0.3">
      <c r="B5020" s="113">
        <v>-0.01</v>
      </c>
    </row>
    <row r="5021" spans="2:2" x14ac:dyDescent="0.3">
      <c r="B5021" s="113">
        <v>-0.01</v>
      </c>
    </row>
    <row r="5022" spans="2:2" x14ac:dyDescent="0.3">
      <c r="B5022" s="113">
        <v>-0.01</v>
      </c>
    </row>
    <row r="5023" spans="2:2" x14ac:dyDescent="0.3">
      <c r="B5023" s="113">
        <v>-0.01</v>
      </c>
    </row>
    <row r="5024" spans="2:2" x14ac:dyDescent="0.3">
      <c r="B5024" s="113">
        <v>-0.01</v>
      </c>
    </row>
    <row r="5025" spans="2:2" x14ac:dyDescent="0.3">
      <c r="B5025" s="113">
        <v>-0.01</v>
      </c>
    </row>
    <row r="5026" spans="2:2" x14ac:dyDescent="0.3">
      <c r="B5026" s="113">
        <v>-0.01</v>
      </c>
    </row>
    <row r="5027" spans="2:2" x14ac:dyDescent="0.3">
      <c r="B5027" s="113">
        <v>-0.01</v>
      </c>
    </row>
    <row r="5028" spans="2:2" x14ac:dyDescent="0.3">
      <c r="B5028" s="113">
        <v>-0.01</v>
      </c>
    </row>
    <row r="5029" spans="2:2" x14ac:dyDescent="0.3">
      <c r="B5029" s="113">
        <v>-1036.4798259946399</v>
      </c>
    </row>
    <row r="5030" spans="2:2" x14ac:dyDescent="0.3">
      <c r="B5030" s="113">
        <v>-2006.4900149008499</v>
      </c>
    </row>
    <row r="5031" spans="2:2" x14ac:dyDescent="0.3">
      <c r="B5031" s="113">
        <v>-2837.75240410897</v>
      </c>
    </row>
    <row r="5032" spans="2:2" x14ac:dyDescent="0.3">
      <c r="B5032" s="113">
        <v>-3468.0821514077002</v>
      </c>
    </row>
    <row r="5033" spans="2:2" x14ac:dyDescent="0.3">
      <c r="B5033" s="113">
        <v>-3850.7797321805301</v>
      </c>
    </row>
    <row r="5034" spans="2:2" x14ac:dyDescent="0.3">
      <c r="B5034" s="113">
        <v>-3958.7710364945501</v>
      </c>
    </row>
    <row r="5035" spans="2:2" x14ac:dyDescent="0.3">
      <c r="B5035" s="113">
        <v>-3787.0664616444001</v>
      </c>
    </row>
    <row r="5036" spans="2:2" x14ac:dyDescent="0.3">
      <c r="B5036" s="113">
        <v>-3353.2551121684101</v>
      </c>
    </row>
    <row r="5037" spans="2:2" x14ac:dyDescent="0.3">
      <c r="B5037" s="113">
        <v>-2695.9429874616799</v>
      </c>
    </row>
    <row r="5038" spans="2:2" x14ac:dyDescent="0.3">
      <c r="B5038" s="113">
        <v>-1871.2536364738701</v>
      </c>
    </row>
    <row r="5039" spans="2:2" x14ac:dyDescent="0.3">
      <c r="B5039" s="113">
        <v>-947.71264736544003</v>
      </c>
    </row>
    <row r="5040" spans="2:2" x14ac:dyDescent="0.3">
      <c r="B5040" s="113">
        <v>-1.0000000192412799E-2</v>
      </c>
    </row>
    <row r="5041" spans="2:2" x14ac:dyDescent="0.3">
      <c r="B5041" s="113">
        <v>-0.01</v>
      </c>
    </row>
    <row r="5042" spans="2:2" x14ac:dyDescent="0.3">
      <c r="B5042" s="113">
        <v>-0.01</v>
      </c>
    </row>
    <row r="5043" spans="2:2" x14ac:dyDescent="0.3">
      <c r="B5043" s="113">
        <v>-0.01</v>
      </c>
    </row>
    <row r="5044" spans="2:2" x14ac:dyDescent="0.3">
      <c r="B5044" s="113">
        <v>-0.01</v>
      </c>
    </row>
    <row r="5045" spans="2:2" x14ac:dyDescent="0.3">
      <c r="B5045" s="113">
        <v>-0.01</v>
      </c>
    </row>
    <row r="5046" spans="2:2" x14ac:dyDescent="0.3">
      <c r="B5046" s="113">
        <v>-0.01</v>
      </c>
    </row>
    <row r="5047" spans="2:2" x14ac:dyDescent="0.3">
      <c r="B5047" s="113">
        <v>-0.01</v>
      </c>
    </row>
    <row r="5048" spans="2:2" x14ac:dyDescent="0.3">
      <c r="B5048" s="113">
        <v>-0.01</v>
      </c>
    </row>
    <row r="5049" spans="2:2" x14ac:dyDescent="0.3">
      <c r="B5049" s="113">
        <v>-0.01</v>
      </c>
    </row>
    <row r="5050" spans="2:2" x14ac:dyDescent="0.3">
      <c r="B5050" s="113">
        <v>-0.01</v>
      </c>
    </row>
    <row r="5051" spans="2:2" x14ac:dyDescent="0.3">
      <c r="B5051" s="113">
        <v>-0.01</v>
      </c>
    </row>
    <row r="5052" spans="2:2" x14ac:dyDescent="0.3">
      <c r="B5052" s="113">
        <v>-0.01</v>
      </c>
    </row>
    <row r="5053" spans="2:2" x14ac:dyDescent="0.3">
      <c r="B5053" s="113">
        <v>-438.418271675543</v>
      </c>
    </row>
    <row r="5054" spans="2:2" x14ac:dyDescent="0.3">
      <c r="B5054" s="113">
        <v>-764.173112511422</v>
      </c>
    </row>
    <row r="5055" spans="2:2" x14ac:dyDescent="0.3">
      <c r="B5055" s="113">
        <v>-965.31928376161602</v>
      </c>
    </row>
    <row r="5056" spans="2:2" x14ac:dyDescent="0.3">
      <c r="B5056" s="113">
        <v>-1043.9652520797899</v>
      </c>
    </row>
    <row r="5057" spans="2:2" x14ac:dyDescent="0.3">
      <c r="B5057" s="113">
        <v>-1014.50994124448</v>
      </c>
    </row>
    <row r="5058" spans="2:2" x14ac:dyDescent="0.3">
      <c r="B5058" s="113">
        <v>-900.66251104323896</v>
      </c>
    </row>
    <row r="5059" spans="2:2" x14ac:dyDescent="0.3">
      <c r="B5059" s="113">
        <v>-731.68995478085503</v>
      </c>
    </row>
    <row r="5060" spans="2:2" x14ac:dyDescent="0.3">
      <c r="B5060" s="113">
        <v>-538.39189374463695</v>
      </c>
    </row>
    <row r="5061" spans="2:2" x14ac:dyDescent="0.3">
      <c r="B5061" s="113">
        <v>-349.302493820498</v>
      </c>
    </row>
    <row r="5062" spans="2:2" x14ac:dyDescent="0.3">
      <c r="B5062" s="113">
        <v>-187.558574421804</v>
      </c>
    </row>
    <row r="5063" spans="2:2" x14ac:dyDescent="0.3">
      <c r="B5063" s="113">
        <v>-68.761023657407094</v>
      </c>
    </row>
    <row r="5064" spans="2:2" x14ac:dyDescent="0.3">
      <c r="B5064" s="113">
        <v>-1.0000000012531001E-2</v>
      </c>
    </row>
    <row r="5065" spans="2:2" x14ac:dyDescent="0.3">
      <c r="B5065" s="113">
        <v>-0.01</v>
      </c>
    </row>
    <row r="5066" spans="2:2" x14ac:dyDescent="0.3">
      <c r="B5066" s="113">
        <v>-0.97342030859269502</v>
      </c>
    </row>
    <row r="5067" spans="2:2" x14ac:dyDescent="0.3">
      <c r="B5067" s="113">
        <v>-49.470120497601997</v>
      </c>
    </row>
    <row r="5068" spans="2:2" x14ac:dyDescent="0.3">
      <c r="B5068" s="113">
        <v>-110.19166428937299</v>
      </c>
    </row>
    <row r="5069" spans="2:2" x14ac:dyDescent="0.3">
      <c r="B5069" s="113">
        <v>-167.93057102803201</v>
      </c>
    </row>
    <row r="5070" spans="2:2" x14ac:dyDescent="0.3">
      <c r="B5070" s="113">
        <v>-210.00039810129601</v>
      </c>
    </row>
    <row r="5071" spans="2:2" x14ac:dyDescent="0.3">
      <c r="B5071" s="113">
        <v>-227.93565854141301</v>
      </c>
    </row>
    <row r="5072" spans="2:2" x14ac:dyDescent="0.3">
      <c r="B5072" s="113">
        <v>-218.40070449305901</v>
      </c>
    </row>
    <row r="5073" spans="2:2" x14ac:dyDescent="0.3">
      <c r="B5073" s="113">
        <v>-183.23768362360801</v>
      </c>
    </row>
    <row r="5074" spans="2:2" x14ac:dyDescent="0.3">
      <c r="B5074" s="113">
        <v>-128.71080401036201</v>
      </c>
    </row>
    <row r="5075" spans="2:2" x14ac:dyDescent="0.3">
      <c r="B5075" s="113">
        <v>-64.116332248140594</v>
      </c>
    </row>
    <row r="5076" spans="2:2" x14ac:dyDescent="0.3">
      <c r="B5076" s="113">
        <v>-1.00000000198971E-2</v>
      </c>
    </row>
    <row r="5077" spans="2:2" x14ac:dyDescent="0.3">
      <c r="B5077" s="113">
        <v>-0.01</v>
      </c>
    </row>
    <row r="5078" spans="2:2" x14ac:dyDescent="0.3">
      <c r="B5078" s="113">
        <v>-0.01</v>
      </c>
    </row>
    <row r="5079" spans="2:2" x14ac:dyDescent="0.3">
      <c r="B5079" s="113">
        <v>-0.01</v>
      </c>
    </row>
    <row r="5080" spans="2:2" x14ac:dyDescent="0.3">
      <c r="B5080" s="113">
        <v>-0.01</v>
      </c>
    </row>
    <row r="5081" spans="2:2" x14ac:dyDescent="0.3">
      <c r="B5081" s="113">
        <v>-0.01</v>
      </c>
    </row>
    <row r="5082" spans="2:2" x14ac:dyDescent="0.3">
      <c r="B5082" s="113">
        <v>-0.01</v>
      </c>
    </row>
    <row r="5083" spans="2:2" x14ac:dyDescent="0.3">
      <c r="B5083" s="113">
        <v>-16.964902476369101</v>
      </c>
    </row>
    <row r="5084" spans="2:2" x14ac:dyDescent="0.3">
      <c r="B5084" s="113">
        <v>-52.313430287930601</v>
      </c>
    </row>
    <row r="5085" spans="2:2" x14ac:dyDescent="0.3">
      <c r="B5085" s="113">
        <v>-72.366776219977694</v>
      </c>
    </row>
    <row r="5086" spans="2:2" x14ac:dyDescent="0.3">
      <c r="B5086" s="113">
        <v>-71.266500466387001</v>
      </c>
    </row>
    <row r="5087" spans="2:2" x14ac:dyDescent="0.3">
      <c r="B5087" s="113">
        <v>-46.640603410561802</v>
      </c>
    </row>
    <row r="5088" spans="2:2" x14ac:dyDescent="0.3">
      <c r="B5088" s="113">
        <v>-1.00000000208169E-2</v>
      </c>
    </row>
    <row r="5089" spans="2:2" x14ac:dyDescent="0.3">
      <c r="B5089" s="113">
        <v>-0.01</v>
      </c>
    </row>
    <row r="5090" spans="2:2" x14ac:dyDescent="0.3">
      <c r="B5090" s="113">
        <v>-0.01</v>
      </c>
    </row>
    <row r="5091" spans="2:2" x14ac:dyDescent="0.3">
      <c r="B5091" s="113">
        <v>-0.01</v>
      </c>
    </row>
    <row r="5092" spans="2:2" x14ac:dyDescent="0.3">
      <c r="B5092" s="113">
        <v>-0.01</v>
      </c>
    </row>
    <row r="5093" spans="2:2" x14ac:dyDescent="0.3">
      <c r="B5093" s="113">
        <v>-0.01</v>
      </c>
    </row>
    <row r="5094" spans="2:2" x14ac:dyDescent="0.3">
      <c r="B5094" s="113">
        <v>-0.01</v>
      </c>
    </row>
    <row r="5095" spans="2:2" x14ac:dyDescent="0.3">
      <c r="B5095" s="113">
        <v>-0.01</v>
      </c>
    </row>
    <row r="5096" spans="2:2" x14ac:dyDescent="0.3">
      <c r="B5096" s="113">
        <v>-0.01</v>
      </c>
    </row>
    <row r="5097" spans="2:2" x14ac:dyDescent="0.3">
      <c r="B5097" s="113">
        <v>-0.01</v>
      </c>
    </row>
    <row r="5098" spans="2:2" x14ac:dyDescent="0.3">
      <c r="B5098" s="113">
        <v>-0.01</v>
      </c>
    </row>
    <row r="5099" spans="2:2" x14ac:dyDescent="0.3">
      <c r="B5099" s="113">
        <v>-0.01</v>
      </c>
    </row>
    <row r="5100" spans="2:2" x14ac:dyDescent="0.3">
      <c r="B5100" s="113">
        <v>-0.01</v>
      </c>
    </row>
    <row r="5101" spans="2:2" x14ac:dyDescent="0.3">
      <c r="B5101" s="113">
        <v>-52.759272182239101</v>
      </c>
    </row>
    <row r="5102" spans="2:2" x14ac:dyDescent="0.3">
      <c r="B5102" s="113">
        <v>-84.690123707470093</v>
      </c>
    </row>
    <row r="5103" spans="2:2" x14ac:dyDescent="0.3">
      <c r="B5103" s="113">
        <v>-93.561616898173199</v>
      </c>
    </row>
    <row r="5104" spans="2:2" x14ac:dyDescent="0.3">
      <c r="B5104" s="113">
        <v>-80.896089339041495</v>
      </c>
    </row>
    <row r="5105" spans="2:2" x14ac:dyDescent="0.3">
      <c r="B5105" s="113">
        <v>-51.660698772799499</v>
      </c>
    </row>
    <row r="5106" spans="2:2" x14ac:dyDescent="0.3">
      <c r="B5106" s="113">
        <v>-13.396628968879799</v>
      </c>
    </row>
    <row r="5107" spans="2:2" x14ac:dyDescent="0.3">
      <c r="B5107" s="113">
        <v>-0.01</v>
      </c>
    </row>
    <row r="5108" spans="2:2" x14ac:dyDescent="0.3">
      <c r="B5108" s="113">
        <v>-0.01</v>
      </c>
    </row>
    <row r="5109" spans="2:2" x14ac:dyDescent="0.3">
      <c r="B5109" s="113">
        <v>-0.01</v>
      </c>
    </row>
    <row r="5110" spans="2:2" x14ac:dyDescent="0.3">
      <c r="B5110" s="113">
        <v>-0.01</v>
      </c>
    </row>
    <row r="5111" spans="2:2" x14ac:dyDescent="0.3">
      <c r="B5111" s="113">
        <v>-0.01</v>
      </c>
    </row>
    <row r="5112" spans="2:2" x14ac:dyDescent="0.3">
      <c r="B5112" s="113">
        <v>-0.01</v>
      </c>
    </row>
    <row r="5113" spans="2:2" x14ac:dyDescent="0.3">
      <c r="B5113" s="113">
        <v>-50.598279666214303</v>
      </c>
    </row>
    <row r="5114" spans="2:2" x14ac:dyDescent="0.3">
      <c r="B5114" s="113">
        <v>-102.22637341992299</v>
      </c>
    </row>
    <row r="5115" spans="2:2" x14ac:dyDescent="0.3">
      <c r="B5115" s="113">
        <v>-145.537200143181</v>
      </c>
    </row>
    <row r="5116" spans="2:2" x14ac:dyDescent="0.3">
      <c r="B5116" s="113">
        <v>-172.29201938150899</v>
      </c>
    </row>
    <row r="5117" spans="2:2" x14ac:dyDescent="0.3">
      <c r="B5117" s="113">
        <v>-177.01753142885701</v>
      </c>
    </row>
    <row r="5118" spans="2:2" x14ac:dyDescent="0.3">
      <c r="B5118" s="113">
        <v>-158.29474367130501</v>
      </c>
    </row>
    <row r="5119" spans="2:2" x14ac:dyDescent="0.3">
      <c r="B5119" s="113">
        <v>-119.451777240542</v>
      </c>
    </row>
    <row r="5120" spans="2:2" x14ac:dyDescent="0.3">
      <c r="B5120" s="113">
        <v>-68.501369024963395</v>
      </c>
    </row>
    <row r="5121" spans="2:2" x14ac:dyDescent="0.3">
      <c r="B5121" s="113">
        <v>-17.270771246150101</v>
      </c>
    </row>
    <row r="5122" spans="2:2" x14ac:dyDescent="0.3">
      <c r="B5122" s="113">
        <v>-0.01</v>
      </c>
    </row>
    <row r="5123" spans="2:2" x14ac:dyDescent="0.3">
      <c r="B5123" s="113">
        <v>-0.01</v>
      </c>
    </row>
    <row r="5124" spans="2:2" x14ac:dyDescent="0.3">
      <c r="B5124" s="113">
        <v>-0.01</v>
      </c>
    </row>
    <row r="5125" spans="2:2" x14ac:dyDescent="0.3">
      <c r="B5125" s="113">
        <v>-76.339677715991698</v>
      </c>
    </row>
    <row r="5126" spans="2:2" x14ac:dyDescent="0.3">
      <c r="B5126" s="113">
        <v>-199.41782293022399</v>
      </c>
    </row>
    <row r="5127" spans="2:2" x14ac:dyDescent="0.3">
      <c r="B5127" s="113">
        <v>-361.717113302732</v>
      </c>
    </row>
    <row r="5128" spans="2:2" x14ac:dyDescent="0.3">
      <c r="B5128" s="113">
        <v>-547.750854363386</v>
      </c>
    </row>
    <row r="5129" spans="2:2" x14ac:dyDescent="0.3">
      <c r="B5129" s="113">
        <v>-735.054745933395</v>
      </c>
    </row>
    <row r="5130" spans="2:2" x14ac:dyDescent="0.3">
      <c r="B5130" s="113">
        <v>-896.27047800757896</v>
      </c>
    </row>
    <row r="5131" spans="2:2" x14ac:dyDescent="0.3">
      <c r="B5131" s="113">
        <v>-1002.1526658440901</v>
      </c>
    </row>
    <row r="5132" spans="2:2" x14ac:dyDescent="0.3">
      <c r="B5132" s="113">
        <v>-1025.18299296739</v>
      </c>
    </row>
    <row r="5133" spans="2:2" x14ac:dyDescent="0.3">
      <c r="B5133" s="113">
        <v>-943.37166772327203</v>
      </c>
    </row>
    <row r="5134" spans="2:2" x14ac:dyDescent="0.3">
      <c r="B5134" s="113">
        <v>-743.77174570055502</v>
      </c>
    </row>
    <row r="5135" spans="2:2" x14ac:dyDescent="0.3">
      <c r="B5135" s="113">
        <v>-425.23591351159303</v>
      </c>
    </row>
    <row r="5136" spans="2:2" x14ac:dyDescent="0.3">
      <c r="B5136" s="113">
        <v>-1.0000000252152299E-2</v>
      </c>
    </row>
    <row r="5137" spans="2:2" x14ac:dyDescent="0.3">
      <c r="B5137" s="113">
        <v>-0.01</v>
      </c>
    </row>
    <row r="5138" spans="2:2" x14ac:dyDescent="0.3">
      <c r="B5138" s="113">
        <v>-0.01</v>
      </c>
    </row>
    <row r="5139" spans="2:2" x14ac:dyDescent="0.3">
      <c r="B5139" s="113">
        <v>-0.01</v>
      </c>
    </row>
    <row r="5140" spans="2:2" x14ac:dyDescent="0.3">
      <c r="B5140" s="113">
        <v>-0.01</v>
      </c>
    </row>
    <row r="5141" spans="2:2" x14ac:dyDescent="0.3">
      <c r="B5141" s="113">
        <v>-0.01</v>
      </c>
    </row>
    <row r="5142" spans="2:2" x14ac:dyDescent="0.3">
      <c r="B5142" s="113">
        <v>-0.01</v>
      </c>
    </row>
    <row r="5143" spans="2:2" x14ac:dyDescent="0.3">
      <c r="B5143" s="113">
        <v>-0.01</v>
      </c>
    </row>
    <row r="5144" spans="2:2" x14ac:dyDescent="0.3">
      <c r="B5144" s="113">
        <v>-0.01</v>
      </c>
    </row>
    <row r="5145" spans="2:2" x14ac:dyDescent="0.3">
      <c r="B5145" s="113">
        <v>-0.01</v>
      </c>
    </row>
    <row r="5146" spans="2:2" x14ac:dyDescent="0.3">
      <c r="B5146" s="113">
        <v>-0.01</v>
      </c>
    </row>
    <row r="5147" spans="2:2" x14ac:dyDescent="0.3">
      <c r="B5147" s="113">
        <v>-0.01</v>
      </c>
    </row>
    <row r="5148" spans="2:2" x14ac:dyDescent="0.3">
      <c r="B5148" s="113">
        <v>-0.01</v>
      </c>
    </row>
    <row r="5149" spans="2:2" x14ac:dyDescent="0.3">
      <c r="B5149" s="113">
        <v>-896.64533457748701</v>
      </c>
    </row>
    <row r="5150" spans="2:2" x14ac:dyDescent="0.3">
      <c r="B5150" s="113">
        <v>-1768.47776237022</v>
      </c>
    </row>
    <row r="5151" spans="2:2" x14ac:dyDescent="0.3">
      <c r="B5151" s="113">
        <v>-2545.1849480420001</v>
      </c>
    </row>
    <row r="5152" spans="2:2" x14ac:dyDescent="0.3">
      <c r="B5152" s="113">
        <v>-3162.53091946824</v>
      </c>
    </row>
    <row r="5153" spans="2:2" x14ac:dyDescent="0.3">
      <c r="B5153" s="113">
        <v>-3568.19002905561</v>
      </c>
    </row>
    <row r="5154" spans="2:2" x14ac:dyDescent="0.3">
      <c r="B5154" s="113">
        <v>-3726.4852835753099</v>
      </c>
    </row>
    <row r="5155" spans="2:2" x14ac:dyDescent="0.3">
      <c r="B5155" s="113">
        <v>-3621.5865707107901</v>
      </c>
    </row>
    <row r="5156" spans="2:2" x14ac:dyDescent="0.3">
      <c r="B5156" s="113">
        <v>-3258.8791667125802</v>
      </c>
    </row>
    <row r="5157" spans="2:2" x14ac:dyDescent="0.3">
      <c r="B5157" s="113">
        <v>-2664.40447396021</v>
      </c>
    </row>
    <row r="5158" spans="2:2" x14ac:dyDescent="0.3">
      <c r="B5158" s="113">
        <v>-1882.47100697459</v>
      </c>
    </row>
    <row r="5159" spans="2:2" x14ac:dyDescent="0.3">
      <c r="B5159" s="113">
        <v>-971.71224473694303</v>
      </c>
    </row>
    <row r="5160" spans="2:2" x14ac:dyDescent="0.3">
      <c r="B5160" s="113">
        <v>-1.00000001794263E-2</v>
      </c>
    </row>
    <row r="5161" spans="2:2" x14ac:dyDescent="0.3">
      <c r="B5161" s="113">
        <v>-0.01</v>
      </c>
    </row>
    <row r="5162" spans="2:2" x14ac:dyDescent="0.3">
      <c r="B5162" s="113">
        <v>-0.01</v>
      </c>
    </row>
    <row r="5163" spans="2:2" x14ac:dyDescent="0.3">
      <c r="B5163" s="113">
        <v>-0.01</v>
      </c>
    </row>
    <row r="5164" spans="2:2" x14ac:dyDescent="0.3">
      <c r="B5164" s="113">
        <v>-0.01</v>
      </c>
    </row>
    <row r="5165" spans="2:2" x14ac:dyDescent="0.3">
      <c r="B5165" s="113">
        <v>-0.01</v>
      </c>
    </row>
    <row r="5166" spans="2:2" x14ac:dyDescent="0.3">
      <c r="B5166" s="113">
        <v>-0.01</v>
      </c>
    </row>
    <row r="5167" spans="2:2" x14ac:dyDescent="0.3">
      <c r="B5167" s="113">
        <v>-0.01</v>
      </c>
    </row>
    <row r="5168" spans="2:2" x14ac:dyDescent="0.3">
      <c r="B5168" s="113">
        <v>-0.01</v>
      </c>
    </row>
    <row r="5169" spans="2:2" x14ac:dyDescent="0.3">
      <c r="B5169" s="113">
        <v>-0.01</v>
      </c>
    </row>
    <row r="5170" spans="2:2" x14ac:dyDescent="0.3">
      <c r="B5170" s="113">
        <v>-0.01</v>
      </c>
    </row>
    <row r="5171" spans="2:2" x14ac:dyDescent="0.3">
      <c r="B5171" s="113">
        <v>-0.01</v>
      </c>
    </row>
    <row r="5172" spans="2:2" x14ac:dyDescent="0.3">
      <c r="B5172" s="113">
        <v>-0.01</v>
      </c>
    </row>
    <row r="5173" spans="2:2" x14ac:dyDescent="0.3">
      <c r="B5173" s="113">
        <v>-850.600207033316</v>
      </c>
    </row>
    <row r="5174" spans="2:2" x14ac:dyDescent="0.3">
      <c r="B5174" s="113">
        <v>-1631.53919987669</v>
      </c>
    </row>
    <row r="5175" spans="2:2" x14ac:dyDescent="0.3">
      <c r="B5175" s="113">
        <v>-2294.22230680332</v>
      </c>
    </row>
    <row r="5176" spans="2:2" x14ac:dyDescent="0.3">
      <c r="B5176" s="113">
        <v>-2798.2316764115399</v>
      </c>
    </row>
    <row r="5177" spans="2:2" x14ac:dyDescent="0.3">
      <c r="B5177" s="113">
        <v>-3113.2879793458501</v>
      </c>
    </row>
    <row r="5178" spans="2:2" x14ac:dyDescent="0.3">
      <c r="B5178" s="113">
        <v>-3220.6366522553099</v>
      </c>
    </row>
    <row r="5179" spans="2:2" x14ac:dyDescent="0.3">
      <c r="B5179" s="113">
        <v>-3113.8791420182301</v>
      </c>
    </row>
    <row r="5180" spans="2:2" x14ac:dyDescent="0.3">
      <c r="B5180" s="113">
        <v>-2799.2612986179101</v>
      </c>
    </row>
    <row r="5181" spans="2:2" x14ac:dyDescent="0.3">
      <c r="B5181" s="113">
        <v>-2295.4216455078299</v>
      </c>
    </row>
    <row r="5182" spans="2:2" x14ac:dyDescent="0.3">
      <c r="B5182" s="113">
        <v>-1632.5893376727199</v>
      </c>
    </row>
    <row r="5183" spans="2:2" x14ac:dyDescent="0.3">
      <c r="B5183" s="113">
        <v>-851.21352865221502</v>
      </c>
    </row>
    <row r="5184" spans="2:2" x14ac:dyDescent="0.3">
      <c r="B5184" s="113">
        <v>-1.00000002307518E-2</v>
      </c>
    </row>
    <row r="5185" spans="2:2" x14ac:dyDescent="0.3">
      <c r="B5185" s="113">
        <v>-0.01</v>
      </c>
    </row>
    <row r="5186" spans="2:2" x14ac:dyDescent="0.3">
      <c r="B5186" s="113">
        <v>-0.01</v>
      </c>
    </row>
    <row r="5187" spans="2:2" x14ac:dyDescent="0.3">
      <c r="B5187" s="113">
        <v>-0.01</v>
      </c>
    </row>
    <row r="5188" spans="2:2" x14ac:dyDescent="0.3">
      <c r="B5188" s="113">
        <v>-0.01</v>
      </c>
    </row>
    <row r="5189" spans="2:2" x14ac:dyDescent="0.3">
      <c r="B5189" s="113">
        <v>-0.01</v>
      </c>
    </row>
    <row r="5190" spans="2:2" x14ac:dyDescent="0.3">
      <c r="B5190" s="113">
        <v>-0.01</v>
      </c>
    </row>
    <row r="5191" spans="2:2" x14ac:dyDescent="0.3">
      <c r="B5191" s="113">
        <v>-0.01</v>
      </c>
    </row>
    <row r="5192" spans="2:2" x14ac:dyDescent="0.3">
      <c r="B5192" s="113">
        <v>-0.01</v>
      </c>
    </row>
    <row r="5193" spans="2:2" x14ac:dyDescent="0.3">
      <c r="B5193" s="113">
        <v>-0.01</v>
      </c>
    </row>
    <row r="5194" spans="2:2" x14ac:dyDescent="0.3">
      <c r="B5194" s="113">
        <v>-0.01</v>
      </c>
    </row>
    <row r="5195" spans="2:2" x14ac:dyDescent="0.3">
      <c r="B5195" s="113">
        <v>-0.01</v>
      </c>
    </row>
    <row r="5196" spans="2:2" x14ac:dyDescent="0.3">
      <c r="B5196" s="113">
        <v>-0.01</v>
      </c>
    </row>
    <row r="5197" spans="2:2" x14ac:dyDescent="0.3">
      <c r="B5197" s="113">
        <v>-967.04923835895795</v>
      </c>
    </row>
    <row r="5198" spans="2:2" x14ac:dyDescent="0.3">
      <c r="B5198" s="113">
        <v>-1871.8650103882901</v>
      </c>
    </row>
    <row r="5199" spans="2:2" x14ac:dyDescent="0.3">
      <c r="B5199" s="113">
        <v>-2647.0483359090399</v>
      </c>
    </row>
    <row r="5200" spans="2:2" x14ac:dyDescent="0.3">
      <c r="B5200" s="113">
        <v>-3234.6446691205401</v>
      </c>
    </row>
    <row r="5201" spans="2:2" x14ac:dyDescent="0.3">
      <c r="B5201" s="113">
        <v>-3591.1676622628001</v>
      </c>
    </row>
    <row r="5202" spans="2:2" x14ac:dyDescent="0.3">
      <c r="B5202" s="113">
        <v>-3691.4513953894798</v>
      </c>
    </row>
    <row r="5203" spans="2:2" x14ac:dyDescent="0.3">
      <c r="B5203" s="113">
        <v>-3530.93259569462</v>
      </c>
    </row>
    <row r="5204" spans="2:2" x14ac:dyDescent="0.3">
      <c r="B5204" s="113">
        <v>-3126.0994537102601</v>
      </c>
    </row>
    <row r="5205" spans="2:2" x14ac:dyDescent="0.3">
      <c r="B5205" s="113">
        <v>-2513.02358156231</v>
      </c>
    </row>
    <row r="5206" spans="2:2" x14ac:dyDescent="0.3">
      <c r="B5206" s="113">
        <v>-1744.0870969518101</v>
      </c>
    </row>
    <row r="5207" spans="2:2" x14ac:dyDescent="0.3">
      <c r="B5207" s="113">
        <v>-883.20579689765498</v>
      </c>
    </row>
    <row r="5208" spans="2:2" x14ac:dyDescent="0.3">
      <c r="B5208" s="113">
        <v>-1.0000000303193E-2</v>
      </c>
    </row>
    <row r="5209" spans="2:2" x14ac:dyDescent="0.3">
      <c r="B5209" s="113">
        <v>-0.01</v>
      </c>
    </row>
    <row r="5210" spans="2:2" x14ac:dyDescent="0.3">
      <c r="B5210" s="113">
        <v>-0.01</v>
      </c>
    </row>
    <row r="5211" spans="2:2" x14ac:dyDescent="0.3">
      <c r="B5211" s="113">
        <v>-0.01</v>
      </c>
    </row>
    <row r="5212" spans="2:2" x14ac:dyDescent="0.3">
      <c r="B5212" s="113">
        <v>-0.01</v>
      </c>
    </row>
    <row r="5213" spans="2:2" x14ac:dyDescent="0.3">
      <c r="B5213" s="113">
        <v>-0.01</v>
      </c>
    </row>
    <row r="5214" spans="2:2" x14ac:dyDescent="0.3">
      <c r="B5214" s="113">
        <v>-0.01</v>
      </c>
    </row>
    <row r="5215" spans="2:2" x14ac:dyDescent="0.3">
      <c r="B5215" s="113">
        <v>-0.01</v>
      </c>
    </row>
    <row r="5216" spans="2:2" x14ac:dyDescent="0.3">
      <c r="B5216" s="113">
        <v>-0.01</v>
      </c>
    </row>
    <row r="5217" spans="2:2" x14ac:dyDescent="0.3">
      <c r="B5217" s="113">
        <v>-0.01</v>
      </c>
    </row>
    <row r="5218" spans="2:2" x14ac:dyDescent="0.3">
      <c r="B5218" s="113">
        <v>-0.01</v>
      </c>
    </row>
    <row r="5219" spans="2:2" x14ac:dyDescent="0.3">
      <c r="B5219" s="113">
        <v>-0.01</v>
      </c>
    </row>
    <row r="5220" spans="2:2" x14ac:dyDescent="0.3">
      <c r="B5220" s="113">
        <v>-0.01</v>
      </c>
    </row>
    <row r="5221" spans="2:2" x14ac:dyDescent="0.3">
      <c r="B5221" s="113">
        <v>-407.90927244002802</v>
      </c>
    </row>
    <row r="5222" spans="2:2" x14ac:dyDescent="0.3">
      <c r="B5222" s="113">
        <v>-710.91107248285198</v>
      </c>
    </row>
    <row r="5223" spans="2:2" x14ac:dyDescent="0.3">
      <c r="B5223" s="113">
        <v>-897.93165864173102</v>
      </c>
    </row>
    <row r="5224" spans="2:2" x14ac:dyDescent="0.3">
      <c r="B5224" s="113">
        <v>-970.97297167427598</v>
      </c>
    </row>
    <row r="5225" spans="2:2" x14ac:dyDescent="0.3">
      <c r="B5225" s="113">
        <v>-943.46586100991897</v>
      </c>
    </row>
    <row r="5226" spans="2:2" x14ac:dyDescent="0.3">
      <c r="B5226" s="113">
        <v>-837.49214420769101</v>
      </c>
    </row>
    <row r="5227" spans="2:2" x14ac:dyDescent="0.3">
      <c r="B5227" s="113">
        <v>-680.29067869458004</v>
      </c>
    </row>
    <row r="5228" spans="2:2" x14ac:dyDescent="0.3">
      <c r="B5228" s="113">
        <v>-500.51228807868802</v>
      </c>
    </row>
    <row r="5229" spans="2:2" x14ac:dyDescent="0.3">
      <c r="B5229" s="113">
        <v>-324.68845593243901</v>
      </c>
    </row>
    <row r="5230" spans="2:2" x14ac:dyDescent="0.3">
      <c r="B5230" s="113">
        <v>-174.321700270657</v>
      </c>
    </row>
    <row r="5231" spans="2:2" x14ac:dyDescent="0.3">
      <c r="B5231" s="113">
        <v>-63.901112205996498</v>
      </c>
    </row>
    <row r="5232" spans="2:2" x14ac:dyDescent="0.3">
      <c r="B5232" s="113">
        <v>-1.0000000017390801E-2</v>
      </c>
    </row>
    <row r="5233" spans="2:2" x14ac:dyDescent="0.3">
      <c r="B5233" s="113">
        <v>-0.01</v>
      </c>
    </row>
    <row r="5234" spans="2:2" x14ac:dyDescent="0.3">
      <c r="B5234" s="113">
        <v>-0.90499854284977999</v>
      </c>
    </row>
    <row r="5235" spans="2:2" x14ac:dyDescent="0.3">
      <c r="B5235" s="113">
        <v>-45.952013811025402</v>
      </c>
    </row>
    <row r="5236" spans="2:2" x14ac:dyDescent="0.3">
      <c r="B5236" s="113">
        <v>-102.342236781632</v>
      </c>
    </row>
    <row r="5237" spans="2:2" x14ac:dyDescent="0.3">
      <c r="B5237" s="113">
        <v>-155.94919097554799</v>
      </c>
    </row>
    <row r="5238" spans="2:2" x14ac:dyDescent="0.3">
      <c r="B5238" s="113">
        <v>-194.994011342145</v>
      </c>
    </row>
    <row r="5239" spans="2:2" x14ac:dyDescent="0.3">
      <c r="B5239" s="113">
        <v>-211.62230888389499</v>
      </c>
    </row>
    <row r="5240" spans="2:2" x14ac:dyDescent="0.3">
      <c r="B5240" s="113">
        <v>-202.74557090733899</v>
      </c>
    </row>
    <row r="5241" spans="2:2" x14ac:dyDescent="0.3">
      <c r="B5241" s="113">
        <v>-170.08283370587301</v>
      </c>
    </row>
    <row r="5242" spans="2:2" x14ac:dyDescent="0.3">
      <c r="B5242" s="113">
        <v>-119.456415618534</v>
      </c>
    </row>
    <row r="5243" spans="2:2" x14ac:dyDescent="0.3">
      <c r="B5243" s="113">
        <v>-59.499559177068697</v>
      </c>
    </row>
    <row r="5244" spans="2:2" x14ac:dyDescent="0.3">
      <c r="B5244" s="113">
        <v>-1.0000000026435E-2</v>
      </c>
    </row>
    <row r="5245" spans="2:2" x14ac:dyDescent="0.3">
      <c r="B5245" s="113">
        <v>-0.01</v>
      </c>
    </row>
    <row r="5246" spans="2:2" x14ac:dyDescent="0.3">
      <c r="B5246" s="113">
        <v>-0.01</v>
      </c>
    </row>
    <row r="5247" spans="2:2" x14ac:dyDescent="0.3">
      <c r="B5247" s="113">
        <v>-0.01</v>
      </c>
    </row>
    <row r="5248" spans="2:2" x14ac:dyDescent="0.3">
      <c r="B5248" s="113">
        <v>-0.01</v>
      </c>
    </row>
    <row r="5249" spans="2:2" x14ac:dyDescent="0.3">
      <c r="B5249" s="113">
        <v>-0.01</v>
      </c>
    </row>
    <row r="5250" spans="2:2" x14ac:dyDescent="0.3">
      <c r="B5250" s="113">
        <v>-0.01</v>
      </c>
    </row>
    <row r="5251" spans="2:2" x14ac:dyDescent="0.3">
      <c r="B5251" s="113">
        <v>-15.728717349099201</v>
      </c>
    </row>
    <row r="5252" spans="2:2" x14ac:dyDescent="0.3">
      <c r="B5252" s="113">
        <v>-48.4941200154218</v>
      </c>
    </row>
    <row r="5253" spans="2:2" x14ac:dyDescent="0.3">
      <c r="B5253" s="113">
        <v>-67.075017573388195</v>
      </c>
    </row>
    <row r="5254" spans="2:2" x14ac:dyDescent="0.3">
      <c r="B5254" s="113">
        <v>-66.047217270326001</v>
      </c>
    </row>
    <row r="5255" spans="2:2" x14ac:dyDescent="0.3">
      <c r="B5255" s="113">
        <v>-43.219844505242001</v>
      </c>
    </row>
    <row r="5256" spans="2:2" x14ac:dyDescent="0.3">
      <c r="B5256" s="113">
        <v>-1.0000000026691399E-2</v>
      </c>
    </row>
    <row r="5257" spans="2:2" x14ac:dyDescent="0.3">
      <c r="B5257" s="113">
        <v>-0.01</v>
      </c>
    </row>
    <row r="5258" spans="2:2" x14ac:dyDescent="0.3">
      <c r="B5258" s="113">
        <v>-0.01</v>
      </c>
    </row>
    <row r="5259" spans="2:2" x14ac:dyDescent="0.3">
      <c r="B5259" s="113">
        <v>-0.01</v>
      </c>
    </row>
    <row r="5260" spans="2:2" x14ac:dyDescent="0.3">
      <c r="B5260" s="113">
        <v>-0.01</v>
      </c>
    </row>
    <row r="5261" spans="2:2" x14ac:dyDescent="0.3">
      <c r="B5261" s="113">
        <v>-0.01</v>
      </c>
    </row>
    <row r="5262" spans="2:2" x14ac:dyDescent="0.3">
      <c r="B5262" s="113">
        <v>-0.01</v>
      </c>
    </row>
    <row r="5263" spans="2:2" x14ac:dyDescent="0.3">
      <c r="B5263" s="113">
        <v>-0.01</v>
      </c>
    </row>
    <row r="5264" spans="2:2" x14ac:dyDescent="0.3">
      <c r="B5264" s="113">
        <v>-0.01</v>
      </c>
    </row>
    <row r="5265" spans="2:2" x14ac:dyDescent="0.3">
      <c r="B5265" s="113">
        <v>-0.01</v>
      </c>
    </row>
    <row r="5266" spans="2:2" x14ac:dyDescent="0.3">
      <c r="B5266" s="113">
        <v>-0.01</v>
      </c>
    </row>
    <row r="5267" spans="2:2" x14ac:dyDescent="0.3">
      <c r="B5267" s="113">
        <v>-0.01</v>
      </c>
    </row>
    <row r="5268" spans="2:2" x14ac:dyDescent="0.3">
      <c r="B5268" s="113">
        <v>-0.01</v>
      </c>
    </row>
    <row r="5269" spans="2:2" x14ac:dyDescent="0.3">
      <c r="B5269" s="113">
        <v>-48.806262872386398</v>
      </c>
    </row>
    <row r="5270" spans="2:2" x14ac:dyDescent="0.3">
      <c r="B5270" s="113">
        <v>-78.3346091557178</v>
      </c>
    </row>
    <row r="5271" spans="2:2" x14ac:dyDescent="0.3">
      <c r="B5271" s="113">
        <v>-86.529631890445899</v>
      </c>
    </row>
    <row r="5272" spans="2:2" x14ac:dyDescent="0.3">
      <c r="B5272" s="113">
        <v>-74.806928865796294</v>
      </c>
    </row>
    <row r="5273" spans="2:2" x14ac:dyDescent="0.3">
      <c r="B5273" s="113">
        <v>-47.7665165937428</v>
      </c>
    </row>
    <row r="5274" spans="2:2" x14ac:dyDescent="0.3">
      <c r="B5274" s="113">
        <v>-12.3858241241287</v>
      </c>
    </row>
    <row r="5275" spans="2:2" x14ac:dyDescent="0.3">
      <c r="B5275" s="113">
        <v>-0.01</v>
      </c>
    </row>
    <row r="5276" spans="2:2" x14ac:dyDescent="0.3">
      <c r="B5276" s="113">
        <v>-0.01</v>
      </c>
    </row>
    <row r="5277" spans="2:2" x14ac:dyDescent="0.3">
      <c r="B5277" s="113">
        <v>-0.01</v>
      </c>
    </row>
    <row r="5278" spans="2:2" x14ac:dyDescent="0.3">
      <c r="B5278" s="113">
        <v>-0.01</v>
      </c>
    </row>
    <row r="5279" spans="2:2" x14ac:dyDescent="0.3">
      <c r="B5279" s="113">
        <v>-0.01</v>
      </c>
    </row>
    <row r="5280" spans="2:2" x14ac:dyDescent="0.3">
      <c r="B5280" s="113">
        <v>-0.01</v>
      </c>
    </row>
    <row r="5281" spans="2:2" x14ac:dyDescent="0.3">
      <c r="B5281" s="113">
        <v>-46.737940100106997</v>
      </c>
    </row>
    <row r="5282" spans="2:2" x14ac:dyDescent="0.3">
      <c r="B5282" s="113">
        <v>-94.414620570058304</v>
      </c>
    </row>
    <row r="5283" spans="2:2" x14ac:dyDescent="0.3">
      <c r="B5283" s="113">
        <v>-134.39876481019201</v>
      </c>
    </row>
    <row r="5284" spans="2:2" x14ac:dyDescent="0.3">
      <c r="B5284" s="113">
        <v>-159.086012594821</v>
      </c>
    </row>
    <row r="5285" spans="2:2" x14ac:dyDescent="0.3">
      <c r="B5285" s="113">
        <v>-163.428940681348</v>
      </c>
    </row>
    <row r="5286" spans="2:2" x14ac:dyDescent="0.3">
      <c r="B5286" s="113">
        <v>-146.12525287661899</v>
      </c>
    </row>
    <row r="5287" spans="2:2" x14ac:dyDescent="0.3">
      <c r="B5287" s="113">
        <v>-110.254911467759</v>
      </c>
    </row>
    <row r="5288" spans="2:2" x14ac:dyDescent="0.3">
      <c r="B5288" s="113">
        <v>-63.219723525224403</v>
      </c>
    </row>
    <row r="5289" spans="2:2" x14ac:dyDescent="0.3">
      <c r="B5289" s="113">
        <v>-15.9377318696727</v>
      </c>
    </row>
    <row r="5290" spans="2:2" x14ac:dyDescent="0.3">
      <c r="B5290" s="113">
        <v>-0.01</v>
      </c>
    </row>
    <row r="5291" spans="2:2" x14ac:dyDescent="0.3">
      <c r="B5291" s="113">
        <v>-0.01</v>
      </c>
    </row>
    <row r="5292" spans="2:2" x14ac:dyDescent="0.3">
      <c r="B5292" s="113">
        <v>-0.01</v>
      </c>
    </row>
    <row r="5293" spans="2:2" x14ac:dyDescent="0.3">
      <c r="B5293" s="113">
        <v>-70.409476007488095</v>
      </c>
    </row>
    <row r="5294" spans="2:2" x14ac:dyDescent="0.3">
      <c r="B5294" s="113">
        <v>-183.902333282792</v>
      </c>
    </row>
    <row r="5295" spans="2:2" x14ac:dyDescent="0.3">
      <c r="B5295" s="113">
        <v>-333.53151999401098</v>
      </c>
    </row>
    <row r="5296" spans="2:2" x14ac:dyDescent="0.3">
      <c r="B5296" s="113">
        <v>-505.005227863953</v>
      </c>
    </row>
    <row r="5297" spans="2:2" x14ac:dyDescent="0.3">
      <c r="B5297" s="113">
        <v>-677.60655805212696</v>
      </c>
    </row>
    <row r="5298" spans="2:2" x14ac:dyDescent="0.3">
      <c r="B5298" s="113">
        <v>-826.11810065342797</v>
      </c>
    </row>
    <row r="5299" spans="2:2" x14ac:dyDescent="0.3">
      <c r="B5299" s="113">
        <v>-923.59602970074695</v>
      </c>
    </row>
    <row r="5300" spans="2:2" x14ac:dyDescent="0.3">
      <c r="B5300" s="113">
        <v>-944.70164328862904</v>
      </c>
    </row>
    <row r="5301" spans="2:2" x14ac:dyDescent="0.3">
      <c r="B5301" s="113">
        <v>-869.20296560275904</v>
      </c>
    </row>
    <row r="5302" spans="2:2" x14ac:dyDescent="0.3">
      <c r="B5302" s="113">
        <v>-685.209159918414</v>
      </c>
    </row>
    <row r="5303" spans="2:2" x14ac:dyDescent="0.3">
      <c r="B5303" s="113">
        <v>-391.70466858962902</v>
      </c>
    </row>
    <row r="5304" spans="2:2" x14ac:dyDescent="0.3">
      <c r="B5304" s="113">
        <v>-1.00000001055529E-2</v>
      </c>
    </row>
    <row r="5305" spans="2:2" x14ac:dyDescent="0.3">
      <c r="B5305" s="113">
        <v>-0.01</v>
      </c>
    </row>
    <row r="5306" spans="2:2" x14ac:dyDescent="0.3">
      <c r="B5306" s="113">
        <v>-0.01</v>
      </c>
    </row>
    <row r="5307" spans="2:2" x14ac:dyDescent="0.3">
      <c r="B5307" s="113">
        <v>-0.01</v>
      </c>
    </row>
    <row r="5308" spans="2:2" x14ac:dyDescent="0.3">
      <c r="B5308" s="113">
        <v>-0.01</v>
      </c>
    </row>
    <row r="5309" spans="2:2" x14ac:dyDescent="0.3">
      <c r="B5309" s="113">
        <v>-0.01</v>
      </c>
    </row>
    <row r="5310" spans="2:2" x14ac:dyDescent="0.3">
      <c r="B5310" s="113">
        <v>-0.01</v>
      </c>
    </row>
    <row r="5311" spans="2:2" x14ac:dyDescent="0.3">
      <c r="B5311" s="113">
        <v>-0.01</v>
      </c>
    </row>
    <row r="5312" spans="2:2" x14ac:dyDescent="0.3">
      <c r="B5312" s="113">
        <v>-0.01</v>
      </c>
    </row>
    <row r="5313" spans="2:2" x14ac:dyDescent="0.3">
      <c r="B5313" s="113">
        <v>-0.01</v>
      </c>
    </row>
    <row r="5314" spans="2:2" x14ac:dyDescent="0.3">
      <c r="B5314" s="113">
        <v>-0.01</v>
      </c>
    </row>
    <row r="5315" spans="2:2" x14ac:dyDescent="0.3">
      <c r="B5315" s="113">
        <v>-0.01</v>
      </c>
    </row>
    <row r="5316" spans="2:2" x14ac:dyDescent="0.3">
      <c r="B5316" s="113">
        <v>-0.01</v>
      </c>
    </row>
    <row r="5317" spans="2:2" x14ac:dyDescent="0.3">
      <c r="B5317" s="113">
        <v>-824.46582648999095</v>
      </c>
    </row>
    <row r="5318" spans="2:2" x14ac:dyDescent="0.3">
      <c r="B5318" s="113">
        <v>-1625.90620438257</v>
      </c>
    </row>
    <row r="5319" spans="2:2" x14ac:dyDescent="0.3">
      <c r="B5319" s="113">
        <v>-2339.6949490647999</v>
      </c>
    </row>
    <row r="5320" spans="2:2" x14ac:dyDescent="0.3">
      <c r="B5320" s="113">
        <v>-2906.8234683586802</v>
      </c>
    </row>
    <row r="5321" spans="2:2" x14ac:dyDescent="0.3">
      <c r="B5321" s="113">
        <v>-3279.2595975075501</v>
      </c>
    </row>
    <row r="5322" spans="2:2" x14ac:dyDescent="0.3">
      <c r="B5322" s="113">
        <v>-3424.2946825868698</v>
      </c>
    </row>
    <row r="5323" spans="2:2" x14ac:dyDescent="0.3">
      <c r="B5323" s="113">
        <v>-3327.4722389599201</v>
      </c>
    </row>
    <row r="5324" spans="2:2" x14ac:dyDescent="0.3">
      <c r="B5324" s="113">
        <v>-2993.8333952020098</v>
      </c>
    </row>
    <row r="5325" spans="2:2" x14ac:dyDescent="0.3">
      <c r="B5325" s="113">
        <v>-2447.3905746825399</v>
      </c>
    </row>
    <row r="5326" spans="2:2" x14ac:dyDescent="0.3">
      <c r="B5326" s="113">
        <v>-1728.9210423791901</v>
      </c>
    </row>
    <row r="5327" spans="2:2" x14ac:dyDescent="0.3">
      <c r="B5327" s="113">
        <v>-892.33586657860894</v>
      </c>
    </row>
    <row r="5328" spans="2:2" x14ac:dyDescent="0.3">
      <c r="B5328" s="113">
        <v>-1.00000002925376E-2</v>
      </c>
    </row>
    <row r="5329" spans="2:2" x14ac:dyDescent="0.3">
      <c r="B5329" s="113">
        <v>-0.01</v>
      </c>
    </row>
    <row r="5330" spans="2:2" x14ac:dyDescent="0.3">
      <c r="B5330" s="113">
        <v>-0.01</v>
      </c>
    </row>
    <row r="5331" spans="2:2" x14ac:dyDescent="0.3">
      <c r="B5331" s="113">
        <v>-0.01</v>
      </c>
    </row>
    <row r="5332" spans="2:2" x14ac:dyDescent="0.3">
      <c r="B5332" s="113">
        <v>-0.01</v>
      </c>
    </row>
    <row r="5333" spans="2:2" x14ac:dyDescent="0.3">
      <c r="B5333" s="113">
        <v>-0.01</v>
      </c>
    </row>
    <row r="5334" spans="2:2" x14ac:dyDescent="0.3">
      <c r="B5334" s="113">
        <v>-0.01</v>
      </c>
    </row>
    <row r="5335" spans="2:2" x14ac:dyDescent="0.3">
      <c r="B5335" s="113">
        <v>-0.01</v>
      </c>
    </row>
    <row r="5336" spans="2:2" x14ac:dyDescent="0.3">
      <c r="B5336" s="113">
        <v>-0.01</v>
      </c>
    </row>
    <row r="5337" spans="2:2" x14ac:dyDescent="0.3">
      <c r="B5337" s="113">
        <v>-0.01</v>
      </c>
    </row>
    <row r="5338" spans="2:2" x14ac:dyDescent="0.3">
      <c r="B5338" s="113">
        <v>-0.01</v>
      </c>
    </row>
    <row r="5339" spans="2:2" x14ac:dyDescent="0.3">
      <c r="B5339" s="113">
        <v>-0.01</v>
      </c>
    </row>
    <row r="5340" spans="2:2" x14ac:dyDescent="0.3">
      <c r="B5340" s="113">
        <v>-0.01</v>
      </c>
    </row>
    <row r="5341" spans="2:2" x14ac:dyDescent="0.3">
      <c r="B5341" s="113">
        <v>-779.68785587181401</v>
      </c>
    </row>
    <row r="5342" spans="2:2" x14ac:dyDescent="0.3">
      <c r="B5342" s="113">
        <v>-1495.3240449733901</v>
      </c>
    </row>
    <row r="5343" spans="2:2" x14ac:dyDescent="0.3">
      <c r="B5343" s="113">
        <v>-2102.4027358161002</v>
      </c>
    </row>
    <row r="5344" spans="2:2" x14ac:dyDescent="0.3">
      <c r="B5344" s="113">
        <v>-2563.93300697724</v>
      </c>
    </row>
    <row r="5345" spans="2:2" x14ac:dyDescent="0.3">
      <c r="B5345" s="113">
        <v>-2852.2319875103299</v>
      </c>
    </row>
    <row r="5346" spans="2:2" x14ac:dyDescent="0.3">
      <c r="B5346" s="113">
        <v>-2950.1885895571199</v>
      </c>
    </row>
    <row r="5347" spans="2:2" x14ac:dyDescent="0.3">
      <c r="B5347" s="113">
        <v>-2852.0178876036798</v>
      </c>
    </row>
    <row r="5348" spans="2:2" x14ac:dyDescent="0.3">
      <c r="B5348" s="113">
        <v>-2563.5177384006702</v>
      </c>
    </row>
    <row r="5349" spans="2:2" x14ac:dyDescent="0.3">
      <c r="B5349" s="113">
        <v>-2101.83060033333</v>
      </c>
    </row>
    <row r="5350" spans="2:2" x14ac:dyDescent="0.3">
      <c r="B5350" s="113">
        <v>-1494.70168253766</v>
      </c>
    </row>
    <row r="5351" spans="2:2" x14ac:dyDescent="0.3">
      <c r="B5351" s="113">
        <v>-779.217160919555</v>
      </c>
    </row>
    <row r="5352" spans="2:2" x14ac:dyDescent="0.3">
      <c r="B5352" s="113">
        <v>-1.0000000324261699E-2</v>
      </c>
    </row>
    <row r="5353" spans="2:2" x14ac:dyDescent="0.3">
      <c r="B5353" s="113">
        <v>-0.01</v>
      </c>
    </row>
    <row r="5354" spans="2:2" x14ac:dyDescent="0.3">
      <c r="B5354" s="113">
        <v>-0.01</v>
      </c>
    </row>
    <row r="5355" spans="2:2" x14ac:dyDescent="0.3">
      <c r="B5355" s="113">
        <v>-0.01</v>
      </c>
    </row>
    <row r="5356" spans="2:2" x14ac:dyDescent="0.3">
      <c r="B5356" s="113">
        <v>-0.01</v>
      </c>
    </row>
    <row r="5357" spans="2:2" x14ac:dyDescent="0.3">
      <c r="B5357" s="113">
        <v>-0.01</v>
      </c>
    </row>
    <row r="5358" spans="2:2" x14ac:dyDescent="0.3">
      <c r="B5358" s="113">
        <v>-0.01</v>
      </c>
    </row>
    <row r="5359" spans="2:2" x14ac:dyDescent="0.3">
      <c r="B5359" s="113">
        <v>-0.01</v>
      </c>
    </row>
    <row r="5360" spans="2:2" x14ac:dyDescent="0.3">
      <c r="B5360" s="113">
        <v>-0.01</v>
      </c>
    </row>
    <row r="5361" spans="2:2" x14ac:dyDescent="0.3">
      <c r="B5361" s="113">
        <v>-0.01</v>
      </c>
    </row>
    <row r="5362" spans="2:2" x14ac:dyDescent="0.3">
      <c r="B5362" s="113">
        <v>-0.01</v>
      </c>
    </row>
    <row r="5363" spans="2:2" x14ac:dyDescent="0.3">
      <c r="B5363" s="113">
        <v>-0.01</v>
      </c>
    </row>
    <row r="5364" spans="2:2" x14ac:dyDescent="0.3">
      <c r="B5364" s="113">
        <v>-0.01</v>
      </c>
    </row>
    <row r="5365" spans="2:2" x14ac:dyDescent="0.3">
      <c r="B5365" s="113">
        <v>-883.59411090048695</v>
      </c>
    </row>
    <row r="5366" spans="2:2" x14ac:dyDescent="0.3">
      <c r="B5366" s="113">
        <v>-1710.0933254773499</v>
      </c>
    </row>
    <row r="5367" spans="2:2" x14ac:dyDescent="0.3">
      <c r="B5367" s="113">
        <v>-2417.9554484320101</v>
      </c>
    </row>
    <row r="5368" spans="2:2" x14ac:dyDescent="0.3">
      <c r="B5368" s="113">
        <v>-2954.2967193659201</v>
      </c>
    </row>
    <row r="5369" spans="2:2" x14ac:dyDescent="0.3">
      <c r="B5369" s="113">
        <v>-3279.47463053093</v>
      </c>
    </row>
    <row r="5370" spans="2:2" x14ac:dyDescent="0.3">
      <c r="B5370" s="113">
        <v>-3370.5964221065401</v>
      </c>
    </row>
    <row r="5371" spans="2:2" x14ac:dyDescent="0.3">
      <c r="B5371" s="113">
        <v>-3223.59133030156</v>
      </c>
    </row>
    <row r="5372" spans="2:2" x14ac:dyDescent="0.3">
      <c r="B5372" s="113">
        <v>-2853.6075107503302</v>
      </c>
    </row>
    <row r="5373" spans="2:2" x14ac:dyDescent="0.3">
      <c r="B5373" s="113">
        <v>-2293.6590577685001</v>
      </c>
    </row>
    <row r="5374" spans="2:2" x14ac:dyDescent="0.3">
      <c r="B5374" s="113">
        <v>-1591.6269832595499</v>
      </c>
    </row>
    <row r="5375" spans="2:2" x14ac:dyDescent="0.3">
      <c r="B5375" s="113">
        <v>-805.89035073531898</v>
      </c>
    </row>
    <row r="5376" spans="2:2" x14ac:dyDescent="0.3">
      <c r="B5376" s="113">
        <v>-1.00000003896498E-2</v>
      </c>
    </row>
    <row r="5377" spans="2:2" x14ac:dyDescent="0.3">
      <c r="B5377" s="113">
        <v>-0.01</v>
      </c>
    </row>
    <row r="5378" spans="2:2" x14ac:dyDescent="0.3">
      <c r="B5378" s="113">
        <v>-0.01</v>
      </c>
    </row>
    <row r="5379" spans="2:2" x14ac:dyDescent="0.3">
      <c r="B5379" s="113">
        <v>-0.01</v>
      </c>
    </row>
    <row r="5380" spans="2:2" x14ac:dyDescent="0.3">
      <c r="B5380" s="113">
        <v>-0.01</v>
      </c>
    </row>
    <row r="5381" spans="2:2" x14ac:dyDescent="0.3">
      <c r="B5381" s="113">
        <v>-0.01</v>
      </c>
    </row>
    <row r="5382" spans="2:2" x14ac:dyDescent="0.3">
      <c r="B5382" s="113">
        <v>-0.01</v>
      </c>
    </row>
    <row r="5383" spans="2:2" x14ac:dyDescent="0.3">
      <c r="B5383" s="113">
        <v>-0.01</v>
      </c>
    </row>
    <row r="5384" spans="2:2" x14ac:dyDescent="0.3">
      <c r="B5384" s="113">
        <v>-0.01</v>
      </c>
    </row>
    <row r="5385" spans="2:2" x14ac:dyDescent="0.3">
      <c r="B5385" s="113">
        <v>-0.01</v>
      </c>
    </row>
    <row r="5386" spans="2:2" x14ac:dyDescent="0.3">
      <c r="B5386" s="113">
        <v>-0.01</v>
      </c>
    </row>
    <row r="5387" spans="2:2" x14ac:dyDescent="0.3">
      <c r="B5387" s="113">
        <v>-0.01</v>
      </c>
    </row>
    <row r="5388" spans="2:2" x14ac:dyDescent="0.3">
      <c r="B5388" s="113">
        <v>-0.01</v>
      </c>
    </row>
    <row r="5389" spans="2:2" x14ac:dyDescent="0.3">
      <c r="B5389" s="113">
        <v>-371.48469153683101</v>
      </c>
    </row>
    <row r="5390" spans="2:2" x14ac:dyDescent="0.3">
      <c r="B5390" s="113">
        <v>-647.33915049093002</v>
      </c>
    </row>
    <row r="5391" spans="2:2" x14ac:dyDescent="0.3">
      <c r="B5391" s="113">
        <v>-817.52187520590803</v>
      </c>
    </row>
    <row r="5392" spans="2:2" x14ac:dyDescent="0.3">
      <c r="B5392" s="113">
        <v>-883.89924728709002</v>
      </c>
    </row>
    <row r="5393" spans="2:2" x14ac:dyDescent="0.3">
      <c r="B5393" s="113">
        <v>-858.73926018124803</v>
      </c>
    </row>
    <row r="5394" spans="2:2" x14ac:dyDescent="0.3">
      <c r="B5394" s="113">
        <v>-762.17614644343996</v>
      </c>
    </row>
    <row r="5395" spans="2:2" x14ac:dyDescent="0.3">
      <c r="B5395" s="113">
        <v>-619.02559459262898</v>
      </c>
    </row>
    <row r="5396" spans="2:2" x14ac:dyDescent="0.3">
      <c r="B5396" s="113">
        <v>-455.374120410008</v>
      </c>
    </row>
    <row r="5397" spans="2:2" x14ac:dyDescent="0.3">
      <c r="B5397" s="113">
        <v>-295.36575085243999</v>
      </c>
    </row>
    <row r="5398" spans="2:2" x14ac:dyDescent="0.3">
      <c r="B5398" s="113">
        <v>-158.55686108441199</v>
      </c>
    </row>
    <row r="5399" spans="2:2" x14ac:dyDescent="0.3">
      <c r="B5399" s="113">
        <v>-58.114616380406297</v>
      </c>
    </row>
    <row r="5400" spans="2:2" x14ac:dyDescent="0.3">
      <c r="B5400" s="113">
        <v>-1.00000000050867E-2</v>
      </c>
    </row>
    <row r="5401" spans="2:2" x14ac:dyDescent="0.3">
      <c r="B5401" s="113">
        <v>-0.01</v>
      </c>
    </row>
    <row r="5402" spans="2:2" x14ac:dyDescent="0.3">
      <c r="B5402" s="113">
        <v>-0.82359701145168596</v>
      </c>
    </row>
    <row r="5403" spans="2:2" x14ac:dyDescent="0.3">
      <c r="B5403" s="113">
        <v>-41.767630538480802</v>
      </c>
    </row>
    <row r="5404" spans="2:2" x14ac:dyDescent="0.3">
      <c r="B5404" s="113">
        <v>-93.008730373029806</v>
      </c>
    </row>
    <row r="5405" spans="2:2" x14ac:dyDescent="0.3">
      <c r="B5405" s="113">
        <v>-141.70629421610101</v>
      </c>
    </row>
    <row r="5406" spans="2:2" x14ac:dyDescent="0.3">
      <c r="B5406" s="113">
        <v>-177.159858217927</v>
      </c>
    </row>
    <row r="5407" spans="2:2" x14ac:dyDescent="0.3">
      <c r="B5407" s="113">
        <v>-192.240040060247</v>
      </c>
    </row>
    <row r="5408" spans="2:2" x14ac:dyDescent="0.3">
      <c r="B5408" s="113">
        <v>-184.150253536939</v>
      </c>
    </row>
    <row r="5409" spans="2:2" x14ac:dyDescent="0.3">
      <c r="B5409" s="113">
        <v>-154.46149314892401</v>
      </c>
    </row>
    <row r="5410" spans="2:2" x14ac:dyDescent="0.3">
      <c r="B5410" s="113">
        <v>-108.469749004536</v>
      </c>
    </row>
    <row r="5411" spans="2:2" x14ac:dyDescent="0.3">
      <c r="B5411" s="113">
        <v>-54.020035497080997</v>
      </c>
    </row>
    <row r="5412" spans="2:2" x14ac:dyDescent="0.3">
      <c r="B5412" s="113">
        <v>-1.0000000009140199E-2</v>
      </c>
    </row>
    <row r="5413" spans="2:2" x14ac:dyDescent="0.3">
      <c r="B5413" s="113">
        <v>-0.01</v>
      </c>
    </row>
    <row r="5414" spans="2:2" x14ac:dyDescent="0.3">
      <c r="B5414" s="113">
        <v>-0.01</v>
      </c>
    </row>
    <row r="5415" spans="2:2" x14ac:dyDescent="0.3">
      <c r="B5415" s="113">
        <v>-0.01</v>
      </c>
    </row>
    <row r="5416" spans="2:2" x14ac:dyDescent="0.3">
      <c r="B5416" s="113">
        <v>-0.01</v>
      </c>
    </row>
    <row r="5417" spans="2:2" x14ac:dyDescent="0.3">
      <c r="B5417" s="113">
        <v>-0.01</v>
      </c>
    </row>
    <row r="5418" spans="2:2" x14ac:dyDescent="0.3">
      <c r="B5418" s="113">
        <v>-0.01</v>
      </c>
    </row>
    <row r="5419" spans="2:2" x14ac:dyDescent="0.3">
      <c r="B5419" s="113">
        <v>-14.264570657606001</v>
      </c>
    </row>
    <row r="5420" spans="2:2" x14ac:dyDescent="0.3">
      <c r="B5420" s="113">
        <v>-43.971666121660199</v>
      </c>
    </row>
    <row r="5421" spans="2:2" x14ac:dyDescent="0.3">
      <c r="B5421" s="113">
        <v>-60.810644815202302</v>
      </c>
    </row>
    <row r="5422" spans="2:2" x14ac:dyDescent="0.3">
      <c r="B5422" s="113">
        <v>-59.8702256931915</v>
      </c>
    </row>
    <row r="5423" spans="2:2" x14ac:dyDescent="0.3">
      <c r="B5423" s="113">
        <v>-39.172432449788801</v>
      </c>
    </row>
    <row r="5424" spans="2:2" x14ac:dyDescent="0.3">
      <c r="B5424" s="113">
        <v>-1.00000000104154E-2</v>
      </c>
    </row>
    <row r="5425" spans="2:2" x14ac:dyDescent="0.3">
      <c r="B5425" s="113">
        <v>-0.01</v>
      </c>
    </row>
    <row r="5426" spans="2:2" x14ac:dyDescent="0.3">
      <c r="B5426" s="113">
        <v>-0.01</v>
      </c>
    </row>
    <row r="5427" spans="2:2" x14ac:dyDescent="0.3">
      <c r="B5427" s="113">
        <v>-0.01</v>
      </c>
    </row>
    <row r="5428" spans="2:2" x14ac:dyDescent="0.3">
      <c r="B5428" s="113">
        <v>-0.01</v>
      </c>
    </row>
    <row r="5429" spans="2:2" x14ac:dyDescent="0.3">
      <c r="B5429" s="113">
        <v>-0.01</v>
      </c>
    </row>
    <row r="5430" spans="2:2" x14ac:dyDescent="0.3">
      <c r="B5430" s="113">
        <v>-0.01</v>
      </c>
    </row>
    <row r="5431" spans="2:2" x14ac:dyDescent="0.3">
      <c r="B5431" s="113">
        <v>-0.01</v>
      </c>
    </row>
    <row r="5432" spans="2:2" x14ac:dyDescent="0.3">
      <c r="B5432" s="113">
        <v>-0.01</v>
      </c>
    </row>
    <row r="5433" spans="2:2" x14ac:dyDescent="0.3">
      <c r="B5433" s="113">
        <v>-0.01</v>
      </c>
    </row>
    <row r="5434" spans="2:2" x14ac:dyDescent="0.3">
      <c r="B5434" s="113">
        <v>-0.01</v>
      </c>
    </row>
    <row r="5435" spans="2:2" x14ac:dyDescent="0.3">
      <c r="B5435" s="113">
        <v>-0.01</v>
      </c>
    </row>
    <row r="5436" spans="2:2" x14ac:dyDescent="0.3">
      <c r="B5436" s="113">
        <v>-0.01</v>
      </c>
    </row>
    <row r="5437" spans="2:2" x14ac:dyDescent="0.3">
      <c r="B5437" s="113">
        <v>-44.145583072311297</v>
      </c>
    </row>
    <row r="5438" spans="2:2" x14ac:dyDescent="0.3">
      <c r="B5438" s="113">
        <v>-70.843187645230103</v>
      </c>
    </row>
    <row r="5439" spans="2:2" x14ac:dyDescent="0.3">
      <c r="B5439" s="113">
        <v>-78.242891155317196</v>
      </c>
    </row>
    <row r="5440" spans="2:2" x14ac:dyDescent="0.3">
      <c r="B5440" s="113">
        <v>-67.633021811512705</v>
      </c>
    </row>
    <row r="5441" spans="2:2" x14ac:dyDescent="0.3">
      <c r="B5441" s="113">
        <v>-43.179742902120097</v>
      </c>
    </row>
    <row r="5442" spans="2:2" x14ac:dyDescent="0.3">
      <c r="B5442" s="113">
        <v>-11.195538208280899</v>
      </c>
    </row>
    <row r="5443" spans="2:2" x14ac:dyDescent="0.3">
      <c r="B5443" s="113">
        <v>-0.01</v>
      </c>
    </row>
    <row r="5444" spans="2:2" x14ac:dyDescent="0.3">
      <c r="B5444" s="113">
        <v>-0.01</v>
      </c>
    </row>
    <row r="5445" spans="2:2" x14ac:dyDescent="0.3">
      <c r="B5445" s="113">
        <v>-0.01</v>
      </c>
    </row>
    <row r="5446" spans="2:2" x14ac:dyDescent="0.3">
      <c r="B5446" s="113">
        <v>-0.01</v>
      </c>
    </row>
    <row r="5447" spans="2:2" x14ac:dyDescent="0.3">
      <c r="B5447" s="113">
        <v>-0.01</v>
      </c>
    </row>
    <row r="5448" spans="2:2" x14ac:dyDescent="0.3">
      <c r="B5448" s="113">
        <v>-0.01</v>
      </c>
    </row>
    <row r="5449" spans="2:2" x14ac:dyDescent="0.3">
      <c r="B5449" s="113">
        <v>-42.199926008718101</v>
      </c>
    </row>
    <row r="5450" spans="2:2" x14ac:dyDescent="0.3">
      <c r="B5450" s="113">
        <v>-85.233759510152197</v>
      </c>
    </row>
    <row r="5451" spans="2:2" x14ac:dyDescent="0.3">
      <c r="B5451" s="113">
        <v>-121.31134901278899</v>
      </c>
    </row>
    <row r="5452" spans="2:2" x14ac:dyDescent="0.3">
      <c r="B5452" s="113">
        <v>-143.57299717288001</v>
      </c>
    </row>
    <row r="5453" spans="2:2" x14ac:dyDescent="0.3">
      <c r="B5453" s="113">
        <v>-147.47035774477101</v>
      </c>
    </row>
    <row r="5454" spans="2:2" x14ac:dyDescent="0.3">
      <c r="B5454" s="113">
        <v>-131.83671757839301</v>
      </c>
    </row>
    <row r="5455" spans="2:2" x14ac:dyDescent="0.3">
      <c r="B5455" s="113">
        <v>-99.459212793617894</v>
      </c>
    </row>
    <row r="5456" spans="2:2" x14ac:dyDescent="0.3">
      <c r="B5456" s="113">
        <v>-57.021375528196103</v>
      </c>
    </row>
    <row r="5457" spans="2:2" x14ac:dyDescent="0.3">
      <c r="B5457" s="113">
        <v>-14.3736996843989</v>
      </c>
    </row>
    <row r="5458" spans="2:2" x14ac:dyDescent="0.3">
      <c r="B5458" s="113">
        <v>-0.01</v>
      </c>
    </row>
    <row r="5459" spans="2:2" x14ac:dyDescent="0.3">
      <c r="B5459" s="113">
        <v>-0.01</v>
      </c>
    </row>
    <row r="5460" spans="2:2" x14ac:dyDescent="0.3">
      <c r="B5460" s="113">
        <v>-0.01</v>
      </c>
    </row>
    <row r="5461" spans="2:2" x14ac:dyDescent="0.3">
      <c r="B5461" s="113">
        <v>-63.458302020259801</v>
      </c>
    </row>
    <row r="5462" spans="2:2" x14ac:dyDescent="0.3">
      <c r="B5462" s="113">
        <v>-165.71993494225501</v>
      </c>
    </row>
    <row r="5463" spans="2:2" x14ac:dyDescent="0.3">
      <c r="B5463" s="113">
        <v>-300.50901246972501</v>
      </c>
    </row>
    <row r="5464" spans="2:2" x14ac:dyDescent="0.3">
      <c r="B5464" s="113">
        <v>-454.93588025506</v>
      </c>
    </row>
    <row r="5465" spans="2:2" x14ac:dyDescent="0.3">
      <c r="B5465" s="113">
        <v>-610.33148876260304</v>
      </c>
    </row>
    <row r="5466" spans="2:2" x14ac:dyDescent="0.3">
      <c r="B5466" s="113">
        <v>-743.98504506375696</v>
      </c>
    </row>
    <row r="5467" spans="2:2" x14ac:dyDescent="0.3">
      <c r="B5467" s="113">
        <v>-831.64503628646105</v>
      </c>
    </row>
    <row r="5468" spans="2:2" x14ac:dyDescent="0.3">
      <c r="B5468" s="113">
        <v>-850.51985101523599</v>
      </c>
    </row>
    <row r="5469" spans="2:2" x14ac:dyDescent="0.3">
      <c r="B5469" s="113">
        <v>-782.42874461957103</v>
      </c>
    </row>
    <row r="5470" spans="2:2" x14ac:dyDescent="0.3">
      <c r="B5470" s="113">
        <v>-616.70943557566898</v>
      </c>
    </row>
    <row r="5471" spans="2:2" x14ac:dyDescent="0.3">
      <c r="B5471" s="113">
        <v>-352.49285015997901</v>
      </c>
    </row>
    <row r="5472" spans="2:2" x14ac:dyDescent="0.3">
      <c r="B5472" s="113">
        <v>-1.00000001505023E-2</v>
      </c>
    </row>
    <row r="5473" spans="2:2" x14ac:dyDescent="0.3">
      <c r="B5473" s="113">
        <v>-0.01</v>
      </c>
    </row>
    <row r="5474" spans="2:2" x14ac:dyDescent="0.3">
      <c r="B5474" s="113">
        <v>-0.01</v>
      </c>
    </row>
    <row r="5475" spans="2:2" x14ac:dyDescent="0.3">
      <c r="B5475" s="113">
        <v>-0.01</v>
      </c>
    </row>
    <row r="5476" spans="2:2" x14ac:dyDescent="0.3">
      <c r="B5476" s="113">
        <v>-0.01</v>
      </c>
    </row>
    <row r="5477" spans="2:2" x14ac:dyDescent="0.3">
      <c r="B5477" s="113">
        <v>-0.01</v>
      </c>
    </row>
    <row r="5478" spans="2:2" x14ac:dyDescent="0.3">
      <c r="B5478" s="113">
        <v>-0.01</v>
      </c>
    </row>
    <row r="5479" spans="2:2" x14ac:dyDescent="0.3">
      <c r="B5479" s="113">
        <v>-0.01</v>
      </c>
    </row>
    <row r="5480" spans="2:2" x14ac:dyDescent="0.3">
      <c r="B5480" s="113">
        <v>-0.01</v>
      </c>
    </row>
    <row r="5481" spans="2:2" x14ac:dyDescent="0.3">
      <c r="B5481" s="113">
        <v>-0.01</v>
      </c>
    </row>
    <row r="5482" spans="2:2" x14ac:dyDescent="0.3">
      <c r="B5482" s="113">
        <v>-0.01</v>
      </c>
    </row>
    <row r="5483" spans="2:2" x14ac:dyDescent="0.3">
      <c r="B5483" s="113">
        <v>-0.01</v>
      </c>
    </row>
    <row r="5484" spans="2:2" x14ac:dyDescent="0.3">
      <c r="B5484" s="113">
        <v>-0.01</v>
      </c>
    </row>
    <row r="5485" spans="2:2" x14ac:dyDescent="0.3">
      <c r="B5485" s="113">
        <v>-740.32960236441204</v>
      </c>
    </row>
    <row r="5486" spans="2:2" x14ac:dyDescent="0.3">
      <c r="B5486" s="113">
        <v>-1459.7549971288499</v>
      </c>
    </row>
    <row r="5487" spans="2:2" x14ac:dyDescent="0.3">
      <c r="B5487" s="113">
        <v>-2100.2735402333601</v>
      </c>
    </row>
    <row r="5488" spans="2:2" x14ac:dyDescent="0.3">
      <c r="B5488" s="113">
        <v>-2608.9597948036098</v>
      </c>
    </row>
    <row r="5489" spans="2:2" x14ac:dyDescent="0.3">
      <c r="B5489" s="113">
        <v>-2942.7716680357698</v>
      </c>
    </row>
    <row r="5490" spans="2:2" x14ac:dyDescent="0.3">
      <c r="B5490" s="113">
        <v>-3072.44320436416</v>
      </c>
    </row>
    <row r="5491" spans="2:2" x14ac:dyDescent="0.3">
      <c r="B5491" s="113">
        <v>-2985.10120279686</v>
      </c>
    </row>
    <row r="5492" spans="2:2" x14ac:dyDescent="0.3">
      <c r="B5492" s="113">
        <v>-2685.3695349889799</v>
      </c>
    </row>
    <row r="5493" spans="2:2" x14ac:dyDescent="0.3">
      <c r="B5493" s="113">
        <v>-2194.8834038080399</v>
      </c>
    </row>
    <row r="5494" spans="2:2" x14ac:dyDescent="0.3">
      <c r="B5494" s="113">
        <v>-1550.29745015545</v>
      </c>
    </row>
    <row r="5495" spans="2:2" x14ac:dyDescent="0.3">
      <c r="B5495" s="113">
        <v>-800.018483387272</v>
      </c>
    </row>
    <row r="5496" spans="2:2" x14ac:dyDescent="0.3">
      <c r="B5496" s="113">
        <v>-1.0000000376782E-2</v>
      </c>
    </row>
    <row r="5497" spans="2:2" x14ac:dyDescent="0.3">
      <c r="B5497" s="113">
        <v>-0.01</v>
      </c>
    </row>
    <row r="5498" spans="2:2" x14ac:dyDescent="0.3">
      <c r="B5498" s="113">
        <v>-0.01</v>
      </c>
    </row>
    <row r="5499" spans="2:2" x14ac:dyDescent="0.3">
      <c r="B5499" s="113">
        <v>-0.01</v>
      </c>
    </row>
    <row r="5500" spans="2:2" x14ac:dyDescent="0.3">
      <c r="B5500" s="113">
        <v>-0.01</v>
      </c>
    </row>
    <row r="5501" spans="2:2" x14ac:dyDescent="0.3">
      <c r="B5501" s="113">
        <v>-0.01</v>
      </c>
    </row>
    <row r="5502" spans="2:2" x14ac:dyDescent="0.3">
      <c r="B5502" s="113">
        <v>-0.01</v>
      </c>
    </row>
    <row r="5503" spans="2:2" x14ac:dyDescent="0.3">
      <c r="B5503" s="113">
        <v>-0.01</v>
      </c>
    </row>
    <row r="5504" spans="2:2" x14ac:dyDescent="0.3">
      <c r="B5504" s="113">
        <v>-0.01</v>
      </c>
    </row>
    <row r="5505" spans="2:2" x14ac:dyDescent="0.3">
      <c r="B5505" s="113">
        <v>-0.01</v>
      </c>
    </row>
    <row r="5506" spans="2:2" x14ac:dyDescent="0.3">
      <c r="B5506" s="113">
        <v>-0.01</v>
      </c>
    </row>
    <row r="5507" spans="2:2" x14ac:dyDescent="0.3">
      <c r="B5507" s="113">
        <v>-0.01</v>
      </c>
    </row>
    <row r="5508" spans="2:2" x14ac:dyDescent="0.3">
      <c r="B5508" s="113">
        <v>-0.01</v>
      </c>
    </row>
    <row r="5509" spans="2:2" x14ac:dyDescent="0.3">
      <c r="B5509" s="113">
        <v>-697.46818365766705</v>
      </c>
    </row>
    <row r="5510" spans="2:2" x14ac:dyDescent="0.3">
      <c r="B5510" s="113">
        <v>-1337.4230157642301</v>
      </c>
    </row>
    <row r="5511" spans="2:2" x14ac:dyDescent="0.3">
      <c r="B5511" s="113">
        <v>-1880.0930983686301</v>
      </c>
    </row>
    <row r="5512" spans="2:2" x14ac:dyDescent="0.3">
      <c r="B5512" s="113">
        <v>-2292.4509029016199</v>
      </c>
    </row>
    <row r="5513" spans="2:2" x14ac:dyDescent="0.3">
      <c r="B5513" s="113">
        <v>-2549.8114891876698</v>
      </c>
    </row>
    <row r="5514" spans="2:2" x14ac:dyDescent="0.3">
      <c r="B5514" s="113">
        <v>-2636.9553993547001</v>
      </c>
    </row>
    <row r="5515" spans="2:2" x14ac:dyDescent="0.3">
      <c r="B5515" s="113">
        <v>-2548.7952316976598</v>
      </c>
    </row>
    <row r="5516" spans="2:2" x14ac:dyDescent="0.3">
      <c r="B5516" s="113">
        <v>-2290.5967659975099</v>
      </c>
    </row>
    <row r="5517" spans="2:2" x14ac:dyDescent="0.3">
      <c r="B5517" s="113">
        <v>-1877.75778612471</v>
      </c>
    </row>
    <row r="5518" spans="2:2" x14ac:dyDescent="0.3">
      <c r="B5518" s="113">
        <v>-1335.13717894195</v>
      </c>
    </row>
    <row r="5519" spans="2:2" x14ac:dyDescent="0.3">
      <c r="B5519" s="113">
        <v>-695.92029841374995</v>
      </c>
    </row>
    <row r="5520" spans="2:2" x14ac:dyDescent="0.3">
      <c r="B5520" s="113">
        <v>-1.00000003905045E-2</v>
      </c>
    </row>
    <row r="5521" spans="2:2" x14ac:dyDescent="0.3">
      <c r="B5521" s="113">
        <v>-0.01</v>
      </c>
    </row>
    <row r="5522" spans="2:2" x14ac:dyDescent="0.3">
      <c r="B5522" s="113">
        <v>-0.01</v>
      </c>
    </row>
    <row r="5523" spans="2:2" x14ac:dyDescent="0.3">
      <c r="B5523" s="113">
        <v>-0.01</v>
      </c>
    </row>
    <row r="5524" spans="2:2" x14ac:dyDescent="0.3">
      <c r="B5524" s="113">
        <v>-0.01</v>
      </c>
    </row>
    <row r="5525" spans="2:2" x14ac:dyDescent="0.3">
      <c r="B5525" s="113">
        <v>-0.01</v>
      </c>
    </row>
    <row r="5526" spans="2:2" x14ac:dyDescent="0.3">
      <c r="B5526" s="113">
        <v>-0.01</v>
      </c>
    </row>
    <row r="5527" spans="2:2" x14ac:dyDescent="0.3">
      <c r="B5527" s="113">
        <v>-0.01</v>
      </c>
    </row>
    <row r="5528" spans="2:2" x14ac:dyDescent="0.3">
      <c r="B5528" s="113">
        <v>-0.01</v>
      </c>
    </row>
    <row r="5529" spans="2:2" x14ac:dyDescent="0.3">
      <c r="B5529" s="113">
        <v>-0.01</v>
      </c>
    </row>
    <row r="5530" spans="2:2" x14ac:dyDescent="0.3">
      <c r="B5530" s="113">
        <v>-0.01</v>
      </c>
    </row>
    <row r="5531" spans="2:2" x14ac:dyDescent="0.3">
      <c r="B5531" s="113">
        <v>-0.01</v>
      </c>
    </row>
    <row r="5532" spans="2:2" x14ac:dyDescent="0.3">
      <c r="B5532" s="113">
        <v>-0.01</v>
      </c>
    </row>
    <row r="5533" spans="2:2" x14ac:dyDescent="0.3">
      <c r="B5533" s="113">
        <v>-787.32475620147795</v>
      </c>
    </row>
    <row r="5534" spans="2:2" x14ac:dyDescent="0.3">
      <c r="B5534" s="113">
        <v>-1523.5210629395699</v>
      </c>
    </row>
    <row r="5535" spans="2:2" x14ac:dyDescent="0.3">
      <c r="B5535" s="113">
        <v>-2153.79617389746</v>
      </c>
    </row>
    <row r="5536" spans="2:2" x14ac:dyDescent="0.3">
      <c r="B5536" s="113">
        <v>-2631.1040637282699</v>
      </c>
    </row>
    <row r="5537" spans="2:2" x14ac:dyDescent="0.3">
      <c r="B5537" s="113">
        <v>-2920.2209823471399</v>
      </c>
    </row>
    <row r="5538" spans="2:2" x14ac:dyDescent="0.3">
      <c r="B5538" s="113">
        <v>-3000.8593335698301</v>
      </c>
    </row>
    <row r="5539" spans="2:2" x14ac:dyDescent="0.3">
      <c r="B5539" s="113">
        <v>-2869.4998990964</v>
      </c>
    </row>
    <row r="5540" spans="2:2" x14ac:dyDescent="0.3">
      <c r="B5540" s="113">
        <v>-2539.7311127019002</v>
      </c>
    </row>
    <row r="5541" spans="2:2" x14ac:dyDescent="0.3">
      <c r="B5541" s="113">
        <v>-2041.0307621698</v>
      </c>
    </row>
    <row r="5542" spans="2:2" x14ac:dyDescent="0.3">
      <c r="B5542" s="113">
        <v>-1416.0843565937901</v>
      </c>
    </row>
    <row r="5543" spans="2:2" x14ac:dyDescent="0.3">
      <c r="B5543" s="113">
        <v>-716.88758039489096</v>
      </c>
    </row>
    <row r="5544" spans="2:2" x14ac:dyDescent="0.3">
      <c r="B5544" s="113">
        <v>-1.0000000140190601E-2</v>
      </c>
    </row>
    <row r="5545" spans="2:2" x14ac:dyDescent="0.3">
      <c r="B5545" s="113">
        <v>-0.01</v>
      </c>
    </row>
    <row r="5546" spans="2:2" x14ac:dyDescent="0.3">
      <c r="B5546" s="113">
        <v>-0.01</v>
      </c>
    </row>
    <row r="5547" spans="2:2" x14ac:dyDescent="0.3">
      <c r="B5547" s="113">
        <v>-0.01</v>
      </c>
    </row>
    <row r="5548" spans="2:2" x14ac:dyDescent="0.3">
      <c r="B5548" s="113">
        <v>-0.01</v>
      </c>
    </row>
    <row r="5549" spans="2:2" x14ac:dyDescent="0.3">
      <c r="B5549" s="113">
        <v>-0.01</v>
      </c>
    </row>
    <row r="5550" spans="2:2" x14ac:dyDescent="0.3">
      <c r="B5550" s="113">
        <v>-0.01</v>
      </c>
    </row>
    <row r="5551" spans="2:2" x14ac:dyDescent="0.3">
      <c r="B5551" s="113">
        <v>-0.01</v>
      </c>
    </row>
    <row r="5552" spans="2:2" x14ac:dyDescent="0.3">
      <c r="B5552" s="113">
        <v>-0.01</v>
      </c>
    </row>
    <row r="5553" spans="2:2" x14ac:dyDescent="0.3">
      <c r="B5553" s="113">
        <v>-0.01</v>
      </c>
    </row>
    <row r="5554" spans="2:2" x14ac:dyDescent="0.3">
      <c r="B5554" s="113">
        <v>-0.01</v>
      </c>
    </row>
    <row r="5555" spans="2:2" x14ac:dyDescent="0.3">
      <c r="B5555" s="113">
        <v>-0.01</v>
      </c>
    </row>
    <row r="5556" spans="2:2" x14ac:dyDescent="0.3">
      <c r="B5556" s="113">
        <v>-0.01</v>
      </c>
    </row>
    <row r="5557" spans="2:2" x14ac:dyDescent="0.3">
      <c r="B5557" s="113">
        <v>-329.67277845712698</v>
      </c>
    </row>
    <row r="5558" spans="2:2" x14ac:dyDescent="0.3">
      <c r="B5558" s="113">
        <v>-574.37930183635206</v>
      </c>
    </row>
    <row r="5559" spans="2:2" x14ac:dyDescent="0.3">
      <c r="B5559" s="113">
        <v>-725.25608076757101</v>
      </c>
    </row>
    <row r="5560" spans="2:2" x14ac:dyDescent="0.3">
      <c r="B5560" s="113">
        <v>-784.00687040248704</v>
      </c>
    </row>
    <row r="5561" spans="2:2" x14ac:dyDescent="0.3">
      <c r="B5561" s="113">
        <v>-761.55889095410805</v>
      </c>
    </row>
    <row r="5562" spans="2:2" x14ac:dyDescent="0.3">
      <c r="B5562" s="113">
        <v>-675.80679215686098</v>
      </c>
    </row>
    <row r="5563" spans="2:2" x14ac:dyDescent="0.3">
      <c r="B5563" s="113">
        <v>-548.78320273187705</v>
      </c>
    </row>
    <row r="5564" spans="2:2" x14ac:dyDescent="0.3">
      <c r="B5564" s="113">
        <v>-403.63200950154197</v>
      </c>
    </row>
    <row r="5565" spans="2:2" x14ac:dyDescent="0.3">
      <c r="B5565" s="113">
        <v>-261.75963272616002</v>
      </c>
    </row>
    <row r="5566" spans="2:2" x14ac:dyDescent="0.3">
      <c r="B5566" s="113">
        <v>-140.492687311857</v>
      </c>
    </row>
    <row r="5567" spans="2:2" x14ac:dyDescent="0.3">
      <c r="B5567" s="113">
        <v>-51.485455155099103</v>
      </c>
    </row>
    <row r="5568" spans="2:2" x14ac:dyDescent="0.3">
      <c r="B5568" s="113">
        <v>-1.0000000009134299E-2</v>
      </c>
    </row>
    <row r="5569" spans="2:2" x14ac:dyDescent="0.3">
      <c r="B5569" s="113">
        <v>-0.01</v>
      </c>
    </row>
    <row r="5570" spans="2:2" x14ac:dyDescent="0.3">
      <c r="B5570" s="113">
        <v>-0.730396244566762</v>
      </c>
    </row>
    <row r="5571" spans="2:2" x14ac:dyDescent="0.3">
      <c r="B5571" s="113">
        <v>-36.977654928834902</v>
      </c>
    </row>
    <row r="5572" spans="2:2" x14ac:dyDescent="0.3">
      <c r="B5572" s="113">
        <v>-82.326504754422103</v>
      </c>
    </row>
    <row r="5573" spans="2:2" x14ac:dyDescent="0.3">
      <c r="B5573" s="113">
        <v>-125.408439144528</v>
      </c>
    </row>
    <row r="5574" spans="2:2" x14ac:dyDescent="0.3">
      <c r="B5574" s="113">
        <v>-156.75657951666801</v>
      </c>
    </row>
    <row r="5575" spans="2:2" x14ac:dyDescent="0.3">
      <c r="B5575" s="113">
        <v>-170.0699444917</v>
      </c>
    </row>
    <row r="5576" spans="2:2" x14ac:dyDescent="0.3">
      <c r="B5576" s="113">
        <v>-162.88443199635699</v>
      </c>
    </row>
    <row r="5577" spans="2:2" x14ac:dyDescent="0.3">
      <c r="B5577" s="113">
        <v>-136.60021130469099</v>
      </c>
    </row>
    <row r="5578" spans="2:2" x14ac:dyDescent="0.3">
      <c r="B5578" s="113">
        <v>-95.910138906168299</v>
      </c>
    </row>
    <row r="5579" spans="2:2" x14ac:dyDescent="0.3">
      <c r="B5579" s="113">
        <v>-47.757228302173701</v>
      </c>
    </row>
    <row r="5580" spans="2:2" x14ac:dyDescent="0.3">
      <c r="B5580" s="113">
        <v>-1.0000000014476099E-2</v>
      </c>
    </row>
    <row r="5581" spans="2:2" x14ac:dyDescent="0.3">
      <c r="B5581" s="113">
        <v>-0.01</v>
      </c>
    </row>
    <row r="5582" spans="2:2" x14ac:dyDescent="0.3">
      <c r="B5582" s="113">
        <v>-0.01</v>
      </c>
    </row>
    <row r="5583" spans="2:2" x14ac:dyDescent="0.3">
      <c r="B5583" s="113">
        <v>-0.01</v>
      </c>
    </row>
    <row r="5584" spans="2:2" x14ac:dyDescent="0.3">
      <c r="B5584" s="113">
        <v>-0.01</v>
      </c>
    </row>
    <row r="5585" spans="2:2" x14ac:dyDescent="0.3">
      <c r="B5585" s="113">
        <v>-0.01</v>
      </c>
    </row>
    <row r="5586" spans="2:2" x14ac:dyDescent="0.3">
      <c r="B5586" s="113">
        <v>-0.01</v>
      </c>
    </row>
    <row r="5587" spans="2:2" x14ac:dyDescent="0.3">
      <c r="B5587" s="113">
        <v>-12.5936962699553</v>
      </c>
    </row>
    <row r="5588" spans="2:2" x14ac:dyDescent="0.3">
      <c r="B5588" s="113">
        <v>-38.811655743370899</v>
      </c>
    </row>
    <row r="5589" spans="2:2" x14ac:dyDescent="0.3">
      <c r="B5589" s="113">
        <v>-53.664507356398097</v>
      </c>
    </row>
    <row r="5590" spans="2:2" x14ac:dyDescent="0.3">
      <c r="B5590" s="113">
        <v>-52.825107895565601</v>
      </c>
    </row>
    <row r="5591" spans="2:2" x14ac:dyDescent="0.3">
      <c r="B5591" s="113">
        <v>-34.557065060473199</v>
      </c>
    </row>
    <row r="5592" spans="2:2" x14ac:dyDescent="0.3">
      <c r="B5592" s="113">
        <v>-1.0000000015103899E-2</v>
      </c>
    </row>
    <row r="5593" spans="2:2" x14ac:dyDescent="0.3">
      <c r="B5593" s="113">
        <v>-0.01</v>
      </c>
    </row>
    <row r="5594" spans="2:2" x14ac:dyDescent="0.3">
      <c r="B5594" s="113">
        <v>-0.01</v>
      </c>
    </row>
    <row r="5595" spans="2:2" x14ac:dyDescent="0.3">
      <c r="B5595" s="113">
        <v>-0.01</v>
      </c>
    </row>
    <row r="5596" spans="2:2" x14ac:dyDescent="0.3">
      <c r="B5596" s="113">
        <v>-0.01</v>
      </c>
    </row>
    <row r="5597" spans="2:2" x14ac:dyDescent="0.3">
      <c r="B5597" s="113">
        <v>-0.01</v>
      </c>
    </row>
    <row r="5598" spans="2:2" x14ac:dyDescent="0.3">
      <c r="B5598" s="113">
        <v>-0.01</v>
      </c>
    </row>
    <row r="5599" spans="2:2" x14ac:dyDescent="0.3">
      <c r="B5599" s="113">
        <v>-0.01</v>
      </c>
    </row>
    <row r="5600" spans="2:2" x14ac:dyDescent="0.3">
      <c r="B5600" s="113">
        <v>-0.01</v>
      </c>
    </row>
    <row r="5601" spans="2:2" x14ac:dyDescent="0.3">
      <c r="B5601" s="113">
        <v>-0.01</v>
      </c>
    </row>
    <row r="5602" spans="2:2" x14ac:dyDescent="0.3">
      <c r="B5602" s="113">
        <v>-0.01</v>
      </c>
    </row>
    <row r="5603" spans="2:2" x14ac:dyDescent="0.3">
      <c r="B5603" s="113">
        <v>-0.01</v>
      </c>
    </row>
    <row r="5604" spans="2:2" x14ac:dyDescent="0.3">
      <c r="B5604" s="113">
        <v>-0.01</v>
      </c>
    </row>
    <row r="5605" spans="2:2" x14ac:dyDescent="0.3">
      <c r="B5605" s="113">
        <v>-38.844824547541997</v>
      </c>
    </row>
    <row r="5606" spans="2:2" x14ac:dyDescent="0.3">
      <c r="B5606" s="113">
        <v>-62.324503929086497</v>
      </c>
    </row>
    <row r="5607" spans="2:2" x14ac:dyDescent="0.3">
      <c r="B5607" s="113">
        <v>-68.821573606793805</v>
      </c>
    </row>
    <row r="5608" spans="2:2" x14ac:dyDescent="0.3">
      <c r="B5608" s="113">
        <v>-59.478408158414403</v>
      </c>
    </row>
    <row r="5609" spans="2:2" x14ac:dyDescent="0.3">
      <c r="B5609" s="113">
        <v>-37.966897636097201</v>
      </c>
    </row>
    <row r="5610" spans="2:2" x14ac:dyDescent="0.3">
      <c r="B5610" s="113">
        <v>-9.8430334084406201</v>
      </c>
    </row>
    <row r="5611" spans="2:2" x14ac:dyDescent="0.3">
      <c r="B5611" s="113">
        <v>-0.01</v>
      </c>
    </row>
    <row r="5612" spans="2:2" x14ac:dyDescent="0.3">
      <c r="B5612" s="113">
        <v>-0.01</v>
      </c>
    </row>
    <row r="5613" spans="2:2" x14ac:dyDescent="0.3">
      <c r="B5613" s="113">
        <v>-0.01</v>
      </c>
    </row>
    <row r="5614" spans="2:2" x14ac:dyDescent="0.3">
      <c r="B5614" s="113">
        <v>-0.01</v>
      </c>
    </row>
    <row r="5615" spans="2:2" x14ac:dyDescent="0.3">
      <c r="B5615" s="113">
        <v>-0.01</v>
      </c>
    </row>
    <row r="5616" spans="2:2" x14ac:dyDescent="0.3">
      <c r="B5616" s="113">
        <v>-0.01</v>
      </c>
    </row>
    <row r="5617" spans="2:2" x14ac:dyDescent="0.3">
      <c r="B5617" s="113">
        <v>-37.050050191388898</v>
      </c>
    </row>
    <row r="5618" spans="2:2" x14ac:dyDescent="0.3">
      <c r="B5618" s="113">
        <v>-74.816936183431594</v>
      </c>
    </row>
    <row r="5619" spans="2:2" x14ac:dyDescent="0.3">
      <c r="B5619" s="113">
        <v>-106.464753719505</v>
      </c>
    </row>
    <row r="5620" spans="2:2" x14ac:dyDescent="0.3">
      <c r="B5620" s="113">
        <v>-125.977951476331</v>
      </c>
    </row>
    <row r="5621" spans="2:2" x14ac:dyDescent="0.3">
      <c r="B5621" s="113">
        <v>-129.37322284723001</v>
      </c>
    </row>
    <row r="5622" spans="2:2" x14ac:dyDescent="0.3">
      <c r="B5622" s="113">
        <v>-115.636358046862</v>
      </c>
    </row>
    <row r="5623" spans="2:2" x14ac:dyDescent="0.3">
      <c r="B5623" s="113">
        <v>-87.221246432833993</v>
      </c>
    </row>
    <row r="5624" spans="2:2" x14ac:dyDescent="0.3">
      <c r="B5624" s="113">
        <v>-49.9962169171204</v>
      </c>
    </row>
    <row r="5625" spans="2:2" x14ac:dyDescent="0.3">
      <c r="B5625" s="113">
        <v>-12.601357153221199</v>
      </c>
    </row>
    <row r="5626" spans="2:2" x14ac:dyDescent="0.3">
      <c r="B5626" s="113">
        <v>-0.01</v>
      </c>
    </row>
    <row r="5627" spans="2:2" x14ac:dyDescent="0.3">
      <c r="B5627" s="113">
        <v>-0.01</v>
      </c>
    </row>
    <row r="5628" spans="2:2" x14ac:dyDescent="0.3">
      <c r="B5628" s="113">
        <v>-0.01</v>
      </c>
    </row>
    <row r="5629" spans="2:2" x14ac:dyDescent="0.3">
      <c r="B5629" s="113">
        <v>-55.586965537989997</v>
      </c>
    </row>
    <row r="5630" spans="2:2" x14ac:dyDescent="0.3">
      <c r="B5630" s="113">
        <v>-145.134319142181</v>
      </c>
    </row>
    <row r="5631" spans="2:2" x14ac:dyDescent="0.3">
      <c r="B5631" s="113">
        <v>-263.12850146426899</v>
      </c>
    </row>
    <row r="5632" spans="2:2" x14ac:dyDescent="0.3">
      <c r="B5632" s="113">
        <v>-398.26894500836102</v>
      </c>
    </row>
    <row r="5633" spans="2:2" x14ac:dyDescent="0.3">
      <c r="B5633" s="113">
        <v>-534.20519846307798</v>
      </c>
    </row>
    <row r="5634" spans="2:2" x14ac:dyDescent="0.3">
      <c r="B5634" s="113">
        <v>-651.06245040156705</v>
      </c>
    </row>
    <row r="5635" spans="2:2" x14ac:dyDescent="0.3">
      <c r="B5635" s="113">
        <v>-727.63320994818002</v>
      </c>
    </row>
    <row r="5636" spans="2:2" x14ac:dyDescent="0.3">
      <c r="B5636" s="113">
        <v>-744.003492777465</v>
      </c>
    </row>
    <row r="5637" spans="2:2" x14ac:dyDescent="0.3">
      <c r="B5637" s="113">
        <v>-684.30745269337297</v>
      </c>
    </row>
    <row r="5638" spans="2:2" x14ac:dyDescent="0.3">
      <c r="B5638" s="113">
        <v>-539.26599369789903</v>
      </c>
    </row>
    <row r="5639" spans="2:2" x14ac:dyDescent="0.3">
      <c r="B5639" s="113">
        <v>-308.16912977968298</v>
      </c>
    </row>
    <row r="5640" spans="2:2" x14ac:dyDescent="0.3">
      <c r="B5640" s="113">
        <v>-1.0000000180089799E-2</v>
      </c>
    </row>
    <row r="5641" spans="2:2" x14ac:dyDescent="0.3">
      <c r="B5641" s="113">
        <v>-0.01</v>
      </c>
    </row>
    <row r="5642" spans="2:2" x14ac:dyDescent="0.3">
      <c r="B5642" s="113">
        <v>-0.01</v>
      </c>
    </row>
    <row r="5643" spans="2:2" x14ac:dyDescent="0.3">
      <c r="B5643" s="113">
        <v>-0.01</v>
      </c>
    </row>
    <row r="5644" spans="2:2" x14ac:dyDescent="0.3">
      <c r="B5644" s="113">
        <v>-0.01</v>
      </c>
    </row>
    <row r="5645" spans="2:2" x14ac:dyDescent="0.3">
      <c r="B5645" s="113">
        <v>-0.01</v>
      </c>
    </row>
    <row r="5646" spans="2:2" x14ac:dyDescent="0.3">
      <c r="B5646" s="113">
        <v>-0.01</v>
      </c>
    </row>
    <row r="5647" spans="2:2" x14ac:dyDescent="0.3">
      <c r="B5647" s="113">
        <v>-0.01</v>
      </c>
    </row>
    <row r="5648" spans="2:2" x14ac:dyDescent="0.3">
      <c r="B5648" s="113">
        <v>-0.01</v>
      </c>
    </row>
    <row r="5649" spans="2:2" x14ac:dyDescent="0.3">
      <c r="B5649" s="113">
        <v>-0.01</v>
      </c>
    </row>
    <row r="5650" spans="2:2" x14ac:dyDescent="0.3">
      <c r="B5650" s="113">
        <v>-0.01</v>
      </c>
    </row>
    <row r="5651" spans="2:2" x14ac:dyDescent="0.3">
      <c r="B5651" s="113">
        <v>-0.01</v>
      </c>
    </row>
    <row r="5652" spans="2:2" x14ac:dyDescent="0.3">
      <c r="B5652" s="113">
        <v>-0.01</v>
      </c>
    </row>
    <row r="5653" spans="2:2" x14ac:dyDescent="0.3">
      <c r="B5653" s="113">
        <v>-645.45685242506795</v>
      </c>
    </row>
    <row r="5654" spans="2:2" x14ac:dyDescent="0.3">
      <c r="B5654" s="113">
        <v>-1272.43375764492</v>
      </c>
    </row>
    <row r="5655" spans="2:2" x14ac:dyDescent="0.3">
      <c r="B5655" s="113">
        <v>-1830.3929437179099</v>
      </c>
    </row>
    <row r="5656" spans="2:2" x14ac:dyDescent="0.3">
      <c r="B5656" s="113">
        <v>-2273.25968313668</v>
      </c>
    </row>
    <row r="5657" spans="2:2" x14ac:dyDescent="0.3">
      <c r="B5657" s="113">
        <v>-2563.6061753727599</v>
      </c>
    </row>
    <row r="5658" spans="2:2" x14ac:dyDescent="0.3">
      <c r="B5658" s="113">
        <v>-2676.0335943516402</v>
      </c>
    </row>
    <row r="5659" spans="2:2" x14ac:dyDescent="0.3">
      <c r="B5659" s="113">
        <v>-2599.4387170329101</v>
      </c>
    </row>
    <row r="5660" spans="2:2" x14ac:dyDescent="0.3">
      <c r="B5660" s="113">
        <v>-2337.9611001982298</v>
      </c>
    </row>
    <row r="5661" spans="2:2" x14ac:dyDescent="0.3">
      <c r="B5661" s="113">
        <v>-1910.5449604912601</v>
      </c>
    </row>
    <row r="5662" spans="2:2" x14ac:dyDescent="0.3">
      <c r="B5662" s="113">
        <v>-1349.1907287887</v>
      </c>
    </row>
    <row r="5663" spans="2:2" x14ac:dyDescent="0.3">
      <c r="B5663" s="113">
        <v>-696.09893309750203</v>
      </c>
    </row>
    <row r="5664" spans="2:2" x14ac:dyDescent="0.3">
      <c r="B5664" s="113">
        <v>-1.0000000123221201E-2</v>
      </c>
    </row>
    <row r="5665" spans="2:2" x14ac:dyDescent="0.3">
      <c r="B5665" s="113">
        <v>-0.01</v>
      </c>
    </row>
    <row r="5666" spans="2:2" x14ac:dyDescent="0.3">
      <c r="B5666" s="113">
        <v>-0.01</v>
      </c>
    </row>
    <row r="5667" spans="2:2" x14ac:dyDescent="0.3">
      <c r="B5667" s="113">
        <v>-0.01</v>
      </c>
    </row>
    <row r="5668" spans="2:2" x14ac:dyDescent="0.3">
      <c r="B5668" s="113">
        <v>-0.01</v>
      </c>
    </row>
    <row r="5669" spans="2:2" x14ac:dyDescent="0.3">
      <c r="B5669" s="113">
        <v>-0.01</v>
      </c>
    </row>
    <row r="5670" spans="2:2" x14ac:dyDescent="0.3">
      <c r="B5670" s="113">
        <v>-0.01</v>
      </c>
    </row>
    <row r="5671" spans="2:2" x14ac:dyDescent="0.3">
      <c r="B5671" s="113">
        <v>-0.01</v>
      </c>
    </row>
    <row r="5672" spans="2:2" x14ac:dyDescent="0.3">
      <c r="B5672" s="113">
        <v>-0.01</v>
      </c>
    </row>
    <row r="5673" spans="2:2" x14ac:dyDescent="0.3">
      <c r="B5673" s="113">
        <v>-0.01</v>
      </c>
    </row>
    <row r="5674" spans="2:2" x14ac:dyDescent="0.3">
      <c r="B5674" s="113">
        <v>-0.01</v>
      </c>
    </row>
    <row r="5675" spans="2:2" x14ac:dyDescent="0.3">
      <c r="B5675" s="113">
        <v>-0.01</v>
      </c>
    </row>
    <row r="5676" spans="2:2" x14ac:dyDescent="0.3">
      <c r="B5676" s="113">
        <v>-0.01</v>
      </c>
    </row>
    <row r="5677" spans="2:2" x14ac:dyDescent="0.3">
      <c r="B5677" s="113">
        <v>-605.13358571557103</v>
      </c>
    </row>
    <row r="5678" spans="2:2" x14ac:dyDescent="0.3">
      <c r="B5678" s="113">
        <v>-1160.1260806232201</v>
      </c>
    </row>
    <row r="5679" spans="2:2" x14ac:dyDescent="0.3">
      <c r="B5679" s="113">
        <v>-1630.5174522233799</v>
      </c>
    </row>
    <row r="5680" spans="2:2" x14ac:dyDescent="0.3">
      <c r="B5680" s="113">
        <v>-1987.7225483536699</v>
      </c>
    </row>
    <row r="5681" spans="2:2" x14ac:dyDescent="0.3">
      <c r="B5681" s="113">
        <v>-2210.4123543135502</v>
      </c>
    </row>
    <row r="5682" spans="2:2" x14ac:dyDescent="0.3">
      <c r="B5682" s="113">
        <v>-2285.4797632432701</v>
      </c>
    </row>
    <row r="5683" spans="2:2" x14ac:dyDescent="0.3">
      <c r="B5683" s="113">
        <v>-2208.6086775702702</v>
      </c>
    </row>
    <row r="5684" spans="2:2" x14ac:dyDescent="0.3">
      <c r="B5684" s="113">
        <v>-1984.45643284477</v>
      </c>
    </row>
    <row r="5685" spans="2:2" x14ac:dyDescent="0.3">
      <c r="B5685" s="113">
        <v>-1626.4528312129701</v>
      </c>
    </row>
    <row r="5686" spans="2:2" x14ac:dyDescent="0.3">
      <c r="B5686" s="113">
        <v>-1156.2099198890601</v>
      </c>
    </row>
    <row r="5687" spans="2:2" x14ac:dyDescent="0.3">
      <c r="B5687" s="113">
        <v>-602.53095847128498</v>
      </c>
    </row>
    <row r="5688" spans="2:2" x14ac:dyDescent="0.3">
      <c r="B5688" s="113">
        <v>-1.00000001586503E-2</v>
      </c>
    </row>
    <row r="5689" spans="2:2" x14ac:dyDescent="0.3">
      <c r="B5689" s="113">
        <v>-0.01</v>
      </c>
    </row>
    <row r="5690" spans="2:2" x14ac:dyDescent="0.3">
      <c r="B5690" s="113">
        <v>-0.01</v>
      </c>
    </row>
    <row r="5691" spans="2:2" x14ac:dyDescent="0.3">
      <c r="B5691" s="113">
        <v>-0.01</v>
      </c>
    </row>
    <row r="5692" spans="2:2" x14ac:dyDescent="0.3">
      <c r="B5692" s="113">
        <v>-0.01</v>
      </c>
    </row>
    <row r="5693" spans="2:2" x14ac:dyDescent="0.3">
      <c r="B5693" s="113">
        <v>-0.01</v>
      </c>
    </row>
    <row r="5694" spans="2:2" x14ac:dyDescent="0.3">
      <c r="B5694" s="113">
        <v>-0.01</v>
      </c>
    </row>
    <row r="5695" spans="2:2" x14ac:dyDescent="0.3">
      <c r="B5695" s="113">
        <v>-0.01</v>
      </c>
    </row>
    <row r="5696" spans="2:2" x14ac:dyDescent="0.3">
      <c r="B5696" s="113">
        <v>-0.01</v>
      </c>
    </row>
    <row r="5697" spans="2:2" x14ac:dyDescent="0.3">
      <c r="B5697" s="113">
        <v>-0.01</v>
      </c>
    </row>
    <row r="5698" spans="2:2" x14ac:dyDescent="0.3">
      <c r="B5698" s="113">
        <v>-0.01</v>
      </c>
    </row>
    <row r="5699" spans="2:2" x14ac:dyDescent="0.3">
      <c r="B5699" s="113">
        <v>-0.01</v>
      </c>
    </row>
    <row r="5700" spans="2:2" x14ac:dyDescent="0.3">
      <c r="B5700" s="113">
        <v>-0.01</v>
      </c>
    </row>
    <row r="5701" spans="2:2" x14ac:dyDescent="0.3">
      <c r="B5701" s="113">
        <v>-679.63732588183495</v>
      </c>
    </row>
    <row r="5702" spans="2:2" x14ac:dyDescent="0.3">
      <c r="B5702" s="113">
        <v>-1314.85399728992</v>
      </c>
    </row>
    <row r="5703" spans="2:2" x14ac:dyDescent="0.3">
      <c r="B5703" s="113">
        <v>-1858.4014967357</v>
      </c>
    </row>
    <row r="5704" spans="2:2" x14ac:dyDescent="0.3">
      <c r="B5704" s="113">
        <v>-2269.753821499</v>
      </c>
    </row>
    <row r="5705" spans="2:2" x14ac:dyDescent="0.3">
      <c r="B5705" s="113">
        <v>-2518.6168135333401</v>
      </c>
    </row>
    <row r="5706" spans="2:2" x14ac:dyDescent="0.3">
      <c r="B5706" s="113">
        <v>-2587.60226227271</v>
      </c>
    </row>
    <row r="5707" spans="2:2" x14ac:dyDescent="0.3">
      <c r="B5707" s="113">
        <v>-2473.7935325650301</v>
      </c>
    </row>
    <row r="5708" spans="2:2" x14ac:dyDescent="0.3">
      <c r="B5708" s="113">
        <v>-2189.02226931716</v>
      </c>
    </row>
    <row r="5709" spans="2:2" x14ac:dyDescent="0.3">
      <c r="B5709" s="113">
        <v>-1758.8024505388901</v>
      </c>
    </row>
    <row r="5710" spans="2:2" x14ac:dyDescent="0.3">
      <c r="B5710" s="113">
        <v>-1220.0050335680501</v>
      </c>
    </row>
    <row r="5711" spans="2:2" x14ac:dyDescent="0.3">
      <c r="B5711" s="113">
        <v>-617.48825345590706</v>
      </c>
    </row>
    <row r="5712" spans="2:2" x14ac:dyDescent="0.3">
      <c r="B5712" s="113">
        <v>-1.0000000207302399E-2</v>
      </c>
    </row>
    <row r="5713" spans="2:2" x14ac:dyDescent="0.3">
      <c r="B5713" s="113">
        <v>-0.01</v>
      </c>
    </row>
    <row r="5714" spans="2:2" x14ac:dyDescent="0.3">
      <c r="B5714" s="113">
        <v>-0.01</v>
      </c>
    </row>
    <row r="5715" spans="2:2" x14ac:dyDescent="0.3">
      <c r="B5715" s="113">
        <v>-0.01</v>
      </c>
    </row>
    <row r="5716" spans="2:2" x14ac:dyDescent="0.3">
      <c r="B5716" s="113">
        <v>-0.01</v>
      </c>
    </row>
    <row r="5717" spans="2:2" x14ac:dyDescent="0.3">
      <c r="B5717" s="113">
        <v>-0.01</v>
      </c>
    </row>
    <row r="5718" spans="2:2" x14ac:dyDescent="0.3">
      <c r="B5718" s="113">
        <v>-0.01</v>
      </c>
    </row>
    <row r="5719" spans="2:2" x14ac:dyDescent="0.3">
      <c r="B5719" s="113">
        <v>-0.01</v>
      </c>
    </row>
    <row r="5720" spans="2:2" x14ac:dyDescent="0.3">
      <c r="B5720" s="113">
        <v>-0.01</v>
      </c>
    </row>
    <row r="5721" spans="2:2" x14ac:dyDescent="0.3">
      <c r="B5721" s="113">
        <v>-0.01</v>
      </c>
    </row>
    <row r="5722" spans="2:2" x14ac:dyDescent="0.3">
      <c r="B5722" s="113">
        <v>-0.01</v>
      </c>
    </row>
    <row r="5723" spans="2:2" x14ac:dyDescent="0.3">
      <c r="B5723" s="113">
        <v>-0.01</v>
      </c>
    </row>
    <row r="5724" spans="2:2" x14ac:dyDescent="0.3">
      <c r="B5724" s="113">
        <v>-0.01</v>
      </c>
    </row>
    <row r="5725" spans="2:2" x14ac:dyDescent="0.3">
      <c r="B5725" s="113">
        <v>-283.079912773552</v>
      </c>
    </row>
    <row r="5726" spans="2:2" x14ac:dyDescent="0.3">
      <c r="B5726" s="113">
        <v>-493.08963074290398</v>
      </c>
    </row>
    <row r="5727" spans="2:2" x14ac:dyDescent="0.3">
      <c r="B5727" s="113">
        <v>-622.47236509309403</v>
      </c>
    </row>
    <row r="5728" spans="2:2" x14ac:dyDescent="0.3">
      <c r="B5728" s="113">
        <v>-672.74453571883203</v>
      </c>
    </row>
    <row r="5729" spans="2:2" x14ac:dyDescent="0.3">
      <c r="B5729" s="113">
        <v>-653.33411698632904</v>
      </c>
    </row>
    <row r="5730" spans="2:2" x14ac:dyDescent="0.3">
      <c r="B5730" s="113">
        <v>-579.63665766608301</v>
      </c>
    </row>
    <row r="5731" spans="2:2" x14ac:dyDescent="0.3">
      <c r="B5731" s="113">
        <v>-470.58219726961698</v>
      </c>
    </row>
    <row r="5732" spans="2:2" x14ac:dyDescent="0.3">
      <c r="B5732" s="113">
        <v>-346.03634816697303</v>
      </c>
    </row>
    <row r="5733" spans="2:2" x14ac:dyDescent="0.3">
      <c r="B5733" s="113">
        <v>-224.35747613291599</v>
      </c>
    </row>
    <row r="5734" spans="2:2" x14ac:dyDescent="0.3">
      <c r="B5734" s="113">
        <v>-120.391155628126</v>
      </c>
    </row>
    <row r="5735" spans="2:2" x14ac:dyDescent="0.3">
      <c r="B5735" s="113">
        <v>-44.109768305882596</v>
      </c>
    </row>
    <row r="5736" spans="2:2" x14ac:dyDescent="0.3">
      <c r="B5736" s="113">
        <v>-1.00000000117883E-2</v>
      </c>
    </row>
    <row r="5737" spans="2:2" x14ac:dyDescent="0.3">
      <c r="B5737" s="113">
        <v>-0.01</v>
      </c>
    </row>
    <row r="5738" spans="2:2" x14ac:dyDescent="0.3">
      <c r="B5738" s="113">
        <v>-0.62674789146366205</v>
      </c>
    </row>
    <row r="5739" spans="2:2" x14ac:dyDescent="0.3">
      <c r="B5739" s="113">
        <v>-31.651553867252598</v>
      </c>
    </row>
    <row r="5740" spans="2:2" x14ac:dyDescent="0.3">
      <c r="B5740" s="113">
        <v>-70.450479491236294</v>
      </c>
    </row>
    <row r="5741" spans="2:2" x14ac:dyDescent="0.3">
      <c r="B5741" s="113">
        <v>-107.291986301747</v>
      </c>
    </row>
    <row r="5742" spans="2:2" x14ac:dyDescent="0.3">
      <c r="B5742" s="113">
        <v>-134.08007491167601</v>
      </c>
    </row>
    <row r="5743" spans="2:2" x14ac:dyDescent="0.3">
      <c r="B5743" s="113">
        <v>-145.4335452105</v>
      </c>
    </row>
    <row r="5744" spans="2:2" x14ac:dyDescent="0.3">
      <c r="B5744" s="113">
        <v>-139.25651503388499</v>
      </c>
    </row>
    <row r="5745" spans="2:2" x14ac:dyDescent="0.3">
      <c r="B5745" s="113">
        <v>-116.75802239701</v>
      </c>
    </row>
    <row r="5746" spans="2:2" x14ac:dyDescent="0.3">
      <c r="B5746" s="113">
        <v>-81.959731760697295</v>
      </c>
    </row>
    <row r="5747" spans="2:2" x14ac:dyDescent="0.3">
      <c r="B5747" s="113">
        <v>-40.801964298665602</v>
      </c>
    </row>
    <row r="5748" spans="2:2" x14ac:dyDescent="0.3">
      <c r="B5748" s="113">
        <v>-1.0000000017828499E-2</v>
      </c>
    </row>
    <row r="5749" spans="2:2" x14ac:dyDescent="0.3">
      <c r="B5749" s="113">
        <v>-0.01</v>
      </c>
    </row>
    <row r="5750" spans="2:2" x14ac:dyDescent="0.3">
      <c r="B5750" s="113">
        <v>-0.01</v>
      </c>
    </row>
    <row r="5751" spans="2:2" x14ac:dyDescent="0.3">
      <c r="B5751" s="113">
        <v>-0.01</v>
      </c>
    </row>
    <row r="5752" spans="2:2" x14ac:dyDescent="0.3">
      <c r="B5752" s="113">
        <v>-0.01</v>
      </c>
    </row>
    <row r="5753" spans="2:2" x14ac:dyDescent="0.3">
      <c r="B5753" s="113">
        <v>-0.01</v>
      </c>
    </row>
    <row r="5754" spans="2:2" x14ac:dyDescent="0.3">
      <c r="B5754" s="113">
        <v>-0.01</v>
      </c>
    </row>
    <row r="5755" spans="2:2" x14ac:dyDescent="0.3">
      <c r="B5755" s="113">
        <v>-10.740326133975501</v>
      </c>
    </row>
    <row r="5756" spans="2:2" x14ac:dyDescent="0.3">
      <c r="B5756" s="113">
        <v>-33.088922215289998</v>
      </c>
    </row>
    <row r="5757" spans="2:2" x14ac:dyDescent="0.3">
      <c r="B5757" s="113">
        <v>-45.740242449132701</v>
      </c>
    </row>
    <row r="5758" spans="2:2" x14ac:dyDescent="0.3">
      <c r="B5758" s="113">
        <v>-45.014036086391798</v>
      </c>
    </row>
    <row r="5759" spans="2:2" x14ac:dyDescent="0.3">
      <c r="B5759" s="113">
        <v>-29.440676957125302</v>
      </c>
    </row>
    <row r="5760" spans="2:2" x14ac:dyDescent="0.3">
      <c r="B5760" s="113">
        <v>-1.0000000017904E-2</v>
      </c>
    </row>
    <row r="5761" spans="2:2" x14ac:dyDescent="0.3">
      <c r="B5761" s="113">
        <v>-0.01</v>
      </c>
    </row>
    <row r="5762" spans="2:2" x14ac:dyDescent="0.3">
      <c r="B5762" s="113">
        <v>-0.01</v>
      </c>
    </row>
    <row r="5763" spans="2:2" x14ac:dyDescent="0.3">
      <c r="B5763" s="113">
        <v>-0.01</v>
      </c>
    </row>
    <row r="5764" spans="2:2" x14ac:dyDescent="0.3">
      <c r="B5764" s="113">
        <v>-0.01</v>
      </c>
    </row>
    <row r="5765" spans="2:2" x14ac:dyDescent="0.3">
      <c r="B5765" s="113">
        <v>-0.01</v>
      </c>
    </row>
    <row r="5766" spans="2:2" x14ac:dyDescent="0.3">
      <c r="B5766" s="113">
        <v>-0.01</v>
      </c>
    </row>
    <row r="5767" spans="2:2" x14ac:dyDescent="0.3">
      <c r="B5767" s="113">
        <v>-0.01</v>
      </c>
    </row>
    <row r="5768" spans="2:2" x14ac:dyDescent="0.3">
      <c r="B5768" s="113">
        <v>-0.01</v>
      </c>
    </row>
    <row r="5769" spans="2:2" x14ac:dyDescent="0.3">
      <c r="B5769" s="113">
        <v>-0.01</v>
      </c>
    </row>
    <row r="5770" spans="2:2" x14ac:dyDescent="0.3">
      <c r="B5770" s="113">
        <v>-0.01</v>
      </c>
    </row>
    <row r="5771" spans="2:2" x14ac:dyDescent="0.3">
      <c r="B5771" s="113">
        <v>-0.01</v>
      </c>
    </row>
    <row r="5772" spans="2:2" x14ac:dyDescent="0.3">
      <c r="B5772" s="113">
        <v>-0.01</v>
      </c>
    </row>
    <row r="5773" spans="2:2" x14ac:dyDescent="0.3">
      <c r="B5773" s="113">
        <v>-32.980861840591302</v>
      </c>
    </row>
    <row r="5774" spans="2:2" x14ac:dyDescent="0.3">
      <c r="B5774" s="113">
        <v>-52.902100687138301</v>
      </c>
    </row>
    <row r="5775" spans="2:2" x14ac:dyDescent="0.3">
      <c r="B5775" s="113">
        <v>-58.402312421576397</v>
      </c>
    </row>
    <row r="5776" spans="2:2" x14ac:dyDescent="0.3">
      <c r="B5776" s="113">
        <v>-50.461350640224097</v>
      </c>
    </row>
    <row r="5777" spans="2:2" x14ac:dyDescent="0.3">
      <c r="B5777" s="113">
        <v>-32.203580371268998</v>
      </c>
    </row>
    <row r="5778" spans="2:2" x14ac:dyDescent="0.3">
      <c r="B5778" s="113">
        <v>-8.3479244999553597</v>
      </c>
    </row>
    <row r="5779" spans="2:2" x14ac:dyDescent="0.3">
      <c r="B5779" s="113">
        <v>-0.01</v>
      </c>
    </row>
    <row r="5780" spans="2:2" x14ac:dyDescent="0.3">
      <c r="B5780" s="113">
        <v>-0.01</v>
      </c>
    </row>
    <row r="5781" spans="2:2" x14ac:dyDescent="0.3">
      <c r="B5781" s="113">
        <v>-0.01</v>
      </c>
    </row>
    <row r="5782" spans="2:2" x14ac:dyDescent="0.3">
      <c r="B5782" s="113">
        <v>-0.01</v>
      </c>
    </row>
    <row r="5783" spans="2:2" x14ac:dyDescent="0.3">
      <c r="B5783" s="113">
        <v>-0.01</v>
      </c>
    </row>
    <row r="5784" spans="2:2" x14ac:dyDescent="0.3">
      <c r="B5784" s="113">
        <v>-0.01</v>
      </c>
    </row>
    <row r="5785" spans="2:2" x14ac:dyDescent="0.3">
      <c r="B5785" s="113">
        <v>-31.36299900581</v>
      </c>
    </row>
    <row r="5786" spans="2:2" x14ac:dyDescent="0.3">
      <c r="B5786" s="113">
        <v>-63.315221144001299</v>
      </c>
    </row>
    <row r="5787" spans="2:2" x14ac:dyDescent="0.3">
      <c r="B5787" s="113">
        <v>-90.074292496440194</v>
      </c>
    </row>
    <row r="5788" spans="2:2" x14ac:dyDescent="0.3">
      <c r="B5788" s="113">
        <v>-106.55604862459801</v>
      </c>
    </row>
    <row r="5789" spans="2:2" x14ac:dyDescent="0.3">
      <c r="B5789" s="113">
        <v>-109.399990684407</v>
      </c>
    </row>
    <row r="5790" spans="2:2" x14ac:dyDescent="0.3">
      <c r="B5790" s="113">
        <v>-97.759120888566301</v>
      </c>
    </row>
    <row r="5791" spans="2:2" x14ac:dyDescent="0.3">
      <c r="B5791" s="113">
        <v>-73.7184941666508</v>
      </c>
    </row>
    <row r="5792" spans="2:2" x14ac:dyDescent="0.3">
      <c r="B5792" s="113">
        <v>-42.2461304417251</v>
      </c>
    </row>
    <row r="5793" spans="2:2" x14ac:dyDescent="0.3">
      <c r="B5793" s="113">
        <v>-10.646407771341901</v>
      </c>
    </row>
    <row r="5794" spans="2:2" x14ac:dyDescent="0.3">
      <c r="B5794" s="113">
        <v>-0.01</v>
      </c>
    </row>
    <row r="5795" spans="2:2" x14ac:dyDescent="0.3">
      <c r="B5795" s="113">
        <v>-0.01</v>
      </c>
    </row>
    <row r="5796" spans="2:2" x14ac:dyDescent="0.3">
      <c r="B5796" s="113">
        <v>-0.01</v>
      </c>
    </row>
    <row r="5797" spans="2:2" x14ac:dyDescent="0.3">
      <c r="B5797" s="113">
        <v>-46.909621051555703</v>
      </c>
    </row>
    <row r="5798" spans="2:2" x14ac:dyDescent="0.3">
      <c r="B5798" s="113">
        <v>-122.444029909645</v>
      </c>
    </row>
    <row r="5799" spans="2:2" x14ac:dyDescent="0.3">
      <c r="B5799" s="113">
        <v>-221.93209989755599</v>
      </c>
    </row>
    <row r="5800" spans="2:2" x14ac:dyDescent="0.3">
      <c r="B5800" s="113">
        <v>-335.826237473758</v>
      </c>
    </row>
    <row r="5801" spans="2:2" x14ac:dyDescent="0.3">
      <c r="B5801" s="113">
        <v>-450.33171287194801</v>
      </c>
    </row>
    <row r="5802" spans="2:2" x14ac:dyDescent="0.3">
      <c r="B5802" s="113">
        <v>-548.69793171451295</v>
      </c>
    </row>
    <row r="5803" spans="2:2" x14ac:dyDescent="0.3">
      <c r="B5803" s="113">
        <v>-613.06898792679306</v>
      </c>
    </row>
    <row r="5804" spans="2:2" x14ac:dyDescent="0.3">
      <c r="B5804" s="113">
        <v>-626.69732792823595</v>
      </c>
    </row>
    <row r="5805" spans="2:2" x14ac:dyDescent="0.3">
      <c r="B5805" s="113">
        <v>-576.262099265301</v>
      </c>
    </row>
    <row r="5806" spans="2:2" x14ac:dyDescent="0.3">
      <c r="B5806" s="113">
        <v>-454.00196206676702</v>
      </c>
    </row>
    <row r="5807" spans="2:2" x14ac:dyDescent="0.3">
      <c r="B5807" s="113">
        <v>-259.37631464495303</v>
      </c>
    </row>
    <row r="5808" spans="2:2" x14ac:dyDescent="0.3">
      <c r="B5808" s="113">
        <v>-1.0000000067698999E-2</v>
      </c>
    </row>
    <row r="5809" spans="2:2" x14ac:dyDescent="0.3">
      <c r="B5809" s="113">
        <v>-0.01</v>
      </c>
    </row>
    <row r="5810" spans="2:2" x14ac:dyDescent="0.3">
      <c r="B5810" s="113">
        <v>-0.01</v>
      </c>
    </row>
    <row r="5811" spans="2:2" x14ac:dyDescent="0.3">
      <c r="B5811" s="113">
        <v>-0.01</v>
      </c>
    </row>
    <row r="5812" spans="2:2" x14ac:dyDescent="0.3">
      <c r="B5812" s="113">
        <v>-0.01</v>
      </c>
    </row>
    <row r="5813" spans="2:2" x14ac:dyDescent="0.3">
      <c r="B5813" s="113">
        <v>-0.01</v>
      </c>
    </row>
    <row r="5814" spans="2:2" x14ac:dyDescent="0.3">
      <c r="B5814" s="113">
        <v>-0.01</v>
      </c>
    </row>
    <row r="5815" spans="2:2" x14ac:dyDescent="0.3">
      <c r="B5815" s="113">
        <v>-0.01</v>
      </c>
    </row>
    <row r="5816" spans="2:2" x14ac:dyDescent="0.3">
      <c r="B5816" s="113">
        <v>-0.01</v>
      </c>
    </row>
    <row r="5817" spans="2:2" x14ac:dyDescent="0.3">
      <c r="B5817" s="113">
        <v>-0.01</v>
      </c>
    </row>
    <row r="5818" spans="2:2" x14ac:dyDescent="0.3">
      <c r="B5818" s="113">
        <v>-0.01</v>
      </c>
    </row>
    <row r="5819" spans="2:2" x14ac:dyDescent="0.3">
      <c r="B5819" s="113">
        <v>-0.01</v>
      </c>
    </row>
    <row r="5820" spans="2:2" x14ac:dyDescent="0.3">
      <c r="B5820" s="113">
        <v>-0.01</v>
      </c>
    </row>
    <row r="5821" spans="2:2" x14ac:dyDescent="0.3">
      <c r="B5821" s="113">
        <v>-541.22347395431802</v>
      </c>
    </row>
    <row r="5822" spans="2:2" x14ac:dyDescent="0.3">
      <c r="B5822" s="113">
        <v>-1066.65912252513</v>
      </c>
    </row>
    <row r="5823" spans="2:2" x14ac:dyDescent="0.3">
      <c r="B5823" s="113">
        <v>-1533.96711773522</v>
      </c>
    </row>
    <row r="5824" spans="2:2" x14ac:dyDescent="0.3">
      <c r="B5824" s="113">
        <v>-1904.5916427192101</v>
      </c>
    </row>
    <row r="5825" spans="2:2" x14ac:dyDescent="0.3">
      <c r="B5825" s="113">
        <v>-2147.2619879618601</v>
      </c>
    </row>
    <row r="5826" spans="2:2" x14ac:dyDescent="0.3">
      <c r="B5826" s="113">
        <v>-2240.8148047545201</v>
      </c>
    </row>
    <row r="5827" spans="2:2" x14ac:dyDescent="0.3">
      <c r="B5827" s="113">
        <v>-2176.0778731118398</v>
      </c>
    </row>
    <row r="5828" spans="2:2" x14ac:dyDescent="0.3">
      <c r="B5828" s="113">
        <v>-1956.6464007919401</v>
      </c>
    </row>
    <row r="5829" spans="2:2" x14ac:dyDescent="0.3">
      <c r="B5829" s="113">
        <v>-1598.49887866885</v>
      </c>
    </row>
    <row r="5830" spans="2:2" x14ac:dyDescent="0.3">
      <c r="B5830" s="113">
        <v>-1128.5174395839999</v>
      </c>
    </row>
    <row r="5831" spans="2:2" x14ac:dyDescent="0.3">
      <c r="B5831" s="113">
        <v>-582.08431471172196</v>
      </c>
    </row>
    <row r="5832" spans="2:2" x14ac:dyDescent="0.3">
      <c r="B5832" s="113">
        <v>-1.00000001863152E-2</v>
      </c>
    </row>
    <row r="5833" spans="2:2" x14ac:dyDescent="0.3">
      <c r="B5833" s="113">
        <v>-0.01</v>
      </c>
    </row>
    <row r="5834" spans="2:2" x14ac:dyDescent="0.3">
      <c r="B5834" s="113">
        <v>-0.01</v>
      </c>
    </row>
    <row r="5835" spans="2:2" x14ac:dyDescent="0.3">
      <c r="B5835" s="113">
        <v>-0.01</v>
      </c>
    </row>
    <row r="5836" spans="2:2" x14ac:dyDescent="0.3">
      <c r="B5836" s="113">
        <v>-0.01</v>
      </c>
    </row>
    <row r="5837" spans="2:2" x14ac:dyDescent="0.3">
      <c r="B5837" s="113">
        <v>-0.01</v>
      </c>
    </row>
    <row r="5838" spans="2:2" x14ac:dyDescent="0.3">
      <c r="B5838" s="113">
        <v>-0.01</v>
      </c>
    </row>
    <row r="5839" spans="2:2" x14ac:dyDescent="0.3">
      <c r="B5839" s="113">
        <v>-0.01</v>
      </c>
    </row>
    <row r="5840" spans="2:2" x14ac:dyDescent="0.3">
      <c r="B5840" s="113">
        <v>-0.01</v>
      </c>
    </row>
    <row r="5841" spans="2:2" x14ac:dyDescent="0.3">
      <c r="B5841" s="113">
        <v>-0.01</v>
      </c>
    </row>
    <row r="5842" spans="2:2" x14ac:dyDescent="0.3">
      <c r="B5842" s="113">
        <v>-0.01</v>
      </c>
    </row>
    <row r="5843" spans="2:2" x14ac:dyDescent="0.3">
      <c r="B5843" s="113">
        <v>-0.01</v>
      </c>
    </row>
    <row r="5844" spans="2:2" x14ac:dyDescent="0.3">
      <c r="B5844" s="113">
        <v>-0.01</v>
      </c>
    </row>
    <row r="5845" spans="2:2" x14ac:dyDescent="0.3">
      <c r="B5845" s="113">
        <v>-504.023149638718</v>
      </c>
    </row>
    <row r="5846" spans="2:2" x14ac:dyDescent="0.3">
      <c r="B5846" s="113">
        <v>-966.00449811875205</v>
      </c>
    </row>
    <row r="5847" spans="2:2" x14ac:dyDescent="0.3">
      <c r="B5847" s="113">
        <v>-1357.2952819365601</v>
      </c>
    </row>
    <row r="5848" spans="2:2" x14ac:dyDescent="0.3">
      <c r="B5848" s="113">
        <v>-1654.1672830811499</v>
      </c>
    </row>
    <row r="5849" spans="2:2" x14ac:dyDescent="0.3">
      <c r="B5849" s="113">
        <v>-1838.95673753697</v>
      </c>
    </row>
    <row r="5850" spans="2:2" x14ac:dyDescent="0.3">
      <c r="B5850" s="113">
        <v>-1900.85897599639</v>
      </c>
    </row>
    <row r="5851" spans="2:2" x14ac:dyDescent="0.3">
      <c r="B5851" s="113">
        <v>-1836.3917994618801</v>
      </c>
    </row>
    <row r="5852" spans="2:2" x14ac:dyDescent="0.3">
      <c r="B5852" s="113">
        <v>-1649.5365559874001</v>
      </c>
    </row>
    <row r="5853" spans="2:2" x14ac:dyDescent="0.3">
      <c r="B5853" s="113">
        <v>-1351.5602995495601</v>
      </c>
    </row>
    <row r="5854" spans="2:2" x14ac:dyDescent="0.3">
      <c r="B5854" s="113">
        <v>-960.51480780923805</v>
      </c>
    </row>
    <row r="5855" spans="2:2" x14ac:dyDescent="0.3">
      <c r="B5855" s="113">
        <v>-500.403525138774</v>
      </c>
    </row>
    <row r="5856" spans="2:2" x14ac:dyDescent="0.3">
      <c r="B5856" s="113">
        <v>-1.0000000204274301E-2</v>
      </c>
    </row>
    <row r="5857" spans="2:2" x14ac:dyDescent="0.3">
      <c r="B5857" s="113">
        <v>-0.01</v>
      </c>
    </row>
    <row r="5858" spans="2:2" x14ac:dyDescent="0.3">
      <c r="B5858" s="113">
        <v>-0.01</v>
      </c>
    </row>
    <row r="5859" spans="2:2" x14ac:dyDescent="0.3">
      <c r="B5859" s="113">
        <v>-0.01</v>
      </c>
    </row>
    <row r="5860" spans="2:2" x14ac:dyDescent="0.3">
      <c r="B5860" s="113">
        <v>-0.01</v>
      </c>
    </row>
    <row r="5861" spans="2:2" x14ac:dyDescent="0.3">
      <c r="B5861" s="113">
        <v>-0.01</v>
      </c>
    </row>
    <row r="5862" spans="2:2" x14ac:dyDescent="0.3">
      <c r="B5862" s="113">
        <v>-0.01</v>
      </c>
    </row>
    <row r="5863" spans="2:2" x14ac:dyDescent="0.3">
      <c r="B5863" s="113">
        <v>-0.01</v>
      </c>
    </row>
    <row r="5864" spans="2:2" x14ac:dyDescent="0.3">
      <c r="B5864" s="113">
        <v>-0.01</v>
      </c>
    </row>
    <row r="5865" spans="2:2" x14ac:dyDescent="0.3">
      <c r="B5865" s="113">
        <v>-0.01</v>
      </c>
    </row>
    <row r="5866" spans="2:2" x14ac:dyDescent="0.3">
      <c r="B5866" s="113">
        <v>-0.01</v>
      </c>
    </row>
    <row r="5867" spans="2:2" x14ac:dyDescent="0.3">
      <c r="B5867" s="113">
        <v>-0.01</v>
      </c>
    </row>
    <row r="5868" spans="2:2" x14ac:dyDescent="0.3">
      <c r="B5868" s="113">
        <v>-0.01</v>
      </c>
    </row>
    <row r="5869" spans="2:2" x14ac:dyDescent="0.3">
      <c r="B5869" s="113">
        <v>-562.09356283191198</v>
      </c>
    </row>
    <row r="5870" spans="2:2" x14ac:dyDescent="0.3">
      <c r="B5870" s="113">
        <v>-1087.11833414176</v>
      </c>
    </row>
    <row r="5871" spans="2:2" x14ac:dyDescent="0.3">
      <c r="B5871" s="113">
        <v>-1536.0553945239401</v>
      </c>
    </row>
    <row r="5872" spans="2:2" x14ac:dyDescent="0.3">
      <c r="B5872" s="113">
        <v>-1875.48649447053</v>
      </c>
    </row>
    <row r="5873" spans="2:2" x14ac:dyDescent="0.3">
      <c r="B5873" s="113">
        <v>-2080.4864106700702</v>
      </c>
    </row>
    <row r="5874" spans="2:2" x14ac:dyDescent="0.3">
      <c r="B5874" s="113">
        <v>-2136.8184916556802</v>
      </c>
    </row>
    <row r="5875" spans="2:2" x14ac:dyDescent="0.3">
      <c r="B5875" s="113">
        <v>-2042.2109840855201</v>
      </c>
    </row>
    <row r="5876" spans="2:2" x14ac:dyDescent="0.3">
      <c r="B5876" s="113">
        <v>-1806.5671549159499</v>
      </c>
    </row>
    <row r="5877" spans="2:2" x14ac:dyDescent="0.3">
      <c r="B5877" s="113">
        <v>-1451.0671545119999</v>
      </c>
    </row>
    <row r="5878" spans="2:2" x14ac:dyDescent="0.3">
      <c r="B5878" s="113">
        <v>-1006.23266536514</v>
      </c>
    </row>
    <row r="5879" spans="2:2" x14ac:dyDescent="0.3">
      <c r="B5879" s="113">
        <v>-509.13391413243698</v>
      </c>
    </row>
    <row r="5880" spans="2:2" x14ac:dyDescent="0.3">
      <c r="B5880" s="113">
        <v>-1.0000000242234399E-2</v>
      </c>
    </row>
    <row r="5881" spans="2:2" x14ac:dyDescent="0.3">
      <c r="B5881" s="113">
        <v>-0.01</v>
      </c>
    </row>
    <row r="5882" spans="2:2" x14ac:dyDescent="0.3">
      <c r="B5882" s="113">
        <v>-0.01</v>
      </c>
    </row>
    <row r="5883" spans="2:2" x14ac:dyDescent="0.3">
      <c r="B5883" s="113">
        <v>-0.01</v>
      </c>
    </row>
    <row r="5884" spans="2:2" x14ac:dyDescent="0.3">
      <c r="B5884" s="113">
        <v>-0.01</v>
      </c>
    </row>
    <row r="5885" spans="2:2" x14ac:dyDescent="0.3">
      <c r="B5885" s="113">
        <v>-0.01</v>
      </c>
    </row>
    <row r="5886" spans="2:2" x14ac:dyDescent="0.3">
      <c r="B5886" s="113">
        <v>-0.01</v>
      </c>
    </row>
    <row r="5887" spans="2:2" x14ac:dyDescent="0.3">
      <c r="B5887" s="113">
        <v>-0.01</v>
      </c>
    </row>
    <row r="5888" spans="2:2" x14ac:dyDescent="0.3">
      <c r="B5888" s="113">
        <v>-0.01</v>
      </c>
    </row>
    <row r="5889" spans="2:2" x14ac:dyDescent="0.3">
      <c r="B5889" s="113">
        <v>-0.01</v>
      </c>
    </row>
    <row r="5890" spans="2:2" x14ac:dyDescent="0.3">
      <c r="B5890" s="113">
        <v>-0.01</v>
      </c>
    </row>
    <row r="5891" spans="2:2" x14ac:dyDescent="0.3">
      <c r="B5891" s="113">
        <v>-0.01</v>
      </c>
    </row>
    <row r="5892" spans="2:2" x14ac:dyDescent="0.3">
      <c r="B5892" s="113">
        <v>-0.01</v>
      </c>
    </row>
    <row r="5893" spans="2:2" x14ac:dyDescent="0.3">
      <c r="B5893" s="113">
        <v>-232.38181008731499</v>
      </c>
    </row>
    <row r="5894" spans="2:2" x14ac:dyDescent="0.3">
      <c r="B5894" s="113">
        <v>-404.64904514356499</v>
      </c>
    </row>
    <row r="5895" spans="2:2" x14ac:dyDescent="0.3">
      <c r="B5895" s="113">
        <v>-510.66135468086401</v>
      </c>
    </row>
    <row r="5896" spans="2:2" x14ac:dyDescent="0.3">
      <c r="B5896" s="113">
        <v>-551.72583137364097</v>
      </c>
    </row>
    <row r="5897" spans="2:2" x14ac:dyDescent="0.3">
      <c r="B5897" s="113">
        <v>-535.634474023915</v>
      </c>
    </row>
    <row r="5898" spans="2:2" x14ac:dyDescent="0.3">
      <c r="B5898" s="113">
        <v>-475.06045564402399</v>
      </c>
    </row>
    <row r="5899" spans="2:2" x14ac:dyDescent="0.3">
      <c r="B5899" s="113">
        <v>-385.55669259524399</v>
      </c>
    </row>
    <row r="5900" spans="2:2" x14ac:dyDescent="0.3">
      <c r="B5900" s="113">
        <v>-283.42242065737798</v>
      </c>
    </row>
    <row r="5901" spans="2:2" x14ac:dyDescent="0.3">
      <c r="B5901" s="113">
        <v>-183.70170790902</v>
      </c>
    </row>
    <row r="5902" spans="2:2" x14ac:dyDescent="0.3">
      <c r="B5902" s="113">
        <v>-98.543789603735107</v>
      </c>
    </row>
    <row r="5903" spans="2:2" x14ac:dyDescent="0.3">
      <c r="B5903" s="113">
        <v>-36.0945221376085</v>
      </c>
    </row>
    <row r="5904" spans="2:2" x14ac:dyDescent="0.3">
      <c r="B5904" s="113">
        <v>-1.00000000128855E-2</v>
      </c>
    </row>
    <row r="5905" spans="2:2" x14ac:dyDescent="0.3">
      <c r="B5905" s="113">
        <v>-0.01</v>
      </c>
    </row>
    <row r="5906" spans="2:2" x14ac:dyDescent="0.3">
      <c r="B5906" s="113">
        <v>-0.51415511810028103</v>
      </c>
    </row>
    <row r="5907" spans="2:2" x14ac:dyDescent="0.3">
      <c r="B5907" s="113">
        <v>-25.866569427752001</v>
      </c>
    </row>
    <row r="5908" spans="2:2" x14ac:dyDescent="0.3">
      <c r="B5908" s="113">
        <v>-57.552887294058301</v>
      </c>
    </row>
    <row r="5909" spans="2:2" x14ac:dyDescent="0.3">
      <c r="B5909" s="113">
        <v>-87.619670543018401</v>
      </c>
    </row>
    <row r="5910" spans="2:2" x14ac:dyDescent="0.3">
      <c r="B5910" s="113">
        <v>-109.459211660089</v>
      </c>
    </row>
    <row r="5911" spans="2:2" x14ac:dyDescent="0.3">
      <c r="B5911" s="113">
        <v>-118.688132954311</v>
      </c>
    </row>
    <row r="5912" spans="2:2" x14ac:dyDescent="0.3">
      <c r="B5912" s="113">
        <v>-113.60916781679499</v>
      </c>
    </row>
    <row r="5913" spans="2:2" x14ac:dyDescent="0.3">
      <c r="B5913" s="113">
        <v>-95.222688863515302</v>
      </c>
    </row>
    <row r="5914" spans="2:2" x14ac:dyDescent="0.3">
      <c r="B5914" s="113">
        <v>-66.820844116177199</v>
      </c>
    </row>
    <row r="5915" spans="2:2" x14ac:dyDescent="0.3">
      <c r="B5915" s="113">
        <v>-33.255112585923001</v>
      </c>
    </row>
    <row r="5916" spans="2:2" x14ac:dyDescent="0.3">
      <c r="B5916" s="113">
        <v>-1.00000000189769E-2</v>
      </c>
    </row>
    <row r="5917" spans="2:2" x14ac:dyDescent="0.3">
      <c r="B5917" s="113">
        <v>-0.01</v>
      </c>
    </row>
    <row r="5918" spans="2:2" x14ac:dyDescent="0.3">
      <c r="B5918" s="113">
        <v>-0.01</v>
      </c>
    </row>
    <row r="5919" spans="2:2" x14ac:dyDescent="0.3">
      <c r="B5919" s="113">
        <v>-0.01</v>
      </c>
    </row>
    <row r="5920" spans="2:2" x14ac:dyDescent="0.3">
      <c r="B5920" s="113">
        <v>-0.01</v>
      </c>
    </row>
    <row r="5921" spans="2:2" x14ac:dyDescent="0.3">
      <c r="B5921" s="113">
        <v>-0.01</v>
      </c>
    </row>
    <row r="5922" spans="2:2" x14ac:dyDescent="0.3">
      <c r="B5922" s="113">
        <v>-0.01</v>
      </c>
    </row>
    <row r="5923" spans="2:2" x14ac:dyDescent="0.3">
      <c r="B5923" s="113">
        <v>-8.7313388521650008</v>
      </c>
    </row>
    <row r="5924" spans="2:2" x14ac:dyDescent="0.3">
      <c r="B5924" s="113">
        <v>-26.886459795642399</v>
      </c>
    </row>
    <row r="5925" spans="2:2" x14ac:dyDescent="0.3">
      <c r="B5925" s="113">
        <v>-37.152772181721097</v>
      </c>
    </row>
    <row r="5926" spans="2:2" x14ac:dyDescent="0.3">
      <c r="B5926" s="113">
        <v>-36.550290764838998</v>
      </c>
    </row>
    <row r="5927" spans="2:2" x14ac:dyDescent="0.3">
      <c r="B5927" s="113">
        <v>-23.897468840033</v>
      </c>
    </row>
    <row r="5928" spans="2:2" x14ac:dyDescent="0.3">
      <c r="B5928" s="113">
        <v>-1.00000000061326E-2</v>
      </c>
    </row>
    <row r="5929" spans="2:2" x14ac:dyDescent="0.3">
      <c r="B5929" s="113">
        <v>-0.01</v>
      </c>
    </row>
    <row r="5930" spans="2:2" x14ac:dyDescent="0.3">
      <c r="B5930" s="113">
        <v>-0.01</v>
      </c>
    </row>
    <row r="5931" spans="2:2" x14ac:dyDescent="0.3">
      <c r="B5931" s="113">
        <v>-0.01</v>
      </c>
    </row>
    <row r="5932" spans="2:2" x14ac:dyDescent="0.3">
      <c r="B5932" s="113">
        <v>-0.01</v>
      </c>
    </row>
    <row r="5933" spans="2:2" x14ac:dyDescent="0.3">
      <c r="B5933" s="113">
        <v>-0.01</v>
      </c>
    </row>
    <row r="5934" spans="2:2" x14ac:dyDescent="0.3">
      <c r="B5934" s="113">
        <v>-0.01</v>
      </c>
    </row>
    <row r="5935" spans="2:2" x14ac:dyDescent="0.3">
      <c r="B5935" s="113">
        <v>-0.01</v>
      </c>
    </row>
    <row r="5936" spans="2:2" x14ac:dyDescent="0.3">
      <c r="B5936" s="113">
        <v>-0.01</v>
      </c>
    </row>
    <row r="5937" spans="2:2" x14ac:dyDescent="0.3">
      <c r="B5937" s="113">
        <v>-0.01</v>
      </c>
    </row>
    <row r="5938" spans="2:2" x14ac:dyDescent="0.3">
      <c r="B5938" s="113">
        <v>-0.01</v>
      </c>
    </row>
    <row r="5939" spans="2:2" x14ac:dyDescent="0.3">
      <c r="B5939" s="113">
        <v>-0.01</v>
      </c>
    </row>
    <row r="5940" spans="2:2" x14ac:dyDescent="0.3">
      <c r="B5940" s="113">
        <v>-0.01</v>
      </c>
    </row>
    <row r="5941" spans="2:2" x14ac:dyDescent="0.3">
      <c r="B5941" s="113">
        <v>-26.638737393594401</v>
      </c>
    </row>
    <row r="5942" spans="2:2" x14ac:dyDescent="0.3">
      <c r="B5942" s="113">
        <v>-42.712626841454401</v>
      </c>
    </row>
    <row r="5943" spans="2:2" x14ac:dyDescent="0.3">
      <c r="B5943" s="113">
        <v>-47.136213508953801</v>
      </c>
    </row>
    <row r="5944" spans="2:2" x14ac:dyDescent="0.3">
      <c r="B5944" s="113">
        <v>-40.712619630290902</v>
      </c>
    </row>
    <row r="5945" spans="2:2" x14ac:dyDescent="0.3">
      <c r="B5945" s="113">
        <v>-25.9733739337467</v>
      </c>
    </row>
    <row r="5946" spans="2:2" x14ac:dyDescent="0.3">
      <c r="B5946" s="113">
        <v>-6.7318943821166402</v>
      </c>
    </row>
    <row r="5947" spans="2:2" x14ac:dyDescent="0.3">
      <c r="B5947" s="113">
        <v>-0.01</v>
      </c>
    </row>
    <row r="5948" spans="2:2" x14ac:dyDescent="0.3">
      <c r="B5948" s="113">
        <v>-0.01</v>
      </c>
    </row>
    <row r="5949" spans="2:2" x14ac:dyDescent="0.3">
      <c r="B5949" s="113">
        <v>-0.01</v>
      </c>
    </row>
    <row r="5950" spans="2:2" x14ac:dyDescent="0.3">
      <c r="B5950" s="113">
        <v>-0.01</v>
      </c>
    </row>
    <row r="5951" spans="2:2" x14ac:dyDescent="0.3">
      <c r="B5951" s="113">
        <v>-0.01</v>
      </c>
    </row>
    <row r="5952" spans="2:2" x14ac:dyDescent="0.3">
      <c r="B5952" s="113">
        <v>-0.01</v>
      </c>
    </row>
    <row r="5953" spans="2:2" x14ac:dyDescent="0.3">
      <c r="B5953" s="113">
        <v>-25.221249225096599</v>
      </c>
    </row>
    <row r="5954" spans="2:2" x14ac:dyDescent="0.3">
      <c r="B5954" s="113">
        <v>-50.895418647813102</v>
      </c>
    </row>
    <row r="5955" spans="2:2" x14ac:dyDescent="0.3">
      <c r="B5955" s="113">
        <v>-72.377668910251899</v>
      </c>
    </row>
    <row r="5956" spans="2:2" x14ac:dyDescent="0.3">
      <c r="B5956" s="113">
        <v>-85.588955833672202</v>
      </c>
    </row>
    <row r="5957" spans="2:2" x14ac:dyDescent="0.3">
      <c r="B5957" s="113">
        <v>-87.840324155988498</v>
      </c>
    </row>
    <row r="5958" spans="2:2" x14ac:dyDescent="0.3">
      <c r="B5958" s="113">
        <v>-78.464271720089201</v>
      </c>
    </row>
    <row r="5959" spans="2:2" x14ac:dyDescent="0.3">
      <c r="B5959" s="113">
        <v>-59.146780403620099</v>
      </c>
    </row>
    <row r="5960" spans="2:2" x14ac:dyDescent="0.3">
      <c r="B5960" s="113">
        <v>-33.883512158044098</v>
      </c>
    </row>
    <row r="5961" spans="2:2" x14ac:dyDescent="0.3">
      <c r="B5961" s="113">
        <v>-8.5372032998765395</v>
      </c>
    </row>
    <row r="5962" spans="2:2" x14ac:dyDescent="0.3">
      <c r="B5962" s="113">
        <v>-0.01</v>
      </c>
    </row>
    <row r="5963" spans="2:2" x14ac:dyDescent="0.3">
      <c r="B5963" s="113">
        <v>-0.01</v>
      </c>
    </row>
    <row r="5964" spans="2:2" x14ac:dyDescent="0.3">
      <c r="B5964" s="113">
        <v>-0.01</v>
      </c>
    </row>
    <row r="5965" spans="2:2" x14ac:dyDescent="0.3">
      <c r="B5965" s="113">
        <v>-37.552112227379801</v>
      </c>
    </row>
    <row r="5966" spans="2:2" x14ac:dyDescent="0.3">
      <c r="B5966" s="113">
        <v>-97.978134414136505</v>
      </c>
    </row>
    <row r="5967" spans="2:2" x14ac:dyDescent="0.3">
      <c r="B5967" s="113">
        <v>-177.51726085261501</v>
      </c>
    </row>
    <row r="5968" spans="2:2" x14ac:dyDescent="0.3">
      <c r="B5968" s="113">
        <v>-268.51333645695598</v>
      </c>
    </row>
    <row r="5969" spans="2:2" x14ac:dyDescent="0.3">
      <c r="B5969" s="113">
        <v>-359.92741183409203</v>
      </c>
    </row>
    <row r="5970" spans="2:2" x14ac:dyDescent="0.3">
      <c r="B5970" s="113">
        <v>-438.37603607355601</v>
      </c>
    </row>
    <row r="5971" spans="2:2" x14ac:dyDescent="0.3">
      <c r="B5971" s="113">
        <v>-489.613844162997</v>
      </c>
    </row>
    <row r="5972" spans="2:2" x14ac:dyDescent="0.3">
      <c r="B5972" s="113">
        <v>-500.30259558494902</v>
      </c>
    </row>
    <row r="5973" spans="2:2" x14ac:dyDescent="0.3">
      <c r="B5973" s="113">
        <v>-459.85961802500202</v>
      </c>
    </row>
    <row r="5974" spans="2:2" x14ac:dyDescent="0.3">
      <c r="B5974" s="113">
        <v>-362.153886997911</v>
      </c>
    </row>
    <row r="5975" spans="2:2" x14ac:dyDescent="0.3">
      <c r="B5975" s="113">
        <v>-206.82202524500099</v>
      </c>
    </row>
    <row r="5976" spans="2:2" x14ac:dyDescent="0.3">
      <c r="B5976" s="113">
        <v>-1.00000000865138E-2</v>
      </c>
    </row>
    <row r="5977" spans="2:2" x14ac:dyDescent="0.3">
      <c r="B5977" s="113">
        <v>-0.01</v>
      </c>
    </row>
    <row r="5978" spans="2:2" x14ac:dyDescent="0.3">
      <c r="B5978" s="113">
        <v>-0.01</v>
      </c>
    </row>
    <row r="5979" spans="2:2" x14ac:dyDescent="0.3">
      <c r="B5979" s="113">
        <v>-0.01</v>
      </c>
    </row>
    <row r="5980" spans="2:2" x14ac:dyDescent="0.3">
      <c r="B5980" s="113">
        <v>-0.01</v>
      </c>
    </row>
    <row r="5981" spans="2:2" x14ac:dyDescent="0.3">
      <c r="B5981" s="113">
        <v>-0.01</v>
      </c>
    </row>
    <row r="5982" spans="2:2" x14ac:dyDescent="0.3">
      <c r="B5982" s="113">
        <v>-0.01</v>
      </c>
    </row>
    <row r="5983" spans="2:2" x14ac:dyDescent="0.3">
      <c r="B5983" s="113">
        <v>-0.01</v>
      </c>
    </row>
    <row r="5984" spans="2:2" x14ac:dyDescent="0.3">
      <c r="B5984" s="113">
        <v>-0.01</v>
      </c>
    </row>
    <row r="5985" spans="2:2" x14ac:dyDescent="0.3">
      <c r="B5985" s="113">
        <v>-0.01</v>
      </c>
    </row>
    <row r="5986" spans="2:2" x14ac:dyDescent="0.3">
      <c r="B5986" s="113">
        <v>-0.01</v>
      </c>
    </row>
    <row r="5987" spans="2:2" x14ac:dyDescent="0.3">
      <c r="B5987" s="113">
        <v>-0.01</v>
      </c>
    </row>
    <row r="5988" spans="2:2" x14ac:dyDescent="0.3">
      <c r="B5988" s="113">
        <v>-0.01</v>
      </c>
    </row>
    <row r="5989" spans="2:2" x14ac:dyDescent="0.3">
      <c r="B5989" s="113">
        <v>-429.141117265101</v>
      </c>
    </row>
    <row r="5990" spans="2:2" x14ac:dyDescent="0.3">
      <c r="B5990" s="113">
        <v>-845.415349749852</v>
      </c>
    </row>
    <row r="5991" spans="2:2" x14ac:dyDescent="0.3">
      <c r="B5991" s="113">
        <v>-1215.29499415531</v>
      </c>
    </row>
    <row r="5992" spans="2:2" x14ac:dyDescent="0.3">
      <c r="B5992" s="113">
        <v>-1508.3023021153199</v>
      </c>
    </row>
    <row r="5993" spans="2:2" x14ac:dyDescent="0.3">
      <c r="B5993" s="113">
        <v>-1699.77716031522</v>
      </c>
    </row>
    <row r="5994" spans="2:2" x14ac:dyDescent="0.3">
      <c r="B5994" s="113">
        <v>-1773.0986200428399</v>
      </c>
    </row>
    <row r="5995" spans="2:2" x14ac:dyDescent="0.3">
      <c r="B5995" s="113">
        <v>-1721.1584849933899</v>
      </c>
    </row>
    <row r="5996" spans="2:2" x14ac:dyDescent="0.3">
      <c r="B5996" s="113">
        <v>-1546.9554742027699</v>
      </c>
    </row>
    <row r="5997" spans="2:2" x14ac:dyDescent="0.3">
      <c r="B5997" s="113">
        <v>-1263.2706238317301</v>
      </c>
    </row>
    <row r="5998" spans="2:2" x14ac:dyDescent="0.3">
      <c r="B5998" s="113">
        <v>-891.47790907341596</v>
      </c>
    </row>
    <row r="5999" spans="2:2" x14ac:dyDescent="0.3">
      <c r="B5999" s="113">
        <v>-459.62813151333</v>
      </c>
    </row>
    <row r="6000" spans="2:2" x14ac:dyDescent="0.3">
      <c r="B6000" s="113">
        <v>-1.00000002128084E-2</v>
      </c>
    </row>
    <row r="6001" spans="2:2" x14ac:dyDescent="0.3">
      <c r="B6001" s="113">
        <v>-0.01</v>
      </c>
    </row>
    <row r="6002" spans="2:2" x14ac:dyDescent="0.3">
      <c r="B6002" s="113">
        <v>-0.01</v>
      </c>
    </row>
    <row r="6003" spans="2:2" x14ac:dyDescent="0.3">
      <c r="B6003" s="113">
        <v>-0.01</v>
      </c>
    </row>
    <row r="6004" spans="2:2" x14ac:dyDescent="0.3">
      <c r="B6004" s="113">
        <v>-0.01</v>
      </c>
    </row>
    <row r="6005" spans="2:2" x14ac:dyDescent="0.3">
      <c r="B6005" s="113">
        <v>-0.01</v>
      </c>
    </row>
    <row r="6006" spans="2:2" x14ac:dyDescent="0.3">
      <c r="B6006" s="113">
        <v>-0.01</v>
      </c>
    </row>
    <row r="6007" spans="2:2" x14ac:dyDescent="0.3">
      <c r="B6007" s="113">
        <v>-0.01</v>
      </c>
    </row>
    <row r="6008" spans="2:2" x14ac:dyDescent="0.3">
      <c r="B6008" s="113">
        <v>-0.01</v>
      </c>
    </row>
    <row r="6009" spans="2:2" x14ac:dyDescent="0.3">
      <c r="B6009" s="113">
        <v>-0.01</v>
      </c>
    </row>
    <row r="6010" spans="2:2" x14ac:dyDescent="0.3">
      <c r="B6010" s="113">
        <v>-0.01</v>
      </c>
    </row>
    <row r="6011" spans="2:2" x14ac:dyDescent="0.3">
      <c r="B6011" s="113">
        <v>-0.01</v>
      </c>
    </row>
    <row r="6012" spans="2:2" x14ac:dyDescent="0.3">
      <c r="B6012" s="113">
        <v>-0.01</v>
      </c>
    </row>
    <row r="6013" spans="2:2" x14ac:dyDescent="0.3">
      <c r="B6013" s="113">
        <v>-395.60323509610299</v>
      </c>
    </row>
    <row r="6014" spans="2:2" x14ac:dyDescent="0.3">
      <c r="B6014" s="113">
        <v>-757.87352719376702</v>
      </c>
    </row>
    <row r="6015" spans="2:2" x14ac:dyDescent="0.3">
      <c r="B6015" s="113">
        <v>-1064.3890070830701</v>
      </c>
    </row>
    <row r="6016" spans="2:2" x14ac:dyDescent="0.3">
      <c r="B6016" s="113">
        <v>-1296.62251069218</v>
      </c>
    </row>
    <row r="6017" spans="2:2" x14ac:dyDescent="0.3">
      <c r="B6017" s="113">
        <v>-1440.8316944017699</v>
      </c>
    </row>
    <row r="6018" spans="2:2" x14ac:dyDescent="0.3">
      <c r="B6018" s="113">
        <v>-1488.6710217677801</v>
      </c>
    </row>
    <row r="6019" spans="2:2" x14ac:dyDescent="0.3">
      <c r="B6019" s="113">
        <v>-1437.5426931505799</v>
      </c>
    </row>
    <row r="6020" spans="2:2" x14ac:dyDescent="0.3">
      <c r="B6020" s="113">
        <v>-1290.6943293883501</v>
      </c>
    </row>
    <row r="6021" spans="2:2" x14ac:dyDescent="0.3">
      <c r="B6021" s="113">
        <v>-1057.0668352175901</v>
      </c>
    </row>
    <row r="6022" spans="2:2" x14ac:dyDescent="0.3">
      <c r="B6022" s="113">
        <v>-750.88992184518997</v>
      </c>
    </row>
    <row r="6023" spans="2:2" x14ac:dyDescent="0.3">
      <c r="B6023" s="113">
        <v>-391.019107144229</v>
      </c>
    </row>
    <row r="6024" spans="2:2" x14ac:dyDescent="0.3">
      <c r="B6024" s="113">
        <v>-1.00000002162166E-2</v>
      </c>
    </row>
    <row r="6025" spans="2:2" x14ac:dyDescent="0.3">
      <c r="B6025" s="113">
        <v>-0.01</v>
      </c>
    </row>
    <row r="6026" spans="2:2" x14ac:dyDescent="0.3">
      <c r="B6026" s="113">
        <v>-0.01</v>
      </c>
    </row>
    <row r="6027" spans="2:2" x14ac:dyDescent="0.3">
      <c r="B6027" s="113">
        <v>-0.01</v>
      </c>
    </row>
    <row r="6028" spans="2:2" x14ac:dyDescent="0.3">
      <c r="B6028" s="113">
        <v>-0.01</v>
      </c>
    </row>
    <row r="6029" spans="2:2" x14ac:dyDescent="0.3">
      <c r="B6029" s="113">
        <v>-0.01</v>
      </c>
    </row>
    <row r="6030" spans="2:2" x14ac:dyDescent="0.3">
      <c r="B6030" s="113">
        <v>-0.01</v>
      </c>
    </row>
    <row r="6031" spans="2:2" x14ac:dyDescent="0.3">
      <c r="B6031" s="113">
        <v>-0.01</v>
      </c>
    </row>
    <row r="6032" spans="2:2" x14ac:dyDescent="0.3">
      <c r="B6032" s="113">
        <v>-0.01</v>
      </c>
    </row>
    <row r="6033" spans="2:2" x14ac:dyDescent="0.3">
      <c r="B6033" s="113">
        <v>-0.01</v>
      </c>
    </row>
    <row r="6034" spans="2:2" x14ac:dyDescent="0.3">
      <c r="B6034" s="113">
        <v>-0.01</v>
      </c>
    </row>
    <row r="6035" spans="2:2" x14ac:dyDescent="0.3">
      <c r="B6035" s="113">
        <v>-0.01</v>
      </c>
    </row>
    <row r="6036" spans="2:2" x14ac:dyDescent="0.3">
      <c r="B6036" s="113">
        <v>-0.01</v>
      </c>
    </row>
    <row r="6037" spans="2:2" x14ac:dyDescent="0.3">
      <c r="B6037" s="113">
        <v>-436.39815194966297</v>
      </c>
    </row>
    <row r="6038" spans="2:2" x14ac:dyDescent="0.3">
      <c r="B6038" s="113">
        <v>-843.61682249489002</v>
      </c>
    </row>
    <row r="6039" spans="2:2" x14ac:dyDescent="0.3">
      <c r="B6039" s="113">
        <v>-1191.4327093659599</v>
      </c>
    </row>
    <row r="6040" spans="2:2" x14ac:dyDescent="0.3">
      <c r="B6040" s="113">
        <v>-1454.0199662713101</v>
      </c>
    </row>
    <row r="6041" spans="2:2" x14ac:dyDescent="0.3">
      <c r="B6041" s="113">
        <v>-1612.1837840589999</v>
      </c>
    </row>
    <row r="6042" spans="2:2" x14ac:dyDescent="0.3">
      <c r="B6042" s="113">
        <v>-1655.0455381833499</v>
      </c>
    </row>
    <row r="6043" spans="2:2" x14ac:dyDescent="0.3">
      <c r="B6043" s="113">
        <v>-1581.0113033406601</v>
      </c>
    </row>
    <row r="6044" spans="2:2" x14ac:dyDescent="0.3">
      <c r="B6044" s="113">
        <v>-1397.91234586215</v>
      </c>
    </row>
    <row r="6045" spans="2:2" x14ac:dyDescent="0.3">
      <c r="B6045" s="113">
        <v>-1122.28782217098</v>
      </c>
    </row>
    <row r="6046" spans="2:2" x14ac:dyDescent="0.3">
      <c r="B6046" s="113">
        <v>-777.86749753028596</v>
      </c>
    </row>
    <row r="6047" spans="2:2" x14ac:dyDescent="0.3">
      <c r="B6047" s="113">
        <v>-393.39597719964701</v>
      </c>
    </row>
    <row r="6048" spans="2:2" x14ac:dyDescent="0.3">
      <c r="B6048" s="113">
        <v>-1.00000002421896E-2</v>
      </c>
    </row>
    <row r="6049" spans="2:2" x14ac:dyDescent="0.3">
      <c r="B6049" s="113">
        <v>-0.01</v>
      </c>
    </row>
    <row r="6050" spans="2:2" x14ac:dyDescent="0.3">
      <c r="B6050" s="113">
        <v>-0.01</v>
      </c>
    </row>
    <row r="6051" spans="2:2" x14ac:dyDescent="0.3">
      <c r="B6051" s="113">
        <v>-0.01</v>
      </c>
    </row>
    <row r="6052" spans="2:2" x14ac:dyDescent="0.3">
      <c r="B6052" s="113">
        <v>-0.01</v>
      </c>
    </row>
    <row r="6053" spans="2:2" x14ac:dyDescent="0.3">
      <c r="B6053" s="113">
        <v>-0.01</v>
      </c>
    </row>
    <row r="6054" spans="2:2" x14ac:dyDescent="0.3">
      <c r="B6054" s="113">
        <v>-0.01</v>
      </c>
    </row>
    <row r="6055" spans="2:2" x14ac:dyDescent="0.3">
      <c r="B6055" s="113">
        <v>-0.01</v>
      </c>
    </row>
    <row r="6056" spans="2:2" x14ac:dyDescent="0.3">
      <c r="B6056" s="113">
        <v>-0.01</v>
      </c>
    </row>
    <row r="6057" spans="2:2" x14ac:dyDescent="0.3">
      <c r="B6057" s="113">
        <v>-0.01</v>
      </c>
    </row>
    <row r="6058" spans="2:2" x14ac:dyDescent="0.3">
      <c r="B6058" s="113">
        <v>-0.01</v>
      </c>
    </row>
    <row r="6059" spans="2:2" x14ac:dyDescent="0.3">
      <c r="B6059" s="113">
        <v>-0.01</v>
      </c>
    </row>
    <row r="6060" spans="2:2" x14ac:dyDescent="0.3">
      <c r="B6060" s="113">
        <v>-0.01</v>
      </c>
    </row>
    <row r="6061" spans="2:2" x14ac:dyDescent="0.3">
      <c r="B6061" s="113">
        <v>-178.31372242509201</v>
      </c>
    </row>
    <row r="6062" spans="2:2" x14ac:dyDescent="0.3">
      <c r="B6062" s="113">
        <v>-310.340159502711</v>
      </c>
    </row>
    <row r="6063" spans="2:2" x14ac:dyDescent="0.3">
      <c r="B6063" s="113">
        <v>-391.44459486833</v>
      </c>
    </row>
    <row r="6064" spans="2:2" x14ac:dyDescent="0.3">
      <c r="B6064" s="113">
        <v>-422.70583779292298</v>
      </c>
    </row>
    <row r="6065" spans="2:2" x14ac:dyDescent="0.3">
      <c r="B6065" s="113">
        <v>-410.166907622395</v>
      </c>
    </row>
    <row r="6066" spans="2:2" x14ac:dyDescent="0.3">
      <c r="B6066" s="113">
        <v>-363.59480822106502</v>
      </c>
    </row>
    <row r="6067" spans="2:2" x14ac:dyDescent="0.3">
      <c r="B6067" s="113">
        <v>-294.93977577380701</v>
      </c>
    </row>
    <row r="6068" spans="2:2" x14ac:dyDescent="0.3">
      <c r="B6068" s="113">
        <v>-216.698288905585</v>
      </c>
    </row>
    <row r="6069" spans="2:2" x14ac:dyDescent="0.3">
      <c r="B6069" s="113">
        <v>-140.38194057256899</v>
      </c>
    </row>
    <row r="6070" spans="2:2" x14ac:dyDescent="0.3">
      <c r="B6070" s="113">
        <v>-75.267431867969407</v>
      </c>
    </row>
    <row r="6071" spans="2:2" x14ac:dyDescent="0.3">
      <c r="B6071" s="113">
        <v>-27.555958199335802</v>
      </c>
    </row>
    <row r="6072" spans="2:2" x14ac:dyDescent="0.3">
      <c r="B6072" s="113">
        <v>-1.00000000047524E-2</v>
      </c>
    </row>
    <row r="6073" spans="2:2" x14ac:dyDescent="0.3">
      <c r="B6073" s="113">
        <v>-0.01</v>
      </c>
    </row>
    <row r="6074" spans="2:2" x14ac:dyDescent="0.3">
      <c r="B6074" s="113">
        <v>-0.39425080736391299</v>
      </c>
    </row>
    <row r="6075" spans="2:2" x14ac:dyDescent="0.3">
      <c r="B6075" s="113">
        <v>-19.7065986658078</v>
      </c>
    </row>
    <row r="6076" spans="2:2" x14ac:dyDescent="0.3">
      <c r="B6076" s="113">
        <v>-43.820776204173498</v>
      </c>
    </row>
    <row r="6077" spans="2:2" x14ac:dyDescent="0.3">
      <c r="B6077" s="113">
        <v>-66.676790711334505</v>
      </c>
    </row>
    <row r="6078" spans="2:2" x14ac:dyDescent="0.3">
      <c r="B6078" s="113">
        <v>-83.251055187440699</v>
      </c>
    </row>
    <row r="6079" spans="2:2" x14ac:dyDescent="0.3">
      <c r="B6079" s="113">
        <v>-90.221584537617801</v>
      </c>
    </row>
    <row r="6080" spans="2:2" x14ac:dyDescent="0.3">
      <c r="B6080" s="113">
        <v>-86.314342410875497</v>
      </c>
    </row>
    <row r="6081" spans="2:2" x14ac:dyDescent="0.3">
      <c r="B6081" s="113">
        <v>-72.306528065020103</v>
      </c>
    </row>
    <row r="6082" spans="2:2" x14ac:dyDescent="0.3">
      <c r="B6082" s="113">
        <v>-50.713028524638702</v>
      </c>
    </row>
    <row r="6083" spans="2:2" x14ac:dyDescent="0.3">
      <c r="B6083" s="113">
        <v>-25.226121796610499</v>
      </c>
    </row>
    <row r="6084" spans="2:2" x14ac:dyDescent="0.3">
      <c r="B6084" s="113">
        <v>-1.0000000007458701E-2</v>
      </c>
    </row>
    <row r="6085" spans="2:2" x14ac:dyDescent="0.3">
      <c r="B6085" s="113">
        <v>-0.01</v>
      </c>
    </row>
    <row r="6086" spans="2:2" x14ac:dyDescent="0.3">
      <c r="B6086" s="113">
        <v>-0.01</v>
      </c>
    </row>
    <row r="6087" spans="2:2" x14ac:dyDescent="0.3">
      <c r="B6087" s="113">
        <v>-0.01</v>
      </c>
    </row>
    <row r="6088" spans="2:2" x14ac:dyDescent="0.3">
      <c r="B6088" s="113">
        <v>-0.01</v>
      </c>
    </row>
    <row r="6089" spans="2:2" x14ac:dyDescent="0.3">
      <c r="B6089" s="113">
        <v>-0.01</v>
      </c>
    </row>
    <row r="6090" spans="2:2" x14ac:dyDescent="0.3">
      <c r="B6090" s="113">
        <v>-0.01</v>
      </c>
    </row>
    <row r="6091" spans="2:2" x14ac:dyDescent="0.3">
      <c r="B6091" s="113">
        <v>-6.5958698732427798</v>
      </c>
    </row>
    <row r="6092" spans="2:2" x14ac:dyDescent="0.3">
      <c r="B6092" s="113">
        <v>-20.294220037333702</v>
      </c>
    </row>
    <row r="6093" spans="2:2" x14ac:dyDescent="0.3">
      <c r="B6093" s="113">
        <v>-28.026636814755701</v>
      </c>
    </row>
    <row r="6094" spans="2:2" x14ac:dyDescent="0.3">
      <c r="B6094" s="113">
        <v>-27.556617863679701</v>
      </c>
    </row>
    <row r="6095" spans="2:2" x14ac:dyDescent="0.3">
      <c r="B6095" s="113">
        <v>-18.0078313902576</v>
      </c>
    </row>
    <row r="6096" spans="2:2" x14ac:dyDescent="0.3">
      <c r="B6096" s="113">
        <v>-1.00000000076973E-2</v>
      </c>
    </row>
    <row r="6097" spans="2:2" x14ac:dyDescent="0.3">
      <c r="B6097" s="113">
        <v>-0.01</v>
      </c>
    </row>
    <row r="6098" spans="2:2" x14ac:dyDescent="0.3">
      <c r="B6098" s="113">
        <v>-0.01</v>
      </c>
    </row>
    <row r="6099" spans="2:2" x14ac:dyDescent="0.3">
      <c r="B6099" s="113">
        <v>-0.01</v>
      </c>
    </row>
    <row r="6100" spans="2:2" x14ac:dyDescent="0.3">
      <c r="B6100" s="113">
        <v>-0.01</v>
      </c>
    </row>
    <row r="6101" spans="2:2" x14ac:dyDescent="0.3">
      <c r="B6101" s="113">
        <v>-0.01</v>
      </c>
    </row>
    <row r="6102" spans="2:2" x14ac:dyDescent="0.3">
      <c r="B6102" s="113">
        <v>-0.01</v>
      </c>
    </row>
    <row r="6103" spans="2:2" x14ac:dyDescent="0.3">
      <c r="B6103" s="113">
        <v>-0.01</v>
      </c>
    </row>
    <row r="6104" spans="2:2" x14ac:dyDescent="0.3">
      <c r="B6104" s="113">
        <v>-0.01</v>
      </c>
    </row>
    <row r="6105" spans="2:2" x14ac:dyDescent="0.3">
      <c r="B6105" s="113">
        <v>-0.01</v>
      </c>
    </row>
    <row r="6106" spans="2:2" x14ac:dyDescent="0.3">
      <c r="B6106" s="113">
        <v>-0.01</v>
      </c>
    </row>
    <row r="6107" spans="2:2" x14ac:dyDescent="0.3">
      <c r="B6107" s="113">
        <v>-0.01</v>
      </c>
    </row>
    <row r="6108" spans="2:2" x14ac:dyDescent="0.3">
      <c r="B6108" s="113">
        <v>-0.01</v>
      </c>
    </row>
    <row r="6109" spans="2:2" x14ac:dyDescent="0.3">
      <c r="B6109" s="113">
        <v>-19.910428215719701</v>
      </c>
    </row>
    <row r="6110" spans="2:2" x14ac:dyDescent="0.3">
      <c r="B6110" s="113">
        <v>-31.9038557977488</v>
      </c>
    </row>
    <row r="6111" spans="2:2" x14ac:dyDescent="0.3">
      <c r="B6111" s="113">
        <v>-35.186664089005298</v>
      </c>
    </row>
    <row r="6112" spans="2:2" x14ac:dyDescent="0.3">
      <c r="B6112" s="113">
        <v>-30.373596637085601</v>
      </c>
    </row>
    <row r="6113" spans="2:2" x14ac:dyDescent="0.3">
      <c r="B6113" s="113">
        <v>-19.366632235566801</v>
      </c>
    </row>
    <row r="6114" spans="2:2" x14ac:dyDescent="0.3">
      <c r="B6114" s="113">
        <v>-5.0183796207154696</v>
      </c>
    </row>
    <row r="6115" spans="2:2" x14ac:dyDescent="0.3">
      <c r="B6115" s="113">
        <v>-0.01</v>
      </c>
    </row>
    <row r="6116" spans="2:2" x14ac:dyDescent="0.3">
      <c r="B6116" s="113">
        <v>-0.01</v>
      </c>
    </row>
    <row r="6117" spans="2:2" x14ac:dyDescent="0.3">
      <c r="B6117" s="113">
        <v>-0.01</v>
      </c>
    </row>
    <row r="6118" spans="2:2" x14ac:dyDescent="0.3">
      <c r="B6118" s="113">
        <v>-0.01</v>
      </c>
    </row>
    <row r="6119" spans="2:2" x14ac:dyDescent="0.3">
      <c r="B6119" s="113">
        <v>-0.01</v>
      </c>
    </row>
    <row r="6120" spans="2:2" x14ac:dyDescent="0.3">
      <c r="B6120" s="113">
        <v>-0.01</v>
      </c>
    </row>
    <row r="6121" spans="2:2" x14ac:dyDescent="0.3">
      <c r="B6121" s="113">
        <v>-18.7138719137455</v>
      </c>
    </row>
    <row r="6122" spans="2:2" x14ac:dyDescent="0.3">
      <c r="B6122" s="113">
        <v>-37.737647564675399</v>
      </c>
    </row>
    <row r="6123" spans="2:2" x14ac:dyDescent="0.3">
      <c r="B6123" s="113">
        <v>-53.631529219358001</v>
      </c>
    </row>
    <row r="6124" spans="2:2" x14ac:dyDescent="0.3">
      <c r="B6124" s="113">
        <v>-63.3807495216723</v>
      </c>
    </row>
    <row r="6125" spans="2:2" x14ac:dyDescent="0.3">
      <c r="B6125" s="113">
        <v>-65.006893513412194</v>
      </c>
    </row>
    <row r="6126" spans="2:2" x14ac:dyDescent="0.3">
      <c r="B6126" s="113">
        <v>-58.031635154379103</v>
      </c>
    </row>
    <row r="6127" spans="2:2" x14ac:dyDescent="0.3">
      <c r="B6127" s="113">
        <v>-43.717432225286998</v>
      </c>
    </row>
    <row r="6128" spans="2:2" x14ac:dyDescent="0.3">
      <c r="B6128" s="113">
        <v>-25.029641398387501</v>
      </c>
    </row>
    <row r="6129" spans="2:2" x14ac:dyDescent="0.3">
      <c r="B6129" s="113">
        <v>-6.3043325928191898</v>
      </c>
    </row>
    <row r="6130" spans="2:2" x14ac:dyDescent="0.3">
      <c r="B6130" s="113">
        <v>-0.01</v>
      </c>
    </row>
    <row r="6131" spans="2:2" x14ac:dyDescent="0.3">
      <c r="B6131" s="113">
        <v>-0.01</v>
      </c>
    </row>
    <row r="6132" spans="2:2" x14ac:dyDescent="0.3">
      <c r="B6132" s="113">
        <v>-0.01</v>
      </c>
    </row>
    <row r="6133" spans="2:2" x14ac:dyDescent="0.3">
      <c r="B6133" s="113">
        <v>-27.6501468526405</v>
      </c>
    </row>
    <row r="6134" spans="2:2" x14ac:dyDescent="0.3">
      <c r="B6134" s="113">
        <v>-72.091450652734693</v>
      </c>
    </row>
    <row r="6135" spans="2:2" x14ac:dyDescent="0.3">
      <c r="B6135" s="113">
        <v>-130.52811297924899</v>
      </c>
    </row>
    <row r="6136" spans="2:2" x14ac:dyDescent="0.3">
      <c r="B6136" s="113">
        <v>-197.30645101278799</v>
      </c>
    </row>
    <row r="6137" spans="2:2" x14ac:dyDescent="0.3">
      <c r="B6137" s="113">
        <v>-264.30338870526799</v>
      </c>
    </row>
    <row r="6138" spans="2:2" x14ac:dyDescent="0.3">
      <c r="B6138" s="113">
        <v>-321.696712847257</v>
      </c>
    </row>
    <row r="6139" spans="2:2" x14ac:dyDescent="0.3">
      <c r="B6139" s="113">
        <v>-359.05819367961902</v>
      </c>
    </row>
    <row r="6140" spans="2:2" x14ac:dyDescent="0.3">
      <c r="B6140" s="113">
        <v>-366.652342315765</v>
      </c>
    </row>
    <row r="6141" spans="2:2" x14ac:dyDescent="0.3">
      <c r="B6141" s="113">
        <v>-336.78814236875502</v>
      </c>
    </row>
    <row r="6142" spans="2:2" x14ac:dyDescent="0.3">
      <c r="B6142" s="113">
        <v>-265.05380025935199</v>
      </c>
    </row>
    <row r="6143" spans="2:2" x14ac:dyDescent="0.3">
      <c r="B6143" s="113">
        <v>-151.26843305677599</v>
      </c>
    </row>
    <row r="6144" spans="2:2" x14ac:dyDescent="0.3">
      <c r="B6144" s="113">
        <v>-1.00000000143923E-2</v>
      </c>
    </row>
    <row r="6145" spans="2:2" x14ac:dyDescent="0.3">
      <c r="B6145" s="113">
        <v>-0.01</v>
      </c>
    </row>
    <row r="6146" spans="2:2" x14ac:dyDescent="0.3">
      <c r="B6146" s="113">
        <v>-0.01</v>
      </c>
    </row>
    <row r="6147" spans="2:2" x14ac:dyDescent="0.3">
      <c r="B6147" s="113">
        <v>-0.01</v>
      </c>
    </row>
    <row r="6148" spans="2:2" x14ac:dyDescent="0.3">
      <c r="B6148" s="113">
        <v>-0.01</v>
      </c>
    </row>
    <row r="6149" spans="2:2" x14ac:dyDescent="0.3">
      <c r="B6149" s="113">
        <v>-0.01</v>
      </c>
    </row>
    <row r="6150" spans="2:2" x14ac:dyDescent="0.3">
      <c r="B6150" s="113">
        <v>-0.01</v>
      </c>
    </row>
    <row r="6151" spans="2:2" x14ac:dyDescent="0.3">
      <c r="B6151" s="113">
        <v>-0.01</v>
      </c>
    </row>
    <row r="6152" spans="2:2" x14ac:dyDescent="0.3">
      <c r="B6152" s="113">
        <v>-0.01</v>
      </c>
    </row>
    <row r="6153" spans="2:2" x14ac:dyDescent="0.3">
      <c r="B6153" s="113">
        <v>-0.01</v>
      </c>
    </row>
    <row r="6154" spans="2:2" x14ac:dyDescent="0.3">
      <c r="B6154" s="113">
        <v>-0.01</v>
      </c>
    </row>
    <row r="6155" spans="2:2" x14ac:dyDescent="0.3">
      <c r="B6155" s="113">
        <v>-0.01</v>
      </c>
    </row>
    <row r="6156" spans="2:2" x14ac:dyDescent="0.3">
      <c r="B6156" s="113">
        <v>-0.01</v>
      </c>
    </row>
    <row r="6157" spans="2:2" x14ac:dyDescent="0.3">
      <c r="B6157" s="113">
        <v>-310.83526290929598</v>
      </c>
    </row>
    <row r="6158" spans="2:2" x14ac:dyDescent="0.3">
      <c r="B6158" s="113">
        <v>-611.91103932121496</v>
      </c>
    </row>
    <row r="6159" spans="2:2" x14ac:dyDescent="0.3">
      <c r="B6159" s="113">
        <v>-878.99813300438404</v>
      </c>
    </row>
    <row r="6160" spans="2:2" x14ac:dyDescent="0.3">
      <c r="B6160" s="113">
        <v>-1090.1388693163699</v>
      </c>
    </row>
    <row r="6161" spans="2:2" x14ac:dyDescent="0.3">
      <c r="B6161" s="113">
        <v>-1227.6413657952401</v>
      </c>
    </row>
    <row r="6162" spans="2:2" x14ac:dyDescent="0.3">
      <c r="B6162" s="113">
        <v>-1279.66811994924</v>
      </c>
    </row>
    <row r="6163" spans="2:2" x14ac:dyDescent="0.3">
      <c r="B6163" s="113">
        <v>-1241.2780461626201</v>
      </c>
    </row>
    <row r="6164" spans="2:2" x14ac:dyDescent="0.3">
      <c r="B6164" s="113">
        <v>-1114.82988566113</v>
      </c>
    </row>
    <row r="6165" spans="2:2" x14ac:dyDescent="0.3">
      <c r="B6165" s="113">
        <v>-909.72186221137201</v>
      </c>
    </row>
    <row r="6166" spans="2:2" x14ac:dyDescent="0.3">
      <c r="B6166" s="113">
        <v>-641.50981610536905</v>
      </c>
    </row>
    <row r="6167" spans="2:2" x14ac:dyDescent="0.3">
      <c r="B6167" s="113">
        <v>-330.50631104517402</v>
      </c>
    </row>
    <row r="6168" spans="2:2" x14ac:dyDescent="0.3">
      <c r="B6168" s="113">
        <v>-1.0000000055931E-2</v>
      </c>
    </row>
    <row r="6169" spans="2:2" x14ac:dyDescent="0.3">
      <c r="B6169" s="113">
        <v>-0.01</v>
      </c>
    </row>
    <row r="6170" spans="2:2" x14ac:dyDescent="0.3">
      <c r="B6170" s="113">
        <v>-0.01</v>
      </c>
    </row>
    <row r="6171" spans="2:2" x14ac:dyDescent="0.3">
      <c r="B6171" s="113">
        <v>-0.01</v>
      </c>
    </row>
    <row r="6172" spans="2:2" x14ac:dyDescent="0.3">
      <c r="B6172" s="113">
        <v>-0.01</v>
      </c>
    </row>
    <row r="6173" spans="2:2" x14ac:dyDescent="0.3">
      <c r="B6173" s="113">
        <v>-0.01</v>
      </c>
    </row>
    <row r="6174" spans="2:2" x14ac:dyDescent="0.3">
      <c r="B6174" s="113">
        <v>-0.01</v>
      </c>
    </row>
    <row r="6175" spans="2:2" x14ac:dyDescent="0.3">
      <c r="B6175" s="113">
        <v>-0.01</v>
      </c>
    </row>
    <row r="6176" spans="2:2" x14ac:dyDescent="0.3">
      <c r="B6176" s="113">
        <v>-0.01</v>
      </c>
    </row>
    <row r="6177" spans="2:2" x14ac:dyDescent="0.3">
      <c r="B6177" s="113">
        <v>-0.01</v>
      </c>
    </row>
    <row r="6178" spans="2:2" x14ac:dyDescent="0.3">
      <c r="B6178" s="113">
        <v>-0.01</v>
      </c>
    </row>
    <row r="6179" spans="2:2" x14ac:dyDescent="0.3">
      <c r="B6179" s="113">
        <v>-0.01</v>
      </c>
    </row>
    <row r="6180" spans="2:2" x14ac:dyDescent="0.3">
      <c r="B6180" s="113">
        <v>-0.01</v>
      </c>
    </row>
    <row r="6181" spans="2:2" x14ac:dyDescent="0.3">
      <c r="B6181" s="113">
        <v>-281.44620787014298</v>
      </c>
    </row>
    <row r="6182" spans="2:2" x14ac:dyDescent="0.3">
      <c r="B6182" s="113">
        <v>-538.75159871923904</v>
      </c>
    </row>
    <row r="6183" spans="2:2" x14ac:dyDescent="0.3">
      <c r="B6183" s="113">
        <v>-756.04651704865398</v>
      </c>
    </row>
    <row r="6184" spans="2:2" x14ac:dyDescent="0.3">
      <c r="B6184" s="113">
        <v>-920.27354394361998</v>
      </c>
    </row>
    <row r="6185" spans="2:2" x14ac:dyDescent="0.3">
      <c r="B6185" s="113">
        <v>-1021.81105527655</v>
      </c>
    </row>
    <row r="6186" spans="2:2" x14ac:dyDescent="0.3">
      <c r="B6186" s="113">
        <v>-1054.8936790688001</v>
      </c>
    </row>
    <row r="6187" spans="2:2" x14ac:dyDescent="0.3">
      <c r="B6187" s="113">
        <v>-1017.84568977103</v>
      </c>
    </row>
    <row r="6188" spans="2:2" x14ac:dyDescent="0.3">
      <c r="B6188" s="113">
        <v>-913.13388220570403</v>
      </c>
    </row>
    <row r="6189" spans="2:2" x14ac:dyDescent="0.3">
      <c r="B6189" s="113">
        <v>-747.24334590540002</v>
      </c>
    </row>
    <row r="6190" spans="2:2" x14ac:dyDescent="0.3">
      <c r="B6190" s="113">
        <v>-530.37535845269304</v>
      </c>
    </row>
    <row r="6191" spans="2:2" x14ac:dyDescent="0.3">
      <c r="B6191" s="113">
        <v>-275.96405803462602</v>
      </c>
    </row>
    <row r="6192" spans="2:2" x14ac:dyDescent="0.3">
      <c r="B6192" s="113">
        <v>-1.00000000704429E-2</v>
      </c>
    </row>
    <row r="6193" spans="2:2" x14ac:dyDescent="0.3">
      <c r="B6193" s="113">
        <v>-0.01</v>
      </c>
    </row>
    <row r="6194" spans="2:2" x14ac:dyDescent="0.3">
      <c r="B6194" s="113">
        <v>-0.01</v>
      </c>
    </row>
    <row r="6195" spans="2:2" x14ac:dyDescent="0.3">
      <c r="B6195" s="113">
        <v>-0.01</v>
      </c>
    </row>
    <row r="6196" spans="2:2" x14ac:dyDescent="0.3">
      <c r="B6196" s="113">
        <v>-0.01</v>
      </c>
    </row>
    <row r="6197" spans="2:2" x14ac:dyDescent="0.3">
      <c r="B6197" s="113">
        <v>-0.01</v>
      </c>
    </row>
    <row r="6198" spans="2:2" x14ac:dyDescent="0.3">
      <c r="B6198" s="113">
        <v>-0.01</v>
      </c>
    </row>
    <row r="6199" spans="2:2" x14ac:dyDescent="0.3">
      <c r="B6199" s="113">
        <v>-0.01</v>
      </c>
    </row>
    <row r="6200" spans="2:2" x14ac:dyDescent="0.3">
      <c r="B6200" s="113">
        <v>-0.01</v>
      </c>
    </row>
    <row r="6201" spans="2:2" x14ac:dyDescent="0.3">
      <c r="B6201" s="113">
        <v>-0.01</v>
      </c>
    </row>
    <row r="6202" spans="2:2" x14ac:dyDescent="0.3">
      <c r="B6202" s="113">
        <v>-0.01</v>
      </c>
    </row>
    <row r="6203" spans="2:2" x14ac:dyDescent="0.3">
      <c r="B6203" s="113">
        <v>-0.01</v>
      </c>
    </row>
    <row r="6204" spans="2:2" x14ac:dyDescent="0.3">
      <c r="B6204" s="113">
        <v>-0.01</v>
      </c>
    </row>
    <row r="6205" spans="2:2" x14ac:dyDescent="0.3">
      <c r="B6205" s="113">
        <v>-304.3739978557</v>
      </c>
    </row>
    <row r="6206" spans="2:2" x14ac:dyDescent="0.3">
      <c r="B6206" s="113">
        <v>-587.88085643526097</v>
      </c>
    </row>
    <row r="6207" spans="2:2" x14ac:dyDescent="0.3">
      <c r="B6207" s="113">
        <v>-829.53135073628903</v>
      </c>
    </row>
    <row r="6208" spans="2:2" x14ac:dyDescent="0.3">
      <c r="B6208" s="113">
        <v>-1011.46657844281</v>
      </c>
    </row>
    <row r="6209" spans="2:2" x14ac:dyDescent="0.3">
      <c r="B6209" s="113">
        <v>-1120.5005183388</v>
      </c>
    </row>
    <row r="6210" spans="2:2" x14ac:dyDescent="0.3">
      <c r="B6210" s="113">
        <v>-1149.2703406517001</v>
      </c>
    </row>
    <row r="6211" spans="2:2" x14ac:dyDescent="0.3">
      <c r="B6211" s="113">
        <v>-1096.8830641053501</v>
      </c>
    </row>
    <row r="6212" spans="2:2" x14ac:dyDescent="0.3">
      <c r="B6212" s="113">
        <v>-968.98438103477895</v>
      </c>
    </row>
    <row r="6213" spans="2:2" x14ac:dyDescent="0.3">
      <c r="B6213" s="113">
        <v>-777.23259389377802</v>
      </c>
    </row>
    <row r="6214" spans="2:2" x14ac:dyDescent="0.3">
      <c r="B6214" s="113">
        <v>-538.22140848986305</v>
      </c>
    </row>
    <row r="6215" spans="2:2" x14ac:dyDescent="0.3">
      <c r="B6215" s="113">
        <v>-271.95293846289798</v>
      </c>
    </row>
    <row r="6216" spans="2:2" x14ac:dyDescent="0.3">
      <c r="B6216" s="113">
        <v>-1.0000000089136899E-2</v>
      </c>
    </row>
    <row r="6217" spans="2:2" x14ac:dyDescent="0.3">
      <c r="B6217" s="113">
        <v>-0.01</v>
      </c>
    </row>
    <row r="6218" spans="2:2" x14ac:dyDescent="0.3">
      <c r="B6218" s="113">
        <v>-0.01</v>
      </c>
    </row>
    <row r="6219" spans="2:2" x14ac:dyDescent="0.3">
      <c r="B6219" s="113">
        <v>-0.01</v>
      </c>
    </row>
    <row r="6220" spans="2:2" x14ac:dyDescent="0.3">
      <c r="B6220" s="113">
        <v>-0.01</v>
      </c>
    </row>
    <row r="6221" spans="2:2" x14ac:dyDescent="0.3">
      <c r="B6221" s="113">
        <v>-0.01</v>
      </c>
    </row>
    <row r="6222" spans="2:2" x14ac:dyDescent="0.3">
      <c r="B6222" s="113">
        <v>-0.01</v>
      </c>
    </row>
    <row r="6223" spans="2:2" x14ac:dyDescent="0.3">
      <c r="B6223" s="113">
        <v>-0.01</v>
      </c>
    </row>
    <row r="6224" spans="2:2" x14ac:dyDescent="0.3">
      <c r="B6224" s="113">
        <v>-0.01</v>
      </c>
    </row>
    <row r="6225" spans="2:2" x14ac:dyDescent="0.3">
      <c r="B6225" s="113">
        <v>-0.01</v>
      </c>
    </row>
    <row r="6226" spans="2:2" x14ac:dyDescent="0.3">
      <c r="B6226" s="113">
        <v>-0.01</v>
      </c>
    </row>
    <row r="6227" spans="2:2" x14ac:dyDescent="0.3">
      <c r="B6227" s="113">
        <v>-0.01</v>
      </c>
    </row>
    <row r="6228" spans="2:2" x14ac:dyDescent="0.3">
      <c r="B6228" s="113">
        <v>-0.01</v>
      </c>
    </row>
    <row r="6229" spans="2:2" x14ac:dyDescent="0.3">
      <c r="B6229" s="113">
        <v>-121.659775206692</v>
      </c>
    </row>
    <row r="6230" spans="2:2" x14ac:dyDescent="0.3">
      <c r="B6230" s="113">
        <v>-211.53069362931799</v>
      </c>
    </row>
    <row r="6231" spans="2:2" x14ac:dyDescent="0.3">
      <c r="B6231" s="113">
        <v>-266.55103328175602</v>
      </c>
    </row>
    <row r="6232" spans="2:2" x14ac:dyDescent="0.3">
      <c r="B6232" s="113">
        <v>-287.55567454062498</v>
      </c>
    </row>
    <row r="6233" spans="2:2" x14ac:dyDescent="0.3">
      <c r="B6233" s="113">
        <v>-278.751018074733</v>
      </c>
    </row>
    <row r="6234" spans="2:2" x14ac:dyDescent="0.3">
      <c r="B6234" s="113">
        <v>-246.85625208898799</v>
      </c>
    </row>
    <row r="6235" spans="2:2" x14ac:dyDescent="0.3">
      <c r="B6235" s="113">
        <v>-200.045623633151</v>
      </c>
    </row>
    <row r="6236" spans="2:2" x14ac:dyDescent="0.3">
      <c r="B6236" s="113">
        <v>-146.831623307776</v>
      </c>
    </row>
    <row r="6237" spans="2:2" x14ac:dyDescent="0.3">
      <c r="B6237" s="113">
        <v>-95.026421435649397</v>
      </c>
    </row>
    <row r="6238" spans="2:2" x14ac:dyDescent="0.3">
      <c r="B6238" s="113">
        <v>-50.899649080991601</v>
      </c>
    </row>
    <row r="6239" spans="2:2" x14ac:dyDescent="0.3">
      <c r="B6239" s="113">
        <v>-18.6179074849118</v>
      </c>
    </row>
    <row r="6240" spans="2:2" x14ac:dyDescent="0.3">
      <c r="B6240" s="113">
        <v>-1.0000000004876801E-2</v>
      </c>
    </row>
    <row r="6241" spans="2:2" x14ac:dyDescent="0.3">
      <c r="B6241" s="113">
        <v>-0.01</v>
      </c>
    </row>
    <row r="6242" spans="2:2" x14ac:dyDescent="0.3">
      <c r="B6242" s="113">
        <v>-0.26877387812584902</v>
      </c>
    </row>
    <row r="6243" spans="2:2" x14ac:dyDescent="0.3">
      <c r="B6243" s="113">
        <v>-13.260976896754601</v>
      </c>
    </row>
    <row r="6244" spans="2:2" x14ac:dyDescent="0.3">
      <c r="B6244" s="113">
        <v>-29.453296919079499</v>
      </c>
    </row>
    <row r="6245" spans="2:2" x14ac:dyDescent="0.3">
      <c r="B6245" s="113">
        <v>-44.767072075045597</v>
      </c>
    </row>
    <row r="6246" spans="2:2" x14ac:dyDescent="0.3">
      <c r="B6246" s="113">
        <v>-55.835690726625799</v>
      </c>
    </row>
    <row r="6247" spans="2:2" x14ac:dyDescent="0.3">
      <c r="B6247" s="113">
        <v>-60.446737646907401</v>
      </c>
    </row>
    <row r="6248" spans="2:2" x14ac:dyDescent="0.3">
      <c r="B6248" s="113">
        <v>-57.767883525115899</v>
      </c>
    </row>
    <row r="6249" spans="2:2" x14ac:dyDescent="0.3">
      <c r="B6249" s="113">
        <v>-48.341882885834899</v>
      </c>
    </row>
    <row r="6250" spans="2:2" x14ac:dyDescent="0.3">
      <c r="B6250" s="113">
        <v>-33.869889468973803</v>
      </c>
    </row>
    <row r="6251" spans="2:2" x14ac:dyDescent="0.3">
      <c r="B6251" s="113">
        <v>-16.831432811926899</v>
      </c>
    </row>
    <row r="6252" spans="2:2" x14ac:dyDescent="0.3">
      <c r="B6252" s="113">
        <v>-1.00000000003542E-2</v>
      </c>
    </row>
    <row r="6253" spans="2:2" x14ac:dyDescent="0.3">
      <c r="B6253" s="113">
        <v>-0.01</v>
      </c>
    </row>
    <row r="6254" spans="2:2" x14ac:dyDescent="0.3">
      <c r="B6254" s="113">
        <v>-0.01</v>
      </c>
    </row>
    <row r="6255" spans="2:2" x14ac:dyDescent="0.3">
      <c r="B6255" s="113">
        <v>-0.01</v>
      </c>
    </row>
    <row r="6256" spans="2:2" x14ac:dyDescent="0.3">
      <c r="B6256" s="113">
        <v>-0.01</v>
      </c>
    </row>
    <row r="6257" spans="2:2" x14ac:dyDescent="0.3">
      <c r="B6257" s="113">
        <v>-0.01</v>
      </c>
    </row>
    <row r="6258" spans="2:2" x14ac:dyDescent="0.3">
      <c r="B6258" s="113">
        <v>-0.01</v>
      </c>
    </row>
    <row r="6259" spans="2:2" x14ac:dyDescent="0.3">
      <c r="B6259" s="113">
        <v>-4.3648889537132201</v>
      </c>
    </row>
    <row r="6260" spans="2:2" x14ac:dyDescent="0.3">
      <c r="B6260" s="113">
        <v>-13.407807260597</v>
      </c>
    </row>
    <row r="6261" spans="2:2" x14ac:dyDescent="0.3">
      <c r="B6261" s="113">
        <v>-18.494188629107601</v>
      </c>
    </row>
    <row r="6262" spans="2:2" x14ac:dyDescent="0.3">
      <c r="B6262" s="113">
        <v>-18.1634486195506</v>
      </c>
    </row>
    <row r="6263" spans="2:2" x14ac:dyDescent="0.3">
      <c r="B6263" s="113">
        <v>-11.8571793993331</v>
      </c>
    </row>
    <row r="6264" spans="2:2" x14ac:dyDescent="0.3">
      <c r="B6264" s="113">
        <v>-1.00000000070856E-2</v>
      </c>
    </row>
    <row r="6265" spans="2:2" x14ac:dyDescent="0.3">
      <c r="B6265" s="113">
        <v>-0.01</v>
      </c>
    </row>
    <row r="6266" spans="2:2" x14ac:dyDescent="0.3">
      <c r="B6266" s="113">
        <v>-0.01</v>
      </c>
    </row>
    <row r="6267" spans="2:2" x14ac:dyDescent="0.3">
      <c r="B6267" s="113">
        <v>-0.01</v>
      </c>
    </row>
    <row r="6268" spans="2:2" x14ac:dyDescent="0.3">
      <c r="B6268" s="113">
        <v>-0.01</v>
      </c>
    </row>
    <row r="6269" spans="2:2" x14ac:dyDescent="0.3">
      <c r="B6269" s="113">
        <v>-0.01</v>
      </c>
    </row>
    <row r="6270" spans="2:2" x14ac:dyDescent="0.3">
      <c r="B6270" s="113">
        <v>-0.01</v>
      </c>
    </row>
    <row r="6271" spans="2:2" x14ac:dyDescent="0.3">
      <c r="B6271" s="113">
        <v>-0.01</v>
      </c>
    </row>
    <row r="6272" spans="2:2" x14ac:dyDescent="0.3">
      <c r="B6272" s="113">
        <v>-0.01</v>
      </c>
    </row>
    <row r="6273" spans="2:2" x14ac:dyDescent="0.3">
      <c r="B6273" s="113">
        <v>-0.01</v>
      </c>
    </row>
    <row r="6274" spans="2:2" x14ac:dyDescent="0.3">
      <c r="B6274" s="113">
        <v>-0.01</v>
      </c>
    </row>
    <row r="6275" spans="2:2" x14ac:dyDescent="0.3">
      <c r="B6275" s="113">
        <v>-0.01</v>
      </c>
    </row>
    <row r="6276" spans="2:2" x14ac:dyDescent="0.3">
      <c r="B6276" s="113">
        <v>-0.01</v>
      </c>
    </row>
    <row r="6277" spans="2:2" x14ac:dyDescent="0.3">
      <c r="B6277" s="113">
        <v>-12.893511981450301</v>
      </c>
    </row>
    <row r="6278" spans="2:2" x14ac:dyDescent="0.3">
      <c r="B6278" s="113">
        <v>-20.632542353482702</v>
      </c>
    </row>
    <row r="6279" spans="2:2" x14ac:dyDescent="0.3">
      <c r="B6279" s="113">
        <v>-22.7269631604076</v>
      </c>
    </row>
    <row r="6280" spans="2:2" x14ac:dyDescent="0.3">
      <c r="B6280" s="113">
        <v>-19.5942239110759</v>
      </c>
    </row>
    <row r="6281" spans="2:2" x14ac:dyDescent="0.3">
      <c r="B6281" s="113">
        <v>-12.479169912136999</v>
      </c>
    </row>
    <row r="6282" spans="2:2" x14ac:dyDescent="0.3">
      <c r="B6282" s="113">
        <v>-3.2322305579914099</v>
      </c>
    </row>
    <row r="6283" spans="2:2" x14ac:dyDescent="0.3">
      <c r="B6283" s="113">
        <v>-0.01</v>
      </c>
    </row>
    <row r="6284" spans="2:2" x14ac:dyDescent="0.3">
      <c r="B6284" s="113">
        <v>-0.01</v>
      </c>
    </row>
    <row r="6285" spans="2:2" x14ac:dyDescent="0.3">
      <c r="B6285" s="113">
        <v>-0.01</v>
      </c>
    </row>
    <row r="6286" spans="2:2" x14ac:dyDescent="0.3">
      <c r="B6286" s="113">
        <v>-0.01</v>
      </c>
    </row>
    <row r="6287" spans="2:2" x14ac:dyDescent="0.3">
      <c r="B6287" s="113">
        <v>-0.01</v>
      </c>
    </row>
    <row r="6288" spans="2:2" x14ac:dyDescent="0.3">
      <c r="B6288" s="113">
        <v>-0.01</v>
      </c>
    </row>
    <row r="6289" spans="2:2" x14ac:dyDescent="0.3">
      <c r="B6289" s="113">
        <v>-11.9352406696584</v>
      </c>
    </row>
    <row r="6290" spans="2:2" x14ac:dyDescent="0.3">
      <c r="B6290" s="113">
        <v>-24.032729194519501</v>
      </c>
    </row>
    <row r="6291" spans="2:2" x14ac:dyDescent="0.3">
      <c r="B6291" s="113">
        <v>-34.107740347252303</v>
      </c>
    </row>
    <row r="6292" spans="2:2" x14ac:dyDescent="0.3">
      <c r="B6292" s="113">
        <v>-40.253505423994199</v>
      </c>
    </row>
    <row r="6293" spans="2:2" x14ac:dyDescent="0.3">
      <c r="B6293" s="113">
        <v>-41.230841842345697</v>
      </c>
    </row>
    <row r="6294" spans="2:2" x14ac:dyDescent="0.3">
      <c r="B6294" s="113">
        <v>-36.757536628752597</v>
      </c>
    </row>
    <row r="6295" spans="2:2" x14ac:dyDescent="0.3">
      <c r="B6295" s="113">
        <v>-27.654214603482799</v>
      </c>
    </row>
    <row r="6296" spans="2:2" x14ac:dyDescent="0.3">
      <c r="B6296" s="113">
        <v>-15.8129219111574</v>
      </c>
    </row>
    <row r="6297" spans="2:2" x14ac:dyDescent="0.3">
      <c r="B6297" s="113">
        <v>-3.9801779806151698</v>
      </c>
    </row>
    <row r="6298" spans="2:2" x14ac:dyDescent="0.3">
      <c r="B6298" s="113">
        <v>-0.01</v>
      </c>
    </row>
    <row r="6299" spans="2:2" x14ac:dyDescent="0.3">
      <c r="B6299" s="113">
        <v>-0.01</v>
      </c>
    </row>
    <row r="6300" spans="2:2" x14ac:dyDescent="0.3">
      <c r="B6300" s="113">
        <v>-0.01</v>
      </c>
    </row>
    <row r="6301" spans="2:2" x14ac:dyDescent="0.3">
      <c r="B6301" s="113">
        <v>-17.347328725630799</v>
      </c>
    </row>
    <row r="6302" spans="2:2" x14ac:dyDescent="0.3">
      <c r="B6302" s="113">
        <v>-45.159401682699702</v>
      </c>
    </row>
    <row r="6303" spans="2:2" x14ac:dyDescent="0.3">
      <c r="B6303" s="113">
        <v>-81.646118982865303</v>
      </c>
    </row>
    <row r="6304" spans="2:2" x14ac:dyDescent="0.3">
      <c r="B6304" s="113">
        <v>-123.23826291983499</v>
      </c>
    </row>
    <row r="6305" spans="2:2" x14ac:dyDescent="0.3">
      <c r="B6305" s="113">
        <v>-164.84643614827701</v>
      </c>
    </row>
    <row r="6306" spans="2:2" x14ac:dyDescent="0.3">
      <c r="B6306" s="113">
        <v>-200.35211034791701</v>
      </c>
    </row>
    <row r="6307" spans="2:2" x14ac:dyDescent="0.3">
      <c r="B6307" s="113">
        <v>-223.295426989421</v>
      </c>
    </row>
    <row r="6308" spans="2:2" x14ac:dyDescent="0.3">
      <c r="B6308" s="113">
        <v>-227.68483828089401</v>
      </c>
    </row>
    <row r="6309" spans="2:2" x14ac:dyDescent="0.3">
      <c r="B6309" s="113">
        <v>-208.83252315150801</v>
      </c>
    </row>
    <row r="6310" spans="2:2" x14ac:dyDescent="0.3">
      <c r="B6310" s="113">
        <v>-164.109901207674</v>
      </c>
    </row>
    <row r="6311" spans="2:2" x14ac:dyDescent="0.3">
      <c r="B6311" s="113">
        <v>-93.521207111088401</v>
      </c>
    </row>
    <row r="6312" spans="2:2" x14ac:dyDescent="0.3">
      <c r="B6312" s="113">
        <v>-1.00000000684075E-2</v>
      </c>
    </row>
    <row r="6313" spans="2:2" x14ac:dyDescent="0.3">
      <c r="B6313" s="113">
        <v>-0.01</v>
      </c>
    </row>
    <row r="6314" spans="2:2" x14ac:dyDescent="0.3">
      <c r="B6314" s="113">
        <v>-0.01</v>
      </c>
    </row>
    <row r="6315" spans="2:2" x14ac:dyDescent="0.3">
      <c r="B6315" s="113">
        <v>-0.01</v>
      </c>
    </row>
    <row r="6316" spans="2:2" x14ac:dyDescent="0.3">
      <c r="B6316" s="113">
        <v>-0.01</v>
      </c>
    </row>
    <row r="6317" spans="2:2" x14ac:dyDescent="0.3">
      <c r="B6317" s="113">
        <v>-0.01</v>
      </c>
    </row>
    <row r="6318" spans="2:2" x14ac:dyDescent="0.3">
      <c r="B6318" s="113">
        <v>-0.01</v>
      </c>
    </row>
    <row r="6319" spans="2:2" x14ac:dyDescent="0.3">
      <c r="B6319" s="113">
        <v>-0.01</v>
      </c>
    </row>
    <row r="6320" spans="2:2" x14ac:dyDescent="0.3">
      <c r="B6320" s="113">
        <v>-0.01</v>
      </c>
    </row>
    <row r="6321" spans="2:2" x14ac:dyDescent="0.3">
      <c r="B6321" s="113">
        <v>-0.01</v>
      </c>
    </row>
    <row r="6322" spans="2:2" x14ac:dyDescent="0.3">
      <c r="B6322" s="113">
        <v>-0.01</v>
      </c>
    </row>
    <row r="6323" spans="2:2" x14ac:dyDescent="0.3">
      <c r="B6323" s="113">
        <v>-0.01</v>
      </c>
    </row>
    <row r="6324" spans="2:2" x14ac:dyDescent="0.3">
      <c r="B6324" s="113">
        <v>-0.01</v>
      </c>
    </row>
    <row r="6325" spans="2:2" x14ac:dyDescent="0.3">
      <c r="B6325" s="113">
        <v>-188.02164805660101</v>
      </c>
    </row>
    <row r="6326" spans="2:2" x14ac:dyDescent="0.3">
      <c r="B6326" s="113">
        <v>-369.53260036335001</v>
      </c>
    </row>
    <row r="6327" spans="2:2" x14ac:dyDescent="0.3">
      <c r="B6327" s="113">
        <v>-529.95369803574602</v>
      </c>
    </row>
    <row r="6328" spans="2:2" x14ac:dyDescent="0.3">
      <c r="B6328" s="113">
        <v>-656.165782540995</v>
      </c>
    </row>
    <row r="6329" spans="2:2" x14ac:dyDescent="0.3">
      <c r="B6329" s="113">
        <v>-737.70177976938396</v>
      </c>
    </row>
    <row r="6330" spans="2:2" x14ac:dyDescent="0.3">
      <c r="B6330" s="113">
        <v>-767.67930748173001</v>
      </c>
    </row>
    <row r="6331" spans="2:2" x14ac:dyDescent="0.3">
      <c r="B6331" s="113">
        <v>-743.396049117801</v>
      </c>
    </row>
    <row r="6332" spans="2:2" x14ac:dyDescent="0.3">
      <c r="B6332" s="113">
        <v>-666.53656031849005</v>
      </c>
    </row>
    <row r="6333" spans="2:2" x14ac:dyDescent="0.3">
      <c r="B6333" s="113">
        <v>-542.97995419816402</v>
      </c>
    </row>
    <row r="6334" spans="2:2" x14ac:dyDescent="0.3">
      <c r="B6334" s="113">
        <v>-382.23833671744501</v>
      </c>
    </row>
    <row r="6335" spans="2:2" x14ac:dyDescent="0.3">
      <c r="B6335" s="113">
        <v>-196.59144962053799</v>
      </c>
    </row>
    <row r="6336" spans="2:2" x14ac:dyDescent="0.3">
      <c r="B6336" s="113">
        <v>-1.0000000146899401E-2</v>
      </c>
    </row>
    <row r="6337" spans="2:2" x14ac:dyDescent="0.3">
      <c r="B6337" s="113">
        <v>-0.01</v>
      </c>
    </row>
    <row r="6338" spans="2:2" x14ac:dyDescent="0.3">
      <c r="B6338" s="113">
        <v>-0.01</v>
      </c>
    </row>
    <row r="6339" spans="2:2" x14ac:dyDescent="0.3">
      <c r="B6339" s="113">
        <v>-0.01</v>
      </c>
    </row>
    <row r="6340" spans="2:2" x14ac:dyDescent="0.3">
      <c r="B6340" s="113">
        <v>-0.01</v>
      </c>
    </row>
    <row r="6341" spans="2:2" x14ac:dyDescent="0.3">
      <c r="B6341" s="113">
        <v>-0.01</v>
      </c>
    </row>
    <row r="6342" spans="2:2" x14ac:dyDescent="0.3">
      <c r="B6342" s="113">
        <v>-0.01</v>
      </c>
    </row>
    <row r="6343" spans="2:2" x14ac:dyDescent="0.3">
      <c r="B6343" s="113">
        <v>-0.01</v>
      </c>
    </row>
    <row r="6344" spans="2:2" x14ac:dyDescent="0.3">
      <c r="B6344" s="113">
        <v>-0.01</v>
      </c>
    </row>
    <row r="6345" spans="2:2" x14ac:dyDescent="0.3">
      <c r="B6345" s="113">
        <v>-0.01</v>
      </c>
    </row>
    <row r="6346" spans="2:2" x14ac:dyDescent="0.3">
      <c r="B6346" s="113">
        <v>-0.01</v>
      </c>
    </row>
    <row r="6347" spans="2:2" x14ac:dyDescent="0.3">
      <c r="B6347" s="113">
        <v>-0.01</v>
      </c>
    </row>
    <row r="6348" spans="2:2" x14ac:dyDescent="0.3">
      <c r="B6348" s="113">
        <v>-0.01</v>
      </c>
    </row>
    <row r="6349" spans="2:2" x14ac:dyDescent="0.3">
      <c r="B6349" s="113">
        <v>-163.207636537036</v>
      </c>
    </row>
    <row r="6350" spans="2:2" x14ac:dyDescent="0.3">
      <c r="B6350" s="113">
        <v>-311.81654053277799</v>
      </c>
    </row>
    <row r="6351" spans="2:2" x14ac:dyDescent="0.3">
      <c r="B6351" s="113">
        <v>-436.73956577978402</v>
      </c>
    </row>
    <row r="6352" spans="2:2" x14ac:dyDescent="0.3">
      <c r="B6352" s="113">
        <v>-530.57840445680404</v>
      </c>
    </row>
    <row r="6353" spans="2:2" x14ac:dyDescent="0.3">
      <c r="B6353" s="113">
        <v>-587.97169006179001</v>
      </c>
    </row>
    <row r="6354" spans="2:2" x14ac:dyDescent="0.3">
      <c r="B6354" s="113">
        <v>-605.81782770637199</v>
      </c>
    </row>
    <row r="6355" spans="2:2" x14ac:dyDescent="0.3">
      <c r="B6355" s="113">
        <v>-583.36746823363603</v>
      </c>
    </row>
    <row r="6356" spans="2:2" x14ac:dyDescent="0.3">
      <c r="B6356" s="113">
        <v>-522.31080562233103</v>
      </c>
    </row>
    <row r="6357" spans="2:2" x14ac:dyDescent="0.3">
      <c r="B6357" s="113">
        <v>-426.56306383314802</v>
      </c>
    </row>
    <row r="6358" spans="2:2" x14ac:dyDescent="0.3">
      <c r="B6358" s="113">
        <v>-302.14914223423</v>
      </c>
    </row>
    <row r="6359" spans="2:2" x14ac:dyDescent="0.3">
      <c r="B6359" s="113">
        <v>-156.886969997779</v>
      </c>
    </row>
    <row r="6360" spans="2:2" x14ac:dyDescent="0.3">
      <c r="B6360" s="113">
        <v>9.9999998681416704E-3</v>
      </c>
    </row>
    <row r="6361" spans="2:2" x14ac:dyDescent="0.3">
      <c r="B6361" s="113">
        <v>0.01</v>
      </c>
    </row>
    <row r="6362" spans="2:2" x14ac:dyDescent="0.3">
      <c r="B6362" s="113">
        <v>0.01</v>
      </c>
    </row>
    <row r="6363" spans="2:2" x14ac:dyDescent="0.3">
      <c r="B6363" s="113">
        <v>0.01</v>
      </c>
    </row>
    <row r="6364" spans="2:2" x14ac:dyDescent="0.3">
      <c r="B6364" s="113">
        <v>0.01</v>
      </c>
    </row>
    <row r="6365" spans="2:2" x14ac:dyDescent="0.3">
      <c r="B6365" s="113">
        <v>0.01</v>
      </c>
    </row>
    <row r="6366" spans="2:2" x14ac:dyDescent="0.3">
      <c r="B6366" s="113">
        <v>0.01</v>
      </c>
    </row>
    <row r="6367" spans="2:2" x14ac:dyDescent="0.3">
      <c r="B6367" s="113">
        <v>0.01</v>
      </c>
    </row>
    <row r="6368" spans="2:2" x14ac:dyDescent="0.3">
      <c r="B6368" s="113">
        <v>0.01</v>
      </c>
    </row>
    <row r="6369" spans="2:2" x14ac:dyDescent="0.3">
      <c r="B6369" s="113">
        <v>0.01</v>
      </c>
    </row>
    <row r="6370" spans="2:2" x14ac:dyDescent="0.3">
      <c r="B6370" s="113">
        <v>0.01</v>
      </c>
    </row>
    <row r="6371" spans="2:2" x14ac:dyDescent="0.3">
      <c r="B6371" s="113">
        <v>0.01</v>
      </c>
    </row>
    <row r="6372" spans="2:2" x14ac:dyDescent="0.3">
      <c r="B6372" s="113">
        <v>0.01</v>
      </c>
    </row>
    <row r="6373" spans="2:2" x14ac:dyDescent="0.3">
      <c r="B6373" s="113">
        <v>-167.91578811686901</v>
      </c>
    </row>
    <row r="6374" spans="2:2" x14ac:dyDescent="0.3">
      <c r="B6374" s="113">
        <v>-323.599260897401</v>
      </c>
    </row>
    <row r="6375" spans="2:2" x14ac:dyDescent="0.3">
      <c r="B6375" s="113">
        <v>-455.57981302386099</v>
      </c>
    </row>
    <row r="6376" spans="2:2" x14ac:dyDescent="0.3">
      <c r="B6376" s="113">
        <v>-554.22448586991095</v>
      </c>
    </row>
    <row r="6377" spans="2:2" x14ac:dyDescent="0.3">
      <c r="B6377" s="113">
        <v>-612.54727715474598</v>
      </c>
    </row>
    <row r="6378" spans="2:2" x14ac:dyDescent="0.3">
      <c r="B6378" s="113">
        <v>-626.80793172326696</v>
      </c>
    </row>
    <row r="6379" spans="2:2" x14ac:dyDescent="0.3">
      <c r="B6379" s="113">
        <v>-596.82736283718702</v>
      </c>
    </row>
    <row r="6380" spans="2:2" x14ac:dyDescent="0.3">
      <c r="B6380" s="113">
        <v>-525.98381187091604</v>
      </c>
    </row>
    <row r="6381" spans="2:2" x14ac:dyDescent="0.3">
      <c r="B6381" s="113">
        <v>-420.88565213562902</v>
      </c>
    </row>
    <row r="6382" spans="2:2" x14ac:dyDescent="0.3">
      <c r="B6382" s="113">
        <v>-290.74987885045903</v>
      </c>
    </row>
    <row r="6383" spans="2:2" x14ac:dyDescent="0.3">
      <c r="B6383" s="113">
        <v>-146.54603228143401</v>
      </c>
    </row>
    <row r="6384" spans="2:2" x14ac:dyDescent="0.3">
      <c r="B6384" s="113">
        <v>9.9999999940844908E-3</v>
      </c>
    </row>
    <row r="6385" spans="2:2" x14ac:dyDescent="0.3">
      <c r="B6385" s="113">
        <v>0.01</v>
      </c>
    </row>
    <row r="6386" spans="2:2" x14ac:dyDescent="0.3">
      <c r="B6386" s="113">
        <v>0.01</v>
      </c>
    </row>
    <row r="6387" spans="2:2" x14ac:dyDescent="0.3">
      <c r="B6387" s="113">
        <v>0.01</v>
      </c>
    </row>
    <row r="6388" spans="2:2" x14ac:dyDescent="0.3">
      <c r="B6388" s="113">
        <v>0.01</v>
      </c>
    </row>
    <row r="6389" spans="2:2" x14ac:dyDescent="0.3">
      <c r="B6389" s="113">
        <v>0.01</v>
      </c>
    </row>
    <row r="6390" spans="2:2" x14ac:dyDescent="0.3">
      <c r="B6390" s="113">
        <v>0.01</v>
      </c>
    </row>
    <row r="6391" spans="2:2" x14ac:dyDescent="0.3">
      <c r="B6391" s="113">
        <v>0.01</v>
      </c>
    </row>
    <row r="6392" spans="2:2" x14ac:dyDescent="0.3">
      <c r="B6392" s="113">
        <v>0.01</v>
      </c>
    </row>
    <row r="6393" spans="2:2" x14ac:dyDescent="0.3">
      <c r="B6393" s="113">
        <v>0.01</v>
      </c>
    </row>
    <row r="6394" spans="2:2" x14ac:dyDescent="0.3">
      <c r="B6394" s="113">
        <v>0.01</v>
      </c>
    </row>
    <row r="6395" spans="2:2" x14ac:dyDescent="0.3">
      <c r="B6395" s="113">
        <v>0.01</v>
      </c>
    </row>
    <row r="6396" spans="2:2" x14ac:dyDescent="0.3">
      <c r="B6396" s="113">
        <v>0.01</v>
      </c>
    </row>
    <row r="6397" spans="2:2" x14ac:dyDescent="0.3">
      <c r="B6397" s="113">
        <v>-63.221595422254403</v>
      </c>
    </row>
    <row r="6398" spans="2:2" x14ac:dyDescent="0.3">
      <c r="B6398" s="113">
        <v>-109.63363724498301</v>
      </c>
    </row>
    <row r="6399" spans="2:2" x14ac:dyDescent="0.3">
      <c r="B6399" s="113">
        <v>-137.771945677736</v>
      </c>
    </row>
    <row r="6400" spans="2:2" x14ac:dyDescent="0.3">
      <c r="B6400" s="113">
        <v>-148.215364304004</v>
      </c>
    </row>
    <row r="6401" spans="2:2" x14ac:dyDescent="0.3">
      <c r="B6401" s="113">
        <v>-143.272671558144</v>
      </c>
    </row>
    <row r="6402" spans="2:2" x14ac:dyDescent="0.3">
      <c r="B6402" s="113">
        <v>-126.51779458858999</v>
      </c>
    </row>
    <row r="6403" spans="2:2" x14ac:dyDescent="0.3">
      <c r="B6403" s="113">
        <v>-102.230443841897</v>
      </c>
    </row>
    <row r="6404" spans="2:2" x14ac:dyDescent="0.3">
      <c r="B6404" s="113">
        <v>-74.815669030329502</v>
      </c>
    </row>
    <row r="6405" spans="2:2" x14ac:dyDescent="0.3">
      <c r="B6405" s="113">
        <v>-48.272921412919203</v>
      </c>
    </row>
    <row r="6406" spans="2:2" x14ac:dyDescent="0.3">
      <c r="B6406" s="113">
        <v>-25.773836355003102</v>
      </c>
    </row>
    <row r="6407" spans="2:2" x14ac:dyDescent="0.3">
      <c r="B6407" s="113">
        <v>-9.3899945671963891</v>
      </c>
    </row>
    <row r="6408" spans="2:2" x14ac:dyDescent="0.3">
      <c r="B6408" s="113">
        <v>9.9999999992700199E-3</v>
      </c>
    </row>
    <row r="6409" spans="2:2" x14ac:dyDescent="0.3">
      <c r="B6409" s="113">
        <v>0.01</v>
      </c>
    </row>
    <row r="6410" spans="2:2" x14ac:dyDescent="0.3">
      <c r="B6410" s="113">
        <v>-0.119544066460284</v>
      </c>
    </row>
    <row r="6411" spans="2:2" x14ac:dyDescent="0.3">
      <c r="B6411" s="113">
        <v>-6.6031821053274999</v>
      </c>
    </row>
    <row r="6412" spans="2:2" x14ac:dyDescent="0.3">
      <c r="B6412" s="113">
        <v>-14.638814598558399</v>
      </c>
    </row>
    <row r="6413" spans="2:2" x14ac:dyDescent="0.3">
      <c r="B6413" s="113">
        <v>-22.1882615355639</v>
      </c>
    </row>
    <row r="6414" spans="2:2" x14ac:dyDescent="0.3">
      <c r="B6414" s="113">
        <v>-27.590711110930499</v>
      </c>
    </row>
    <row r="6415" spans="2:2" x14ac:dyDescent="0.3">
      <c r="B6415" s="113">
        <v>-29.775403639327301</v>
      </c>
    </row>
    <row r="6416" spans="2:2" x14ac:dyDescent="0.3">
      <c r="B6416" s="113">
        <v>-28.363787751979402</v>
      </c>
    </row>
    <row r="6417" spans="2:2" x14ac:dyDescent="0.3">
      <c r="B6417" s="113">
        <v>-23.656301912772602</v>
      </c>
    </row>
    <row r="6418" spans="2:2" x14ac:dyDescent="0.3">
      <c r="B6418" s="113">
        <v>-16.515695501122</v>
      </c>
    </row>
    <row r="6419" spans="2:2" x14ac:dyDescent="0.3">
      <c r="B6419" s="113">
        <v>-8.17279007128095</v>
      </c>
    </row>
    <row r="6420" spans="2:2" x14ac:dyDescent="0.3">
      <c r="B6420" s="113">
        <v>9.9999999954096894E-3</v>
      </c>
    </row>
    <row r="6421" spans="2:2" x14ac:dyDescent="0.3">
      <c r="B6421" s="113">
        <v>0.01</v>
      </c>
    </row>
    <row r="6422" spans="2:2" x14ac:dyDescent="0.3">
      <c r="B6422" s="113">
        <v>0.01</v>
      </c>
    </row>
    <row r="6423" spans="2:2" x14ac:dyDescent="0.3">
      <c r="B6423" s="113">
        <v>0.01</v>
      </c>
    </row>
    <row r="6424" spans="2:2" x14ac:dyDescent="0.3">
      <c r="B6424" s="113">
        <v>0.01</v>
      </c>
    </row>
    <row r="6425" spans="2:2" x14ac:dyDescent="0.3">
      <c r="B6425" s="113">
        <v>0.01</v>
      </c>
    </row>
    <row r="6426" spans="2:2" x14ac:dyDescent="0.3">
      <c r="B6426" s="113">
        <v>0.01</v>
      </c>
    </row>
    <row r="6427" spans="2:2" x14ac:dyDescent="0.3">
      <c r="B6427" s="113">
        <v>-2.0507510172437202</v>
      </c>
    </row>
    <row r="6428" spans="2:2" x14ac:dyDescent="0.3">
      <c r="B6428" s="113">
        <v>-6.30709204604356</v>
      </c>
    </row>
    <row r="6429" spans="2:2" x14ac:dyDescent="0.3">
      <c r="B6429" s="113">
        <v>-8.6736724796607803</v>
      </c>
    </row>
    <row r="6430" spans="2:2" x14ac:dyDescent="0.3">
      <c r="B6430" s="113">
        <v>-8.4870079868461907</v>
      </c>
    </row>
    <row r="6431" spans="2:2" x14ac:dyDescent="0.3">
      <c r="B6431" s="113">
        <v>-5.5147130365823998</v>
      </c>
    </row>
    <row r="6432" spans="2:2" x14ac:dyDescent="0.3">
      <c r="B6432" s="113">
        <v>9.9999999986389206E-3</v>
      </c>
    </row>
    <row r="6433" spans="2:2" x14ac:dyDescent="0.3">
      <c r="B6433" s="113">
        <v>0.01</v>
      </c>
    </row>
    <row r="6434" spans="2:2" x14ac:dyDescent="0.3">
      <c r="B6434" s="113">
        <v>0.01</v>
      </c>
    </row>
    <row r="6435" spans="2:2" x14ac:dyDescent="0.3">
      <c r="B6435" s="113">
        <v>0.01</v>
      </c>
    </row>
    <row r="6436" spans="2:2" x14ac:dyDescent="0.3">
      <c r="B6436" s="113">
        <v>0.01</v>
      </c>
    </row>
    <row r="6437" spans="2:2" x14ac:dyDescent="0.3">
      <c r="B6437" s="113">
        <v>0.01</v>
      </c>
    </row>
    <row r="6438" spans="2:2" x14ac:dyDescent="0.3">
      <c r="B6438" s="113">
        <v>0.01</v>
      </c>
    </row>
    <row r="6439" spans="2:2" x14ac:dyDescent="0.3">
      <c r="B6439" s="113">
        <v>0.01</v>
      </c>
    </row>
    <row r="6440" spans="2:2" x14ac:dyDescent="0.3">
      <c r="B6440" s="113">
        <v>0.01</v>
      </c>
    </row>
    <row r="6441" spans="2:2" x14ac:dyDescent="0.3">
      <c r="B6441" s="113">
        <v>0.01</v>
      </c>
    </row>
    <row r="6442" spans="2:2" x14ac:dyDescent="0.3">
      <c r="B6442" s="113">
        <v>0.01</v>
      </c>
    </row>
    <row r="6443" spans="2:2" x14ac:dyDescent="0.3">
      <c r="B6443" s="113">
        <v>0.01</v>
      </c>
    </row>
    <row r="6444" spans="2:2" x14ac:dyDescent="0.3">
      <c r="B6444" s="113">
        <v>0.01</v>
      </c>
    </row>
    <row r="6445" spans="2:2" x14ac:dyDescent="0.3">
      <c r="B6445" s="113">
        <v>-5.6697519049782601</v>
      </c>
    </row>
    <row r="6446" spans="2:2" x14ac:dyDescent="0.3">
      <c r="B6446" s="113">
        <v>-9.0421493527473107</v>
      </c>
    </row>
    <row r="6447" spans="2:2" x14ac:dyDescent="0.3">
      <c r="B6447" s="113">
        <v>-9.9178082222273698</v>
      </c>
    </row>
    <row r="6448" spans="2:2" x14ac:dyDescent="0.3">
      <c r="B6448" s="113">
        <v>-8.5108298990164997</v>
      </c>
    </row>
    <row r="6449" spans="2:2" x14ac:dyDescent="0.3">
      <c r="B6449" s="113">
        <v>-5.3908727651949304</v>
      </c>
    </row>
    <row r="6450" spans="2:2" x14ac:dyDescent="0.3">
      <c r="B6450" s="113">
        <v>-1.3793509191016899</v>
      </c>
    </row>
    <row r="6451" spans="2:2" x14ac:dyDescent="0.3">
      <c r="B6451" s="113">
        <v>0.01</v>
      </c>
    </row>
    <row r="6452" spans="2:2" x14ac:dyDescent="0.3">
      <c r="B6452" s="113">
        <v>0.01</v>
      </c>
    </row>
    <row r="6453" spans="2:2" x14ac:dyDescent="0.3">
      <c r="B6453" s="113">
        <v>0.01</v>
      </c>
    </row>
    <row r="6454" spans="2:2" x14ac:dyDescent="0.3">
      <c r="B6454" s="113">
        <v>0.01</v>
      </c>
    </row>
    <row r="6455" spans="2:2" x14ac:dyDescent="0.3">
      <c r="B6455" s="113">
        <v>0.01</v>
      </c>
    </row>
    <row r="6456" spans="2:2" x14ac:dyDescent="0.3">
      <c r="B6456" s="113">
        <v>0.01</v>
      </c>
    </row>
    <row r="6457" spans="2:2" x14ac:dyDescent="0.3">
      <c r="B6457" s="113">
        <v>-4.9636629658764599</v>
      </c>
    </row>
    <row r="6458" spans="2:2" x14ac:dyDescent="0.3">
      <c r="B6458" s="113">
        <v>-9.95941987093404</v>
      </c>
    </row>
    <row r="6459" spans="2:2" x14ac:dyDescent="0.3">
      <c r="B6459" s="113">
        <v>-14.069447117502399</v>
      </c>
    </row>
    <row r="6460" spans="2:2" x14ac:dyDescent="0.3">
      <c r="B6460" s="113">
        <v>-16.5226276721116</v>
      </c>
    </row>
    <row r="6461" spans="2:2" x14ac:dyDescent="0.3">
      <c r="B6461" s="113">
        <v>-16.836982641820299</v>
      </c>
    </row>
    <row r="6462" spans="2:2" x14ac:dyDescent="0.3">
      <c r="B6462" s="113">
        <v>-14.9305049289508</v>
      </c>
    </row>
    <row r="6463" spans="2:2" x14ac:dyDescent="0.3">
      <c r="B6463" s="113">
        <v>-11.1700852366282</v>
      </c>
    </row>
    <row r="6464" spans="2:2" x14ac:dyDescent="0.3">
      <c r="B6464" s="113">
        <v>-6.3470196784234103</v>
      </c>
    </row>
    <row r="6465" spans="2:2" x14ac:dyDescent="0.3">
      <c r="B6465" s="113">
        <v>-1.57844564355511</v>
      </c>
    </row>
    <row r="6466" spans="2:2" x14ac:dyDescent="0.3">
      <c r="B6466" s="113">
        <v>0.01</v>
      </c>
    </row>
    <row r="6467" spans="2:2" x14ac:dyDescent="0.3">
      <c r="B6467" s="113">
        <v>0.01</v>
      </c>
    </row>
    <row r="6468" spans="2:2" x14ac:dyDescent="0.3">
      <c r="B6468" s="113">
        <v>0.01</v>
      </c>
    </row>
    <row r="6469" spans="2:2" x14ac:dyDescent="0.3">
      <c r="B6469" s="113">
        <v>-6.7730750337577499</v>
      </c>
    </row>
    <row r="6470" spans="2:2" x14ac:dyDescent="0.3">
      <c r="B6470" s="113">
        <v>-17.552571027719399</v>
      </c>
    </row>
    <row r="6471" spans="2:2" x14ac:dyDescent="0.3">
      <c r="B6471" s="113">
        <v>-31.560192674066698</v>
      </c>
    </row>
    <row r="6472" spans="2:2" x14ac:dyDescent="0.3">
      <c r="B6472" s="113">
        <v>-47.362950155898197</v>
      </c>
    </row>
    <row r="6473" spans="2:2" x14ac:dyDescent="0.3">
      <c r="B6473" s="113">
        <v>-62.978934096097802</v>
      </c>
    </row>
    <row r="6474" spans="2:2" x14ac:dyDescent="0.3">
      <c r="B6474" s="113">
        <v>-76.082035357526195</v>
      </c>
    </row>
    <row r="6475" spans="2:2" x14ac:dyDescent="0.3">
      <c r="B6475" s="113">
        <v>-84.274451094719595</v>
      </c>
    </row>
    <row r="6476" spans="2:2" x14ac:dyDescent="0.3">
      <c r="B6476" s="113">
        <v>-85.395467362456898</v>
      </c>
    </row>
    <row r="6477" spans="2:2" x14ac:dyDescent="0.3">
      <c r="B6477" s="113">
        <v>-77.8284437893996</v>
      </c>
    </row>
    <row r="6478" spans="2:2" x14ac:dyDescent="0.3">
      <c r="B6478" s="113">
        <v>-60.766134299418702</v>
      </c>
    </row>
    <row r="6479" spans="2:2" x14ac:dyDescent="0.3">
      <c r="B6479" s="113">
        <v>-34.397829733291097</v>
      </c>
    </row>
    <row r="6480" spans="2:2" x14ac:dyDescent="0.3">
      <c r="B6480" s="113">
        <v>9.9999999860152008E-3</v>
      </c>
    </row>
    <row r="6481" spans="2:2" x14ac:dyDescent="0.3">
      <c r="B6481" s="113">
        <v>0.01</v>
      </c>
    </row>
    <row r="6482" spans="2:2" x14ac:dyDescent="0.3">
      <c r="B6482" s="113">
        <v>0.01</v>
      </c>
    </row>
    <row r="6483" spans="2:2" x14ac:dyDescent="0.3">
      <c r="B6483" s="113">
        <v>0.01</v>
      </c>
    </row>
    <row r="6484" spans="2:2" x14ac:dyDescent="0.3">
      <c r="B6484" s="113">
        <v>0.01</v>
      </c>
    </row>
    <row r="6485" spans="2:2" x14ac:dyDescent="0.3">
      <c r="B6485" s="113">
        <v>0.01</v>
      </c>
    </row>
    <row r="6486" spans="2:2" x14ac:dyDescent="0.3">
      <c r="B6486" s="113">
        <v>0.01</v>
      </c>
    </row>
    <row r="6487" spans="2:2" x14ac:dyDescent="0.3">
      <c r="B6487" s="113">
        <v>0.01</v>
      </c>
    </row>
    <row r="6488" spans="2:2" x14ac:dyDescent="0.3">
      <c r="B6488" s="113">
        <v>0.01</v>
      </c>
    </row>
    <row r="6489" spans="2:2" x14ac:dyDescent="0.3">
      <c r="B6489" s="113">
        <v>0.01</v>
      </c>
    </row>
    <row r="6490" spans="2:2" x14ac:dyDescent="0.3">
      <c r="B6490" s="113">
        <v>0.01</v>
      </c>
    </row>
    <row r="6491" spans="2:2" x14ac:dyDescent="0.3">
      <c r="B6491" s="113">
        <v>0.01</v>
      </c>
    </row>
    <row r="6492" spans="2:2" x14ac:dyDescent="0.3">
      <c r="B6492" s="113">
        <v>0.01</v>
      </c>
    </row>
    <row r="6493" spans="2:2" x14ac:dyDescent="0.3">
      <c r="B6493" s="113">
        <v>-62.4613839213619</v>
      </c>
    </row>
    <row r="6494" spans="2:2" x14ac:dyDescent="0.3">
      <c r="B6494" s="113">
        <v>-121.775139538913</v>
      </c>
    </row>
    <row r="6495" spans="2:2" x14ac:dyDescent="0.3">
      <c r="B6495" s="113">
        <v>-173.20372539480499</v>
      </c>
    </row>
    <row r="6496" spans="2:2" x14ac:dyDescent="0.3">
      <c r="B6496" s="113">
        <v>-212.65676038522301</v>
      </c>
    </row>
    <row r="6497" spans="2:2" x14ac:dyDescent="0.3">
      <c r="B6497" s="113">
        <v>-237.043778071985</v>
      </c>
    </row>
    <row r="6498" spans="2:2" x14ac:dyDescent="0.3">
      <c r="B6498" s="113">
        <v>-244.53732859575999</v>
      </c>
    </row>
    <row r="6499" spans="2:2" x14ac:dyDescent="0.3">
      <c r="B6499" s="113">
        <v>-234.713054946531</v>
      </c>
    </row>
    <row r="6500" spans="2:2" x14ac:dyDescent="0.3">
      <c r="B6500" s="113">
        <v>-208.55689681943801</v>
      </c>
    </row>
    <row r="6501" spans="2:2" x14ac:dyDescent="0.3">
      <c r="B6501" s="113">
        <v>-168.34359451504801</v>
      </c>
    </row>
    <row r="6502" spans="2:2" x14ac:dyDescent="0.3">
      <c r="B6502" s="113">
        <v>-117.403569821479</v>
      </c>
    </row>
    <row r="6503" spans="2:2" x14ac:dyDescent="0.3">
      <c r="B6503" s="113">
        <v>-59.8056548942616</v>
      </c>
    </row>
    <row r="6504" spans="2:2" x14ac:dyDescent="0.3">
      <c r="B6504" s="113">
        <v>9.9999999730843794E-3</v>
      </c>
    </row>
    <row r="6505" spans="2:2" x14ac:dyDescent="0.3">
      <c r="B6505" s="113">
        <v>0.01</v>
      </c>
    </row>
    <row r="6506" spans="2:2" x14ac:dyDescent="0.3">
      <c r="B6506" s="113">
        <v>0.01</v>
      </c>
    </row>
    <row r="6507" spans="2:2" x14ac:dyDescent="0.3">
      <c r="B6507" s="113">
        <v>0.01</v>
      </c>
    </row>
    <row r="6508" spans="2:2" x14ac:dyDescent="0.3">
      <c r="B6508" s="113">
        <v>0.01</v>
      </c>
    </row>
    <row r="6509" spans="2:2" x14ac:dyDescent="0.3">
      <c r="B6509" s="113">
        <v>0.01</v>
      </c>
    </row>
    <row r="6510" spans="2:2" x14ac:dyDescent="0.3">
      <c r="B6510" s="113">
        <v>0.01</v>
      </c>
    </row>
    <row r="6511" spans="2:2" x14ac:dyDescent="0.3">
      <c r="B6511" s="113">
        <v>0.01</v>
      </c>
    </row>
    <row r="6512" spans="2:2" x14ac:dyDescent="0.3">
      <c r="B6512" s="113">
        <v>0.01</v>
      </c>
    </row>
    <row r="6513" spans="2:2" x14ac:dyDescent="0.3">
      <c r="B6513" s="113">
        <v>0.01</v>
      </c>
    </row>
    <row r="6514" spans="2:2" x14ac:dyDescent="0.3">
      <c r="B6514" s="113">
        <v>0.01</v>
      </c>
    </row>
    <row r="6515" spans="2:2" x14ac:dyDescent="0.3">
      <c r="B6515" s="113">
        <v>0.01</v>
      </c>
    </row>
    <row r="6516" spans="2:2" x14ac:dyDescent="0.3">
      <c r="B6516" s="113">
        <v>0.01</v>
      </c>
    </row>
    <row r="6517" spans="2:2" x14ac:dyDescent="0.3">
      <c r="B6517" s="113">
        <v>-42.582282490318903</v>
      </c>
    </row>
    <row r="6518" spans="2:2" x14ac:dyDescent="0.3">
      <c r="B6518" s="113">
        <v>-80.339490816682698</v>
      </c>
    </row>
    <row r="6519" spans="2:2" x14ac:dyDescent="0.3">
      <c r="B6519" s="113">
        <v>-111.078919926081</v>
      </c>
    </row>
    <row r="6520" spans="2:2" x14ac:dyDescent="0.3">
      <c r="B6520" s="113">
        <v>-133.16866745819399</v>
      </c>
    </row>
    <row r="6521" spans="2:2" x14ac:dyDescent="0.3">
      <c r="B6521" s="113">
        <v>-145.585378049301</v>
      </c>
    </row>
    <row r="6522" spans="2:2" x14ac:dyDescent="0.3">
      <c r="B6522" s="113">
        <v>-147.936214951994</v>
      </c>
    </row>
    <row r="6523" spans="2:2" x14ac:dyDescent="0.3">
      <c r="B6523" s="113">
        <v>-140.44878282807099</v>
      </c>
    </row>
    <row r="6524" spans="2:2" x14ac:dyDescent="0.3">
      <c r="B6524" s="113">
        <v>-123.932742783682</v>
      </c>
    </row>
    <row r="6525" spans="2:2" x14ac:dyDescent="0.3">
      <c r="B6525" s="113">
        <v>-99.716382405157901</v>
      </c>
    </row>
    <row r="6526" spans="2:2" x14ac:dyDescent="0.3">
      <c r="B6526" s="113">
        <v>-69.5608464112821</v>
      </c>
    </row>
    <row r="6527" spans="2:2" x14ac:dyDescent="0.3">
      <c r="B6527" s="113">
        <v>-35.554475010780799</v>
      </c>
    </row>
    <row r="6528" spans="2:2" x14ac:dyDescent="0.3">
      <c r="B6528" s="113">
        <v>9.9999999809684704E-3</v>
      </c>
    </row>
    <row r="6529" spans="2:2" x14ac:dyDescent="0.3">
      <c r="B6529" s="113">
        <v>0.01</v>
      </c>
    </row>
    <row r="6530" spans="2:2" x14ac:dyDescent="0.3">
      <c r="B6530" s="113">
        <v>0.01</v>
      </c>
    </row>
    <row r="6531" spans="2:2" x14ac:dyDescent="0.3">
      <c r="B6531" s="113">
        <v>0.01</v>
      </c>
    </row>
    <row r="6532" spans="2:2" x14ac:dyDescent="0.3">
      <c r="B6532" s="113">
        <v>0.01</v>
      </c>
    </row>
    <row r="6533" spans="2:2" x14ac:dyDescent="0.3">
      <c r="B6533" s="113">
        <v>0.01</v>
      </c>
    </row>
    <row r="6534" spans="2:2" x14ac:dyDescent="0.3">
      <c r="B6534" s="113">
        <v>0.01</v>
      </c>
    </row>
    <row r="6535" spans="2:2" x14ac:dyDescent="0.3">
      <c r="B6535" s="113">
        <v>0.01</v>
      </c>
    </row>
    <row r="6536" spans="2:2" x14ac:dyDescent="0.3">
      <c r="B6536" s="113">
        <v>0.01</v>
      </c>
    </row>
    <row r="6537" spans="2:2" x14ac:dyDescent="0.3">
      <c r="B6537" s="113">
        <v>0.01</v>
      </c>
    </row>
    <row r="6538" spans="2:2" x14ac:dyDescent="0.3">
      <c r="B6538" s="113">
        <v>0.01</v>
      </c>
    </row>
    <row r="6539" spans="2:2" x14ac:dyDescent="0.3">
      <c r="B6539" s="113">
        <v>0.01</v>
      </c>
    </row>
    <row r="6540" spans="2:2" x14ac:dyDescent="0.3">
      <c r="B6540" s="113">
        <v>0.01</v>
      </c>
    </row>
    <row r="6541" spans="2:2" x14ac:dyDescent="0.3">
      <c r="B6541" s="113">
        <v>-29.042225385941698</v>
      </c>
    </row>
    <row r="6542" spans="2:2" x14ac:dyDescent="0.3">
      <c r="B6542" s="113">
        <v>-54.6445042276805</v>
      </c>
    </row>
    <row r="6543" spans="2:2" x14ac:dyDescent="0.3">
      <c r="B6543" s="113">
        <v>-75.041058952035797</v>
      </c>
    </row>
    <row r="6544" spans="2:2" x14ac:dyDescent="0.3">
      <c r="B6544" s="113">
        <v>-88.9645771358784</v>
      </c>
    </row>
    <row r="6545" spans="2:2" x14ac:dyDescent="0.3">
      <c r="B6545" s="113">
        <v>-95.730390316312096</v>
      </c>
    </row>
    <row r="6546" spans="2:2" x14ac:dyDescent="0.3">
      <c r="B6546" s="113">
        <v>-95.275061212061701</v>
      </c>
    </row>
    <row r="6547" spans="2:2" x14ac:dyDescent="0.3">
      <c r="B6547" s="113">
        <v>-88.135994837936096</v>
      </c>
    </row>
    <row r="6548" spans="2:2" x14ac:dyDescent="0.3">
      <c r="B6548" s="113">
        <v>-75.374988476329605</v>
      </c>
    </row>
    <row r="6549" spans="2:2" x14ac:dyDescent="0.3">
      <c r="B6549" s="113">
        <v>-58.4546479975956</v>
      </c>
    </row>
    <row r="6550" spans="2:2" x14ac:dyDescent="0.3">
      <c r="B6550" s="113">
        <v>-39.081588051726598</v>
      </c>
    </row>
    <row r="6551" spans="2:2" x14ac:dyDescent="0.3">
      <c r="B6551" s="113">
        <v>-19.033689168682098</v>
      </c>
    </row>
    <row r="6552" spans="2:2" x14ac:dyDescent="0.3">
      <c r="B6552" s="113">
        <v>9.9999999888594898E-3</v>
      </c>
    </row>
    <row r="6553" spans="2:2" x14ac:dyDescent="0.3">
      <c r="B6553" s="113">
        <v>0.01</v>
      </c>
    </row>
    <row r="6554" spans="2:2" x14ac:dyDescent="0.3">
      <c r="B6554" s="113">
        <v>0.01</v>
      </c>
    </row>
    <row r="6555" spans="2:2" x14ac:dyDescent="0.3">
      <c r="B6555" s="113">
        <v>0.01</v>
      </c>
    </row>
    <row r="6556" spans="2:2" x14ac:dyDescent="0.3">
      <c r="B6556" s="113">
        <v>0.01</v>
      </c>
    </row>
    <row r="6557" spans="2:2" x14ac:dyDescent="0.3">
      <c r="B6557" s="113">
        <v>0.01</v>
      </c>
    </row>
    <row r="6558" spans="2:2" x14ac:dyDescent="0.3">
      <c r="B6558" s="113">
        <v>0.01</v>
      </c>
    </row>
    <row r="6559" spans="2:2" x14ac:dyDescent="0.3">
      <c r="B6559" s="113">
        <v>0.01</v>
      </c>
    </row>
    <row r="6560" spans="2:2" x14ac:dyDescent="0.3">
      <c r="B6560" s="113">
        <v>0.01</v>
      </c>
    </row>
    <row r="6561" spans="2:2" x14ac:dyDescent="0.3">
      <c r="B6561" s="113">
        <v>0.01</v>
      </c>
    </row>
    <row r="6562" spans="2:2" x14ac:dyDescent="0.3">
      <c r="B6562" s="113">
        <v>0.01</v>
      </c>
    </row>
    <row r="6563" spans="2:2" x14ac:dyDescent="0.3">
      <c r="B6563" s="113">
        <v>0.01</v>
      </c>
    </row>
    <row r="6564" spans="2:2" x14ac:dyDescent="0.3">
      <c r="B6564" s="113">
        <v>0.01</v>
      </c>
    </row>
    <row r="6565" spans="2:2" x14ac:dyDescent="0.3">
      <c r="B6565" s="113">
        <v>-3.8863959421888401</v>
      </c>
    </row>
    <row r="6566" spans="2:2" x14ac:dyDescent="0.3">
      <c r="B6566" s="113">
        <v>-6.16646797189218</v>
      </c>
    </row>
    <row r="6567" spans="2:2" x14ac:dyDescent="0.3">
      <c r="B6567" s="113">
        <v>-7.0146678168529304</v>
      </c>
    </row>
    <row r="6568" spans="2:2" x14ac:dyDescent="0.3">
      <c r="B6568" s="113">
        <v>-6.74540755663108</v>
      </c>
    </row>
    <row r="6569" spans="2:2" x14ac:dyDescent="0.3">
      <c r="B6569" s="113">
        <v>-5.7363602046319304</v>
      </c>
    </row>
    <row r="6570" spans="2:2" x14ac:dyDescent="0.3">
      <c r="B6570" s="113">
        <v>-4.3643607774430704</v>
      </c>
    </row>
    <row r="6571" spans="2:2" x14ac:dyDescent="0.3">
      <c r="B6571" s="113">
        <v>-2.9525163819673201</v>
      </c>
    </row>
    <row r="6572" spans="2:2" x14ac:dyDescent="0.3">
      <c r="B6572" s="113">
        <v>-1.7345513660437999</v>
      </c>
    </row>
    <row r="6573" spans="2:2" x14ac:dyDescent="0.3">
      <c r="B6573" s="113">
        <v>-0.83919566276608104</v>
      </c>
    </row>
    <row r="6574" spans="2:2" x14ac:dyDescent="0.3">
      <c r="B6574" s="113">
        <v>-0.29409212197426099</v>
      </c>
    </row>
    <row r="6575" spans="2:2" x14ac:dyDescent="0.3">
      <c r="B6575" s="113">
        <v>-4.5757710462217799E-2</v>
      </c>
    </row>
    <row r="6576" spans="2:2" x14ac:dyDescent="0.3">
      <c r="B6576" s="113">
        <v>-0.01</v>
      </c>
    </row>
    <row r="6577" spans="2:2" x14ac:dyDescent="0.3">
      <c r="B6577" s="113">
        <v>-0.01</v>
      </c>
    </row>
    <row r="6578" spans="2:2" x14ac:dyDescent="0.3">
      <c r="B6578" s="113">
        <v>-8.4355348406523391E-3</v>
      </c>
    </row>
    <row r="6579" spans="2:2" x14ac:dyDescent="0.3">
      <c r="B6579" s="113">
        <v>0.110520723866708</v>
      </c>
    </row>
    <row r="6580" spans="2:2" x14ac:dyDescent="0.3">
      <c r="B6580" s="113">
        <v>0.34811296260190799</v>
      </c>
    </row>
    <row r="6581" spans="2:2" x14ac:dyDescent="0.3">
      <c r="B6581" s="113">
        <v>0.67248051462205805</v>
      </c>
    </row>
    <row r="6582" spans="2:2" x14ac:dyDescent="0.3">
      <c r="B6582" s="113">
        <v>1.01454933802239</v>
      </c>
    </row>
    <row r="6583" spans="2:2" x14ac:dyDescent="0.3">
      <c r="B6583" s="113">
        <v>1.2878948252315701</v>
      </c>
    </row>
    <row r="6584" spans="2:2" x14ac:dyDescent="0.3">
      <c r="B6584" s="113">
        <v>1.4118004409949201</v>
      </c>
    </row>
    <row r="6585" spans="2:2" x14ac:dyDescent="0.3">
      <c r="B6585" s="113">
        <v>1.3325009074257601</v>
      </c>
    </row>
    <row r="6586" spans="2:2" x14ac:dyDescent="0.3">
      <c r="B6586" s="113">
        <v>1.0381632760424</v>
      </c>
    </row>
    <row r="6587" spans="2:2" x14ac:dyDescent="0.3">
      <c r="B6587" s="113">
        <v>0.56452403311487798</v>
      </c>
    </row>
    <row r="6588" spans="2:2" x14ac:dyDescent="0.3">
      <c r="B6588" s="113">
        <v>-9.99999999981868E-3</v>
      </c>
    </row>
    <row r="6589" spans="2:2" x14ac:dyDescent="0.3">
      <c r="B6589" s="113">
        <v>-0.01</v>
      </c>
    </row>
    <row r="6590" spans="2:2" x14ac:dyDescent="0.3">
      <c r="B6590" s="113">
        <v>-0.01</v>
      </c>
    </row>
    <row r="6591" spans="2:2" x14ac:dyDescent="0.3">
      <c r="B6591" s="113">
        <v>-0.01</v>
      </c>
    </row>
    <row r="6592" spans="2:2" x14ac:dyDescent="0.3">
      <c r="B6592" s="113">
        <v>-0.01</v>
      </c>
    </row>
    <row r="6593" spans="2:2" x14ac:dyDescent="0.3">
      <c r="B6593" s="113">
        <v>-0.01</v>
      </c>
    </row>
    <row r="6594" spans="2:2" x14ac:dyDescent="0.3">
      <c r="B6594" s="113">
        <v>-0.01</v>
      </c>
    </row>
    <row r="6595" spans="2:2" x14ac:dyDescent="0.3">
      <c r="B6595" s="113">
        <v>0.25327307437534902</v>
      </c>
    </row>
    <row r="6596" spans="2:2" x14ac:dyDescent="0.3">
      <c r="B6596" s="113">
        <v>0.84523714388353599</v>
      </c>
    </row>
    <row r="6597" spans="2:2" x14ac:dyDescent="0.3">
      <c r="B6597" s="113">
        <v>1.23277910825496</v>
      </c>
    </row>
    <row r="6598" spans="2:2" x14ac:dyDescent="0.3">
      <c r="B6598" s="113">
        <v>1.2726609722445199</v>
      </c>
    </row>
    <row r="6599" spans="2:2" x14ac:dyDescent="0.3">
      <c r="B6599" s="113">
        <v>0.86787578131347298</v>
      </c>
    </row>
    <row r="6600" spans="2:2" x14ac:dyDescent="0.3">
      <c r="B6600" s="113">
        <v>-9.9999999991363196E-3</v>
      </c>
    </row>
    <row r="6601" spans="2:2" x14ac:dyDescent="0.3">
      <c r="B6601" s="113">
        <v>-0.01</v>
      </c>
    </row>
    <row r="6602" spans="2:2" x14ac:dyDescent="0.3">
      <c r="B6602" s="113">
        <v>-0.01</v>
      </c>
    </row>
    <row r="6603" spans="2:2" x14ac:dyDescent="0.3">
      <c r="B6603" s="113">
        <v>-0.01</v>
      </c>
    </row>
    <row r="6604" spans="2:2" x14ac:dyDescent="0.3">
      <c r="B6604" s="113">
        <v>-0.01</v>
      </c>
    </row>
    <row r="6605" spans="2:2" x14ac:dyDescent="0.3">
      <c r="B6605" s="113">
        <v>-0.01</v>
      </c>
    </row>
    <row r="6606" spans="2:2" x14ac:dyDescent="0.3">
      <c r="B6606" s="113">
        <v>-0.01</v>
      </c>
    </row>
    <row r="6607" spans="2:2" x14ac:dyDescent="0.3">
      <c r="B6607" s="113">
        <v>-0.01</v>
      </c>
    </row>
    <row r="6608" spans="2:2" x14ac:dyDescent="0.3">
      <c r="B6608" s="113">
        <v>-0.01</v>
      </c>
    </row>
    <row r="6609" spans="2:2" x14ac:dyDescent="0.3">
      <c r="B6609" s="113">
        <v>-0.01</v>
      </c>
    </row>
    <row r="6610" spans="2:2" x14ac:dyDescent="0.3">
      <c r="B6610" s="113">
        <v>-0.01</v>
      </c>
    </row>
    <row r="6611" spans="2:2" x14ac:dyDescent="0.3">
      <c r="B6611" s="113">
        <v>-0.01</v>
      </c>
    </row>
    <row r="6612" spans="2:2" x14ac:dyDescent="0.3">
      <c r="B6612" s="113">
        <v>-0.01</v>
      </c>
    </row>
    <row r="6613" spans="2:2" x14ac:dyDescent="0.3">
      <c r="B6613" s="113">
        <v>1.59637908635585</v>
      </c>
    </row>
    <row r="6614" spans="2:2" x14ac:dyDescent="0.3">
      <c r="B6614" s="113">
        <v>2.6395229426105602</v>
      </c>
    </row>
    <row r="6615" spans="2:2" x14ac:dyDescent="0.3">
      <c r="B6615" s="113">
        <v>2.9953253015682999</v>
      </c>
    </row>
    <row r="6616" spans="2:2" x14ac:dyDescent="0.3">
      <c r="B6616" s="113">
        <v>2.6561379180227802</v>
      </c>
    </row>
    <row r="6617" spans="2:2" x14ac:dyDescent="0.3">
      <c r="B6617" s="113">
        <v>1.7357508365307299</v>
      </c>
    </row>
    <row r="6618" spans="2:2" x14ac:dyDescent="0.3">
      <c r="B6618" s="113">
        <v>0.45367785802734001</v>
      </c>
    </row>
    <row r="6619" spans="2:2" x14ac:dyDescent="0.3">
      <c r="B6619" s="113">
        <v>-0.01</v>
      </c>
    </row>
    <row r="6620" spans="2:2" x14ac:dyDescent="0.3">
      <c r="B6620" s="113">
        <v>-0.01</v>
      </c>
    </row>
    <row r="6621" spans="2:2" x14ac:dyDescent="0.3">
      <c r="B6621" s="113">
        <v>-0.01</v>
      </c>
    </row>
    <row r="6622" spans="2:2" x14ac:dyDescent="0.3">
      <c r="B6622" s="113">
        <v>-0.01</v>
      </c>
    </row>
    <row r="6623" spans="2:2" x14ac:dyDescent="0.3">
      <c r="B6623" s="113">
        <v>-0.01</v>
      </c>
    </row>
    <row r="6624" spans="2:2" x14ac:dyDescent="0.3">
      <c r="B6624" s="113">
        <v>-0.01</v>
      </c>
    </row>
    <row r="6625" spans="2:2" x14ac:dyDescent="0.3">
      <c r="B6625" s="113">
        <v>2.04004555904331</v>
      </c>
    </row>
    <row r="6626" spans="2:2" x14ac:dyDescent="0.3">
      <c r="B6626" s="113">
        <v>4.2184715134826796</v>
      </c>
    </row>
    <row r="6627" spans="2:2" x14ac:dyDescent="0.3">
      <c r="B6627" s="113">
        <v>6.1330340696283301</v>
      </c>
    </row>
    <row r="6628" spans="2:2" x14ac:dyDescent="0.3">
      <c r="B6628" s="113">
        <v>7.4080154232752697</v>
      </c>
    </row>
    <row r="6629" spans="2:2" x14ac:dyDescent="0.3">
      <c r="B6629" s="113">
        <v>7.7612008524727898</v>
      </c>
    </row>
    <row r="6630" spans="2:2" x14ac:dyDescent="0.3">
      <c r="B6630" s="113">
        <v>7.0732022665718297</v>
      </c>
    </row>
    <row r="6631" spans="2:2" x14ac:dyDescent="0.3">
      <c r="B6631" s="113">
        <v>5.4361839322174896</v>
      </c>
    </row>
    <row r="6632" spans="2:2" x14ac:dyDescent="0.3">
      <c r="B6632" s="113">
        <v>3.1710755823788599</v>
      </c>
    </row>
    <row r="6633" spans="2:2" x14ac:dyDescent="0.3">
      <c r="B6633" s="113">
        <v>0.806323213949109</v>
      </c>
    </row>
    <row r="6634" spans="2:2" x14ac:dyDescent="0.3">
      <c r="B6634" s="113">
        <v>-0.01</v>
      </c>
    </row>
    <row r="6635" spans="2:2" x14ac:dyDescent="0.3">
      <c r="B6635" s="113">
        <v>-0.01</v>
      </c>
    </row>
    <row r="6636" spans="2:2" x14ac:dyDescent="0.3">
      <c r="B6636" s="113">
        <v>-0.01</v>
      </c>
    </row>
    <row r="6637" spans="2:2" x14ac:dyDescent="0.3">
      <c r="B6637" s="113">
        <v>3.85955057743841</v>
      </c>
    </row>
    <row r="6638" spans="2:2" x14ac:dyDescent="0.3">
      <c r="B6638" s="113">
        <v>10.268961781019501</v>
      </c>
    </row>
    <row r="6639" spans="2:2" x14ac:dyDescent="0.3">
      <c r="B6639" s="113">
        <v>18.9435820930264</v>
      </c>
    </row>
    <row r="6640" spans="2:2" x14ac:dyDescent="0.3">
      <c r="B6640" s="113">
        <v>29.159391427172402</v>
      </c>
    </row>
    <row r="6641" spans="2:2" x14ac:dyDescent="0.3">
      <c r="B6641" s="113">
        <v>39.762068442521397</v>
      </c>
    </row>
    <row r="6642" spans="2:2" x14ac:dyDescent="0.3">
      <c r="B6642" s="113">
        <v>49.251568567133901</v>
      </c>
    </row>
    <row r="6643" spans="2:2" x14ac:dyDescent="0.3">
      <c r="B6643" s="113">
        <v>55.928864694748697</v>
      </c>
    </row>
    <row r="6644" spans="2:2" x14ac:dyDescent="0.3">
      <c r="B6644" s="113">
        <v>58.0925010509145</v>
      </c>
    </row>
    <row r="6645" spans="2:2" x14ac:dyDescent="0.3">
      <c r="B6645" s="113">
        <v>54.264491891478499</v>
      </c>
    </row>
    <row r="6646" spans="2:2" x14ac:dyDescent="0.3">
      <c r="B6646" s="113">
        <v>43.419041844379002</v>
      </c>
    </row>
    <row r="6647" spans="2:2" x14ac:dyDescent="0.3">
      <c r="B6647" s="113">
        <v>25.184549090542401</v>
      </c>
    </row>
    <row r="6648" spans="2:2" x14ac:dyDescent="0.3">
      <c r="B6648" s="113">
        <v>-9.9999999977757395E-3</v>
      </c>
    </row>
    <row r="6649" spans="2:2" x14ac:dyDescent="0.3">
      <c r="B6649" s="113">
        <v>-0.01</v>
      </c>
    </row>
    <row r="6650" spans="2:2" x14ac:dyDescent="0.3">
      <c r="B6650" s="113">
        <v>-0.01</v>
      </c>
    </row>
    <row r="6651" spans="2:2" x14ac:dyDescent="0.3">
      <c r="B6651" s="113">
        <v>-0.01</v>
      </c>
    </row>
    <row r="6652" spans="2:2" x14ac:dyDescent="0.3">
      <c r="B6652" s="113">
        <v>-0.01</v>
      </c>
    </row>
    <row r="6653" spans="2:2" x14ac:dyDescent="0.3">
      <c r="B6653" s="113">
        <v>-0.01</v>
      </c>
    </row>
    <row r="6654" spans="2:2" x14ac:dyDescent="0.3">
      <c r="B6654" s="113">
        <v>-0.01</v>
      </c>
    </row>
    <row r="6655" spans="2:2" x14ac:dyDescent="0.3">
      <c r="B6655" s="113">
        <v>-0.01</v>
      </c>
    </row>
    <row r="6656" spans="2:2" x14ac:dyDescent="0.3">
      <c r="B6656" s="113">
        <v>-0.01</v>
      </c>
    </row>
    <row r="6657" spans="2:2" x14ac:dyDescent="0.3">
      <c r="B6657" s="113">
        <v>-0.01</v>
      </c>
    </row>
    <row r="6658" spans="2:2" x14ac:dyDescent="0.3">
      <c r="B6658" s="113">
        <v>-0.01</v>
      </c>
    </row>
    <row r="6659" spans="2:2" x14ac:dyDescent="0.3">
      <c r="B6659" s="113">
        <v>-0.01</v>
      </c>
    </row>
    <row r="6660" spans="2:2" x14ac:dyDescent="0.3">
      <c r="B6660" s="113">
        <v>-0.01</v>
      </c>
    </row>
    <row r="6661" spans="2:2" x14ac:dyDescent="0.3">
      <c r="B6661" s="113">
        <v>63.964874900418899</v>
      </c>
    </row>
    <row r="6662" spans="2:2" x14ac:dyDescent="0.3">
      <c r="B6662" s="113">
        <v>127.708516980179</v>
      </c>
    </row>
    <row r="6663" spans="2:2" x14ac:dyDescent="0.3">
      <c r="B6663" s="113">
        <v>186.01828884012599</v>
      </c>
    </row>
    <row r="6664" spans="2:2" x14ac:dyDescent="0.3">
      <c r="B6664" s="113">
        <v>233.89647317763701</v>
      </c>
    </row>
    <row r="6665" spans="2:2" x14ac:dyDescent="0.3">
      <c r="B6665" s="113">
        <v>267.012109099876</v>
      </c>
    </row>
    <row r="6666" spans="2:2" x14ac:dyDescent="0.3">
      <c r="B6666" s="113">
        <v>282.11121139393498</v>
      </c>
    </row>
    <row r="6667" spans="2:2" x14ac:dyDescent="0.3">
      <c r="B6667" s="113">
        <v>277.33402325869298</v>
      </c>
    </row>
    <row r="6668" spans="2:2" x14ac:dyDescent="0.3">
      <c r="B6668" s="113">
        <v>252.407519589511</v>
      </c>
    </row>
    <row r="6669" spans="2:2" x14ac:dyDescent="0.3">
      <c r="B6669" s="113">
        <v>208.69432244626401</v>
      </c>
    </row>
    <row r="6670" spans="2:2" x14ac:dyDescent="0.3">
      <c r="B6670" s="113">
        <v>149.093993838481</v>
      </c>
    </row>
    <row r="6671" spans="2:2" x14ac:dyDescent="0.3">
      <c r="B6671" s="113">
        <v>77.807619662022006</v>
      </c>
    </row>
    <row r="6672" spans="2:2" x14ac:dyDescent="0.3">
      <c r="B6672" s="113">
        <v>-9.9999999872541698E-3</v>
      </c>
    </row>
    <row r="6673" spans="2:2" x14ac:dyDescent="0.3">
      <c r="B6673" s="113">
        <v>-0.01</v>
      </c>
    </row>
    <row r="6674" spans="2:2" x14ac:dyDescent="0.3">
      <c r="B6674" s="113">
        <v>-0.01</v>
      </c>
    </row>
    <row r="6675" spans="2:2" x14ac:dyDescent="0.3">
      <c r="B6675" s="113">
        <v>-0.01</v>
      </c>
    </row>
    <row r="6676" spans="2:2" x14ac:dyDescent="0.3">
      <c r="B6676" s="113">
        <v>-0.01</v>
      </c>
    </row>
    <row r="6677" spans="2:2" x14ac:dyDescent="0.3">
      <c r="B6677" s="113">
        <v>-0.01</v>
      </c>
    </row>
    <row r="6678" spans="2:2" x14ac:dyDescent="0.3">
      <c r="B6678" s="113">
        <v>-0.01</v>
      </c>
    </row>
    <row r="6679" spans="2:2" x14ac:dyDescent="0.3">
      <c r="B6679" s="113">
        <v>-0.01</v>
      </c>
    </row>
    <row r="6680" spans="2:2" x14ac:dyDescent="0.3">
      <c r="B6680" s="113">
        <v>-0.01</v>
      </c>
    </row>
    <row r="6681" spans="2:2" x14ac:dyDescent="0.3">
      <c r="B6681" s="113">
        <v>-0.01</v>
      </c>
    </row>
    <row r="6682" spans="2:2" x14ac:dyDescent="0.3">
      <c r="B6682" s="113">
        <v>-0.01</v>
      </c>
    </row>
    <row r="6683" spans="2:2" x14ac:dyDescent="0.3">
      <c r="B6683" s="113">
        <v>-0.01</v>
      </c>
    </row>
    <row r="6684" spans="2:2" x14ac:dyDescent="0.3">
      <c r="B6684" s="113">
        <v>-0.01</v>
      </c>
    </row>
    <row r="6685" spans="2:2" x14ac:dyDescent="0.3">
      <c r="B6685" s="113">
        <v>78.620768479391501</v>
      </c>
    </row>
    <row r="6686" spans="2:2" x14ac:dyDescent="0.3">
      <c r="B6686" s="113">
        <v>152.262831816057</v>
      </c>
    </row>
    <row r="6687" spans="2:2" x14ac:dyDescent="0.3">
      <c r="B6687" s="113">
        <v>216.15279910807899</v>
      </c>
    </row>
    <row r="6688" spans="2:2" x14ac:dyDescent="0.3">
      <c r="B6688" s="113">
        <v>266.13250050127999</v>
      </c>
    </row>
    <row r="6689" spans="2:2" x14ac:dyDescent="0.3">
      <c r="B6689" s="113">
        <v>298.872438953401</v>
      </c>
    </row>
    <row r="6690" spans="2:2" x14ac:dyDescent="0.3">
      <c r="B6690" s="113">
        <v>312.05099593427099</v>
      </c>
    </row>
    <row r="6691" spans="2:2" x14ac:dyDescent="0.3">
      <c r="B6691" s="113">
        <v>304.48691381254201</v>
      </c>
    </row>
    <row r="6692" spans="2:2" x14ac:dyDescent="0.3">
      <c r="B6692" s="113">
        <v>276.22280650954798</v>
      </c>
    </row>
    <row r="6693" spans="2:2" x14ac:dyDescent="0.3">
      <c r="B6693" s="113">
        <v>228.55658637708899</v>
      </c>
    </row>
    <row r="6694" spans="2:2" x14ac:dyDescent="0.3">
      <c r="B6694" s="113">
        <v>164.01640444402301</v>
      </c>
    </row>
    <row r="6695" spans="2:2" x14ac:dyDescent="0.3">
      <c r="B6695" s="113">
        <v>86.273795734117797</v>
      </c>
    </row>
    <row r="6696" spans="2:2" x14ac:dyDescent="0.3">
      <c r="B6696" s="113">
        <v>-9.9999999783987395E-3</v>
      </c>
    </row>
    <row r="6697" spans="2:2" x14ac:dyDescent="0.3">
      <c r="B6697" s="113">
        <v>-0.01</v>
      </c>
    </row>
    <row r="6698" spans="2:2" x14ac:dyDescent="0.3">
      <c r="B6698" s="113">
        <v>-0.01</v>
      </c>
    </row>
    <row r="6699" spans="2:2" x14ac:dyDescent="0.3">
      <c r="B6699" s="113">
        <v>-0.01</v>
      </c>
    </row>
    <row r="6700" spans="2:2" x14ac:dyDescent="0.3">
      <c r="B6700" s="113">
        <v>-0.01</v>
      </c>
    </row>
    <row r="6701" spans="2:2" x14ac:dyDescent="0.3">
      <c r="B6701" s="113">
        <v>-0.01</v>
      </c>
    </row>
    <row r="6702" spans="2:2" x14ac:dyDescent="0.3">
      <c r="B6702" s="113">
        <v>-0.01</v>
      </c>
    </row>
    <row r="6703" spans="2:2" x14ac:dyDescent="0.3">
      <c r="B6703" s="113">
        <v>-0.01</v>
      </c>
    </row>
    <row r="6704" spans="2:2" x14ac:dyDescent="0.3">
      <c r="B6704" s="113">
        <v>-0.01</v>
      </c>
    </row>
    <row r="6705" spans="2:2" x14ac:dyDescent="0.3">
      <c r="B6705" s="113">
        <v>-0.01</v>
      </c>
    </row>
    <row r="6706" spans="2:2" x14ac:dyDescent="0.3">
      <c r="B6706" s="113">
        <v>-0.01</v>
      </c>
    </row>
    <row r="6707" spans="2:2" x14ac:dyDescent="0.3">
      <c r="B6707" s="113">
        <v>-0.01</v>
      </c>
    </row>
    <row r="6708" spans="2:2" x14ac:dyDescent="0.3">
      <c r="B6708" s="113">
        <v>-0.01</v>
      </c>
    </row>
    <row r="6709" spans="2:2" x14ac:dyDescent="0.3">
      <c r="B6709" s="113">
        <v>110.232668843959</v>
      </c>
    </row>
    <row r="6710" spans="2:2" x14ac:dyDescent="0.3">
      <c r="B6710" s="113">
        <v>215.082882400296</v>
      </c>
    </row>
    <row r="6711" spans="2:2" x14ac:dyDescent="0.3">
      <c r="B6711" s="113">
        <v>306.56612723634697</v>
      </c>
    </row>
    <row r="6712" spans="2:2" x14ac:dyDescent="0.3">
      <c r="B6712" s="113">
        <v>377.56569030415301</v>
      </c>
    </row>
    <row r="6713" spans="2:2" x14ac:dyDescent="0.3">
      <c r="B6713" s="113">
        <v>422.45497680649697</v>
      </c>
    </row>
    <row r="6714" spans="2:2" x14ac:dyDescent="0.3">
      <c r="B6714" s="113">
        <v>437.61968614810002</v>
      </c>
    </row>
    <row r="6715" spans="2:2" x14ac:dyDescent="0.3">
      <c r="B6715" s="113">
        <v>421.81371530691302</v>
      </c>
    </row>
    <row r="6716" spans="2:2" x14ac:dyDescent="0.3">
      <c r="B6716" s="113">
        <v>376.30710986621</v>
      </c>
    </row>
    <row r="6717" spans="2:2" x14ac:dyDescent="0.3">
      <c r="B6717" s="113">
        <v>304.804242918532</v>
      </c>
    </row>
    <row r="6718" spans="2:2" x14ac:dyDescent="0.3">
      <c r="B6718" s="113">
        <v>213.13363065608701</v>
      </c>
    </row>
    <row r="6719" spans="2:2" x14ac:dyDescent="0.3">
      <c r="B6719" s="113">
        <v>108.734836095177</v>
      </c>
    </row>
    <row r="6720" spans="2:2" x14ac:dyDescent="0.3">
      <c r="B6720" s="113">
        <v>-9.9999999648196503E-3</v>
      </c>
    </row>
    <row r="6721" spans="2:2" x14ac:dyDescent="0.3">
      <c r="B6721" s="113">
        <v>-0.01</v>
      </c>
    </row>
    <row r="6722" spans="2:2" x14ac:dyDescent="0.3">
      <c r="B6722" s="113">
        <v>-0.01</v>
      </c>
    </row>
    <row r="6723" spans="2:2" x14ac:dyDescent="0.3">
      <c r="B6723" s="113">
        <v>-0.01</v>
      </c>
    </row>
    <row r="6724" spans="2:2" x14ac:dyDescent="0.3">
      <c r="B6724" s="113">
        <v>-0.01</v>
      </c>
    </row>
    <row r="6725" spans="2:2" x14ac:dyDescent="0.3">
      <c r="B6725" s="113">
        <v>-0.01</v>
      </c>
    </row>
    <row r="6726" spans="2:2" x14ac:dyDescent="0.3">
      <c r="B6726" s="113">
        <v>-0.01</v>
      </c>
    </row>
    <row r="6727" spans="2:2" x14ac:dyDescent="0.3">
      <c r="B6727" s="113">
        <v>-0.01</v>
      </c>
    </row>
    <row r="6728" spans="2:2" x14ac:dyDescent="0.3">
      <c r="B6728" s="113">
        <v>-0.01</v>
      </c>
    </row>
    <row r="6729" spans="2:2" x14ac:dyDescent="0.3">
      <c r="B6729" s="113">
        <v>-0.01</v>
      </c>
    </row>
    <row r="6730" spans="2:2" x14ac:dyDescent="0.3">
      <c r="B6730" s="113">
        <v>-0.01</v>
      </c>
    </row>
    <row r="6731" spans="2:2" x14ac:dyDescent="0.3">
      <c r="B6731" s="113">
        <v>-0.01</v>
      </c>
    </row>
    <row r="6732" spans="2:2" x14ac:dyDescent="0.3">
      <c r="B6732" s="113">
        <v>-0.01</v>
      </c>
    </row>
    <row r="6733" spans="2:2" x14ac:dyDescent="0.3">
      <c r="B6733" s="113">
        <v>55.485311234692396</v>
      </c>
    </row>
    <row r="6734" spans="2:2" x14ac:dyDescent="0.3">
      <c r="B6734" s="113">
        <v>97.370275868216595</v>
      </c>
    </row>
    <row r="6735" spans="2:2" x14ac:dyDescent="0.3">
      <c r="B6735" s="113">
        <v>123.824485675978</v>
      </c>
    </row>
    <row r="6736" spans="2:2" x14ac:dyDescent="0.3">
      <c r="B6736" s="113">
        <v>134.80251986094601</v>
      </c>
    </row>
    <row r="6737" spans="2:2" x14ac:dyDescent="0.3">
      <c r="B6737" s="113">
        <v>131.86328805427701</v>
      </c>
    </row>
    <row r="6738" spans="2:2" x14ac:dyDescent="0.3">
      <c r="B6738" s="113">
        <v>117.832512441836</v>
      </c>
    </row>
    <row r="6739" spans="2:2" x14ac:dyDescent="0.3">
      <c r="B6739" s="113">
        <v>96.348375134987407</v>
      </c>
    </row>
    <row r="6740" spans="2:2" x14ac:dyDescent="0.3">
      <c r="B6740" s="113">
        <v>71.351866750526199</v>
      </c>
    </row>
    <row r="6741" spans="2:2" x14ac:dyDescent="0.3">
      <c r="B6741" s="113">
        <v>46.586845594270997</v>
      </c>
    </row>
    <row r="6742" spans="2:2" x14ac:dyDescent="0.3">
      <c r="B6742" s="113">
        <v>25.1700622238099</v>
      </c>
    </row>
    <row r="6743" spans="2:2" x14ac:dyDescent="0.3">
      <c r="B6743" s="113">
        <v>9.2792877755330903</v>
      </c>
    </row>
    <row r="6744" spans="2:2" x14ac:dyDescent="0.3">
      <c r="B6744" s="113">
        <v>-9.9999999975880893E-3</v>
      </c>
    </row>
    <row r="6745" spans="2:2" x14ac:dyDescent="0.3">
      <c r="B6745" s="113">
        <v>-0.01</v>
      </c>
    </row>
    <row r="6746" spans="2:2" x14ac:dyDescent="0.3">
      <c r="B6746" s="113">
        <v>0.122650308038653</v>
      </c>
    </row>
    <row r="6747" spans="2:2" x14ac:dyDescent="0.3">
      <c r="B6747" s="113">
        <v>6.8424756946221299</v>
      </c>
    </row>
    <row r="6748" spans="2:2" x14ac:dyDescent="0.3">
      <c r="B6748" s="113">
        <v>15.3498469707992</v>
      </c>
    </row>
    <row r="6749" spans="2:2" x14ac:dyDescent="0.3">
      <c r="B6749" s="113">
        <v>23.543324853545801</v>
      </c>
    </row>
    <row r="6750" spans="2:2" x14ac:dyDescent="0.3">
      <c r="B6750" s="113">
        <v>29.624951203767601</v>
      </c>
    </row>
    <row r="6751" spans="2:2" x14ac:dyDescent="0.3">
      <c r="B6751" s="113">
        <v>32.352370498597999</v>
      </c>
    </row>
    <row r="6752" spans="2:2" x14ac:dyDescent="0.3">
      <c r="B6752" s="113">
        <v>31.186768894749701</v>
      </c>
    </row>
    <row r="6753" spans="2:2" x14ac:dyDescent="0.3">
      <c r="B6753" s="113">
        <v>26.321834034267599</v>
      </c>
    </row>
    <row r="6754" spans="2:2" x14ac:dyDescent="0.3">
      <c r="B6754" s="113">
        <v>18.596821007559502</v>
      </c>
    </row>
    <row r="6755" spans="2:2" x14ac:dyDescent="0.3">
      <c r="B6755" s="113">
        <v>9.3135060710755209</v>
      </c>
    </row>
    <row r="6756" spans="2:2" x14ac:dyDescent="0.3">
      <c r="B6756" s="113">
        <v>-9.9999999921928494E-3</v>
      </c>
    </row>
    <row r="6757" spans="2:2" x14ac:dyDescent="0.3">
      <c r="B6757" s="113">
        <v>-0.01</v>
      </c>
    </row>
    <row r="6758" spans="2:2" x14ac:dyDescent="0.3">
      <c r="B6758" s="113">
        <v>-0.01</v>
      </c>
    </row>
    <row r="6759" spans="2:2" x14ac:dyDescent="0.3">
      <c r="B6759" s="113">
        <v>-0.01</v>
      </c>
    </row>
    <row r="6760" spans="2:2" x14ac:dyDescent="0.3">
      <c r="B6760" s="113">
        <v>-0.01</v>
      </c>
    </row>
    <row r="6761" spans="2:2" x14ac:dyDescent="0.3">
      <c r="B6761" s="113">
        <v>-0.01</v>
      </c>
    </row>
    <row r="6762" spans="2:2" x14ac:dyDescent="0.3">
      <c r="B6762" s="113">
        <v>-0.01</v>
      </c>
    </row>
    <row r="6763" spans="2:2" x14ac:dyDescent="0.3">
      <c r="B6763" s="113">
        <v>2.5734790337225499</v>
      </c>
    </row>
    <row r="6764" spans="2:2" x14ac:dyDescent="0.3">
      <c r="B6764" s="113">
        <v>8.0051632100141106</v>
      </c>
    </row>
    <row r="6765" spans="2:2" x14ac:dyDescent="0.3">
      <c r="B6765" s="113">
        <v>11.1412072236929</v>
      </c>
    </row>
    <row r="6766" spans="2:2" x14ac:dyDescent="0.3">
      <c r="B6766" s="113">
        <v>11.0337280699292</v>
      </c>
    </row>
    <row r="6767" spans="2:2" x14ac:dyDescent="0.3">
      <c r="B6767" s="113">
        <v>7.2577331573309198</v>
      </c>
    </row>
    <row r="6768" spans="2:2" x14ac:dyDescent="0.3">
      <c r="B6768" s="113">
        <v>-9.9999999956828702E-3</v>
      </c>
    </row>
    <row r="6769" spans="2:2" x14ac:dyDescent="0.3">
      <c r="B6769" s="113">
        <v>-0.01</v>
      </c>
    </row>
    <row r="6770" spans="2:2" x14ac:dyDescent="0.3">
      <c r="B6770" s="113">
        <v>-0.01</v>
      </c>
    </row>
    <row r="6771" spans="2:2" x14ac:dyDescent="0.3">
      <c r="B6771" s="113">
        <v>-0.01</v>
      </c>
    </row>
    <row r="6772" spans="2:2" x14ac:dyDescent="0.3">
      <c r="B6772" s="113">
        <v>-0.01</v>
      </c>
    </row>
    <row r="6773" spans="2:2" x14ac:dyDescent="0.3">
      <c r="B6773" s="113">
        <v>-0.01</v>
      </c>
    </row>
    <row r="6774" spans="2:2" x14ac:dyDescent="0.3">
      <c r="B6774" s="113">
        <v>-0.01</v>
      </c>
    </row>
    <row r="6775" spans="2:2" x14ac:dyDescent="0.3">
      <c r="B6775" s="113">
        <v>-0.01</v>
      </c>
    </row>
    <row r="6776" spans="2:2" x14ac:dyDescent="0.3">
      <c r="B6776" s="113">
        <v>-0.01</v>
      </c>
    </row>
    <row r="6777" spans="2:2" x14ac:dyDescent="0.3">
      <c r="B6777" s="113">
        <v>-0.01</v>
      </c>
    </row>
    <row r="6778" spans="2:2" x14ac:dyDescent="0.3">
      <c r="B6778" s="113">
        <v>-0.01</v>
      </c>
    </row>
    <row r="6779" spans="2:2" x14ac:dyDescent="0.3">
      <c r="B6779" s="113">
        <v>-0.01</v>
      </c>
    </row>
    <row r="6780" spans="2:2" x14ac:dyDescent="0.3">
      <c r="B6780" s="113">
        <v>-0.01</v>
      </c>
    </row>
    <row r="6781" spans="2:2" x14ac:dyDescent="0.3">
      <c r="B6781" s="113">
        <v>8.85921347650822</v>
      </c>
    </row>
    <row r="6782" spans="2:2" x14ac:dyDescent="0.3">
      <c r="B6782" s="113">
        <v>14.3027703855463</v>
      </c>
    </row>
    <row r="6783" spans="2:2" x14ac:dyDescent="0.3">
      <c r="B6783" s="113">
        <v>15.8848739296287</v>
      </c>
    </row>
    <row r="6784" spans="2:2" x14ac:dyDescent="0.3">
      <c r="B6784" s="113">
        <v>13.8044399230448</v>
      </c>
    </row>
    <row r="6785" spans="2:2" x14ac:dyDescent="0.3">
      <c r="B6785" s="113">
        <v>8.85705659058649</v>
      </c>
    </row>
    <row r="6786" spans="2:2" x14ac:dyDescent="0.3">
      <c r="B6786" s="113">
        <v>2.2999821214773601</v>
      </c>
    </row>
    <row r="6787" spans="2:2" x14ac:dyDescent="0.3">
      <c r="B6787" s="113">
        <v>-0.01</v>
      </c>
    </row>
    <row r="6788" spans="2:2" x14ac:dyDescent="0.3">
      <c r="B6788" s="113">
        <v>-0.01</v>
      </c>
    </row>
    <row r="6789" spans="2:2" x14ac:dyDescent="0.3">
      <c r="B6789" s="113">
        <v>-0.01</v>
      </c>
    </row>
    <row r="6790" spans="2:2" x14ac:dyDescent="0.3">
      <c r="B6790" s="113">
        <v>-0.01</v>
      </c>
    </row>
    <row r="6791" spans="2:2" x14ac:dyDescent="0.3">
      <c r="B6791" s="113">
        <v>-0.01</v>
      </c>
    </row>
    <row r="6792" spans="2:2" x14ac:dyDescent="0.3">
      <c r="B6792" s="113">
        <v>-0.01</v>
      </c>
    </row>
    <row r="6793" spans="2:2" x14ac:dyDescent="0.3">
      <c r="B6793" s="113">
        <v>9.0340231853151494</v>
      </c>
    </row>
    <row r="6794" spans="2:2" x14ac:dyDescent="0.3">
      <c r="B6794" s="113">
        <v>18.355039256856401</v>
      </c>
    </row>
    <row r="6795" spans="2:2" x14ac:dyDescent="0.3">
      <c r="B6795" s="113">
        <v>26.2664255667821</v>
      </c>
    </row>
    <row r="6796" spans="2:2" x14ac:dyDescent="0.3">
      <c r="B6796" s="113">
        <v>31.251078341375798</v>
      </c>
    </row>
    <row r="6797" spans="2:2" x14ac:dyDescent="0.3">
      <c r="B6797" s="113">
        <v>32.266682078329801</v>
      </c>
    </row>
    <row r="6798" spans="2:2" x14ac:dyDescent="0.3">
      <c r="B6798" s="113">
        <v>29.014184931052501</v>
      </c>
    </row>
    <row r="6799" spans="2:2" x14ac:dyDescent="0.3">
      <c r="B6799" s="113">
        <v>22.003469518592599</v>
      </c>
    </row>
    <row r="6800" spans="2:2" x14ac:dyDescent="0.3">
      <c r="B6800" s="113">
        <v>12.6830371193163</v>
      </c>
    </row>
    <row r="6801" spans="2:2" x14ac:dyDescent="0.3">
      <c r="B6801" s="113">
        <v>3.2192532990770202</v>
      </c>
    </row>
    <row r="6802" spans="2:2" x14ac:dyDescent="0.3">
      <c r="B6802" s="113">
        <v>0.01</v>
      </c>
    </row>
    <row r="6803" spans="2:2" x14ac:dyDescent="0.3">
      <c r="B6803" s="113">
        <v>0.01</v>
      </c>
    </row>
    <row r="6804" spans="2:2" x14ac:dyDescent="0.3">
      <c r="B6804" s="113">
        <v>0.01</v>
      </c>
    </row>
    <row r="6805" spans="2:2" x14ac:dyDescent="0.3">
      <c r="B6805" s="113">
        <v>14.4760578182341</v>
      </c>
    </row>
    <row r="6806" spans="2:2" x14ac:dyDescent="0.3">
      <c r="B6806" s="113">
        <v>37.981423380316997</v>
      </c>
    </row>
    <row r="6807" spans="2:2" x14ac:dyDescent="0.3">
      <c r="B6807" s="113">
        <v>69.2124814917604</v>
      </c>
    </row>
    <row r="6808" spans="2:2" x14ac:dyDescent="0.3">
      <c r="B6808" s="113">
        <v>105.29870230428401</v>
      </c>
    </row>
    <row r="6809" spans="2:2" x14ac:dyDescent="0.3">
      <c r="B6809" s="113">
        <v>141.966274367724</v>
      </c>
    </row>
    <row r="6810" spans="2:2" x14ac:dyDescent="0.3">
      <c r="B6810" s="113">
        <v>173.91075388010199</v>
      </c>
    </row>
    <row r="6811" spans="2:2" x14ac:dyDescent="0.3">
      <c r="B6811" s="113">
        <v>195.360924017613</v>
      </c>
    </row>
    <row r="6812" spans="2:2" x14ac:dyDescent="0.3">
      <c r="B6812" s="113">
        <v>200.77783474224901</v>
      </c>
    </row>
    <row r="6813" spans="2:2" x14ac:dyDescent="0.3">
      <c r="B6813" s="113">
        <v>185.61030876399499</v>
      </c>
    </row>
    <row r="6814" spans="2:2" x14ac:dyDescent="0.3">
      <c r="B6814" s="113">
        <v>147.014385916528</v>
      </c>
    </row>
    <row r="6815" spans="2:2" x14ac:dyDescent="0.3">
      <c r="B6815" s="113">
        <v>84.441542578354799</v>
      </c>
    </row>
    <row r="6816" spans="2:2" x14ac:dyDescent="0.3">
      <c r="B6816" s="113">
        <v>1.0000000061549099E-2</v>
      </c>
    </row>
    <row r="6817" spans="2:2" x14ac:dyDescent="0.3">
      <c r="B6817" s="113">
        <v>0.01</v>
      </c>
    </row>
    <row r="6818" spans="2:2" x14ac:dyDescent="0.3">
      <c r="B6818" s="113">
        <v>0.01</v>
      </c>
    </row>
    <row r="6819" spans="2:2" x14ac:dyDescent="0.3">
      <c r="B6819" s="113">
        <v>0.01</v>
      </c>
    </row>
    <row r="6820" spans="2:2" x14ac:dyDescent="0.3">
      <c r="B6820" s="113">
        <v>0.01</v>
      </c>
    </row>
    <row r="6821" spans="2:2" x14ac:dyDescent="0.3">
      <c r="B6821" s="113">
        <v>0.01</v>
      </c>
    </row>
    <row r="6822" spans="2:2" x14ac:dyDescent="0.3">
      <c r="B6822" s="113">
        <v>0.01</v>
      </c>
    </row>
    <row r="6823" spans="2:2" x14ac:dyDescent="0.3">
      <c r="B6823" s="113">
        <v>0.01</v>
      </c>
    </row>
    <row r="6824" spans="2:2" x14ac:dyDescent="0.3">
      <c r="B6824" s="113">
        <v>0.01</v>
      </c>
    </row>
    <row r="6825" spans="2:2" x14ac:dyDescent="0.3">
      <c r="B6825" s="113">
        <v>0.01</v>
      </c>
    </row>
    <row r="6826" spans="2:2" x14ac:dyDescent="0.3">
      <c r="B6826" s="113">
        <v>0.01</v>
      </c>
    </row>
    <row r="6827" spans="2:2" x14ac:dyDescent="0.3">
      <c r="B6827" s="113">
        <v>0.01</v>
      </c>
    </row>
    <row r="6828" spans="2:2" x14ac:dyDescent="0.3">
      <c r="B6828" s="113">
        <v>0.01</v>
      </c>
    </row>
    <row r="6829" spans="2:2" x14ac:dyDescent="0.3">
      <c r="B6829" s="113">
        <v>189.503334574951</v>
      </c>
    </row>
    <row r="6830" spans="2:2" x14ac:dyDescent="0.3">
      <c r="B6830" s="113">
        <v>375.37992867146801</v>
      </c>
    </row>
    <row r="6831" spans="2:2" x14ac:dyDescent="0.3">
      <c r="B6831" s="113">
        <v>542.58241756880602</v>
      </c>
    </row>
    <row r="6832" spans="2:2" x14ac:dyDescent="0.3">
      <c r="B6832" s="113">
        <v>677.097465228651</v>
      </c>
    </row>
    <row r="6833" spans="2:2" x14ac:dyDescent="0.3">
      <c r="B6833" s="113">
        <v>767.235493425757</v>
      </c>
    </row>
    <row r="6834" spans="2:2" x14ac:dyDescent="0.3">
      <c r="B6834" s="113">
        <v>804.70827297488404</v>
      </c>
    </row>
    <row r="6835" spans="2:2" x14ac:dyDescent="0.3">
      <c r="B6835" s="113">
        <v>785.39890448926405</v>
      </c>
    </row>
    <row r="6836" spans="2:2" x14ac:dyDescent="0.3">
      <c r="B6836" s="113">
        <v>709.75123701636903</v>
      </c>
    </row>
    <row r="6837" spans="2:2" x14ac:dyDescent="0.3">
      <c r="B6837" s="113">
        <v>582.74549347486595</v>
      </c>
    </row>
    <row r="6838" spans="2:2" x14ac:dyDescent="0.3">
      <c r="B6838" s="113">
        <v>413.469168614453</v>
      </c>
    </row>
    <row r="6839" spans="2:2" x14ac:dyDescent="0.3">
      <c r="B6839" s="113">
        <v>214.33233990258501</v>
      </c>
    </row>
    <row r="6840" spans="2:2" x14ac:dyDescent="0.3">
      <c r="B6840" s="113">
        <v>1.0000000159797601E-2</v>
      </c>
    </row>
    <row r="6841" spans="2:2" x14ac:dyDescent="0.3">
      <c r="B6841" s="113">
        <v>0.01</v>
      </c>
    </row>
    <row r="6842" spans="2:2" x14ac:dyDescent="0.3">
      <c r="B6842" s="113">
        <v>0.01</v>
      </c>
    </row>
    <row r="6843" spans="2:2" x14ac:dyDescent="0.3">
      <c r="B6843" s="113">
        <v>0.01</v>
      </c>
    </row>
    <row r="6844" spans="2:2" x14ac:dyDescent="0.3">
      <c r="B6844" s="113">
        <v>0.01</v>
      </c>
    </row>
    <row r="6845" spans="2:2" x14ac:dyDescent="0.3">
      <c r="B6845" s="113">
        <v>0.01</v>
      </c>
    </row>
    <row r="6846" spans="2:2" x14ac:dyDescent="0.3">
      <c r="B6846" s="113">
        <v>0.01</v>
      </c>
    </row>
    <row r="6847" spans="2:2" x14ac:dyDescent="0.3">
      <c r="B6847" s="113">
        <v>0.01</v>
      </c>
    </row>
    <row r="6848" spans="2:2" x14ac:dyDescent="0.3">
      <c r="B6848" s="113">
        <v>0.01</v>
      </c>
    </row>
    <row r="6849" spans="2:2" x14ac:dyDescent="0.3">
      <c r="B6849" s="113">
        <v>0.01</v>
      </c>
    </row>
    <row r="6850" spans="2:2" x14ac:dyDescent="0.3">
      <c r="B6850" s="113">
        <v>0.01</v>
      </c>
    </row>
    <row r="6851" spans="2:2" x14ac:dyDescent="0.3">
      <c r="B6851" s="113">
        <v>0.01</v>
      </c>
    </row>
    <row r="6852" spans="2:2" x14ac:dyDescent="0.3">
      <c r="B6852" s="113">
        <v>0.01</v>
      </c>
    </row>
    <row r="6853" spans="2:2" x14ac:dyDescent="0.3">
      <c r="B6853" s="113">
        <v>198.72347239792299</v>
      </c>
    </row>
    <row r="6854" spans="2:2" x14ac:dyDescent="0.3">
      <c r="B6854" s="113">
        <v>382.69680931741999</v>
      </c>
    </row>
    <row r="6855" spans="2:2" x14ac:dyDescent="0.3">
      <c r="B6855" s="113">
        <v>540.28960524087904</v>
      </c>
    </row>
    <row r="6856" spans="2:2" x14ac:dyDescent="0.3">
      <c r="B6856" s="113">
        <v>661.61392218693402</v>
      </c>
    </row>
    <row r="6857" spans="2:2" x14ac:dyDescent="0.3">
      <c r="B6857" s="113">
        <v>739.03569692139297</v>
      </c>
    </row>
    <row r="6858" spans="2:2" x14ac:dyDescent="0.3">
      <c r="B6858" s="113">
        <v>767.55252503727002</v>
      </c>
    </row>
    <row r="6859" spans="2:2" x14ac:dyDescent="0.3">
      <c r="B6859" s="113">
        <v>745.04662718754901</v>
      </c>
    </row>
    <row r="6860" spans="2:2" x14ac:dyDescent="0.3">
      <c r="B6860" s="113">
        <v>672.41227431018604</v>
      </c>
    </row>
    <row r="6861" spans="2:2" x14ac:dyDescent="0.3">
      <c r="B6861" s="113">
        <v>553.55475564987398</v>
      </c>
    </row>
    <row r="6862" spans="2:2" x14ac:dyDescent="0.3">
      <c r="B6862" s="113">
        <v>395.25485333352901</v>
      </c>
    </row>
    <row r="6863" spans="2:2" x14ac:dyDescent="0.3">
      <c r="B6863" s="113">
        <v>206.89073097844101</v>
      </c>
    </row>
    <row r="6864" spans="2:2" x14ac:dyDescent="0.3">
      <c r="B6864" s="113">
        <v>1.00000001736761E-2</v>
      </c>
    </row>
    <row r="6865" spans="2:2" x14ac:dyDescent="0.3">
      <c r="B6865" s="113">
        <v>0.01</v>
      </c>
    </row>
    <row r="6866" spans="2:2" x14ac:dyDescent="0.3">
      <c r="B6866" s="113">
        <v>0.01</v>
      </c>
    </row>
    <row r="6867" spans="2:2" x14ac:dyDescent="0.3">
      <c r="B6867" s="113">
        <v>0.01</v>
      </c>
    </row>
    <row r="6868" spans="2:2" x14ac:dyDescent="0.3">
      <c r="B6868" s="113">
        <v>0.01</v>
      </c>
    </row>
    <row r="6869" spans="2:2" x14ac:dyDescent="0.3">
      <c r="B6869" s="113">
        <v>0.01</v>
      </c>
    </row>
    <row r="6870" spans="2:2" x14ac:dyDescent="0.3">
      <c r="B6870" s="113">
        <v>0.01</v>
      </c>
    </row>
    <row r="6871" spans="2:2" x14ac:dyDescent="0.3">
      <c r="B6871" s="113">
        <v>0.01</v>
      </c>
    </row>
    <row r="6872" spans="2:2" x14ac:dyDescent="0.3">
      <c r="B6872" s="113">
        <v>0.01</v>
      </c>
    </row>
    <row r="6873" spans="2:2" x14ac:dyDescent="0.3">
      <c r="B6873" s="113">
        <v>0.01</v>
      </c>
    </row>
    <row r="6874" spans="2:2" x14ac:dyDescent="0.3">
      <c r="B6874" s="113">
        <v>0.01</v>
      </c>
    </row>
    <row r="6875" spans="2:2" x14ac:dyDescent="0.3">
      <c r="B6875" s="113">
        <v>0.01</v>
      </c>
    </row>
    <row r="6876" spans="2:2" x14ac:dyDescent="0.3">
      <c r="B6876" s="113">
        <v>0.01</v>
      </c>
    </row>
    <row r="6877" spans="2:2" x14ac:dyDescent="0.3">
      <c r="B6877" s="113">
        <v>247.948762696339</v>
      </c>
    </row>
    <row r="6878" spans="2:2" x14ac:dyDescent="0.3">
      <c r="B6878" s="113">
        <v>481.73087265285102</v>
      </c>
    </row>
    <row r="6879" spans="2:2" x14ac:dyDescent="0.3">
      <c r="B6879" s="113">
        <v>683.76717625194999</v>
      </c>
    </row>
    <row r="6880" spans="2:2" x14ac:dyDescent="0.3">
      <c r="B6880" s="113">
        <v>838.66014549701003</v>
      </c>
    </row>
    <row r="6881" spans="2:2" x14ac:dyDescent="0.3">
      <c r="B6881" s="113">
        <v>934.55352233190001</v>
      </c>
    </row>
    <row r="6882" spans="2:2" x14ac:dyDescent="0.3">
      <c r="B6882" s="113">
        <v>964.20768487828695</v>
      </c>
    </row>
    <row r="6883" spans="2:2" x14ac:dyDescent="0.3">
      <c r="B6883" s="113">
        <v>925.68590378459999</v>
      </c>
    </row>
    <row r="6884" spans="2:2" x14ac:dyDescent="0.3">
      <c r="B6884" s="113">
        <v>822.57164859362604</v>
      </c>
    </row>
    <row r="6885" spans="2:2" x14ac:dyDescent="0.3">
      <c r="B6885" s="113">
        <v>663.68254848614197</v>
      </c>
    </row>
    <row r="6886" spans="2:2" x14ac:dyDescent="0.3">
      <c r="B6886" s="113">
        <v>462.29772211934397</v>
      </c>
    </row>
    <row r="6887" spans="2:2" x14ac:dyDescent="0.3">
      <c r="B6887" s="113">
        <v>234.96628338353801</v>
      </c>
    </row>
    <row r="6888" spans="2:2" x14ac:dyDescent="0.3">
      <c r="B6888" s="113">
        <v>1.0000000209789001E-2</v>
      </c>
    </row>
    <row r="6889" spans="2:2" x14ac:dyDescent="0.3">
      <c r="B6889" s="113">
        <v>0.01</v>
      </c>
    </row>
    <row r="6890" spans="2:2" x14ac:dyDescent="0.3">
      <c r="B6890" s="113">
        <v>0.01</v>
      </c>
    </row>
    <row r="6891" spans="2:2" x14ac:dyDescent="0.3">
      <c r="B6891" s="113">
        <v>0.01</v>
      </c>
    </row>
    <row r="6892" spans="2:2" x14ac:dyDescent="0.3">
      <c r="B6892" s="113">
        <v>0.01</v>
      </c>
    </row>
    <row r="6893" spans="2:2" x14ac:dyDescent="0.3">
      <c r="B6893" s="113">
        <v>0.01</v>
      </c>
    </row>
    <row r="6894" spans="2:2" x14ac:dyDescent="0.3">
      <c r="B6894" s="113">
        <v>0.01</v>
      </c>
    </row>
    <row r="6895" spans="2:2" x14ac:dyDescent="0.3">
      <c r="B6895" s="113">
        <v>0.01</v>
      </c>
    </row>
    <row r="6896" spans="2:2" x14ac:dyDescent="0.3">
      <c r="B6896" s="113">
        <v>0.01</v>
      </c>
    </row>
    <row r="6897" spans="2:2" x14ac:dyDescent="0.3">
      <c r="B6897" s="113">
        <v>0.01</v>
      </c>
    </row>
    <row r="6898" spans="2:2" x14ac:dyDescent="0.3">
      <c r="B6898" s="113">
        <v>0.01</v>
      </c>
    </row>
    <row r="6899" spans="2:2" x14ac:dyDescent="0.3">
      <c r="B6899" s="113">
        <v>0.01</v>
      </c>
    </row>
    <row r="6900" spans="2:2" x14ac:dyDescent="0.3">
      <c r="B6900" s="113">
        <v>0.01</v>
      </c>
    </row>
    <row r="6901" spans="2:2" x14ac:dyDescent="0.3">
      <c r="B6901" s="113">
        <v>114.09219460339401</v>
      </c>
    </row>
    <row r="6902" spans="2:2" x14ac:dyDescent="0.3">
      <c r="B6902" s="113">
        <v>199.534756893348</v>
      </c>
    </row>
    <row r="6903" spans="2:2" x14ac:dyDescent="0.3">
      <c r="B6903" s="113">
        <v>252.90772271894701</v>
      </c>
    </row>
    <row r="6904" spans="2:2" x14ac:dyDescent="0.3">
      <c r="B6904" s="113">
        <v>274.43532128316599</v>
      </c>
    </row>
    <row r="6905" spans="2:2" x14ac:dyDescent="0.3">
      <c r="B6905" s="113">
        <v>267.590436689022</v>
      </c>
    </row>
    <row r="6906" spans="2:2" x14ac:dyDescent="0.3">
      <c r="B6906" s="113">
        <v>238.36036813312501</v>
      </c>
    </row>
    <row r="6907" spans="2:2" x14ac:dyDescent="0.3">
      <c r="B6907" s="113">
        <v>194.291824008698</v>
      </c>
    </row>
    <row r="6908" spans="2:2" x14ac:dyDescent="0.3">
      <c r="B6908" s="113">
        <v>143.44335546361799</v>
      </c>
    </row>
    <row r="6909" spans="2:2" x14ac:dyDescent="0.3">
      <c r="B6909" s="113">
        <v>93.377113531302996</v>
      </c>
    </row>
    <row r="6910" spans="2:2" x14ac:dyDescent="0.3">
      <c r="B6910" s="113">
        <v>50.309041330153399</v>
      </c>
    </row>
    <row r="6911" spans="2:2" x14ac:dyDescent="0.3">
      <c r="B6911" s="113">
        <v>18.509614853877299</v>
      </c>
    </row>
    <row r="6912" spans="2:2" x14ac:dyDescent="0.3">
      <c r="B6912" s="113">
        <v>1.0000000001361401E-2</v>
      </c>
    </row>
    <row r="6913" spans="2:2" x14ac:dyDescent="0.3">
      <c r="B6913" s="113">
        <v>0.01</v>
      </c>
    </row>
    <row r="6914" spans="2:2" x14ac:dyDescent="0.3">
      <c r="B6914" s="113">
        <v>0.27181238252048601</v>
      </c>
    </row>
    <row r="6915" spans="2:2" x14ac:dyDescent="0.3">
      <c r="B6915" s="113">
        <v>13.4950522591525</v>
      </c>
    </row>
    <row r="6916" spans="2:2" x14ac:dyDescent="0.3">
      <c r="B6916" s="113">
        <v>30.148823952215398</v>
      </c>
    </row>
    <row r="6917" spans="2:2" x14ac:dyDescent="0.3">
      <c r="B6917" s="113">
        <v>46.092585801365502</v>
      </c>
    </row>
    <row r="6918" spans="2:2" x14ac:dyDescent="0.3">
      <c r="B6918" s="113">
        <v>57.825570557248398</v>
      </c>
    </row>
    <row r="6919" spans="2:2" x14ac:dyDescent="0.3">
      <c r="B6919" s="113">
        <v>62.967509111151202</v>
      </c>
    </row>
    <row r="6920" spans="2:2" x14ac:dyDescent="0.3">
      <c r="B6920" s="113">
        <v>60.529304489152302</v>
      </c>
    </row>
    <row r="6921" spans="2:2" x14ac:dyDescent="0.3">
      <c r="B6921" s="113">
        <v>50.949288287547397</v>
      </c>
    </row>
    <row r="6922" spans="2:2" x14ac:dyDescent="0.3">
      <c r="B6922" s="113">
        <v>35.905632292459799</v>
      </c>
    </row>
    <row r="6923" spans="2:2" x14ac:dyDescent="0.3">
      <c r="B6923" s="113">
        <v>17.947273448652702</v>
      </c>
    </row>
    <row r="6924" spans="2:2" x14ac:dyDescent="0.3">
      <c r="B6924" s="113">
        <v>1.0000000010027999E-2</v>
      </c>
    </row>
    <row r="6925" spans="2:2" x14ac:dyDescent="0.3">
      <c r="B6925" s="113">
        <v>0.01</v>
      </c>
    </row>
    <row r="6926" spans="2:2" x14ac:dyDescent="0.3">
      <c r="B6926" s="113">
        <v>0.01</v>
      </c>
    </row>
    <row r="6927" spans="2:2" x14ac:dyDescent="0.3">
      <c r="B6927" s="113">
        <v>0.01</v>
      </c>
    </row>
    <row r="6928" spans="2:2" x14ac:dyDescent="0.3">
      <c r="B6928" s="113">
        <v>0.01</v>
      </c>
    </row>
    <row r="6929" spans="2:2" x14ac:dyDescent="0.3">
      <c r="B6929" s="113">
        <v>0.01</v>
      </c>
    </row>
    <row r="6930" spans="2:2" x14ac:dyDescent="0.3">
      <c r="B6930" s="113">
        <v>0.01</v>
      </c>
    </row>
    <row r="6931" spans="2:2" x14ac:dyDescent="0.3">
      <c r="B6931" s="113">
        <v>4.8762179460882704</v>
      </c>
    </row>
    <row r="6932" spans="2:2" x14ac:dyDescent="0.3">
      <c r="B6932" s="113">
        <v>15.0688489301864</v>
      </c>
    </row>
    <row r="6933" spans="2:2" x14ac:dyDescent="0.3">
      <c r="B6933" s="113">
        <v>20.907914342113902</v>
      </c>
    </row>
    <row r="6934" spans="2:2" x14ac:dyDescent="0.3">
      <c r="B6934" s="113">
        <v>20.654632892943301</v>
      </c>
    </row>
    <row r="6935" spans="2:2" x14ac:dyDescent="0.3">
      <c r="B6935" s="113">
        <v>13.562189832899699</v>
      </c>
    </row>
    <row r="6936" spans="2:2" x14ac:dyDescent="0.3">
      <c r="B6936" s="113">
        <v>1.0000000003248299E-2</v>
      </c>
    </row>
    <row r="6937" spans="2:2" x14ac:dyDescent="0.3">
      <c r="B6937" s="113">
        <v>0.01</v>
      </c>
    </row>
    <row r="6938" spans="2:2" x14ac:dyDescent="0.3">
      <c r="B6938" s="113">
        <v>0.01</v>
      </c>
    </row>
    <row r="6939" spans="2:2" x14ac:dyDescent="0.3">
      <c r="B6939" s="113">
        <v>0.01</v>
      </c>
    </row>
    <row r="6940" spans="2:2" x14ac:dyDescent="0.3">
      <c r="B6940" s="113">
        <v>0.01</v>
      </c>
    </row>
    <row r="6941" spans="2:2" x14ac:dyDescent="0.3">
      <c r="B6941" s="113">
        <v>0.01</v>
      </c>
    </row>
    <row r="6942" spans="2:2" x14ac:dyDescent="0.3">
      <c r="B6942" s="113">
        <v>0.01</v>
      </c>
    </row>
    <row r="6943" spans="2:2" x14ac:dyDescent="0.3">
      <c r="B6943" s="113">
        <v>0.01</v>
      </c>
    </row>
    <row r="6944" spans="2:2" x14ac:dyDescent="0.3">
      <c r="B6944" s="113">
        <v>0.01</v>
      </c>
    </row>
    <row r="6945" spans="2:2" x14ac:dyDescent="0.3">
      <c r="B6945" s="113">
        <v>0.01</v>
      </c>
    </row>
    <row r="6946" spans="2:2" x14ac:dyDescent="0.3">
      <c r="B6946" s="113">
        <v>0.01</v>
      </c>
    </row>
    <row r="6947" spans="2:2" x14ac:dyDescent="0.3">
      <c r="B6947" s="113">
        <v>0.01</v>
      </c>
    </row>
    <row r="6948" spans="2:2" x14ac:dyDescent="0.3">
      <c r="B6948" s="113">
        <v>0.01</v>
      </c>
    </row>
    <row r="6949" spans="2:2" x14ac:dyDescent="0.3">
      <c r="B6949" s="113">
        <v>16.013421609648599</v>
      </c>
    </row>
    <row r="6950" spans="2:2" x14ac:dyDescent="0.3">
      <c r="B6950" s="113">
        <v>25.7784460875531</v>
      </c>
    </row>
    <row r="6951" spans="2:2" x14ac:dyDescent="0.3">
      <c r="B6951" s="113">
        <v>28.563906272960899</v>
      </c>
    </row>
    <row r="6952" spans="2:2" x14ac:dyDescent="0.3">
      <c r="B6952" s="113">
        <v>24.772397252108899</v>
      </c>
    </row>
    <row r="6953" spans="2:2" x14ac:dyDescent="0.3">
      <c r="B6953" s="113">
        <v>15.869767367991001</v>
      </c>
    </row>
    <row r="6954" spans="2:2" x14ac:dyDescent="0.3">
      <c r="B6954" s="113">
        <v>4.1327857419587399</v>
      </c>
    </row>
    <row r="6955" spans="2:2" x14ac:dyDescent="0.3">
      <c r="B6955" s="113">
        <v>0.01</v>
      </c>
    </row>
    <row r="6956" spans="2:2" x14ac:dyDescent="0.3">
      <c r="B6956" s="113">
        <v>0.01</v>
      </c>
    </row>
    <row r="6957" spans="2:2" x14ac:dyDescent="0.3">
      <c r="B6957" s="113">
        <v>0.01</v>
      </c>
    </row>
    <row r="6958" spans="2:2" x14ac:dyDescent="0.3">
      <c r="B6958" s="113">
        <v>0.01</v>
      </c>
    </row>
    <row r="6959" spans="2:2" x14ac:dyDescent="0.3">
      <c r="B6959" s="113">
        <v>0.01</v>
      </c>
    </row>
    <row r="6960" spans="2:2" x14ac:dyDescent="0.3">
      <c r="B6960" s="113">
        <v>0.01</v>
      </c>
    </row>
    <row r="6961" spans="2:2" x14ac:dyDescent="0.3">
      <c r="B6961" s="113">
        <v>15.9168393671579</v>
      </c>
    </row>
    <row r="6962" spans="2:2" x14ac:dyDescent="0.3">
      <c r="B6962" s="113">
        <v>32.245267006768302</v>
      </c>
    </row>
    <row r="6963" spans="2:2" x14ac:dyDescent="0.3">
      <c r="B6963" s="113">
        <v>46.038741754711999</v>
      </c>
    </row>
    <row r="6964" spans="2:2" x14ac:dyDescent="0.3">
      <c r="B6964" s="113">
        <v>54.660775748818203</v>
      </c>
    </row>
    <row r="6965" spans="2:2" x14ac:dyDescent="0.3">
      <c r="B6965" s="113">
        <v>56.324068944404601</v>
      </c>
    </row>
    <row r="6966" spans="2:2" x14ac:dyDescent="0.3">
      <c r="B6966" s="113">
        <v>50.514532805878801</v>
      </c>
    </row>
    <row r="6967" spans="2:2" x14ac:dyDescent="0.3">
      <c r="B6967" s="113">
        <v>38.231793601765801</v>
      </c>
    </row>
    <row r="6968" spans="2:2" x14ac:dyDescent="0.3">
      <c r="B6968" s="113">
        <v>21.991207237339001</v>
      </c>
    </row>
    <row r="6969" spans="2:2" x14ac:dyDescent="0.3">
      <c r="B6969" s="113">
        <v>5.5656410114510404</v>
      </c>
    </row>
    <row r="6970" spans="2:2" x14ac:dyDescent="0.3">
      <c r="B6970" s="113">
        <v>0.01</v>
      </c>
    </row>
    <row r="6971" spans="2:2" x14ac:dyDescent="0.3">
      <c r="B6971" s="113">
        <v>0.01</v>
      </c>
    </row>
    <row r="6972" spans="2:2" x14ac:dyDescent="0.3">
      <c r="B6972" s="113">
        <v>0.01</v>
      </c>
    </row>
    <row r="6973" spans="2:2" x14ac:dyDescent="0.3">
      <c r="B6973" s="113">
        <v>24.8627702586518</v>
      </c>
    </row>
    <row r="6974" spans="2:2" x14ac:dyDescent="0.3">
      <c r="B6974" s="113">
        <v>65.123202320415501</v>
      </c>
    </row>
    <row r="6975" spans="2:2" x14ac:dyDescent="0.3">
      <c r="B6975" s="113">
        <v>118.457768090681</v>
      </c>
    </row>
    <row r="6976" spans="2:2" x14ac:dyDescent="0.3">
      <c r="B6976" s="113">
        <v>179.89105797647099</v>
      </c>
    </row>
    <row r="6977" spans="2:2" x14ac:dyDescent="0.3">
      <c r="B6977" s="113">
        <v>242.091751604319</v>
      </c>
    </row>
    <row r="6978" spans="2:2" x14ac:dyDescent="0.3">
      <c r="B6978" s="113">
        <v>296.02793393067702</v>
      </c>
    </row>
    <row r="6979" spans="2:2" x14ac:dyDescent="0.3">
      <c r="B6979" s="113">
        <v>331.93989580410698</v>
      </c>
    </row>
    <row r="6980" spans="2:2" x14ac:dyDescent="0.3">
      <c r="B6980" s="113">
        <v>340.53152185103198</v>
      </c>
    </row>
    <row r="6981" spans="2:2" x14ac:dyDescent="0.3">
      <c r="B6981" s="113">
        <v>314.24444693502198</v>
      </c>
    </row>
    <row r="6982" spans="2:2" x14ac:dyDescent="0.3">
      <c r="B6982" s="113">
        <v>248.457790784336</v>
      </c>
    </row>
    <row r="6983" spans="2:2" x14ac:dyDescent="0.3">
      <c r="B6983" s="113">
        <v>142.45406296901899</v>
      </c>
    </row>
    <row r="6984" spans="2:2" x14ac:dyDescent="0.3">
      <c r="B6984" s="113">
        <v>1.00000000574512E-2</v>
      </c>
    </row>
    <row r="6985" spans="2:2" x14ac:dyDescent="0.3">
      <c r="B6985" s="113">
        <v>0.01</v>
      </c>
    </row>
    <row r="6986" spans="2:2" x14ac:dyDescent="0.3">
      <c r="B6986" s="113">
        <v>0.01</v>
      </c>
    </row>
    <row r="6987" spans="2:2" x14ac:dyDescent="0.3">
      <c r="B6987" s="113">
        <v>0.01</v>
      </c>
    </row>
    <row r="6988" spans="2:2" x14ac:dyDescent="0.3">
      <c r="B6988" s="113">
        <v>0.01</v>
      </c>
    </row>
    <row r="6989" spans="2:2" x14ac:dyDescent="0.3">
      <c r="B6989" s="113">
        <v>0.01</v>
      </c>
    </row>
    <row r="6990" spans="2:2" x14ac:dyDescent="0.3">
      <c r="B6990" s="113">
        <v>0.01</v>
      </c>
    </row>
    <row r="6991" spans="2:2" x14ac:dyDescent="0.3">
      <c r="B6991" s="113">
        <v>0.01</v>
      </c>
    </row>
    <row r="6992" spans="2:2" x14ac:dyDescent="0.3">
      <c r="B6992" s="113">
        <v>0.01</v>
      </c>
    </row>
    <row r="6993" spans="2:2" x14ac:dyDescent="0.3">
      <c r="B6993" s="113">
        <v>0.01</v>
      </c>
    </row>
    <row r="6994" spans="2:2" x14ac:dyDescent="0.3">
      <c r="B6994" s="113">
        <v>0.01</v>
      </c>
    </row>
    <row r="6995" spans="2:2" x14ac:dyDescent="0.3">
      <c r="B6995" s="113">
        <v>0.01</v>
      </c>
    </row>
    <row r="6996" spans="2:2" x14ac:dyDescent="0.3">
      <c r="B6996" s="113">
        <v>0.01</v>
      </c>
    </row>
    <row r="6997" spans="2:2" x14ac:dyDescent="0.3">
      <c r="B6997" s="113">
        <v>312.27365672673301</v>
      </c>
    </row>
    <row r="6998" spans="2:2" x14ac:dyDescent="0.3">
      <c r="B6998" s="113">
        <v>617.58751729519395</v>
      </c>
    </row>
    <row r="6999" spans="2:2" x14ac:dyDescent="0.3">
      <c r="B6999" s="113">
        <v>891.25785992445401</v>
      </c>
    </row>
    <row r="7000" spans="2:2" x14ac:dyDescent="0.3">
      <c r="B7000" s="113">
        <v>1110.4589590180401</v>
      </c>
    </row>
    <row r="7001" spans="2:2" x14ac:dyDescent="0.3">
      <c r="B7001" s="113">
        <v>1256.3121477709101</v>
      </c>
    </row>
    <row r="7002" spans="2:2" x14ac:dyDescent="0.3">
      <c r="B7002" s="113">
        <v>1315.6151535255899</v>
      </c>
    </row>
    <row r="7003" spans="2:2" x14ac:dyDescent="0.3">
      <c r="B7003" s="113">
        <v>1282.05363986967</v>
      </c>
    </row>
    <row r="7004" spans="2:2" x14ac:dyDescent="0.3">
      <c r="B7004" s="113">
        <v>1156.78189305755</v>
      </c>
    </row>
    <row r="7005" spans="2:2" x14ac:dyDescent="0.3">
      <c r="B7005" s="113">
        <v>948.32551090979803</v>
      </c>
    </row>
    <row r="7006" spans="2:2" x14ac:dyDescent="0.3">
      <c r="B7006" s="113">
        <v>671.82812902258695</v>
      </c>
    </row>
    <row r="7007" spans="2:2" x14ac:dyDescent="0.3">
      <c r="B7007" s="113">
        <v>347.72883860278898</v>
      </c>
    </row>
    <row r="7008" spans="2:2" x14ac:dyDescent="0.3">
      <c r="B7008" s="113">
        <v>1.00000001563618E-2</v>
      </c>
    </row>
    <row r="7009" spans="2:2" x14ac:dyDescent="0.3">
      <c r="B7009" s="113">
        <v>0.01</v>
      </c>
    </row>
    <row r="7010" spans="2:2" x14ac:dyDescent="0.3">
      <c r="B7010" s="113">
        <v>0.01</v>
      </c>
    </row>
    <row r="7011" spans="2:2" x14ac:dyDescent="0.3">
      <c r="B7011" s="113">
        <v>0.01</v>
      </c>
    </row>
    <row r="7012" spans="2:2" x14ac:dyDescent="0.3">
      <c r="B7012" s="113">
        <v>0.01</v>
      </c>
    </row>
    <row r="7013" spans="2:2" x14ac:dyDescent="0.3">
      <c r="B7013" s="113">
        <v>0.01</v>
      </c>
    </row>
    <row r="7014" spans="2:2" x14ac:dyDescent="0.3">
      <c r="B7014" s="113">
        <v>0.01</v>
      </c>
    </row>
    <row r="7015" spans="2:2" x14ac:dyDescent="0.3">
      <c r="B7015" s="113">
        <v>0.01</v>
      </c>
    </row>
    <row r="7016" spans="2:2" x14ac:dyDescent="0.3">
      <c r="B7016" s="113">
        <v>0.01</v>
      </c>
    </row>
    <row r="7017" spans="2:2" x14ac:dyDescent="0.3">
      <c r="B7017" s="113">
        <v>0.01</v>
      </c>
    </row>
    <row r="7018" spans="2:2" x14ac:dyDescent="0.3">
      <c r="B7018" s="113">
        <v>0.01</v>
      </c>
    </row>
    <row r="7019" spans="2:2" x14ac:dyDescent="0.3">
      <c r="B7019" s="113">
        <v>0.01</v>
      </c>
    </row>
    <row r="7020" spans="2:2" x14ac:dyDescent="0.3">
      <c r="B7020" s="113">
        <v>0.01</v>
      </c>
    </row>
    <row r="7021" spans="2:2" x14ac:dyDescent="0.3">
      <c r="B7021" s="113">
        <v>315.924323237039</v>
      </c>
    </row>
    <row r="7022" spans="2:2" x14ac:dyDescent="0.3">
      <c r="B7022" s="113">
        <v>607.56085028665302</v>
      </c>
    </row>
    <row r="7023" spans="2:2" x14ac:dyDescent="0.3">
      <c r="B7023" s="113">
        <v>856.57097663772504</v>
      </c>
    </row>
    <row r="7024" spans="2:2" x14ac:dyDescent="0.3">
      <c r="B7024" s="113">
        <v>1047.48039654683</v>
      </c>
    </row>
    <row r="7025" spans="2:2" x14ac:dyDescent="0.3">
      <c r="B7025" s="113">
        <v>1168.4611940109201</v>
      </c>
    </row>
    <row r="7026" spans="2:2" x14ac:dyDescent="0.3">
      <c r="B7026" s="113">
        <v>1211.9027263912001</v>
      </c>
    </row>
    <row r="7027" spans="2:2" x14ac:dyDescent="0.3">
      <c r="B7027" s="113">
        <v>1174.7814058367501</v>
      </c>
    </row>
    <row r="7028" spans="2:2" x14ac:dyDescent="0.3">
      <c r="B7028" s="113">
        <v>1058.8301910887899</v>
      </c>
    </row>
    <row r="7029" spans="2:2" x14ac:dyDescent="0.3">
      <c r="B7029" s="113">
        <v>870.50511161224904</v>
      </c>
    </row>
    <row r="7030" spans="2:2" x14ac:dyDescent="0.3">
      <c r="B7030" s="113">
        <v>620.74124196563605</v>
      </c>
    </row>
    <row r="7031" spans="2:2" x14ac:dyDescent="0.3">
      <c r="B7031" s="113">
        <v>324.48736702575798</v>
      </c>
    </row>
    <row r="7032" spans="2:2" x14ac:dyDescent="0.3">
      <c r="B7032" s="113">
        <v>1.00000001751415E-2</v>
      </c>
    </row>
    <row r="7033" spans="2:2" x14ac:dyDescent="0.3">
      <c r="B7033" s="113">
        <v>0.01</v>
      </c>
    </row>
    <row r="7034" spans="2:2" x14ac:dyDescent="0.3">
      <c r="B7034" s="113">
        <v>0.01</v>
      </c>
    </row>
    <row r="7035" spans="2:2" x14ac:dyDescent="0.3">
      <c r="B7035" s="113">
        <v>0.01</v>
      </c>
    </row>
    <row r="7036" spans="2:2" x14ac:dyDescent="0.3">
      <c r="B7036" s="113">
        <v>0.01</v>
      </c>
    </row>
    <row r="7037" spans="2:2" x14ac:dyDescent="0.3">
      <c r="B7037" s="113">
        <v>0.01</v>
      </c>
    </row>
    <row r="7038" spans="2:2" x14ac:dyDescent="0.3">
      <c r="B7038" s="113">
        <v>0.01</v>
      </c>
    </row>
    <row r="7039" spans="2:2" x14ac:dyDescent="0.3">
      <c r="B7039" s="113">
        <v>0.01</v>
      </c>
    </row>
    <row r="7040" spans="2:2" x14ac:dyDescent="0.3">
      <c r="B7040" s="113">
        <v>0.01</v>
      </c>
    </row>
    <row r="7041" spans="2:2" x14ac:dyDescent="0.3">
      <c r="B7041" s="113">
        <v>0.01</v>
      </c>
    </row>
    <row r="7042" spans="2:2" x14ac:dyDescent="0.3">
      <c r="B7042" s="113">
        <v>0.01</v>
      </c>
    </row>
    <row r="7043" spans="2:2" x14ac:dyDescent="0.3">
      <c r="B7043" s="113">
        <v>0.01</v>
      </c>
    </row>
    <row r="7044" spans="2:2" x14ac:dyDescent="0.3">
      <c r="B7044" s="113">
        <v>0.01</v>
      </c>
    </row>
    <row r="7045" spans="2:2" x14ac:dyDescent="0.3">
      <c r="B7045" s="113">
        <v>382.049110985205</v>
      </c>
    </row>
    <row r="7046" spans="2:2" x14ac:dyDescent="0.3">
      <c r="B7046" s="113">
        <v>741.37267941454297</v>
      </c>
    </row>
    <row r="7047" spans="2:2" x14ac:dyDescent="0.3">
      <c r="B7047" s="113">
        <v>1051.0319991543299</v>
      </c>
    </row>
    <row r="7048" spans="2:2" x14ac:dyDescent="0.3">
      <c r="B7048" s="113">
        <v>1287.57203075805</v>
      </c>
    </row>
    <row r="7049" spans="2:2" x14ac:dyDescent="0.3">
      <c r="B7049" s="113">
        <v>1433.0787989458299</v>
      </c>
    </row>
    <row r="7050" spans="2:2" x14ac:dyDescent="0.3">
      <c r="B7050" s="113">
        <v>1476.79235357116</v>
      </c>
    </row>
    <row r="7051" spans="2:2" x14ac:dyDescent="0.3">
      <c r="B7051" s="113">
        <v>1416.1134264771899</v>
      </c>
    </row>
    <row r="7052" spans="2:2" x14ac:dyDescent="0.3">
      <c r="B7052" s="113">
        <v>1256.8869417020301</v>
      </c>
    </row>
    <row r="7053" spans="2:2" x14ac:dyDescent="0.3">
      <c r="B7053" s="113">
        <v>1012.91590636144</v>
      </c>
    </row>
    <row r="7054" spans="2:2" x14ac:dyDescent="0.3">
      <c r="B7054" s="113">
        <v>704.73746042760001</v>
      </c>
    </row>
    <row r="7055" spans="2:2" x14ac:dyDescent="0.3">
      <c r="B7055" s="113">
        <v>357.77026422951002</v>
      </c>
    </row>
    <row r="7056" spans="2:2" x14ac:dyDescent="0.3">
      <c r="B7056" s="113">
        <v>1.0000000215794801E-2</v>
      </c>
    </row>
    <row r="7057" spans="2:2" x14ac:dyDescent="0.3">
      <c r="B7057" s="113">
        <v>0.01</v>
      </c>
    </row>
    <row r="7058" spans="2:2" x14ac:dyDescent="0.3">
      <c r="B7058" s="113">
        <v>0.01</v>
      </c>
    </row>
    <row r="7059" spans="2:2" x14ac:dyDescent="0.3">
      <c r="B7059" s="113">
        <v>0.01</v>
      </c>
    </row>
    <row r="7060" spans="2:2" x14ac:dyDescent="0.3">
      <c r="B7060" s="113">
        <v>0.01</v>
      </c>
    </row>
    <row r="7061" spans="2:2" x14ac:dyDescent="0.3">
      <c r="B7061" s="113">
        <v>0.01</v>
      </c>
    </row>
    <row r="7062" spans="2:2" x14ac:dyDescent="0.3">
      <c r="B7062" s="113">
        <v>0.01</v>
      </c>
    </row>
    <row r="7063" spans="2:2" x14ac:dyDescent="0.3">
      <c r="B7063" s="113">
        <v>0.01</v>
      </c>
    </row>
    <row r="7064" spans="2:2" x14ac:dyDescent="0.3">
      <c r="B7064" s="113">
        <v>0.01</v>
      </c>
    </row>
    <row r="7065" spans="2:2" x14ac:dyDescent="0.3">
      <c r="B7065" s="113">
        <v>0.01</v>
      </c>
    </row>
    <row r="7066" spans="2:2" x14ac:dyDescent="0.3">
      <c r="B7066" s="113">
        <v>0.01</v>
      </c>
    </row>
    <row r="7067" spans="2:2" x14ac:dyDescent="0.3">
      <c r="B7067" s="113">
        <v>0.01</v>
      </c>
    </row>
    <row r="7068" spans="2:2" x14ac:dyDescent="0.3">
      <c r="B7068" s="113">
        <v>0.01</v>
      </c>
    </row>
    <row r="7069" spans="2:2" x14ac:dyDescent="0.3">
      <c r="B7069" s="113">
        <v>171.02459466078099</v>
      </c>
    </row>
    <row r="7070" spans="2:2" x14ac:dyDescent="0.3">
      <c r="B7070" s="113">
        <v>298.78561914097997</v>
      </c>
    </row>
    <row r="7071" spans="2:2" x14ac:dyDescent="0.3">
      <c r="B7071" s="113">
        <v>378.303296607395</v>
      </c>
    </row>
    <row r="7072" spans="2:2" x14ac:dyDescent="0.3">
      <c r="B7072" s="113">
        <v>410.06825436685801</v>
      </c>
    </row>
    <row r="7073" spans="2:2" x14ac:dyDescent="0.3">
      <c r="B7073" s="113">
        <v>399.41698530112598</v>
      </c>
    </row>
    <row r="7074" spans="2:2" x14ac:dyDescent="0.3">
      <c r="B7074" s="113">
        <v>355.41153448115898</v>
      </c>
    </row>
    <row r="7075" spans="2:2" x14ac:dyDescent="0.3">
      <c r="B7075" s="113">
        <v>289.397690027777</v>
      </c>
    </row>
    <row r="7076" spans="2:2" x14ac:dyDescent="0.3">
      <c r="B7076" s="113">
        <v>213.43469403814399</v>
      </c>
    </row>
    <row r="7077" spans="2:2" x14ac:dyDescent="0.3">
      <c r="B7077" s="113">
        <v>138.79331976124899</v>
      </c>
    </row>
    <row r="7078" spans="2:2" x14ac:dyDescent="0.3">
      <c r="B7078" s="113">
        <v>74.698555818896097</v>
      </c>
    </row>
    <row r="7079" spans="2:2" x14ac:dyDescent="0.3">
      <c r="B7079" s="113">
        <v>27.451650248751601</v>
      </c>
    </row>
    <row r="7080" spans="2:2" x14ac:dyDescent="0.3">
      <c r="B7080" s="113">
        <v>1.00000000120449E-2</v>
      </c>
    </row>
    <row r="7081" spans="2:2" x14ac:dyDescent="0.3">
      <c r="B7081" s="113">
        <v>0.01</v>
      </c>
    </row>
    <row r="7082" spans="2:2" x14ac:dyDescent="0.3">
      <c r="B7082" s="113">
        <v>0.39717750850487998</v>
      </c>
    </row>
    <row r="7083" spans="2:2" x14ac:dyDescent="0.3">
      <c r="B7083" s="113">
        <v>19.932061110480198</v>
      </c>
    </row>
    <row r="7084" spans="2:2" x14ac:dyDescent="0.3">
      <c r="B7084" s="113">
        <v>44.490710979065902</v>
      </c>
    </row>
    <row r="7085" spans="2:2" x14ac:dyDescent="0.3">
      <c r="B7085" s="113">
        <v>67.953531510157305</v>
      </c>
    </row>
    <row r="7086" spans="2:2" x14ac:dyDescent="0.3">
      <c r="B7086" s="113">
        <v>85.167716413980799</v>
      </c>
    </row>
    <row r="7087" spans="2:2" x14ac:dyDescent="0.3">
      <c r="B7087" s="113">
        <v>92.649602979807895</v>
      </c>
    </row>
    <row r="7088" spans="2:2" x14ac:dyDescent="0.3">
      <c r="B7088" s="113">
        <v>88.974155536533004</v>
      </c>
    </row>
    <row r="7089" spans="2:2" x14ac:dyDescent="0.3">
      <c r="B7089" s="113">
        <v>74.817992706479302</v>
      </c>
    </row>
    <row r="7090" spans="2:2" x14ac:dyDescent="0.3">
      <c r="B7090" s="113">
        <v>52.6738651927718</v>
      </c>
    </row>
    <row r="7091" spans="2:2" x14ac:dyDescent="0.3">
      <c r="B7091" s="113">
        <v>26.300904529975799</v>
      </c>
    </row>
    <row r="7092" spans="2:2" x14ac:dyDescent="0.3">
      <c r="B7092" s="113">
        <v>1.00000000074341E-2</v>
      </c>
    </row>
    <row r="7093" spans="2:2" x14ac:dyDescent="0.3">
      <c r="B7093" s="113">
        <v>0.01</v>
      </c>
    </row>
    <row r="7094" spans="2:2" x14ac:dyDescent="0.3">
      <c r="B7094" s="113">
        <v>0.01</v>
      </c>
    </row>
    <row r="7095" spans="2:2" x14ac:dyDescent="0.3">
      <c r="B7095" s="113">
        <v>0.01</v>
      </c>
    </row>
    <row r="7096" spans="2:2" x14ac:dyDescent="0.3">
      <c r="B7096" s="113">
        <v>0.01</v>
      </c>
    </row>
    <row r="7097" spans="2:2" x14ac:dyDescent="0.3">
      <c r="B7097" s="113">
        <v>0.01</v>
      </c>
    </row>
    <row r="7098" spans="2:2" x14ac:dyDescent="0.3">
      <c r="B7098" s="113">
        <v>0.01</v>
      </c>
    </row>
    <row r="7099" spans="2:2" x14ac:dyDescent="0.3">
      <c r="B7099" s="113">
        <v>7.0883842646412498</v>
      </c>
    </row>
    <row r="7100" spans="2:2" x14ac:dyDescent="0.3">
      <c r="B7100" s="113">
        <v>21.8941428642554</v>
      </c>
    </row>
    <row r="7101" spans="2:2" x14ac:dyDescent="0.3">
      <c r="B7101" s="113">
        <v>30.351548306639899</v>
      </c>
    </row>
    <row r="7102" spans="2:2" x14ac:dyDescent="0.3">
      <c r="B7102" s="113">
        <v>29.956137790227601</v>
      </c>
    </row>
    <row r="7103" spans="2:2" x14ac:dyDescent="0.3">
      <c r="B7103" s="113">
        <v>19.6501051288949</v>
      </c>
    </row>
    <row r="7104" spans="2:2" x14ac:dyDescent="0.3">
      <c r="B7104" s="113">
        <v>1.00000000183733E-2</v>
      </c>
    </row>
    <row r="7105" spans="2:2" x14ac:dyDescent="0.3">
      <c r="B7105" s="113">
        <v>0.01</v>
      </c>
    </row>
    <row r="7106" spans="2:2" x14ac:dyDescent="0.3">
      <c r="B7106" s="113">
        <v>0.01</v>
      </c>
    </row>
    <row r="7107" spans="2:2" x14ac:dyDescent="0.3">
      <c r="B7107" s="113">
        <v>0.01</v>
      </c>
    </row>
    <row r="7108" spans="2:2" x14ac:dyDescent="0.3">
      <c r="B7108" s="113">
        <v>0.01</v>
      </c>
    </row>
    <row r="7109" spans="2:2" x14ac:dyDescent="0.3">
      <c r="B7109" s="113">
        <v>0.01</v>
      </c>
    </row>
    <row r="7110" spans="2:2" x14ac:dyDescent="0.3">
      <c r="B7110" s="113">
        <v>0.01</v>
      </c>
    </row>
    <row r="7111" spans="2:2" x14ac:dyDescent="0.3">
      <c r="B7111" s="113">
        <v>0.01</v>
      </c>
    </row>
    <row r="7112" spans="2:2" x14ac:dyDescent="0.3">
      <c r="B7112" s="113">
        <v>0.01</v>
      </c>
    </row>
    <row r="7113" spans="2:2" x14ac:dyDescent="0.3">
      <c r="B7113" s="113">
        <v>0.01</v>
      </c>
    </row>
    <row r="7114" spans="2:2" x14ac:dyDescent="0.3">
      <c r="B7114" s="113">
        <v>0.01</v>
      </c>
    </row>
    <row r="7115" spans="2:2" x14ac:dyDescent="0.3">
      <c r="B7115" s="113">
        <v>0.01</v>
      </c>
    </row>
    <row r="7116" spans="2:2" x14ac:dyDescent="0.3">
      <c r="B7116" s="113">
        <v>0.01</v>
      </c>
    </row>
    <row r="7117" spans="2:2" x14ac:dyDescent="0.3">
      <c r="B7117" s="113">
        <v>22.9155392393717</v>
      </c>
    </row>
    <row r="7118" spans="2:2" x14ac:dyDescent="0.3">
      <c r="B7118" s="113">
        <v>36.860413480727502</v>
      </c>
    </row>
    <row r="7119" spans="2:2" x14ac:dyDescent="0.3">
      <c r="B7119" s="113">
        <v>40.808834017700399</v>
      </c>
    </row>
    <row r="7120" spans="2:2" x14ac:dyDescent="0.3">
      <c r="B7120" s="113">
        <v>35.361236551025698</v>
      </c>
    </row>
    <row r="7121" spans="2:2" x14ac:dyDescent="0.3">
      <c r="B7121" s="113">
        <v>22.6324709955394</v>
      </c>
    </row>
    <row r="7122" spans="2:2" x14ac:dyDescent="0.3">
      <c r="B7122" s="113">
        <v>5.8857984351425001</v>
      </c>
    </row>
    <row r="7123" spans="2:2" x14ac:dyDescent="0.3">
      <c r="B7123" s="113">
        <v>0.01</v>
      </c>
    </row>
    <row r="7124" spans="2:2" x14ac:dyDescent="0.3">
      <c r="B7124" s="113">
        <v>0.01</v>
      </c>
    </row>
    <row r="7125" spans="2:2" x14ac:dyDescent="0.3">
      <c r="B7125" s="113">
        <v>0.01</v>
      </c>
    </row>
    <row r="7126" spans="2:2" x14ac:dyDescent="0.3">
      <c r="B7126" s="113">
        <v>0.01</v>
      </c>
    </row>
    <row r="7127" spans="2:2" x14ac:dyDescent="0.3">
      <c r="B7127" s="113">
        <v>0.01</v>
      </c>
    </row>
    <row r="7128" spans="2:2" x14ac:dyDescent="0.3">
      <c r="B7128" s="113">
        <v>0.01</v>
      </c>
    </row>
    <row r="7129" spans="2:2" x14ac:dyDescent="0.3">
      <c r="B7129" s="113">
        <v>22.548965734866101</v>
      </c>
    </row>
    <row r="7130" spans="2:2" x14ac:dyDescent="0.3">
      <c r="B7130" s="113">
        <v>45.648001021265102</v>
      </c>
    </row>
    <row r="7131" spans="2:2" x14ac:dyDescent="0.3">
      <c r="B7131" s="113">
        <v>65.123523579905495</v>
      </c>
    </row>
    <row r="7132" spans="2:2" x14ac:dyDescent="0.3">
      <c r="B7132" s="113">
        <v>77.257897270553798</v>
      </c>
    </row>
    <row r="7133" spans="2:2" x14ac:dyDescent="0.3">
      <c r="B7133" s="113">
        <v>79.544757923576995</v>
      </c>
    </row>
    <row r="7134" spans="2:2" x14ac:dyDescent="0.3">
      <c r="B7134" s="113">
        <v>71.282435911677396</v>
      </c>
    </row>
    <row r="7135" spans="2:2" x14ac:dyDescent="0.3">
      <c r="B7135" s="113">
        <v>53.905804017802701</v>
      </c>
    </row>
    <row r="7136" spans="2:2" x14ac:dyDescent="0.3">
      <c r="B7136" s="113">
        <v>30.980593686597199</v>
      </c>
    </row>
    <row r="7137" spans="2:2" x14ac:dyDescent="0.3">
      <c r="B7137" s="113">
        <v>7.8314577340276799</v>
      </c>
    </row>
    <row r="7138" spans="2:2" x14ac:dyDescent="0.3">
      <c r="B7138" s="113">
        <v>0.01</v>
      </c>
    </row>
    <row r="7139" spans="2:2" x14ac:dyDescent="0.3">
      <c r="B7139" s="113">
        <v>0.01</v>
      </c>
    </row>
    <row r="7140" spans="2:2" x14ac:dyDescent="0.3">
      <c r="B7140" s="113">
        <v>0.01</v>
      </c>
    </row>
    <row r="7141" spans="2:2" x14ac:dyDescent="0.3">
      <c r="B7141" s="113">
        <v>34.889054029400697</v>
      </c>
    </row>
    <row r="7142" spans="2:2" x14ac:dyDescent="0.3">
      <c r="B7142" s="113">
        <v>91.320673457099801</v>
      </c>
    </row>
    <row r="7143" spans="2:2" x14ac:dyDescent="0.3">
      <c r="B7143" s="113">
        <v>165.98525940823501</v>
      </c>
    </row>
    <row r="7144" spans="2:2" x14ac:dyDescent="0.3">
      <c r="B7144" s="113">
        <v>251.87467869666301</v>
      </c>
    </row>
    <row r="7145" spans="2:2" x14ac:dyDescent="0.3">
      <c r="B7145" s="113">
        <v>338.70642490331397</v>
      </c>
    </row>
    <row r="7146" spans="2:2" x14ac:dyDescent="0.3">
      <c r="B7146" s="113">
        <v>413.85209758841103</v>
      </c>
    </row>
    <row r="7147" spans="2:2" x14ac:dyDescent="0.3">
      <c r="B7147" s="113">
        <v>463.70503599250799</v>
      </c>
    </row>
    <row r="7148" spans="2:2" x14ac:dyDescent="0.3">
      <c r="B7148" s="113">
        <v>475.34677683167598</v>
      </c>
    </row>
    <row r="7149" spans="2:2" x14ac:dyDescent="0.3">
      <c r="B7149" s="113">
        <v>438.32138272982201</v>
      </c>
    </row>
    <row r="7150" spans="2:2" x14ac:dyDescent="0.3">
      <c r="B7150" s="113">
        <v>346.29806788058897</v>
      </c>
    </row>
    <row r="7151" spans="2:2" x14ac:dyDescent="0.3">
      <c r="B7151" s="113">
        <v>198.400780490156</v>
      </c>
    </row>
    <row r="7152" spans="2:2" x14ac:dyDescent="0.3">
      <c r="B7152" s="113">
        <v>1.0000000206919201E-2</v>
      </c>
    </row>
    <row r="7153" spans="2:2" x14ac:dyDescent="0.3">
      <c r="B7153" s="113">
        <v>0.01</v>
      </c>
    </row>
    <row r="7154" spans="2:2" x14ac:dyDescent="0.3">
      <c r="B7154" s="113">
        <v>0.01</v>
      </c>
    </row>
    <row r="7155" spans="2:2" x14ac:dyDescent="0.3">
      <c r="B7155" s="113">
        <v>0.01</v>
      </c>
    </row>
    <row r="7156" spans="2:2" x14ac:dyDescent="0.3">
      <c r="B7156" s="113">
        <v>0.01</v>
      </c>
    </row>
    <row r="7157" spans="2:2" x14ac:dyDescent="0.3">
      <c r="B7157" s="113">
        <v>0.01</v>
      </c>
    </row>
    <row r="7158" spans="2:2" x14ac:dyDescent="0.3">
      <c r="B7158" s="113">
        <v>0.01</v>
      </c>
    </row>
    <row r="7159" spans="2:2" x14ac:dyDescent="0.3">
      <c r="B7159" s="113">
        <v>0.01</v>
      </c>
    </row>
    <row r="7160" spans="2:2" x14ac:dyDescent="0.3">
      <c r="B7160" s="113">
        <v>0.01</v>
      </c>
    </row>
    <row r="7161" spans="2:2" x14ac:dyDescent="0.3">
      <c r="B7161" s="113">
        <v>0.01</v>
      </c>
    </row>
    <row r="7162" spans="2:2" x14ac:dyDescent="0.3">
      <c r="B7162" s="113">
        <v>0.01</v>
      </c>
    </row>
    <row r="7163" spans="2:2" x14ac:dyDescent="0.3">
      <c r="B7163" s="113">
        <v>0.01</v>
      </c>
    </row>
    <row r="7164" spans="2:2" x14ac:dyDescent="0.3">
      <c r="B7164" s="113">
        <v>0.01</v>
      </c>
    </row>
    <row r="7165" spans="2:2" x14ac:dyDescent="0.3">
      <c r="B7165" s="113">
        <v>430.51535799564601</v>
      </c>
    </row>
    <row r="7166" spans="2:2" x14ac:dyDescent="0.3">
      <c r="B7166" s="113">
        <v>850.83865395511498</v>
      </c>
    </row>
    <row r="7167" spans="2:2" x14ac:dyDescent="0.3">
      <c r="B7167" s="113">
        <v>1227.00793109762</v>
      </c>
    </row>
    <row r="7168" spans="2:2" x14ac:dyDescent="0.3">
      <c r="B7168" s="113">
        <v>1527.71610561086</v>
      </c>
    </row>
    <row r="7169" spans="2:2" x14ac:dyDescent="0.3">
      <c r="B7169" s="113">
        <v>1727.1692110153001</v>
      </c>
    </row>
    <row r="7170" spans="2:2" x14ac:dyDescent="0.3">
      <c r="B7170" s="113">
        <v>1807.4423978678101</v>
      </c>
    </row>
    <row r="7171" spans="2:2" x14ac:dyDescent="0.3">
      <c r="B7171" s="113">
        <v>1760.11546674222</v>
      </c>
    </row>
    <row r="7172" spans="2:2" x14ac:dyDescent="0.3">
      <c r="B7172" s="113">
        <v>1587.03640099943</v>
      </c>
    </row>
    <row r="7173" spans="2:2" x14ac:dyDescent="0.3">
      <c r="B7173" s="113">
        <v>1300.1525304100901</v>
      </c>
    </row>
    <row r="7174" spans="2:2" x14ac:dyDescent="0.3">
      <c r="B7174" s="113">
        <v>920.44401000757398</v>
      </c>
    </row>
    <row r="7175" spans="2:2" x14ac:dyDescent="0.3">
      <c r="B7175" s="113">
        <v>476.082525692562</v>
      </c>
    </row>
    <row r="7176" spans="2:2" x14ac:dyDescent="0.3">
      <c r="B7176" s="113">
        <v>1.00000000736868E-2</v>
      </c>
    </row>
    <row r="7177" spans="2:2" x14ac:dyDescent="0.3">
      <c r="B7177" s="113">
        <v>0.01</v>
      </c>
    </row>
    <row r="7178" spans="2:2" x14ac:dyDescent="0.3">
      <c r="B7178" s="113">
        <v>0.01</v>
      </c>
    </row>
    <row r="7179" spans="2:2" x14ac:dyDescent="0.3">
      <c r="B7179" s="113">
        <v>0.01</v>
      </c>
    </row>
    <row r="7180" spans="2:2" x14ac:dyDescent="0.3">
      <c r="B7180" s="113">
        <v>0.01</v>
      </c>
    </row>
    <row r="7181" spans="2:2" x14ac:dyDescent="0.3">
      <c r="B7181" s="113">
        <v>0.01</v>
      </c>
    </row>
    <row r="7182" spans="2:2" x14ac:dyDescent="0.3">
      <c r="B7182" s="113">
        <v>0.01</v>
      </c>
    </row>
    <row r="7183" spans="2:2" x14ac:dyDescent="0.3">
      <c r="B7183" s="113">
        <v>0.01</v>
      </c>
    </row>
    <row r="7184" spans="2:2" x14ac:dyDescent="0.3">
      <c r="B7184" s="113">
        <v>0.01</v>
      </c>
    </row>
    <row r="7185" spans="2:2" x14ac:dyDescent="0.3">
      <c r="B7185" s="113">
        <v>0.01</v>
      </c>
    </row>
    <row r="7186" spans="2:2" x14ac:dyDescent="0.3">
      <c r="B7186" s="113">
        <v>0.01</v>
      </c>
    </row>
    <row r="7187" spans="2:2" x14ac:dyDescent="0.3">
      <c r="B7187" s="113">
        <v>0.01</v>
      </c>
    </row>
    <row r="7188" spans="2:2" x14ac:dyDescent="0.3">
      <c r="B7188" s="113">
        <v>0.01</v>
      </c>
    </row>
    <row r="7189" spans="2:2" x14ac:dyDescent="0.3">
      <c r="B7189" s="113">
        <v>428.54360920111901</v>
      </c>
    </row>
    <row r="7190" spans="2:2" x14ac:dyDescent="0.3">
      <c r="B7190" s="113">
        <v>823.61385158302505</v>
      </c>
    </row>
    <row r="7191" spans="2:2" x14ac:dyDescent="0.3">
      <c r="B7191" s="113">
        <v>1160.4300252876899</v>
      </c>
    </row>
    <row r="7192" spans="2:2" x14ac:dyDescent="0.3">
      <c r="B7192" s="113">
        <v>1418.1558737815401</v>
      </c>
    </row>
    <row r="7193" spans="2:2" x14ac:dyDescent="0.3">
      <c r="B7193" s="113">
        <v>1580.9411632956601</v>
      </c>
    </row>
    <row r="7194" spans="2:2" x14ac:dyDescent="0.3">
      <c r="B7194" s="113">
        <v>1638.67738672412</v>
      </c>
    </row>
    <row r="7195" spans="2:2" x14ac:dyDescent="0.3">
      <c r="B7195" s="113">
        <v>1587.4789974610701</v>
      </c>
    </row>
    <row r="7196" spans="2:2" x14ac:dyDescent="0.3">
      <c r="B7196" s="113">
        <v>1429.8925097214001</v>
      </c>
    </row>
    <row r="7197" spans="2:2" x14ac:dyDescent="0.3">
      <c r="B7197" s="113">
        <v>1174.8310642674801</v>
      </c>
    </row>
    <row r="7198" spans="2:2" x14ac:dyDescent="0.3">
      <c r="B7198" s="113">
        <v>837.22544156871697</v>
      </c>
    </row>
    <row r="7199" spans="2:2" x14ac:dyDescent="0.3">
      <c r="B7199" s="113">
        <v>437.37825218440503</v>
      </c>
    </row>
    <row r="7200" spans="2:2" x14ac:dyDescent="0.3">
      <c r="B7200" s="113">
        <v>1.0000000105398E-2</v>
      </c>
    </row>
    <row r="7201" spans="2:2" x14ac:dyDescent="0.3">
      <c r="B7201" s="113">
        <v>0.01</v>
      </c>
    </row>
    <row r="7202" spans="2:2" x14ac:dyDescent="0.3">
      <c r="B7202" s="113">
        <v>0.01</v>
      </c>
    </row>
    <row r="7203" spans="2:2" x14ac:dyDescent="0.3">
      <c r="B7203" s="113">
        <v>0.01</v>
      </c>
    </row>
    <row r="7204" spans="2:2" x14ac:dyDescent="0.3">
      <c r="B7204" s="113">
        <v>0.01</v>
      </c>
    </row>
    <row r="7205" spans="2:2" x14ac:dyDescent="0.3">
      <c r="B7205" s="113">
        <v>0.01</v>
      </c>
    </row>
    <row r="7206" spans="2:2" x14ac:dyDescent="0.3">
      <c r="B7206" s="113">
        <v>0.01</v>
      </c>
    </row>
    <row r="7207" spans="2:2" x14ac:dyDescent="0.3">
      <c r="B7207" s="113">
        <v>0.01</v>
      </c>
    </row>
    <row r="7208" spans="2:2" x14ac:dyDescent="0.3">
      <c r="B7208" s="113">
        <v>0.01</v>
      </c>
    </row>
    <row r="7209" spans="2:2" x14ac:dyDescent="0.3">
      <c r="B7209" s="113">
        <v>0.01</v>
      </c>
    </row>
    <row r="7210" spans="2:2" x14ac:dyDescent="0.3">
      <c r="B7210" s="113">
        <v>0.01</v>
      </c>
    </row>
    <row r="7211" spans="2:2" x14ac:dyDescent="0.3">
      <c r="B7211" s="113">
        <v>0.01</v>
      </c>
    </row>
    <row r="7212" spans="2:2" x14ac:dyDescent="0.3">
      <c r="B7212" s="113">
        <v>0.01</v>
      </c>
    </row>
    <row r="7213" spans="2:2" x14ac:dyDescent="0.3">
      <c r="B7213" s="113">
        <v>510.60891602221199</v>
      </c>
    </row>
    <row r="7214" spans="2:2" x14ac:dyDescent="0.3">
      <c r="B7214" s="113">
        <v>990.26283308050699</v>
      </c>
    </row>
    <row r="7215" spans="2:2" x14ac:dyDescent="0.3">
      <c r="B7215" s="113">
        <v>1403.05431761915</v>
      </c>
    </row>
    <row r="7216" spans="2:2" x14ac:dyDescent="0.3">
      <c r="B7216" s="113">
        <v>1717.8109767434</v>
      </c>
    </row>
    <row r="7217" spans="2:2" x14ac:dyDescent="0.3">
      <c r="B7217" s="113">
        <v>1910.8209163630199</v>
      </c>
    </row>
    <row r="7218" spans="2:2" x14ac:dyDescent="0.3">
      <c r="B7218" s="113">
        <v>1967.9599048335001</v>
      </c>
    </row>
    <row r="7219" spans="2:2" x14ac:dyDescent="0.3">
      <c r="B7219" s="113">
        <v>1886.0038312219101</v>
      </c>
    </row>
    <row r="7220" spans="2:2" x14ac:dyDescent="0.3">
      <c r="B7220" s="113">
        <v>1672.9743077287801</v>
      </c>
    </row>
    <row r="7221" spans="2:2" x14ac:dyDescent="0.3">
      <c r="B7221" s="113">
        <v>1347.4595405340699</v>
      </c>
    </row>
    <row r="7222" spans="2:2" x14ac:dyDescent="0.3">
      <c r="B7222" s="113">
        <v>936.95684992173699</v>
      </c>
    </row>
    <row r="7223" spans="2:2" x14ac:dyDescent="0.3">
      <c r="B7223" s="113">
        <v>475.38580713637202</v>
      </c>
    </row>
    <row r="7224" spans="2:2" x14ac:dyDescent="0.3">
      <c r="B7224" s="113">
        <v>1.00000001494249E-2</v>
      </c>
    </row>
    <row r="7225" spans="2:2" x14ac:dyDescent="0.3">
      <c r="B7225" s="113">
        <v>0.01</v>
      </c>
    </row>
    <row r="7226" spans="2:2" x14ac:dyDescent="0.3">
      <c r="B7226" s="113">
        <v>0.01</v>
      </c>
    </row>
    <row r="7227" spans="2:2" x14ac:dyDescent="0.3">
      <c r="B7227" s="113">
        <v>0.01</v>
      </c>
    </row>
    <row r="7228" spans="2:2" x14ac:dyDescent="0.3">
      <c r="B7228" s="113">
        <v>0.01</v>
      </c>
    </row>
    <row r="7229" spans="2:2" x14ac:dyDescent="0.3">
      <c r="B7229" s="113">
        <v>0.01</v>
      </c>
    </row>
    <row r="7230" spans="2:2" x14ac:dyDescent="0.3">
      <c r="B7230" s="113">
        <v>0.01</v>
      </c>
    </row>
    <row r="7231" spans="2:2" x14ac:dyDescent="0.3">
      <c r="B7231" s="113">
        <v>0.01</v>
      </c>
    </row>
    <row r="7232" spans="2:2" x14ac:dyDescent="0.3">
      <c r="B7232" s="113">
        <v>0.01</v>
      </c>
    </row>
    <row r="7233" spans="2:2" x14ac:dyDescent="0.3">
      <c r="B7233" s="113">
        <v>0.01</v>
      </c>
    </row>
    <row r="7234" spans="2:2" x14ac:dyDescent="0.3">
      <c r="B7234" s="113">
        <v>0.01</v>
      </c>
    </row>
    <row r="7235" spans="2:2" x14ac:dyDescent="0.3">
      <c r="B7235" s="113">
        <v>0.01</v>
      </c>
    </row>
    <row r="7236" spans="2:2" x14ac:dyDescent="0.3">
      <c r="B7236" s="113">
        <v>0.01</v>
      </c>
    </row>
    <row r="7237" spans="2:2" x14ac:dyDescent="0.3">
      <c r="B7237" s="113">
        <v>225.47684613868299</v>
      </c>
    </row>
    <row r="7238" spans="2:2" x14ac:dyDescent="0.3">
      <c r="B7238" s="113">
        <v>393.70347151411698</v>
      </c>
    </row>
    <row r="7239" spans="2:2" x14ac:dyDescent="0.3">
      <c r="B7239" s="113">
        <v>498.21265112373101</v>
      </c>
    </row>
    <row r="7240" spans="2:2" x14ac:dyDescent="0.3">
      <c r="B7240" s="113">
        <v>539.75429502878205</v>
      </c>
    </row>
    <row r="7241" spans="2:2" x14ac:dyDescent="0.3">
      <c r="B7241" s="113">
        <v>525.45111210775406</v>
      </c>
    </row>
    <row r="7242" spans="2:2" x14ac:dyDescent="0.3">
      <c r="B7242" s="113">
        <v>467.30847049826201</v>
      </c>
    </row>
    <row r="7243" spans="2:2" x14ac:dyDescent="0.3">
      <c r="B7243" s="113">
        <v>380.30669513146199</v>
      </c>
    </row>
    <row r="7244" spans="2:2" x14ac:dyDescent="0.3">
      <c r="B7244" s="113">
        <v>280.33082923097498</v>
      </c>
    </row>
    <row r="7245" spans="2:2" x14ac:dyDescent="0.3">
      <c r="B7245" s="113">
        <v>182.19681325161301</v>
      </c>
    </row>
    <row r="7246" spans="2:2" x14ac:dyDescent="0.3">
      <c r="B7246" s="113">
        <v>98.004895412729894</v>
      </c>
    </row>
    <row r="7247" spans="2:2" x14ac:dyDescent="0.3">
      <c r="B7247" s="113">
        <v>35.995711599276099</v>
      </c>
    </row>
    <row r="7248" spans="2:2" x14ac:dyDescent="0.3">
      <c r="B7248" s="113">
        <v>1.00000000091301E-2</v>
      </c>
    </row>
    <row r="7249" spans="2:2" x14ac:dyDescent="0.3">
      <c r="B7249" s="113">
        <v>0.01</v>
      </c>
    </row>
    <row r="7250" spans="2:2" x14ac:dyDescent="0.3">
      <c r="B7250" s="113">
        <v>0.51692757133141298</v>
      </c>
    </row>
    <row r="7251" spans="2:2" x14ac:dyDescent="0.3">
      <c r="B7251" s="113">
        <v>26.080149173156201</v>
      </c>
    </row>
    <row r="7252" spans="2:2" x14ac:dyDescent="0.3">
      <c r="B7252" s="113">
        <v>58.1875140447587</v>
      </c>
    </row>
    <row r="7253" spans="2:2" x14ac:dyDescent="0.3">
      <c r="B7253" s="113">
        <v>88.829122410563897</v>
      </c>
    </row>
    <row r="7254" spans="2:2" x14ac:dyDescent="0.3">
      <c r="B7254" s="113">
        <v>111.274857797547</v>
      </c>
    </row>
    <row r="7255" spans="2:2" x14ac:dyDescent="0.3">
      <c r="B7255" s="113">
        <v>120.98818590326</v>
      </c>
    </row>
    <row r="7256" spans="2:2" x14ac:dyDescent="0.3">
      <c r="B7256" s="113">
        <v>116.12879901768</v>
      </c>
    </row>
    <row r="7257" spans="2:2" x14ac:dyDescent="0.3">
      <c r="B7257" s="113">
        <v>97.601790090406098</v>
      </c>
    </row>
    <row r="7258" spans="2:2" x14ac:dyDescent="0.3">
      <c r="B7258" s="113">
        <v>68.678337487121098</v>
      </c>
    </row>
    <row r="7259" spans="2:2" x14ac:dyDescent="0.3">
      <c r="B7259" s="113">
        <v>34.273250320149202</v>
      </c>
    </row>
    <row r="7260" spans="2:2" x14ac:dyDescent="0.3">
      <c r="B7260" s="113">
        <v>1.0000000028328199E-2</v>
      </c>
    </row>
    <row r="7261" spans="2:2" x14ac:dyDescent="0.3">
      <c r="B7261" s="113">
        <v>0.01</v>
      </c>
    </row>
    <row r="7262" spans="2:2" x14ac:dyDescent="0.3">
      <c r="B7262" s="113">
        <v>0.01</v>
      </c>
    </row>
    <row r="7263" spans="2:2" x14ac:dyDescent="0.3">
      <c r="B7263" s="113">
        <v>0.01</v>
      </c>
    </row>
    <row r="7264" spans="2:2" x14ac:dyDescent="0.3">
      <c r="B7264" s="113">
        <v>0.01</v>
      </c>
    </row>
    <row r="7265" spans="2:2" x14ac:dyDescent="0.3">
      <c r="B7265" s="113">
        <v>0.01</v>
      </c>
    </row>
    <row r="7266" spans="2:2" x14ac:dyDescent="0.3">
      <c r="B7266" s="113">
        <v>0.01</v>
      </c>
    </row>
    <row r="7267" spans="2:2" x14ac:dyDescent="0.3">
      <c r="B7267" s="113">
        <v>9.1978959254531194</v>
      </c>
    </row>
    <row r="7268" spans="2:2" x14ac:dyDescent="0.3">
      <c r="B7268" s="113">
        <v>28.4020608109218</v>
      </c>
    </row>
    <row r="7269" spans="2:2" x14ac:dyDescent="0.3">
      <c r="B7269" s="113">
        <v>39.355152295485098</v>
      </c>
    </row>
    <row r="7270" spans="2:2" x14ac:dyDescent="0.3">
      <c r="B7270" s="113">
        <v>38.823347174639103</v>
      </c>
    </row>
    <row r="7271" spans="2:2" x14ac:dyDescent="0.3">
      <c r="B7271" s="113">
        <v>25.453188718384698</v>
      </c>
    </row>
    <row r="7272" spans="2:2" x14ac:dyDescent="0.3">
      <c r="B7272" s="113">
        <v>1.00000000148251E-2</v>
      </c>
    </row>
    <row r="7273" spans="2:2" x14ac:dyDescent="0.3">
      <c r="B7273" s="113">
        <v>0.01</v>
      </c>
    </row>
    <row r="7274" spans="2:2" x14ac:dyDescent="0.3">
      <c r="B7274" s="113">
        <v>0.01</v>
      </c>
    </row>
    <row r="7275" spans="2:2" x14ac:dyDescent="0.3">
      <c r="B7275" s="113">
        <v>0.01</v>
      </c>
    </row>
    <row r="7276" spans="2:2" x14ac:dyDescent="0.3">
      <c r="B7276" s="113">
        <v>0.01</v>
      </c>
    </row>
    <row r="7277" spans="2:2" x14ac:dyDescent="0.3">
      <c r="B7277" s="113">
        <v>0.01</v>
      </c>
    </row>
    <row r="7278" spans="2:2" x14ac:dyDescent="0.3">
      <c r="B7278" s="113">
        <v>0.01</v>
      </c>
    </row>
    <row r="7279" spans="2:2" x14ac:dyDescent="0.3">
      <c r="B7279" s="113">
        <v>0.01</v>
      </c>
    </row>
    <row r="7280" spans="2:2" x14ac:dyDescent="0.3">
      <c r="B7280" s="113">
        <v>0.01</v>
      </c>
    </row>
    <row r="7281" spans="2:2" x14ac:dyDescent="0.3">
      <c r="B7281" s="113">
        <v>0.01</v>
      </c>
    </row>
    <row r="7282" spans="2:2" x14ac:dyDescent="0.3">
      <c r="B7282" s="113">
        <v>0.01</v>
      </c>
    </row>
    <row r="7283" spans="2:2" x14ac:dyDescent="0.3">
      <c r="B7283" s="113">
        <v>0.01</v>
      </c>
    </row>
    <row r="7284" spans="2:2" x14ac:dyDescent="0.3">
      <c r="B7284" s="113">
        <v>0.01</v>
      </c>
    </row>
    <row r="7285" spans="2:2" x14ac:dyDescent="0.3">
      <c r="B7285" s="113">
        <v>29.485468024533098</v>
      </c>
    </row>
    <row r="7286" spans="2:2" x14ac:dyDescent="0.3">
      <c r="B7286" s="113">
        <v>47.407955722513996</v>
      </c>
    </row>
    <row r="7287" spans="2:2" x14ac:dyDescent="0.3">
      <c r="B7287" s="113">
        <v>52.462074424703097</v>
      </c>
    </row>
    <row r="7288" spans="2:2" x14ac:dyDescent="0.3">
      <c r="B7288" s="113">
        <v>45.437392594525399</v>
      </c>
    </row>
    <row r="7289" spans="2:2" x14ac:dyDescent="0.3">
      <c r="B7289" s="113">
        <v>29.067090991284498</v>
      </c>
    </row>
    <row r="7290" spans="2:2" x14ac:dyDescent="0.3">
      <c r="B7290" s="113">
        <v>7.5535970378246802</v>
      </c>
    </row>
    <row r="7291" spans="2:2" x14ac:dyDescent="0.3">
      <c r="B7291" s="113">
        <v>0.01</v>
      </c>
    </row>
    <row r="7292" spans="2:2" x14ac:dyDescent="0.3">
      <c r="B7292" s="113">
        <v>0.01</v>
      </c>
    </row>
    <row r="7293" spans="2:2" x14ac:dyDescent="0.3">
      <c r="B7293" s="113">
        <v>0.01</v>
      </c>
    </row>
    <row r="7294" spans="2:2" x14ac:dyDescent="0.3">
      <c r="B7294" s="113">
        <v>0.01</v>
      </c>
    </row>
    <row r="7295" spans="2:2" x14ac:dyDescent="0.3">
      <c r="B7295" s="113">
        <v>0.01</v>
      </c>
    </row>
    <row r="7296" spans="2:2" x14ac:dyDescent="0.3">
      <c r="B7296" s="113">
        <v>0.01</v>
      </c>
    </row>
    <row r="7297" spans="2:2" x14ac:dyDescent="0.3">
      <c r="B7297" s="113">
        <v>28.854219510432799</v>
      </c>
    </row>
    <row r="7298" spans="2:2" x14ac:dyDescent="0.3">
      <c r="B7298" s="113">
        <v>58.388867411968498</v>
      </c>
    </row>
    <row r="7299" spans="2:2" x14ac:dyDescent="0.3">
      <c r="B7299" s="113">
        <v>83.263992942607004</v>
      </c>
    </row>
    <row r="7300" spans="2:2" x14ac:dyDescent="0.3">
      <c r="B7300" s="113">
        <v>98.734726906946605</v>
      </c>
    </row>
    <row r="7301" spans="2:2" x14ac:dyDescent="0.3">
      <c r="B7301" s="113">
        <v>101.611989694811</v>
      </c>
    </row>
    <row r="7302" spans="2:2" x14ac:dyDescent="0.3">
      <c r="B7302" s="113">
        <v>91.016706589667294</v>
      </c>
    </row>
    <row r="7303" spans="2:2" x14ac:dyDescent="0.3">
      <c r="B7303" s="113">
        <v>68.798187567235999</v>
      </c>
    </row>
    <row r="7304" spans="2:2" x14ac:dyDescent="0.3">
      <c r="B7304" s="113">
        <v>39.5208273948993</v>
      </c>
    </row>
    <row r="7305" spans="2:2" x14ac:dyDescent="0.3">
      <c r="B7305" s="113">
        <v>9.9838433349718798</v>
      </c>
    </row>
    <row r="7306" spans="2:2" x14ac:dyDescent="0.3">
      <c r="B7306" s="113">
        <v>0.01</v>
      </c>
    </row>
    <row r="7307" spans="2:2" x14ac:dyDescent="0.3">
      <c r="B7307" s="113">
        <v>0.01</v>
      </c>
    </row>
    <row r="7308" spans="2:2" x14ac:dyDescent="0.3">
      <c r="B7308" s="113">
        <v>0.01</v>
      </c>
    </row>
    <row r="7309" spans="2:2" x14ac:dyDescent="0.3">
      <c r="B7309" s="113">
        <v>44.4095023978063</v>
      </c>
    </row>
    <row r="7310" spans="2:2" x14ac:dyDescent="0.3">
      <c r="B7310" s="113">
        <v>116.193906522193</v>
      </c>
    </row>
    <row r="7311" spans="2:2" x14ac:dyDescent="0.3">
      <c r="B7311" s="113">
        <v>211.105685383528</v>
      </c>
    </row>
    <row r="7312" spans="2:2" x14ac:dyDescent="0.3">
      <c r="B7312" s="113">
        <v>320.20561804021497</v>
      </c>
    </row>
    <row r="7313" spans="2:2" x14ac:dyDescent="0.3">
      <c r="B7313" s="113">
        <v>430.40913464324899</v>
      </c>
    </row>
    <row r="7314" spans="2:2" x14ac:dyDescent="0.3">
      <c r="B7314" s="113">
        <v>525.67449342960799</v>
      </c>
    </row>
    <row r="7315" spans="2:2" x14ac:dyDescent="0.3">
      <c r="B7315" s="113">
        <v>588.74541337898097</v>
      </c>
    </row>
    <row r="7316" spans="2:2" x14ac:dyDescent="0.3">
      <c r="B7316" s="113">
        <v>603.26843402271697</v>
      </c>
    </row>
    <row r="7317" spans="2:2" x14ac:dyDescent="0.3">
      <c r="B7317" s="113">
        <v>556.04168355256002</v>
      </c>
    </row>
    <row r="7318" spans="2:2" x14ac:dyDescent="0.3">
      <c r="B7318" s="113">
        <v>439.11628319725003</v>
      </c>
    </row>
    <row r="7319" spans="2:2" x14ac:dyDescent="0.3">
      <c r="B7319" s="113">
        <v>251.47032478881101</v>
      </c>
    </row>
    <row r="7320" spans="2:2" x14ac:dyDescent="0.3">
      <c r="B7320" s="113">
        <v>1.00000001806849E-2</v>
      </c>
    </row>
    <row r="7321" spans="2:2" x14ac:dyDescent="0.3">
      <c r="B7321" s="113">
        <v>0.01</v>
      </c>
    </row>
    <row r="7322" spans="2:2" x14ac:dyDescent="0.3">
      <c r="B7322" s="113">
        <v>0.01</v>
      </c>
    </row>
    <row r="7323" spans="2:2" x14ac:dyDescent="0.3">
      <c r="B7323" s="113">
        <v>0.01</v>
      </c>
    </row>
    <row r="7324" spans="2:2" x14ac:dyDescent="0.3">
      <c r="B7324" s="113">
        <v>0.01</v>
      </c>
    </row>
    <row r="7325" spans="2:2" x14ac:dyDescent="0.3">
      <c r="B7325" s="113">
        <v>0.01</v>
      </c>
    </row>
    <row r="7326" spans="2:2" x14ac:dyDescent="0.3">
      <c r="B7326" s="113">
        <v>0.01</v>
      </c>
    </row>
    <row r="7327" spans="2:2" x14ac:dyDescent="0.3">
      <c r="B7327" s="113">
        <v>0.01</v>
      </c>
    </row>
    <row r="7328" spans="2:2" x14ac:dyDescent="0.3">
      <c r="B7328" s="113">
        <v>0.01</v>
      </c>
    </row>
    <row r="7329" spans="2:2" x14ac:dyDescent="0.3">
      <c r="B7329" s="113">
        <v>0.01</v>
      </c>
    </row>
    <row r="7330" spans="2:2" x14ac:dyDescent="0.3">
      <c r="B7330" s="113">
        <v>0.01</v>
      </c>
    </row>
    <row r="7331" spans="2:2" x14ac:dyDescent="0.3">
      <c r="B7331" s="113">
        <v>0.01</v>
      </c>
    </row>
    <row r="7332" spans="2:2" x14ac:dyDescent="0.3">
      <c r="B7332" s="113">
        <v>0.01</v>
      </c>
    </row>
    <row r="7333" spans="2:2" x14ac:dyDescent="0.3">
      <c r="B7333" s="113">
        <v>542.51363159636901</v>
      </c>
    </row>
    <row r="7334" spans="2:2" x14ac:dyDescent="0.3">
      <c r="B7334" s="113">
        <v>1071.7506011938699</v>
      </c>
    </row>
    <row r="7335" spans="2:2" x14ac:dyDescent="0.3">
      <c r="B7335" s="113">
        <v>1544.9633971861699</v>
      </c>
    </row>
    <row r="7336" spans="2:2" x14ac:dyDescent="0.3">
      <c r="B7336" s="113">
        <v>1922.81761025386</v>
      </c>
    </row>
    <row r="7337" spans="2:2" x14ac:dyDescent="0.3">
      <c r="B7337" s="113">
        <v>2172.9780526622199</v>
      </c>
    </row>
    <row r="7338" spans="2:2" x14ac:dyDescent="0.3">
      <c r="B7338" s="113">
        <v>2273.05725429841</v>
      </c>
    </row>
    <row r="7339" spans="2:2" x14ac:dyDescent="0.3">
      <c r="B7339" s="113">
        <v>2212.65126712866</v>
      </c>
    </row>
    <row r="7340" spans="2:2" x14ac:dyDescent="0.3">
      <c r="B7340" s="113">
        <v>1994.2749711404399</v>
      </c>
    </row>
    <row r="7341" spans="2:2" x14ac:dyDescent="0.3">
      <c r="B7341" s="113">
        <v>1633.12416124529</v>
      </c>
    </row>
    <row r="7342" spans="2:2" x14ac:dyDescent="0.3">
      <c r="B7342" s="113">
        <v>1155.71124606069</v>
      </c>
    </row>
    <row r="7343" spans="2:2" x14ac:dyDescent="0.3">
      <c r="B7343" s="113">
        <v>597.53194475388102</v>
      </c>
    </row>
    <row r="7344" spans="2:2" x14ac:dyDescent="0.3">
      <c r="B7344" s="113">
        <v>1.00000004398449E-2</v>
      </c>
    </row>
    <row r="7345" spans="2:2" x14ac:dyDescent="0.3">
      <c r="B7345" s="113">
        <v>0.01</v>
      </c>
    </row>
    <row r="7346" spans="2:2" x14ac:dyDescent="0.3">
      <c r="B7346" s="113">
        <v>0.01</v>
      </c>
    </row>
    <row r="7347" spans="2:2" x14ac:dyDescent="0.3">
      <c r="B7347" s="113">
        <v>0.01</v>
      </c>
    </row>
    <row r="7348" spans="2:2" x14ac:dyDescent="0.3">
      <c r="B7348" s="113">
        <v>0.01</v>
      </c>
    </row>
    <row r="7349" spans="2:2" x14ac:dyDescent="0.3">
      <c r="B7349" s="113">
        <v>0.01</v>
      </c>
    </row>
    <row r="7350" spans="2:2" x14ac:dyDescent="0.3">
      <c r="B7350" s="113">
        <v>0.01</v>
      </c>
    </row>
    <row r="7351" spans="2:2" x14ac:dyDescent="0.3">
      <c r="B7351" s="113">
        <v>0.01</v>
      </c>
    </row>
    <row r="7352" spans="2:2" x14ac:dyDescent="0.3">
      <c r="B7352" s="113">
        <v>0.01</v>
      </c>
    </row>
    <row r="7353" spans="2:2" x14ac:dyDescent="0.3">
      <c r="B7353" s="113">
        <v>0.01</v>
      </c>
    </row>
    <row r="7354" spans="2:2" x14ac:dyDescent="0.3">
      <c r="B7354" s="113">
        <v>0.01</v>
      </c>
    </row>
    <row r="7355" spans="2:2" x14ac:dyDescent="0.3">
      <c r="B7355" s="113">
        <v>0.01</v>
      </c>
    </row>
    <row r="7356" spans="2:2" x14ac:dyDescent="0.3">
      <c r="B7356" s="113">
        <v>0.01</v>
      </c>
    </row>
    <row r="7357" spans="2:2" x14ac:dyDescent="0.3">
      <c r="B7357" s="113">
        <v>534.94806289252097</v>
      </c>
    </row>
    <row r="7358" spans="2:2" x14ac:dyDescent="0.3">
      <c r="B7358" s="113">
        <v>1027.7224926536301</v>
      </c>
    </row>
    <row r="7359" spans="2:2" x14ac:dyDescent="0.3">
      <c r="B7359" s="113">
        <v>1447.46001859944</v>
      </c>
    </row>
    <row r="7360" spans="2:2" x14ac:dyDescent="0.3">
      <c r="B7360" s="113">
        <v>1768.2646123638599</v>
      </c>
    </row>
    <row r="7361" spans="2:2" x14ac:dyDescent="0.3">
      <c r="B7361" s="113">
        <v>1970.4935912999599</v>
      </c>
    </row>
    <row r="7362" spans="2:2" x14ac:dyDescent="0.3">
      <c r="B7362" s="113">
        <v>2041.68718301587</v>
      </c>
    </row>
    <row r="7363" spans="2:2" x14ac:dyDescent="0.3">
      <c r="B7363" s="113">
        <v>1977.1542325048399</v>
      </c>
    </row>
    <row r="7364" spans="2:2" x14ac:dyDescent="0.3">
      <c r="B7364" s="113">
        <v>1780.2178784926</v>
      </c>
    </row>
    <row r="7365" spans="2:2" x14ac:dyDescent="0.3">
      <c r="B7365" s="113">
        <v>1462.1191097236899</v>
      </c>
    </row>
    <row r="7366" spans="2:2" x14ac:dyDescent="0.3">
      <c r="B7366" s="113">
        <v>1041.56787811255</v>
      </c>
    </row>
    <row r="7367" spans="2:2" x14ac:dyDescent="0.3">
      <c r="B7367" s="113">
        <v>543.92618017319603</v>
      </c>
    </row>
    <row r="7368" spans="2:2" x14ac:dyDescent="0.3">
      <c r="B7368" s="113">
        <v>1.0000000451401401E-2</v>
      </c>
    </row>
    <row r="7369" spans="2:2" x14ac:dyDescent="0.3">
      <c r="B7369" s="113">
        <v>0.01</v>
      </c>
    </row>
    <row r="7370" spans="2:2" x14ac:dyDescent="0.3">
      <c r="B7370" s="113">
        <v>0.01</v>
      </c>
    </row>
    <row r="7371" spans="2:2" x14ac:dyDescent="0.3">
      <c r="B7371" s="113">
        <v>0.01</v>
      </c>
    </row>
    <row r="7372" spans="2:2" x14ac:dyDescent="0.3">
      <c r="B7372" s="113">
        <v>0.01</v>
      </c>
    </row>
    <row r="7373" spans="2:2" x14ac:dyDescent="0.3">
      <c r="B7373" s="113">
        <v>0.01</v>
      </c>
    </row>
    <row r="7374" spans="2:2" x14ac:dyDescent="0.3">
      <c r="B7374" s="113">
        <v>0.01</v>
      </c>
    </row>
    <row r="7375" spans="2:2" x14ac:dyDescent="0.3">
      <c r="B7375" s="113">
        <v>0.01</v>
      </c>
    </row>
    <row r="7376" spans="2:2" x14ac:dyDescent="0.3">
      <c r="B7376" s="113">
        <v>0.01</v>
      </c>
    </row>
    <row r="7377" spans="2:2" x14ac:dyDescent="0.3">
      <c r="B7377" s="113">
        <v>0.01</v>
      </c>
    </row>
    <row r="7378" spans="2:2" x14ac:dyDescent="0.3">
      <c r="B7378" s="113">
        <v>0.01</v>
      </c>
    </row>
    <row r="7379" spans="2:2" x14ac:dyDescent="0.3">
      <c r="B7379" s="113">
        <v>0.01</v>
      </c>
    </row>
    <row r="7380" spans="2:2" x14ac:dyDescent="0.3">
      <c r="B7380" s="113">
        <v>0.01</v>
      </c>
    </row>
    <row r="7381" spans="2:2" x14ac:dyDescent="0.3">
      <c r="B7381" s="113">
        <v>631.76373215390799</v>
      </c>
    </row>
    <row r="7382" spans="2:2" x14ac:dyDescent="0.3">
      <c r="B7382" s="113">
        <v>1224.7917904866899</v>
      </c>
    </row>
    <row r="7383" spans="2:2" x14ac:dyDescent="0.3">
      <c r="B7383" s="113">
        <v>1734.72890858134</v>
      </c>
    </row>
    <row r="7384" spans="2:2" x14ac:dyDescent="0.3">
      <c r="B7384" s="113">
        <v>2123.1374194393502</v>
      </c>
    </row>
    <row r="7385" spans="2:2" x14ac:dyDescent="0.3">
      <c r="B7385" s="113">
        <v>2360.8513932097098</v>
      </c>
    </row>
    <row r="7386" spans="2:2" x14ac:dyDescent="0.3">
      <c r="B7386" s="113">
        <v>2430.5871541974302</v>
      </c>
    </row>
    <row r="7387" spans="2:2" x14ac:dyDescent="0.3">
      <c r="B7387" s="113">
        <v>2328.5425065403901</v>
      </c>
    </row>
    <row r="7388" spans="2:2" x14ac:dyDescent="0.3">
      <c r="B7388" s="113">
        <v>2064.79941672822</v>
      </c>
    </row>
    <row r="7389" spans="2:2" x14ac:dyDescent="0.3">
      <c r="B7389" s="113">
        <v>1662.4617135214601</v>
      </c>
    </row>
    <row r="7390" spans="2:2" x14ac:dyDescent="0.3">
      <c r="B7390" s="113">
        <v>1155.58811611329</v>
      </c>
    </row>
    <row r="7391" spans="2:2" x14ac:dyDescent="0.3">
      <c r="B7391" s="113">
        <v>586.10718621482101</v>
      </c>
    </row>
    <row r="7392" spans="2:2" x14ac:dyDescent="0.3">
      <c r="B7392" s="113">
        <v>1.0000000517895499E-2</v>
      </c>
    </row>
    <row r="7393" spans="2:2" x14ac:dyDescent="0.3">
      <c r="B7393" s="113">
        <v>0.01</v>
      </c>
    </row>
    <row r="7394" spans="2:2" x14ac:dyDescent="0.3">
      <c r="B7394" s="113">
        <v>0.01</v>
      </c>
    </row>
    <row r="7395" spans="2:2" x14ac:dyDescent="0.3">
      <c r="B7395" s="113">
        <v>0.01</v>
      </c>
    </row>
    <row r="7396" spans="2:2" x14ac:dyDescent="0.3">
      <c r="B7396" s="113">
        <v>0.01</v>
      </c>
    </row>
    <row r="7397" spans="2:2" x14ac:dyDescent="0.3">
      <c r="B7397" s="113">
        <v>0.01</v>
      </c>
    </row>
    <row r="7398" spans="2:2" x14ac:dyDescent="0.3">
      <c r="B7398" s="113">
        <v>0.01</v>
      </c>
    </row>
    <row r="7399" spans="2:2" x14ac:dyDescent="0.3">
      <c r="B7399" s="113">
        <v>0.01</v>
      </c>
    </row>
    <row r="7400" spans="2:2" x14ac:dyDescent="0.3">
      <c r="B7400" s="113">
        <v>0.01</v>
      </c>
    </row>
    <row r="7401" spans="2:2" x14ac:dyDescent="0.3">
      <c r="B7401" s="113">
        <v>0.01</v>
      </c>
    </row>
    <row r="7402" spans="2:2" x14ac:dyDescent="0.3">
      <c r="B7402" s="113">
        <v>0.01</v>
      </c>
    </row>
    <row r="7403" spans="2:2" x14ac:dyDescent="0.3">
      <c r="B7403" s="113">
        <v>0.01</v>
      </c>
    </row>
    <row r="7404" spans="2:2" x14ac:dyDescent="0.3">
      <c r="B7404" s="113">
        <v>0.01</v>
      </c>
    </row>
    <row r="7405" spans="2:2" x14ac:dyDescent="0.3">
      <c r="B7405" s="113">
        <v>276.65925226090599</v>
      </c>
    </row>
    <row r="7406" spans="2:2" x14ac:dyDescent="0.3">
      <c r="B7406" s="113">
        <v>482.91176263005298</v>
      </c>
    </row>
    <row r="7407" spans="2:2" x14ac:dyDescent="0.3">
      <c r="B7407" s="113">
        <v>610.89679424890096</v>
      </c>
    </row>
    <row r="7408" spans="2:2" x14ac:dyDescent="0.3">
      <c r="B7408" s="113">
        <v>661.61266432047501</v>
      </c>
    </row>
    <row r="7409" spans="2:2" x14ac:dyDescent="0.3">
      <c r="B7409" s="113">
        <v>643.86500024236204</v>
      </c>
    </row>
    <row r="7410" spans="2:2" x14ac:dyDescent="0.3">
      <c r="B7410" s="113">
        <v>572.428384706016</v>
      </c>
    </row>
    <row r="7411" spans="2:2" x14ac:dyDescent="0.3">
      <c r="B7411" s="113">
        <v>465.70042646557403</v>
      </c>
    </row>
    <row r="7412" spans="2:2" x14ac:dyDescent="0.3">
      <c r="B7412" s="113">
        <v>343.16159615651497</v>
      </c>
    </row>
    <row r="7413" spans="2:2" x14ac:dyDescent="0.3">
      <c r="B7413" s="113">
        <v>222.958132447049</v>
      </c>
    </row>
    <row r="7414" spans="2:2" x14ac:dyDescent="0.3">
      <c r="B7414" s="113">
        <v>119.890058637793</v>
      </c>
    </row>
    <row r="7415" spans="2:2" x14ac:dyDescent="0.3">
      <c r="B7415" s="113">
        <v>44.017888185104603</v>
      </c>
    </row>
    <row r="7416" spans="2:2" x14ac:dyDescent="0.3">
      <c r="B7416" s="113">
        <v>1.00000000272289E-2</v>
      </c>
    </row>
    <row r="7417" spans="2:2" x14ac:dyDescent="0.3">
      <c r="B7417" s="113">
        <v>0.01</v>
      </c>
    </row>
    <row r="7418" spans="2:2" x14ac:dyDescent="0.3">
      <c r="B7418" s="113">
        <v>0.62932588914403897</v>
      </c>
    </row>
    <row r="7419" spans="2:2" x14ac:dyDescent="0.3">
      <c r="B7419" s="113">
        <v>31.850153461366499</v>
      </c>
    </row>
    <row r="7420" spans="2:2" x14ac:dyDescent="0.3">
      <c r="B7420" s="113">
        <v>71.040594508339694</v>
      </c>
    </row>
    <row r="7421" spans="2:2" x14ac:dyDescent="0.3">
      <c r="B7421" s="113">
        <v>108.41660909569001</v>
      </c>
    </row>
    <row r="7422" spans="2:2" x14ac:dyDescent="0.3">
      <c r="B7422" s="113">
        <v>135.768374451955</v>
      </c>
    </row>
    <row r="7423" spans="2:2" x14ac:dyDescent="0.3">
      <c r="B7423" s="113">
        <v>147.57227602164201</v>
      </c>
    </row>
    <row r="7424" spans="2:2" x14ac:dyDescent="0.3">
      <c r="B7424" s="113">
        <v>141.599423219741</v>
      </c>
    </row>
    <row r="7425" spans="2:2" x14ac:dyDescent="0.3">
      <c r="B7425" s="113">
        <v>118.970257162797</v>
      </c>
    </row>
    <row r="7426" spans="2:2" x14ac:dyDescent="0.3">
      <c r="B7426" s="113">
        <v>83.686943434524096</v>
      </c>
    </row>
    <row r="7427" spans="2:2" x14ac:dyDescent="0.3">
      <c r="B7427" s="113">
        <v>41.7486914351636</v>
      </c>
    </row>
    <row r="7428" spans="2:2" x14ac:dyDescent="0.3">
      <c r="B7428" s="113">
        <v>1.00000000229975E-2</v>
      </c>
    </row>
    <row r="7429" spans="2:2" x14ac:dyDescent="0.3">
      <c r="B7429" s="113">
        <v>0.01</v>
      </c>
    </row>
    <row r="7430" spans="2:2" x14ac:dyDescent="0.3">
      <c r="B7430" s="113">
        <v>0.01</v>
      </c>
    </row>
    <row r="7431" spans="2:2" x14ac:dyDescent="0.3">
      <c r="B7431" s="113">
        <v>0.01</v>
      </c>
    </row>
    <row r="7432" spans="2:2" x14ac:dyDescent="0.3">
      <c r="B7432" s="113">
        <v>0.01</v>
      </c>
    </row>
    <row r="7433" spans="2:2" x14ac:dyDescent="0.3">
      <c r="B7433" s="113">
        <v>0.01</v>
      </c>
    </row>
    <row r="7434" spans="2:2" x14ac:dyDescent="0.3">
      <c r="B7434" s="113">
        <v>0.01</v>
      </c>
    </row>
    <row r="7435" spans="2:2" x14ac:dyDescent="0.3">
      <c r="B7435" s="113">
        <v>11.174159619533199</v>
      </c>
    </row>
    <row r="7436" spans="2:2" x14ac:dyDescent="0.3">
      <c r="B7436" s="113">
        <v>34.498221331745903</v>
      </c>
    </row>
    <row r="7437" spans="2:2" x14ac:dyDescent="0.3">
      <c r="B7437" s="113">
        <v>47.788151045881698</v>
      </c>
    </row>
    <row r="7438" spans="2:2" x14ac:dyDescent="0.3">
      <c r="B7438" s="113">
        <v>47.127663853637699</v>
      </c>
    </row>
    <row r="7439" spans="2:2" x14ac:dyDescent="0.3">
      <c r="B7439" s="113">
        <v>30.887281061989199</v>
      </c>
    </row>
    <row r="7440" spans="2:2" x14ac:dyDescent="0.3">
      <c r="B7440" s="113">
        <v>1.0000000007108999E-2</v>
      </c>
    </row>
    <row r="7441" spans="2:2" x14ac:dyDescent="0.3">
      <c r="B7441" s="113">
        <v>0.01</v>
      </c>
    </row>
    <row r="7442" spans="2:2" x14ac:dyDescent="0.3">
      <c r="B7442" s="113">
        <v>0.01</v>
      </c>
    </row>
    <row r="7443" spans="2:2" x14ac:dyDescent="0.3">
      <c r="B7443" s="113">
        <v>0.01</v>
      </c>
    </row>
    <row r="7444" spans="2:2" x14ac:dyDescent="0.3">
      <c r="B7444" s="113">
        <v>0.01</v>
      </c>
    </row>
    <row r="7445" spans="2:2" x14ac:dyDescent="0.3">
      <c r="B7445" s="113">
        <v>0.01</v>
      </c>
    </row>
    <row r="7446" spans="2:2" x14ac:dyDescent="0.3">
      <c r="B7446" s="113">
        <v>0.01</v>
      </c>
    </row>
    <row r="7447" spans="2:2" x14ac:dyDescent="0.3">
      <c r="B7447" s="113">
        <v>0.01</v>
      </c>
    </row>
    <row r="7448" spans="2:2" x14ac:dyDescent="0.3">
      <c r="B7448" s="113">
        <v>0.01</v>
      </c>
    </row>
    <row r="7449" spans="2:2" x14ac:dyDescent="0.3">
      <c r="B7449" s="113">
        <v>0.01</v>
      </c>
    </row>
    <row r="7450" spans="2:2" x14ac:dyDescent="0.3">
      <c r="B7450" s="113">
        <v>0.01</v>
      </c>
    </row>
    <row r="7451" spans="2:2" x14ac:dyDescent="0.3">
      <c r="B7451" s="113">
        <v>0.01</v>
      </c>
    </row>
    <row r="7452" spans="2:2" x14ac:dyDescent="0.3">
      <c r="B7452" s="113">
        <v>0.01</v>
      </c>
    </row>
    <row r="7453" spans="2:2" x14ac:dyDescent="0.3">
      <c r="B7453" s="113">
        <v>35.627927211008704</v>
      </c>
    </row>
    <row r="7454" spans="2:2" x14ac:dyDescent="0.3">
      <c r="B7454" s="113">
        <v>57.268106500562197</v>
      </c>
    </row>
    <row r="7455" spans="2:2" x14ac:dyDescent="0.3">
      <c r="B7455" s="113">
        <v>63.354625733084099</v>
      </c>
    </row>
    <row r="7456" spans="2:2" x14ac:dyDescent="0.3">
      <c r="B7456" s="113">
        <v>54.854735374619601</v>
      </c>
    </row>
    <row r="7457" spans="2:2" x14ac:dyDescent="0.3">
      <c r="B7457" s="113">
        <v>35.080308924335398</v>
      </c>
    </row>
    <row r="7458" spans="2:2" x14ac:dyDescent="0.3">
      <c r="B7458" s="113">
        <v>9.1119942089043793</v>
      </c>
    </row>
    <row r="7459" spans="2:2" x14ac:dyDescent="0.3">
      <c r="B7459" s="113">
        <v>0.01</v>
      </c>
    </row>
    <row r="7460" spans="2:2" x14ac:dyDescent="0.3">
      <c r="B7460" s="113">
        <v>0.01</v>
      </c>
    </row>
    <row r="7461" spans="2:2" x14ac:dyDescent="0.3">
      <c r="B7461" s="113">
        <v>0.01</v>
      </c>
    </row>
    <row r="7462" spans="2:2" x14ac:dyDescent="0.3">
      <c r="B7462" s="113">
        <v>0.01</v>
      </c>
    </row>
    <row r="7463" spans="2:2" x14ac:dyDescent="0.3">
      <c r="B7463" s="113">
        <v>0.01</v>
      </c>
    </row>
    <row r="7464" spans="2:2" x14ac:dyDescent="0.3">
      <c r="B7464" s="113">
        <v>0.01</v>
      </c>
    </row>
    <row r="7465" spans="2:2" x14ac:dyDescent="0.3">
      <c r="B7465" s="113">
        <v>34.7411584037064</v>
      </c>
    </row>
    <row r="7466" spans="2:2" x14ac:dyDescent="0.3">
      <c r="B7466" s="113">
        <v>70.2830910622951</v>
      </c>
    </row>
    <row r="7467" spans="2:2" x14ac:dyDescent="0.3">
      <c r="B7467" s="113">
        <v>100.19706668665199</v>
      </c>
    </row>
    <row r="7468" spans="2:2" x14ac:dyDescent="0.3">
      <c r="B7468" s="113">
        <v>118.779795753202</v>
      </c>
    </row>
    <row r="7469" spans="2:2" x14ac:dyDescent="0.3">
      <c r="B7469" s="113">
        <v>122.20573301381999</v>
      </c>
    </row>
    <row r="7470" spans="2:2" x14ac:dyDescent="0.3">
      <c r="B7470" s="113">
        <v>109.431147492275</v>
      </c>
    </row>
    <row r="7471" spans="2:2" x14ac:dyDescent="0.3">
      <c r="B7471" s="113">
        <v>82.692966637318307</v>
      </c>
    </row>
    <row r="7472" spans="2:2" x14ac:dyDescent="0.3">
      <c r="B7472" s="113">
        <v>47.488053152465703</v>
      </c>
    </row>
    <row r="7473" spans="2:2" x14ac:dyDescent="0.3">
      <c r="B7473" s="113">
        <v>11.9915827235659</v>
      </c>
    </row>
    <row r="7474" spans="2:2" x14ac:dyDescent="0.3">
      <c r="B7474" s="113">
        <v>0.01</v>
      </c>
    </row>
    <row r="7475" spans="2:2" x14ac:dyDescent="0.3">
      <c r="B7475" s="113">
        <v>0.01</v>
      </c>
    </row>
    <row r="7476" spans="2:2" x14ac:dyDescent="0.3">
      <c r="B7476" s="113">
        <v>0.01</v>
      </c>
    </row>
    <row r="7477" spans="2:2" x14ac:dyDescent="0.3">
      <c r="B7477" s="113">
        <v>53.286044536919398</v>
      </c>
    </row>
    <row r="7478" spans="2:2" x14ac:dyDescent="0.3">
      <c r="B7478" s="113">
        <v>139.38217608302401</v>
      </c>
    </row>
    <row r="7479" spans="2:2" x14ac:dyDescent="0.3">
      <c r="B7479" s="113">
        <v>253.16468455347101</v>
      </c>
    </row>
    <row r="7480" spans="2:2" x14ac:dyDescent="0.3">
      <c r="B7480" s="113">
        <v>383.89290279533401</v>
      </c>
    </row>
    <row r="7481" spans="2:2" x14ac:dyDescent="0.3">
      <c r="B7481" s="113">
        <v>515.86995722459505</v>
      </c>
    </row>
    <row r="7482" spans="2:2" x14ac:dyDescent="0.3">
      <c r="B7482" s="113">
        <v>629.87341099883099</v>
      </c>
    </row>
    <row r="7483" spans="2:2" x14ac:dyDescent="0.3">
      <c r="B7483" s="113">
        <v>705.24762300275097</v>
      </c>
    </row>
    <row r="7484" spans="2:2" x14ac:dyDescent="0.3">
      <c r="B7484" s="113">
        <v>722.44130254408003</v>
      </c>
    </row>
    <row r="7485" spans="2:2" x14ac:dyDescent="0.3">
      <c r="B7485" s="113">
        <v>665.69810425572996</v>
      </c>
    </row>
    <row r="7486" spans="2:2" x14ac:dyDescent="0.3">
      <c r="B7486" s="113">
        <v>525.56633545406999</v>
      </c>
    </row>
    <row r="7487" spans="2:2" x14ac:dyDescent="0.3">
      <c r="B7487" s="113">
        <v>300.89305187563002</v>
      </c>
    </row>
    <row r="7488" spans="2:2" x14ac:dyDescent="0.3">
      <c r="B7488" s="113">
        <v>1.0000000118676701E-2</v>
      </c>
    </row>
    <row r="7489" spans="2:2" x14ac:dyDescent="0.3">
      <c r="B7489" s="113">
        <v>0.01</v>
      </c>
    </row>
    <row r="7490" spans="2:2" x14ac:dyDescent="0.3">
      <c r="B7490" s="113">
        <v>0.01</v>
      </c>
    </row>
    <row r="7491" spans="2:2" x14ac:dyDescent="0.3">
      <c r="B7491" s="113">
        <v>0.01</v>
      </c>
    </row>
    <row r="7492" spans="2:2" x14ac:dyDescent="0.3">
      <c r="B7492" s="113">
        <v>0.01</v>
      </c>
    </row>
    <row r="7493" spans="2:2" x14ac:dyDescent="0.3">
      <c r="B7493" s="113">
        <v>0.01</v>
      </c>
    </row>
    <row r="7494" spans="2:2" x14ac:dyDescent="0.3">
      <c r="B7494" s="113">
        <v>0.01</v>
      </c>
    </row>
    <row r="7495" spans="2:2" x14ac:dyDescent="0.3">
      <c r="B7495" s="113">
        <v>0.01</v>
      </c>
    </row>
    <row r="7496" spans="2:2" x14ac:dyDescent="0.3">
      <c r="B7496" s="113">
        <v>0.01</v>
      </c>
    </row>
    <row r="7497" spans="2:2" x14ac:dyDescent="0.3">
      <c r="B7497" s="113">
        <v>0.01</v>
      </c>
    </row>
    <row r="7498" spans="2:2" x14ac:dyDescent="0.3">
      <c r="B7498" s="113">
        <v>0.01</v>
      </c>
    </row>
    <row r="7499" spans="2:2" x14ac:dyDescent="0.3">
      <c r="B7499" s="113">
        <v>0.01</v>
      </c>
    </row>
    <row r="7500" spans="2:2" x14ac:dyDescent="0.3">
      <c r="B7500" s="113">
        <v>0.01</v>
      </c>
    </row>
    <row r="7501" spans="2:2" x14ac:dyDescent="0.3">
      <c r="B7501" s="113">
        <v>646.64421639583395</v>
      </c>
    </row>
    <row r="7502" spans="2:2" x14ac:dyDescent="0.3">
      <c r="B7502" s="113">
        <v>1277.1195713275299</v>
      </c>
    </row>
    <row r="7503" spans="2:2" x14ac:dyDescent="0.3">
      <c r="B7503" s="113">
        <v>1840.51309152934</v>
      </c>
    </row>
    <row r="7504" spans="2:2" x14ac:dyDescent="0.3">
      <c r="B7504" s="113">
        <v>2290.0334916124798</v>
      </c>
    </row>
    <row r="7505" spans="2:2" x14ac:dyDescent="0.3">
      <c r="B7505" s="113">
        <v>2587.2733054283799</v>
      </c>
    </row>
    <row r="7506" spans="2:2" x14ac:dyDescent="0.3">
      <c r="B7506" s="113">
        <v>2705.70711771386</v>
      </c>
    </row>
    <row r="7507" spans="2:2" x14ac:dyDescent="0.3">
      <c r="B7507" s="113">
        <v>2633.0981156562598</v>
      </c>
    </row>
    <row r="7508" spans="2:2" x14ac:dyDescent="0.3">
      <c r="B7508" s="113">
        <v>2372.5916036841099</v>
      </c>
    </row>
    <row r="7509" spans="2:2" x14ac:dyDescent="0.3">
      <c r="B7509" s="113">
        <v>1942.4114639981301</v>
      </c>
    </row>
    <row r="7510" spans="2:2" x14ac:dyDescent="0.3">
      <c r="B7510" s="113">
        <v>1374.2178611320301</v>
      </c>
    </row>
    <row r="7511" spans="2:2" x14ac:dyDescent="0.3">
      <c r="B7511" s="113">
        <v>710.31576889713097</v>
      </c>
    </row>
    <row r="7512" spans="2:2" x14ac:dyDescent="0.3">
      <c r="B7512" s="113">
        <v>1.00000003136152E-2</v>
      </c>
    </row>
    <row r="7513" spans="2:2" x14ac:dyDescent="0.3">
      <c r="B7513" s="113">
        <v>0.01</v>
      </c>
    </row>
    <row r="7514" spans="2:2" x14ac:dyDescent="0.3">
      <c r="B7514" s="113">
        <v>0.01</v>
      </c>
    </row>
    <row r="7515" spans="2:2" x14ac:dyDescent="0.3">
      <c r="B7515" s="113">
        <v>0.01</v>
      </c>
    </row>
    <row r="7516" spans="2:2" x14ac:dyDescent="0.3">
      <c r="B7516" s="113">
        <v>0.01</v>
      </c>
    </row>
    <row r="7517" spans="2:2" x14ac:dyDescent="0.3">
      <c r="B7517" s="113">
        <v>0.01</v>
      </c>
    </row>
    <row r="7518" spans="2:2" x14ac:dyDescent="0.3">
      <c r="B7518" s="113">
        <v>0.01</v>
      </c>
    </row>
    <row r="7519" spans="2:2" x14ac:dyDescent="0.3">
      <c r="B7519" s="113">
        <v>0.01</v>
      </c>
    </row>
    <row r="7520" spans="2:2" x14ac:dyDescent="0.3">
      <c r="B7520" s="113">
        <v>0.01</v>
      </c>
    </row>
    <row r="7521" spans="2:2" x14ac:dyDescent="0.3">
      <c r="B7521" s="113">
        <v>0.01</v>
      </c>
    </row>
    <row r="7522" spans="2:2" x14ac:dyDescent="0.3">
      <c r="B7522" s="113">
        <v>0.01</v>
      </c>
    </row>
    <row r="7523" spans="2:2" x14ac:dyDescent="0.3">
      <c r="B7523" s="113">
        <v>0.01</v>
      </c>
    </row>
    <row r="7524" spans="2:2" x14ac:dyDescent="0.3">
      <c r="B7524" s="113">
        <v>0.01</v>
      </c>
    </row>
    <row r="7525" spans="2:2" x14ac:dyDescent="0.3">
      <c r="B7525" s="113">
        <v>633.59454786008098</v>
      </c>
    </row>
    <row r="7526" spans="2:2" x14ac:dyDescent="0.3">
      <c r="B7526" s="113">
        <v>1216.92667668887</v>
      </c>
    </row>
    <row r="7527" spans="2:2" x14ac:dyDescent="0.3">
      <c r="B7527" s="113">
        <v>1713.49828828469</v>
      </c>
    </row>
    <row r="7528" spans="2:2" x14ac:dyDescent="0.3">
      <c r="B7528" s="113">
        <v>2092.7291410266898</v>
      </c>
    </row>
    <row r="7529" spans="2:2" x14ac:dyDescent="0.3">
      <c r="B7529" s="113">
        <v>2331.4689724781601</v>
      </c>
    </row>
    <row r="7530" spans="2:2" x14ac:dyDescent="0.3">
      <c r="B7530" s="113">
        <v>2415.0874434961102</v>
      </c>
    </row>
    <row r="7531" spans="2:2" x14ac:dyDescent="0.3">
      <c r="B7531" s="113">
        <v>2338.15582440656</v>
      </c>
    </row>
    <row r="7532" spans="2:2" x14ac:dyDescent="0.3">
      <c r="B7532" s="113">
        <v>2104.7256844438298</v>
      </c>
    </row>
    <row r="7533" spans="2:2" x14ac:dyDescent="0.3">
      <c r="B7533" s="113">
        <v>1728.20283727689</v>
      </c>
    </row>
    <row r="7534" spans="2:2" x14ac:dyDescent="0.3">
      <c r="B7534" s="113">
        <v>1230.80506415528</v>
      </c>
    </row>
    <row r="7535" spans="2:2" x14ac:dyDescent="0.3">
      <c r="B7535" s="113">
        <v>642.58593379760498</v>
      </c>
    </row>
    <row r="7536" spans="2:2" x14ac:dyDescent="0.3">
      <c r="B7536" s="113">
        <v>1.00000003414898E-2</v>
      </c>
    </row>
    <row r="7537" spans="2:2" x14ac:dyDescent="0.3">
      <c r="B7537" s="113">
        <v>0.01</v>
      </c>
    </row>
    <row r="7538" spans="2:2" x14ac:dyDescent="0.3">
      <c r="B7538" s="113">
        <v>0.01</v>
      </c>
    </row>
    <row r="7539" spans="2:2" x14ac:dyDescent="0.3">
      <c r="B7539" s="113">
        <v>0.01</v>
      </c>
    </row>
    <row r="7540" spans="2:2" x14ac:dyDescent="0.3">
      <c r="B7540" s="113">
        <v>0.01</v>
      </c>
    </row>
    <row r="7541" spans="2:2" x14ac:dyDescent="0.3">
      <c r="B7541" s="113">
        <v>0.01</v>
      </c>
    </row>
    <row r="7542" spans="2:2" x14ac:dyDescent="0.3">
      <c r="B7542" s="113">
        <v>0.01</v>
      </c>
    </row>
    <row r="7543" spans="2:2" x14ac:dyDescent="0.3">
      <c r="B7543" s="113">
        <v>0.01</v>
      </c>
    </row>
    <row r="7544" spans="2:2" x14ac:dyDescent="0.3">
      <c r="B7544" s="113">
        <v>0.01</v>
      </c>
    </row>
    <row r="7545" spans="2:2" x14ac:dyDescent="0.3">
      <c r="B7545" s="113">
        <v>0.01</v>
      </c>
    </row>
    <row r="7546" spans="2:2" x14ac:dyDescent="0.3">
      <c r="B7546" s="113">
        <v>0.01</v>
      </c>
    </row>
    <row r="7547" spans="2:2" x14ac:dyDescent="0.3">
      <c r="B7547" s="113">
        <v>0.01</v>
      </c>
    </row>
    <row r="7548" spans="2:2" x14ac:dyDescent="0.3">
      <c r="B7548" s="113">
        <v>0.01</v>
      </c>
    </row>
    <row r="7549" spans="2:2" x14ac:dyDescent="0.3">
      <c r="B7549" s="113">
        <v>743.75650498524396</v>
      </c>
    </row>
    <row r="7550" spans="2:2" x14ac:dyDescent="0.3">
      <c r="B7550" s="113">
        <v>1441.5582825102599</v>
      </c>
    </row>
    <row r="7551" spans="2:2" x14ac:dyDescent="0.3">
      <c r="B7551" s="113">
        <v>2041.24564301603</v>
      </c>
    </row>
    <row r="7552" spans="2:2" x14ac:dyDescent="0.3">
      <c r="B7552" s="113">
        <v>2497.6730897830898</v>
      </c>
    </row>
    <row r="7553" spans="2:2" x14ac:dyDescent="0.3">
      <c r="B7553" s="113">
        <v>2776.6436377055302</v>
      </c>
    </row>
    <row r="7554" spans="2:2" x14ac:dyDescent="0.3">
      <c r="B7554" s="113">
        <v>2857.9648244954501</v>
      </c>
    </row>
    <row r="7555" spans="2:2" x14ac:dyDescent="0.3">
      <c r="B7555" s="113">
        <v>2737.3115109165201</v>
      </c>
    </row>
    <row r="7556" spans="2:2" x14ac:dyDescent="0.3">
      <c r="B7556" s="113">
        <v>2426.67980347394</v>
      </c>
    </row>
    <row r="7557" spans="2:2" x14ac:dyDescent="0.3">
      <c r="B7557" s="113">
        <v>1953.3540889585299</v>
      </c>
    </row>
    <row r="7558" spans="2:2" x14ac:dyDescent="0.3">
      <c r="B7558" s="113">
        <v>1357.4605470213801</v>
      </c>
    </row>
    <row r="7559" spans="2:2" x14ac:dyDescent="0.3">
      <c r="B7559" s="113">
        <v>688.328658564855</v>
      </c>
    </row>
    <row r="7560" spans="2:2" x14ac:dyDescent="0.3">
      <c r="B7560" s="113">
        <v>1.00000004096068E-2</v>
      </c>
    </row>
    <row r="7561" spans="2:2" x14ac:dyDescent="0.3">
      <c r="B7561" s="113">
        <v>0.01</v>
      </c>
    </row>
    <row r="7562" spans="2:2" x14ac:dyDescent="0.3">
      <c r="B7562" s="113">
        <v>0.01</v>
      </c>
    </row>
    <row r="7563" spans="2:2" x14ac:dyDescent="0.3">
      <c r="B7563" s="113">
        <v>0.01</v>
      </c>
    </row>
    <row r="7564" spans="2:2" x14ac:dyDescent="0.3">
      <c r="B7564" s="113">
        <v>0.01</v>
      </c>
    </row>
    <row r="7565" spans="2:2" x14ac:dyDescent="0.3">
      <c r="B7565" s="113">
        <v>0.01</v>
      </c>
    </row>
    <row r="7566" spans="2:2" x14ac:dyDescent="0.3">
      <c r="B7566" s="113">
        <v>0.01</v>
      </c>
    </row>
    <row r="7567" spans="2:2" x14ac:dyDescent="0.3">
      <c r="B7567" s="113">
        <v>0.01</v>
      </c>
    </row>
    <row r="7568" spans="2:2" x14ac:dyDescent="0.3">
      <c r="B7568" s="113">
        <v>0.01</v>
      </c>
    </row>
    <row r="7569" spans="2:2" x14ac:dyDescent="0.3">
      <c r="B7569" s="113">
        <v>0.01</v>
      </c>
    </row>
    <row r="7570" spans="2:2" x14ac:dyDescent="0.3">
      <c r="B7570" s="113">
        <v>0.01</v>
      </c>
    </row>
    <row r="7571" spans="2:2" x14ac:dyDescent="0.3">
      <c r="B7571" s="113">
        <v>0.01</v>
      </c>
    </row>
    <row r="7572" spans="2:2" x14ac:dyDescent="0.3">
      <c r="B7572" s="113">
        <v>0.01</v>
      </c>
    </row>
    <row r="7573" spans="2:2" x14ac:dyDescent="0.3">
      <c r="B7573" s="113">
        <v>323.829537363138</v>
      </c>
    </row>
    <row r="7574" spans="2:2" x14ac:dyDescent="0.3">
      <c r="B7574" s="113">
        <v>565.11674433322003</v>
      </c>
    </row>
    <row r="7575" spans="2:2" x14ac:dyDescent="0.3">
      <c r="B7575" s="113">
        <v>714.72151798995696</v>
      </c>
    </row>
    <row r="7576" spans="2:2" x14ac:dyDescent="0.3">
      <c r="B7576" s="113">
        <v>773.87610452874299</v>
      </c>
    </row>
    <row r="7577" spans="2:2" x14ac:dyDescent="0.3">
      <c r="B7577" s="113">
        <v>752.94134576960096</v>
      </c>
    </row>
    <row r="7578" spans="2:2" x14ac:dyDescent="0.3">
      <c r="B7578" s="113">
        <v>669.24676975821706</v>
      </c>
    </row>
    <row r="7579" spans="2:2" x14ac:dyDescent="0.3">
      <c r="B7579" s="113">
        <v>544.34045673750995</v>
      </c>
    </row>
    <row r="7580" spans="2:2" x14ac:dyDescent="0.3">
      <c r="B7580" s="113">
        <v>401.01578815652698</v>
      </c>
    </row>
    <row r="7581" spans="2:2" x14ac:dyDescent="0.3">
      <c r="B7581" s="113">
        <v>260.48613407075101</v>
      </c>
    </row>
    <row r="7582" spans="2:2" x14ac:dyDescent="0.3">
      <c r="B7582" s="113">
        <v>140.036654708952</v>
      </c>
    </row>
    <row r="7583" spans="2:2" x14ac:dyDescent="0.3">
      <c r="B7583" s="113">
        <v>51.401837948344102</v>
      </c>
    </row>
    <row r="7584" spans="2:2" x14ac:dyDescent="0.3">
      <c r="B7584" s="113">
        <v>1.0000000022289001E-2</v>
      </c>
    </row>
    <row r="7585" spans="2:2" x14ac:dyDescent="0.3">
      <c r="B7585" s="113">
        <v>0.01</v>
      </c>
    </row>
    <row r="7586" spans="2:2" x14ac:dyDescent="0.3">
      <c r="B7586" s="113">
        <v>0.73274239913550299</v>
      </c>
    </row>
    <row r="7587" spans="2:2" x14ac:dyDescent="0.3">
      <c r="B7587" s="113">
        <v>37.158394170126201</v>
      </c>
    </row>
    <row r="7588" spans="2:2" x14ac:dyDescent="0.3">
      <c r="B7588" s="113">
        <v>82.863549862379003</v>
      </c>
    </row>
    <row r="7589" spans="2:2" x14ac:dyDescent="0.3">
      <c r="B7589" s="113">
        <v>126.43192296086001</v>
      </c>
    </row>
    <row r="7590" spans="2:2" x14ac:dyDescent="0.3">
      <c r="B7590" s="113">
        <v>158.29304780263101</v>
      </c>
    </row>
    <row r="7591" spans="2:2" x14ac:dyDescent="0.3">
      <c r="B7591" s="113">
        <v>172.016336103599</v>
      </c>
    </row>
    <row r="7592" spans="2:2" x14ac:dyDescent="0.3">
      <c r="B7592" s="113">
        <v>165.01663901215201</v>
      </c>
    </row>
    <row r="7593" spans="2:2" x14ac:dyDescent="0.3">
      <c r="B7593" s="113">
        <v>138.613496552767</v>
      </c>
    </row>
    <row r="7594" spans="2:2" x14ac:dyDescent="0.3">
      <c r="B7594" s="113">
        <v>97.4820199004796</v>
      </c>
    </row>
    <row r="7595" spans="2:2" x14ac:dyDescent="0.3">
      <c r="B7595" s="113">
        <v>48.618814878502199</v>
      </c>
    </row>
    <row r="7596" spans="2:2" x14ac:dyDescent="0.3">
      <c r="B7596" s="113">
        <v>1.00000000133867E-2</v>
      </c>
    </row>
    <row r="7597" spans="2:2" x14ac:dyDescent="0.3">
      <c r="B7597" s="113">
        <v>0.01</v>
      </c>
    </row>
    <row r="7598" spans="2:2" x14ac:dyDescent="0.3">
      <c r="B7598" s="113">
        <v>0.01</v>
      </c>
    </row>
    <row r="7599" spans="2:2" x14ac:dyDescent="0.3">
      <c r="B7599" s="113">
        <v>0.01</v>
      </c>
    </row>
    <row r="7600" spans="2:2" x14ac:dyDescent="0.3">
      <c r="B7600" s="113">
        <v>0.01</v>
      </c>
    </row>
    <row r="7601" spans="2:2" x14ac:dyDescent="0.3">
      <c r="B7601" s="113">
        <v>0.01</v>
      </c>
    </row>
    <row r="7602" spans="2:2" x14ac:dyDescent="0.3">
      <c r="B7602" s="113">
        <v>0.01</v>
      </c>
    </row>
    <row r="7603" spans="2:2" x14ac:dyDescent="0.3">
      <c r="B7603" s="113">
        <v>12.9885144737252</v>
      </c>
    </row>
    <row r="7604" spans="2:2" x14ac:dyDescent="0.3">
      <c r="B7604" s="113">
        <v>40.094214522900998</v>
      </c>
    </row>
    <row r="7605" spans="2:2" x14ac:dyDescent="0.3">
      <c r="B7605" s="113">
        <v>55.528244528856703</v>
      </c>
    </row>
    <row r="7606" spans="2:2" x14ac:dyDescent="0.3">
      <c r="B7606" s="113">
        <v>54.748654017121297</v>
      </c>
    </row>
    <row r="7607" spans="2:2" x14ac:dyDescent="0.3">
      <c r="B7607" s="113">
        <v>35.873573936097202</v>
      </c>
    </row>
    <row r="7608" spans="2:2" x14ac:dyDescent="0.3">
      <c r="B7608" s="113">
        <v>1.0000000033192E-2</v>
      </c>
    </row>
    <row r="7609" spans="2:2" x14ac:dyDescent="0.3">
      <c r="B7609" s="113">
        <v>0.01</v>
      </c>
    </row>
    <row r="7610" spans="2:2" x14ac:dyDescent="0.3">
      <c r="B7610" s="113">
        <v>0.01</v>
      </c>
    </row>
    <row r="7611" spans="2:2" x14ac:dyDescent="0.3">
      <c r="B7611" s="113">
        <v>0.01</v>
      </c>
    </row>
    <row r="7612" spans="2:2" x14ac:dyDescent="0.3">
      <c r="B7612" s="113">
        <v>0.01</v>
      </c>
    </row>
    <row r="7613" spans="2:2" x14ac:dyDescent="0.3">
      <c r="B7613" s="113">
        <v>0.01</v>
      </c>
    </row>
    <row r="7614" spans="2:2" x14ac:dyDescent="0.3">
      <c r="B7614" s="113">
        <v>0.01</v>
      </c>
    </row>
    <row r="7615" spans="2:2" x14ac:dyDescent="0.3">
      <c r="B7615" s="113">
        <v>0.01</v>
      </c>
    </row>
    <row r="7616" spans="2:2" x14ac:dyDescent="0.3">
      <c r="B7616" s="113">
        <v>0.01</v>
      </c>
    </row>
    <row r="7617" spans="2:2" x14ac:dyDescent="0.3">
      <c r="B7617" s="113">
        <v>0.01</v>
      </c>
    </row>
    <row r="7618" spans="2:2" x14ac:dyDescent="0.3">
      <c r="B7618" s="113">
        <v>0.01</v>
      </c>
    </row>
    <row r="7619" spans="2:2" x14ac:dyDescent="0.3">
      <c r="B7619" s="113">
        <v>0.01</v>
      </c>
    </row>
    <row r="7620" spans="2:2" x14ac:dyDescent="0.3">
      <c r="B7620" s="113">
        <v>0.01</v>
      </c>
    </row>
    <row r="7621" spans="2:2" x14ac:dyDescent="0.3">
      <c r="B7621" s="113">
        <v>41.253835446125798</v>
      </c>
    </row>
    <row r="7622" spans="2:2" x14ac:dyDescent="0.3">
      <c r="B7622" s="113">
        <v>66.297868435007203</v>
      </c>
    </row>
    <row r="7623" spans="2:2" x14ac:dyDescent="0.3">
      <c r="B7623" s="113">
        <v>73.328518117425801</v>
      </c>
    </row>
    <row r="7624" spans="2:2" x14ac:dyDescent="0.3">
      <c r="B7624" s="113">
        <v>63.476689358791901</v>
      </c>
    </row>
    <row r="7625" spans="2:2" x14ac:dyDescent="0.3">
      <c r="B7625" s="113">
        <v>40.5849177704333</v>
      </c>
    </row>
    <row r="7626" spans="2:2" x14ac:dyDescent="0.3">
      <c r="B7626" s="113">
        <v>10.538389207662</v>
      </c>
    </row>
    <row r="7627" spans="2:2" x14ac:dyDescent="0.3">
      <c r="B7627" s="113">
        <v>0.01</v>
      </c>
    </row>
    <row r="7628" spans="2:2" x14ac:dyDescent="0.3">
      <c r="B7628" s="113">
        <v>0.01</v>
      </c>
    </row>
    <row r="7629" spans="2:2" x14ac:dyDescent="0.3">
      <c r="B7629" s="113">
        <v>0.01</v>
      </c>
    </row>
    <row r="7630" spans="2:2" x14ac:dyDescent="0.3">
      <c r="B7630" s="113">
        <v>0.01</v>
      </c>
    </row>
    <row r="7631" spans="2:2" x14ac:dyDescent="0.3">
      <c r="B7631" s="113">
        <v>0.01</v>
      </c>
    </row>
    <row r="7632" spans="2:2" x14ac:dyDescent="0.3">
      <c r="B7632" s="113">
        <v>0.01</v>
      </c>
    </row>
    <row r="7633" spans="2:2" x14ac:dyDescent="0.3">
      <c r="B7633" s="113">
        <v>40.124406759071597</v>
      </c>
    </row>
    <row r="7634" spans="2:2" x14ac:dyDescent="0.3">
      <c r="B7634" s="113">
        <v>81.158175338528395</v>
      </c>
    </row>
    <row r="7635" spans="2:2" x14ac:dyDescent="0.3">
      <c r="B7635" s="113">
        <v>115.67717197731</v>
      </c>
    </row>
    <row r="7636" spans="2:2" x14ac:dyDescent="0.3">
      <c r="B7636" s="113">
        <v>137.10239909412999</v>
      </c>
    </row>
    <row r="7637" spans="2:2" x14ac:dyDescent="0.3">
      <c r="B7637" s="113">
        <v>141.02732598373299</v>
      </c>
    </row>
    <row r="7638" spans="2:2" x14ac:dyDescent="0.3">
      <c r="B7638" s="113">
        <v>126.258702175965</v>
      </c>
    </row>
    <row r="7639" spans="2:2" x14ac:dyDescent="0.3">
      <c r="B7639" s="113">
        <v>95.388631429228994</v>
      </c>
    </row>
    <row r="7640" spans="2:2" x14ac:dyDescent="0.3">
      <c r="B7640" s="113">
        <v>54.766725828884901</v>
      </c>
    </row>
    <row r="7641" spans="2:2" x14ac:dyDescent="0.3">
      <c r="B7641" s="113">
        <v>13.825558548695399</v>
      </c>
    </row>
    <row r="7642" spans="2:2" x14ac:dyDescent="0.3">
      <c r="B7642" s="113">
        <v>0.01</v>
      </c>
    </row>
    <row r="7643" spans="2:2" x14ac:dyDescent="0.3">
      <c r="B7643" s="113">
        <v>0.01</v>
      </c>
    </row>
    <row r="7644" spans="2:2" x14ac:dyDescent="0.3">
      <c r="B7644" s="113">
        <v>0.01</v>
      </c>
    </row>
    <row r="7645" spans="2:2" x14ac:dyDescent="0.3">
      <c r="B7645" s="113">
        <v>61.389947905498303</v>
      </c>
    </row>
    <row r="7646" spans="2:2" x14ac:dyDescent="0.3">
      <c r="B7646" s="113">
        <v>160.54919298291799</v>
      </c>
    </row>
    <row r="7647" spans="2:2" x14ac:dyDescent="0.3">
      <c r="B7647" s="113">
        <v>291.55229396570297</v>
      </c>
    </row>
    <row r="7648" spans="2:2" x14ac:dyDescent="0.3">
      <c r="B7648" s="113">
        <v>442.01290460669497</v>
      </c>
    </row>
    <row r="7649" spans="2:2" x14ac:dyDescent="0.3">
      <c r="B7649" s="113">
        <v>593.84949236049601</v>
      </c>
    </row>
    <row r="7650" spans="2:2" x14ac:dyDescent="0.3">
      <c r="B7650" s="113">
        <v>724.93769975436498</v>
      </c>
    </row>
    <row r="7651" spans="2:2" x14ac:dyDescent="0.3">
      <c r="B7651" s="113">
        <v>811.52208515124903</v>
      </c>
    </row>
    <row r="7652" spans="2:2" x14ac:dyDescent="0.3">
      <c r="B7652" s="113">
        <v>831.13707130542196</v>
      </c>
    </row>
    <row r="7653" spans="2:2" x14ac:dyDescent="0.3">
      <c r="B7653" s="113">
        <v>765.70034655776999</v>
      </c>
    </row>
    <row r="7654" spans="2:2" x14ac:dyDescent="0.3">
      <c r="B7654" s="113">
        <v>604.39447800574601</v>
      </c>
    </row>
    <row r="7655" spans="2:2" x14ac:dyDescent="0.3">
      <c r="B7655" s="113">
        <v>345.95220592886301</v>
      </c>
    </row>
    <row r="7656" spans="2:2" x14ac:dyDescent="0.3">
      <c r="B7656" s="113">
        <v>1.00000003576121E-2</v>
      </c>
    </row>
    <row r="7657" spans="2:2" x14ac:dyDescent="0.3">
      <c r="B7657" s="113">
        <v>0.01</v>
      </c>
    </row>
    <row r="7658" spans="2:2" x14ac:dyDescent="0.3">
      <c r="B7658" s="113">
        <v>0.01</v>
      </c>
    </row>
    <row r="7659" spans="2:2" x14ac:dyDescent="0.3">
      <c r="B7659" s="113">
        <v>0.01</v>
      </c>
    </row>
    <row r="7660" spans="2:2" x14ac:dyDescent="0.3">
      <c r="B7660" s="113">
        <v>0.01</v>
      </c>
    </row>
    <row r="7661" spans="2:2" x14ac:dyDescent="0.3">
      <c r="B7661" s="113">
        <v>0.01</v>
      </c>
    </row>
    <row r="7662" spans="2:2" x14ac:dyDescent="0.3">
      <c r="B7662" s="113">
        <v>0.01</v>
      </c>
    </row>
    <row r="7663" spans="2:2" x14ac:dyDescent="0.3">
      <c r="B7663" s="113">
        <v>0.01</v>
      </c>
    </row>
    <row r="7664" spans="2:2" x14ac:dyDescent="0.3">
      <c r="B7664" s="113">
        <v>0.01</v>
      </c>
    </row>
    <row r="7665" spans="2:2" x14ac:dyDescent="0.3">
      <c r="B7665" s="113">
        <v>0.01</v>
      </c>
    </row>
    <row r="7666" spans="2:2" x14ac:dyDescent="0.3">
      <c r="B7666" s="113">
        <v>0.01</v>
      </c>
    </row>
    <row r="7667" spans="2:2" x14ac:dyDescent="0.3">
      <c r="B7667" s="113">
        <v>0.01</v>
      </c>
    </row>
    <row r="7668" spans="2:2" x14ac:dyDescent="0.3">
      <c r="B7668" s="113">
        <v>0.01</v>
      </c>
    </row>
    <row r="7669" spans="2:2" x14ac:dyDescent="0.3">
      <c r="B7669" s="113">
        <v>741.39695285300195</v>
      </c>
    </row>
    <row r="7670" spans="2:2" x14ac:dyDescent="0.3">
      <c r="B7670" s="113">
        <v>1463.96718955355</v>
      </c>
    </row>
    <row r="7671" spans="2:2" x14ac:dyDescent="0.3">
      <c r="B7671" s="113">
        <v>2109.3707884044202</v>
      </c>
    </row>
    <row r="7672" spans="2:2" x14ac:dyDescent="0.3">
      <c r="B7672" s="113">
        <v>2624.0381811391699</v>
      </c>
    </row>
    <row r="7673" spans="2:2" x14ac:dyDescent="0.3">
      <c r="B7673" s="113">
        <v>2964.0466295894998</v>
      </c>
    </row>
    <row r="7674" spans="2:2" x14ac:dyDescent="0.3">
      <c r="B7674" s="113">
        <v>3099.11745963761</v>
      </c>
    </row>
    <row r="7675" spans="2:2" x14ac:dyDescent="0.3">
      <c r="B7675" s="113">
        <v>3015.3584587443302</v>
      </c>
    </row>
    <row r="7676" spans="2:2" x14ac:dyDescent="0.3">
      <c r="B7676" s="113">
        <v>2716.49974082783</v>
      </c>
    </row>
    <row r="7677" spans="2:2" x14ac:dyDescent="0.3">
      <c r="B7677" s="113">
        <v>2223.5289825226901</v>
      </c>
    </row>
    <row r="7678" spans="2:2" x14ac:dyDescent="0.3">
      <c r="B7678" s="113">
        <v>1572.79495099923</v>
      </c>
    </row>
    <row r="7679" spans="2:2" x14ac:dyDescent="0.3">
      <c r="B7679" s="113">
        <v>812.79834450073895</v>
      </c>
    </row>
    <row r="7680" spans="2:2" x14ac:dyDescent="0.3">
      <c r="B7680" s="113">
        <v>1.00000008311278E-2</v>
      </c>
    </row>
    <row r="7681" spans="2:2" x14ac:dyDescent="0.3">
      <c r="B7681" s="113">
        <v>0.01</v>
      </c>
    </row>
    <row r="7682" spans="2:2" x14ac:dyDescent="0.3">
      <c r="B7682" s="113">
        <v>0.01</v>
      </c>
    </row>
    <row r="7683" spans="2:2" x14ac:dyDescent="0.3">
      <c r="B7683" s="113">
        <v>0.01</v>
      </c>
    </row>
    <row r="7684" spans="2:2" x14ac:dyDescent="0.3">
      <c r="B7684" s="113">
        <v>0.01</v>
      </c>
    </row>
    <row r="7685" spans="2:2" x14ac:dyDescent="0.3">
      <c r="B7685" s="113">
        <v>0.01</v>
      </c>
    </row>
    <row r="7686" spans="2:2" x14ac:dyDescent="0.3">
      <c r="B7686" s="113">
        <v>0.01</v>
      </c>
    </row>
    <row r="7687" spans="2:2" x14ac:dyDescent="0.3">
      <c r="B7687" s="113">
        <v>0.01</v>
      </c>
    </row>
    <row r="7688" spans="2:2" x14ac:dyDescent="0.3">
      <c r="B7688" s="113">
        <v>0.01</v>
      </c>
    </row>
    <row r="7689" spans="2:2" x14ac:dyDescent="0.3">
      <c r="B7689" s="113">
        <v>0.01</v>
      </c>
    </row>
    <row r="7690" spans="2:2" x14ac:dyDescent="0.3">
      <c r="B7690" s="113">
        <v>0.01</v>
      </c>
    </row>
    <row r="7691" spans="2:2" x14ac:dyDescent="0.3">
      <c r="B7691" s="113">
        <v>0.01</v>
      </c>
    </row>
    <row r="7692" spans="2:2" x14ac:dyDescent="0.3">
      <c r="B7692" s="113">
        <v>0.01</v>
      </c>
    </row>
    <row r="7693" spans="2:2" x14ac:dyDescent="0.3">
      <c r="B7693" s="113">
        <v>723.05243802103496</v>
      </c>
    </row>
    <row r="7694" spans="2:2" x14ac:dyDescent="0.3">
      <c r="B7694" s="113">
        <v>1388.4824595866401</v>
      </c>
    </row>
    <row r="7695" spans="2:2" x14ac:dyDescent="0.3">
      <c r="B7695" s="113">
        <v>1954.6865996824299</v>
      </c>
    </row>
    <row r="7696" spans="2:2" x14ac:dyDescent="0.3">
      <c r="B7696" s="113">
        <v>2386.8438950706</v>
      </c>
    </row>
    <row r="7697" spans="2:2" x14ac:dyDescent="0.3">
      <c r="B7697" s="113">
        <v>2658.6322414808301</v>
      </c>
    </row>
    <row r="7698" spans="2:2" x14ac:dyDescent="0.3">
      <c r="B7698" s="113">
        <v>2753.4629103186799</v>
      </c>
    </row>
    <row r="7699" spans="2:2" x14ac:dyDescent="0.3">
      <c r="B7699" s="113">
        <v>2665.2483276941698</v>
      </c>
    </row>
    <row r="7700" spans="2:2" x14ac:dyDescent="0.3">
      <c r="B7700" s="113">
        <v>2398.7097352441401</v>
      </c>
    </row>
    <row r="7701" spans="2:2" x14ac:dyDescent="0.3">
      <c r="B7701" s="113">
        <v>1969.22335301044</v>
      </c>
    </row>
    <row r="7702" spans="2:2" x14ac:dyDescent="0.3">
      <c r="B7702" s="113">
        <v>1402.1925769828399</v>
      </c>
    </row>
    <row r="7703" spans="2:2" x14ac:dyDescent="0.3">
      <c r="B7703" s="113">
        <v>731.92669454668601</v>
      </c>
    </row>
    <row r="7704" spans="2:2" x14ac:dyDescent="0.3">
      <c r="B7704" s="113">
        <v>1.0000000170634399E-2</v>
      </c>
    </row>
    <row r="7705" spans="2:2" x14ac:dyDescent="0.3">
      <c r="B7705" s="113">
        <v>0.01</v>
      </c>
    </row>
    <row r="7706" spans="2:2" x14ac:dyDescent="0.3">
      <c r="B7706" s="113">
        <v>0.01</v>
      </c>
    </row>
    <row r="7707" spans="2:2" x14ac:dyDescent="0.3">
      <c r="B7707" s="113">
        <v>0.01</v>
      </c>
    </row>
    <row r="7708" spans="2:2" x14ac:dyDescent="0.3">
      <c r="B7708" s="113">
        <v>0.01</v>
      </c>
    </row>
    <row r="7709" spans="2:2" x14ac:dyDescent="0.3">
      <c r="B7709" s="113">
        <v>0.01</v>
      </c>
    </row>
    <row r="7710" spans="2:2" x14ac:dyDescent="0.3">
      <c r="B7710" s="113">
        <v>0.01</v>
      </c>
    </row>
    <row r="7711" spans="2:2" x14ac:dyDescent="0.3">
      <c r="B7711" s="113">
        <v>0.01</v>
      </c>
    </row>
    <row r="7712" spans="2:2" x14ac:dyDescent="0.3">
      <c r="B7712" s="113">
        <v>0.01</v>
      </c>
    </row>
    <row r="7713" spans="2:2" x14ac:dyDescent="0.3">
      <c r="B7713" s="113">
        <v>0.01</v>
      </c>
    </row>
    <row r="7714" spans="2:2" x14ac:dyDescent="0.3">
      <c r="B7714" s="113">
        <v>0.01</v>
      </c>
    </row>
    <row r="7715" spans="2:2" x14ac:dyDescent="0.3">
      <c r="B7715" s="113">
        <v>0.01</v>
      </c>
    </row>
    <row r="7716" spans="2:2" x14ac:dyDescent="0.3">
      <c r="B7716" s="113">
        <v>0.01</v>
      </c>
    </row>
    <row r="7717" spans="2:2" x14ac:dyDescent="0.3">
      <c r="B7717" s="113">
        <v>844.96305315847906</v>
      </c>
    </row>
    <row r="7718" spans="2:2" x14ac:dyDescent="0.3">
      <c r="B7718" s="113">
        <v>1637.4186411598</v>
      </c>
    </row>
    <row r="7719" spans="2:2" x14ac:dyDescent="0.3">
      <c r="B7719" s="113">
        <v>2318.1592450974499</v>
      </c>
    </row>
    <row r="7720" spans="2:2" x14ac:dyDescent="0.3">
      <c r="B7720" s="113">
        <v>2835.98626358507</v>
      </c>
    </row>
    <row r="7721" spans="2:2" x14ac:dyDescent="0.3">
      <c r="B7721" s="113">
        <v>3152.1675999208501</v>
      </c>
    </row>
    <row r="7722" spans="2:2" x14ac:dyDescent="0.3">
      <c r="B7722" s="113">
        <v>3243.89484752215</v>
      </c>
    </row>
    <row r="7723" spans="2:2" x14ac:dyDescent="0.3">
      <c r="B7723" s="113">
        <v>3106.3826493476399</v>
      </c>
    </row>
    <row r="7724" spans="2:2" x14ac:dyDescent="0.3">
      <c r="B7724" s="113">
        <v>2753.3672777225202</v>
      </c>
    </row>
    <row r="7725" spans="2:2" x14ac:dyDescent="0.3">
      <c r="B7725" s="113">
        <v>2215.91798414608</v>
      </c>
    </row>
    <row r="7726" spans="2:2" x14ac:dyDescent="0.3">
      <c r="B7726" s="113">
        <v>1539.6464765973401</v>
      </c>
    </row>
    <row r="7727" spans="2:2" x14ac:dyDescent="0.3">
      <c r="B7727" s="113">
        <v>780.56775165394401</v>
      </c>
    </row>
    <row r="7728" spans="2:2" x14ac:dyDescent="0.3">
      <c r="B7728" s="113">
        <v>1.0000000239388801E-2</v>
      </c>
    </row>
    <row r="7729" spans="2:2" x14ac:dyDescent="0.3">
      <c r="B7729" s="113">
        <v>0.01</v>
      </c>
    </row>
    <row r="7730" spans="2:2" x14ac:dyDescent="0.3">
      <c r="B7730" s="113">
        <v>0.01</v>
      </c>
    </row>
    <row r="7731" spans="2:2" x14ac:dyDescent="0.3">
      <c r="B7731" s="113">
        <v>0.01</v>
      </c>
    </row>
    <row r="7732" spans="2:2" x14ac:dyDescent="0.3">
      <c r="B7732" s="113">
        <v>0.01</v>
      </c>
    </row>
    <row r="7733" spans="2:2" x14ac:dyDescent="0.3">
      <c r="B7733" s="113">
        <v>0.01</v>
      </c>
    </row>
    <row r="7734" spans="2:2" x14ac:dyDescent="0.3">
      <c r="B7734" s="113">
        <v>0.01</v>
      </c>
    </row>
    <row r="7735" spans="2:2" x14ac:dyDescent="0.3">
      <c r="B7735" s="113">
        <v>0.01</v>
      </c>
    </row>
    <row r="7736" spans="2:2" x14ac:dyDescent="0.3">
      <c r="B7736" s="113">
        <v>0.01</v>
      </c>
    </row>
    <row r="7737" spans="2:2" x14ac:dyDescent="0.3">
      <c r="B7737" s="113">
        <v>0.01</v>
      </c>
    </row>
    <row r="7738" spans="2:2" x14ac:dyDescent="0.3">
      <c r="B7738" s="113">
        <v>0.01</v>
      </c>
    </row>
    <row r="7739" spans="2:2" x14ac:dyDescent="0.3">
      <c r="B7739" s="113">
        <v>0.01</v>
      </c>
    </row>
    <row r="7740" spans="2:2" x14ac:dyDescent="0.3">
      <c r="B7740" s="113">
        <v>0.01</v>
      </c>
    </row>
    <row r="7741" spans="2:2" x14ac:dyDescent="0.3">
      <c r="B7741" s="113">
        <v>366.30361178702901</v>
      </c>
    </row>
    <row r="7742" spans="2:2" x14ac:dyDescent="0.3">
      <c r="B7742" s="113">
        <v>639.12623434805198</v>
      </c>
    </row>
    <row r="7743" spans="2:2" x14ac:dyDescent="0.3">
      <c r="B7743" s="113">
        <v>808.18109857197396</v>
      </c>
    </row>
    <row r="7744" spans="2:2" x14ac:dyDescent="0.3">
      <c r="B7744" s="113">
        <v>874.91650892808696</v>
      </c>
    </row>
    <row r="7745" spans="2:2" x14ac:dyDescent="0.3">
      <c r="B7745" s="113">
        <v>851.09826297981795</v>
      </c>
    </row>
    <row r="7746" spans="2:2" x14ac:dyDescent="0.3">
      <c r="B7746" s="113">
        <v>756.359511692365</v>
      </c>
    </row>
    <row r="7747" spans="2:2" x14ac:dyDescent="0.3">
      <c r="B7747" s="113">
        <v>615.08630457638299</v>
      </c>
    </row>
    <row r="7748" spans="2:2" x14ac:dyDescent="0.3">
      <c r="B7748" s="113">
        <v>453.05437162454899</v>
      </c>
    </row>
    <row r="7749" spans="2:2" x14ac:dyDescent="0.3">
      <c r="B7749" s="113">
        <v>294.23656621180902</v>
      </c>
    </row>
    <row r="7750" spans="2:2" x14ac:dyDescent="0.3">
      <c r="B7750" s="113">
        <v>158.152506506918</v>
      </c>
    </row>
    <row r="7751" spans="2:2" x14ac:dyDescent="0.3">
      <c r="B7751" s="113">
        <v>58.040474750846201</v>
      </c>
    </row>
    <row r="7752" spans="2:2" x14ac:dyDescent="0.3">
      <c r="B7752" s="113">
        <v>1.0000000014437E-2</v>
      </c>
    </row>
    <row r="7753" spans="2:2" x14ac:dyDescent="0.3">
      <c r="B7753" s="113">
        <v>0.01</v>
      </c>
    </row>
    <row r="7754" spans="2:2" x14ac:dyDescent="0.3">
      <c r="B7754" s="113">
        <v>0.82567729767265097</v>
      </c>
    </row>
    <row r="7755" spans="2:2" x14ac:dyDescent="0.3">
      <c r="B7755" s="113">
        <v>41.9278882461305</v>
      </c>
    </row>
    <row r="7756" spans="2:2" x14ac:dyDescent="0.3">
      <c r="B7756" s="113">
        <v>93.4849170455674</v>
      </c>
    </row>
    <row r="7757" spans="2:2" x14ac:dyDescent="0.3">
      <c r="B7757" s="113">
        <v>142.61379592442799</v>
      </c>
    </row>
    <row r="7758" spans="2:2" x14ac:dyDescent="0.3">
      <c r="B7758" s="113">
        <v>178.52221253366599</v>
      </c>
    </row>
    <row r="7759" spans="2:2" x14ac:dyDescent="0.3">
      <c r="B7759" s="113">
        <v>193.96586482137201</v>
      </c>
    </row>
    <row r="7760" spans="2:2" x14ac:dyDescent="0.3">
      <c r="B7760" s="113">
        <v>186.040836933035</v>
      </c>
    </row>
    <row r="7761" spans="2:2" x14ac:dyDescent="0.3">
      <c r="B7761" s="113">
        <v>156.24663109907701</v>
      </c>
    </row>
    <row r="7762" spans="2:2" x14ac:dyDescent="0.3">
      <c r="B7762" s="113">
        <v>109.863503028618</v>
      </c>
    </row>
    <row r="7763" spans="2:2" x14ac:dyDescent="0.3">
      <c r="B7763" s="113">
        <v>54.783986306454103</v>
      </c>
    </row>
    <row r="7764" spans="2:2" x14ac:dyDescent="0.3">
      <c r="B7764" s="113">
        <v>1.00000000448666E-2</v>
      </c>
    </row>
    <row r="7765" spans="2:2" x14ac:dyDescent="0.3">
      <c r="B7765" s="113">
        <v>0.01</v>
      </c>
    </row>
    <row r="7766" spans="2:2" x14ac:dyDescent="0.3">
      <c r="B7766" s="113">
        <v>0.01</v>
      </c>
    </row>
    <row r="7767" spans="2:2" x14ac:dyDescent="0.3">
      <c r="B7767" s="113">
        <v>0.01</v>
      </c>
    </row>
    <row r="7768" spans="2:2" x14ac:dyDescent="0.3">
      <c r="B7768" s="113">
        <v>0.01</v>
      </c>
    </row>
    <row r="7769" spans="2:2" x14ac:dyDescent="0.3">
      <c r="B7769" s="113">
        <v>0.01</v>
      </c>
    </row>
    <row r="7770" spans="2:2" x14ac:dyDescent="0.3">
      <c r="B7770" s="113">
        <v>0.01</v>
      </c>
    </row>
    <row r="7771" spans="2:2" x14ac:dyDescent="0.3">
      <c r="B7771" s="113">
        <v>14.614647706885</v>
      </c>
    </row>
    <row r="7772" spans="2:2" x14ac:dyDescent="0.3">
      <c r="B7772" s="113">
        <v>45.108884184958598</v>
      </c>
    </row>
    <row r="7773" spans="2:2" x14ac:dyDescent="0.3">
      <c r="B7773" s="113">
        <v>62.463181612404803</v>
      </c>
    </row>
    <row r="7774" spans="2:2" x14ac:dyDescent="0.3">
      <c r="B7774" s="113">
        <v>61.575793835522397</v>
      </c>
    </row>
    <row r="7775" spans="2:2" x14ac:dyDescent="0.3">
      <c r="B7775" s="113">
        <v>40.339753353677501</v>
      </c>
    </row>
    <row r="7776" spans="2:2" x14ac:dyDescent="0.3">
      <c r="B7776" s="113">
        <v>1.00000000231182E-2</v>
      </c>
    </row>
    <row r="7777" spans="2:2" x14ac:dyDescent="0.3">
      <c r="B7777" s="113">
        <v>0.01</v>
      </c>
    </row>
    <row r="7778" spans="2:2" x14ac:dyDescent="0.3">
      <c r="B7778" s="113">
        <v>0.01</v>
      </c>
    </row>
    <row r="7779" spans="2:2" x14ac:dyDescent="0.3">
      <c r="B7779" s="113">
        <v>0.01</v>
      </c>
    </row>
    <row r="7780" spans="2:2" x14ac:dyDescent="0.3">
      <c r="B7780" s="113">
        <v>0.01</v>
      </c>
    </row>
    <row r="7781" spans="2:2" x14ac:dyDescent="0.3">
      <c r="B7781" s="113">
        <v>0.01</v>
      </c>
    </row>
    <row r="7782" spans="2:2" x14ac:dyDescent="0.3">
      <c r="B7782" s="113">
        <v>0.01</v>
      </c>
    </row>
    <row r="7783" spans="2:2" x14ac:dyDescent="0.3">
      <c r="B7783" s="113">
        <v>0.01</v>
      </c>
    </row>
    <row r="7784" spans="2:2" x14ac:dyDescent="0.3">
      <c r="B7784" s="113">
        <v>0.01</v>
      </c>
    </row>
    <row r="7785" spans="2:2" x14ac:dyDescent="0.3">
      <c r="B7785" s="113">
        <v>0.01</v>
      </c>
    </row>
    <row r="7786" spans="2:2" x14ac:dyDescent="0.3">
      <c r="B7786" s="113">
        <v>0.01</v>
      </c>
    </row>
    <row r="7787" spans="2:2" x14ac:dyDescent="0.3">
      <c r="B7787" s="113">
        <v>0.01</v>
      </c>
    </row>
    <row r="7788" spans="2:2" x14ac:dyDescent="0.3">
      <c r="B7788" s="113">
        <v>0.01</v>
      </c>
    </row>
    <row r="7789" spans="2:2" x14ac:dyDescent="0.3">
      <c r="B7789" s="113">
        <v>46.281602685806497</v>
      </c>
    </row>
    <row r="7790" spans="2:2" x14ac:dyDescent="0.3">
      <c r="B7790" s="113">
        <v>74.366286906052196</v>
      </c>
    </row>
    <row r="7791" spans="2:2" x14ac:dyDescent="0.3">
      <c r="B7791" s="113">
        <v>82.239104654066296</v>
      </c>
    </row>
    <row r="7792" spans="2:2" x14ac:dyDescent="0.3">
      <c r="B7792" s="113">
        <v>71.178214184507297</v>
      </c>
    </row>
    <row r="7793" spans="2:2" x14ac:dyDescent="0.3">
      <c r="B7793" s="113">
        <v>45.501086636459199</v>
      </c>
    </row>
    <row r="7794" spans="2:2" x14ac:dyDescent="0.3">
      <c r="B7794" s="113">
        <v>11.812095661925801</v>
      </c>
    </row>
    <row r="7795" spans="2:2" x14ac:dyDescent="0.3">
      <c r="B7795" s="113">
        <v>0.01</v>
      </c>
    </row>
    <row r="7796" spans="2:2" x14ac:dyDescent="0.3">
      <c r="B7796" s="113">
        <v>0.01</v>
      </c>
    </row>
    <row r="7797" spans="2:2" x14ac:dyDescent="0.3">
      <c r="B7797" s="113">
        <v>0.01</v>
      </c>
    </row>
    <row r="7798" spans="2:2" x14ac:dyDescent="0.3">
      <c r="B7798" s="113">
        <v>0.01</v>
      </c>
    </row>
    <row r="7799" spans="2:2" x14ac:dyDescent="0.3">
      <c r="B7799" s="113">
        <v>0.01</v>
      </c>
    </row>
    <row r="7800" spans="2:2" x14ac:dyDescent="0.3">
      <c r="B7800" s="113">
        <v>0.01</v>
      </c>
    </row>
    <row r="7801" spans="2:2" x14ac:dyDescent="0.3">
      <c r="B7801" s="113">
        <v>44.925893720708203</v>
      </c>
    </row>
    <row r="7802" spans="2:2" x14ac:dyDescent="0.3">
      <c r="B7802" s="113">
        <v>90.856403731881699</v>
      </c>
    </row>
    <row r="7803" spans="2:2" x14ac:dyDescent="0.3">
      <c r="B7803" s="113">
        <v>129.47980773495499</v>
      </c>
    </row>
    <row r="7804" spans="2:2" x14ac:dyDescent="0.3">
      <c r="B7804" s="113">
        <v>153.43681236555901</v>
      </c>
    </row>
    <row r="7805" spans="2:2" x14ac:dyDescent="0.3">
      <c r="B7805" s="113">
        <v>157.80380741563701</v>
      </c>
    </row>
    <row r="7806" spans="2:2" x14ac:dyDescent="0.3">
      <c r="B7806" s="113">
        <v>141.25532810196901</v>
      </c>
    </row>
    <row r="7807" spans="2:2" x14ac:dyDescent="0.3">
      <c r="B7807" s="113">
        <v>106.70106236490101</v>
      </c>
    </row>
    <row r="7808" spans="2:2" x14ac:dyDescent="0.3">
      <c r="B7808" s="113">
        <v>61.251286072747</v>
      </c>
    </row>
    <row r="7809" spans="2:2" x14ac:dyDescent="0.3">
      <c r="B7809" s="113">
        <v>15.459173474939201</v>
      </c>
    </row>
    <row r="7810" spans="2:2" x14ac:dyDescent="0.3">
      <c r="B7810" s="113">
        <v>0.01</v>
      </c>
    </row>
    <row r="7811" spans="2:2" x14ac:dyDescent="0.3">
      <c r="B7811" s="113">
        <v>0.01</v>
      </c>
    </row>
    <row r="7812" spans="2:2" x14ac:dyDescent="0.3">
      <c r="B7812" s="113">
        <v>0.01</v>
      </c>
    </row>
    <row r="7813" spans="2:2" x14ac:dyDescent="0.3">
      <c r="B7813" s="113">
        <v>68.603685198479496</v>
      </c>
    </row>
    <row r="7814" spans="2:2" x14ac:dyDescent="0.3">
      <c r="B7814" s="113">
        <v>179.3879813934</v>
      </c>
    </row>
    <row r="7815" spans="2:2" x14ac:dyDescent="0.3">
      <c r="B7815" s="113">
        <v>325.71179520029898</v>
      </c>
    </row>
    <row r="7816" spans="2:2" x14ac:dyDescent="0.3">
      <c r="B7816" s="113">
        <v>493.72273494638</v>
      </c>
    </row>
    <row r="7817" spans="2:2" x14ac:dyDescent="0.3">
      <c r="B7817" s="113">
        <v>663.21683754708499</v>
      </c>
    </row>
    <row r="7818" spans="2:2" x14ac:dyDescent="0.3">
      <c r="B7818" s="113">
        <v>809.48868461187305</v>
      </c>
    </row>
    <row r="7819" spans="2:2" x14ac:dyDescent="0.3">
      <c r="B7819" s="113">
        <v>906.02754858309402</v>
      </c>
    </row>
    <row r="7820" spans="2:2" x14ac:dyDescent="0.3">
      <c r="B7820" s="113">
        <v>927.779373933123</v>
      </c>
    </row>
    <row r="7821" spans="2:2" x14ac:dyDescent="0.3">
      <c r="B7821" s="113">
        <v>854.59812243135502</v>
      </c>
    </row>
    <row r="7822" spans="2:2" x14ac:dyDescent="0.3">
      <c r="B7822" s="113">
        <v>674.45750137292703</v>
      </c>
    </row>
    <row r="7823" spans="2:2" x14ac:dyDescent="0.3">
      <c r="B7823" s="113">
        <v>385.99431408430098</v>
      </c>
    </row>
    <row r="7824" spans="2:2" x14ac:dyDescent="0.3">
      <c r="B7824" s="113">
        <v>1.0000000273961199E-2</v>
      </c>
    </row>
    <row r="7825" spans="2:2" x14ac:dyDescent="0.3">
      <c r="B7825" s="113">
        <v>0.01</v>
      </c>
    </row>
    <row r="7826" spans="2:2" x14ac:dyDescent="0.3">
      <c r="B7826" s="113">
        <v>0.01</v>
      </c>
    </row>
    <row r="7827" spans="2:2" x14ac:dyDescent="0.3">
      <c r="B7827" s="113">
        <v>0.01</v>
      </c>
    </row>
    <row r="7828" spans="2:2" x14ac:dyDescent="0.3">
      <c r="B7828" s="113">
        <v>0.01</v>
      </c>
    </row>
    <row r="7829" spans="2:2" x14ac:dyDescent="0.3">
      <c r="B7829" s="113">
        <v>0.01</v>
      </c>
    </row>
    <row r="7830" spans="2:2" x14ac:dyDescent="0.3">
      <c r="B7830" s="113">
        <v>0.01</v>
      </c>
    </row>
    <row r="7831" spans="2:2" x14ac:dyDescent="0.3">
      <c r="B7831" s="113">
        <v>0.01</v>
      </c>
    </row>
    <row r="7832" spans="2:2" x14ac:dyDescent="0.3">
      <c r="B7832" s="113">
        <v>0.01</v>
      </c>
    </row>
    <row r="7833" spans="2:2" x14ac:dyDescent="0.3">
      <c r="B7833" s="113">
        <v>0.01</v>
      </c>
    </row>
    <row r="7834" spans="2:2" x14ac:dyDescent="0.3">
      <c r="B7834" s="113">
        <v>0.01</v>
      </c>
    </row>
    <row r="7835" spans="2:2" x14ac:dyDescent="0.3">
      <c r="B7835" s="113">
        <v>0.01</v>
      </c>
    </row>
    <row r="7836" spans="2:2" x14ac:dyDescent="0.3">
      <c r="B7836" s="113">
        <v>0.01</v>
      </c>
    </row>
    <row r="7837" spans="2:2" x14ac:dyDescent="0.3">
      <c r="B7837" s="113">
        <v>825.39768418752499</v>
      </c>
    </row>
    <row r="7838" spans="2:2" x14ac:dyDescent="0.3">
      <c r="B7838" s="113">
        <v>1629.5836879972301</v>
      </c>
    </row>
    <row r="7839" spans="2:2" x14ac:dyDescent="0.3">
      <c r="B7839" s="113">
        <v>2347.6373642520198</v>
      </c>
    </row>
    <row r="7840" spans="2:2" x14ac:dyDescent="0.3">
      <c r="B7840" s="113">
        <v>2919.98775742521</v>
      </c>
    </row>
    <row r="7841" spans="2:2" x14ac:dyDescent="0.3">
      <c r="B7841" s="113">
        <v>3297.8338492575199</v>
      </c>
    </row>
    <row r="7842" spans="2:2" x14ac:dyDescent="0.3">
      <c r="B7842" s="113">
        <v>3447.58282491512</v>
      </c>
    </row>
    <row r="7843" spans="2:2" x14ac:dyDescent="0.3">
      <c r="B7843" s="113">
        <v>3353.8885447102598</v>
      </c>
    </row>
    <row r="7844" spans="2:2" x14ac:dyDescent="0.3">
      <c r="B7844" s="113">
        <v>3021.0118358689601</v>
      </c>
    </row>
    <row r="7845" spans="2:2" x14ac:dyDescent="0.3">
      <c r="B7845" s="113">
        <v>2472.39979452224</v>
      </c>
    </row>
    <row r="7846" spans="2:2" x14ac:dyDescent="0.3">
      <c r="B7846" s="113">
        <v>1748.56264047839</v>
      </c>
    </row>
    <row r="7847" spans="2:2" x14ac:dyDescent="0.3">
      <c r="B7847" s="113">
        <v>903.49341236548901</v>
      </c>
    </row>
    <row r="7848" spans="2:2" x14ac:dyDescent="0.3">
      <c r="B7848" s="113">
        <v>1.00000006578361E-2</v>
      </c>
    </row>
    <row r="7849" spans="2:2" x14ac:dyDescent="0.3">
      <c r="B7849" s="113">
        <v>0.01</v>
      </c>
    </row>
    <row r="7850" spans="2:2" x14ac:dyDescent="0.3">
      <c r="B7850" s="113">
        <v>0.01</v>
      </c>
    </row>
    <row r="7851" spans="2:2" x14ac:dyDescent="0.3">
      <c r="B7851" s="113">
        <v>0.01</v>
      </c>
    </row>
    <row r="7852" spans="2:2" x14ac:dyDescent="0.3">
      <c r="B7852" s="113">
        <v>0.01</v>
      </c>
    </row>
    <row r="7853" spans="2:2" x14ac:dyDescent="0.3">
      <c r="B7853" s="113">
        <v>0.01</v>
      </c>
    </row>
    <row r="7854" spans="2:2" x14ac:dyDescent="0.3">
      <c r="B7854" s="113">
        <v>0.01</v>
      </c>
    </row>
    <row r="7855" spans="2:2" x14ac:dyDescent="0.3">
      <c r="B7855" s="113">
        <v>0.01</v>
      </c>
    </row>
    <row r="7856" spans="2:2" x14ac:dyDescent="0.3">
      <c r="B7856" s="113">
        <v>0.01</v>
      </c>
    </row>
    <row r="7857" spans="2:2" x14ac:dyDescent="0.3">
      <c r="B7857" s="113">
        <v>0.01</v>
      </c>
    </row>
    <row r="7858" spans="2:2" x14ac:dyDescent="0.3">
      <c r="B7858" s="113">
        <v>0.01</v>
      </c>
    </row>
    <row r="7859" spans="2:2" x14ac:dyDescent="0.3">
      <c r="B7859" s="113">
        <v>0.01</v>
      </c>
    </row>
    <row r="7860" spans="2:2" x14ac:dyDescent="0.3">
      <c r="B7860" s="113">
        <v>0.01</v>
      </c>
    </row>
    <row r="7861" spans="2:2" x14ac:dyDescent="0.3">
      <c r="B7861" s="113">
        <v>802.02436539673795</v>
      </c>
    </row>
    <row r="7862" spans="2:2" x14ac:dyDescent="0.3">
      <c r="B7862" s="113">
        <v>1539.9018441564599</v>
      </c>
    </row>
    <row r="7863" spans="2:2" x14ac:dyDescent="0.3">
      <c r="B7863" s="113">
        <v>2167.52710602042</v>
      </c>
    </row>
    <row r="7864" spans="2:2" x14ac:dyDescent="0.3">
      <c r="B7864" s="113">
        <v>2646.3434590736802</v>
      </c>
    </row>
    <row r="7865" spans="2:2" x14ac:dyDescent="0.3">
      <c r="B7865" s="113">
        <v>2947.23869497751</v>
      </c>
    </row>
    <row r="7866" spans="2:2" x14ac:dyDescent="0.3">
      <c r="B7866" s="113">
        <v>3051.9062746367199</v>
      </c>
    </row>
    <row r="7867" spans="2:2" x14ac:dyDescent="0.3">
      <c r="B7867" s="113">
        <v>2953.6880653212002</v>
      </c>
    </row>
    <row r="7868" spans="2:2" x14ac:dyDescent="0.3">
      <c r="B7868" s="113">
        <v>2657.9065110031802</v>
      </c>
    </row>
    <row r="7869" spans="2:2" x14ac:dyDescent="0.3">
      <c r="B7869" s="113">
        <v>2181.6852436187601</v>
      </c>
    </row>
    <row r="7870" spans="2:2" x14ac:dyDescent="0.3">
      <c r="B7870" s="113">
        <v>1553.24485974864</v>
      </c>
    </row>
    <row r="7871" spans="2:2" x14ac:dyDescent="0.3">
      <c r="B7871" s="113">
        <v>810.65279311524</v>
      </c>
    </row>
    <row r="7872" spans="2:2" x14ac:dyDescent="0.3">
      <c r="B7872" s="113">
        <v>1.0000000666161199E-2</v>
      </c>
    </row>
    <row r="7873" spans="2:2" x14ac:dyDescent="0.3">
      <c r="B7873" s="113">
        <v>0.01</v>
      </c>
    </row>
    <row r="7874" spans="2:2" x14ac:dyDescent="0.3">
      <c r="B7874" s="113">
        <v>0.01</v>
      </c>
    </row>
    <row r="7875" spans="2:2" x14ac:dyDescent="0.3">
      <c r="B7875" s="113">
        <v>0.01</v>
      </c>
    </row>
    <row r="7876" spans="2:2" x14ac:dyDescent="0.3">
      <c r="B7876" s="113">
        <v>0.01</v>
      </c>
    </row>
    <row r="7877" spans="2:2" x14ac:dyDescent="0.3">
      <c r="B7877" s="113">
        <v>0.01</v>
      </c>
    </row>
    <row r="7878" spans="2:2" x14ac:dyDescent="0.3">
      <c r="B7878" s="113">
        <v>0.01</v>
      </c>
    </row>
    <row r="7879" spans="2:2" x14ac:dyDescent="0.3">
      <c r="B7879" s="113">
        <v>0.01</v>
      </c>
    </row>
    <row r="7880" spans="2:2" x14ac:dyDescent="0.3">
      <c r="B7880" s="113">
        <v>0.01</v>
      </c>
    </row>
    <row r="7881" spans="2:2" x14ac:dyDescent="0.3">
      <c r="B7881" s="113">
        <v>0.01</v>
      </c>
    </row>
    <row r="7882" spans="2:2" x14ac:dyDescent="0.3">
      <c r="B7882" s="113">
        <v>0.01</v>
      </c>
    </row>
    <row r="7883" spans="2:2" x14ac:dyDescent="0.3">
      <c r="B7883" s="113">
        <v>0.01</v>
      </c>
    </row>
    <row r="7884" spans="2:2" x14ac:dyDescent="0.3">
      <c r="B7884" s="113">
        <v>0.01</v>
      </c>
    </row>
    <row r="7885" spans="2:2" x14ac:dyDescent="0.3">
      <c r="B7885" s="113">
        <v>933.91562313511099</v>
      </c>
    </row>
    <row r="7886" spans="2:2" x14ac:dyDescent="0.3">
      <c r="B7886" s="113">
        <v>1809.53239079438</v>
      </c>
    </row>
    <row r="7887" spans="2:2" x14ac:dyDescent="0.3">
      <c r="B7887" s="113">
        <v>2561.4537600571298</v>
      </c>
    </row>
    <row r="7888" spans="2:2" x14ac:dyDescent="0.3">
      <c r="B7888" s="113">
        <v>3133.17053540596</v>
      </c>
    </row>
    <row r="7889" spans="2:2" x14ac:dyDescent="0.3">
      <c r="B7889" s="113">
        <v>3481.9772229083701</v>
      </c>
    </row>
    <row r="7890" spans="2:2" x14ac:dyDescent="0.3">
      <c r="B7890" s="113">
        <v>3582.78025185979</v>
      </c>
    </row>
    <row r="7891" spans="2:2" x14ac:dyDescent="0.3">
      <c r="B7891" s="113">
        <v>3430.4034473187698</v>
      </c>
    </row>
    <row r="7892" spans="2:2" x14ac:dyDescent="0.3">
      <c r="B7892" s="113">
        <v>3040.1240363839202</v>
      </c>
    </row>
    <row r="7893" spans="2:2" x14ac:dyDescent="0.3">
      <c r="B7893" s="113">
        <v>2446.34555173125</v>
      </c>
    </row>
    <row r="7894" spans="2:2" x14ac:dyDescent="0.3">
      <c r="B7894" s="113">
        <v>1699.5037433607199</v>
      </c>
    </row>
    <row r="7895" spans="2:2" x14ac:dyDescent="0.3">
      <c r="B7895" s="113">
        <v>861.48676295239</v>
      </c>
    </row>
    <row r="7896" spans="2:2" x14ac:dyDescent="0.3">
      <c r="B7896" s="113">
        <v>1.0000000754426501E-2</v>
      </c>
    </row>
    <row r="7897" spans="2:2" x14ac:dyDescent="0.3">
      <c r="B7897" s="113">
        <v>0.01</v>
      </c>
    </row>
    <row r="7898" spans="2:2" x14ac:dyDescent="0.3">
      <c r="B7898" s="113">
        <v>0.01</v>
      </c>
    </row>
    <row r="7899" spans="2:2" x14ac:dyDescent="0.3">
      <c r="B7899" s="113">
        <v>0.01</v>
      </c>
    </row>
    <row r="7900" spans="2:2" x14ac:dyDescent="0.3">
      <c r="B7900" s="113">
        <v>0.01</v>
      </c>
    </row>
    <row r="7901" spans="2:2" x14ac:dyDescent="0.3">
      <c r="B7901" s="113">
        <v>0.01</v>
      </c>
    </row>
    <row r="7902" spans="2:2" x14ac:dyDescent="0.3">
      <c r="B7902" s="113">
        <v>0.01</v>
      </c>
    </row>
    <row r="7903" spans="2:2" x14ac:dyDescent="0.3">
      <c r="B7903" s="113">
        <v>0.01</v>
      </c>
    </row>
    <row r="7904" spans="2:2" x14ac:dyDescent="0.3">
      <c r="B7904" s="113">
        <v>0.01</v>
      </c>
    </row>
    <row r="7905" spans="2:2" x14ac:dyDescent="0.3">
      <c r="B7905" s="113">
        <v>0.01</v>
      </c>
    </row>
    <row r="7906" spans="2:2" x14ac:dyDescent="0.3">
      <c r="B7906" s="113">
        <v>0.01</v>
      </c>
    </row>
    <row r="7907" spans="2:2" x14ac:dyDescent="0.3">
      <c r="B7907" s="113">
        <v>0.01</v>
      </c>
    </row>
    <row r="7908" spans="2:2" x14ac:dyDescent="0.3">
      <c r="B7908" s="113">
        <v>0.01</v>
      </c>
    </row>
    <row r="7909" spans="2:2" x14ac:dyDescent="0.3">
      <c r="B7909" s="113">
        <v>403.46549292920099</v>
      </c>
    </row>
    <row r="7910" spans="2:2" x14ac:dyDescent="0.3">
      <c r="B7910" s="113">
        <v>703.86690596861399</v>
      </c>
    </row>
    <row r="7911" spans="2:2" x14ac:dyDescent="0.3">
      <c r="B7911" s="113">
        <v>889.92013327905499</v>
      </c>
    </row>
    <row r="7912" spans="2:2" x14ac:dyDescent="0.3">
      <c r="B7912" s="113">
        <v>963.26853348795703</v>
      </c>
    </row>
    <row r="7913" spans="2:2" x14ac:dyDescent="0.3">
      <c r="B7913" s="113">
        <v>936.912225774484</v>
      </c>
    </row>
    <row r="7914" spans="2:2" x14ac:dyDescent="0.3">
      <c r="B7914" s="113">
        <v>832.50325317015404</v>
      </c>
    </row>
    <row r="7915" spans="2:2" x14ac:dyDescent="0.3">
      <c r="B7915" s="113">
        <v>676.91197442703594</v>
      </c>
    </row>
    <row r="7916" spans="2:2" x14ac:dyDescent="0.3">
      <c r="B7916" s="113">
        <v>498.522654137345</v>
      </c>
    </row>
    <row r="7917" spans="2:2" x14ac:dyDescent="0.3">
      <c r="B7917" s="113">
        <v>323.71996136911099</v>
      </c>
    </row>
    <row r="7918" spans="2:2" x14ac:dyDescent="0.3">
      <c r="B7918" s="113">
        <v>173.97488789300101</v>
      </c>
    </row>
    <row r="7919" spans="2:2" x14ac:dyDescent="0.3">
      <c r="B7919" s="113">
        <v>63.837521396731198</v>
      </c>
    </row>
    <row r="7920" spans="2:2" x14ac:dyDescent="0.3">
      <c r="B7920" s="113">
        <v>1.00000000391676E-2</v>
      </c>
    </row>
    <row r="7921" spans="2:2" x14ac:dyDescent="0.3">
      <c r="B7921" s="113">
        <v>0.01</v>
      </c>
    </row>
    <row r="7922" spans="2:2" x14ac:dyDescent="0.3">
      <c r="B7922" s="113">
        <v>0.90678279124487704</v>
      </c>
    </row>
    <row r="7923" spans="2:2" x14ac:dyDescent="0.3">
      <c r="B7923" s="113">
        <v>46.089465838823898</v>
      </c>
    </row>
    <row r="7924" spans="2:2" x14ac:dyDescent="0.3">
      <c r="B7924" s="113">
        <v>102.75065909529199</v>
      </c>
    </row>
    <row r="7925" spans="2:2" x14ac:dyDescent="0.3">
      <c r="B7925" s="113">
        <v>156.72754948231301</v>
      </c>
    </row>
    <row r="7926" spans="2:2" x14ac:dyDescent="0.3">
      <c r="B7926" s="113">
        <v>196.162494069145</v>
      </c>
    </row>
    <row r="7927" spans="2:2" x14ac:dyDescent="0.3">
      <c r="B7927" s="113">
        <v>213.10253792552001</v>
      </c>
    </row>
    <row r="7928" spans="2:2" x14ac:dyDescent="0.3">
      <c r="B7928" s="113">
        <v>204.36711239382001</v>
      </c>
    </row>
    <row r="7929" spans="2:2" x14ac:dyDescent="0.3">
      <c r="B7929" s="113">
        <v>171.61393529668001</v>
      </c>
    </row>
    <row r="7930" spans="2:2" x14ac:dyDescent="0.3">
      <c r="B7930" s="113">
        <v>120.651829677808</v>
      </c>
    </row>
    <row r="7931" spans="2:2" x14ac:dyDescent="0.3">
      <c r="B7931" s="113">
        <v>60.154794980780203</v>
      </c>
    </row>
    <row r="7932" spans="2:2" x14ac:dyDescent="0.3">
      <c r="B7932" s="113">
        <v>1.0000000032696301E-2</v>
      </c>
    </row>
    <row r="7933" spans="2:2" x14ac:dyDescent="0.3">
      <c r="B7933" s="113">
        <v>0.01</v>
      </c>
    </row>
    <row r="7934" spans="2:2" x14ac:dyDescent="0.3">
      <c r="B7934" s="113">
        <v>0.01</v>
      </c>
    </row>
    <row r="7935" spans="2:2" x14ac:dyDescent="0.3">
      <c r="B7935" s="113">
        <v>0.01</v>
      </c>
    </row>
    <row r="7936" spans="2:2" x14ac:dyDescent="0.3">
      <c r="B7936" s="113">
        <v>0.01</v>
      </c>
    </row>
    <row r="7937" spans="2:2" x14ac:dyDescent="0.3">
      <c r="B7937" s="113">
        <v>0.01</v>
      </c>
    </row>
    <row r="7938" spans="2:2" x14ac:dyDescent="0.3">
      <c r="B7938" s="113">
        <v>0.01</v>
      </c>
    </row>
    <row r="7939" spans="2:2" x14ac:dyDescent="0.3">
      <c r="B7939" s="113">
        <v>16.0289762321216</v>
      </c>
    </row>
    <row r="7940" spans="2:2" x14ac:dyDescent="0.3">
      <c r="B7940" s="113">
        <v>49.469504794835998</v>
      </c>
    </row>
    <row r="7941" spans="2:2" x14ac:dyDescent="0.3">
      <c r="B7941" s="113">
        <v>68.492387989359202</v>
      </c>
    </row>
    <row r="7942" spans="2:2" x14ac:dyDescent="0.3">
      <c r="B7942" s="113">
        <v>67.510072337443702</v>
      </c>
    </row>
    <row r="7943" spans="2:2" x14ac:dyDescent="0.3">
      <c r="B7943" s="113">
        <v>44.221048301726803</v>
      </c>
    </row>
    <row r="7944" spans="2:2" x14ac:dyDescent="0.3">
      <c r="B7944" s="113">
        <v>1.00000000560712E-2</v>
      </c>
    </row>
    <row r="7945" spans="2:2" x14ac:dyDescent="0.3">
      <c r="B7945" s="113">
        <v>0.01</v>
      </c>
    </row>
    <row r="7946" spans="2:2" x14ac:dyDescent="0.3">
      <c r="B7946" s="113">
        <v>0.01</v>
      </c>
    </row>
    <row r="7947" spans="2:2" x14ac:dyDescent="0.3">
      <c r="B7947" s="113">
        <v>0.01</v>
      </c>
    </row>
    <row r="7948" spans="2:2" x14ac:dyDescent="0.3">
      <c r="B7948" s="113">
        <v>0.01</v>
      </c>
    </row>
    <row r="7949" spans="2:2" x14ac:dyDescent="0.3">
      <c r="B7949" s="113">
        <v>0.01</v>
      </c>
    </row>
    <row r="7950" spans="2:2" x14ac:dyDescent="0.3">
      <c r="B7950" s="113">
        <v>0.01</v>
      </c>
    </row>
    <row r="7951" spans="2:2" x14ac:dyDescent="0.3">
      <c r="B7951" s="113">
        <v>0.01</v>
      </c>
    </row>
    <row r="7952" spans="2:2" x14ac:dyDescent="0.3">
      <c r="B7952" s="113">
        <v>0.01</v>
      </c>
    </row>
    <row r="7953" spans="2:2" x14ac:dyDescent="0.3">
      <c r="B7953" s="113">
        <v>0.01</v>
      </c>
    </row>
    <row r="7954" spans="2:2" x14ac:dyDescent="0.3">
      <c r="B7954" s="113">
        <v>0.01</v>
      </c>
    </row>
    <row r="7955" spans="2:2" x14ac:dyDescent="0.3">
      <c r="B7955" s="113">
        <v>0.01</v>
      </c>
    </row>
    <row r="7956" spans="2:2" x14ac:dyDescent="0.3">
      <c r="B7956" s="113">
        <v>0.01</v>
      </c>
    </row>
    <row r="7957" spans="2:2" x14ac:dyDescent="0.3">
      <c r="B7957" s="113">
        <v>50.638313458634499</v>
      </c>
    </row>
    <row r="7958" spans="2:2" x14ac:dyDescent="0.3">
      <c r="B7958" s="113">
        <v>81.3563492303673</v>
      </c>
    </row>
    <row r="7959" spans="2:2" x14ac:dyDescent="0.3">
      <c r="B7959" s="113">
        <v>89.957159070954802</v>
      </c>
    </row>
    <row r="7960" spans="2:2" x14ac:dyDescent="0.3">
      <c r="B7960" s="113">
        <v>77.847618063810103</v>
      </c>
    </row>
    <row r="7961" spans="2:2" x14ac:dyDescent="0.3">
      <c r="B7961" s="113">
        <v>49.757518512728602</v>
      </c>
    </row>
    <row r="7962" spans="2:2" x14ac:dyDescent="0.3">
      <c r="B7962" s="113">
        <v>12.914641573809501</v>
      </c>
    </row>
    <row r="7963" spans="2:2" x14ac:dyDescent="0.3">
      <c r="B7963" s="113">
        <v>0.01</v>
      </c>
    </row>
    <row r="7964" spans="2:2" x14ac:dyDescent="0.3">
      <c r="B7964" s="113">
        <v>0.01</v>
      </c>
    </row>
    <row r="7965" spans="2:2" x14ac:dyDescent="0.3">
      <c r="B7965" s="113">
        <v>0.01</v>
      </c>
    </row>
    <row r="7966" spans="2:2" x14ac:dyDescent="0.3">
      <c r="B7966" s="113">
        <v>0.01</v>
      </c>
    </row>
    <row r="7967" spans="2:2" x14ac:dyDescent="0.3">
      <c r="B7967" s="113">
        <v>0.01</v>
      </c>
    </row>
    <row r="7968" spans="2:2" x14ac:dyDescent="0.3">
      <c r="B7968" s="113">
        <v>0.01</v>
      </c>
    </row>
    <row r="7969" spans="2:2" x14ac:dyDescent="0.3">
      <c r="B7969" s="113">
        <v>49.075985459537698</v>
      </c>
    </row>
    <row r="7970" spans="2:2" x14ac:dyDescent="0.3">
      <c r="B7970" s="113">
        <v>99.237127150918795</v>
      </c>
    </row>
    <row r="7971" spans="2:2" x14ac:dyDescent="0.3">
      <c r="B7971" s="113">
        <v>141.404800474089</v>
      </c>
    </row>
    <row r="7972" spans="2:2" x14ac:dyDescent="0.3">
      <c r="B7972" s="113">
        <v>167.546144839194</v>
      </c>
    </row>
    <row r="7973" spans="2:2" x14ac:dyDescent="0.3">
      <c r="B7973" s="113">
        <v>172.29187546353401</v>
      </c>
    </row>
    <row r="7974" spans="2:2" x14ac:dyDescent="0.3">
      <c r="B7974" s="113">
        <v>154.20353587681799</v>
      </c>
    </row>
    <row r="7975" spans="2:2" x14ac:dyDescent="0.3">
      <c r="B7975" s="113">
        <v>116.466200291615</v>
      </c>
    </row>
    <row r="7976" spans="2:2" x14ac:dyDescent="0.3">
      <c r="B7976" s="113">
        <v>66.847691191877303</v>
      </c>
    </row>
    <row r="7977" spans="2:2" x14ac:dyDescent="0.3">
      <c r="B7977" s="113">
        <v>16.868735911859901</v>
      </c>
    </row>
    <row r="7978" spans="2:2" x14ac:dyDescent="0.3">
      <c r="B7978" s="113">
        <v>0.01</v>
      </c>
    </row>
    <row r="7979" spans="2:2" x14ac:dyDescent="0.3">
      <c r="B7979" s="113">
        <v>0.01</v>
      </c>
    </row>
    <row r="7980" spans="2:2" x14ac:dyDescent="0.3">
      <c r="B7980" s="113">
        <v>0.01</v>
      </c>
    </row>
    <row r="7981" spans="2:2" x14ac:dyDescent="0.3">
      <c r="B7981" s="113">
        <v>74.822638793378005</v>
      </c>
    </row>
    <row r="7982" spans="2:2" x14ac:dyDescent="0.3">
      <c r="B7982" s="113">
        <v>195.62533074776701</v>
      </c>
    </row>
    <row r="7983" spans="2:2" x14ac:dyDescent="0.3">
      <c r="B7983" s="113">
        <v>355.14778820890899</v>
      </c>
    </row>
    <row r="7984" spans="2:2" x14ac:dyDescent="0.3">
      <c r="B7984" s="113">
        <v>538.27246915164301</v>
      </c>
    </row>
    <row r="7985" spans="2:2" x14ac:dyDescent="0.3">
      <c r="B7985" s="113">
        <v>722.96598903963002</v>
      </c>
    </row>
    <row r="7986" spans="2:2" x14ac:dyDescent="0.3">
      <c r="B7986" s="113">
        <v>882.30016025604698</v>
      </c>
    </row>
    <row r="7987" spans="2:2" x14ac:dyDescent="0.3">
      <c r="B7987" s="113">
        <v>987.39344260895496</v>
      </c>
    </row>
    <row r="7988" spans="2:2" x14ac:dyDescent="0.3">
      <c r="B7988" s="113">
        <v>1010.96665010946</v>
      </c>
    </row>
    <row r="7989" spans="2:2" x14ac:dyDescent="0.3">
      <c r="B7989" s="113">
        <v>931.10218698460596</v>
      </c>
    </row>
    <row r="7990" spans="2:2" x14ac:dyDescent="0.3">
      <c r="B7990" s="113">
        <v>734.73931270006995</v>
      </c>
    </row>
    <row r="7991" spans="2:2" x14ac:dyDescent="0.3">
      <c r="B7991" s="113">
        <v>420.438663463289</v>
      </c>
    </row>
    <row r="7992" spans="2:2" x14ac:dyDescent="0.3">
      <c r="B7992" s="113">
        <v>1.0000000162254099E-2</v>
      </c>
    </row>
    <row r="7993" spans="2:2" x14ac:dyDescent="0.3">
      <c r="B7993" s="113">
        <v>0.01</v>
      </c>
    </row>
    <row r="7994" spans="2:2" x14ac:dyDescent="0.3">
      <c r="B7994" s="113">
        <v>0.01</v>
      </c>
    </row>
    <row r="7995" spans="2:2" x14ac:dyDescent="0.3">
      <c r="B7995" s="113">
        <v>0.01</v>
      </c>
    </row>
    <row r="7996" spans="2:2" x14ac:dyDescent="0.3">
      <c r="B7996" s="113">
        <v>0.01</v>
      </c>
    </row>
    <row r="7997" spans="2:2" x14ac:dyDescent="0.3">
      <c r="B7997" s="113">
        <v>0.01</v>
      </c>
    </row>
    <row r="7998" spans="2:2" x14ac:dyDescent="0.3">
      <c r="B7998" s="113">
        <v>0.01</v>
      </c>
    </row>
    <row r="7999" spans="2:2" x14ac:dyDescent="0.3">
      <c r="B7999" s="113">
        <v>0.01</v>
      </c>
    </row>
    <row r="8000" spans="2:2" x14ac:dyDescent="0.3">
      <c r="B8000" s="113">
        <v>0.01</v>
      </c>
    </row>
    <row r="8001" spans="2:2" x14ac:dyDescent="0.3">
      <c r="B8001" s="113">
        <v>0.01</v>
      </c>
    </row>
    <row r="8002" spans="2:2" x14ac:dyDescent="0.3">
      <c r="B8002" s="113">
        <v>0.01</v>
      </c>
    </row>
    <row r="8003" spans="2:2" x14ac:dyDescent="0.3">
      <c r="B8003" s="113">
        <v>0.01</v>
      </c>
    </row>
    <row r="8004" spans="2:2" x14ac:dyDescent="0.3">
      <c r="B8004" s="113">
        <v>0.01</v>
      </c>
    </row>
    <row r="8005" spans="2:2" x14ac:dyDescent="0.3">
      <c r="B8005" s="113">
        <v>897.42818516530497</v>
      </c>
    </row>
    <row r="8006" spans="2:2" x14ac:dyDescent="0.3">
      <c r="B8006" s="113">
        <v>1771.5672042664901</v>
      </c>
    </row>
    <row r="8007" spans="2:2" x14ac:dyDescent="0.3">
      <c r="B8007" s="113">
        <v>2551.8573449321598</v>
      </c>
    </row>
    <row r="8008" spans="2:2" x14ac:dyDescent="0.3">
      <c r="B8008" s="113">
        <v>3173.5901954389801</v>
      </c>
    </row>
    <row r="8009" spans="2:2" x14ac:dyDescent="0.3">
      <c r="B8009" s="113">
        <v>3583.7941968924601</v>
      </c>
    </row>
    <row r="8010" spans="2:2" x14ac:dyDescent="0.3">
      <c r="B8010" s="113">
        <v>3746.0495753913901</v>
      </c>
    </row>
    <row r="8011" spans="2:2" x14ac:dyDescent="0.3">
      <c r="B8011" s="113">
        <v>3643.7788223347802</v>
      </c>
    </row>
    <row r="8012" spans="2:2" x14ac:dyDescent="0.3">
      <c r="B8012" s="113">
        <v>3281.7116853746602</v>
      </c>
    </row>
    <row r="8013" spans="2:2" x14ac:dyDescent="0.3">
      <c r="B8013" s="113">
        <v>2685.4146373357898</v>
      </c>
    </row>
    <row r="8014" spans="2:2" x14ac:dyDescent="0.3">
      <c r="B8014" s="113">
        <v>1898.9718489715699</v>
      </c>
    </row>
    <row r="8015" spans="2:2" x14ac:dyDescent="0.3">
      <c r="B8015" s="113">
        <v>981.08566227443498</v>
      </c>
    </row>
    <row r="8016" spans="2:2" x14ac:dyDescent="0.3">
      <c r="B8016" s="113">
        <v>1.00000004255512E-2</v>
      </c>
    </row>
    <row r="8017" spans="2:2" x14ac:dyDescent="0.3">
      <c r="B8017" s="113">
        <v>0.01</v>
      </c>
    </row>
    <row r="8018" spans="2:2" x14ac:dyDescent="0.3">
      <c r="B8018" s="113">
        <v>0.01</v>
      </c>
    </row>
    <row r="8019" spans="2:2" x14ac:dyDescent="0.3">
      <c r="B8019" s="113">
        <v>0.01</v>
      </c>
    </row>
    <row r="8020" spans="2:2" x14ac:dyDescent="0.3">
      <c r="B8020" s="113">
        <v>0.01</v>
      </c>
    </row>
    <row r="8021" spans="2:2" x14ac:dyDescent="0.3">
      <c r="B8021" s="113">
        <v>0.01</v>
      </c>
    </row>
    <row r="8022" spans="2:2" x14ac:dyDescent="0.3">
      <c r="B8022" s="113">
        <v>0.01</v>
      </c>
    </row>
    <row r="8023" spans="2:2" x14ac:dyDescent="0.3">
      <c r="B8023" s="113">
        <v>0.01</v>
      </c>
    </row>
    <row r="8024" spans="2:2" x14ac:dyDescent="0.3">
      <c r="B8024" s="113">
        <v>0.01</v>
      </c>
    </row>
    <row r="8025" spans="2:2" x14ac:dyDescent="0.3">
      <c r="B8025" s="113">
        <v>0.01</v>
      </c>
    </row>
    <row r="8026" spans="2:2" x14ac:dyDescent="0.3">
      <c r="B8026" s="113">
        <v>0.01</v>
      </c>
    </row>
    <row r="8027" spans="2:2" x14ac:dyDescent="0.3">
      <c r="B8027" s="113">
        <v>0.01</v>
      </c>
    </row>
    <row r="8028" spans="2:2" x14ac:dyDescent="0.3">
      <c r="B8028" s="113">
        <v>0.01</v>
      </c>
    </row>
    <row r="8029" spans="2:2" x14ac:dyDescent="0.3">
      <c r="B8029" s="113">
        <v>869.36503525973001</v>
      </c>
    </row>
    <row r="8030" spans="2:2" x14ac:dyDescent="0.3">
      <c r="B8030" s="113">
        <v>1668.98886243222</v>
      </c>
    </row>
    <row r="8031" spans="2:2" x14ac:dyDescent="0.3">
      <c r="B8031" s="113">
        <v>2348.9330761321498</v>
      </c>
    </row>
    <row r="8032" spans="2:2" x14ac:dyDescent="0.3">
      <c r="B8032" s="113">
        <v>2867.4644263141799</v>
      </c>
    </row>
    <row r="8033" spans="2:2" x14ac:dyDescent="0.3">
      <c r="B8033" s="113">
        <v>3193.1028019784098</v>
      </c>
    </row>
    <row r="8034" spans="2:2" x14ac:dyDescent="0.3">
      <c r="B8034" s="113">
        <v>3306.0893451195998</v>
      </c>
    </row>
    <row r="8035" spans="2:2" x14ac:dyDescent="0.3">
      <c r="B8035" s="113">
        <v>3199.2919241037798</v>
      </c>
    </row>
    <row r="8036" spans="2:2" x14ac:dyDescent="0.3">
      <c r="B8036" s="113">
        <v>2878.5569962021</v>
      </c>
    </row>
    <row r="8037" spans="2:2" x14ac:dyDescent="0.3">
      <c r="B8037" s="113">
        <v>2362.5072688304599</v>
      </c>
    </row>
    <row r="8038" spans="2:2" x14ac:dyDescent="0.3">
      <c r="B8038" s="113">
        <v>1681.77126840235</v>
      </c>
    </row>
    <row r="8039" spans="2:2" x14ac:dyDescent="0.3">
      <c r="B8039" s="113">
        <v>877.62249992272302</v>
      </c>
    </row>
    <row r="8040" spans="2:2" x14ac:dyDescent="0.3">
      <c r="B8040" s="113">
        <v>1.00000004594679E-2</v>
      </c>
    </row>
    <row r="8041" spans="2:2" x14ac:dyDescent="0.3">
      <c r="B8041" s="113">
        <v>0.01</v>
      </c>
    </row>
    <row r="8042" spans="2:2" x14ac:dyDescent="0.3">
      <c r="B8042" s="113">
        <v>0.01</v>
      </c>
    </row>
    <row r="8043" spans="2:2" x14ac:dyDescent="0.3">
      <c r="B8043" s="113">
        <v>0.01</v>
      </c>
    </row>
    <row r="8044" spans="2:2" x14ac:dyDescent="0.3">
      <c r="B8044" s="113">
        <v>0.01</v>
      </c>
    </row>
    <row r="8045" spans="2:2" x14ac:dyDescent="0.3">
      <c r="B8045" s="113">
        <v>0.01</v>
      </c>
    </row>
    <row r="8046" spans="2:2" x14ac:dyDescent="0.3">
      <c r="B8046" s="113">
        <v>0.01</v>
      </c>
    </row>
    <row r="8047" spans="2:2" x14ac:dyDescent="0.3">
      <c r="B8047" s="113">
        <v>0.01</v>
      </c>
    </row>
    <row r="8048" spans="2:2" x14ac:dyDescent="0.3">
      <c r="B8048" s="113">
        <v>0.01</v>
      </c>
    </row>
    <row r="8049" spans="2:2" x14ac:dyDescent="0.3">
      <c r="B8049" s="113">
        <v>0.01</v>
      </c>
    </row>
    <row r="8050" spans="2:2" x14ac:dyDescent="0.3">
      <c r="B8050" s="113">
        <v>0.01</v>
      </c>
    </row>
    <row r="8051" spans="2:2" x14ac:dyDescent="0.3">
      <c r="B8051" s="113">
        <v>0.01</v>
      </c>
    </row>
    <row r="8052" spans="2:2" x14ac:dyDescent="0.3">
      <c r="B8052" s="113">
        <v>0.01</v>
      </c>
    </row>
    <row r="8053" spans="2:2" x14ac:dyDescent="0.3">
      <c r="B8053" s="113">
        <v>1009.32417536855</v>
      </c>
    </row>
    <row r="8054" spans="2:2" x14ac:dyDescent="0.3">
      <c r="B8054" s="113">
        <v>1955.4034422805</v>
      </c>
    </row>
    <row r="8055" spans="2:2" x14ac:dyDescent="0.3">
      <c r="B8055" s="113">
        <v>2767.6007957912798</v>
      </c>
    </row>
    <row r="8056" spans="2:2" x14ac:dyDescent="0.3">
      <c r="B8056" s="113">
        <v>3384.9159739731099</v>
      </c>
    </row>
    <row r="8057" spans="2:2" x14ac:dyDescent="0.3">
      <c r="B8057" s="113">
        <v>3761.2894244430399</v>
      </c>
    </row>
    <row r="8058" spans="2:2" x14ac:dyDescent="0.3">
      <c r="B8058" s="113">
        <v>3869.7063332646799</v>
      </c>
    </row>
    <row r="8059" spans="2:2" x14ac:dyDescent="0.3">
      <c r="B8059" s="113">
        <v>3704.67477535836</v>
      </c>
    </row>
    <row r="8060" spans="2:2" x14ac:dyDescent="0.3">
      <c r="B8060" s="113">
        <v>3282.7913737690701</v>
      </c>
    </row>
    <row r="8061" spans="2:2" x14ac:dyDescent="0.3">
      <c r="B8061" s="113">
        <v>2641.29500322279</v>
      </c>
    </row>
    <row r="8062" spans="2:2" x14ac:dyDescent="0.3">
      <c r="B8062" s="113">
        <v>1834.7140084952</v>
      </c>
    </row>
    <row r="8063" spans="2:2" x14ac:dyDescent="0.3">
      <c r="B8063" s="113">
        <v>929.91216004204296</v>
      </c>
    </row>
    <row r="8064" spans="2:2" x14ac:dyDescent="0.3">
      <c r="B8064" s="113">
        <v>1.00000005462437E-2</v>
      </c>
    </row>
    <row r="8065" spans="2:2" x14ac:dyDescent="0.3">
      <c r="B8065" s="113">
        <v>0.01</v>
      </c>
    </row>
    <row r="8066" spans="2:2" x14ac:dyDescent="0.3">
      <c r="B8066" s="113">
        <v>0.01</v>
      </c>
    </row>
    <row r="8067" spans="2:2" x14ac:dyDescent="0.3">
      <c r="B8067" s="113">
        <v>0.01</v>
      </c>
    </row>
    <row r="8068" spans="2:2" x14ac:dyDescent="0.3">
      <c r="B8068" s="113">
        <v>0.01</v>
      </c>
    </row>
    <row r="8069" spans="2:2" x14ac:dyDescent="0.3">
      <c r="B8069" s="113">
        <v>0.01</v>
      </c>
    </row>
    <row r="8070" spans="2:2" x14ac:dyDescent="0.3">
      <c r="B8070" s="113">
        <v>0.01</v>
      </c>
    </row>
    <row r="8071" spans="2:2" x14ac:dyDescent="0.3">
      <c r="B8071" s="113">
        <v>0.01</v>
      </c>
    </row>
    <row r="8072" spans="2:2" x14ac:dyDescent="0.3">
      <c r="B8072" s="113">
        <v>0.01</v>
      </c>
    </row>
    <row r="8073" spans="2:2" x14ac:dyDescent="0.3">
      <c r="B8073" s="113">
        <v>0.01</v>
      </c>
    </row>
    <row r="8074" spans="2:2" x14ac:dyDescent="0.3">
      <c r="B8074" s="113">
        <v>0.01</v>
      </c>
    </row>
    <row r="8075" spans="2:2" x14ac:dyDescent="0.3">
      <c r="B8075" s="113">
        <v>0.01</v>
      </c>
    </row>
    <row r="8076" spans="2:2" x14ac:dyDescent="0.3">
      <c r="B8076" s="113">
        <v>0.01</v>
      </c>
    </row>
    <row r="8077" spans="2:2" x14ac:dyDescent="0.3">
      <c r="B8077" s="113">
        <v>434.77623856100098</v>
      </c>
    </row>
    <row r="8078" spans="2:2" x14ac:dyDescent="0.3">
      <c r="B8078" s="113">
        <v>758.39985403900903</v>
      </c>
    </row>
    <row r="8079" spans="2:2" x14ac:dyDescent="0.3">
      <c r="B8079" s="113">
        <v>958.75319725812903</v>
      </c>
    </row>
    <row r="8080" spans="2:2" x14ac:dyDescent="0.3">
      <c r="B8080" s="113">
        <v>1037.6508481051501</v>
      </c>
    </row>
    <row r="8081" spans="2:2" x14ac:dyDescent="0.3">
      <c r="B8081" s="113">
        <v>1009.13871243099</v>
      </c>
    </row>
    <row r="8082" spans="2:2" x14ac:dyDescent="0.3">
      <c r="B8082" s="113">
        <v>896.57371538624</v>
      </c>
    </row>
    <row r="8083" spans="2:2" x14ac:dyDescent="0.3">
      <c r="B8083" s="113">
        <v>728.92083610671</v>
      </c>
    </row>
    <row r="8084" spans="2:2" x14ac:dyDescent="0.3">
      <c r="B8084" s="113">
        <v>536.76122942320796</v>
      </c>
    </row>
    <row r="8085" spans="2:2" x14ac:dyDescent="0.3">
      <c r="B8085" s="113">
        <v>348.508734980258</v>
      </c>
    </row>
    <row r="8086" spans="2:2" x14ac:dyDescent="0.3">
      <c r="B8086" s="113">
        <v>187.27433390965399</v>
      </c>
    </row>
    <row r="8087" spans="2:2" x14ac:dyDescent="0.3">
      <c r="B8087" s="113">
        <v>68.708905897605206</v>
      </c>
    </row>
    <row r="8088" spans="2:2" x14ac:dyDescent="0.3">
      <c r="B8088" s="113">
        <v>1.0000000029456399E-2</v>
      </c>
    </row>
    <row r="8089" spans="2:2" x14ac:dyDescent="0.3">
      <c r="B8089" s="113">
        <v>0.01</v>
      </c>
    </row>
    <row r="8090" spans="2:2" x14ac:dyDescent="0.3">
      <c r="B8090" s="113">
        <v>0.97488264301231398</v>
      </c>
    </row>
    <row r="8091" spans="2:2" x14ac:dyDescent="0.3">
      <c r="B8091" s="113">
        <v>49.582773439932403</v>
      </c>
    </row>
    <row r="8092" spans="2:2" x14ac:dyDescent="0.3">
      <c r="B8092" s="113">
        <v>110.526399077097</v>
      </c>
    </row>
    <row r="8093" spans="2:2" x14ac:dyDescent="0.3">
      <c r="B8093" s="113">
        <v>168.56849814610499</v>
      </c>
    </row>
    <row r="8094" spans="2:2" x14ac:dyDescent="0.3">
      <c r="B8094" s="113">
        <v>210.958063254455</v>
      </c>
    </row>
    <row r="8095" spans="2:2" x14ac:dyDescent="0.3">
      <c r="B8095" s="113">
        <v>229.14882476038301</v>
      </c>
    </row>
    <row r="8096" spans="2:2" x14ac:dyDescent="0.3">
      <c r="B8096" s="113">
        <v>219.72968757519999</v>
      </c>
    </row>
    <row r="8097" spans="2:2" x14ac:dyDescent="0.3">
      <c r="B8097" s="113">
        <v>184.492543969883</v>
      </c>
    </row>
    <row r="8098" spans="2:2" x14ac:dyDescent="0.3">
      <c r="B8098" s="113">
        <v>129.69054154666301</v>
      </c>
    </row>
    <row r="8099" spans="2:2" x14ac:dyDescent="0.3">
      <c r="B8099" s="113">
        <v>64.653350452901705</v>
      </c>
    </row>
    <row r="8100" spans="2:2" x14ac:dyDescent="0.3">
      <c r="B8100" s="113">
        <v>1.00000000173381E-2</v>
      </c>
    </row>
    <row r="8101" spans="2:2" x14ac:dyDescent="0.3">
      <c r="B8101" s="113">
        <v>0.01</v>
      </c>
    </row>
    <row r="8102" spans="2:2" x14ac:dyDescent="0.3">
      <c r="B8102" s="113">
        <v>0.01</v>
      </c>
    </row>
    <row r="8103" spans="2:2" x14ac:dyDescent="0.3">
      <c r="B8103" s="113">
        <v>0.01</v>
      </c>
    </row>
    <row r="8104" spans="2:2" x14ac:dyDescent="0.3">
      <c r="B8104" s="113">
        <v>0.01</v>
      </c>
    </row>
    <row r="8105" spans="2:2" x14ac:dyDescent="0.3">
      <c r="B8105" s="113">
        <v>0.01</v>
      </c>
    </row>
    <row r="8106" spans="2:2" x14ac:dyDescent="0.3">
      <c r="B8106" s="113">
        <v>0.01</v>
      </c>
    </row>
    <row r="8107" spans="2:2" x14ac:dyDescent="0.3">
      <c r="B8107" s="113">
        <v>17.2109886722215</v>
      </c>
    </row>
    <row r="8108" spans="2:2" x14ac:dyDescent="0.3">
      <c r="B8108" s="113">
        <v>53.112836212020703</v>
      </c>
    </row>
    <row r="8109" spans="2:2" x14ac:dyDescent="0.3">
      <c r="B8109" s="113">
        <v>73.528424762253294</v>
      </c>
    </row>
    <row r="8110" spans="2:2" x14ac:dyDescent="0.3">
      <c r="B8110" s="113">
        <v>72.465427322109605</v>
      </c>
    </row>
    <row r="8111" spans="2:2" x14ac:dyDescent="0.3">
      <c r="B8111" s="113">
        <v>47.461170086409801</v>
      </c>
    </row>
    <row r="8112" spans="2:2" x14ac:dyDescent="0.3">
      <c r="B8112" s="113">
        <v>1.0000000043469201E-2</v>
      </c>
    </row>
    <row r="8113" spans="2:2" x14ac:dyDescent="0.3">
      <c r="B8113" s="113">
        <v>0.01</v>
      </c>
    </row>
    <row r="8114" spans="2:2" x14ac:dyDescent="0.3">
      <c r="B8114" s="113">
        <v>0.01</v>
      </c>
    </row>
    <row r="8115" spans="2:2" x14ac:dyDescent="0.3">
      <c r="B8115" s="113">
        <v>0.01</v>
      </c>
    </row>
    <row r="8116" spans="2:2" x14ac:dyDescent="0.3">
      <c r="B8116" s="113">
        <v>0.01</v>
      </c>
    </row>
    <row r="8117" spans="2:2" x14ac:dyDescent="0.3">
      <c r="B8117" s="113">
        <v>0.01</v>
      </c>
    </row>
    <row r="8118" spans="2:2" x14ac:dyDescent="0.3">
      <c r="B8118" s="113">
        <v>0.01</v>
      </c>
    </row>
    <row r="8119" spans="2:2" x14ac:dyDescent="0.3">
      <c r="B8119" s="113">
        <v>0.01</v>
      </c>
    </row>
    <row r="8120" spans="2:2" x14ac:dyDescent="0.3">
      <c r="B8120" s="113">
        <v>0.01</v>
      </c>
    </row>
    <row r="8121" spans="2:2" x14ac:dyDescent="0.3">
      <c r="B8121" s="113">
        <v>0.01</v>
      </c>
    </row>
    <row r="8122" spans="2:2" x14ac:dyDescent="0.3">
      <c r="B8122" s="113">
        <v>0.01</v>
      </c>
    </row>
    <row r="8123" spans="2:2" x14ac:dyDescent="0.3">
      <c r="B8123" s="113">
        <v>0.01</v>
      </c>
    </row>
    <row r="8124" spans="2:2" x14ac:dyDescent="0.3">
      <c r="B8124" s="113">
        <v>0.01</v>
      </c>
    </row>
    <row r="8125" spans="2:2" x14ac:dyDescent="0.3">
      <c r="B8125" s="113">
        <v>54.260784326733202</v>
      </c>
    </row>
    <row r="8126" spans="2:2" x14ac:dyDescent="0.3">
      <c r="B8126" s="113">
        <v>87.166681644046506</v>
      </c>
    </row>
    <row r="8127" spans="2:2" x14ac:dyDescent="0.3">
      <c r="B8127" s="113">
        <v>96.370749858639797</v>
      </c>
    </row>
    <row r="8128" spans="2:2" x14ac:dyDescent="0.3">
      <c r="B8128" s="113">
        <v>83.388177599437597</v>
      </c>
    </row>
    <row r="8129" spans="2:2" x14ac:dyDescent="0.3">
      <c r="B8129" s="113">
        <v>53.292484261403601</v>
      </c>
    </row>
    <row r="8130" spans="2:2" x14ac:dyDescent="0.3">
      <c r="B8130" s="113">
        <v>13.8300372103505</v>
      </c>
    </row>
    <row r="8131" spans="2:2" x14ac:dyDescent="0.3">
      <c r="B8131" s="113">
        <v>0.01</v>
      </c>
    </row>
    <row r="8132" spans="2:2" x14ac:dyDescent="0.3">
      <c r="B8132" s="113">
        <v>0.01</v>
      </c>
    </row>
    <row r="8133" spans="2:2" x14ac:dyDescent="0.3">
      <c r="B8133" s="113">
        <v>0.01</v>
      </c>
    </row>
    <row r="8134" spans="2:2" x14ac:dyDescent="0.3">
      <c r="B8134" s="113">
        <v>0.01</v>
      </c>
    </row>
    <row r="8135" spans="2:2" x14ac:dyDescent="0.3">
      <c r="B8135" s="113">
        <v>0.01</v>
      </c>
    </row>
    <row r="8136" spans="2:2" x14ac:dyDescent="0.3">
      <c r="B8136" s="113">
        <v>0.01</v>
      </c>
    </row>
    <row r="8137" spans="2:2" x14ac:dyDescent="0.3">
      <c r="B8137" s="113">
        <v>52.514495041394802</v>
      </c>
    </row>
    <row r="8138" spans="2:2" x14ac:dyDescent="0.3">
      <c r="B8138" s="113">
        <v>106.178803692542</v>
      </c>
    </row>
    <row r="8139" spans="2:2" x14ac:dyDescent="0.3">
      <c r="B8139" s="113">
        <v>151.27920733067401</v>
      </c>
    </row>
    <row r="8140" spans="2:2" x14ac:dyDescent="0.3">
      <c r="B8140" s="113">
        <v>179.225775143671</v>
      </c>
    </row>
    <row r="8141" spans="2:2" x14ac:dyDescent="0.3">
      <c r="B8141" s="113">
        <v>184.28141612240501</v>
      </c>
    </row>
    <row r="8142" spans="2:2" x14ac:dyDescent="0.3">
      <c r="B8142" s="113">
        <v>164.91554340385699</v>
      </c>
    </row>
    <row r="8143" spans="2:2" x14ac:dyDescent="0.3">
      <c r="B8143" s="113">
        <v>124.542425758638</v>
      </c>
    </row>
    <row r="8144" spans="2:2" x14ac:dyDescent="0.3">
      <c r="B8144" s="113">
        <v>71.474779012749494</v>
      </c>
    </row>
    <row r="8145" spans="2:2" x14ac:dyDescent="0.3">
      <c r="B8145" s="113">
        <v>18.033803602590801</v>
      </c>
    </row>
    <row r="8146" spans="2:2" x14ac:dyDescent="0.3">
      <c r="B8146" s="113">
        <v>0.01</v>
      </c>
    </row>
    <row r="8147" spans="2:2" x14ac:dyDescent="0.3">
      <c r="B8147" s="113">
        <v>0.01</v>
      </c>
    </row>
    <row r="8148" spans="2:2" x14ac:dyDescent="0.3">
      <c r="B8148" s="113">
        <v>0.01</v>
      </c>
    </row>
    <row r="8149" spans="2:2" x14ac:dyDescent="0.3">
      <c r="B8149" s="113">
        <v>79.956617973219494</v>
      </c>
    </row>
    <row r="8150" spans="2:2" x14ac:dyDescent="0.3">
      <c r="B8150" s="113">
        <v>209.02575799253799</v>
      </c>
    </row>
    <row r="8151" spans="2:2" x14ac:dyDescent="0.3">
      <c r="B8151" s="113">
        <v>379.43337588134602</v>
      </c>
    </row>
    <row r="8152" spans="2:2" x14ac:dyDescent="0.3">
      <c r="B8152" s="113">
        <v>575.01602224815099</v>
      </c>
    </row>
    <row r="8153" spans="2:2" x14ac:dyDescent="0.3">
      <c r="B8153" s="113">
        <v>772.23043147748103</v>
      </c>
    </row>
    <row r="8154" spans="2:2" x14ac:dyDescent="0.3">
      <c r="B8154" s="113">
        <v>942.31617425063905</v>
      </c>
    </row>
    <row r="8155" spans="2:2" x14ac:dyDescent="0.3">
      <c r="B8155" s="113">
        <v>1054.43975386901</v>
      </c>
    </row>
    <row r="8156" spans="2:2" x14ac:dyDescent="0.3">
      <c r="B8156" s="113">
        <v>1079.4924717797101</v>
      </c>
    </row>
    <row r="8157" spans="2:2" x14ac:dyDescent="0.3">
      <c r="B8157" s="113">
        <v>994.10303580738798</v>
      </c>
    </row>
    <row r="8158" spans="2:2" x14ac:dyDescent="0.3">
      <c r="B8158" s="113">
        <v>784.36567169729403</v>
      </c>
    </row>
    <row r="8159" spans="2:2" x14ac:dyDescent="0.3">
      <c r="B8159" s="113">
        <v>448.78572299096498</v>
      </c>
    </row>
    <row r="8160" spans="2:2" x14ac:dyDescent="0.3">
      <c r="B8160" s="113">
        <v>1.00000004600006E-2</v>
      </c>
    </row>
    <row r="8161" spans="2:2" x14ac:dyDescent="0.3">
      <c r="B8161" s="113">
        <v>0.01</v>
      </c>
    </row>
    <row r="8162" spans="2:2" x14ac:dyDescent="0.3">
      <c r="B8162" s="113">
        <v>0.01</v>
      </c>
    </row>
    <row r="8163" spans="2:2" x14ac:dyDescent="0.3">
      <c r="B8163" s="113">
        <v>0.01</v>
      </c>
    </row>
    <row r="8164" spans="2:2" x14ac:dyDescent="0.3">
      <c r="B8164" s="113">
        <v>0.01</v>
      </c>
    </row>
    <row r="8165" spans="2:2" x14ac:dyDescent="0.3">
      <c r="B8165" s="113">
        <v>0.01</v>
      </c>
    </row>
    <row r="8166" spans="2:2" x14ac:dyDescent="0.3">
      <c r="B8166" s="113">
        <v>0.01</v>
      </c>
    </row>
    <row r="8167" spans="2:2" x14ac:dyDescent="0.3">
      <c r="B8167" s="113">
        <v>0.01</v>
      </c>
    </row>
    <row r="8168" spans="2:2" x14ac:dyDescent="0.3">
      <c r="B8168" s="113">
        <v>0.01</v>
      </c>
    </row>
    <row r="8169" spans="2:2" x14ac:dyDescent="0.3">
      <c r="B8169" s="113">
        <v>0.01</v>
      </c>
    </row>
    <row r="8170" spans="2:2" x14ac:dyDescent="0.3">
      <c r="B8170" s="113">
        <v>0.01</v>
      </c>
    </row>
    <row r="8171" spans="2:2" x14ac:dyDescent="0.3">
      <c r="B8171" s="113">
        <v>0.01</v>
      </c>
    </row>
    <row r="8172" spans="2:2" x14ac:dyDescent="0.3">
      <c r="B8172" s="113">
        <v>0.01</v>
      </c>
    </row>
    <row r="8173" spans="2:2" x14ac:dyDescent="0.3">
      <c r="B8173" s="113">
        <v>956.44382947962595</v>
      </c>
    </row>
    <row r="8174" spans="2:2" x14ac:dyDescent="0.3">
      <c r="B8174" s="113">
        <v>1887.85861459479</v>
      </c>
    </row>
    <row r="8175" spans="2:2" x14ac:dyDescent="0.3">
      <c r="B8175" s="113">
        <v>2719.0690189245502</v>
      </c>
    </row>
    <row r="8176" spans="2:2" x14ac:dyDescent="0.3">
      <c r="B8176" s="113">
        <v>3381.16761185324</v>
      </c>
    </row>
    <row r="8177" spans="2:2" x14ac:dyDescent="0.3">
      <c r="B8177" s="113">
        <v>3817.78051680112</v>
      </c>
    </row>
    <row r="8178" spans="2:2" x14ac:dyDescent="0.3">
      <c r="B8178" s="113">
        <v>3990.18918057677</v>
      </c>
    </row>
    <row r="8179" spans="2:2" x14ac:dyDescent="0.3">
      <c r="B8179" s="113">
        <v>3880.82514189826</v>
      </c>
    </row>
    <row r="8180" spans="2:2" x14ac:dyDescent="0.3">
      <c r="B8180" s="113">
        <v>3494.8184754171998</v>
      </c>
    </row>
    <row r="8181" spans="2:2" x14ac:dyDescent="0.3">
      <c r="B8181" s="113">
        <v>2859.4842514721199</v>
      </c>
    </row>
    <row r="8182" spans="2:2" x14ac:dyDescent="0.3">
      <c r="B8182" s="113">
        <v>2021.8412586458901</v>
      </c>
    </row>
    <row r="8183" spans="2:2" x14ac:dyDescent="0.3">
      <c r="B8183" s="113">
        <v>1044.44980834999</v>
      </c>
    </row>
    <row r="8184" spans="2:2" x14ac:dyDescent="0.3">
      <c r="B8184" s="113">
        <v>1.00000010597028E-2</v>
      </c>
    </row>
    <row r="8185" spans="2:2" x14ac:dyDescent="0.3">
      <c r="B8185" s="113">
        <v>0.01</v>
      </c>
    </row>
    <row r="8186" spans="2:2" x14ac:dyDescent="0.3">
      <c r="B8186" s="113">
        <v>0.01</v>
      </c>
    </row>
    <row r="8187" spans="2:2" x14ac:dyDescent="0.3">
      <c r="B8187" s="113">
        <v>0.01</v>
      </c>
    </row>
    <row r="8188" spans="2:2" x14ac:dyDescent="0.3">
      <c r="B8188" s="113">
        <v>0.01</v>
      </c>
    </row>
    <row r="8189" spans="2:2" x14ac:dyDescent="0.3">
      <c r="B8189" s="113">
        <v>0.01</v>
      </c>
    </row>
    <row r="8190" spans="2:2" x14ac:dyDescent="0.3">
      <c r="B8190" s="113">
        <v>0.01</v>
      </c>
    </row>
    <row r="8191" spans="2:2" x14ac:dyDescent="0.3">
      <c r="B8191" s="113">
        <v>0.01</v>
      </c>
    </row>
    <row r="8192" spans="2:2" x14ac:dyDescent="0.3">
      <c r="B8192" s="113">
        <v>0.01</v>
      </c>
    </row>
    <row r="8193" spans="2:2" x14ac:dyDescent="0.3">
      <c r="B8193" s="113">
        <v>0.01</v>
      </c>
    </row>
    <row r="8194" spans="2:2" x14ac:dyDescent="0.3">
      <c r="B8194" s="113">
        <v>0.01</v>
      </c>
    </row>
    <row r="8195" spans="2:2" x14ac:dyDescent="0.3">
      <c r="B8195" s="113">
        <v>0.01</v>
      </c>
    </row>
    <row r="8196" spans="2:2" x14ac:dyDescent="0.3">
      <c r="B8196" s="113">
        <v>0.01</v>
      </c>
    </row>
    <row r="8197" spans="2:2" x14ac:dyDescent="0.3">
      <c r="B8197" s="113">
        <v>924.09783583512296</v>
      </c>
    </row>
    <row r="8198" spans="2:2" x14ac:dyDescent="0.3">
      <c r="B8198" s="113">
        <v>1773.8714228200099</v>
      </c>
    </row>
    <row r="8199" spans="2:2" x14ac:dyDescent="0.3">
      <c r="B8199" s="113">
        <v>2496.27365994303</v>
      </c>
    </row>
    <row r="8200" spans="2:2" x14ac:dyDescent="0.3">
      <c r="B8200" s="113">
        <v>3046.9999777850599</v>
      </c>
    </row>
    <row r="8201" spans="2:2" x14ac:dyDescent="0.3">
      <c r="B8201" s="113">
        <v>3392.6589047288298</v>
      </c>
    </row>
    <row r="8202" spans="2:2" x14ac:dyDescent="0.3">
      <c r="B8202" s="113">
        <v>3512.3258177860898</v>
      </c>
    </row>
    <row r="8203" spans="2:2" x14ac:dyDescent="0.3">
      <c r="B8203" s="113">
        <v>3398.4980205513498</v>
      </c>
    </row>
    <row r="8204" spans="2:2" x14ac:dyDescent="0.3">
      <c r="B8204" s="113">
        <v>3057.4611950252101</v>
      </c>
    </row>
    <row r="8205" spans="2:2" x14ac:dyDescent="0.3">
      <c r="B8205" s="113">
        <v>2509.0670472634101</v>
      </c>
    </row>
    <row r="8206" spans="2:2" x14ac:dyDescent="0.3">
      <c r="B8206" s="113">
        <v>1785.9078416214099</v>
      </c>
    </row>
    <row r="8207" spans="2:2" x14ac:dyDescent="0.3">
      <c r="B8207" s="113">
        <v>931.86458310797798</v>
      </c>
    </row>
    <row r="8208" spans="2:2" x14ac:dyDescent="0.3">
      <c r="B8208" s="113">
        <v>1.0000001036240999E-2</v>
      </c>
    </row>
    <row r="8209" spans="2:2" x14ac:dyDescent="0.3">
      <c r="B8209" s="113">
        <v>0.01</v>
      </c>
    </row>
    <row r="8210" spans="2:2" x14ac:dyDescent="0.3">
      <c r="B8210" s="113">
        <v>0.01</v>
      </c>
    </row>
    <row r="8211" spans="2:2" x14ac:dyDescent="0.3">
      <c r="B8211" s="113">
        <v>0.01</v>
      </c>
    </row>
    <row r="8212" spans="2:2" x14ac:dyDescent="0.3">
      <c r="B8212" s="113">
        <v>0.01</v>
      </c>
    </row>
    <row r="8213" spans="2:2" x14ac:dyDescent="0.3">
      <c r="B8213" s="113">
        <v>0.01</v>
      </c>
    </row>
    <row r="8214" spans="2:2" x14ac:dyDescent="0.3">
      <c r="B8214" s="113">
        <v>0.01</v>
      </c>
    </row>
    <row r="8215" spans="2:2" x14ac:dyDescent="0.3">
      <c r="B8215" s="113">
        <v>0.01</v>
      </c>
    </row>
    <row r="8216" spans="2:2" x14ac:dyDescent="0.3">
      <c r="B8216" s="113">
        <v>0.01</v>
      </c>
    </row>
    <row r="8217" spans="2:2" x14ac:dyDescent="0.3">
      <c r="B8217" s="113">
        <v>0.01</v>
      </c>
    </row>
    <row r="8218" spans="2:2" x14ac:dyDescent="0.3">
      <c r="B8218" s="113">
        <v>0.01</v>
      </c>
    </row>
    <row r="8219" spans="2:2" x14ac:dyDescent="0.3">
      <c r="B8219" s="113">
        <v>0.01</v>
      </c>
    </row>
    <row r="8220" spans="2:2" x14ac:dyDescent="0.3">
      <c r="B8220" s="113">
        <v>0.01</v>
      </c>
    </row>
    <row r="8221" spans="2:2" x14ac:dyDescent="0.3">
      <c r="B8221" s="113">
        <v>1070.09509317523</v>
      </c>
    </row>
    <row r="8222" spans="2:2" x14ac:dyDescent="0.3">
      <c r="B8222" s="113">
        <v>2072.9162926572099</v>
      </c>
    </row>
    <row r="8223" spans="2:2" x14ac:dyDescent="0.3">
      <c r="B8223" s="113">
        <v>2933.6106935580701</v>
      </c>
    </row>
    <row r="8224" spans="2:2" x14ac:dyDescent="0.3">
      <c r="B8224" s="113">
        <v>3587.5716271971801</v>
      </c>
    </row>
    <row r="8225" spans="2:2" x14ac:dyDescent="0.3">
      <c r="B8225" s="113">
        <v>3986.0534639366301</v>
      </c>
    </row>
    <row r="8226" spans="2:2" x14ac:dyDescent="0.3">
      <c r="B8226" s="113">
        <v>4100.5119304360296</v>
      </c>
    </row>
    <row r="8227" spans="2:2" x14ac:dyDescent="0.3">
      <c r="B8227" s="113">
        <v>3925.2189984236302</v>
      </c>
    </row>
    <row r="8228" spans="2:2" x14ac:dyDescent="0.3">
      <c r="B8228" s="113">
        <v>3477.8499934507199</v>
      </c>
    </row>
    <row r="8229" spans="2:2" x14ac:dyDescent="0.3">
      <c r="B8229" s="113">
        <v>2797.93907346059</v>
      </c>
    </row>
    <row r="8230" spans="2:2" x14ac:dyDescent="0.3">
      <c r="B8230" s="113">
        <v>1943.3163776834001</v>
      </c>
    </row>
    <row r="8231" spans="2:2" x14ac:dyDescent="0.3">
      <c r="B8231" s="113">
        <v>984.85159983328595</v>
      </c>
    </row>
    <row r="8232" spans="2:2" x14ac:dyDescent="0.3">
      <c r="B8232" s="113">
        <v>1.00000002946443E-2</v>
      </c>
    </row>
    <row r="8233" spans="2:2" x14ac:dyDescent="0.3">
      <c r="B8233" s="113">
        <v>0.01</v>
      </c>
    </row>
    <row r="8234" spans="2:2" x14ac:dyDescent="0.3">
      <c r="B8234" s="113">
        <v>0.01</v>
      </c>
    </row>
    <row r="8235" spans="2:2" x14ac:dyDescent="0.3">
      <c r="B8235" s="113">
        <v>0.01</v>
      </c>
    </row>
    <row r="8236" spans="2:2" x14ac:dyDescent="0.3">
      <c r="B8236" s="113">
        <v>0.01</v>
      </c>
    </row>
    <row r="8237" spans="2:2" x14ac:dyDescent="0.3">
      <c r="B8237" s="113">
        <v>0.01</v>
      </c>
    </row>
    <row r="8238" spans="2:2" x14ac:dyDescent="0.3">
      <c r="B8238" s="113">
        <v>0.01</v>
      </c>
    </row>
    <row r="8239" spans="2:2" x14ac:dyDescent="0.3">
      <c r="B8239" s="113">
        <v>0.01</v>
      </c>
    </row>
    <row r="8240" spans="2:2" x14ac:dyDescent="0.3">
      <c r="B8240" s="113">
        <v>0.01</v>
      </c>
    </row>
    <row r="8241" spans="2:2" x14ac:dyDescent="0.3">
      <c r="B8241" s="113">
        <v>0.01</v>
      </c>
    </row>
    <row r="8242" spans="2:2" x14ac:dyDescent="0.3">
      <c r="B8242" s="113">
        <v>0.01</v>
      </c>
    </row>
    <row r="8243" spans="2:2" x14ac:dyDescent="0.3">
      <c r="B8243" s="113">
        <v>0.01</v>
      </c>
    </row>
    <row r="8244" spans="2:2" x14ac:dyDescent="0.3">
      <c r="B8244" s="113">
        <v>0.01</v>
      </c>
    </row>
    <row r="8245" spans="2:2" x14ac:dyDescent="0.3">
      <c r="B8245" s="113">
        <v>459.781762868827</v>
      </c>
    </row>
    <row r="8246" spans="2:2" x14ac:dyDescent="0.3">
      <c r="B8246" s="113">
        <v>801.93421147568301</v>
      </c>
    </row>
    <row r="8247" spans="2:2" x14ac:dyDescent="0.3">
      <c r="B8247" s="113">
        <v>1013.68203520712</v>
      </c>
    </row>
    <row r="8248" spans="2:2" x14ac:dyDescent="0.3">
      <c r="B8248" s="113">
        <v>1096.9847191648901</v>
      </c>
    </row>
    <row r="8249" spans="2:2" x14ac:dyDescent="0.3">
      <c r="B8249" s="113">
        <v>1066.7302543481601</v>
      </c>
    </row>
    <row r="8250" spans="2:2" x14ac:dyDescent="0.3">
      <c r="B8250" s="113">
        <v>947.64171293321499</v>
      </c>
    </row>
    <row r="8251" spans="2:2" x14ac:dyDescent="0.3">
      <c r="B8251" s="113">
        <v>770.35862823397997</v>
      </c>
    </row>
    <row r="8252" spans="2:2" x14ac:dyDescent="0.3">
      <c r="B8252" s="113">
        <v>567.21554043760602</v>
      </c>
    </row>
    <row r="8253" spans="2:2" x14ac:dyDescent="0.3">
      <c r="B8253" s="113">
        <v>368.24338649038998</v>
      </c>
    </row>
    <row r="8254" spans="2:2" x14ac:dyDescent="0.3">
      <c r="B8254" s="113">
        <v>197.85796860850499</v>
      </c>
    </row>
    <row r="8255" spans="2:2" x14ac:dyDescent="0.3">
      <c r="B8255" s="113">
        <v>72.583980731504894</v>
      </c>
    </row>
    <row r="8256" spans="2:2" x14ac:dyDescent="0.3">
      <c r="B8256" s="113">
        <v>1.00000000177045E-2</v>
      </c>
    </row>
    <row r="8257" spans="2:2" x14ac:dyDescent="0.3">
      <c r="B8257" s="113">
        <v>0.01</v>
      </c>
    </row>
    <row r="8258" spans="2:2" x14ac:dyDescent="0.3">
      <c r="B8258" s="113">
        <v>1.0289892311005799</v>
      </c>
    </row>
    <row r="8259" spans="2:2" x14ac:dyDescent="0.3">
      <c r="B8259" s="113">
        <v>52.357149163478702</v>
      </c>
    </row>
    <row r="8260" spans="2:2" x14ac:dyDescent="0.3">
      <c r="B8260" s="113">
        <v>116.699368893531</v>
      </c>
    </row>
    <row r="8261" spans="2:2" x14ac:dyDescent="0.3">
      <c r="B8261" s="113">
        <v>177.96491790559099</v>
      </c>
    </row>
    <row r="8262" spans="2:2" x14ac:dyDescent="0.3">
      <c r="B8262" s="113">
        <v>222.694346532358</v>
      </c>
    </row>
    <row r="8263" spans="2:2" x14ac:dyDescent="0.3">
      <c r="B8263" s="113">
        <v>241.872013167131</v>
      </c>
    </row>
    <row r="8264" spans="2:2" x14ac:dyDescent="0.3">
      <c r="B8264" s="113">
        <v>231.90576588439299</v>
      </c>
    </row>
    <row r="8265" spans="2:2" x14ac:dyDescent="0.3">
      <c r="B8265" s="113">
        <v>194.69568438707199</v>
      </c>
    </row>
    <row r="8266" spans="2:2" x14ac:dyDescent="0.3">
      <c r="B8266" s="113">
        <v>136.848554218331</v>
      </c>
    </row>
    <row r="8267" spans="2:2" x14ac:dyDescent="0.3">
      <c r="B8267" s="113">
        <v>68.214412174185497</v>
      </c>
    </row>
    <row r="8268" spans="2:2" x14ac:dyDescent="0.3">
      <c r="B8268" s="113">
        <v>1.00000000553657E-2</v>
      </c>
    </row>
    <row r="8269" spans="2:2" x14ac:dyDescent="0.3">
      <c r="B8269" s="113">
        <v>0.01</v>
      </c>
    </row>
    <row r="8270" spans="2:2" x14ac:dyDescent="0.3">
      <c r="B8270" s="113">
        <v>0.01</v>
      </c>
    </row>
    <row r="8271" spans="2:2" x14ac:dyDescent="0.3">
      <c r="B8271" s="113">
        <v>0.01</v>
      </c>
    </row>
    <row r="8272" spans="2:2" x14ac:dyDescent="0.3">
      <c r="B8272" s="113">
        <v>0.01</v>
      </c>
    </row>
    <row r="8273" spans="2:2" x14ac:dyDescent="0.3">
      <c r="B8273" s="113">
        <v>0.01</v>
      </c>
    </row>
    <row r="8274" spans="2:2" x14ac:dyDescent="0.3">
      <c r="B8274" s="113">
        <v>0.01</v>
      </c>
    </row>
    <row r="8275" spans="2:2" x14ac:dyDescent="0.3">
      <c r="B8275" s="113">
        <v>18.1435428265433</v>
      </c>
    </row>
    <row r="8276" spans="2:2" x14ac:dyDescent="0.3">
      <c r="B8276" s="113">
        <v>55.986040821892402</v>
      </c>
    </row>
    <row r="8277" spans="2:2" x14ac:dyDescent="0.3">
      <c r="B8277" s="113">
        <v>77.498256530277601</v>
      </c>
    </row>
    <row r="8278" spans="2:2" x14ac:dyDescent="0.3">
      <c r="B8278" s="113">
        <v>76.369993480894706</v>
      </c>
    </row>
    <row r="8279" spans="2:2" x14ac:dyDescent="0.3">
      <c r="B8279" s="113">
        <v>50.0131286630887</v>
      </c>
    </row>
    <row r="8280" spans="2:2" x14ac:dyDescent="0.3">
      <c r="B8280" s="113">
        <v>1.00000000282014E-2</v>
      </c>
    </row>
    <row r="8281" spans="2:2" x14ac:dyDescent="0.3">
      <c r="B8281" s="113">
        <v>0.01</v>
      </c>
    </row>
    <row r="8282" spans="2:2" x14ac:dyDescent="0.3">
      <c r="B8282" s="113">
        <v>0.01</v>
      </c>
    </row>
    <row r="8283" spans="2:2" x14ac:dyDescent="0.3">
      <c r="B8283" s="113">
        <v>0.01</v>
      </c>
    </row>
    <row r="8284" spans="2:2" x14ac:dyDescent="0.3">
      <c r="B8284" s="113">
        <v>0.01</v>
      </c>
    </row>
    <row r="8285" spans="2:2" x14ac:dyDescent="0.3">
      <c r="B8285" s="113">
        <v>0.01</v>
      </c>
    </row>
    <row r="8286" spans="2:2" x14ac:dyDescent="0.3">
      <c r="B8286" s="113">
        <v>0.01</v>
      </c>
    </row>
    <row r="8287" spans="2:2" x14ac:dyDescent="0.3">
      <c r="B8287" s="113">
        <v>0.01</v>
      </c>
    </row>
    <row r="8288" spans="2:2" x14ac:dyDescent="0.3">
      <c r="B8288" s="113">
        <v>0.01</v>
      </c>
    </row>
    <row r="8289" spans="2:2" x14ac:dyDescent="0.3">
      <c r="B8289" s="113">
        <v>0.01</v>
      </c>
    </row>
    <row r="8290" spans="2:2" x14ac:dyDescent="0.3">
      <c r="B8290" s="113">
        <v>0.01</v>
      </c>
    </row>
    <row r="8291" spans="2:2" x14ac:dyDescent="0.3">
      <c r="B8291" s="113">
        <v>0.01</v>
      </c>
    </row>
    <row r="8292" spans="2:2" x14ac:dyDescent="0.3">
      <c r="B8292" s="113">
        <v>0.01</v>
      </c>
    </row>
    <row r="8293" spans="2:2" x14ac:dyDescent="0.3">
      <c r="B8293" s="113">
        <v>57.096480206767197</v>
      </c>
    </row>
    <row r="8294" spans="2:2" x14ac:dyDescent="0.3">
      <c r="B8294" s="113">
        <v>91.713019481232706</v>
      </c>
    </row>
    <row r="8295" spans="2:2" x14ac:dyDescent="0.3">
      <c r="B8295" s="113">
        <v>101.3868635636</v>
      </c>
    </row>
    <row r="8296" spans="2:2" x14ac:dyDescent="0.3">
      <c r="B8296" s="113">
        <v>87.719540521634997</v>
      </c>
    </row>
    <row r="8297" spans="2:2" x14ac:dyDescent="0.3">
      <c r="B8297" s="113">
        <v>56.054717847110602</v>
      </c>
    </row>
    <row r="8298" spans="2:2" x14ac:dyDescent="0.3">
      <c r="B8298" s="113">
        <v>14.545006996029899</v>
      </c>
    </row>
    <row r="8299" spans="2:2" x14ac:dyDescent="0.3">
      <c r="B8299" s="113">
        <v>0.01</v>
      </c>
    </row>
    <row r="8300" spans="2:2" x14ac:dyDescent="0.3">
      <c r="B8300" s="113">
        <v>0.01</v>
      </c>
    </row>
    <row r="8301" spans="2:2" x14ac:dyDescent="0.3">
      <c r="B8301" s="113">
        <v>0.01</v>
      </c>
    </row>
    <row r="8302" spans="2:2" x14ac:dyDescent="0.3">
      <c r="B8302" s="113">
        <v>0.01</v>
      </c>
    </row>
    <row r="8303" spans="2:2" x14ac:dyDescent="0.3">
      <c r="B8303" s="113">
        <v>0.01</v>
      </c>
    </row>
    <row r="8304" spans="2:2" x14ac:dyDescent="0.3">
      <c r="B8304" s="113">
        <v>0.01</v>
      </c>
    </row>
    <row r="8305" spans="2:2" x14ac:dyDescent="0.3">
      <c r="B8305" s="113">
        <v>55.191555291789903</v>
      </c>
    </row>
    <row r="8306" spans="2:2" x14ac:dyDescent="0.3">
      <c r="B8306" s="113">
        <v>111.580761310369</v>
      </c>
    </row>
    <row r="8307" spans="2:2" x14ac:dyDescent="0.3">
      <c r="B8307" s="113">
        <v>158.95982417535799</v>
      </c>
    </row>
    <row r="8308" spans="2:2" x14ac:dyDescent="0.3">
      <c r="B8308" s="113">
        <v>188.306318797117</v>
      </c>
    </row>
    <row r="8309" spans="2:2" x14ac:dyDescent="0.3">
      <c r="B8309" s="113">
        <v>193.59855041850901</v>
      </c>
    </row>
    <row r="8310" spans="2:2" x14ac:dyDescent="0.3">
      <c r="B8310" s="113">
        <v>173.23599920397501</v>
      </c>
    </row>
    <row r="8311" spans="2:2" x14ac:dyDescent="0.3">
      <c r="B8311" s="113">
        <v>130.812612861373</v>
      </c>
    </row>
    <row r="8312" spans="2:2" x14ac:dyDescent="0.3">
      <c r="B8312" s="113">
        <v>75.065444939400606</v>
      </c>
    </row>
    <row r="8313" spans="2:2" x14ac:dyDescent="0.3">
      <c r="B8313" s="113">
        <v>18.937480088711801</v>
      </c>
    </row>
    <row r="8314" spans="2:2" x14ac:dyDescent="0.3">
      <c r="B8314" s="113">
        <v>0.01</v>
      </c>
    </row>
    <row r="8315" spans="2:2" x14ac:dyDescent="0.3">
      <c r="B8315" s="113">
        <v>0.01</v>
      </c>
    </row>
    <row r="8316" spans="2:2" x14ac:dyDescent="0.3">
      <c r="B8316" s="113">
        <v>0.01</v>
      </c>
    </row>
    <row r="8317" spans="2:2" x14ac:dyDescent="0.3">
      <c r="B8317" s="113">
        <v>83.931166922079498</v>
      </c>
    </row>
    <row r="8318" spans="2:2" x14ac:dyDescent="0.3">
      <c r="B8318" s="113">
        <v>219.39492269355199</v>
      </c>
    </row>
    <row r="8319" spans="2:2" x14ac:dyDescent="0.3">
      <c r="B8319" s="113">
        <v>398.21635514471899</v>
      </c>
    </row>
    <row r="8320" spans="2:2" x14ac:dyDescent="0.3">
      <c r="B8320" s="113">
        <v>603.42051883295596</v>
      </c>
    </row>
    <row r="8321" spans="2:2" x14ac:dyDescent="0.3">
      <c r="B8321" s="113">
        <v>810.29570457039199</v>
      </c>
    </row>
    <row r="8322" spans="2:2" x14ac:dyDescent="0.3">
      <c r="B8322" s="113">
        <v>988.66634104661603</v>
      </c>
    </row>
    <row r="8323" spans="2:2" x14ac:dyDescent="0.3">
      <c r="B8323" s="113">
        <v>1106.1941395407</v>
      </c>
    </row>
    <row r="8324" spans="2:2" x14ac:dyDescent="0.3">
      <c r="B8324" s="113">
        <v>1132.3630394399499</v>
      </c>
    </row>
    <row r="8325" spans="2:2" x14ac:dyDescent="0.3">
      <c r="B8325" s="113">
        <v>1042.68699561941</v>
      </c>
    </row>
    <row r="8326" spans="2:2" x14ac:dyDescent="0.3">
      <c r="B8326" s="113">
        <v>822.61686935985097</v>
      </c>
    </row>
    <row r="8327" spans="2:2" x14ac:dyDescent="0.3">
      <c r="B8327" s="113">
        <v>470.62438787531602</v>
      </c>
    </row>
    <row r="8328" spans="2:2" x14ac:dyDescent="0.3">
      <c r="B8328" s="113">
        <v>1.00000003300057E-2</v>
      </c>
    </row>
    <row r="8329" spans="2:2" x14ac:dyDescent="0.3">
      <c r="B8329" s="113">
        <v>0.01</v>
      </c>
    </row>
    <row r="8330" spans="2:2" x14ac:dyDescent="0.3">
      <c r="B8330" s="113">
        <v>0.01</v>
      </c>
    </row>
    <row r="8331" spans="2:2" x14ac:dyDescent="0.3">
      <c r="B8331" s="113">
        <v>0.01</v>
      </c>
    </row>
    <row r="8332" spans="2:2" x14ac:dyDescent="0.3">
      <c r="B8332" s="113">
        <v>0.01</v>
      </c>
    </row>
    <row r="8333" spans="2:2" x14ac:dyDescent="0.3">
      <c r="B8333" s="113">
        <v>0.01</v>
      </c>
    </row>
    <row r="8334" spans="2:2" x14ac:dyDescent="0.3">
      <c r="B8334" s="113">
        <v>0.01</v>
      </c>
    </row>
    <row r="8335" spans="2:2" x14ac:dyDescent="0.3">
      <c r="B8335" s="113">
        <v>0.01</v>
      </c>
    </row>
    <row r="8336" spans="2:2" x14ac:dyDescent="0.3">
      <c r="B8336" s="113">
        <v>0.01</v>
      </c>
    </row>
    <row r="8337" spans="2:2" x14ac:dyDescent="0.3">
      <c r="B8337" s="113">
        <v>0.01</v>
      </c>
    </row>
    <row r="8338" spans="2:2" x14ac:dyDescent="0.3">
      <c r="B8338" s="113">
        <v>0.01</v>
      </c>
    </row>
    <row r="8339" spans="2:2" x14ac:dyDescent="0.3">
      <c r="B8339" s="113">
        <v>0.01</v>
      </c>
    </row>
    <row r="8340" spans="2:2" x14ac:dyDescent="0.3">
      <c r="B8340" s="113">
        <v>0.01</v>
      </c>
    </row>
    <row r="8341" spans="2:2" x14ac:dyDescent="0.3">
      <c r="B8341" s="113">
        <v>1001.58873949725</v>
      </c>
    </row>
    <row r="8342" spans="2:2" x14ac:dyDescent="0.3">
      <c r="B8342" s="113">
        <v>1976.7713963993899</v>
      </c>
    </row>
    <row r="8343" spans="2:2" x14ac:dyDescent="0.3">
      <c r="B8343" s="113">
        <v>2846.84738971754</v>
      </c>
    </row>
    <row r="8344" spans="2:2" x14ac:dyDescent="0.3">
      <c r="B8344" s="113">
        <v>3539.7096037517599</v>
      </c>
    </row>
    <row r="8345" spans="2:2" x14ac:dyDescent="0.3">
      <c r="B8345" s="113">
        <v>3996.3994094897998</v>
      </c>
    </row>
    <row r="8346" spans="2:2" x14ac:dyDescent="0.3">
      <c r="B8346" s="113">
        <v>4176.46099239877</v>
      </c>
    </row>
    <row r="8347" spans="2:2" x14ac:dyDescent="0.3">
      <c r="B8347" s="113">
        <v>4061.5897260933798</v>
      </c>
    </row>
    <row r="8348" spans="2:2" x14ac:dyDescent="0.3">
      <c r="B8348" s="113">
        <v>3657.2416130356601</v>
      </c>
    </row>
    <row r="8349" spans="2:2" x14ac:dyDescent="0.3">
      <c r="B8349" s="113">
        <v>2992.0841827643999</v>
      </c>
    </row>
    <row r="8350" spans="2:2" x14ac:dyDescent="0.3">
      <c r="B8350" s="113">
        <v>2115.3889491200698</v>
      </c>
    </row>
    <row r="8351" spans="2:2" x14ac:dyDescent="0.3">
      <c r="B8351" s="113">
        <v>1092.6669085716501</v>
      </c>
    </row>
    <row r="8352" spans="2:2" x14ac:dyDescent="0.3">
      <c r="B8352" s="113">
        <v>1.00000007870585E-2</v>
      </c>
    </row>
    <row r="8353" spans="2:2" x14ac:dyDescent="0.3">
      <c r="B8353" s="113">
        <v>0.01</v>
      </c>
    </row>
    <row r="8354" spans="2:2" x14ac:dyDescent="0.3">
      <c r="B8354" s="113">
        <v>0.01</v>
      </c>
    </row>
    <row r="8355" spans="2:2" x14ac:dyDescent="0.3">
      <c r="B8355" s="113">
        <v>0.01</v>
      </c>
    </row>
    <row r="8356" spans="2:2" x14ac:dyDescent="0.3">
      <c r="B8356" s="113">
        <v>0.01</v>
      </c>
    </row>
    <row r="8357" spans="2:2" x14ac:dyDescent="0.3">
      <c r="B8357" s="113">
        <v>0.01</v>
      </c>
    </row>
    <row r="8358" spans="2:2" x14ac:dyDescent="0.3">
      <c r="B8358" s="113">
        <v>0.01</v>
      </c>
    </row>
    <row r="8359" spans="2:2" x14ac:dyDescent="0.3">
      <c r="B8359" s="113">
        <v>0.01</v>
      </c>
    </row>
    <row r="8360" spans="2:2" x14ac:dyDescent="0.3">
      <c r="B8360" s="113">
        <v>0.01</v>
      </c>
    </row>
    <row r="8361" spans="2:2" x14ac:dyDescent="0.3">
      <c r="B8361" s="113">
        <v>0.01</v>
      </c>
    </row>
    <row r="8362" spans="2:2" x14ac:dyDescent="0.3">
      <c r="B8362" s="113">
        <v>0.01</v>
      </c>
    </row>
    <row r="8363" spans="2:2" x14ac:dyDescent="0.3">
      <c r="B8363" s="113">
        <v>0.01</v>
      </c>
    </row>
    <row r="8364" spans="2:2" x14ac:dyDescent="0.3">
      <c r="B8364" s="113">
        <v>0.01</v>
      </c>
    </row>
    <row r="8365" spans="2:2" x14ac:dyDescent="0.3">
      <c r="B8365" s="113">
        <v>965.42900166913898</v>
      </c>
    </row>
    <row r="8366" spans="2:2" x14ac:dyDescent="0.3">
      <c r="B8366" s="113">
        <v>1853.0284602117099</v>
      </c>
    </row>
    <row r="8367" spans="2:2" x14ac:dyDescent="0.3">
      <c r="B8367" s="113">
        <v>2607.4120425195101</v>
      </c>
    </row>
    <row r="8368" spans="2:2" x14ac:dyDescent="0.3">
      <c r="B8368" s="113">
        <v>3182.3463892607501</v>
      </c>
    </row>
    <row r="8369" spans="2:2" x14ac:dyDescent="0.3">
      <c r="B8369" s="113">
        <v>3543.012929856</v>
      </c>
    </row>
    <row r="8370" spans="2:2" x14ac:dyDescent="0.3">
      <c r="B8370" s="113">
        <v>3667.62473683091</v>
      </c>
    </row>
    <row r="8371" spans="2:2" x14ac:dyDescent="0.3">
      <c r="B8371" s="113">
        <v>3548.4173572765799</v>
      </c>
    </row>
    <row r="8372" spans="2:2" x14ac:dyDescent="0.3">
      <c r="B8372" s="113">
        <v>3192.0245394746298</v>
      </c>
    </row>
    <row r="8373" spans="2:2" x14ac:dyDescent="0.3">
      <c r="B8373" s="113">
        <v>2619.2390876581899</v>
      </c>
    </row>
    <row r="8374" spans="2:2" x14ac:dyDescent="0.3">
      <c r="B8374" s="113">
        <v>1864.144333017</v>
      </c>
    </row>
    <row r="8375" spans="2:2" x14ac:dyDescent="0.3">
      <c r="B8375" s="113">
        <v>972.59239387016305</v>
      </c>
    </row>
    <row r="8376" spans="2:2" x14ac:dyDescent="0.3">
      <c r="B8376" s="113">
        <v>1.00000007915351E-2</v>
      </c>
    </row>
    <row r="8377" spans="2:2" x14ac:dyDescent="0.3">
      <c r="B8377" s="113">
        <v>0.01</v>
      </c>
    </row>
    <row r="8378" spans="2:2" x14ac:dyDescent="0.3">
      <c r="B8378" s="113">
        <v>0.01</v>
      </c>
    </row>
    <row r="8379" spans="2:2" x14ac:dyDescent="0.3">
      <c r="B8379" s="113">
        <v>0.01</v>
      </c>
    </row>
    <row r="8380" spans="2:2" x14ac:dyDescent="0.3">
      <c r="B8380" s="113">
        <v>0.01</v>
      </c>
    </row>
    <row r="8381" spans="2:2" x14ac:dyDescent="0.3">
      <c r="B8381" s="113">
        <v>0.01</v>
      </c>
    </row>
    <row r="8382" spans="2:2" x14ac:dyDescent="0.3">
      <c r="B8382" s="113">
        <v>0.01</v>
      </c>
    </row>
    <row r="8383" spans="2:2" x14ac:dyDescent="0.3">
      <c r="B8383" s="113">
        <v>0.01</v>
      </c>
    </row>
    <row r="8384" spans="2:2" x14ac:dyDescent="0.3">
      <c r="B8384" s="113">
        <v>0.01</v>
      </c>
    </row>
    <row r="8385" spans="2:2" x14ac:dyDescent="0.3">
      <c r="B8385" s="113">
        <v>0.01</v>
      </c>
    </row>
    <row r="8386" spans="2:2" x14ac:dyDescent="0.3">
      <c r="B8386" s="113">
        <v>0.01</v>
      </c>
    </row>
    <row r="8387" spans="2:2" x14ac:dyDescent="0.3">
      <c r="B8387" s="113">
        <v>0.01</v>
      </c>
    </row>
    <row r="8388" spans="2:2" x14ac:dyDescent="0.3">
      <c r="B8388" s="113">
        <v>0.01</v>
      </c>
    </row>
    <row r="8389" spans="2:2" x14ac:dyDescent="0.3">
      <c r="B8389" s="113">
        <v>1115.34704297393</v>
      </c>
    </row>
    <row r="8390" spans="2:2" x14ac:dyDescent="0.3">
      <c r="B8390" s="113">
        <v>2160.3667053404502</v>
      </c>
    </row>
    <row r="8391" spans="2:2" x14ac:dyDescent="0.3">
      <c r="B8391" s="113">
        <v>3057.0758856698999</v>
      </c>
    </row>
    <row r="8392" spans="2:2" x14ac:dyDescent="0.3">
      <c r="B8392" s="113">
        <v>3738.1984703037801</v>
      </c>
    </row>
    <row r="8393" spans="2:2" x14ac:dyDescent="0.3">
      <c r="B8393" s="113">
        <v>4153.0096885251596</v>
      </c>
    </row>
    <row r="8394" spans="2:2" x14ac:dyDescent="0.3">
      <c r="B8394" s="113">
        <v>4271.8497724870804</v>
      </c>
    </row>
    <row r="8395" spans="2:2" x14ac:dyDescent="0.3">
      <c r="B8395" s="113">
        <v>4088.8376617712202</v>
      </c>
    </row>
    <row r="8396" spans="2:2" x14ac:dyDescent="0.3">
      <c r="B8396" s="113">
        <v>3622.4710470526102</v>
      </c>
    </row>
    <row r="8397" spans="2:2" x14ac:dyDescent="0.3">
      <c r="B8397" s="113">
        <v>2914.0060231879602</v>
      </c>
    </row>
    <row r="8398" spans="2:2" x14ac:dyDescent="0.3">
      <c r="B8398" s="113">
        <v>2023.7358390824099</v>
      </c>
    </row>
    <row r="8399" spans="2:2" x14ac:dyDescent="0.3">
      <c r="B8399" s="113">
        <v>1025.5083200725901</v>
      </c>
    </row>
    <row r="8400" spans="2:2" x14ac:dyDescent="0.3">
      <c r="B8400" s="113">
        <v>1.0000000890191599E-2</v>
      </c>
    </row>
    <row r="8401" spans="2:2" x14ac:dyDescent="0.3">
      <c r="B8401" s="113">
        <v>0.01</v>
      </c>
    </row>
    <row r="8402" spans="2:2" x14ac:dyDescent="0.3">
      <c r="B8402" s="113">
        <v>0.01</v>
      </c>
    </row>
    <row r="8403" spans="2:2" x14ac:dyDescent="0.3">
      <c r="B8403" s="113">
        <v>0.01</v>
      </c>
    </row>
    <row r="8404" spans="2:2" x14ac:dyDescent="0.3">
      <c r="B8404" s="113">
        <v>0.01</v>
      </c>
    </row>
    <row r="8405" spans="2:2" x14ac:dyDescent="0.3">
      <c r="B8405" s="113">
        <v>0.01</v>
      </c>
    </row>
    <row r="8406" spans="2:2" x14ac:dyDescent="0.3">
      <c r="B8406" s="113">
        <v>0.01</v>
      </c>
    </row>
    <row r="8407" spans="2:2" x14ac:dyDescent="0.3">
      <c r="B8407" s="113">
        <v>0.01</v>
      </c>
    </row>
    <row r="8408" spans="2:2" x14ac:dyDescent="0.3">
      <c r="B8408" s="113">
        <v>0.01</v>
      </c>
    </row>
    <row r="8409" spans="2:2" x14ac:dyDescent="0.3">
      <c r="B8409" s="113">
        <v>0.01</v>
      </c>
    </row>
    <row r="8410" spans="2:2" x14ac:dyDescent="0.3">
      <c r="B8410" s="113">
        <v>0.01</v>
      </c>
    </row>
    <row r="8411" spans="2:2" x14ac:dyDescent="0.3">
      <c r="B8411" s="113">
        <v>0.01</v>
      </c>
    </row>
    <row r="8412" spans="2:2" x14ac:dyDescent="0.3">
      <c r="B8412" s="113">
        <v>0.01</v>
      </c>
    </row>
    <row r="8413" spans="2:2" x14ac:dyDescent="0.3">
      <c r="B8413" s="113">
        <v>478.11942185970003</v>
      </c>
    </row>
    <row r="8414" spans="2:2" x14ac:dyDescent="0.3">
      <c r="B8414" s="113">
        <v>833.83861886146201</v>
      </c>
    </row>
    <row r="8415" spans="2:2" x14ac:dyDescent="0.3">
      <c r="B8415" s="113">
        <v>1053.91003862764</v>
      </c>
    </row>
    <row r="8416" spans="2:2" x14ac:dyDescent="0.3">
      <c r="B8416" s="113">
        <v>1140.4096539335601</v>
      </c>
    </row>
    <row r="8417" spans="2:2" x14ac:dyDescent="0.3">
      <c r="B8417" s="113">
        <v>1108.8516270168</v>
      </c>
    </row>
    <row r="8418" spans="2:2" x14ac:dyDescent="0.3">
      <c r="B8418" s="113">
        <v>984.96662936347195</v>
      </c>
    </row>
    <row r="8419" spans="2:2" x14ac:dyDescent="0.3">
      <c r="B8419" s="113">
        <v>800.624396946106</v>
      </c>
    </row>
    <row r="8420" spans="2:2" x14ac:dyDescent="0.3">
      <c r="B8420" s="113">
        <v>589.44392185774097</v>
      </c>
    </row>
    <row r="8421" spans="2:2" x14ac:dyDescent="0.3">
      <c r="B8421" s="113">
        <v>382.63771302901301</v>
      </c>
    </row>
    <row r="8422" spans="2:2" x14ac:dyDescent="0.3">
      <c r="B8422" s="113">
        <v>205.57230224416301</v>
      </c>
    </row>
    <row r="8423" spans="2:2" x14ac:dyDescent="0.3">
      <c r="B8423" s="113">
        <v>75.406547412106704</v>
      </c>
    </row>
    <row r="8424" spans="2:2" x14ac:dyDescent="0.3">
      <c r="B8424" s="113">
        <v>1.00000000458947E-2</v>
      </c>
    </row>
    <row r="8425" spans="2:2" x14ac:dyDescent="0.3">
      <c r="B8425" s="113">
        <v>0.01</v>
      </c>
    </row>
    <row r="8426" spans="2:2" x14ac:dyDescent="0.3">
      <c r="B8426" s="113">
        <v>1.06831787173516</v>
      </c>
    </row>
    <row r="8427" spans="2:2" x14ac:dyDescent="0.3">
      <c r="B8427" s="113">
        <v>54.372357472822102</v>
      </c>
    </row>
    <row r="8428" spans="2:2" x14ac:dyDescent="0.3">
      <c r="B8428" s="113">
        <v>121.180044709759</v>
      </c>
    </row>
    <row r="8429" spans="2:2" x14ac:dyDescent="0.3">
      <c r="B8429" s="113">
        <v>184.78053666560899</v>
      </c>
    </row>
    <row r="8430" spans="2:2" x14ac:dyDescent="0.3">
      <c r="B8430" s="113">
        <v>231.201137808265</v>
      </c>
    </row>
    <row r="8431" spans="2:2" x14ac:dyDescent="0.3">
      <c r="B8431" s="113">
        <v>251.087584405054</v>
      </c>
    </row>
    <row r="8432" spans="2:2" x14ac:dyDescent="0.3">
      <c r="B8432" s="113">
        <v>240.71876307494901</v>
      </c>
    </row>
    <row r="8433" spans="2:2" x14ac:dyDescent="0.3">
      <c r="B8433" s="113">
        <v>202.07538494223701</v>
      </c>
    </row>
    <row r="8434" spans="2:2" x14ac:dyDescent="0.3">
      <c r="B8434" s="113">
        <v>142.022058219782</v>
      </c>
    </row>
    <row r="8435" spans="2:2" x14ac:dyDescent="0.3">
      <c r="B8435" s="113">
        <v>70.786335650896802</v>
      </c>
    </row>
    <row r="8436" spans="2:2" x14ac:dyDescent="0.3">
      <c r="B8436" s="113">
        <v>1.0000000037963599E-2</v>
      </c>
    </row>
    <row r="8437" spans="2:2" x14ac:dyDescent="0.3">
      <c r="B8437" s="113">
        <v>0.01</v>
      </c>
    </row>
    <row r="8438" spans="2:2" x14ac:dyDescent="0.3">
      <c r="B8438" s="113">
        <v>0.01</v>
      </c>
    </row>
    <row r="8439" spans="2:2" x14ac:dyDescent="0.3">
      <c r="B8439" s="113">
        <v>0.01</v>
      </c>
    </row>
    <row r="8440" spans="2:2" x14ac:dyDescent="0.3">
      <c r="B8440" s="113">
        <v>0.01</v>
      </c>
    </row>
    <row r="8441" spans="2:2" x14ac:dyDescent="0.3">
      <c r="B8441" s="113">
        <v>0.01</v>
      </c>
    </row>
    <row r="8442" spans="2:2" x14ac:dyDescent="0.3">
      <c r="B8442" s="113">
        <v>0.01</v>
      </c>
    </row>
    <row r="8443" spans="2:2" x14ac:dyDescent="0.3">
      <c r="B8443" s="113">
        <v>18.8131142772</v>
      </c>
    </row>
    <row r="8444" spans="2:2" x14ac:dyDescent="0.3">
      <c r="B8444" s="113">
        <v>58.0474498162638</v>
      </c>
    </row>
    <row r="8445" spans="2:2" x14ac:dyDescent="0.3">
      <c r="B8445" s="113">
        <v>80.344310589516198</v>
      </c>
    </row>
    <row r="8446" spans="2:2" x14ac:dyDescent="0.3">
      <c r="B8446" s="113">
        <v>79.167144627916102</v>
      </c>
    </row>
    <row r="8447" spans="2:2" x14ac:dyDescent="0.3">
      <c r="B8447" s="113">
        <v>51.839914111959899</v>
      </c>
    </row>
    <row r="8448" spans="2:2" x14ac:dyDescent="0.3">
      <c r="B8448" s="113">
        <v>1.00000000652452E-2</v>
      </c>
    </row>
    <row r="8449" spans="2:2" x14ac:dyDescent="0.3">
      <c r="B8449" s="113">
        <v>0.01</v>
      </c>
    </row>
    <row r="8450" spans="2:2" x14ac:dyDescent="0.3">
      <c r="B8450" s="113">
        <v>0.01</v>
      </c>
    </row>
    <row r="8451" spans="2:2" x14ac:dyDescent="0.3">
      <c r="B8451" s="113">
        <v>0.01</v>
      </c>
    </row>
    <row r="8452" spans="2:2" x14ac:dyDescent="0.3">
      <c r="B8452" s="113">
        <v>0.01</v>
      </c>
    </row>
    <row r="8453" spans="2:2" x14ac:dyDescent="0.3">
      <c r="B8453" s="113">
        <v>0.01</v>
      </c>
    </row>
    <row r="8454" spans="2:2" x14ac:dyDescent="0.3">
      <c r="B8454" s="113">
        <v>0.01</v>
      </c>
    </row>
    <row r="8455" spans="2:2" x14ac:dyDescent="0.3">
      <c r="B8455" s="113">
        <v>0.01</v>
      </c>
    </row>
    <row r="8456" spans="2:2" x14ac:dyDescent="0.3">
      <c r="B8456" s="113">
        <v>0.01</v>
      </c>
    </row>
    <row r="8457" spans="2:2" x14ac:dyDescent="0.3">
      <c r="B8457" s="113">
        <v>0.01</v>
      </c>
    </row>
    <row r="8458" spans="2:2" x14ac:dyDescent="0.3">
      <c r="B8458" s="113">
        <v>0.01</v>
      </c>
    </row>
    <row r="8459" spans="2:2" x14ac:dyDescent="0.3">
      <c r="B8459" s="113">
        <v>0.01</v>
      </c>
    </row>
    <row r="8460" spans="2:2" x14ac:dyDescent="0.3">
      <c r="B8460" s="113">
        <v>0.01</v>
      </c>
    </row>
    <row r="8461" spans="2:2" x14ac:dyDescent="0.3">
      <c r="B8461" s="113">
        <v>59.104276262961498</v>
      </c>
    </row>
    <row r="8462" spans="2:2" x14ac:dyDescent="0.3">
      <c r="B8462" s="113">
        <v>94.929429226906194</v>
      </c>
    </row>
    <row r="8463" spans="2:2" x14ac:dyDescent="0.3">
      <c r="B8463" s="113">
        <v>104.932753720383</v>
      </c>
    </row>
    <row r="8464" spans="2:2" x14ac:dyDescent="0.3">
      <c r="B8464" s="113">
        <v>90.778891000901893</v>
      </c>
    </row>
    <row r="8465" spans="2:2" x14ac:dyDescent="0.3">
      <c r="B8465" s="113">
        <v>58.004159824968603</v>
      </c>
    </row>
    <row r="8466" spans="2:2" x14ac:dyDescent="0.3">
      <c r="B8466" s="113">
        <v>15.049182042040799</v>
      </c>
    </row>
    <row r="8467" spans="2:2" x14ac:dyDescent="0.3">
      <c r="B8467" s="113">
        <v>0.01</v>
      </c>
    </row>
    <row r="8468" spans="2:2" x14ac:dyDescent="0.3">
      <c r="B8468" s="113">
        <v>0.01</v>
      </c>
    </row>
    <row r="8469" spans="2:2" x14ac:dyDescent="0.3">
      <c r="B8469" s="113">
        <v>0.01</v>
      </c>
    </row>
    <row r="8470" spans="2:2" x14ac:dyDescent="0.3">
      <c r="B8470" s="113">
        <v>0.01</v>
      </c>
    </row>
    <row r="8471" spans="2:2" x14ac:dyDescent="0.3">
      <c r="B8471" s="113">
        <v>0.01</v>
      </c>
    </row>
    <row r="8472" spans="2:2" x14ac:dyDescent="0.3">
      <c r="B8472" s="113">
        <v>0.01</v>
      </c>
    </row>
    <row r="8473" spans="2:2" x14ac:dyDescent="0.3">
      <c r="B8473" s="113">
        <v>57.068341996898603</v>
      </c>
    </row>
    <row r="8474" spans="2:2" x14ac:dyDescent="0.3">
      <c r="B8474" s="113">
        <v>115.364657816456</v>
      </c>
    </row>
    <row r="8475" spans="2:2" x14ac:dyDescent="0.3">
      <c r="B8475" s="113">
        <v>164.33526243925701</v>
      </c>
    </row>
    <row r="8476" spans="2:2" x14ac:dyDescent="0.3">
      <c r="B8476" s="113">
        <v>194.656084714923</v>
      </c>
    </row>
    <row r="8477" spans="2:2" x14ac:dyDescent="0.3">
      <c r="B8477" s="113">
        <v>200.108156098443</v>
      </c>
    </row>
    <row r="8478" spans="2:2" x14ac:dyDescent="0.3">
      <c r="B8478" s="113">
        <v>179.04423540852599</v>
      </c>
    </row>
    <row r="8479" spans="2:2" x14ac:dyDescent="0.3">
      <c r="B8479" s="113">
        <v>135.18582786580001</v>
      </c>
    </row>
    <row r="8480" spans="2:2" x14ac:dyDescent="0.3">
      <c r="B8480" s="113">
        <v>77.567615141467002</v>
      </c>
    </row>
    <row r="8481" spans="2:2" x14ac:dyDescent="0.3">
      <c r="B8481" s="113">
        <v>19.566659752239101</v>
      </c>
    </row>
    <row r="8482" spans="2:2" x14ac:dyDescent="0.3">
      <c r="B8482" s="113">
        <v>0.01</v>
      </c>
    </row>
    <row r="8483" spans="2:2" x14ac:dyDescent="0.3">
      <c r="B8483" s="113">
        <v>0.01</v>
      </c>
    </row>
    <row r="8484" spans="2:2" x14ac:dyDescent="0.3">
      <c r="B8484" s="113">
        <v>0.01</v>
      </c>
    </row>
    <row r="8485" spans="2:2" x14ac:dyDescent="0.3">
      <c r="B8485" s="113">
        <v>86.688644524814293</v>
      </c>
    </row>
    <row r="8486" spans="2:2" x14ac:dyDescent="0.3">
      <c r="B8486" s="113">
        <v>226.582445468423</v>
      </c>
    </row>
    <row r="8487" spans="2:2" x14ac:dyDescent="0.3">
      <c r="B8487" s="113">
        <v>411.22432480767702</v>
      </c>
    </row>
    <row r="8488" spans="2:2" x14ac:dyDescent="0.3">
      <c r="B8488" s="113">
        <v>623.074021129931</v>
      </c>
    </row>
    <row r="8489" spans="2:2" x14ac:dyDescent="0.3">
      <c r="B8489" s="113">
        <v>836.60976459868004</v>
      </c>
    </row>
    <row r="8490" spans="2:2" x14ac:dyDescent="0.3">
      <c r="B8490" s="113">
        <v>1020.67846479691</v>
      </c>
    </row>
    <row r="8491" spans="2:2" x14ac:dyDescent="0.3">
      <c r="B8491" s="113">
        <v>1141.90602879515</v>
      </c>
    </row>
    <row r="8492" spans="2:2" x14ac:dyDescent="0.3">
      <c r="B8492" s="113">
        <v>1168.8115947707099</v>
      </c>
    </row>
    <row r="8493" spans="2:2" x14ac:dyDescent="0.3">
      <c r="B8493" s="113">
        <v>1076.1494748668799</v>
      </c>
    </row>
    <row r="8494" spans="2:2" x14ac:dyDescent="0.3">
      <c r="B8494" s="113">
        <v>848.938165586982</v>
      </c>
    </row>
    <row r="8495" spans="2:2" x14ac:dyDescent="0.3">
      <c r="B8495" s="113">
        <v>485.63794167637798</v>
      </c>
    </row>
    <row r="8496" spans="2:2" x14ac:dyDescent="0.3">
      <c r="B8496" s="113">
        <v>1.00000001833253E-2</v>
      </c>
    </row>
    <row r="8497" spans="2:2" x14ac:dyDescent="0.3">
      <c r="B8497" s="113">
        <v>0.01</v>
      </c>
    </row>
    <row r="8498" spans="2:2" x14ac:dyDescent="0.3">
      <c r="B8498" s="113">
        <v>0.01</v>
      </c>
    </row>
    <row r="8499" spans="2:2" x14ac:dyDescent="0.3">
      <c r="B8499" s="113">
        <v>0.01</v>
      </c>
    </row>
    <row r="8500" spans="2:2" x14ac:dyDescent="0.3">
      <c r="B8500" s="113">
        <v>0.01</v>
      </c>
    </row>
    <row r="8501" spans="2:2" x14ac:dyDescent="0.3">
      <c r="B8501" s="113">
        <v>0.01</v>
      </c>
    </row>
    <row r="8502" spans="2:2" x14ac:dyDescent="0.3">
      <c r="B8502" s="113">
        <v>0.01</v>
      </c>
    </row>
    <row r="8503" spans="2:2" x14ac:dyDescent="0.3">
      <c r="B8503" s="113">
        <v>0.01</v>
      </c>
    </row>
    <row r="8504" spans="2:2" x14ac:dyDescent="0.3">
      <c r="B8504" s="113">
        <v>0.01</v>
      </c>
    </row>
    <row r="8505" spans="2:2" x14ac:dyDescent="0.3">
      <c r="B8505" s="113">
        <v>0.01</v>
      </c>
    </row>
    <row r="8506" spans="2:2" x14ac:dyDescent="0.3">
      <c r="B8506" s="113">
        <v>0.01</v>
      </c>
    </row>
    <row r="8507" spans="2:2" x14ac:dyDescent="0.3">
      <c r="B8507" s="113">
        <v>0.01</v>
      </c>
    </row>
    <row r="8508" spans="2:2" x14ac:dyDescent="0.3">
      <c r="B8508" s="113">
        <v>0.01</v>
      </c>
    </row>
    <row r="8509" spans="2:2" x14ac:dyDescent="0.3">
      <c r="B8509" s="113">
        <v>1032.20819867298</v>
      </c>
    </row>
    <row r="8510" spans="2:2" x14ac:dyDescent="0.3">
      <c r="B8510" s="113">
        <v>2037.01608716381</v>
      </c>
    </row>
    <row r="8511" spans="2:2" x14ac:dyDescent="0.3">
      <c r="B8511" s="113">
        <v>2933.33934444945</v>
      </c>
    </row>
    <row r="8512" spans="2:2" x14ac:dyDescent="0.3">
      <c r="B8512" s="113">
        <v>3646.9169071646502</v>
      </c>
    </row>
    <row r="8513" spans="2:2" x14ac:dyDescent="0.3">
      <c r="B8513" s="113">
        <v>4117.0604446279403</v>
      </c>
    </row>
    <row r="8514" spans="2:2" x14ac:dyDescent="0.3">
      <c r="B8514" s="113">
        <v>4302.1635936456696</v>
      </c>
    </row>
    <row r="8515" spans="2:2" x14ac:dyDescent="0.3">
      <c r="B8515" s="113">
        <v>4183.4510265806202</v>
      </c>
    </row>
    <row r="8516" spans="2:2" x14ac:dyDescent="0.3">
      <c r="B8516" s="113">
        <v>3766.62554772866</v>
      </c>
    </row>
    <row r="8517" spans="2:2" x14ac:dyDescent="0.3">
      <c r="B8517" s="113">
        <v>3081.29139340347</v>
      </c>
    </row>
    <row r="8518" spans="2:2" x14ac:dyDescent="0.3">
      <c r="B8518" s="113">
        <v>2178.2582398608301</v>
      </c>
    </row>
    <row r="8519" spans="2:2" x14ac:dyDescent="0.3">
      <c r="B8519" s="113">
        <v>1125.0376917891699</v>
      </c>
    </row>
    <row r="8520" spans="2:2" x14ac:dyDescent="0.3">
      <c r="B8520" s="113">
        <v>1.0000000479351699E-2</v>
      </c>
    </row>
    <row r="8521" spans="2:2" x14ac:dyDescent="0.3">
      <c r="B8521" s="113">
        <v>0.01</v>
      </c>
    </row>
    <row r="8522" spans="2:2" x14ac:dyDescent="0.3">
      <c r="B8522" s="113">
        <v>0.01</v>
      </c>
    </row>
    <row r="8523" spans="2:2" x14ac:dyDescent="0.3">
      <c r="B8523" s="113">
        <v>0.01</v>
      </c>
    </row>
    <row r="8524" spans="2:2" x14ac:dyDescent="0.3">
      <c r="B8524" s="113">
        <v>0.01</v>
      </c>
    </row>
    <row r="8525" spans="2:2" x14ac:dyDescent="0.3">
      <c r="B8525" s="113">
        <v>0.01</v>
      </c>
    </row>
    <row r="8526" spans="2:2" x14ac:dyDescent="0.3">
      <c r="B8526" s="113">
        <v>0.01</v>
      </c>
    </row>
    <row r="8527" spans="2:2" x14ac:dyDescent="0.3">
      <c r="B8527" s="113">
        <v>0.01</v>
      </c>
    </row>
    <row r="8528" spans="2:2" x14ac:dyDescent="0.3">
      <c r="B8528" s="113">
        <v>0.01</v>
      </c>
    </row>
    <row r="8529" spans="2:2" x14ac:dyDescent="0.3">
      <c r="B8529" s="113">
        <v>0.01</v>
      </c>
    </row>
    <row r="8530" spans="2:2" x14ac:dyDescent="0.3">
      <c r="B8530" s="113">
        <v>0.01</v>
      </c>
    </row>
    <row r="8531" spans="2:2" x14ac:dyDescent="0.3">
      <c r="B8531" s="113">
        <v>0.01</v>
      </c>
    </row>
    <row r="8532" spans="2:2" x14ac:dyDescent="0.3">
      <c r="B8532" s="113">
        <v>0.01</v>
      </c>
    </row>
    <row r="8533" spans="2:2" x14ac:dyDescent="0.3">
      <c r="B8533" s="113">
        <v>992.75912525098295</v>
      </c>
    </row>
    <row r="8534" spans="2:2" x14ac:dyDescent="0.3">
      <c r="B8534" s="113">
        <v>1905.3119953115599</v>
      </c>
    </row>
    <row r="8535" spans="2:2" x14ac:dyDescent="0.3">
      <c r="B8535" s="113">
        <v>2680.7364333474502</v>
      </c>
    </row>
    <row r="8536" spans="2:2" x14ac:dyDescent="0.3">
      <c r="B8536" s="113">
        <v>3271.5407919541099</v>
      </c>
    </row>
    <row r="8537" spans="2:2" x14ac:dyDescent="0.3">
      <c r="B8537" s="113">
        <v>3641.98435982809</v>
      </c>
    </row>
    <row r="8538" spans="2:2" x14ac:dyDescent="0.3">
      <c r="B8538" s="113">
        <v>3769.73387112604</v>
      </c>
    </row>
    <row r="8539" spans="2:2" x14ac:dyDescent="0.3">
      <c r="B8539" s="113">
        <v>3646.87572084059</v>
      </c>
    </row>
    <row r="8540" spans="2:2" x14ac:dyDescent="0.3">
      <c r="B8540" s="113">
        <v>3280.29551723433</v>
      </c>
    </row>
    <row r="8541" spans="2:2" x14ac:dyDescent="0.3">
      <c r="B8541" s="113">
        <v>2691.42561393084</v>
      </c>
    </row>
    <row r="8542" spans="2:2" x14ac:dyDescent="0.3">
      <c r="B8542" s="113">
        <v>1915.3461135638199</v>
      </c>
    </row>
    <row r="8543" spans="2:2" x14ac:dyDescent="0.3">
      <c r="B8543" s="113">
        <v>999.21527489100504</v>
      </c>
    </row>
    <row r="8544" spans="2:2" x14ac:dyDescent="0.3">
      <c r="B8544" s="113">
        <v>1.00000005153292E-2</v>
      </c>
    </row>
    <row r="8545" spans="2:2" x14ac:dyDescent="0.3">
      <c r="B8545" s="113">
        <v>0.01</v>
      </c>
    </row>
    <row r="8546" spans="2:2" x14ac:dyDescent="0.3">
      <c r="B8546" s="113">
        <v>0.01</v>
      </c>
    </row>
    <row r="8547" spans="2:2" x14ac:dyDescent="0.3">
      <c r="B8547" s="113">
        <v>0.01</v>
      </c>
    </row>
    <row r="8548" spans="2:2" x14ac:dyDescent="0.3">
      <c r="B8548" s="113">
        <v>0.01</v>
      </c>
    </row>
    <row r="8549" spans="2:2" x14ac:dyDescent="0.3">
      <c r="B8549" s="113">
        <v>0.01</v>
      </c>
    </row>
    <row r="8550" spans="2:2" x14ac:dyDescent="0.3">
      <c r="B8550" s="113">
        <v>0.01</v>
      </c>
    </row>
    <row r="8551" spans="2:2" x14ac:dyDescent="0.3">
      <c r="B8551" s="113">
        <v>0.01</v>
      </c>
    </row>
    <row r="8552" spans="2:2" x14ac:dyDescent="0.3">
      <c r="B8552" s="113">
        <v>0.01</v>
      </c>
    </row>
    <row r="8553" spans="2:2" x14ac:dyDescent="0.3">
      <c r="B8553" s="113">
        <v>0.01</v>
      </c>
    </row>
    <row r="8554" spans="2:2" x14ac:dyDescent="0.3">
      <c r="B8554" s="113">
        <v>0.01</v>
      </c>
    </row>
    <row r="8555" spans="2:2" x14ac:dyDescent="0.3">
      <c r="B8555" s="113">
        <v>0.01</v>
      </c>
    </row>
    <row r="8556" spans="2:2" x14ac:dyDescent="0.3">
      <c r="B8556" s="113">
        <v>0.01</v>
      </c>
    </row>
    <row r="8557" spans="2:2" x14ac:dyDescent="0.3">
      <c r="B8557" s="113">
        <v>1144.42375586908</v>
      </c>
    </row>
    <row r="8558" spans="2:2" x14ac:dyDescent="0.3">
      <c r="B8558" s="113">
        <v>2216.4864259023002</v>
      </c>
    </row>
    <row r="8559" spans="2:2" x14ac:dyDescent="0.3">
      <c r="B8559" s="113">
        <v>3136.2058113784701</v>
      </c>
    </row>
    <row r="8560" spans="2:2" x14ac:dyDescent="0.3">
      <c r="B8560" s="113">
        <v>3834.61202920302</v>
      </c>
    </row>
    <row r="8561" spans="2:2" x14ac:dyDescent="0.3">
      <c r="B8561" s="113">
        <v>4259.73680636464</v>
      </c>
    </row>
    <row r="8562" spans="2:2" x14ac:dyDescent="0.3">
      <c r="B8562" s="113">
        <v>4381.2350229253798</v>
      </c>
    </row>
    <row r="8563" spans="2:2" x14ac:dyDescent="0.3">
      <c r="B8563" s="113">
        <v>4193.1578767227002</v>
      </c>
    </row>
    <row r="8564" spans="2:2" x14ac:dyDescent="0.3">
      <c r="B8564" s="113">
        <v>3714.5571597776402</v>
      </c>
    </row>
    <row r="8565" spans="2:2" x14ac:dyDescent="0.3">
      <c r="B8565" s="113">
        <v>2987.8125850736101</v>
      </c>
    </row>
    <row r="8566" spans="2:2" x14ac:dyDescent="0.3">
      <c r="B8566" s="113">
        <v>2074.8061050249498</v>
      </c>
    </row>
    <row r="8567" spans="2:2" x14ac:dyDescent="0.3">
      <c r="B8567" s="113">
        <v>1051.2926944359399</v>
      </c>
    </row>
    <row r="8568" spans="2:2" x14ac:dyDescent="0.3">
      <c r="B8568" s="113">
        <v>1.0000000609590699E-2</v>
      </c>
    </row>
    <row r="8569" spans="2:2" x14ac:dyDescent="0.3">
      <c r="B8569" s="113">
        <v>0.01</v>
      </c>
    </row>
    <row r="8570" spans="2:2" x14ac:dyDescent="0.3">
      <c r="B8570" s="113">
        <v>0.01</v>
      </c>
    </row>
    <row r="8571" spans="2:2" x14ac:dyDescent="0.3">
      <c r="B8571" s="113">
        <v>0.01</v>
      </c>
    </row>
    <row r="8572" spans="2:2" x14ac:dyDescent="0.3">
      <c r="B8572" s="113">
        <v>0.01</v>
      </c>
    </row>
    <row r="8573" spans="2:2" x14ac:dyDescent="0.3">
      <c r="B8573" s="113">
        <v>0.01</v>
      </c>
    </row>
    <row r="8574" spans="2:2" x14ac:dyDescent="0.3">
      <c r="B8574" s="113">
        <v>0.01</v>
      </c>
    </row>
    <row r="8575" spans="2:2" x14ac:dyDescent="0.3">
      <c r="B8575" s="113">
        <v>0.01</v>
      </c>
    </row>
    <row r="8576" spans="2:2" x14ac:dyDescent="0.3">
      <c r="B8576" s="113">
        <v>0.01</v>
      </c>
    </row>
    <row r="8577" spans="2:2" x14ac:dyDescent="0.3">
      <c r="B8577" s="113">
        <v>0.01</v>
      </c>
    </row>
    <row r="8578" spans="2:2" x14ac:dyDescent="0.3">
      <c r="B8578" s="113">
        <v>0.01</v>
      </c>
    </row>
    <row r="8579" spans="2:2" x14ac:dyDescent="0.3">
      <c r="B8579" s="113">
        <v>0.01</v>
      </c>
    </row>
    <row r="8580" spans="2:2" x14ac:dyDescent="0.3">
      <c r="B8580" s="113">
        <v>0.01</v>
      </c>
    </row>
    <row r="8581" spans="2:2" x14ac:dyDescent="0.3">
      <c r="B8581" s="113">
        <v>489.52327262367601</v>
      </c>
    </row>
    <row r="8582" spans="2:2" x14ac:dyDescent="0.3">
      <c r="B8582" s="113">
        <v>853.65038077151803</v>
      </c>
    </row>
    <row r="8583" spans="2:2" x14ac:dyDescent="0.3">
      <c r="B8583" s="113">
        <v>1078.85379868464</v>
      </c>
    </row>
    <row r="8584" spans="2:2" x14ac:dyDescent="0.3">
      <c r="B8584" s="113">
        <v>1167.29587990253</v>
      </c>
    </row>
    <row r="8585" spans="2:2" x14ac:dyDescent="0.3">
      <c r="B8585" s="113">
        <v>1134.8919629095601</v>
      </c>
    </row>
    <row r="8586" spans="2:2" x14ac:dyDescent="0.3">
      <c r="B8586" s="113">
        <v>1008.0071580205901</v>
      </c>
    </row>
    <row r="8587" spans="2:2" x14ac:dyDescent="0.3">
      <c r="B8587" s="113">
        <v>819.27921126495198</v>
      </c>
    </row>
    <row r="8588" spans="2:2" x14ac:dyDescent="0.3">
      <c r="B8588" s="113">
        <v>603.12400535726795</v>
      </c>
    </row>
    <row r="8589" spans="2:2" x14ac:dyDescent="0.3">
      <c r="B8589" s="113">
        <v>391.48296008267101</v>
      </c>
    </row>
    <row r="8590" spans="2:2" x14ac:dyDescent="0.3">
      <c r="B8590" s="113">
        <v>210.30545726820301</v>
      </c>
    </row>
    <row r="8591" spans="2:2" x14ac:dyDescent="0.3">
      <c r="B8591" s="113">
        <v>77.135671510656607</v>
      </c>
    </row>
    <row r="8592" spans="2:2" x14ac:dyDescent="0.3">
      <c r="B8592" s="113">
        <v>1.0000000032694399E-2</v>
      </c>
    </row>
    <row r="8593" spans="2:2" x14ac:dyDescent="0.3">
      <c r="B8593" s="113">
        <v>0.01</v>
      </c>
    </row>
    <row r="8594" spans="2:2" x14ac:dyDescent="0.3">
      <c r="B8594" s="113">
        <v>1.09229819910649</v>
      </c>
    </row>
    <row r="8595" spans="2:2" x14ac:dyDescent="0.3">
      <c r="B8595" s="113">
        <v>55.599172698385402</v>
      </c>
    </row>
    <row r="8596" spans="2:2" x14ac:dyDescent="0.3">
      <c r="B8596" s="113">
        <v>123.903445278039</v>
      </c>
    </row>
    <row r="8597" spans="2:2" x14ac:dyDescent="0.3">
      <c r="B8597" s="113">
        <v>188.91651053962099</v>
      </c>
    </row>
    <row r="8598" spans="2:2" x14ac:dyDescent="0.3">
      <c r="B8598" s="113">
        <v>236.35506687309501</v>
      </c>
    </row>
    <row r="8599" spans="2:2" x14ac:dyDescent="0.3">
      <c r="B8599" s="113">
        <v>256.66188914466397</v>
      </c>
    </row>
    <row r="8600" spans="2:2" x14ac:dyDescent="0.3">
      <c r="B8600" s="113">
        <v>246.04086816973199</v>
      </c>
    </row>
    <row r="8601" spans="2:2" x14ac:dyDescent="0.3">
      <c r="B8601" s="113">
        <v>206.52462112163499</v>
      </c>
    </row>
    <row r="8602" spans="2:2" x14ac:dyDescent="0.3">
      <c r="B8602" s="113">
        <v>145.136024524216</v>
      </c>
    </row>
    <row r="8603" spans="2:2" x14ac:dyDescent="0.3">
      <c r="B8603" s="113">
        <v>72.331821421230103</v>
      </c>
    </row>
    <row r="8604" spans="2:2" x14ac:dyDescent="0.3">
      <c r="B8604" s="113">
        <v>1.00000000188811E-2</v>
      </c>
    </row>
    <row r="8605" spans="2:2" x14ac:dyDescent="0.3">
      <c r="B8605" s="113">
        <v>0.01</v>
      </c>
    </row>
    <row r="8606" spans="2:2" x14ac:dyDescent="0.3">
      <c r="B8606" s="113">
        <v>0.01</v>
      </c>
    </row>
    <row r="8607" spans="2:2" x14ac:dyDescent="0.3">
      <c r="B8607" s="113">
        <v>0.01</v>
      </c>
    </row>
    <row r="8608" spans="2:2" x14ac:dyDescent="0.3">
      <c r="B8608" s="113">
        <v>0.01</v>
      </c>
    </row>
    <row r="8609" spans="2:2" x14ac:dyDescent="0.3">
      <c r="B8609" s="113">
        <v>0.01</v>
      </c>
    </row>
    <row r="8610" spans="2:2" x14ac:dyDescent="0.3">
      <c r="B8610" s="113">
        <v>0.01</v>
      </c>
    </row>
    <row r="8611" spans="2:2" x14ac:dyDescent="0.3">
      <c r="B8611" s="113">
        <v>19.209992527291199</v>
      </c>
    </row>
    <row r="8612" spans="2:2" x14ac:dyDescent="0.3">
      <c r="B8612" s="113">
        <v>59.267167497807897</v>
      </c>
    </row>
    <row r="8613" spans="2:2" x14ac:dyDescent="0.3">
      <c r="B8613" s="113">
        <v>82.025311884324495</v>
      </c>
    </row>
    <row r="8614" spans="2:2" x14ac:dyDescent="0.3">
      <c r="B8614" s="113">
        <v>80.816314924661896</v>
      </c>
    </row>
    <row r="8615" spans="2:2" x14ac:dyDescent="0.3">
      <c r="B8615" s="113">
        <v>52.915033376369202</v>
      </c>
    </row>
    <row r="8616" spans="2:2" x14ac:dyDescent="0.3">
      <c r="B8616" s="113">
        <v>1.00000000479737E-2</v>
      </c>
    </row>
    <row r="8617" spans="2:2" x14ac:dyDescent="0.3">
      <c r="B8617" s="113">
        <v>0.01</v>
      </c>
    </row>
    <row r="8618" spans="2:2" x14ac:dyDescent="0.3">
      <c r="B8618" s="113">
        <v>0.01</v>
      </c>
    </row>
    <row r="8619" spans="2:2" x14ac:dyDescent="0.3">
      <c r="B8619" s="113">
        <v>0.01</v>
      </c>
    </row>
    <row r="8620" spans="2:2" x14ac:dyDescent="0.3">
      <c r="B8620" s="113">
        <v>0.01</v>
      </c>
    </row>
    <row r="8621" spans="2:2" x14ac:dyDescent="0.3">
      <c r="B8621" s="113">
        <v>0.01</v>
      </c>
    </row>
    <row r="8622" spans="2:2" x14ac:dyDescent="0.3">
      <c r="B8622" s="113">
        <v>0.01</v>
      </c>
    </row>
    <row r="8623" spans="2:2" x14ac:dyDescent="0.3">
      <c r="B8623" s="113">
        <v>0.01</v>
      </c>
    </row>
    <row r="8624" spans="2:2" x14ac:dyDescent="0.3">
      <c r="B8624" s="113">
        <v>0.01</v>
      </c>
    </row>
    <row r="8625" spans="2:2" x14ac:dyDescent="0.3">
      <c r="B8625" s="113">
        <v>0.01</v>
      </c>
    </row>
    <row r="8626" spans="2:2" x14ac:dyDescent="0.3">
      <c r="B8626" s="113">
        <v>0.01</v>
      </c>
    </row>
    <row r="8627" spans="2:2" x14ac:dyDescent="0.3">
      <c r="B8627" s="113">
        <v>0.01</v>
      </c>
    </row>
    <row r="8628" spans="2:2" x14ac:dyDescent="0.3">
      <c r="B8628" s="113">
        <v>0.01</v>
      </c>
    </row>
    <row r="8629" spans="2:2" x14ac:dyDescent="0.3">
      <c r="B8629" s="113">
        <v>60.2550543225383</v>
      </c>
    </row>
    <row r="8630" spans="2:2" x14ac:dyDescent="0.3">
      <c r="B8630" s="113">
        <v>96.769264721685403</v>
      </c>
    </row>
    <row r="8631" spans="2:2" x14ac:dyDescent="0.3">
      <c r="B8631" s="113">
        <v>106.95699586174599</v>
      </c>
    </row>
    <row r="8632" spans="2:2" x14ac:dyDescent="0.3">
      <c r="B8632" s="113">
        <v>92.521860638548404</v>
      </c>
    </row>
    <row r="8633" spans="2:2" x14ac:dyDescent="0.3">
      <c r="B8633" s="113">
        <v>59.112538305438598</v>
      </c>
    </row>
    <row r="8634" spans="2:2" x14ac:dyDescent="0.3">
      <c r="B8634" s="113">
        <v>15.335250522149099</v>
      </c>
    </row>
    <row r="8635" spans="2:2" x14ac:dyDescent="0.3">
      <c r="B8635" s="113">
        <v>0.01</v>
      </c>
    </row>
    <row r="8636" spans="2:2" x14ac:dyDescent="0.3">
      <c r="B8636" s="113">
        <v>0.01</v>
      </c>
    </row>
    <row r="8637" spans="2:2" x14ac:dyDescent="0.3">
      <c r="B8637" s="113">
        <v>0.01</v>
      </c>
    </row>
    <row r="8638" spans="2:2" x14ac:dyDescent="0.3">
      <c r="B8638" s="113">
        <v>0.01</v>
      </c>
    </row>
    <row r="8639" spans="2:2" x14ac:dyDescent="0.3">
      <c r="B8639" s="113">
        <v>0.01</v>
      </c>
    </row>
    <row r="8640" spans="2:2" x14ac:dyDescent="0.3">
      <c r="B8640" s="113">
        <v>0.01</v>
      </c>
    </row>
    <row r="8641" spans="2:2" x14ac:dyDescent="0.3">
      <c r="B8641" s="113">
        <v>58.1176369541366</v>
      </c>
    </row>
    <row r="8642" spans="2:2" x14ac:dyDescent="0.3">
      <c r="B8642" s="113">
        <v>117.47561704333999</v>
      </c>
    </row>
    <row r="8643" spans="2:2" x14ac:dyDescent="0.3">
      <c r="B8643" s="113">
        <v>167.327564532933</v>
      </c>
    </row>
    <row r="8644" spans="2:2" x14ac:dyDescent="0.3">
      <c r="B8644" s="113">
        <v>198.18298506723701</v>
      </c>
    </row>
    <row r="8645" spans="2:2" x14ac:dyDescent="0.3">
      <c r="B8645" s="113">
        <v>203.715827247231</v>
      </c>
    </row>
    <row r="8646" spans="2:2" x14ac:dyDescent="0.3">
      <c r="B8646" s="113">
        <v>182.256017752144</v>
      </c>
    </row>
    <row r="8647" spans="2:2" x14ac:dyDescent="0.3">
      <c r="B8647" s="113">
        <v>137.59864798053499</v>
      </c>
    </row>
    <row r="8648" spans="2:2" x14ac:dyDescent="0.3">
      <c r="B8648" s="113">
        <v>78.945001757678995</v>
      </c>
    </row>
    <row r="8649" spans="2:2" x14ac:dyDescent="0.3">
      <c r="B8649" s="113">
        <v>19.912217880428202</v>
      </c>
    </row>
    <row r="8650" spans="2:2" x14ac:dyDescent="0.3">
      <c r="B8650" s="113">
        <v>0.01</v>
      </c>
    </row>
    <row r="8651" spans="2:2" x14ac:dyDescent="0.3">
      <c r="B8651" s="113">
        <v>0.01</v>
      </c>
    </row>
    <row r="8652" spans="2:2" x14ac:dyDescent="0.3">
      <c r="B8652" s="113">
        <v>0.01</v>
      </c>
    </row>
    <row r="8653" spans="2:2" x14ac:dyDescent="0.3">
      <c r="B8653" s="113">
        <v>88.189060310757398</v>
      </c>
    </row>
    <row r="8654" spans="2:2" x14ac:dyDescent="0.3">
      <c r="B8654" s="113">
        <v>230.48408887232199</v>
      </c>
    </row>
    <row r="8655" spans="2:2" x14ac:dyDescent="0.3">
      <c r="B8655" s="113">
        <v>418.268636073442</v>
      </c>
    </row>
    <row r="8656" spans="2:2" x14ac:dyDescent="0.3">
      <c r="B8656" s="113">
        <v>633.69150313918306</v>
      </c>
    </row>
    <row r="8657" spans="2:2" x14ac:dyDescent="0.3">
      <c r="B8657" s="113">
        <v>850.79099045712098</v>
      </c>
    </row>
    <row r="8658" spans="2:2" x14ac:dyDescent="0.3">
      <c r="B8658" s="113">
        <v>1037.8882879134401</v>
      </c>
    </row>
    <row r="8659" spans="2:2" x14ac:dyDescent="0.3">
      <c r="B8659" s="113">
        <v>1161.05750799113</v>
      </c>
    </row>
    <row r="8660" spans="2:2" x14ac:dyDescent="0.3">
      <c r="B8660" s="113">
        <v>1188.3095405905101</v>
      </c>
    </row>
    <row r="8661" spans="2:2" x14ac:dyDescent="0.3">
      <c r="B8661" s="113">
        <v>1094.0051821015099</v>
      </c>
    </row>
    <row r="8662" spans="2:2" x14ac:dyDescent="0.3">
      <c r="B8662" s="113">
        <v>862.94783432955796</v>
      </c>
    </row>
    <row r="8663" spans="2:2" x14ac:dyDescent="0.3">
      <c r="B8663" s="113">
        <v>493.608649502292</v>
      </c>
    </row>
    <row r="8664" spans="2:2" x14ac:dyDescent="0.3">
      <c r="B8664" s="113">
        <v>1.0000000501703001E-2</v>
      </c>
    </row>
    <row r="8665" spans="2:2" x14ac:dyDescent="0.3">
      <c r="B8665" s="113">
        <v>0.01</v>
      </c>
    </row>
    <row r="8666" spans="2:2" x14ac:dyDescent="0.3">
      <c r="B8666" s="113">
        <v>0.01</v>
      </c>
    </row>
    <row r="8667" spans="2:2" x14ac:dyDescent="0.3">
      <c r="B8667" s="113">
        <v>0.01</v>
      </c>
    </row>
    <row r="8668" spans="2:2" x14ac:dyDescent="0.3">
      <c r="B8668" s="113">
        <v>0.01</v>
      </c>
    </row>
    <row r="8669" spans="2:2" x14ac:dyDescent="0.3">
      <c r="B8669" s="113">
        <v>0.01</v>
      </c>
    </row>
    <row r="8670" spans="2:2" x14ac:dyDescent="0.3">
      <c r="B8670" s="113">
        <v>0.01</v>
      </c>
    </row>
    <row r="8671" spans="2:2" x14ac:dyDescent="0.3">
      <c r="B8671" s="113">
        <v>0.01</v>
      </c>
    </row>
    <row r="8672" spans="2:2" x14ac:dyDescent="0.3">
      <c r="B8672" s="113">
        <v>0.01</v>
      </c>
    </row>
    <row r="8673" spans="2:2" x14ac:dyDescent="0.3">
      <c r="B8673" s="113">
        <v>0.01</v>
      </c>
    </row>
    <row r="8674" spans="2:2" x14ac:dyDescent="0.3">
      <c r="B8674" s="113">
        <v>0.01</v>
      </c>
    </row>
    <row r="8675" spans="2:2" x14ac:dyDescent="0.3">
      <c r="B8675" s="113">
        <v>0.01</v>
      </c>
    </row>
    <row r="8676" spans="2:2" x14ac:dyDescent="0.3">
      <c r="B8676" s="113">
        <v>0.01</v>
      </c>
    </row>
    <row r="8677" spans="2:2" x14ac:dyDescent="0.3">
      <c r="B8677" s="113">
        <v>1047.85814661516</v>
      </c>
    </row>
    <row r="8678" spans="2:2" x14ac:dyDescent="0.3">
      <c r="B8678" s="113">
        <v>2067.7189849408301</v>
      </c>
    </row>
    <row r="8679" spans="2:2" x14ac:dyDescent="0.3">
      <c r="B8679" s="113">
        <v>2977.2905287818298</v>
      </c>
    </row>
    <row r="8680" spans="2:2" x14ac:dyDescent="0.3">
      <c r="B8680" s="113">
        <v>3701.2347422683001</v>
      </c>
    </row>
    <row r="8681" spans="2:2" x14ac:dyDescent="0.3">
      <c r="B8681" s="113">
        <v>4178.0137289074</v>
      </c>
    </row>
    <row r="8682" spans="2:2" x14ac:dyDescent="0.3">
      <c r="B8682" s="113">
        <v>4365.4739754186503</v>
      </c>
    </row>
    <row r="8683" spans="2:2" x14ac:dyDescent="0.3">
      <c r="B8683" s="113">
        <v>4244.6417431373402</v>
      </c>
    </row>
    <row r="8684" spans="2:2" x14ac:dyDescent="0.3">
      <c r="B8684" s="113">
        <v>3821.3839329591001</v>
      </c>
    </row>
    <row r="8685" spans="2:2" x14ac:dyDescent="0.3">
      <c r="B8685" s="113">
        <v>3125.8121509037901</v>
      </c>
    </row>
    <row r="8686" spans="2:2" x14ac:dyDescent="0.3">
      <c r="B8686" s="113">
        <v>2209.5373655143999</v>
      </c>
    </row>
    <row r="8687" spans="2:2" x14ac:dyDescent="0.3">
      <c r="B8687" s="113">
        <v>1141.09269893396</v>
      </c>
    </row>
    <row r="8688" spans="2:2" x14ac:dyDescent="0.3">
      <c r="B8688" s="113">
        <v>1.0000001148822201E-2</v>
      </c>
    </row>
    <row r="8689" spans="2:2" x14ac:dyDescent="0.3">
      <c r="B8689" s="113">
        <v>0.01</v>
      </c>
    </row>
    <row r="8690" spans="2:2" x14ac:dyDescent="0.3">
      <c r="B8690" s="113">
        <v>0.01</v>
      </c>
    </row>
    <row r="8691" spans="2:2" x14ac:dyDescent="0.3">
      <c r="B8691" s="113">
        <v>0.01</v>
      </c>
    </row>
    <row r="8692" spans="2:2" x14ac:dyDescent="0.3">
      <c r="B8692" s="113">
        <v>0.01</v>
      </c>
    </row>
    <row r="8693" spans="2:2" x14ac:dyDescent="0.3">
      <c r="B8693" s="113">
        <v>0.01</v>
      </c>
    </row>
    <row r="8694" spans="2:2" x14ac:dyDescent="0.3">
      <c r="B8694" s="113">
        <v>0.01</v>
      </c>
    </row>
    <row r="8695" spans="2:2" x14ac:dyDescent="0.3">
      <c r="B8695" s="113">
        <v>0.01</v>
      </c>
    </row>
    <row r="8696" spans="2:2" x14ac:dyDescent="0.3">
      <c r="B8696" s="113">
        <v>0.01</v>
      </c>
    </row>
    <row r="8697" spans="2:2" x14ac:dyDescent="0.3">
      <c r="B8697" s="113">
        <v>0.01</v>
      </c>
    </row>
    <row r="8698" spans="2:2" x14ac:dyDescent="0.3">
      <c r="B8698" s="113">
        <v>0.01</v>
      </c>
    </row>
    <row r="8699" spans="2:2" x14ac:dyDescent="0.3">
      <c r="B8699" s="113">
        <v>0.01</v>
      </c>
    </row>
    <row r="8700" spans="2:2" x14ac:dyDescent="0.3">
      <c r="B8700" s="113">
        <v>0.01</v>
      </c>
    </row>
    <row r="8701" spans="2:2" x14ac:dyDescent="0.3">
      <c r="B8701" s="113">
        <v>1005.69184995961</v>
      </c>
    </row>
    <row r="8702" spans="2:2" x14ac:dyDescent="0.3">
      <c r="B8702" s="113">
        <v>1929.96378327104</v>
      </c>
    </row>
    <row r="8703" spans="2:2" x14ac:dyDescent="0.3">
      <c r="B8703" s="113">
        <v>2715.18344140926</v>
      </c>
    </row>
    <row r="8704" spans="2:2" x14ac:dyDescent="0.3">
      <c r="B8704" s="113">
        <v>3313.2896391264699</v>
      </c>
    </row>
    <row r="8705" spans="2:2" x14ac:dyDescent="0.3">
      <c r="B8705" s="113">
        <v>3688.1378560305898</v>
      </c>
    </row>
    <row r="8706" spans="2:2" x14ac:dyDescent="0.3">
      <c r="B8706" s="113">
        <v>3817.1723773267399</v>
      </c>
    </row>
    <row r="8707" spans="2:2" x14ac:dyDescent="0.3">
      <c r="B8707" s="113">
        <v>3692.44521340248</v>
      </c>
    </row>
    <row r="8708" spans="2:2" x14ac:dyDescent="0.3">
      <c r="B8708" s="113">
        <v>3320.99397358737</v>
      </c>
    </row>
    <row r="8709" spans="2:2" x14ac:dyDescent="0.3">
      <c r="B8709" s="113">
        <v>2724.5797370065002</v>
      </c>
    </row>
    <row r="8710" spans="2:2" x14ac:dyDescent="0.3">
      <c r="B8710" s="113">
        <v>1938.7706266175401</v>
      </c>
    </row>
    <row r="8711" spans="2:2" x14ac:dyDescent="0.3">
      <c r="B8711" s="113">
        <v>1011.34712637283</v>
      </c>
    </row>
    <row r="8712" spans="2:2" x14ac:dyDescent="0.3">
      <c r="B8712" s="113">
        <v>1.00000011165822E-2</v>
      </c>
    </row>
    <row r="8713" spans="2:2" x14ac:dyDescent="0.3">
      <c r="B8713" s="113">
        <v>0.01</v>
      </c>
    </row>
    <row r="8714" spans="2:2" x14ac:dyDescent="0.3">
      <c r="B8714" s="113">
        <v>0.01</v>
      </c>
    </row>
    <row r="8715" spans="2:2" x14ac:dyDescent="0.3">
      <c r="B8715" s="113">
        <v>0.01</v>
      </c>
    </row>
    <row r="8716" spans="2:2" x14ac:dyDescent="0.3">
      <c r="B8716" s="113">
        <v>0.01</v>
      </c>
    </row>
    <row r="8717" spans="2:2" x14ac:dyDescent="0.3">
      <c r="B8717" s="113">
        <v>0.01</v>
      </c>
    </row>
    <row r="8718" spans="2:2" x14ac:dyDescent="0.3">
      <c r="B8718" s="113">
        <v>0.01</v>
      </c>
    </row>
    <row r="8719" spans="2:2" x14ac:dyDescent="0.3">
      <c r="B8719" s="113">
        <v>0.01</v>
      </c>
    </row>
    <row r="8720" spans="2:2" x14ac:dyDescent="0.3">
      <c r="B8720" s="113">
        <v>0.01</v>
      </c>
    </row>
    <row r="8721" spans="2:2" x14ac:dyDescent="0.3">
      <c r="B8721" s="113">
        <v>0.01</v>
      </c>
    </row>
    <row r="8722" spans="2:2" x14ac:dyDescent="0.3">
      <c r="B8722" s="113">
        <v>0.01</v>
      </c>
    </row>
    <row r="8723" spans="2:2" x14ac:dyDescent="0.3">
      <c r="B8723" s="113">
        <v>0.01</v>
      </c>
    </row>
    <row r="8724" spans="2:2" x14ac:dyDescent="0.3">
      <c r="B8724" s="113">
        <v>0.01</v>
      </c>
    </row>
    <row r="8725" spans="2:2" x14ac:dyDescent="0.3">
      <c r="B8725" s="113">
        <v>1156.9035452293101</v>
      </c>
    </row>
    <row r="8726" spans="2:2" x14ac:dyDescent="0.3">
      <c r="B8726" s="113">
        <v>2240.4615750030698</v>
      </c>
    </row>
    <row r="8727" spans="2:2" x14ac:dyDescent="0.3">
      <c r="B8727" s="113">
        <v>3169.85288457664</v>
      </c>
    </row>
    <row r="8728" spans="2:2" x14ac:dyDescent="0.3">
      <c r="B8728" s="113">
        <v>3875.41406094695</v>
      </c>
    </row>
    <row r="8729" spans="2:2" x14ac:dyDescent="0.3">
      <c r="B8729" s="113">
        <v>4304.6870015500799</v>
      </c>
    </row>
    <row r="8730" spans="2:2" x14ac:dyDescent="0.3">
      <c r="B8730" s="113">
        <v>4427.0813161309798</v>
      </c>
    </row>
    <row r="8731" spans="2:2" x14ac:dyDescent="0.3">
      <c r="B8731" s="113">
        <v>4236.6667336146502</v>
      </c>
    </row>
    <row r="8732" spans="2:2" x14ac:dyDescent="0.3">
      <c r="B8732" s="113">
        <v>3752.77284770392</v>
      </c>
    </row>
    <row r="8733" spans="2:2" x14ac:dyDescent="0.3">
      <c r="B8733" s="113">
        <v>3018.28837538688</v>
      </c>
    </row>
    <row r="8734" spans="2:2" x14ac:dyDescent="0.3">
      <c r="B8734" s="113">
        <v>2095.7865261644401</v>
      </c>
    </row>
    <row r="8735" spans="2:2" x14ac:dyDescent="0.3">
      <c r="B8735" s="113">
        <v>1061.8307836147201</v>
      </c>
    </row>
    <row r="8736" spans="2:2" x14ac:dyDescent="0.3">
      <c r="B8736" s="113">
        <v>1.0000000309737E-2</v>
      </c>
    </row>
    <row r="8737" spans="2:2" x14ac:dyDescent="0.3">
      <c r="B8737" s="113">
        <v>0.01</v>
      </c>
    </row>
    <row r="8738" spans="2:2" x14ac:dyDescent="0.3">
      <c r="B8738" s="113">
        <v>0.01</v>
      </c>
    </row>
    <row r="8739" spans="2:2" x14ac:dyDescent="0.3">
      <c r="B8739" s="113">
        <v>0.01</v>
      </c>
    </row>
    <row r="8740" spans="2:2" x14ac:dyDescent="0.3">
      <c r="B8740" s="113">
        <v>0.01</v>
      </c>
    </row>
    <row r="8741" spans="2:2" x14ac:dyDescent="0.3">
      <c r="B8741" s="113">
        <v>0.01</v>
      </c>
    </row>
    <row r="8742" spans="2:2" x14ac:dyDescent="0.3">
      <c r="B8742" s="113">
        <v>0.01</v>
      </c>
    </row>
    <row r="8743" spans="2:2" x14ac:dyDescent="0.3">
      <c r="B8743" s="113">
        <v>0.01</v>
      </c>
    </row>
    <row r="8744" spans="2:2" x14ac:dyDescent="0.3">
      <c r="B8744" s="113">
        <v>0.01</v>
      </c>
    </row>
    <row r="8745" spans="2:2" x14ac:dyDescent="0.3">
      <c r="B8745" s="113">
        <v>0.01</v>
      </c>
    </row>
    <row r="8746" spans="2:2" x14ac:dyDescent="0.3">
      <c r="B8746" s="113">
        <v>0.01</v>
      </c>
    </row>
    <row r="8747" spans="2:2" x14ac:dyDescent="0.3">
      <c r="B8747" s="113">
        <v>0.01</v>
      </c>
    </row>
    <row r="8748" spans="2:2" x14ac:dyDescent="0.3">
      <c r="B8748" s="113">
        <v>0.01</v>
      </c>
    </row>
    <row r="8749" spans="2:2" x14ac:dyDescent="0.3">
      <c r="B8749" s="113">
        <v>493.82793018636602</v>
      </c>
    </row>
    <row r="8750" spans="2:2" x14ac:dyDescent="0.3">
      <c r="B8750" s="113">
        <v>861.08217603668504</v>
      </c>
    </row>
    <row r="8751" spans="2:2" x14ac:dyDescent="0.3">
      <c r="B8751" s="113">
        <v>1088.15156712356</v>
      </c>
    </row>
    <row r="8752" spans="2:2" x14ac:dyDescent="0.3">
      <c r="B8752" s="113">
        <v>1177.25347809913</v>
      </c>
    </row>
    <row r="8753" spans="2:2" x14ac:dyDescent="0.3">
      <c r="B8753" s="113">
        <v>1144.47361062093</v>
      </c>
    </row>
    <row r="8754" spans="2:2" x14ac:dyDescent="0.3">
      <c r="B8754" s="113">
        <v>1016.42915236848</v>
      </c>
    </row>
    <row r="8755" spans="2:2" x14ac:dyDescent="0.3">
      <c r="B8755" s="113">
        <v>826.05252871850803</v>
      </c>
    </row>
    <row r="8756" spans="2:2" x14ac:dyDescent="0.3">
      <c r="B8756" s="113">
        <v>608.057394771904</v>
      </c>
    </row>
    <row r="8757" spans="2:2" x14ac:dyDescent="0.3">
      <c r="B8757" s="113">
        <v>394.65084896852898</v>
      </c>
    </row>
    <row r="8758" spans="2:2" x14ac:dyDescent="0.3">
      <c r="B8758" s="113">
        <v>211.98879083928901</v>
      </c>
    </row>
    <row r="8759" spans="2:2" x14ac:dyDescent="0.3">
      <c r="B8759" s="113">
        <v>77.746276309765406</v>
      </c>
    </row>
    <row r="8760" spans="2:2" x14ac:dyDescent="0.3">
      <c r="B8760" s="113">
        <v>1.00000000185901E-2</v>
      </c>
    </row>
    <row r="8761" spans="2:2" x14ac:dyDescent="0.3">
      <c r="B8761" s="113">
        <v>0.01</v>
      </c>
    </row>
    <row r="8762" spans="2:2" x14ac:dyDescent="0.3">
      <c r="B8762" s="113">
        <v>1.1005824372586399</v>
      </c>
    </row>
    <row r="8763" spans="2:2" x14ac:dyDescent="0.3">
      <c r="B8763" s="113">
        <v>56.019802884774798</v>
      </c>
    </row>
    <row r="8764" spans="2:2" x14ac:dyDescent="0.3">
      <c r="B8764" s="113">
        <v>124.830074331547</v>
      </c>
    </row>
    <row r="8765" spans="2:2" x14ac:dyDescent="0.3">
      <c r="B8765" s="113">
        <v>190.31285733865201</v>
      </c>
    </row>
    <row r="8766" spans="2:2" ht="15" thickBot="1" x14ac:dyDescent="0.35">
      <c r="B8766" s="114">
        <v>238.08138858660399</v>
      </c>
    </row>
  </sheetData>
  <mergeCells count="12">
    <mergeCell ref="C2:R2"/>
    <mergeCell ref="AA2:AF2"/>
    <mergeCell ref="U2:Z2"/>
    <mergeCell ref="U3:W3"/>
    <mergeCell ref="X3:Z3"/>
    <mergeCell ref="AA3:AC3"/>
    <mergeCell ref="AI13:AK13"/>
    <mergeCell ref="AL13:AN13"/>
    <mergeCell ref="AL12:AN12"/>
    <mergeCell ref="AI12:AK12"/>
    <mergeCell ref="AD3:AF3"/>
    <mergeCell ref="AH11:AN11"/>
  </mergeCells>
  <pageMargins left="0.7" right="0.7" top="0.75" bottom="0.75" header="0.3" footer="0.3"/>
  <pageSetup orientation="portrait" r:id="rId1"/>
  <ignoredErrors>
    <ignoredError sqref="E12:F15 H7:H9 E7 E8 E9 E10 E11 E18 E16 E17 H17:H18 F7:F11 F16:F18 H10:H16 L9:L11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44140625"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AI8766"/>
  <sheetViews>
    <sheetView topLeftCell="O1" zoomScale="80" zoomScaleNormal="80" workbookViewId="0">
      <selection activeCell="AC12" sqref="AC12"/>
    </sheetView>
  </sheetViews>
  <sheetFormatPr baseColWidth="10" defaultColWidth="9.109375" defaultRowHeight="14.4" x14ac:dyDescent="0.3"/>
  <cols>
    <col min="1" max="1" width="2.109375" style="1" customWidth="1"/>
    <col min="2" max="2" width="11" style="2" customWidth="1"/>
    <col min="3" max="3" width="3.44140625" style="1" customWidth="1"/>
    <col min="4" max="4" width="3.6640625" style="1" customWidth="1"/>
    <col min="5" max="9" width="10.6640625" style="1" customWidth="1"/>
    <col min="10" max="10" width="3.33203125" style="1" customWidth="1"/>
    <col min="11" max="11" width="10.6640625" style="1" customWidth="1"/>
    <col min="12" max="12" width="3.5546875" style="1" customWidth="1"/>
    <col min="13" max="13" width="3.6640625" style="1" customWidth="1"/>
    <col min="14" max="18" width="10.6640625" style="1" customWidth="1"/>
    <col min="19" max="19" width="3.6640625" style="1" customWidth="1"/>
    <col min="20" max="21" width="10.6640625" style="1" customWidth="1"/>
    <col min="22" max="22" width="3.5546875" style="1" customWidth="1"/>
    <col min="23" max="23" width="10.6640625" style="1" customWidth="1"/>
    <col min="24" max="24" width="15.109375" style="1" customWidth="1"/>
    <col min="25" max="25" width="10.6640625" style="1" customWidth="1"/>
    <col min="26" max="26" width="3.33203125" style="1" customWidth="1"/>
    <col min="27" max="28" width="8.33203125" style="1" customWidth="1"/>
    <col min="29" max="29" width="47" style="1" customWidth="1"/>
    <col min="30" max="47" width="10.6640625" style="1" customWidth="1"/>
    <col min="48" max="16384" width="9.109375" style="1"/>
  </cols>
  <sheetData>
    <row r="1" spans="2:35" ht="15" thickBot="1" x14ac:dyDescent="0.35">
      <c r="B1" s="1"/>
    </row>
    <row r="2" spans="2:35" ht="15" thickBot="1" x14ac:dyDescent="0.35">
      <c r="B2" s="120" t="s">
        <v>123</v>
      </c>
      <c r="C2" s="353" t="s">
        <v>125</v>
      </c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5"/>
      <c r="AD2" s="347" t="s">
        <v>82</v>
      </c>
      <c r="AE2" s="348"/>
      <c r="AF2" s="348"/>
      <c r="AG2" s="348"/>
      <c r="AH2" s="348"/>
      <c r="AI2" s="349"/>
    </row>
    <row r="3" spans="2:35" ht="16.2" thickBot="1" x14ac:dyDescent="0.35">
      <c r="B3" s="1"/>
      <c r="AD3" s="344" t="s">
        <v>40</v>
      </c>
      <c r="AE3" s="345"/>
      <c r="AF3" s="346"/>
      <c r="AG3" s="344" t="s">
        <v>116</v>
      </c>
      <c r="AH3" s="345"/>
      <c r="AI3" s="346"/>
    </row>
    <row r="4" spans="2:35" ht="77.25" customHeight="1" thickBot="1" x14ac:dyDescent="0.35">
      <c r="B4" s="131" t="s">
        <v>28</v>
      </c>
      <c r="D4" s="122" t="s">
        <v>106</v>
      </c>
      <c r="E4" s="96" t="s">
        <v>99</v>
      </c>
      <c r="F4" s="97" t="s">
        <v>89</v>
      </c>
      <c r="G4" s="97" t="s">
        <v>88</v>
      </c>
      <c r="H4" s="98" t="s">
        <v>90</v>
      </c>
      <c r="I4" s="99" t="s">
        <v>87</v>
      </c>
      <c r="K4" s="50" t="s">
        <v>38</v>
      </c>
      <c r="M4" s="121" t="s">
        <v>106</v>
      </c>
      <c r="N4" s="105" t="s">
        <v>91</v>
      </c>
      <c r="O4" s="106" t="s">
        <v>92</v>
      </c>
      <c r="P4" s="106" t="s">
        <v>88</v>
      </c>
      <c r="Q4" s="106" t="s">
        <v>93</v>
      </c>
      <c r="R4" s="106" t="s">
        <v>87</v>
      </c>
      <c r="T4" s="53"/>
      <c r="U4" s="50" t="s">
        <v>94</v>
      </c>
      <c r="W4" s="25" t="s">
        <v>0</v>
      </c>
      <c r="X4" s="30" t="s">
        <v>1</v>
      </c>
      <c r="Y4" s="28" t="s">
        <v>7</v>
      </c>
      <c r="AA4" s="196"/>
      <c r="AB4" s="196" t="s">
        <v>95</v>
      </c>
      <c r="AC4" s="207" t="s">
        <v>30</v>
      </c>
      <c r="AD4" s="198" t="s">
        <v>31</v>
      </c>
      <c r="AE4" s="199" t="s">
        <v>32</v>
      </c>
      <c r="AF4" s="200" t="s">
        <v>40</v>
      </c>
      <c r="AG4" s="201" t="s">
        <v>31</v>
      </c>
      <c r="AH4" s="199" t="s">
        <v>32</v>
      </c>
      <c r="AI4" s="200" t="s">
        <v>63</v>
      </c>
    </row>
    <row r="5" spans="2:35" ht="16.8" thickBot="1" x14ac:dyDescent="0.35">
      <c r="B5" s="47" t="s">
        <v>29</v>
      </c>
      <c r="D5" s="36"/>
      <c r="E5" s="36" t="s">
        <v>29</v>
      </c>
      <c r="F5" s="36" t="s">
        <v>29</v>
      </c>
      <c r="G5" s="36" t="s">
        <v>41</v>
      </c>
      <c r="H5" s="100" t="s">
        <v>29</v>
      </c>
      <c r="I5" s="101" t="s">
        <v>41</v>
      </c>
      <c r="K5" s="49" t="s">
        <v>29</v>
      </c>
      <c r="M5" s="107"/>
      <c r="N5" s="103" t="s">
        <v>29</v>
      </c>
      <c r="O5" s="104" t="s">
        <v>29</v>
      </c>
      <c r="P5" s="104" t="s">
        <v>41</v>
      </c>
      <c r="Q5" s="104" t="s">
        <v>29</v>
      </c>
      <c r="R5" s="104" t="s">
        <v>41</v>
      </c>
      <c r="T5" s="51"/>
      <c r="U5" s="51" t="s">
        <v>29</v>
      </c>
      <c r="W5" s="78" t="s">
        <v>49</v>
      </c>
      <c r="X5" s="33">
        <v>1</v>
      </c>
      <c r="Y5" s="79" t="s">
        <v>45</v>
      </c>
      <c r="AA5" s="192"/>
      <c r="AB5" s="192"/>
      <c r="AC5" s="193"/>
      <c r="AD5" s="194" t="s">
        <v>33</v>
      </c>
      <c r="AE5" s="203" t="s">
        <v>34</v>
      </c>
      <c r="AF5" s="204" t="s">
        <v>39</v>
      </c>
      <c r="AG5" s="205" t="s">
        <v>8</v>
      </c>
      <c r="AH5" s="206" t="s">
        <v>34</v>
      </c>
      <c r="AI5" s="204" t="s">
        <v>39</v>
      </c>
    </row>
    <row r="6" spans="2:35" ht="15.75" customHeight="1" x14ac:dyDescent="0.3">
      <c r="B6" s="47" t="s">
        <v>109</v>
      </c>
      <c r="D6" s="48"/>
      <c r="E6" s="36" t="s">
        <v>110</v>
      </c>
      <c r="F6" s="37" t="s">
        <v>118</v>
      </c>
      <c r="G6" s="37" t="s">
        <v>119</v>
      </c>
      <c r="H6" s="37" t="s">
        <v>117</v>
      </c>
      <c r="I6" s="37" t="s">
        <v>120</v>
      </c>
      <c r="K6" s="46" t="s">
        <v>109</v>
      </c>
      <c r="M6" s="108"/>
      <c r="N6" s="103" t="s">
        <v>110</v>
      </c>
      <c r="O6" s="104" t="s">
        <v>118</v>
      </c>
      <c r="P6" s="104" t="s">
        <v>119</v>
      </c>
      <c r="Q6" s="104" t="s">
        <v>117</v>
      </c>
      <c r="R6" s="104" t="s">
        <v>120</v>
      </c>
      <c r="T6" s="42"/>
      <c r="U6" s="112" t="s">
        <v>112</v>
      </c>
      <c r="W6" s="26" t="s">
        <v>2</v>
      </c>
      <c r="X6" s="31">
        <v>6</v>
      </c>
      <c r="Y6" s="29" t="s">
        <v>8</v>
      </c>
      <c r="AA6" s="90" t="s">
        <v>64</v>
      </c>
      <c r="AB6" s="90" t="s">
        <v>98</v>
      </c>
      <c r="AC6" s="55" t="s">
        <v>170</v>
      </c>
      <c r="AD6" s="69">
        <v>78.900000000000006</v>
      </c>
      <c r="AE6" s="68">
        <f>(AD6-AD25)/AD25*100</f>
        <v>6.1911170928667891</v>
      </c>
      <c r="AF6" s="285">
        <v>0.122</v>
      </c>
      <c r="AG6" s="60">
        <v>81.3</v>
      </c>
      <c r="AH6" s="57">
        <f>(AG6-AG25)/AG25*100</f>
        <v>6.6145614771296453</v>
      </c>
      <c r="AI6" s="58">
        <v>0.13</v>
      </c>
    </row>
    <row r="7" spans="2:35" ht="15.6" x14ac:dyDescent="0.3">
      <c r="B7" s="176">
        <v>0.01</v>
      </c>
      <c r="D7" s="40">
        <v>1</v>
      </c>
      <c r="E7" s="123">
        <f>AVERAGE(B7:B750)</f>
        <v>603.61930472390338</v>
      </c>
      <c r="F7" s="123">
        <f>MIN(B7:B750)</f>
        <v>0.01</v>
      </c>
      <c r="G7" s="123">
        <v>6</v>
      </c>
      <c r="H7" s="123">
        <f>MAX(B7:B750)</f>
        <v>4400.8640129925398</v>
      </c>
      <c r="I7" s="123">
        <v>6</v>
      </c>
      <c r="K7" s="113">
        <f>IF(B7&gt;0,B7*(1-(1/X33)),B7*(1+(1/X32)))</f>
        <v>7.1346704871060179E-3</v>
      </c>
      <c r="M7" s="109">
        <v>1</v>
      </c>
      <c r="N7" s="113">
        <f>AVERAGE(K7:K750)</f>
        <v>430.66248388610757</v>
      </c>
      <c r="O7" s="113">
        <f>MIN(K7:K750)</f>
        <v>7.1346704871060179E-3</v>
      </c>
      <c r="P7" s="128">
        <v>6</v>
      </c>
      <c r="Q7" s="113">
        <f>MAX(K7:K750)</f>
        <v>3139.8714591264825</v>
      </c>
      <c r="R7" s="128">
        <v>6</v>
      </c>
      <c r="T7" s="42" t="s">
        <v>109</v>
      </c>
      <c r="U7" s="113">
        <f>MIN(K7:K8766)</f>
        <v>-5585.5227339643088</v>
      </c>
      <c r="W7" s="26" t="s">
        <v>3</v>
      </c>
      <c r="X7" s="31">
        <v>4</v>
      </c>
      <c r="Y7" s="29" t="s">
        <v>8</v>
      </c>
      <c r="AA7" s="92" t="s">
        <v>2</v>
      </c>
      <c r="AB7" s="92" t="s">
        <v>98</v>
      </c>
      <c r="AC7" s="54" t="s">
        <v>171</v>
      </c>
      <c r="AD7" s="67">
        <v>79.3</v>
      </c>
      <c r="AE7" s="68">
        <f>(AD7-AD25)/AD25*100</f>
        <v>6.7294751009421478</v>
      </c>
      <c r="AF7" s="286">
        <v>0.127</v>
      </c>
      <c r="AG7" s="56">
        <v>80</v>
      </c>
      <c r="AH7" s="57">
        <f>(AG7-AG25)/AG25*100</f>
        <v>4.9097775912714869</v>
      </c>
      <c r="AI7" s="58">
        <v>0.13</v>
      </c>
    </row>
    <row r="8" spans="2:35" ht="15.75" customHeight="1" x14ac:dyDescent="0.3">
      <c r="B8" s="126">
        <v>0.01</v>
      </c>
      <c r="D8" s="40">
        <v>2</v>
      </c>
      <c r="E8" s="124">
        <f>AVERAGE(B751:B1422)</f>
        <v>491.64021372389107</v>
      </c>
      <c r="F8" s="124">
        <f>MIN(B751:B1422)</f>
        <v>0.01</v>
      </c>
      <c r="G8" s="124">
        <v>6</v>
      </c>
      <c r="H8" s="124">
        <f>MAX(B751:B1422)</f>
        <v>3706.6449278837599</v>
      </c>
      <c r="I8" s="124">
        <v>6</v>
      </c>
      <c r="K8" s="113">
        <f>IF(B8&gt;0,B8*(1-(1/X33)),B8*(1+(1/X32)))</f>
        <v>7.1346704871060179E-3</v>
      </c>
      <c r="M8" s="109">
        <v>2</v>
      </c>
      <c r="N8" s="113">
        <f>AVERAGE(K751:K1422)</f>
        <v>350.76909231303188</v>
      </c>
      <c r="O8" s="113">
        <f>MIN(K751:K1422)</f>
        <v>7.1346704871060179E-3</v>
      </c>
      <c r="P8" s="129">
        <v>6</v>
      </c>
      <c r="Q8" s="113">
        <f>MAX(K751:K1422)</f>
        <v>2644.5690173153475</v>
      </c>
      <c r="R8" s="129">
        <v>6</v>
      </c>
      <c r="T8" s="42" t="s">
        <v>110</v>
      </c>
      <c r="U8" s="113">
        <f>IF(O7=U7,N7,0)+IF(O8=U7,N8,0)+IF(O9=U7,N9,0)+IF(O10=U7,N10,0)+IF(O11=U7,N11,0)+IF(O12=U7,N12,0)+IF(O13=U7,N13,0)+IF(O14=U7,N14,0)+IF(O15=U7,N15,0)+IF(O16=U7,N16,0)+IF(O17=U7,N17,0)+IF(O18=U7,N18,0)</f>
        <v>-817.75097965549219</v>
      </c>
      <c r="W8" s="26" t="s">
        <v>51</v>
      </c>
      <c r="X8" s="31">
        <v>75</v>
      </c>
      <c r="Y8" s="29" t="s">
        <v>9</v>
      </c>
      <c r="AA8" s="90" t="s">
        <v>65</v>
      </c>
      <c r="AB8" s="90" t="s">
        <v>98</v>
      </c>
      <c r="AC8" s="55" t="s">
        <v>172</v>
      </c>
      <c r="AD8" s="69">
        <v>77.599999999999994</v>
      </c>
      <c r="AE8" s="68">
        <f>(AD8-AD25)/AD25*100</f>
        <v>4.4414535666218198</v>
      </c>
      <c r="AF8" s="285">
        <v>0.122</v>
      </c>
      <c r="AG8" s="60">
        <v>80</v>
      </c>
      <c r="AH8" s="57">
        <f>(AG8-AG25)/AG25*100</f>
        <v>4.9097775912714869</v>
      </c>
      <c r="AI8" s="58">
        <v>0.13</v>
      </c>
    </row>
    <row r="9" spans="2:35" ht="16.8" thickBot="1" x14ac:dyDescent="0.35">
      <c r="B9" s="126">
        <v>0.01</v>
      </c>
      <c r="D9" s="40">
        <v>3</v>
      </c>
      <c r="E9" s="124">
        <f>AVERAGE(B1423:B2166)</f>
        <v>202.23158376366658</v>
      </c>
      <c r="F9" s="124">
        <f>MIN(B1423:B2166)</f>
        <v>-0.01</v>
      </c>
      <c r="G9" s="124">
        <v>6</v>
      </c>
      <c r="H9" s="124">
        <f>MAX(B1423:B2166)</f>
        <v>2208.40635243015</v>
      </c>
      <c r="I9" s="124">
        <v>6</v>
      </c>
      <c r="K9" s="113">
        <f t="shared" ref="K9:K38" si="0">IF(B9&gt;0,B9*(1-(1/3.49)),B9*(1+(1/3.825)))</f>
        <v>7.1346704871060179E-3</v>
      </c>
      <c r="M9" s="109">
        <v>3</v>
      </c>
      <c r="N9" s="113">
        <f>AVERAGE(K1423:K2166)</f>
        <v>144.28486416476284</v>
      </c>
      <c r="O9" s="113">
        <f>MIN(K1423:K2166)</f>
        <v>-1.261437908496732E-2</v>
      </c>
      <c r="P9" s="129">
        <v>6</v>
      </c>
      <c r="Q9" s="113">
        <f>MAX(K1423:K2166)</f>
        <v>1575.6251626220842</v>
      </c>
      <c r="R9" s="129">
        <v>6</v>
      </c>
      <c r="T9" s="43" t="s">
        <v>111</v>
      </c>
      <c r="U9" s="174">
        <f>AVERAGE(K7:K8766)</f>
        <v>-119.95015785335013</v>
      </c>
      <c r="W9" s="26" t="s">
        <v>183</v>
      </c>
      <c r="X9" s="31" t="s">
        <v>104</v>
      </c>
      <c r="Y9" s="29" t="s">
        <v>9</v>
      </c>
      <c r="AA9" s="90" t="s">
        <v>3</v>
      </c>
      <c r="AB9" s="90" t="s">
        <v>98</v>
      </c>
      <c r="AC9" s="55" t="s">
        <v>173</v>
      </c>
      <c r="AD9" s="69">
        <v>77.5</v>
      </c>
      <c r="AE9" s="68">
        <f>(AD9-AD25)/AD25*100</f>
        <v>4.3068640646029843</v>
      </c>
      <c r="AF9" s="285">
        <v>0.122</v>
      </c>
      <c r="AG9" s="60">
        <v>79.900000000000006</v>
      </c>
      <c r="AH9" s="57">
        <f>(AG9-AG25)/AG25*100</f>
        <v>4.7786403692824049</v>
      </c>
      <c r="AI9" s="58">
        <v>0.13</v>
      </c>
    </row>
    <row r="10" spans="2:35" x14ac:dyDescent="0.3">
      <c r="B10" s="126">
        <v>0.01</v>
      </c>
      <c r="D10" s="40">
        <v>4</v>
      </c>
      <c r="E10" s="124">
        <f>AVERAGE(B2167:B2886)</f>
        <v>-168.08806292842621</v>
      </c>
      <c r="F10" s="124">
        <f>MIN(B2167:B2886)</f>
        <v>-2002.0332642859801</v>
      </c>
      <c r="G10" s="124">
        <v>6</v>
      </c>
      <c r="H10" s="124">
        <f>MAX(B2167:B2886)</f>
        <v>58.672613040713003</v>
      </c>
      <c r="I10" s="124">
        <v>6</v>
      </c>
      <c r="K10" s="113">
        <f t="shared" si="0"/>
        <v>7.1346704871060179E-3</v>
      </c>
      <c r="M10" s="109">
        <v>4</v>
      </c>
      <c r="N10" s="113">
        <f>AVERAGE(K2167:K2886)</f>
        <v>-212.36206773720485</v>
      </c>
      <c r="O10" s="113">
        <f>MIN(K2167:K2886)</f>
        <v>-2525.4406536417919</v>
      </c>
      <c r="P10" s="129">
        <v>6</v>
      </c>
      <c r="Q10" s="113">
        <f>MAX(K2167:K2886)</f>
        <v>41.860976066296672</v>
      </c>
      <c r="R10" s="129">
        <v>6</v>
      </c>
      <c r="T10" s="52"/>
      <c r="U10" s="175" t="s">
        <v>4</v>
      </c>
      <c r="W10" s="26" t="s">
        <v>50</v>
      </c>
      <c r="X10" s="31">
        <v>75</v>
      </c>
      <c r="Y10" s="29" t="s">
        <v>9</v>
      </c>
      <c r="AA10" s="90" t="s">
        <v>66</v>
      </c>
      <c r="AB10" s="90" t="s">
        <v>98</v>
      </c>
      <c r="AC10" s="55" t="s">
        <v>74</v>
      </c>
      <c r="AD10" s="69">
        <v>73.8</v>
      </c>
      <c r="AE10" s="68">
        <f>(AD10-AD25)/AD25*100</f>
        <v>-0.67294751009419362</v>
      </c>
      <c r="AF10" s="285">
        <v>0.122</v>
      </c>
      <c r="AG10" s="59">
        <v>76.2</v>
      </c>
      <c r="AH10" s="57">
        <f>(AG10-AG25)/AG25*100</f>
        <v>-7.343684431390525E-2</v>
      </c>
      <c r="AI10" s="58">
        <v>0.13</v>
      </c>
    </row>
    <row r="11" spans="2:35" ht="15.75" customHeight="1" x14ac:dyDescent="0.3">
      <c r="B11" s="126">
        <v>0.01</v>
      </c>
      <c r="D11" s="40">
        <v>5</v>
      </c>
      <c r="E11" s="124">
        <f>AVERAGE(B2887:B3630)</f>
        <v>-430.49070835536099</v>
      </c>
      <c r="F11" s="124">
        <f>MIN(B2887:B3630)</f>
        <v>-3605.0518566513201</v>
      </c>
      <c r="G11" s="124">
        <v>6</v>
      </c>
      <c r="H11" s="124">
        <f>MAX(B2887:B3630)</f>
        <v>-0.01</v>
      </c>
      <c r="I11" s="124">
        <v>6</v>
      </c>
      <c r="K11" s="113">
        <f t="shared" si="0"/>
        <v>7.1346704871060179E-3</v>
      </c>
      <c r="M11" s="109">
        <v>5</v>
      </c>
      <c r="N11" s="113">
        <f>AVERAGE(K2887:K3630)</f>
        <v>-543.03729877506521</v>
      </c>
      <c r="O11" s="113">
        <f>MIN(K2887:K3630)</f>
        <v>-4547.5490740765017</v>
      </c>
      <c r="P11" s="129">
        <v>6</v>
      </c>
      <c r="Q11" s="113">
        <f>MAX(K2887:K3630)</f>
        <v>-1.261437908496732E-2</v>
      </c>
      <c r="R11" s="129">
        <v>6</v>
      </c>
      <c r="T11" s="44" t="s">
        <v>109</v>
      </c>
      <c r="U11" s="113">
        <f>MAX(K7:K8766)</f>
        <v>3158.5766410218166</v>
      </c>
      <c r="W11" s="26" t="s">
        <v>16</v>
      </c>
      <c r="X11" s="31">
        <v>0.1</v>
      </c>
      <c r="Y11" s="29" t="s">
        <v>11</v>
      </c>
      <c r="AA11" s="90" t="s">
        <v>180</v>
      </c>
      <c r="AB11" s="90" t="s">
        <v>98</v>
      </c>
      <c r="AC11" s="55" t="s">
        <v>174</v>
      </c>
      <c r="AD11" s="69">
        <v>69.900000000000006</v>
      </c>
      <c r="AE11" s="68">
        <f>(AD11-AD25)/AD25*100</f>
        <v>-5.9219380888290418</v>
      </c>
      <c r="AF11" s="285">
        <v>0.122</v>
      </c>
      <c r="AG11" s="59">
        <v>72.099999999999994</v>
      </c>
      <c r="AH11" s="57">
        <f>(AG11-AG25)/AG25*100</f>
        <v>-5.4500629458665806</v>
      </c>
      <c r="AI11" s="58">
        <v>0.13</v>
      </c>
    </row>
    <row r="12" spans="2:35" ht="16.8" x14ac:dyDescent="0.3">
      <c r="B12" s="126">
        <v>1.0000000061586901E-2</v>
      </c>
      <c r="D12" s="40">
        <v>6</v>
      </c>
      <c r="E12" s="124">
        <f>AVERAGE(B3631:B4350)</f>
        <v>-685.31546809112638</v>
      </c>
      <c r="F12" s="124">
        <f>MIN(B3631:B4350)</f>
        <v>-4386.6300928732699</v>
      </c>
      <c r="G12" s="124">
        <v>6</v>
      </c>
      <c r="H12" s="124">
        <f>MAX(B3631:B4350)</f>
        <v>-0.01</v>
      </c>
      <c r="I12" s="124">
        <v>6</v>
      </c>
      <c r="K12" s="113">
        <f t="shared" si="0"/>
        <v>7.1346705310462418E-3</v>
      </c>
      <c r="M12" s="109">
        <v>6</v>
      </c>
      <c r="N12" s="113">
        <f>AVERAGE(K3631:K4350)</f>
        <v>-864.48291072932864</v>
      </c>
      <c r="O12" s="113">
        <f>MIN(K3631:K4350)</f>
        <v>-5533.4614897028823</v>
      </c>
      <c r="P12" s="129">
        <v>6</v>
      </c>
      <c r="Q12" s="113">
        <f>MAX(K3631:K4350)</f>
        <v>-1.261437908496732E-2</v>
      </c>
      <c r="R12" s="129">
        <v>6</v>
      </c>
      <c r="T12" s="44" t="s">
        <v>110</v>
      </c>
      <c r="U12" s="113">
        <f>IF(Q7=U11,N7,0)+IF(Q8=U11,N8,0)+IF(Q9=U11,N9,0)+IF(Q10=U11,N10,0)+IF(Q11=U11,N11,0)+IF(Q12=U11,N12,0)+IF(Q13=U11,N13,0)+IF(Q14=U11,N14,0)+IF(Q15=U11,N15,0)+IF(Q16=U11,N16,0)+IF(Q17=U11,N17,0)+IF(Q18=U11,N18,0)</f>
        <v>485.01127201387004</v>
      </c>
      <c r="W12" s="26" t="s">
        <v>27</v>
      </c>
      <c r="X12" s="31">
        <v>1052</v>
      </c>
      <c r="Y12" s="29" t="s">
        <v>12</v>
      </c>
      <c r="AA12" s="90" t="s">
        <v>67</v>
      </c>
      <c r="AB12" s="90" t="s">
        <v>98</v>
      </c>
      <c r="AC12" s="85" t="s">
        <v>291</v>
      </c>
      <c r="AD12" s="69">
        <v>74</v>
      </c>
      <c r="AE12" s="68">
        <f>(AD12-AD25)/AD25*100</f>
        <v>-0.40376850605650472</v>
      </c>
      <c r="AF12" s="285">
        <v>0.126</v>
      </c>
      <c r="AG12" s="60">
        <v>76.2</v>
      </c>
      <c r="AH12" s="57">
        <f>(AG12-AG25)/AG25*100</f>
        <v>-7.343684431390525E-2</v>
      </c>
      <c r="AI12" s="58">
        <v>0.13</v>
      </c>
    </row>
    <row r="13" spans="2:35" ht="17.399999999999999" thickBot="1" x14ac:dyDescent="0.35">
      <c r="B13" s="126">
        <v>493.858417954088</v>
      </c>
      <c r="D13" s="40">
        <v>7</v>
      </c>
      <c r="E13" s="124">
        <f>AVERAGE(B4351:B5094)</f>
        <v>-648.2689113331113</v>
      </c>
      <c r="F13" s="124">
        <f>MIN(B4351:B5094)</f>
        <v>-4427.9014419509804</v>
      </c>
      <c r="G13" s="124">
        <v>6</v>
      </c>
      <c r="H13" s="124">
        <f>MAX(B4351:B5094)</f>
        <v>-0.01</v>
      </c>
      <c r="I13" s="124">
        <v>6</v>
      </c>
      <c r="K13" s="113">
        <f t="shared" si="0"/>
        <v>352.35170793859004</v>
      </c>
      <c r="M13" s="109">
        <v>7</v>
      </c>
      <c r="N13" s="113">
        <f>AVERAGE(K4351:K5094)</f>
        <v>-817.75097965549219</v>
      </c>
      <c r="O13" s="113">
        <f>MIN(K4351:K5094)</f>
        <v>-5585.5227339643088</v>
      </c>
      <c r="P13" s="129">
        <v>6</v>
      </c>
      <c r="Q13" s="113">
        <f>MAX(K4351:K5094)</f>
        <v>-1.261437908496732E-2</v>
      </c>
      <c r="R13" s="129">
        <v>6</v>
      </c>
      <c r="T13" s="45" t="s">
        <v>111</v>
      </c>
      <c r="U13" s="114">
        <f>AVERAGE(K7:K8766)</f>
        <v>-119.95015785335013</v>
      </c>
      <c r="W13" s="26" t="s">
        <v>25</v>
      </c>
      <c r="X13" s="31">
        <v>3795</v>
      </c>
      <c r="Y13" s="29" t="s">
        <v>13</v>
      </c>
      <c r="AA13" s="90" t="s">
        <v>68</v>
      </c>
      <c r="AB13" s="90" t="s">
        <v>96</v>
      </c>
      <c r="AC13" s="55" t="s">
        <v>176</v>
      </c>
      <c r="AD13" s="69">
        <v>74.099999999999994</v>
      </c>
      <c r="AE13" s="68">
        <f>(AD13-AD25)/AD25*100</f>
        <v>-0.26917900403766987</v>
      </c>
      <c r="AF13" s="285">
        <v>0.12</v>
      </c>
      <c r="AG13" s="61">
        <v>75.900000000000006</v>
      </c>
      <c r="AH13" s="57">
        <f>(AG13-AG25)/AG25*100</f>
        <v>-0.46684851028116958</v>
      </c>
      <c r="AI13" s="62">
        <v>0.13</v>
      </c>
    </row>
    <row r="14" spans="2:35" ht="16.8" x14ac:dyDescent="0.3">
      <c r="B14" s="126">
        <v>861.12470501601103</v>
      </c>
      <c r="D14" s="40">
        <v>8</v>
      </c>
      <c r="E14" s="124">
        <f>AVERAGE(B5095:B5838)</f>
        <v>-477.83424723242558</v>
      </c>
      <c r="F14" s="124">
        <f>MIN(B5095:B5838)</f>
        <v>-3726.4852835753099</v>
      </c>
      <c r="G14" s="124">
        <v>6</v>
      </c>
      <c r="H14" s="124">
        <f>MAX(B5095:B5838)</f>
        <v>-0.01</v>
      </c>
      <c r="I14" s="124">
        <v>6</v>
      </c>
      <c r="K14" s="113">
        <f t="shared" si="0"/>
        <v>614.38410185956093</v>
      </c>
      <c r="M14" s="109">
        <v>8</v>
      </c>
      <c r="N14" s="113">
        <f>AVERAGE(K5095:K5838)</f>
        <v>-602.75823343698403</v>
      </c>
      <c r="O14" s="113">
        <f>MIN(K5095:K5838)</f>
        <v>-4700.7298021570905</v>
      </c>
      <c r="P14" s="129">
        <v>6</v>
      </c>
      <c r="Q14" s="113">
        <f>MAX(K5095:K5838)</f>
        <v>-1.261437908496732E-2</v>
      </c>
      <c r="R14" s="129">
        <v>6</v>
      </c>
      <c r="W14" s="26" t="s">
        <v>52</v>
      </c>
      <c r="X14" s="31">
        <v>5.1999999999999998E-3</v>
      </c>
      <c r="Y14" s="29" t="s">
        <v>53</v>
      </c>
      <c r="AA14" s="90" t="s">
        <v>69</v>
      </c>
      <c r="AB14" s="90" t="s">
        <v>96</v>
      </c>
      <c r="AC14" s="55" t="s">
        <v>75</v>
      </c>
      <c r="AD14" s="69">
        <v>70.400000000000006</v>
      </c>
      <c r="AE14" s="68">
        <f>(AD14-AD25)/AD25*100</f>
        <v>-5.248990578734829</v>
      </c>
      <c r="AF14" s="285">
        <v>0.12</v>
      </c>
      <c r="AG14" s="60">
        <v>80</v>
      </c>
      <c r="AH14" s="57">
        <f>(AG14-AG25)/AG25*100</f>
        <v>4.9097775912714869</v>
      </c>
      <c r="AI14" s="58">
        <v>0.13</v>
      </c>
    </row>
    <row r="15" spans="2:35" ht="16.8" x14ac:dyDescent="0.3">
      <c r="B15" s="126">
        <v>1088.1918749020199</v>
      </c>
      <c r="D15" s="40">
        <v>9</v>
      </c>
      <c r="E15" s="124">
        <f>AVERAGE(B5839:B6558)</f>
        <v>-186.42832666067346</v>
      </c>
      <c r="F15" s="124">
        <f>MIN(B5839:B6558)</f>
        <v>-2136.8184916556802</v>
      </c>
      <c r="G15" s="124">
        <v>6</v>
      </c>
      <c r="H15" s="124">
        <f>MAX(B5839:B6558)</f>
        <v>0.01</v>
      </c>
      <c r="I15" s="124">
        <v>6</v>
      </c>
      <c r="K15" s="113">
        <f t="shared" si="0"/>
        <v>776.38904541720046</v>
      </c>
      <c r="M15" s="109">
        <v>9</v>
      </c>
      <c r="N15" s="113">
        <f>AVERAGE(K5839:K6558)</f>
        <v>-235.16854237014417</v>
      </c>
      <c r="O15" s="113">
        <f>MIN(K5839:K6558)</f>
        <v>-2695.4638489512827</v>
      </c>
      <c r="P15" s="129">
        <v>6</v>
      </c>
      <c r="Q15" s="113">
        <f>MAX(K5839:K6558)</f>
        <v>7.1346704871060179E-3</v>
      </c>
      <c r="R15" s="129">
        <v>6</v>
      </c>
      <c r="W15" s="26" t="s">
        <v>54</v>
      </c>
      <c r="X15" s="31">
        <v>0.48</v>
      </c>
      <c r="Y15" s="29" t="s">
        <v>14</v>
      </c>
      <c r="AA15" s="90" t="s">
        <v>181</v>
      </c>
      <c r="AB15" s="90" t="s">
        <v>96</v>
      </c>
      <c r="AC15" s="55" t="s">
        <v>175</v>
      </c>
      <c r="AD15" s="69">
        <v>69.900000000000006</v>
      </c>
      <c r="AE15" s="68">
        <f>(AD15-AD25)/AD25*100</f>
        <v>-5.9219380888290418</v>
      </c>
      <c r="AF15" s="285">
        <v>0.12</v>
      </c>
      <c r="AG15" s="60">
        <v>71.3</v>
      </c>
      <c r="AH15" s="57">
        <f>(AG15-AG25)/AG25*100</f>
        <v>-6.4991607217792913</v>
      </c>
      <c r="AI15" s="58">
        <v>0.13</v>
      </c>
    </row>
    <row r="16" spans="2:35" ht="16.8" x14ac:dyDescent="0.3">
      <c r="B16" s="126">
        <v>1177.2825501347399</v>
      </c>
      <c r="D16" s="40">
        <v>10</v>
      </c>
      <c r="E16" s="124">
        <f>AVERAGE(B6559:B7302)</f>
        <v>159.74808982159897</v>
      </c>
      <c r="F16" s="124">
        <f>MIN(B6559:B7302)</f>
        <v>-7.0146678168529304</v>
      </c>
      <c r="G16" s="124">
        <v>6</v>
      </c>
      <c r="H16" s="124">
        <f>MAX(B6559:B7302)</f>
        <v>1967.9599048335001</v>
      </c>
      <c r="I16" s="124">
        <v>6</v>
      </c>
      <c r="K16" s="113">
        <f t="shared" si="0"/>
        <v>839.95230654312388</v>
      </c>
      <c r="M16" s="109">
        <v>10</v>
      </c>
      <c r="N16" s="113">
        <f>AVERAGE(K6559:K7302)</f>
        <v>113.94487583435652</v>
      </c>
      <c r="O16" s="113">
        <f>MIN(K6559:K7302)</f>
        <v>-8.8485678996902983</v>
      </c>
      <c r="P16" s="129">
        <v>6</v>
      </c>
      <c r="Q16" s="113">
        <f>MAX(K6559:K7302)</f>
        <v>1404.0745452823539</v>
      </c>
      <c r="R16" s="129">
        <v>6</v>
      </c>
      <c r="W16" s="26" t="s">
        <v>58</v>
      </c>
      <c r="X16" s="31">
        <v>2073.6</v>
      </c>
      <c r="Y16" s="29" t="s">
        <v>55</v>
      </c>
      <c r="AA16" s="90" t="s">
        <v>70</v>
      </c>
      <c r="AB16" s="90" t="s">
        <v>96</v>
      </c>
      <c r="AC16" s="55" t="s">
        <v>179</v>
      </c>
      <c r="AD16" s="71">
        <v>76.400000000000006</v>
      </c>
      <c r="AE16" s="68">
        <f>(AD16-AD25)/AD25*100</f>
        <v>2.8263795423957245</v>
      </c>
      <c r="AF16" s="285">
        <v>0.127</v>
      </c>
      <c r="AG16" s="63">
        <v>76.7</v>
      </c>
      <c r="AH16" s="57">
        <f>(AG16-AG25)/AG25*100</f>
        <v>0.58224926563154156</v>
      </c>
      <c r="AI16" s="58">
        <v>0.13</v>
      </c>
    </row>
    <row r="17" spans="2:35" ht="16.8" x14ac:dyDescent="0.3">
      <c r="B17" s="126">
        <v>1144.4877417947</v>
      </c>
      <c r="D17" s="40">
        <v>11</v>
      </c>
      <c r="E17" s="124">
        <f>AVERAGE(B7303:B8022)</f>
        <v>478.2279684996555</v>
      </c>
      <c r="F17" s="124">
        <f>MIN(B7303:B8022)</f>
        <v>0.01</v>
      </c>
      <c r="G17" s="124">
        <v>6</v>
      </c>
      <c r="H17" s="124">
        <f>MAX(B7303:B8022)</f>
        <v>3746.0495753913901</v>
      </c>
      <c r="I17" s="124">
        <v>6</v>
      </c>
      <c r="K17" s="113">
        <f t="shared" si="0"/>
        <v>816.55429142372577</v>
      </c>
      <c r="M17" s="109">
        <v>11</v>
      </c>
      <c r="N17" s="113">
        <f>AVERAGE(K7303:K8022)</f>
        <v>341.19989729631288</v>
      </c>
      <c r="O17" s="113">
        <f>MIN(K7303:K8022)</f>
        <v>7.1346704871060179E-3</v>
      </c>
      <c r="P17" s="129">
        <v>6</v>
      </c>
      <c r="Q17" s="113">
        <f>MAX(K7303:K8022)</f>
        <v>2672.682934878098</v>
      </c>
      <c r="R17" s="129">
        <v>6</v>
      </c>
      <c r="W17" s="26" t="s">
        <v>59</v>
      </c>
      <c r="X17" s="31">
        <v>3900</v>
      </c>
      <c r="Y17" s="29" t="s">
        <v>55</v>
      </c>
      <c r="AA17" s="90" t="s">
        <v>71</v>
      </c>
      <c r="AB17" s="90" t="s">
        <v>96</v>
      </c>
      <c r="AC17" s="55" t="s">
        <v>177</v>
      </c>
      <c r="AD17" s="69">
        <v>72</v>
      </c>
      <c r="AE17" s="68">
        <f>(AD17-AD25)/AD25*100</f>
        <v>-3.0955585464333559</v>
      </c>
      <c r="AF17" s="285">
        <v>0.127</v>
      </c>
      <c r="AG17" s="61">
        <v>72.64</v>
      </c>
      <c r="AH17" s="57">
        <f>(AG17-AG25)/AG25*100</f>
        <v>-4.7419219471254896</v>
      </c>
      <c r="AI17" s="58">
        <v>0.13</v>
      </c>
    </row>
    <row r="18" spans="2:35" ht="17.399999999999999" thickBot="1" x14ac:dyDescent="0.35">
      <c r="B18" s="126">
        <v>1016.42915236844</v>
      </c>
      <c r="D18" s="41">
        <v>12</v>
      </c>
      <c r="E18" s="125">
        <f>AVERAGE(B8023:B8766)</f>
        <v>679.7949153929336</v>
      </c>
      <c r="F18" s="125">
        <f>MIN(B8023:B8766)</f>
        <v>0.01</v>
      </c>
      <c r="G18" s="125">
        <v>6</v>
      </c>
      <c r="H18" s="125">
        <f>MAX(B8023:B8766)</f>
        <v>4427.0813161309798</v>
      </c>
      <c r="I18" s="125">
        <v>6</v>
      </c>
      <c r="K18" s="113">
        <f t="shared" si="0"/>
        <v>725.18870756372939</v>
      </c>
      <c r="M18" s="110">
        <v>12</v>
      </c>
      <c r="N18" s="114">
        <f>AVERAGE(K8023:K8766)</f>
        <v>485.01127201387004</v>
      </c>
      <c r="O18" s="114">
        <f>MIN(K8023:K8766)</f>
        <v>7.1346704871060179E-3</v>
      </c>
      <c r="P18" s="130">
        <v>6</v>
      </c>
      <c r="Q18" s="114">
        <f>MAX(K8023:K8766)</f>
        <v>3158.5766410218166</v>
      </c>
      <c r="R18" s="130">
        <v>6</v>
      </c>
      <c r="W18" s="26" t="s">
        <v>62</v>
      </c>
      <c r="X18" s="31">
        <v>1540</v>
      </c>
      <c r="Y18" s="29" t="s">
        <v>55</v>
      </c>
      <c r="AA18" s="90" t="s">
        <v>72</v>
      </c>
      <c r="AB18" s="90" t="s">
        <v>97</v>
      </c>
      <c r="AC18" s="55" t="s">
        <v>178</v>
      </c>
      <c r="AD18" s="71">
        <v>72.400000000000006</v>
      </c>
      <c r="AE18" s="68">
        <f>(AD18-AD25)/AD25*100</f>
        <v>-2.5572005383579781</v>
      </c>
      <c r="AF18" s="285">
        <v>0.127</v>
      </c>
      <c r="AG18" s="63">
        <v>72.599999999999994</v>
      </c>
      <c r="AH18" s="57">
        <f>(AG18-AG25)/AG25*100</f>
        <v>-4.794376835921133</v>
      </c>
      <c r="AI18" s="58">
        <v>0.13</v>
      </c>
    </row>
    <row r="19" spans="2:35" ht="16.8" x14ac:dyDescent="0.3">
      <c r="B19" s="126">
        <v>826.04232934971299</v>
      </c>
      <c r="K19" s="113">
        <f t="shared" si="0"/>
        <v>589.35398283117058</v>
      </c>
      <c r="W19" s="26" t="s">
        <v>26</v>
      </c>
      <c r="X19" s="31">
        <v>7.4999999999999997E-2</v>
      </c>
      <c r="Y19" s="29" t="s">
        <v>15</v>
      </c>
      <c r="AA19" s="90" t="s">
        <v>73</v>
      </c>
      <c r="AB19" s="90" t="s">
        <v>97</v>
      </c>
      <c r="AC19" s="55" t="s">
        <v>43</v>
      </c>
      <c r="AD19" s="80">
        <v>74.5</v>
      </c>
      <c r="AE19" s="82">
        <f>(AD19-AD25)/AD25*100</f>
        <v>0.26917900403770811</v>
      </c>
      <c r="AF19" s="287">
        <v>0.124</v>
      </c>
      <c r="AG19" s="64">
        <v>74.8</v>
      </c>
      <c r="AH19" s="57">
        <f>(AG19-AG25)/AG25*100</f>
        <v>-1.9093579521611639</v>
      </c>
      <c r="AI19" s="58">
        <v>0.13</v>
      </c>
    </row>
    <row r="20" spans="2:35" ht="16.8" x14ac:dyDescent="0.3">
      <c r="B20" s="126">
        <v>608.04237940819803</v>
      </c>
      <c r="K20" s="113">
        <f t="shared" si="0"/>
        <v>433.81820192733903</v>
      </c>
      <c r="W20" s="26" t="s">
        <v>24</v>
      </c>
      <c r="X20" s="31">
        <v>1.8</v>
      </c>
      <c r="Y20" s="29" t="s">
        <v>14</v>
      </c>
      <c r="AA20" s="90" t="s">
        <v>73</v>
      </c>
      <c r="AB20" s="90" t="s">
        <v>97</v>
      </c>
      <c r="AC20" s="55" t="s">
        <v>42</v>
      </c>
      <c r="AD20" s="80">
        <v>73.8</v>
      </c>
      <c r="AE20" s="82">
        <f>(AD20-AD25)/AD25*100</f>
        <v>-0.67294751009419362</v>
      </c>
      <c r="AF20" s="285">
        <v>0.124</v>
      </c>
      <c r="AG20" s="65">
        <v>74.2</v>
      </c>
      <c r="AH20" s="57">
        <f>(AG20-AG25)/AG25*100</f>
        <v>-2.6961812840956925</v>
      </c>
      <c r="AI20" s="58">
        <v>0.13</v>
      </c>
    </row>
    <row r="21" spans="2:35" ht="16.8" x14ac:dyDescent="0.3">
      <c r="B21" s="126">
        <v>394.636230919566</v>
      </c>
      <c r="K21" s="113">
        <f t="shared" si="0"/>
        <v>281.55994698845825</v>
      </c>
      <c r="T21" s="4"/>
      <c r="W21" s="26" t="s">
        <v>23</v>
      </c>
      <c r="X21" s="31">
        <v>1.4</v>
      </c>
      <c r="Y21" s="29" t="s">
        <v>14</v>
      </c>
      <c r="AA21" s="299" t="s">
        <v>102</v>
      </c>
      <c r="AB21" s="299"/>
      <c r="AC21" s="306" t="s">
        <v>101</v>
      </c>
      <c r="AD21" s="307"/>
      <c r="AE21" s="302"/>
      <c r="AF21" s="308"/>
      <c r="AG21" s="309"/>
      <c r="AH21" s="302"/>
      <c r="AI21" s="305"/>
    </row>
    <row r="22" spans="2:35" ht="16.2" x14ac:dyDescent="0.3">
      <c r="B22" s="126">
        <v>211.97832157015</v>
      </c>
      <c r="K22" s="113">
        <f t="shared" si="0"/>
        <v>151.23954748128182</v>
      </c>
      <c r="T22" s="4"/>
      <c r="W22" s="26" t="s">
        <v>21</v>
      </c>
      <c r="X22" s="31">
        <v>17.5</v>
      </c>
      <c r="Y22" s="29" t="s">
        <v>10</v>
      </c>
      <c r="AA22" s="90"/>
      <c r="AB22" s="90"/>
      <c r="AC22" s="55"/>
      <c r="AD22" s="80"/>
      <c r="AE22" s="82"/>
      <c r="AF22" s="81"/>
      <c r="AG22" s="64"/>
      <c r="AH22" s="57"/>
      <c r="AI22" s="58"/>
    </row>
    <row r="23" spans="2:35" ht="16.8" x14ac:dyDescent="0.3">
      <c r="B23" s="126">
        <v>77.741477255132594</v>
      </c>
      <c r="K23" s="113">
        <f t="shared" si="0"/>
        <v>55.465982339621824</v>
      </c>
      <c r="T23" s="4"/>
      <c r="W23" s="26" t="s">
        <v>22</v>
      </c>
      <c r="X23" s="31">
        <v>0.43</v>
      </c>
      <c r="Y23" s="29" t="s">
        <v>14</v>
      </c>
      <c r="AA23" s="90"/>
      <c r="AB23" s="90"/>
      <c r="AC23" s="55"/>
      <c r="AD23" s="80"/>
      <c r="AE23" s="82"/>
      <c r="AF23" s="81"/>
      <c r="AG23" s="65"/>
      <c r="AH23" s="57"/>
      <c r="AI23" s="58"/>
    </row>
    <row r="24" spans="2:35" ht="16.8" thickBot="1" x14ac:dyDescent="0.35">
      <c r="B24" s="126">
        <v>0.01</v>
      </c>
      <c r="K24" s="113">
        <f t="shared" si="0"/>
        <v>7.1346704871060179E-3</v>
      </c>
      <c r="T24" s="4"/>
      <c r="W24" s="26" t="s">
        <v>20</v>
      </c>
      <c r="X24" s="31">
        <v>0</v>
      </c>
      <c r="Y24" s="29" t="s">
        <v>10</v>
      </c>
      <c r="AA24" s="90"/>
      <c r="AB24" s="90"/>
      <c r="AC24" s="55"/>
      <c r="AD24" s="72"/>
      <c r="AE24" s="68"/>
      <c r="AF24" s="73"/>
      <c r="AG24" s="65"/>
      <c r="AH24" s="57"/>
      <c r="AI24" s="58"/>
    </row>
    <row r="25" spans="2:35" ht="16.8" thickBot="1" x14ac:dyDescent="0.35">
      <c r="B25" s="126">
        <v>0.01</v>
      </c>
      <c r="K25" s="113">
        <f t="shared" si="0"/>
        <v>7.1346704871060179E-3</v>
      </c>
      <c r="N25" s="5"/>
      <c r="O25" s="5"/>
      <c r="P25" s="5"/>
      <c r="Q25" s="5"/>
      <c r="T25" s="4"/>
      <c r="W25" s="26" t="s">
        <v>19</v>
      </c>
      <c r="X25" s="31">
        <v>35</v>
      </c>
      <c r="Y25" s="29" t="s">
        <v>10</v>
      </c>
      <c r="AA25" s="89"/>
      <c r="AB25" s="89"/>
      <c r="AC25" s="23" t="s">
        <v>35</v>
      </c>
      <c r="AD25" s="214">
        <f t="shared" ref="AD25:AF25" si="1">AVERAGE(AD6:AD24)</f>
        <v>74.299999999999983</v>
      </c>
      <c r="AE25" s="254"/>
      <c r="AF25" s="284">
        <f t="shared" si="1"/>
        <v>0.12346666666666666</v>
      </c>
      <c r="AG25" s="214">
        <f>AVERAGE(AG6:AG24)</f>
        <v>76.256000000000014</v>
      </c>
      <c r="AH25" s="32"/>
      <c r="AI25" s="24"/>
    </row>
    <row r="26" spans="2:35" ht="16.8" x14ac:dyDescent="0.3">
      <c r="B26" s="126">
        <v>1.1004747150376399</v>
      </c>
      <c r="K26" s="113">
        <f t="shared" si="0"/>
        <v>0.78515244711854537</v>
      </c>
      <c r="N26" s="5"/>
      <c r="O26" s="5"/>
      <c r="P26" s="5"/>
      <c r="Q26" s="5"/>
      <c r="T26" s="4"/>
      <c r="W26" s="26" t="s">
        <v>47</v>
      </c>
      <c r="X26" s="34">
        <v>0.13</v>
      </c>
      <c r="Y26" s="29" t="s">
        <v>48</v>
      </c>
      <c r="AA26" s="92"/>
      <c r="AB26" s="111"/>
      <c r="AC26" s="17" t="s">
        <v>36</v>
      </c>
      <c r="AD26" s="15">
        <f>MIN(AD6:AD24)</f>
        <v>69.900000000000006</v>
      </c>
      <c r="AE26" s="294"/>
      <c r="AF26" s="289">
        <f>MIN(AF6:AF24)</f>
        <v>0.12</v>
      </c>
      <c r="AG26" s="13">
        <f>MIN(AG6:AG24)</f>
        <v>71.3</v>
      </c>
      <c r="AH26" s="10"/>
      <c r="AI26" s="11"/>
    </row>
    <row r="27" spans="2:35" ht="15" thickBot="1" x14ac:dyDescent="0.35">
      <c r="B27" s="126">
        <v>56.013578994222598</v>
      </c>
      <c r="K27" s="113">
        <f t="shared" si="0"/>
        <v>39.963842892726156</v>
      </c>
      <c r="N27" s="5"/>
      <c r="O27" s="5"/>
      <c r="P27" s="5"/>
      <c r="Q27" s="5"/>
      <c r="T27" s="4"/>
      <c r="W27" s="26" t="s">
        <v>56</v>
      </c>
      <c r="X27" s="34">
        <v>10</v>
      </c>
      <c r="Y27" s="29" t="s">
        <v>57</v>
      </c>
      <c r="AA27" s="91"/>
      <c r="AB27" s="91"/>
      <c r="AC27" s="16" t="s">
        <v>37</v>
      </c>
      <c r="AD27" s="14">
        <f>MAX(AD6:AD24)</f>
        <v>79.3</v>
      </c>
      <c r="AE27" s="295"/>
      <c r="AF27" s="290">
        <f>MAX(AF6:AF24)</f>
        <v>0.127</v>
      </c>
      <c r="AG27" s="12">
        <f>MAX(AG6:AG24)</f>
        <v>81.3</v>
      </c>
      <c r="AH27" s="8"/>
      <c r="AI27" s="9"/>
    </row>
    <row r="28" spans="2:35" ht="16.8" x14ac:dyDescent="0.3">
      <c r="B28" s="126">
        <v>124.814663056771</v>
      </c>
      <c r="K28" s="113">
        <f t="shared" si="0"/>
        <v>89.05114928692258</v>
      </c>
      <c r="N28" s="5"/>
      <c r="O28" s="5"/>
      <c r="P28" s="5"/>
      <c r="Q28" s="5"/>
      <c r="T28" s="4"/>
      <c r="W28" s="26" t="s">
        <v>60</v>
      </c>
      <c r="X28" s="34">
        <v>0</v>
      </c>
      <c r="Y28" s="31" t="s">
        <v>48</v>
      </c>
    </row>
    <row r="29" spans="2:35" ht="16.8" x14ac:dyDescent="0.3">
      <c r="B29" s="126">
        <v>190.287011477683</v>
      </c>
      <c r="K29" s="113">
        <f t="shared" si="0"/>
        <v>135.76351248694289</v>
      </c>
      <c r="N29" s="5"/>
      <c r="O29" s="5"/>
      <c r="P29" s="5"/>
      <c r="Q29" s="5"/>
      <c r="T29" s="4"/>
      <c r="W29" s="26" t="s">
        <v>86</v>
      </c>
      <c r="X29" s="34">
        <v>1000</v>
      </c>
      <c r="Y29" s="29" t="s">
        <v>61</v>
      </c>
    </row>
    <row r="30" spans="2:35" ht="16.8" x14ac:dyDescent="0.3">
      <c r="B30" s="126">
        <v>238.04611574135001</v>
      </c>
      <c r="K30" s="113">
        <f t="shared" si="0"/>
        <v>169.83805965500329</v>
      </c>
      <c r="N30" s="5"/>
      <c r="O30" s="5"/>
      <c r="P30" s="5"/>
      <c r="Q30" s="5"/>
      <c r="T30" s="4"/>
      <c r="W30" s="26" t="s">
        <v>209</v>
      </c>
      <c r="X30" s="31">
        <v>0</v>
      </c>
      <c r="Y30" s="29" t="s">
        <v>46</v>
      </c>
    </row>
    <row r="31" spans="2:35" ht="16.2" x14ac:dyDescent="0.3">
      <c r="B31" s="126">
        <v>258.472593952041</v>
      </c>
      <c r="K31" s="113">
        <f t="shared" si="0"/>
        <v>184.41167877953643</v>
      </c>
      <c r="N31" s="5"/>
      <c r="O31" s="5"/>
      <c r="P31" s="5"/>
      <c r="Q31" s="5"/>
      <c r="T31" s="4"/>
      <c r="W31" s="26" t="s">
        <v>44</v>
      </c>
      <c r="X31" s="31">
        <v>1.04</v>
      </c>
      <c r="Y31" s="34" t="s">
        <v>5</v>
      </c>
    </row>
    <row r="32" spans="2:35" ht="16.2" x14ac:dyDescent="0.3">
      <c r="B32" s="126">
        <v>247.75206651916099</v>
      </c>
      <c r="K32" s="113">
        <f t="shared" si="0"/>
        <v>176.76293571137847</v>
      </c>
      <c r="N32" s="5"/>
      <c r="O32" s="5"/>
      <c r="P32" s="5"/>
      <c r="Q32" s="5"/>
      <c r="T32" s="4"/>
      <c r="W32" s="26" t="s">
        <v>18</v>
      </c>
      <c r="X32" s="34">
        <v>3.8250000000000002</v>
      </c>
      <c r="Y32" s="34" t="s">
        <v>5</v>
      </c>
    </row>
    <row r="33" spans="2:25" ht="16.8" thickBot="1" x14ac:dyDescent="0.35">
      <c r="B33" s="126">
        <v>207.94035177081699</v>
      </c>
      <c r="K33" s="113">
        <f t="shared" si="0"/>
        <v>148.35858908576915</v>
      </c>
      <c r="N33" s="5"/>
      <c r="O33" s="5"/>
      <c r="P33" s="5"/>
      <c r="Q33" s="5"/>
      <c r="R33" s="5"/>
      <c r="S33" s="5"/>
      <c r="T33" s="5"/>
      <c r="W33" s="27" t="s">
        <v>17</v>
      </c>
      <c r="X33" s="35">
        <v>3.49</v>
      </c>
      <c r="Y33" s="35" t="s">
        <v>5</v>
      </c>
    </row>
    <row r="34" spans="2:25" x14ac:dyDescent="0.3">
      <c r="B34" s="126">
        <v>146.11642412803701</v>
      </c>
      <c r="E34" s="5"/>
      <c r="F34" s="5"/>
      <c r="G34" s="5"/>
      <c r="H34" s="5"/>
      <c r="I34" s="5"/>
      <c r="K34" s="113">
        <f t="shared" si="0"/>
        <v>104.24925389077713</v>
      </c>
      <c r="N34" s="5"/>
      <c r="O34" s="5"/>
      <c r="P34" s="5"/>
      <c r="Q34" s="5"/>
      <c r="R34" s="5"/>
      <c r="S34" s="5"/>
      <c r="T34" s="5"/>
    </row>
    <row r="35" spans="2:25" x14ac:dyDescent="0.3">
      <c r="B35" s="126">
        <v>72.813171894131202</v>
      </c>
      <c r="E35" s="5"/>
      <c r="F35" s="5"/>
      <c r="G35" s="5"/>
      <c r="H35" s="5"/>
      <c r="I35" s="5"/>
      <c r="K35" s="113">
        <f t="shared" si="0"/>
        <v>51.949798858563526</v>
      </c>
      <c r="N35" s="5"/>
      <c r="O35" s="5"/>
      <c r="P35" s="5"/>
      <c r="Q35" s="5"/>
      <c r="R35" s="5"/>
      <c r="S35" s="5"/>
      <c r="T35" s="5"/>
    </row>
    <row r="36" spans="2:25" x14ac:dyDescent="0.3">
      <c r="B36" s="126">
        <v>0.01</v>
      </c>
      <c r="E36" s="5"/>
      <c r="F36" s="5"/>
      <c r="G36" s="5"/>
      <c r="H36" s="5"/>
      <c r="I36" s="5"/>
      <c r="K36" s="113">
        <f t="shared" si="0"/>
        <v>7.1346704871060179E-3</v>
      </c>
      <c r="N36" s="5"/>
      <c r="O36" s="5"/>
      <c r="P36" s="5"/>
      <c r="Q36" s="5"/>
      <c r="R36" s="5"/>
      <c r="S36" s="5"/>
      <c r="T36" s="5"/>
    </row>
    <row r="37" spans="2:25" x14ac:dyDescent="0.3">
      <c r="B37" s="126">
        <v>0.01</v>
      </c>
      <c r="E37" s="5"/>
      <c r="F37" s="5"/>
      <c r="G37" s="5"/>
      <c r="H37" s="5"/>
      <c r="I37" s="5"/>
      <c r="K37" s="113">
        <f t="shared" si="0"/>
        <v>7.1346704871060179E-3</v>
      </c>
      <c r="N37" s="5"/>
      <c r="O37" s="5"/>
      <c r="P37" s="5"/>
      <c r="Q37" s="5"/>
      <c r="R37" s="5"/>
      <c r="S37" s="5"/>
      <c r="T37" s="5"/>
    </row>
    <row r="38" spans="2:25" x14ac:dyDescent="0.3">
      <c r="B38" s="126">
        <v>0.01</v>
      </c>
      <c r="E38" s="5"/>
      <c r="F38" s="5"/>
      <c r="G38" s="5"/>
      <c r="H38" s="5"/>
      <c r="I38" s="5"/>
      <c r="K38" s="113">
        <f t="shared" si="0"/>
        <v>7.1346704871060179E-3</v>
      </c>
      <c r="N38" s="5"/>
      <c r="O38" s="5"/>
      <c r="P38" s="5"/>
      <c r="Q38" s="5"/>
      <c r="R38" s="5"/>
      <c r="S38" s="5"/>
      <c r="T38" s="5"/>
    </row>
    <row r="39" spans="2:25" x14ac:dyDescent="0.3">
      <c r="B39" s="126">
        <v>0.01</v>
      </c>
      <c r="E39" s="5"/>
      <c r="F39" s="5"/>
      <c r="G39" s="5"/>
      <c r="H39" s="5"/>
      <c r="I39" s="5"/>
      <c r="K39" s="113">
        <f t="shared" ref="K39:K71" si="2">IF(B39&gt;0,B39*(1-(1/3.49)),B39*(1+(1/3.825)))</f>
        <v>7.1346704871060179E-3</v>
      </c>
      <c r="R39" s="4"/>
    </row>
    <row r="40" spans="2:25" x14ac:dyDescent="0.3">
      <c r="B40" s="126">
        <v>0.01</v>
      </c>
      <c r="E40" s="5"/>
      <c r="F40" s="5"/>
      <c r="G40" s="5"/>
      <c r="H40" s="5"/>
      <c r="I40" s="5"/>
      <c r="K40" s="113">
        <f t="shared" si="2"/>
        <v>7.1346704871060179E-3</v>
      </c>
      <c r="R40" s="4"/>
    </row>
    <row r="41" spans="2:25" x14ac:dyDescent="0.3">
      <c r="B41" s="126">
        <v>0.01</v>
      </c>
      <c r="E41" s="5"/>
      <c r="F41" s="5"/>
      <c r="G41" s="5"/>
      <c r="H41" s="5"/>
      <c r="I41" s="5"/>
      <c r="K41" s="113">
        <f t="shared" si="2"/>
        <v>7.1346704871060179E-3</v>
      </c>
    </row>
    <row r="42" spans="2:25" x14ac:dyDescent="0.3">
      <c r="B42" s="126">
        <v>0.01</v>
      </c>
      <c r="E42" s="5"/>
      <c r="F42" s="5"/>
      <c r="G42" s="5"/>
      <c r="H42" s="5"/>
      <c r="I42" s="5"/>
      <c r="K42" s="113">
        <f t="shared" si="2"/>
        <v>7.1346704871060179E-3</v>
      </c>
    </row>
    <row r="43" spans="2:25" x14ac:dyDescent="0.3">
      <c r="B43" s="126">
        <v>19.322458830118801</v>
      </c>
      <c r="E43" s="5"/>
      <c r="F43" s="5"/>
      <c r="G43" s="5"/>
      <c r="H43" s="5"/>
      <c r="I43" s="5"/>
      <c r="K43" s="113">
        <f t="shared" si="2"/>
        <v>13.785937675356967</v>
      </c>
    </row>
    <row r="44" spans="2:25" x14ac:dyDescent="0.3">
      <c r="B44" s="126">
        <v>59.6083666354847</v>
      </c>
      <c r="E44" s="5"/>
      <c r="F44" s="5"/>
      <c r="G44" s="5"/>
      <c r="H44" s="5"/>
      <c r="I44" s="5"/>
      <c r="K44" s="113">
        <f t="shared" si="2"/>
        <v>42.528605421878773</v>
      </c>
    </row>
    <row r="45" spans="2:25" x14ac:dyDescent="0.3">
      <c r="B45" s="126">
        <v>82.489376747573104</v>
      </c>
      <c r="E45" s="5"/>
      <c r="F45" s="5"/>
      <c r="G45" s="5"/>
      <c r="H45" s="5"/>
      <c r="I45" s="5"/>
      <c r="K45" s="113">
        <f t="shared" si="2"/>
        <v>58.853452178067919</v>
      </c>
    </row>
    <row r="46" spans="2:25" x14ac:dyDescent="0.3">
      <c r="B46" s="126">
        <v>81.265486451604303</v>
      </c>
      <c r="K46" s="113">
        <f t="shared" si="2"/>
        <v>57.980246780657509</v>
      </c>
    </row>
    <row r="47" spans="2:25" x14ac:dyDescent="0.3">
      <c r="B47" s="126">
        <v>53.203841046269098</v>
      </c>
      <c r="E47" s="4"/>
      <c r="F47" s="4"/>
      <c r="G47" s="4"/>
      <c r="H47" s="4"/>
      <c r="I47" s="4"/>
      <c r="K47" s="113">
        <f t="shared" si="2"/>
        <v>37.959187451349585</v>
      </c>
    </row>
    <row r="48" spans="2:25" x14ac:dyDescent="0.3">
      <c r="B48" s="126">
        <v>0.01</v>
      </c>
      <c r="E48" s="4"/>
      <c r="F48" s="4"/>
      <c r="G48" s="4"/>
      <c r="H48" s="4"/>
      <c r="I48" s="4"/>
      <c r="K48" s="113">
        <f t="shared" si="2"/>
        <v>7.1346704871060179E-3</v>
      </c>
    </row>
    <row r="49" spans="2:11" x14ac:dyDescent="0.3">
      <c r="B49" s="126">
        <v>0.01</v>
      </c>
      <c r="E49" s="4"/>
      <c r="F49" s="4"/>
      <c r="G49" s="4"/>
      <c r="H49" s="4"/>
      <c r="I49" s="4"/>
      <c r="K49" s="113">
        <f t="shared" si="2"/>
        <v>7.1346704871060179E-3</v>
      </c>
    </row>
    <row r="50" spans="2:11" x14ac:dyDescent="0.3">
      <c r="B50" s="126">
        <v>0.01</v>
      </c>
      <c r="E50" s="4"/>
      <c r="F50" s="4"/>
      <c r="G50" s="4"/>
      <c r="H50" s="4"/>
      <c r="I50" s="4"/>
      <c r="K50" s="113">
        <f t="shared" si="2"/>
        <v>7.1346704871060179E-3</v>
      </c>
    </row>
    <row r="51" spans="2:11" x14ac:dyDescent="0.3">
      <c r="B51" s="126">
        <v>0.01</v>
      </c>
      <c r="E51" s="4"/>
      <c r="F51" s="4"/>
      <c r="G51" s="4"/>
      <c r="H51" s="4"/>
      <c r="I51" s="4"/>
      <c r="K51" s="113">
        <f t="shared" si="2"/>
        <v>7.1346704871060179E-3</v>
      </c>
    </row>
    <row r="52" spans="2:11" x14ac:dyDescent="0.3">
      <c r="B52" s="126">
        <v>0.01</v>
      </c>
      <c r="E52" s="4"/>
      <c r="F52" s="4"/>
      <c r="G52" s="4"/>
      <c r="H52" s="4"/>
      <c r="I52" s="4"/>
      <c r="K52" s="113">
        <f t="shared" si="2"/>
        <v>7.1346704871060179E-3</v>
      </c>
    </row>
    <row r="53" spans="2:11" x14ac:dyDescent="0.3">
      <c r="B53" s="126">
        <v>0.01</v>
      </c>
      <c r="E53" s="4"/>
      <c r="F53" s="4"/>
      <c r="G53" s="4"/>
      <c r="H53" s="4"/>
      <c r="I53" s="4"/>
      <c r="K53" s="113">
        <f t="shared" si="2"/>
        <v>7.1346704871060179E-3</v>
      </c>
    </row>
    <row r="54" spans="2:11" x14ac:dyDescent="0.3">
      <c r="B54" s="126">
        <v>0.01</v>
      </c>
      <c r="E54" s="4"/>
      <c r="F54" s="4"/>
      <c r="G54" s="4"/>
      <c r="H54" s="4"/>
      <c r="I54" s="4"/>
      <c r="K54" s="113">
        <f t="shared" si="2"/>
        <v>7.1346704871060179E-3</v>
      </c>
    </row>
    <row r="55" spans="2:11" x14ac:dyDescent="0.3">
      <c r="B55" s="126">
        <v>0.01</v>
      </c>
      <c r="E55" s="4"/>
      <c r="F55" s="4"/>
      <c r="G55" s="4"/>
      <c r="H55" s="4"/>
      <c r="I55" s="4"/>
      <c r="K55" s="113">
        <f t="shared" si="2"/>
        <v>7.1346704871060179E-3</v>
      </c>
    </row>
    <row r="56" spans="2:11" x14ac:dyDescent="0.3">
      <c r="B56" s="126">
        <v>0.01</v>
      </c>
      <c r="E56" s="4"/>
      <c r="F56" s="4"/>
      <c r="G56" s="4"/>
      <c r="H56" s="4"/>
      <c r="I56" s="4"/>
      <c r="K56" s="113">
        <f t="shared" si="2"/>
        <v>7.1346704871060179E-3</v>
      </c>
    </row>
    <row r="57" spans="2:11" x14ac:dyDescent="0.3">
      <c r="B57" s="126">
        <v>0.01</v>
      </c>
      <c r="E57" s="4"/>
      <c r="F57" s="4"/>
      <c r="G57" s="4"/>
      <c r="H57" s="4"/>
      <c r="I57" s="4"/>
      <c r="K57" s="113">
        <f t="shared" si="2"/>
        <v>7.1346704871060179E-3</v>
      </c>
    </row>
    <row r="58" spans="2:11" x14ac:dyDescent="0.3">
      <c r="B58" s="126">
        <v>0.01</v>
      </c>
      <c r="E58" s="4"/>
      <c r="F58" s="4"/>
      <c r="G58" s="4"/>
      <c r="H58" s="4"/>
      <c r="I58" s="4"/>
      <c r="K58" s="113">
        <f t="shared" si="2"/>
        <v>7.1346704871060179E-3</v>
      </c>
    </row>
    <row r="59" spans="2:11" x14ac:dyDescent="0.3">
      <c r="B59" s="126">
        <v>0.01</v>
      </c>
      <c r="K59" s="113">
        <f t="shared" si="2"/>
        <v>7.1346704871060179E-3</v>
      </c>
    </row>
    <row r="60" spans="2:11" x14ac:dyDescent="0.3">
      <c r="B60" s="126">
        <v>1.0000000026920501E-2</v>
      </c>
      <c r="K60" s="113">
        <f t="shared" si="2"/>
        <v>7.1346705063129075E-3</v>
      </c>
    </row>
    <row r="61" spans="2:11" x14ac:dyDescent="0.3">
      <c r="B61" s="126">
        <v>60.499990145841203</v>
      </c>
      <c r="K61" s="113">
        <f t="shared" si="2"/>
        <v>43.164749416373809</v>
      </c>
    </row>
    <row r="62" spans="2:11" x14ac:dyDescent="0.3">
      <c r="B62" s="126">
        <v>97.153035605622506</v>
      </c>
      <c r="K62" s="113">
        <f t="shared" si="2"/>
        <v>69.315489586819496</v>
      </c>
    </row>
    <row r="63" spans="2:11" x14ac:dyDescent="0.3">
      <c r="B63" s="126">
        <v>107.37054320988</v>
      </c>
      <c r="K63" s="113">
        <f t="shared" si="2"/>
        <v>76.605344582407227</v>
      </c>
    </row>
    <row r="64" spans="2:11" x14ac:dyDescent="0.3">
      <c r="B64" s="126">
        <v>92.870395142702094</v>
      </c>
      <c r="K64" s="113">
        <f t="shared" si="2"/>
        <v>66.259966735051066</v>
      </c>
    </row>
    <row r="65" spans="2:11" x14ac:dyDescent="0.3">
      <c r="B65" s="126">
        <v>59.329331426380598</v>
      </c>
      <c r="K65" s="113">
        <f t="shared" si="2"/>
        <v>42.329522994752921</v>
      </c>
    </row>
    <row r="66" spans="2:11" x14ac:dyDescent="0.3">
      <c r="B66" s="126">
        <v>15.389942137176799</v>
      </c>
      <c r="K66" s="113">
        <f t="shared" si="2"/>
        <v>10.980216596438462</v>
      </c>
    </row>
    <row r="67" spans="2:11" x14ac:dyDescent="0.3">
      <c r="B67" s="126">
        <v>0.01</v>
      </c>
      <c r="K67" s="113">
        <f t="shared" si="2"/>
        <v>7.1346704871060179E-3</v>
      </c>
    </row>
    <row r="68" spans="2:11" x14ac:dyDescent="0.3">
      <c r="B68" s="126">
        <v>0.01</v>
      </c>
      <c r="K68" s="113">
        <f t="shared" si="2"/>
        <v>7.1346704871060179E-3</v>
      </c>
    </row>
    <row r="69" spans="2:11" x14ac:dyDescent="0.3">
      <c r="B69" s="126">
        <v>0.01</v>
      </c>
      <c r="K69" s="113">
        <f t="shared" si="2"/>
        <v>7.1346704871060179E-3</v>
      </c>
    </row>
    <row r="70" spans="2:11" x14ac:dyDescent="0.3">
      <c r="B70" s="126">
        <v>0.01</v>
      </c>
      <c r="K70" s="113">
        <f t="shared" si="2"/>
        <v>7.1346704871060179E-3</v>
      </c>
    </row>
    <row r="71" spans="2:11" x14ac:dyDescent="0.3">
      <c r="B71" s="126">
        <v>0.01</v>
      </c>
      <c r="K71" s="113">
        <f t="shared" si="2"/>
        <v>7.1346704871060179E-3</v>
      </c>
    </row>
    <row r="72" spans="2:11" x14ac:dyDescent="0.3">
      <c r="B72" s="126">
        <v>1.00000000184429E-2</v>
      </c>
      <c r="K72" s="113">
        <f t="shared" ref="K72:K135" si="3">IF(B72&gt;0,B72*(1-(1/3.49)),B72*(1+(1/3.825)))</f>
        <v>7.1346705002644185E-3</v>
      </c>
    </row>
    <row r="73" spans="2:11" x14ac:dyDescent="0.3">
      <c r="B73" s="126">
        <v>58.284614193909</v>
      </c>
      <c r="K73" s="113">
        <f t="shared" si="3"/>
        <v>41.584151674164303</v>
      </c>
    </row>
    <row r="74" spans="2:11" x14ac:dyDescent="0.3">
      <c r="B74" s="126">
        <v>117.801505586351</v>
      </c>
      <c r="K74" s="113">
        <f t="shared" si="3"/>
        <v>84.047492524359313</v>
      </c>
    </row>
    <row r="75" spans="2:11" x14ac:dyDescent="0.3">
      <c r="B75" s="126">
        <v>167.77515412367001</v>
      </c>
      <c r="K75" s="113">
        <f t="shared" si="3"/>
        <v>119.70204405958118</v>
      </c>
    </row>
    <row r="76" spans="2:11" x14ac:dyDescent="0.3">
      <c r="B76" s="126">
        <v>198.69345129158299</v>
      </c>
      <c r="K76" s="113">
        <f t="shared" si="3"/>
        <v>141.76123029112941</v>
      </c>
    </row>
    <row r="77" spans="2:11" x14ac:dyDescent="0.3">
      <c r="B77" s="126">
        <v>204.220334434649</v>
      </c>
      <c r="K77" s="113">
        <f t="shared" si="3"/>
        <v>145.70447929578108</v>
      </c>
    </row>
    <row r="78" spans="2:11" x14ac:dyDescent="0.3">
      <c r="B78" s="126">
        <v>182.68929713083401</v>
      </c>
      <c r="K78" s="113">
        <f t="shared" si="3"/>
        <v>130.34279365495033</v>
      </c>
    </row>
    <row r="79" spans="2:11" x14ac:dyDescent="0.3">
      <c r="B79" s="126">
        <v>137.91210944269</v>
      </c>
      <c r="K79" s="113">
        <f t="shared" si="3"/>
        <v>98.395745705529535</v>
      </c>
    </row>
    <row r="80" spans="2:11" x14ac:dyDescent="0.3">
      <c r="B80" s="126">
        <v>79.117006790875706</v>
      </c>
      <c r="K80" s="113">
        <f t="shared" si="3"/>
        <v>56.447377337902729</v>
      </c>
    </row>
    <row r="81" spans="2:11" x14ac:dyDescent="0.3">
      <c r="B81" s="126">
        <v>19.953612596616299</v>
      </c>
      <c r="K81" s="113">
        <f t="shared" si="3"/>
        <v>14.236245090422518</v>
      </c>
    </row>
    <row r="82" spans="2:11" x14ac:dyDescent="0.3">
      <c r="B82" s="126">
        <v>0.01</v>
      </c>
      <c r="K82" s="113">
        <f t="shared" si="3"/>
        <v>7.1346704871060179E-3</v>
      </c>
    </row>
    <row r="83" spans="2:11" x14ac:dyDescent="0.3">
      <c r="B83" s="126">
        <v>0.01</v>
      </c>
      <c r="K83" s="113">
        <f t="shared" si="3"/>
        <v>7.1346704871060179E-3</v>
      </c>
    </row>
    <row r="84" spans="2:11" x14ac:dyDescent="0.3">
      <c r="B84" s="126">
        <v>1.00000000181657E-2</v>
      </c>
      <c r="K84" s="113">
        <f t="shared" si="3"/>
        <v>7.1346705000666462E-3</v>
      </c>
    </row>
    <row r="85" spans="2:11" x14ac:dyDescent="0.3">
      <c r="B85" s="126">
        <v>88.337496971491106</v>
      </c>
      <c r="K85" s="113">
        <f t="shared" si="3"/>
        <v>63.025893254731479</v>
      </c>
    </row>
    <row r="86" spans="2:11" x14ac:dyDescent="0.3">
      <c r="B86" s="126">
        <v>230.84921668542299</v>
      </c>
      <c r="K86" s="113">
        <f t="shared" si="3"/>
        <v>164.70330932570295</v>
      </c>
    </row>
    <row r="87" spans="2:11" x14ac:dyDescent="0.3">
      <c r="B87" s="126">
        <v>418.88981282248699</v>
      </c>
      <c r="K87" s="113">
        <f t="shared" si="3"/>
        <v>298.86407848939615</v>
      </c>
    </row>
    <row r="88" spans="2:11" x14ac:dyDescent="0.3">
      <c r="B88" s="126">
        <v>634.569826474058</v>
      </c>
      <c r="K88" s="113">
        <f t="shared" si="3"/>
        <v>452.74466129524484</v>
      </c>
    </row>
    <row r="89" spans="2:11" x14ac:dyDescent="0.3">
      <c r="B89" s="126">
        <v>851.885937145752</v>
      </c>
      <c r="K89" s="113">
        <f t="shared" si="3"/>
        <v>607.79254541344483</v>
      </c>
    </row>
    <row r="90" spans="2:11" x14ac:dyDescent="0.3">
      <c r="B90" s="126">
        <v>1039.1212114899199</v>
      </c>
      <c r="K90" s="113">
        <f t="shared" si="3"/>
        <v>741.37874401429815</v>
      </c>
    </row>
    <row r="91" spans="2:11" x14ac:dyDescent="0.3">
      <c r="B91" s="126">
        <v>1162.32174340244</v>
      </c>
      <c r="K91" s="113">
        <f t="shared" si="3"/>
        <v>829.27826391750023</v>
      </c>
    </row>
    <row r="92" spans="2:11" x14ac:dyDescent="0.3">
      <c r="B92" s="126">
        <v>1189.4857594666501</v>
      </c>
      <c r="K92" s="113">
        <f t="shared" si="3"/>
        <v>848.65889428995956</v>
      </c>
    </row>
    <row r="93" spans="2:11" x14ac:dyDescent="0.3">
      <c r="B93" s="126">
        <v>1094.97971661672</v>
      </c>
      <c r="K93" s="113">
        <f t="shared" si="3"/>
        <v>781.2319468125022</v>
      </c>
    </row>
    <row r="94" spans="2:11" x14ac:dyDescent="0.3">
      <c r="B94" s="126">
        <v>863.63109440534095</v>
      </c>
      <c r="K94" s="113">
        <f t="shared" si="3"/>
        <v>616.17232810008568</v>
      </c>
    </row>
    <row r="95" spans="2:11" x14ac:dyDescent="0.3">
      <c r="B95" s="126">
        <v>493.95060212647797</v>
      </c>
      <c r="K95" s="113">
        <f t="shared" si="3"/>
        <v>352.4174783080029</v>
      </c>
    </row>
    <row r="96" spans="2:11" x14ac:dyDescent="0.3">
      <c r="B96" s="126">
        <v>0.01</v>
      </c>
      <c r="K96" s="113">
        <f t="shared" si="3"/>
        <v>7.1346704871060179E-3</v>
      </c>
    </row>
    <row r="97" spans="2:11" x14ac:dyDescent="0.3">
      <c r="B97" s="126">
        <v>0.01</v>
      </c>
      <c r="K97" s="113">
        <f t="shared" si="3"/>
        <v>7.1346704871060179E-3</v>
      </c>
    </row>
    <row r="98" spans="2:11" x14ac:dyDescent="0.3">
      <c r="B98" s="126">
        <v>0.01</v>
      </c>
      <c r="K98" s="113">
        <f t="shared" si="3"/>
        <v>7.1346704871060179E-3</v>
      </c>
    </row>
    <row r="99" spans="2:11" x14ac:dyDescent="0.3">
      <c r="B99" s="126">
        <v>0.01</v>
      </c>
      <c r="K99" s="113">
        <f t="shared" si="3"/>
        <v>7.1346704871060179E-3</v>
      </c>
    </row>
    <row r="100" spans="2:11" x14ac:dyDescent="0.3">
      <c r="B100" s="126">
        <v>0.01</v>
      </c>
      <c r="K100" s="113">
        <f t="shared" si="3"/>
        <v>7.1346704871060179E-3</v>
      </c>
    </row>
    <row r="101" spans="2:11" x14ac:dyDescent="0.3">
      <c r="B101" s="126">
        <v>0.01</v>
      </c>
      <c r="K101" s="113">
        <f t="shared" si="3"/>
        <v>7.1346704871060179E-3</v>
      </c>
    </row>
    <row r="102" spans="2:11" x14ac:dyDescent="0.3">
      <c r="B102" s="126">
        <v>0.01</v>
      </c>
      <c r="K102" s="113">
        <f t="shared" si="3"/>
        <v>7.1346704871060179E-3</v>
      </c>
    </row>
    <row r="103" spans="2:11" x14ac:dyDescent="0.3">
      <c r="B103" s="126">
        <v>0.01</v>
      </c>
      <c r="K103" s="113">
        <f t="shared" si="3"/>
        <v>7.1346704871060179E-3</v>
      </c>
    </row>
    <row r="104" spans="2:11" x14ac:dyDescent="0.3">
      <c r="B104" s="126">
        <v>0.01</v>
      </c>
      <c r="K104" s="113">
        <f t="shared" si="3"/>
        <v>7.1346704871060179E-3</v>
      </c>
    </row>
    <row r="105" spans="2:11" x14ac:dyDescent="0.3">
      <c r="B105" s="126">
        <v>0.01</v>
      </c>
      <c r="K105" s="113">
        <f t="shared" si="3"/>
        <v>7.1346704871060179E-3</v>
      </c>
    </row>
    <row r="106" spans="2:11" x14ac:dyDescent="0.3">
      <c r="B106" s="126">
        <v>0.01</v>
      </c>
      <c r="K106" s="113">
        <f t="shared" si="3"/>
        <v>7.1346704871060179E-3</v>
      </c>
    </row>
    <row r="107" spans="2:11" x14ac:dyDescent="0.3">
      <c r="B107" s="126">
        <v>0.01</v>
      </c>
      <c r="K107" s="113">
        <f t="shared" si="3"/>
        <v>7.1346704871060179E-3</v>
      </c>
    </row>
    <row r="108" spans="2:11" x14ac:dyDescent="0.3">
      <c r="B108" s="126">
        <v>1.0000000224377701E-2</v>
      </c>
      <c r="K108" s="113">
        <f t="shared" si="3"/>
        <v>7.1346706471921133E-3</v>
      </c>
    </row>
    <row r="109" spans="2:11" x14ac:dyDescent="0.3">
      <c r="B109" s="126">
        <v>1047.13272655015</v>
      </c>
      <c r="K109" s="113">
        <f t="shared" si="3"/>
        <v>747.09469602002105</v>
      </c>
    </row>
    <row r="110" spans="2:11" x14ac:dyDescent="0.3">
      <c r="B110" s="126">
        <v>2066.0831020210899</v>
      </c>
      <c r="K110" s="113">
        <f t="shared" si="3"/>
        <v>1474.0822131898321</v>
      </c>
    </row>
    <row r="111" spans="2:11" x14ac:dyDescent="0.3">
      <c r="B111" s="126">
        <v>2974.6407179309799</v>
      </c>
      <c r="K111" s="113">
        <f t="shared" si="3"/>
        <v>2122.3081339966016</v>
      </c>
    </row>
    <row r="112" spans="2:11" x14ac:dyDescent="0.3">
      <c r="B112" s="126">
        <v>3697.57476822323</v>
      </c>
      <c r="K112" s="113">
        <f t="shared" si="3"/>
        <v>2638.0977572710153</v>
      </c>
    </row>
    <row r="113" spans="2:11" x14ac:dyDescent="0.3">
      <c r="B113" s="126">
        <v>4173.4693540505496</v>
      </c>
      <c r="K113" s="113">
        <f t="shared" si="3"/>
        <v>2977.6328629185869</v>
      </c>
    </row>
    <row r="114" spans="2:11" x14ac:dyDescent="0.3">
      <c r="B114" s="126">
        <v>4360.2942762700704</v>
      </c>
      <c r="K114" s="113">
        <f t="shared" si="3"/>
        <v>3110.9262888001363</v>
      </c>
    </row>
    <row r="115" spans="2:11" x14ac:dyDescent="0.3">
      <c r="B115" s="126">
        <v>4239.1859657535797</v>
      </c>
      <c r="K115" s="113">
        <f t="shared" si="3"/>
        <v>3024.5194999216087</v>
      </c>
    </row>
    <row r="116" spans="2:11" x14ac:dyDescent="0.3">
      <c r="B116" s="126">
        <v>3816.09459418193</v>
      </c>
      <c r="K116" s="113">
        <f t="shared" si="3"/>
        <v>2722.6577477114629</v>
      </c>
    </row>
    <row r="117" spans="2:11" x14ac:dyDescent="0.3">
      <c r="B117" s="126">
        <v>3121.17675058449</v>
      </c>
      <c r="K117" s="113">
        <f t="shared" si="3"/>
        <v>2226.8567647436621</v>
      </c>
    </row>
    <row r="118" spans="2:11" x14ac:dyDescent="0.3">
      <c r="B118" s="126">
        <v>2206.0424658761299</v>
      </c>
      <c r="K118" s="113">
        <f t="shared" si="3"/>
        <v>1573.9386074589008</v>
      </c>
    </row>
    <row r="119" spans="2:11" x14ac:dyDescent="0.3">
      <c r="B119" s="126">
        <v>1139.17507971796</v>
      </c>
      <c r="K119" s="113">
        <f t="shared" si="3"/>
        <v>812.76388209103743</v>
      </c>
    </row>
    <row r="120" spans="2:11" x14ac:dyDescent="0.3">
      <c r="B120" s="126">
        <v>0.01</v>
      </c>
      <c r="K120" s="113">
        <f t="shared" si="3"/>
        <v>7.1346704871060179E-3</v>
      </c>
    </row>
    <row r="121" spans="2:11" x14ac:dyDescent="0.3">
      <c r="B121" s="126">
        <v>0.01</v>
      </c>
      <c r="K121" s="113">
        <f t="shared" si="3"/>
        <v>7.1346704871060179E-3</v>
      </c>
    </row>
    <row r="122" spans="2:11" x14ac:dyDescent="0.3">
      <c r="B122" s="126">
        <v>0.01</v>
      </c>
      <c r="K122" s="113">
        <f t="shared" si="3"/>
        <v>7.1346704871060179E-3</v>
      </c>
    </row>
    <row r="123" spans="2:11" x14ac:dyDescent="0.3">
      <c r="B123" s="126">
        <v>0.01</v>
      </c>
      <c r="K123" s="113">
        <f t="shared" si="3"/>
        <v>7.1346704871060179E-3</v>
      </c>
    </row>
    <row r="124" spans="2:11" x14ac:dyDescent="0.3">
      <c r="B124" s="126">
        <v>0.01</v>
      </c>
      <c r="K124" s="113">
        <f t="shared" si="3"/>
        <v>7.1346704871060179E-3</v>
      </c>
    </row>
    <row r="125" spans="2:11" x14ac:dyDescent="0.3">
      <c r="B125" s="126">
        <v>0.01</v>
      </c>
      <c r="K125" s="113">
        <f t="shared" si="3"/>
        <v>7.1346704871060179E-3</v>
      </c>
    </row>
    <row r="126" spans="2:11" x14ac:dyDescent="0.3">
      <c r="B126" s="126">
        <v>0.01</v>
      </c>
      <c r="K126" s="113">
        <f t="shared" si="3"/>
        <v>7.1346704871060179E-3</v>
      </c>
    </row>
    <row r="127" spans="2:11" x14ac:dyDescent="0.3">
      <c r="B127" s="126">
        <v>0.01</v>
      </c>
      <c r="K127" s="113">
        <f t="shared" si="3"/>
        <v>7.1346704871060179E-3</v>
      </c>
    </row>
    <row r="128" spans="2:11" x14ac:dyDescent="0.3">
      <c r="B128" s="126">
        <v>0.01</v>
      </c>
      <c r="K128" s="113">
        <f t="shared" si="3"/>
        <v>7.1346704871060179E-3</v>
      </c>
    </row>
    <row r="129" spans="2:11" x14ac:dyDescent="0.3">
      <c r="B129" s="126">
        <v>0.01</v>
      </c>
      <c r="K129" s="113">
        <f t="shared" si="3"/>
        <v>7.1346704871060179E-3</v>
      </c>
    </row>
    <row r="130" spans="2:11" x14ac:dyDescent="0.3">
      <c r="B130" s="126">
        <v>0.01</v>
      </c>
      <c r="K130" s="113">
        <f t="shared" si="3"/>
        <v>7.1346704871060179E-3</v>
      </c>
    </row>
    <row r="131" spans="2:11" x14ac:dyDescent="0.3">
      <c r="B131" s="126">
        <v>0.01</v>
      </c>
      <c r="K131" s="113">
        <f t="shared" si="3"/>
        <v>7.1346704871060179E-3</v>
      </c>
    </row>
    <row r="132" spans="2:11" x14ac:dyDescent="0.3">
      <c r="B132" s="126">
        <v>1.00000001377464E-2</v>
      </c>
      <c r="K132" s="113">
        <f t="shared" si="3"/>
        <v>7.1346705853835343E-3</v>
      </c>
    </row>
    <row r="133" spans="2:11" x14ac:dyDescent="0.3">
      <c r="B133" s="126">
        <v>1002.61172599731</v>
      </c>
      <c r="K133" s="113">
        <f t="shared" si="3"/>
        <v>715.33042914994326</v>
      </c>
    </row>
    <row r="134" spans="2:11" x14ac:dyDescent="0.3">
      <c r="B134" s="126">
        <v>1923.86243227861</v>
      </c>
      <c r="K134" s="113">
        <f t="shared" si="3"/>
        <v>1372.6124516830198</v>
      </c>
    </row>
    <row r="135" spans="2:11" x14ac:dyDescent="0.3">
      <c r="B135" s="126">
        <v>2706.33179573905</v>
      </c>
      <c r="K135" s="113">
        <f t="shared" si="3"/>
        <v>1930.8785591376031</v>
      </c>
    </row>
    <row r="136" spans="2:11" x14ac:dyDescent="0.3">
      <c r="B136" s="126">
        <v>3302.1612310136502</v>
      </c>
      <c r="K136" s="113">
        <f t="shared" ref="K136:K199" si="4">IF(B136&gt;0,B136*(1-(1/3.49)),B136*(1+(1/3.825)))</f>
        <v>2355.9832278578765</v>
      </c>
    </row>
    <row r="137" spans="2:11" x14ac:dyDescent="0.3">
      <c r="B137" s="126">
        <v>3675.3865775988202</v>
      </c>
      <c r="K137" s="113">
        <f t="shared" si="4"/>
        <v>2622.267214389989</v>
      </c>
    </row>
    <row r="138" spans="2:11" x14ac:dyDescent="0.3">
      <c r="B138" s="126">
        <v>3803.5984136747702</v>
      </c>
      <c r="K138" s="113">
        <f t="shared" si="4"/>
        <v>2713.7421346848646</v>
      </c>
    </row>
    <row r="139" spans="2:11" x14ac:dyDescent="0.3">
      <c r="B139" s="126">
        <v>3678.95054758675</v>
      </c>
      <c r="K139" s="113">
        <f t="shared" si="4"/>
        <v>2624.8099895389705</v>
      </c>
    </row>
    <row r="140" spans="2:11" x14ac:dyDescent="0.3">
      <c r="B140" s="126">
        <v>3308.5292678218898</v>
      </c>
      <c r="K140" s="113">
        <f t="shared" si="4"/>
        <v>2360.5266122855319</v>
      </c>
    </row>
    <row r="141" spans="2:11" x14ac:dyDescent="0.3">
      <c r="B141" s="126">
        <v>2714.08483305041</v>
      </c>
      <c r="K141" s="113">
        <f t="shared" si="4"/>
        <v>1936.4100957866822</v>
      </c>
    </row>
    <row r="142" spans="2:11" x14ac:dyDescent="0.3">
      <c r="B142" s="126">
        <v>1931.1114066354701</v>
      </c>
      <c r="K142" s="113">
        <f t="shared" si="4"/>
        <v>1377.7843560235876</v>
      </c>
    </row>
    <row r="143" spans="2:11" x14ac:dyDescent="0.3">
      <c r="B143" s="126">
        <v>1007.2520241728899</v>
      </c>
      <c r="K143" s="113">
        <f t="shared" si="4"/>
        <v>718.64112899441147</v>
      </c>
    </row>
    <row r="144" spans="2:11" x14ac:dyDescent="0.3">
      <c r="B144" s="126">
        <v>0.01</v>
      </c>
      <c r="K144" s="113">
        <f t="shared" si="4"/>
        <v>7.1346704871060179E-3</v>
      </c>
    </row>
    <row r="145" spans="2:11" x14ac:dyDescent="0.3">
      <c r="B145" s="126">
        <v>0.01</v>
      </c>
      <c r="K145" s="113">
        <f t="shared" si="4"/>
        <v>7.1346704871060179E-3</v>
      </c>
    </row>
    <row r="146" spans="2:11" x14ac:dyDescent="0.3">
      <c r="B146" s="126">
        <v>0.01</v>
      </c>
      <c r="K146" s="113">
        <f t="shared" si="4"/>
        <v>7.1346704871060179E-3</v>
      </c>
    </row>
    <row r="147" spans="2:11" x14ac:dyDescent="0.3">
      <c r="B147" s="126">
        <v>0.01</v>
      </c>
      <c r="K147" s="113">
        <f t="shared" si="4"/>
        <v>7.1346704871060179E-3</v>
      </c>
    </row>
    <row r="148" spans="2:11" x14ac:dyDescent="0.3">
      <c r="B148" s="126">
        <v>0.01</v>
      </c>
      <c r="K148" s="113">
        <f t="shared" si="4"/>
        <v>7.1346704871060179E-3</v>
      </c>
    </row>
    <row r="149" spans="2:11" x14ac:dyDescent="0.3">
      <c r="B149" s="126">
        <v>0.01</v>
      </c>
      <c r="K149" s="113">
        <f t="shared" si="4"/>
        <v>7.1346704871060179E-3</v>
      </c>
    </row>
    <row r="150" spans="2:11" x14ac:dyDescent="0.3">
      <c r="B150" s="126">
        <v>0.01</v>
      </c>
      <c r="K150" s="113">
        <f t="shared" si="4"/>
        <v>7.1346704871060179E-3</v>
      </c>
    </row>
    <row r="151" spans="2:11" x14ac:dyDescent="0.3">
      <c r="B151" s="126">
        <v>0.01</v>
      </c>
      <c r="K151" s="113">
        <f t="shared" si="4"/>
        <v>7.1346704871060179E-3</v>
      </c>
    </row>
    <row r="152" spans="2:11" x14ac:dyDescent="0.3">
      <c r="B152" s="126">
        <v>0.01</v>
      </c>
      <c r="K152" s="113">
        <f t="shared" si="4"/>
        <v>7.1346704871060179E-3</v>
      </c>
    </row>
    <row r="153" spans="2:11" x14ac:dyDescent="0.3">
      <c r="B153" s="126">
        <v>0.01</v>
      </c>
      <c r="K153" s="113">
        <f t="shared" si="4"/>
        <v>7.1346704871060179E-3</v>
      </c>
    </row>
    <row r="154" spans="2:11" x14ac:dyDescent="0.3">
      <c r="B154" s="126">
        <v>0.01</v>
      </c>
      <c r="K154" s="113">
        <f t="shared" si="4"/>
        <v>7.1346704871060179E-3</v>
      </c>
    </row>
    <row r="155" spans="2:11" x14ac:dyDescent="0.3">
      <c r="B155" s="126">
        <v>0.01</v>
      </c>
      <c r="K155" s="113">
        <f t="shared" si="4"/>
        <v>7.1346704871060179E-3</v>
      </c>
    </row>
    <row r="156" spans="2:11" x14ac:dyDescent="0.3">
      <c r="B156" s="126">
        <v>1.00000000607089E-2</v>
      </c>
      <c r="K156" s="113">
        <f t="shared" si="4"/>
        <v>7.1346705304198167E-3</v>
      </c>
    </row>
    <row r="157" spans="2:11" x14ac:dyDescent="0.3">
      <c r="B157" s="126">
        <v>1150.6223720235901</v>
      </c>
      <c r="K157" s="113">
        <f t="shared" si="4"/>
        <v>820.93114794806286</v>
      </c>
    </row>
    <row r="158" spans="2:11" x14ac:dyDescent="0.3">
      <c r="B158" s="126">
        <v>2228.0766013983798</v>
      </c>
      <c r="K158" s="113">
        <f t="shared" si="4"/>
        <v>1589.6592371008499</v>
      </c>
    </row>
    <row r="159" spans="2:11" x14ac:dyDescent="0.3">
      <c r="B159" s="126">
        <v>3152.0179691982198</v>
      </c>
      <c r="K159" s="113">
        <f t="shared" si="4"/>
        <v>2248.8609579666381</v>
      </c>
    </row>
    <row r="160" spans="2:11" x14ac:dyDescent="0.3">
      <c r="B160" s="126">
        <v>3853.2274709711501</v>
      </c>
      <c r="K160" s="113">
        <f t="shared" si="4"/>
        <v>2749.1508317244025</v>
      </c>
    </row>
    <row r="161" spans="2:11" x14ac:dyDescent="0.3">
      <c r="B161" s="126">
        <v>4279.6186707153902</v>
      </c>
      <c r="K161" s="113">
        <f t="shared" si="4"/>
        <v>3053.366902602098</v>
      </c>
    </row>
    <row r="162" spans="2:11" x14ac:dyDescent="0.3">
      <c r="B162" s="126">
        <v>4400.8640129925398</v>
      </c>
      <c r="K162" s="113">
        <f t="shared" si="4"/>
        <v>3139.8714591264825</v>
      </c>
    </row>
    <row r="163" spans="2:11" x14ac:dyDescent="0.3">
      <c r="B163" s="126">
        <v>4211.1596432923998</v>
      </c>
      <c r="K163" s="113">
        <f t="shared" si="4"/>
        <v>3004.5236423490187</v>
      </c>
    </row>
    <row r="164" spans="2:11" x14ac:dyDescent="0.3">
      <c r="B164" s="126">
        <v>3729.8093347707199</v>
      </c>
      <c r="K164" s="113">
        <f t="shared" si="4"/>
        <v>2661.0960583321184</v>
      </c>
    </row>
    <row r="165" spans="2:11" x14ac:dyDescent="0.3">
      <c r="B165" s="126">
        <v>2999.5218782531301</v>
      </c>
      <c r="K165" s="113">
        <f t="shared" si="4"/>
        <v>2140.0600220201418</v>
      </c>
    </row>
    <row r="166" spans="2:11" x14ac:dyDescent="0.3">
      <c r="B166" s="126">
        <v>2082.54932013901</v>
      </c>
      <c r="K166" s="113">
        <f t="shared" si="4"/>
        <v>1485.8303172338497</v>
      </c>
    </row>
    <row r="167" spans="2:11" x14ac:dyDescent="0.3">
      <c r="B167" s="126">
        <v>1055.01957601247</v>
      </c>
      <c r="K167" s="113">
        <f t="shared" si="4"/>
        <v>752.72170322952729</v>
      </c>
    </row>
    <row r="168" spans="2:11" x14ac:dyDescent="0.3">
      <c r="B168" s="126">
        <v>0.01</v>
      </c>
      <c r="K168" s="113">
        <f t="shared" si="4"/>
        <v>7.1346704871060179E-3</v>
      </c>
    </row>
    <row r="169" spans="2:11" x14ac:dyDescent="0.3">
      <c r="B169" s="126">
        <v>0.01</v>
      </c>
      <c r="K169" s="113">
        <f t="shared" si="4"/>
        <v>7.1346704871060179E-3</v>
      </c>
    </row>
    <row r="170" spans="2:11" x14ac:dyDescent="0.3">
      <c r="B170" s="126">
        <v>0.01</v>
      </c>
      <c r="K170" s="113">
        <f t="shared" si="4"/>
        <v>7.1346704871060179E-3</v>
      </c>
    </row>
    <row r="171" spans="2:11" x14ac:dyDescent="0.3">
      <c r="B171" s="126">
        <v>0.01</v>
      </c>
      <c r="K171" s="113">
        <f t="shared" si="4"/>
        <v>7.1346704871060179E-3</v>
      </c>
    </row>
    <row r="172" spans="2:11" x14ac:dyDescent="0.3">
      <c r="B172" s="126">
        <v>0.01</v>
      </c>
      <c r="K172" s="113">
        <f t="shared" si="4"/>
        <v>7.1346704871060179E-3</v>
      </c>
    </row>
    <row r="173" spans="2:11" x14ac:dyDescent="0.3">
      <c r="B173" s="126">
        <v>0.01</v>
      </c>
      <c r="K173" s="113">
        <f t="shared" si="4"/>
        <v>7.1346704871060179E-3</v>
      </c>
    </row>
    <row r="174" spans="2:11" x14ac:dyDescent="0.3">
      <c r="B174" s="126">
        <v>0.01</v>
      </c>
      <c r="K174" s="113">
        <f t="shared" si="4"/>
        <v>7.1346704871060179E-3</v>
      </c>
    </row>
    <row r="175" spans="2:11" x14ac:dyDescent="0.3">
      <c r="B175" s="126">
        <v>0.01</v>
      </c>
      <c r="K175" s="113">
        <f t="shared" si="4"/>
        <v>7.1346704871060179E-3</v>
      </c>
    </row>
    <row r="176" spans="2:11" x14ac:dyDescent="0.3">
      <c r="B176" s="126">
        <v>0.01</v>
      </c>
      <c r="K176" s="113">
        <f t="shared" si="4"/>
        <v>7.1346704871060179E-3</v>
      </c>
    </row>
    <row r="177" spans="2:11" x14ac:dyDescent="0.3">
      <c r="B177" s="126">
        <v>0.01</v>
      </c>
      <c r="K177" s="113">
        <f t="shared" si="4"/>
        <v>7.1346704871060179E-3</v>
      </c>
    </row>
    <row r="178" spans="2:11" x14ac:dyDescent="0.3">
      <c r="B178" s="126">
        <v>0.01</v>
      </c>
      <c r="K178" s="113">
        <f t="shared" si="4"/>
        <v>7.1346704871060179E-3</v>
      </c>
    </row>
    <row r="179" spans="2:11" x14ac:dyDescent="0.3">
      <c r="B179" s="126">
        <v>0.01</v>
      </c>
      <c r="K179" s="113">
        <f t="shared" si="4"/>
        <v>7.1346704871060179E-3</v>
      </c>
    </row>
    <row r="180" spans="2:11" x14ac:dyDescent="0.3">
      <c r="B180" s="126">
        <v>1.00000002200335E-2</v>
      </c>
      <c r="K180" s="113">
        <f t="shared" si="4"/>
        <v>7.134670644092669E-3</v>
      </c>
    </row>
    <row r="181" spans="2:11" x14ac:dyDescent="0.3">
      <c r="B181" s="126">
        <v>489.97932535622999</v>
      </c>
      <c r="K181" s="113">
        <f t="shared" si="4"/>
        <v>349.58410319112113</v>
      </c>
    </row>
    <row r="182" spans="2:11" x14ac:dyDescent="0.3">
      <c r="B182" s="126">
        <v>854.28655254930095</v>
      </c>
      <c r="K182" s="113">
        <f t="shared" si="4"/>
        <v>609.50530540050408</v>
      </c>
    </row>
    <row r="183" spans="2:11" x14ac:dyDescent="0.3">
      <c r="B183" s="126">
        <v>1079.4567445262701</v>
      </c>
      <c r="K183" s="113">
        <f t="shared" si="4"/>
        <v>770.15681772791186</v>
      </c>
    </row>
    <row r="184" spans="2:11" x14ac:dyDescent="0.3">
      <c r="B184" s="126">
        <v>1167.73075534545</v>
      </c>
      <c r="K184" s="113">
        <f t="shared" si="4"/>
        <v>833.13741570491993</v>
      </c>
    </row>
    <row r="185" spans="2:11" x14ac:dyDescent="0.3">
      <c r="B185" s="126">
        <v>1135.1033447520399</v>
      </c>
      <c r="K185" s="113">
        <f t="shared" si="4"/>
        <v>809.85883336177062</v>
      </c>
    </row>
    <row r="186" spans="2:11" x14ac:dyDescent="0.3">
      <c r="B186" s="126">
        <v>1008.0071580205999</v>
      </c>
      <c r="K186" s="113">
        <f t="shared" si="4"/>
        <v>719.17989211211864</v>
      </c>
    </row>
    <row r="187" spans="2:11" x14ac:dyDescent="0.3">
      <c r="B187" s="126">
        <v>819.12664351703495</v>
      </c>
      <c r="K187" s="113">
        <f t="shared" si="4"/>
        <v>584.4198688703201</v>
      </c>
    </row>
    <row r="188" spans="2:11" x14ac:dyDescent="0.3">
      <c r="B188" s="126">
        <v>602.89939731722598</v>
      </c>
      <c r="K188" s="113">
        <f t="shared" si="4"/>
        <v>430.1488536733217</v>
      </c>
    </row>
    <row r="189" spans="2:11" x14ac:dyDescent="0.3">
      <c r="B189" s="126">
        <v>391.26429529478298</v>
      </c>
      <c r="K189" s="113">
        <f t="shared" si="4"/>
        <v>279.1541820298022</v>
      </c>
    </row>
    <row r="190" spans="2:11" x14ac:dyDescent="0.3">
      <c r="B190" s="126">
        <v>210.14885220336799</v>
      </c>
      <c r="K190" s="113">
        <f t="shared" si="4"/>
        <v>149.93428137145739</v>
      </c>
    </row>
    <row r="191" spans="2:11" x14ac:dyDescent="0.3">
      <c r="B191" s="126">
        <v>77.063884622327805</v>
      </c>
      <c r="K191" s="113">
        <f t="shared" si="4"/>
        <v>54.982542323666543</v>
      </c>
    </row>
    <row r="192" spans="2:11" x14ac:dyDescent="0.3">
      <c r="B192" s="126">
        <v>0.01</v>
      </c>
      <c r="K192" s="113">
        <f t="shared" si="4"/>
        <v>7.1346704871060179E-3</v>
      </c>
    </row>
    <row r="193" spans="2:11" x14ac:dyDescent="0.3">
      <c r="B193" s="126">
        <v>0.01</v>
      </c>
      <c r="K193" s="113">
        <f t="shared" si="4"/>
        <v>7.1346704871060179E-3</v>
      </c>
    </row>
    <row r="194" spans="2:11" x14ac:dyDescent="0.3">
      <c r="B194" s="126">
        <v>1.0906868310912501</v>
      </c>
      <c r="K194" s="113">
        <f t="shared" si="4"/>
        <v>0.77816911444619274</v>
      </c>
    </row>
    <row r="195" spans="2:11" x14ac:dyDescent="0.3">
      <c r="B195" s="126">
        <v>55.5060723318689</v>
      </c>
      <c r="K195" s="113">
        <f t="shared" si="4"/>
        <v>39.601753612135688</v>
      </c>
    </row>
    <row r="196" spans="2:11" x14ac:dyDescent="0.3">
      <c r="B196" s="126">
        <v>123.672914982143</v>
      </c>
      <c r="K196" s="113">
        <f t="shared" si="4"/>
        <v>88.236549657746721</v>
      </c>
    </row>
    <row r="197" spans="2:11" x14ac:dyDescent="0.3">
      <c r="B197" s="126">
        <v>188.52989398341001</v>
      </c>
      <c r="K197" s="113">
        <f t="shared" si="4"/>
        <v>134.50986705406618</v>
      </c>
    </row>
    <row r="198" spans="2:11" x14ac:dyDescent="0.3">
      <c r="B198" s="126">
        <v>235.82743631919399</v>
      </c>
      <c r="K198" s="113">
        <f t="shared" si="4"/>
        <v>168.25510499564271</v>
      </c>
    </row>
    <row r="199" spans="2:11" x14ac:dyDescent="0.3">
      <c r="B199" s="126">
        <v>256.04123246999899</v>
      </c>
      <c r="K199" s="113">
        <f t="shared" si="4"/>
        <v>182.67698247859528</v>
      </c>
    </row>
    <row r="200" spans="2:11" x14ac:dyDescent="0.3">
      <c r="B200" s="126">
        <v>245.400185666878</v>
      </c>
      <c r="K200" s="113">
        <f t="shared" ref="K200:K263" si="5">IF(B200&gt;0,B200*(1-(1/3.49)),B200*(1+(1/3.825)))</f>
        <v>175.08494622078115</v>
      </c>
    </row>
    <row r="201" spans="2:11" x14ac:dyDescent="0.3">
      <c r="B201" s="126">
        <v>205.94847975176901</v>
      </c>
      <c r="K201" s="113">
        <f t="shared" si="5"/>
        <v>146.93745403492977</v>
      </c>
    </row>
    <row r="202" spans="2:11" x14ac:dyDescent="0.3">
      <c r="B202" s="126">
        <v>144.70419314366799</v>
      </c>
      <c r="K202" s="113">
        <f t="shared" si="5"/>
        <v>103.2416736182617</v>
      </c>
    </row>
    <row r="203" spans="2:11" x14ac:dyDescent="0.3">
      <c r="B203" s="126">
        <v>72.103193500571905</v>
      </c>
      <c r="K203" s="113">
        <f t="shared" si="5"/>
        <v>51.443252669462481</v>
      </c>
    </row>
    <row r="204" spans="2:11" x14ac:dyDescent="0.3">
      <c r="B204" s="126">
        <v>0.01</v>
      </c>
      <c r="K204" s="113">
        <f t="shared" si="5"/>
        <v>7.1346704871060179E-3</v>
      </c>
    </row>
    <row r="205" spans="2:11" x14ac:dyDescent="0.3">
      <c r="B205" s="126">
        <v>0.01</v>
      </c>
      <c r="K205" s="113">
        <f t="shared" si="5"/>
        <v>7.1346704871060179E-3</v>
      </c>
    </row>
    <row r="206" spans="2:11" x14ac:dyDescent="0.3">
      <c r="B206" s="126">
        <v>0.01</v>
      </c>
      <c r="K206" s="113">
        <f t="shared" si="5"/>
        <v>7.1346704871060179E-3</v>
      </c>
    </row>
    <row r="207" spans="2:11" x14ac:dyDescent="0.3">
      <c r="B207" s="126">
        <v>0.01</v>
      </c>
      <c r="K207" s="113">
        <f t="shared" si="5"/>
        <v>7.1346704871060179E-3</v>
      </c>
    </row>
    <row r="208" spans="2:11" x14ac:dyDescent="0.3">
      <c r="B208" s="126">
        <v>0.01</v>
      </c>
      <c r="K208" s="113">
        <f t="shared" si="5"/>
        <v>7.1346704871060179E-3</v>
      </c>
    </row>
    <row r="209" spans="2:11" x14ac:dyDescent="0.3">
      <c r="B209" s="126">
        <v>0.01</v>
      </c>
      <c r="K209" s="113">
        <f t="shared" si="5"/>
        <v>7.1346704871060179E-3</v>
      </c>
    </row>
    <row r="210" spans="2:11" x14ac:dyDescent="0.3">
      <c r="B210" s="126">
        <v>0.01</v>
      </c>
      <c r="K210" s="113">
        <f t="shared" si="5"/>
        <v>7.1346704871060179E-3</v>
      </c>
    </row>
    <row r="211" spans="2:11" x14ac:dyDescent="0.3">
      <c r="B211" s="126">
        <v>19.1207947346095</v>
      </c>
      <c r="K211" s="113">
        <f t="shared" si="5"/>
        <v>13.642056988303054</v>
      </c>
    </row>
    <row r="212" spans="2:11" x14ac:dyDescent="0.3">
      <c r="B212" s="126">
        <v>58.980887691589203</v>
      </c>
      <c r="K212" s="113">
        <f t="shared" si="5"/>
        <v>42.080919871649606</v>
      </c>
    </row>
    <row r="213" spans="2:11" x14ac:dyDescent="0.3">
      <c r="B213" s="126">
        <v>81.613879214155702</v>
      </c>
      <c r="K213" s="113">
        <f t="shared" si="5"/>
        <v>58.22881353674719</v>
      </c>
    </row>
    <row r="214" spans="2:11" x14ac:dyDescent="0.3">
      <c r="B214" s="126">
        <v>80.395968705844794</v>
      </c>
      <c r="K214" s="113">
        <f t="shared" si="5"/>
        <v>57.359874520788978</v>
      </c>
    </row>
    <row r="215" spans="2:11" x14ac:dyDescent="0.3">
      <c r="B215" s="126">
        <v>52.6300216708524</v>
      </c>
      <c r="K215" s="113">
        <f t="shared" si="5"/>
        <v>37.549786235078074</v>
      </c>
    </row>
    <row r="216" spans="2:11" x14ac:dyDescent="0.3">
      <c r="B216" s="126">
        <v>0.01</v>
      </c>
      <c r="K216" s="113">
        <f t="shared" si="5"/>
        <v>7.1346704871060179E-3</v>
      </c>
    </row>
    <row r="217" spans="2:11" x14ac:dyDescent="0.3">
      <c r="B217" s="126">
        <v>0.01</v>
      </c>
      <c r="K217" s="113">
        <f t="shared" si="5"/>
        <v>7.1346704871060179E-3</v>
      </c>
    </row>
    <row r="218" spans="2:11" x14ac:dyDescent="0.3">
      <c r="B218" s="126">
        <v>0.01</v>
      </c>
      <c r="K218" s="113">
        <f t="shared" si="5"/>
        <v>7.1346704871060179E-3</v>
      </c>
    </row>
    <row r="219" spans="2:11" x14ac:dyDescent="0.3">
      <c r="B219" s="126">
        <v>0.01</v>
      </c>
      <c r="K219" s="113">
        <f t="shared" si="5"/>
        <v>7.1346704871060179E-3</v>
      </c>
    </row>
    <row r="220" spans="2:11" x14ac:dyDescent="0.3">
      <c r="B220" s="126">
        <v>0.01</v>
      </c>
      <c r="K220" s="113">
        <f t="shared" si="5"/>
        <v>7.1346704871060179E-3</v>
      </c>
    </row>
    <row r="221" spans="2:11" x14ac:dyDescent="0.3">
      <c r="B221" s="126">
        <v>0.01</v>
      </c>
      <c r="K221" s="113">
        <f t="shared" si="5"/>
        <v>7.1346704871060179E-3</v>
      </c>
    </row>
    <row r="222" spans="2:11" x14ac:dyDescent="0.3">
      <c r="B222" s="126">
        <v>0.01</v>
      </c>
      <c r="K222" s="113">
        <f t="shared" si="5"/>
        <v>7.1346704871060179E-3</v>
      </c>
    </row>
    <row r="223" spans="2:11" x14ac:dyDescent="0.3">
      <c r="B223" s="126">
        <v>0.01</v>
      </c>
      <c r="K223" s="113">
        <f t="shared" si="5"/>
        <v>7.1346704871060179E-3</v>
      </c>
    </row>
    <row r="224" spans="2:11" x14ac:dyDescent="0.3">
      <c r="B224" s="126">
        <v>0.01</v>
      </c>
      <c r="K224" s="113">
        <f t="shared" si="5"/>
        <v>7.1346704871060179E-3</v>
      </c>
    </row>
    <row r="225" spans="2:11" x14ac:dyDescent="0.3">
      <c r="B225" s="126">
        <v>0.01</v>
      </c>
      <c r="K225" s="113">
        <f t="shared" si="5"/>
        <v>7.1346704871060179E-3</v>
      </c>
    </row>
    <row r="226" spans="2:11" x14ac:dyDescent="0.3">
      <c r="B226" s="126">
        <v>0.01</v>
      </c>
      <c r="K226" s="113">
        <f t="shared" si="5"/>
        <v>7.1346704871060179E-3</v>
      </c>
    </row>
    <row r="227" spans="2:11" x14ac:dyDescent="0.3">
      <c r="B227" s="126">
        <v>0.01</v>
      </c>
      <c r="K227" s="113">
        <f t="shared" si="5"/>
        <v>7.1346704871060179E-3</v>
      </c>
    </row>
    <row r="228" spans="2:11" x14ac:dyDescent="0.3">
      <c r="B228" s="126">
        <v>1.0000000016689501E-2</v>
      </c>
      <c r="K228" s="113">
        <f t="shared" si="5"/>
        <v>7.1346704990134261E-3</v>
      </c>
    </row>
    <row r="229" spans="2:11" x14ac:dyDescent="0.3">
      <c r="B229" s="126">
        <v>59.774361117272001</v>
      </c>
      <c r="K229" s="113">
        <f t="shared" si="5"/>
        <v>42.647037014901798</v>
      </c>
    </row>
    <row r="230" spans="2:11" x14ac:dyDescent="0.3">
      <c r="B230" s="126">
        <v>95.979333048215594</v>
      </c>
      <c r="K230" s="113">
        <f t="shared" si="5"/>
        <v>68.478091487122299</v>
      </c>
    </row>
    <row r="231" spans="2:11" x14ac:dyDescent="0.3">
      <c r="B231" s="126">
        <v>106.06411870742799</v>
      </c>
      <c r="K231" s="113">
        <f t="shared" si="5"/>
        <v>75.673253748279578</v>
      </c>
    </row>
    <row r="232" spans="2:11" x14ac:dyDescent="0.3">
      <c r="B232" s="126">
        <v>91.732396655306502</v>
      </c>
      <c r="K232" s="113">
        <f t="shared" si="5"/>
        <v>65.448042312811808</v>
      </c>
    </row>
    <row r="233" spans="2:11" x14ac:dyDescent="0.3">
      <c r="B233" s="126">
        <v>58.597253088933797</v>
      </c>
      <c r="K233" s="113">
        <f t="shared" si="5"/>
        <v>41.807209223909787</v>
      </c>
    </row>
    <row r="234" spans="2:11" x14ac:dyDescent="0.3">
      <c r="B234" s="126">
        <v>15.198805002224701</v>
      </c>
      <c r="K234" s="113">
        <f t="shared" si="5"/>
        <v>10.843846548865187</v>
      </c>
    </row>
    <row r="235" spans="2:11" x14ac:dyDescent="0.3">
      <c r="B235" s="126">
        <v>0.01</v>
      </c>
      <c r="K235" s="113">
        <f t="shared" si="5"/>
        <v>7.1346704871060179E-3</v>
      </c>
    </row>
    <row r="236" spans="2:11" x14ac:dyDescent="0.3">
      <c r="B236" s="126">
        <v>0.01</v>
      </c>
      <c r="K236" s="113">
        <f t="shared" si="5"/>
        <v>7.1346704871060179E-3</v>
      </c>
    </row>
    <row r="237" spans="2:11" x14ac:dyDescent="0.3">
      <c r="B237" s="126">
        <v>0.01</v>
      </c>
      <c r="K237" s="113">
        <f t="shared" si="5"/>
        <v>7.1346704871060179E-3</v>
      </c>
    </row>
    <row r="238" spans="2:11" x14ac:dyDescent="0.3">
      <c r="B238" s="126">
        <v>0.01</v>
      </c>
      <c r="K238" s="113">
        <f t="shared" si="5"/>
        <v>7.1346704871060179E-3</v>
      </c>
    </row>
    <row r="239" spans="2:11" x14ac:dyDescent="0.3">
      <c r="B239" s="126">
        <v>0.01</v>
      </c>
      <c r="K239" s="113">
        <f t="shared" si="5"/>
        <v>7.1346704871060179E-3</v>
      </c>
    </row>
    <row r="240" spans="2:11" x14ac:dyDescent="0.3">
      <c r="B240" s="126">
        <v>1.00000000106019E-2</v>
      </c>
      <c r="K240" s="113">
        <f t="shared" si="5"/>
        <v>7.1346704946701235E-3</v>
      </c>
    </row>
    <row r="241" spans="2:11" x14ac:dyDescent="0.3">
      <c r="B241" s="126">
        <v>57.525151122841002</v>
      </c>
      <c r="K241" s="113">
        <f t="shared" si="5"/>
        <v>41.042299798244727</v>
      </c>
    </row>
    <row r="242" spans="2:11" x14ac:dyDescent="0.3">
      <c r="B242" s="126">
        <v>116.256209627545</v>
      </c>
      <c r="K242" s="113">
        <f t="shared" si="5"/>
        <v>82.944974777245577</v>
      </c>
    </row>
    <row r="243" spans="2:11" x14ac:dyDescent="0.3">
      <c r="B243" s="126">
        <v>165.55975872434701</v>
      </c>
      <c r="K243" s="113">
        <f t="shared" si="5"/>
        <v>118.12143244229915</v>
      </c>
    </row>
    <row r="244" spans="2:11" x14ac:dyDescent="0.3">
      <c r="B244" s="126">
        <v>196.05259618046301</v>
      </c>
      <c r="K244" s="113">
        <f t="shared" si="5"/>
        <v>139.87706718892633</v>
      </c>
    </row>
    <row r="245" spans="2:11" x14ac:dyDescent="0.3">
      <c r="B245" s="126">
        <v>201.48836508796199</v>
      </c>
      <c r="K245" s="113">
        <f t="shared" si="5"/>
        <v>143.75530918883248</v>
      </c>
    </row>
    <row r="246" spans="2:11" x14ac:dyDescent="0.3">
      <c r="B246" s="126">
        <v>180.229582433144</v>
      </c>
      <c r="K246" s="113">
        <f t="shared" si="5"/>
        <v>128.58786826891935</v>
      </c>
    </row>
    <row r="247" spans="2:11" x14ac:dyDescent="0.3">
      <c r="B247" s="126">
        <v>136.04338220544801</v>
      </c>
      <c r="K247" s="113">
        <f t="shared" si="5"/>
        <v>97.062470398729388</v>
      </c>
    </row>
    <row r="248" spans="2:11" x14ac:dyDescent="0.3">
      <c r="B248" s="126">
        <v>78.038179087856406</v>
      </c>
      <c r="K248" s="113">
        <f t="shared" si="5"/>
        <v>55.677669320562309</v>
      </c>
    </row>
    <row r="249" spans="2:11" x14ac:dyDescent="0.3">
      <c r="B249" s="126">
        <v>19.679905630175</v>
      </c>
      <c r="K249" s="113">
        <f t="shared" si="5"/>
        <v>14.040964188864113</v>
      </c>
    </row>
    <row r="250" spans="2:11" x14ac:dyDescent="0.3">
      <c r="B250" s="126">
        <v>0.01</v>
      </c>
      <c r="K250" s="113">
        <f t="shared" si="5"/>
        <v>7.1346704871060179E-3</v>
      </c>
    </row>
    <row r="251" spans="2:11" x14ac:dyDescent="0.3">
      <c r="B251" s="126">
        <v>0.01</v>
      </c>
      <c r="K251" s="113">
        <f t="shared" si="5"/>
        <v>7.1346704871060179E-3</v>
      </c>
    </row>
    <row r="252" spans="2:11" x14ac:dyDescent="0.3">
      <c r="B252" s="126">
        <v>1.0000000009402999E-2</v>
      </c>
      <c r="K252" s="113">
        <f t="shared" si="5"/>
        <v>7.1346704938147478E-3</v>
      </c>
    </row>
    <row r="253" spans="2:11" x14ac:dyDescent="0.3">
      <c r="B253" s="126">
        <v>87.094731134885095</v>
      </c>
      <c r="K253" s="113">
        <f t="shared" si="5"/>
        <v>62.139220781049822</v>
      </c>
    </row>
    <row r="254" spans="2:11" x14ac:dyDescent="0.3">
      <c r="B254" s="126">
        <v>227.58134638101001</v>
      </c>
      <c r="K254" s="113">
        <f t="shared" si="5"/>
        <v>162.37179154404438</v>
      </c>
    </row>
    <row r="255" spans="2:11" x14ac:dyDescent="0.3">
      <c r="B255" s="126">
        <v>412.92371334841999</v>
      </c>
      <c r="K255" s="113">
        <f t="shared" si="5"/>
        <v>294.60746310531971</v>
      </c>
    </row>
    <row r="256" spans="2:11" x14ac:dyDescent="0.3">
      <c r="B256" s="126">
        <v>625.47690020216805</v>
      </c>
      <c r="K256" s="113">
        <f t="shared" si="5"/>
        <v>446.25715802389641</v>
      </c>
    </row>
    <row r="257" spans="2:11" x14ac:dyDescent="0.3">
      <c r="B257" s="126">
        <v>839.60527249314896</v>
      </c>
      <c r="K257" s="113">
        <f t="shared" si="5"/>
        <v>599.03069584754758</v>
      </c>
    </row>
    <row r="258" spans="2:11" x14ac:dyDescent="0.3">
      <c r="B258" s="126">
        <v>1024.05144390636</v>
      </c>
      <c r="K258" s="113">
        <f t="shared" si="5"/>
        <v>730.62696141170102</v>
      </c>
    </row>
    <row r="259" spans="2:11" x14ac:dyDescent="0.3">
      <c r="B259" s="126">
        <v>1145.3646694710401</v>
      </c>
      <c r="K259" s="113">
        <f t="shared" si="5"/>
        <v>817.17995042489679</v>
      </c>
    </row>
    <row r="260" spans="2:11" x14ac:dyDescent="0.3">
      <c r="B260" s="126">
        <v>1172.0294436086899</v>
      </c>
      <c r="K260" s="113">
        <f t="shared" si="5"/>
        <v>836.20438813342059</v>
      </c>
    </row>
    <row r="261" spans="2:11" x14ac:dyDescent="0.3">
      <c r="B261" s="126">
        <v>1078.8155643346299</v>
      </c>
      <c r="K261" s="113">
        <f t="shared" si="5"/>
        <v>769.69935678889067</v>
      </c>
    </row>
    <row r="262" spans="2:11" x14ac:dyDescent="0.3">
      <c r="B262" s="126">
        <v>850.80739901434504</v>
      </c>
      <c r="K262" s="113">
        <f t="shared" si="5"/>
        <v>607.0230439959081</v>
      </c>
    </row>
    <row r="263" spans="2:11" x14ac:dyDescent="0.3">
      <c r="B263" s="126">
        <v>486.57344090844799</v>
      </c>
      <c r="K263" s="113">
        <f t="shared" si="5"/>
        <v>347.15411686591278</v>
      </c>
    </row>
    <row r="264" spans="2:11" x14ac:dyDescent="0.3">
      <c r="B264" s="126">
        <v>0.01</v>
      </c>
      <c r="K264" s="113">
        <f t="shared" ref="K264:K327" si="6">IF(B264&gt;0,B264*(1-(1/3.49)),B264*(1+(1/3.825)))</f>
        <v>7.1346704871060179E-3</v>
      </c>
    </row>
    <row r="265" spans="2:11" x14ac:dyDescent="0.3">
      <c r="B265" s="126">
        <v>0.01</v>
      </c>
      <c r="K265" s="113">
        <f t="shared" si="6"/>
        <v>7.1346704871060179E-3</v>
      </c>
    </row>
    <row r="266" spans="2:11" x14ac:dyDescent="0.3">
      <c r="B266" s="126">
        <v>0.01</v>
      </c>
      <c r="K266" s="113">
        <f t="shared" si="6"/>
        <v>7.1346704871060179E-3</v>
      </c>
    </row>
    <row r="267" spans="2:11" x14ac:dyDescent="0.3">
      <c r="B267" s="126">
        <v>0.01</v>
      </c>
      <c r="K267" s="113">
        <f t="shared" si="6"/>
        <v>7.1346704871060179E-3</v>
      </c>
    </row>
    <row r="268" spans="2:11" x14ac:dyDescent="0.3">
      <c r="B268" s="126">
        <v>0.01</v>
      </c>
      <c r="K268" s="113">
        <f t="shared" si="6"/>
        <v>7.1346704871060179E-3</v>
      </c>
    </row>
    <row r="269" spans="2:11" x14ac:dyDescent="0.3">
      <c r="B269" s="126">
        <v>0.01</v>
      </c>
      <c r="K269" s="113">
        <f t="shared" si="6"/>
        <v>7.1346704871060179E-3</v>
      </c>
    </row>
    <row r="270" spans="2:11" x14ac:dyDescent="0.3">
      <c r="B270" s="126">
        <v>0.01</v>
      </c>
      <c r="K270" s="113">
        <f t="shared" si="6"/>
        <v>7.1346704871060179E-3</v>
      </c>
    </row>
    <row r="271" spans="2:11" x14ac:dyDescent="0.3">
      <c r="B271" s="126">
        <v>0.01</v>
      </c>
      <c r="K271" s="113">
        <f t="shared" si="6"/>
        <v>7.1346704871060179E-3</v>
      </c>
    </row>
    <row r="272" spans="2:11" x14ac:dyDescent="0.3">
      <c r="B272" s="126">
        <v>0.01</v>
      </c>
      <c r="K272" s="113">
        <f t="shared" si="6"/>
        <v>7.1346704871060179E-3</v>
      </c>
    </row>
    <row r="273" spans="2:11" x14ac:dyDescent="0.3">
      <c r="B273" s="126">
        <v>0.01</v>
      </c>
      <c r="K273" s="113">
        <f t="shared" si="6"/>
        <v>7.1346704871060179E-3</v>
      </c>
    </row>
    <row r="274" spans="2:11" x14ac:dyDescent="0.3">
      <c r="B274" s="126">
        <v>0.01</v>
      </c>
      <c r="K274" s="113">
        <f t="shared" si="6"/>
        <v>7.1346704871060179E-3</v>
      </c>
    </row>
    <row r="275" spans="2:11" x14ac:dyDescent="0.3">
      <c r="B275" s="126">
        <v>0.01</v>
      </c>
      <c r="K275" s="113">
        <f t="shared" si="6"/>
        <v>7.1346704871060179E-3</v>
      </c>
    </row>
    <row r="276" spans="2:11" x14ac:dyDescent="0.3">
      <c r="B276" s="126">
        <v>1.00000002969151E-2</v>
      </c>
      <c r="K276" s="113">
        <f t="shared" si="6"/>
        <v>7.1346706989451579E-3</v>
      </c>
    </row>
    <row r="277" spans="2:11" x14ac:dyDescent="0.3">
      <c r="B277" s="126">
        <v>1030.22362576611</v>
      </c>
      <c r="K277" s="113">
        <f t="shared" si="6"/>
        <v>735.03060978728195</v>
      </c>
    </row>
    <row r="278" spans="2:11" x14ac:dyDescent="0.3">
      <c r="B278" s="126">
        <v>2032.54070927151</v>
      </c>
      <c r="K278" s="113">
        <f t="shared" si="6"/>
        <v>1450.1508212280974</v>
      </c>
    </row>
    <row r="279" spans="2:11" x14ac:dyDescent="0.3">
      <c r="B279" s="126">
        <v>2926.09010628337</v>
      </c>
      <c r="K279" s="113">
        <f t="shared" si="6"/>
        <v>2087.6688723912871</v>
      </c>
    </row>
    <row r="280" spans="2:11" x14ac:dyDescent="0.3">
      <c r="B280" s="126">
        <v>3636.9041081302298</v>
      </c>
      <c r="K280" s="113">
        <f t="shared" si="6"/>
        <v>2594.8112404711383</v>
      </c>
    </row>
    <row r="281" spans="2:11" x14ac:dyDescent="0.3">
      <c r="B281" s="126">
        <v>4104.6281400223497</v>
      </c>
      <c r="K281" s="113">
        <f t="shared" si="6"/>
        <v>2928.5169251162324</v>
      </c>
    </row>
    <row r="282" spans="2:11" x14ac:dyDescent="0.3">
      <c r="B282" s="126">
        <v>4287.9931962625096</v>
      </c>
      <c r="K282" s="113">
        <f t="shared" si="6"/>
        <v>3059.3418506285529</v>
      </c>
    </row>
    <row r="283" spans="2:11" x14ac:dyDescent="0.3">
      <c r="B283" s="126">
        <v>4168.52534627764</v>
      </c>
      <c r="K283" s="113">
        <f t="shared" si="6"/>
        <v>2974.1054762840467</v>
      </c>
    </row>
    <row r="284" spans="2:11" x14ac:dyDescent="0.3">
      <c r="B284" s="126">
        <v>3752.15520298307</v>
      </c>
      <c r="K284" s="113">
        <f t="shared" si="6"/>
        <v>2677.0390989764596</v>
      </c>
    </row>
    <row r="285" spans="2:11" x14ac:dyDescent="0.3">
      <c r="B285" s="126">
        <v>3068.6100652673699</v>
      </c>
      <c r="K285" s="113">
        <f t="shared" si="6"/>
        <v>2189.3521669099573</v>
      </c>
    </row>
    <row r="286" spans="2:11" x14ac:dyDescent="0.3">
      <c r="B286" s="126">
        <v>2168.6970442656202</v>
      </c>
      <c r="K286" s="113">
        <f t="shared" si="6"/>
        <v>1547.2938797195973</v>
      </c>
    </row>
    <row r="287" spans="2:11" x14ac:dyDescent="0.3">
      <c r="B287" s="126">
        <v>1119.79155190149</v>
      </c>
      <c r="K287" s="113">
        <f t="shared" si="6"/>
        <v>798.93437370622075</v>
      </c>
    </row>
    <row r="288" spans="2:11" x14ac:dyDescent="0.3">
      <c r="B288" s="126">
        <v>0.01</v>
      </c>
      <c r="K288" s="113">
        <f t="shared" si="6"/>
        <v>7.1346704871060179E-3</v>
      </c>
    </row>
    <row r="289" spans="2:11" x14ac:dyDescent="0.3">
      <c r="B289" s="126">
        <v>0.01</v>
      </c>
      <c r="K289" s="113">
        <f t="shared" si="6"/>
        <v>7.1346704871060179E-3</v>
      </c>
    </row>
    <row r="290" spans="2:11" x14ac:dyDescent="0.3">
      <c r="B290" s="126">
        <v>0.01</v>
      </c>
      <c r="K290" s="113">
        <f t="shared" si="6"/>
        <v>7.1346704871060179E-3</v>
      </c>
    </row>
    <row r="291" spans="2:11" x14ac:dyDescent="0.3">
      <c r="B291" s="126">
        <v>0.01</v>
      </c>
      <c r="K291" s="113">
        <f t="shared" si="6"/>
        <v>7.1346704871060179E-3</v>
      </c>
    </row>
    <row r="292" spans="2:11" x14ac:dyDescent="0.3">
      <c r="B292" s="126">
        <v>0.01</v>
      </c>
      <c r="K292" s="113">
        <f t="shared" si="6"/>
        <v>7.1346704871060179E-3</v>
      </c>
    </row>
    <row r="293" spans="2:11" x14ac:dyDescent="0.3">
      <c r="B293" s="126">
        <v>0.01</v>
      </c>
      <c r="K293" s="113">
        <f t="shared" si="6"/>
        <v>7.1346704871060179E-3</v>
      </c>
    </row>
    <row r="294" spans="2:11" x14ac:dyDescent="0.3">
      <c r="B294" s="126">
        <v>0.01</v>
      </c>
      <c r="K294" s="113">
        <f t="shared" si="6"/>
        <v>7.1346704871060179E-3</v>
      </c>
    </row>
    <row r="295" spans="2:11" x14ac:dyDescent="0.3">
      <c r="B295" s="126">
        <v>0.01</v>
      </c>
      <c r="K295" s="113">
        <f t="shared" si="6"/>
        <v>7.1346704871060179E-3</v>
      </c>
    </row>
    <row r="296" spans="2:11" x14ac:dyDescent="0.3">
      <c r="B296" s="126">
        <v>0.01</v>
      </c>
      <c r="K296" s="113">
        <f t="shared" si="6"/>
        <v>7.1346704871060179E-3</v>
      </c>
    </row>
    <row r="297" spans="2:11" x14ac:dyDescent="0.3">
      <c r="B297" s="126">
        <v>0.01</v>
      </c>
      <c r="K297" s="113">
        <f t="shared" si="6"/>
        <v>7.1346704871060179E-3</v>
      </c>
    </row>
    <row r="298" spans="2:11" x14ac:dyDescent="0.3">
      <c r="B298" s="126">
        <v>0.01</v>
      </c>
      <c r="K298" s="113">
        <f t="shared" si="6"/>
        <v>7.1346704871060179E-3</v>
      </c>
    </row>
    <row r="299" spans="2:11" x14ac:dyDescent="0.3">
      <c r="B299" s="126">
        <v>0.01</v>
      </c>
      <c r="K299" s="113">
        <f t="shared" si="6"/>
        <v>7.1346704871060179E-3</v>
      </c>
    </row>
    <row r="300" spans="2:11" x14ac:dyDescent="0.3">
      <c r="B300" s="126">
        <v>1.00000002104023E-2</v>
      </c>
      <c r="K300" s="113">
        <f t="shared" si="6"/>
        <v>7.1346706372211258E-3</v>
      </c>
    </row>
    <row r="301" spans="2:11" x14ac:dyDescent="0.3">
      <c r="B301" s="126">
        <v>984.33265504630594</v>
      </c>
      <c r="K301" s="113">
        <f t="shared" si="6"/>
        <v>702.28891434535865</v>
      </c>
    </row>
    <row r="302" spans="2:11" x14ac:dyDescent="0.3">
      <c r="B302" s="126">
        <v>1888.6201825888099</v>
      </c>
      <c r="K302" s="113">
        <f t="shared" si="6"/>
        <v>1347.4682678069159</v>
      </c>
    </row>
    <row r="303" spans="2:11" x14ac:dyDescent="0.3">
      <c r="B303" s="126">
        <v>2656.52048314582</v>
      </c>
      <c r="K303" s="113">
        <f t="shared" si="6"/>
        <v>1895.33982894931</v>
      </c>
    </row>
    <row r="304" spans="2:11" x14ac:dyDescent="0.3">
      <c r="B304" s="126">
        <v>3241.09617332276</v>
      </c>
      <c r="K304" s="113">
        <f t="shared" si="6"/>
        <v>2312.4153213678146</v>
      </c>
    </row>
    <row r="305" spans="2:11" x14ac:dyDescent="0.3">
      <c r="B305" s="126">
        <v>3607.09996261896</v>
      </c>
      <c r="K305" s="113">
        <f t="shared" si="6"/>
        <v>2573.5469647338714</v>
      </c>
    </row>
    <row r="306" spans="2:11" x14ac:dyDescent="0.3">
      <c r="B306" s="126">
        <v>3732.5988071975098</v>
      </c>
      <c r="K306" s="113">
        <f t="shared" si="6"/>
        <v>2663.0862549919198</v>
      </c>
    </row>
    <row r="307" spans="2:11" x14ac:dyDescent="0.3">
      <c r="B307" s="126">
        <v>3609.9575965107201</v>
      </c>
      <c r="K307" s="113">
        <f t="shared" si="6"/>
        <v>2575.5857923529206</v>
      </c>
    </row>
    <row r="308" spans="2:11" x14ac:dyDescent="0.3">
      <c r="B308" s="126">
        <v>3246.1951131584001</v>
      </c>
      <c r="K308" s="113">
        <f t="shared" si="6"/>
        <v>2316.0532469239015</v>
      </c>
    </row>
    <row r="309" spans="2:11" x14ac:dyDescent="0.3">
      <c r="B309" s="126">
        <v>2662.7141086316401</v>
      </c>
      <c r="K309" s="113">
        <f t="shared" si="6"/>
        <v>1899.7587766454969</v>
      </c>
    </row>
    <row r="310" spans="2:11" x14ac:dyDescent="0.3">
      <c r="B310" s="126">
        <v>1894.3923500973101</v>
      </c>
      <c r="K310" s="113">
        <f t="shared" si="6"/>
        <v>1351.5865191238688</v>
      </c>
    </row>
    <row r="311" spans="2:11" x14ac:dyDescent="0.3">
      <c r="B311" s="126">
        <v>988.01207103316699</v>
      </c>
      <c r="K311" s="113">
        <f t="shared" si="6"/>
        <v>704.914056410483</v>
      </c>
    </row>
    <row r="312" spans="2:11" x14ac:dyDescent="0.3">
      <c r="B312" s="126">
        <v>0.01</v>
      </c>
      <c r="K312" s="113">
        <f t="shared" si="6"/>
        <v>7.1346704871060179E-3</v>
      </c>
    </row>
    <row r="313" spans="2:11" x14ac:dyDescent="0.3">
      <c r="B313" s="126">
        <v>0.01</v>
      </c>
      <c r="K313" s="113">
        <f t="shared" si="6"/>
        <v>7.1346704871060179E-3</v>
      </c>
    </row>
    <row r="314" spans="2:11" x14ac:dyDescent="0.3">
      <c r="B314" s="126">
        <v>0.01</v>
      </c>
      <c r="K314" s="113">
        <f t="shared" si="6"/>
        <v>7.1346704871060179E-3</v>
      </c>
    </row>
    <row r="315" spans="2:11" x14ac:dyDescent="0.3">
      <c r="B315" s="126">
        <v>0.01</v>
      </c>
      <c r="K315" s="113">
        <f t="shared" si="6"/>
        <v>7.1346704871060179E-3</v>
      </c>
    </row>
    <row r="316" spans="2:11" x14ac:dyDescent="0.3">
      <c r="B316" s="126">
        <v>0.01</v>
      </c>
      <c r="K316" s="113">
        <f t="shared" si="6"/>
        <v>7.1346704871060179E-3</v>
      </c>
    </row>
    <row r="317" spans="2:11" x14ac:dyDescent="0.3">
      <c r="B317" s="126">
        <v>0.01</v>
      </c>
      <c r="K317" s="113">
        <f t="shared" si="6"/>
        <v>7.1346704871060179E-3</v>
      </c>
    </row>
    <row r="318" spans="2:11" x14ac:dyDescent="0.3">
      <c r="B318" s="126">
        <v>0.01</v>
      </c>
      <c r="K318" s="113">
        <f t="shared" si="6"/>
        <v>7.1346704871060179E-3</v>
      </c>
    </row>
    <row r="319" spans="2:11" x14ac:dyDescent="0.3">
      <c r="B319" s="126">
        <v>0.01</v>
      </c>
      <c r="K319" s="113">
        <f t="shared" si="6"/>
        <v>7.1346704871060179E-3</v>
      </c>
    </row>
    <row r="320" spans="2:11" x14ac:dyDescent="0.3">
      <c r="B320" s="126">
        <v>0.01</v>
      </c>
      <c r="K320" s="113">
        <f t="shared" si="6"/>
        <v>7.1346704871060179E-3</v>
      </c>
    </row>
    <row r="321" spans="2:11" x14ac:dyDescent="0.3">
      <c r="B321" s="126">
        <v>0.01</v>
      </c>
      <c r="K321" s="113">
        <f t="shared" si="6"/>
        <v>7.1346704871060179E-3</v>
      </c>
    </row>
    <row r="322" spans="2:11" x14ac:dyDescent="0.3">
      <c r="B322" s="126">
        <v>0.01</v>
      </c>
      <c r="K322" s="113">
        <f t="shared" si="6"/>
        <v>7.1346704871060179E-3</v>
      </c>
    </row>
    <row r="323" spans="2:11" x14ac:dyDescent="0.3">
      <c r="B323" s="126">
        <v>0.01</v>
      </c>
      <c r="K323" s="113">
        <f t="shared" si="6"/>
        <v>7.1346704871060179E-3</v>
      </c>
    </row>
    <row r="324" spans="2:11" x14ac:dyDescent="0.3">
      <c r="B324" s="126">
        <v>1.00000001445001E-2</v>
      </c>
      <c r="K324" s="113">
        <f t="shared" si="6"/>
        <v>7.1346705902020774E-3</v>
      </c>
    </row>
    <row r="325" spans="2:11" x14ac:dyDescent="0.3">
      <c r="B325" s="126">
        <v>1127.23999329513</v>
      </c>
      <c r="K325" s="113">
        <f t="shared" si="6"/>
        <v>804.24859120483495</v>
      </c>
    </row>
    <row r="326" spans="2:11" x14ac:dyDescent="0.3">
      <c r="B326" s="126">
        <v>2182.6041496275898</v>
      </c>
      <c r="K326" s="113">
        <f t="shared" si="6"/>
        <v>1557.216141138309</v>
      </c>
    </row>
    <row r="327" spans="2:11" x14ac:dyDescent="0.3">
      <c r="B327" s="126">
        <v>3087.41381961147</v>
      </c>
      <c r="K327" s="113">
        <f t="shared" si="6"/>
        <v>2202.7680260265215</v>
      </c>
    </row>
    <row r="328" spans="2:11" x14ac:dyDescent="0.3">
      <c r="B328" s="126">
        <v>3773.9149138842499</v>
      </c>
      <c r="K328" s="113">
        <f t="shared" ref="K328:K391" si="7">IF(B328&gt;0,B328*(1-(1/3.49)),B328*(1+(1/3.825)))</f>
        <v>2692.5639356939205</v>
      </c>
    </row>
    <row r="329" spans="2:11" x14ac:dyDescent="0.3">
      <c r="B329" s="126">
        <v>4191.1559487754903</v>
      </c>
      <c r="K329" s="113">
        <f t="shared" si="7"/>
        <v>2990.2516654587312</v>
      </c>
    </row>
    <row r="330" spans="2:11" x14ac:dyDescent="0.3">
      <c r="B330" s="126">
        <v>4309.5108564959601</v>
      </c>
      <c r="K330" s="113">
        <f t="shared" si="7"/>
        <v>3074.6939921704702</v>
      </c>
    </row>
    <row r="331" spans="2:11" x14ac:dyDescent="0.3">
      <c r="B331" s="126">
        <v>4123.3766798650004</v>
      </c>
      <c r="K331" s="113">
        <f t="shared" si="7"/>
        <v>2941.8933905054014</v>
      </c>
    </row>
    <row r="332" spans="2:11" x14ac:dyDescent="0.3">
      <c r="B332" s="126">
        <v>3651.7345721639399</v>
      </c>
      <c r="K332" s="113">
        <f t="shared" si="7"/>
        <v>2605.3922878762783</v>
      </c>
    </row>
    <row r="333" spans="2:11" x14ac:dyDescent="0.3">
      <c r="B333" s="126">
        <v>2936.4720121477299</v>
      </c>
      <c r="K333" s="113">
        <f t="shared" si="7"/>
        <v>2095.0760201283229</v>
      </c>
    </row>
    <row r="334" spans="2:11" x14ac:dyDescent="0.3">
      <c r="B334" s="126">
        <v>2038.59232807902</v>
      </c>
      <c r="K334" s="113">
        <f t="shared" si="7"/>
        <v>1454.4684518386132</v>
      </c>
    </row>
    <row r="335" spans="2:11" x14ac:dyDescent="0.3">
      <c r="B335" s="126">
        <v>1032.6588866411601</v>
      </c>
      <c r="K335" s="113">
        <f t="shared" si="7"/>
        <v>736.76808817664426</v>
      </c>
    </row>
    <row r="336" spans="2:11" x14ac:dyDescent="0.3">
      <c r="B336" s="126">
        <v>0.01</v>
      </c>
      <c r="K336" s="113">
        <f t="shared" si="7"/>
        <v>7.1346704871060179E-3</v>
      </c>
    </row>
    <row r="337" spans="2:11" x14ac:dyDescent="0.3">
      <c r="B337" s="126">
        <v>0.01</v>
      </c>
      <c r="K337" s="113">
        <f t="shared" si="7"/>
        <v>7.1346704871060179E-3</v>
      </c>
    </row>
    <row r="338" spans="2:11" x14ac:dyDescent="0.3">
      <c r="B338" s="126">
        <v>0.01</v>
      </c>
      <c r="K338" s="113">
        <f t="shared" si="7"/>
        <v>7.1346704871060179E-3</v>
      </c>
    </row>
    <row r="339" spans="2:11" x14ac:dyDescent="0.3">
      <c r="B339" s="126">
        <v>0.01</v>
      </c>
      <c r="K339" s="113">
        <f t="shared" si="7"/>
        <v>7.1346704871060179E-3</v>
      </c>
    </row>
    <row r="340" spans="2:11" x14ac:dyDescent="0.3">
      <c r="B340" s="126">
        <v>0.01</v>
      </c>
      <c r="K340" s="113">
        <f t="shared" si="7"/>
        <v>7.1346704871060179E-3</v>
      </c>
    </row>
    <row r="341" spans="2:11" x14ac:dyDescent="0.3">
      <c r="B341" s="126">
        <v>0.01</v>
      </c>
      <c r="K341" s="113">
        <f t="shared" si="7"/>
        <v>7.1346704871060179E-3</v>
      </c>
    </row>
    <row r="342" spans="2:11" x14ac:dyDescent="0.3">
      <c r="B342" s="126">
        <v>0.01</v>
      </c>
      <c r="K342" s="113">
        <f t="shared" si="7"/>
        <v>7.1346704871060179E-3</v>
      </c>
    </row>
    <row r="343" spans="2:11" x14ac:dyDescent="0.3">
      <c r="B343" s="126">
        <v>0.01</v>
      </c>
      <c r="K343" s="113">
        <f t="shared" si="7"/>
        <v>7.1346704871060179E-3</v>
      </c>
    </row>
    <row r="344" spans="2:11" x14ac:dyDescent="0.3">
      <c r="B344" s="126">
        <v>0.01</v>
      </c>
      <c r="K344" s="113">
        <f t="shared" si="7"/>
        <v>7.1346704871060179E-3</v>
      </c>
    </row>
    <row r="345" spans="2:11" x14ac:dyDescent="0.3">
      <c r="B345" s="126">
        <v>0.01</v>
      </c>
      <c r="K345" s="113">
        <f t="shared" si="7"/>
        <v>7.1346704871060179E-3</v>
      </c>
    </row>
    <row r="346" spans="2:11" x14ac:dyDescent="0.3">
      <c r="B346" s="126">
        <v>0.01</v>
      </c>
      <c r="K346" s="113">
        <f t="shared" si="7"/>
        <v>7.1346704871060179E-3</v>
      </c>
    </row>
    <row r="347" spans="2:11" x14ac:dyDescent="0.3">
      <c r="B347" s="126">
        <v>0.01</v>
      </c>
      <c r="K347" s="113">
        <f t="shared" si="7"/>
        <v>7.1346704871060179E-3</v>
      </c>
    </row>
    <row r="348" spans="2:11" x14ac:dyDescent="0.3">
      <c r="B348" s="126">
        <v>1.0000000139425501E-2</v>
      </c>
      <c r="K348" s="113">
        <f t="shared" si="7"/>
        <v>7.1346705865815178E-3</v>
      </c>
    </row>
    <row r="349" spans="2:11" x14ac:dyDescent="0.3">
      <c r="B349" s="126">
        <v>478.99442562776198</v>
      </c>
      <c r="K349" s="113">
        <f t="shared" si="7"/>
        <v>341.74673920146915</v>
      </c>
    </row>
    <row r="350" spans="2:11" x14ac:dyDescent="0.3">
      <c r="B350" s="126">
        <v>835.05920732188599</v>
      </c>
      <c r="K350" s="113">
        <f t="shared" si="7"/>
        <v>595.78722814656055</v>
      </c>
    </row>
    <row r="351" spans="2:11" x14ac:dyDescent="0.3">
      <c r="B351" s="126">
        <v>1055.06687827721</v>
      </c>
      <c r="K351" s="113">
        <f t="shared" si="7"/>
        <v>752.75545183674865</v>
      </c>
    </row>
    <row r="352" spans="2:11" x14ac:dyDescent="0.3">
      <c r="B352" s="126">
        <v>1141.2440259785101</v>
      </c>
      <c r="K352" s="113">
        <f t="shared" si="7"/>
        <v>814.24000707349285</v>
      </c>
    </row>
    <row r="353" spans="2:11" x14ac:dyDescent="0.3">
      <c r="B353" s="126">
        <v>1109.2571939510501</v>
      </c>
      <c r="K353" s="113">
        <f t="shared" si="7"/>
        <v>791.41845642925932</v>
      </c>
    </row>
    <row r="354" spans="2:11" x14ac:dyDescent="0.3">
      <c r="B354" s="126">
        <v>984.96662936349105</v>
      </c>
      <c r="K354" s="113">
        <f t="shared" si="7"/>
        <v>702.74123413039911</v>
      </c>
    </row>
    <row r="355" spans="2:11" x14ac:dyDescent="0.3">
      <c r="B355" s="126">
        <v>800.33167344109495</v>
      </c>
      <c r="K355" s="113">
        <f t="shared" si="7"/>
        <v>571.01027703963507</v>
      </c>
    </row>
    <row r="356" spans="2:11" x14ac:dyDescent="0.3">
      <c r="B356" s="126">
        <v>589.01297853179904</v>
      </c>
      <c r="K356" s="113">
        <f t="shared" si="7"/>
        <v>420.24135144532369</v>
      </c>
    </row>
    <row r="357" spans="2:11" x14ac:dyDescent="0.3">
      <c r="B357" s="126">
        <v>382.21817270042601</v>
      </c>
      <c r="K357" s="113">
        <f t="shared" si="7"/>
        <v>272.70007164013202</v>
      </c>
    </row>
    <row r="358" spans="2:11" x14ac:dyDescent="0.3">
      <c r="B358" s="126">
        <v>205.27183255709701</v>
      </c>
      <c r="K358" s="113">
        <f t="shared" si="7"/>
        <v>146.45468855792882</v>
      </c>
    </row>
    <row r="359" spans="2:11" x14ac:dyDescent="0.3">
      <c r="B359" s="126">
        <v>75.268813783288707</v>
      </c>
      <c r="K359" s="113">
        <f t="shared" si="7"/>
        <v>53.701818429910858</v>
      </c>
    </row>
    <row r="360" spans="2:11" x14ac:dyDescent="0.3">
      <c r="B360" s="126">
        <v>0.01</v>
      </c>
      <c r="K360" s="113">
        <f t="shared" si="7"/>
        <v>7.1346704871060179E-3</v>
      </c>
    </row>
    <row r="361" spans="2:11" x14ac:dyDescent="0.3">
      <c r="B361" s="126">
        <v>0.01</v>
      </c>
      <c r="K361" s="113">
        <f t="shared" si="7"/>
        <v>7.1346704871060179E-3</v>
      </c>
    </row>
    <row r="362" spans="2:11" x14ac:dyDescent="0.3">
      <c r="B362" s="126">
        <v>1.06522622686315</v>
      </c>
      <c r="K362" s="113">
        <f t="shared" si="7"/>
        <v>0.76000381228918157</v>
      </c>
    </row>
    <row r="363" spans="2:11" x14ac:dyDescent="0.3">
      <c r="B363" s="126">
        <v>54.193730823567499</v>
      </c>
      <c r="K363" s="113">
        <f t="shared" si="7"/>
        <v>38.665441189307472</v>
      </c>
    </row>
    <row r="364" spans="2:11" x14ac:dyDescent="0.3">
      <c r="B364" s="126">
        <v>120.737738671082</v>
      </c>
      <c r="K364" s="113">
        <f t="shared" si="7"/>
        <v>86.142398077648764</v>
      </c>
    </row>
    <row r="365" spans="2:11" x14ac:dyDescent="0.3">
      <c r="B365" s="126">
        <v>184.03875634209501</v>
      </c>
      <c r="K365" s="113">
        <f t="shared" si="7"/>
        <v>131.30558833576407</v>
      </c>
    </row>
    <row r="366" spans="2:11" x14ac:dyDescent="0.3">
      <c r="B366" s="126">
        <v>230.188801536901</v>
      </c>
      <c r="K366" s="113">
        <f t="shared" si="7"/>
        <v>164.23212487876319</v>
      </c>
    </row>
    <row r="367" spans="2:11" x14ac:dyDescent="0.3">
      <c r="B367" s="126">
        <v>249.896763935737</v>
      </c>
      <c r="K367" s="113">
        <f t="shared" si="7"/>
        <v>178.29310664756022</v>
      </c>
    </row>
    <row r="368" spans="2:11" x14ac:dyDescent="0.3">
      <c r="B368" s="126">
        <v>239.489520129775</v>
      </c>
      <c r="K368" s="113">
        <f t="shared" si="7"/>
        <v>170.86788112410881</v>
      </c>
    </row>
    <row r="369" spans="2:11" x14ac:dyDescent="0.3">
      <c r="B369" s="126">
        <v>200.96997358604699</v>
      </c>
      <c r="K369" s="113">
        <f t="shared" si="7"/>
        <v>143.38545393388452</v>
      </c>
    </row>
    <row r="370" spans="2:11" x14ac:dyDescent="0.3">
      <c r="B370" s="126">
        <v>141.19352665280101</v>
      </c>
      <c r="K370" s="113">
        <f t="shared" si="7"/>
        <v>100.73692875801562</v>
      </c>
    </row>
    <row r="371" spans="2:11" x14ac:dyDescent="0.3">
      <c r="B371" s="126">
        <v>70.347679597047403</v>
      </c>
      <c r="K371" s="113">
        <f t="shared" si="7"/>
        <v>50.190751345744424</v>
      </c>
    </row>
    <row r="372" spans="2:11" x14ac:dyDescent="0.3">
      <c r="B372" s="126">
        <v>0.01</v>
      </c>
      <c r="K372" s="113">
        <f t="shared" si="7"/>
        <v>7.1346704871060179E-3</v>
      </c>
    </row>
    <row r="373" spans="2:11" x14ac:dyDescent="0.3">
      <c r="B373" s="126">
        <v>0.01</v>
      </c>
      <c r="K373" s="113">
        <f t="shared" si="7"/>
        <v>7.1346704871060179E-3</v>
      </c>
    </row>
    <row r="374" spans="2:11" x14ac:dyDescent="0.3">
      <c r="B374" s="126">
        <v>0.01</v>
      </c>
      <c r="K374" s="113">
        <f t="shared" si="7"/>
        <v>7.1346704871060179E-3</v>
      </c>
    </row>
    <row r="375" spans="2:11" x14ac:dyDescent="0.3">
      <c r="B375" s="126">
        <v>0.01</v>
      </c>
      <c r="K375" s="113">
        <f t="shared" si="7"/>
        <v>7.1346704871060179E-3</v>
      </c>
    </row>
    <row r="376" spans="2:11" x14ac:dyDescent="0.3">
      <c r="B376" s="126">
        <v>0.01</v>
      </c>
      <c r="K376" s="113">
        <f t="shared" si="7"/>
        <v>7.1346704871060179E-3</v>
      </c>
    </row>
    <row r="377" spans="2:11" x14ac:dyDescent="0.3">
      <c r="B377" s="126">
        <v>0.01</v>
      </c>
      <c r="K377" s="113">
        <f t="shared" si="7"/>
        <v>7.1346704871060179E-3</v>
      </c>
    </row>
    <row r="378" spans="2:11" x14ac:dyDescent="0.3">
      <c r="B378" s="126">
        <v>0.01</v>
      </c>
      <c r="K378" s="113">
        <f t="shared" si="7"/>
        <v>7.1346704871060179E-3</v>
      </c>
    </row>
    <row r="379" spans="2:11" x14ac:dyDescent="0.3">
      <c r="B379" s="126">
        <v>18.641975285766399</v>
      </c>
      <c r="K379" s="113">
        <f t="shared" si="7"/>
        <v>13.30043508927173</v>
      </c>
    </row>
    <row r="380" spans="2:11" x14ac:dyDescent="0.3">
      <c r="B380" s="126">
        <v>57.4981802005506</v>
      </c>
      <c r="K380" s="113">
        <f t="shared" si="7"/>
        <v>41.023056933917189</v>
      </c>
    </row>
    <row r="381" spans="2:11" x14ac:dyDescent="0.3">
      <c r="B381" s="126">
        <v>79.554916927326502</v>
      </c>
      <c r="K381" s="113">
        <f t="shared" si="7"/>
        <v>56.759811790556732</v>
      </c>
    </row>
    <row r="382" spans="2:11" x14ac:dyDescent="0.3">
      <c r="B382" s="126">
        <v>78.360649020912206</v>
      </c>
      <c r="K382" s="113">
        <f t="shared" si="7"/>
        <v>55.907740991997535</v>
      </c>
    </row>
    <row r="383" spans="2:11" x14ac:dyDescent="0.3">
      <c r="B383" s="126">
        <v>51.293077532600698</v>
      </c>
      <c r="K383" s="113">
        <f t="shared" si="7"/>
        <v>36.595920646468691</v>
      </c>
    </row>
    <row r="384" spans="2:11" x14ac:dyDescent="0.3">
      <c r="B384" s="126">
        <v>0.01</v>
      </c>
      <c r="K384" s="113">
        <f t="shared" si="7"/>
        <v>7.1346704871060179E-3</v>
      </c>
    </row>
    <row r="385" spans="2:11" x14ac:dyDescent="0.3">
      <c r="B385" s="126">
        <v>0.01</v>
      </c>
      <c r="K385" s="113">
        <f t="shared" si="7"/>
        <v>7.1346704871060179E-3</v>
      </c>
    </row>
    <row r="386" spans="2:11" x14ac:dyDescent="0.3">
      <c r="B386" s="126">
        <v>0.01</v>
      </c>
      <c r="K386" s="113">
        <f t="shared" si="7"/>
        <v>7.1346704871060179E-3</v>
      </c>
    </row>
    <row r="387" spans="2:11" x14ac:dyDescent="0.3">
      <c r="B387" s="126">
        <v>0.01</v>
      </c>
      <c r="K387" s="113">
        <f t="shared" si="7"/>
        <v>7.1346704871060179E-3</v>
      </c>
    </row>
    <row r="388" spans="2:11" x14ac:dyDescent="0.3">
      <c r="B388" s="126">
        <v>0.01</v>
      </c>
      <c r="K388" s="113">
        <f t="shared" si="7"/>
        <v>7.1346704871060179E-3</v>
      </c>
    </row>
    <row r="389" spans="2:11" x14ac:dyDescent="0.3">
      <c r="B389" s="126">
        <v>0.01</v>
      </c>
      <c r="K389" s="113">
        <f t="shared" si="7"/>
        <v>7.1346704871060179E-3</v>
      </c>
    </row>
    <row r="390" spans="2:11" x14ac:dyDescent="0.3">
      <c r="B390" s="126">
        <v>0.01</v>
      </c>
      <c r="K390" s="113">
        <f t="shared" si="7"/>
        <v>7.1346704871060179E-3</v>
      </c>
    </row>
    <row r="391" spans="2:11" x14ac:dyDescent="0.3">
      <c r="B391" s="126">
        <v>0.01</v>
      </c>
      <c r="K391" s="113">
        <f t="shared" si="7"/>
        <v>7.1346704871060179E-3</v>
      </c>
    </row>
    <row r="392" spans="2:11" x14ac:dyDescent="0.3">
      <c r="B392" s="126">
        <v>0.01</v>
      </c>
      <c r="K392" s="113">
        <f t="shared" ref="K392:K455" si="8">IF(B392&gt;0,B392*(1-(1/3.49)),B392*(1+(1/3.825)))</f>
        <v>7.1346704871060179E-3</v>
      </c>
    </row>
    <row r="393" spans="2:11" x14ac:dyDescent="0.3">
      <c r="B393" s="126">
        <v>0.01</v>
      </c>
      <c r="K393" s="113">
        <f t="shared" si="8"/>
        <v>7.1346704871060179E-3</v>
      </c>
    </row>
    <row r="394" spans="2:11" x14ac:dyDescent="0.3">
      <c r="B394" s="126">
        <v>0.01</v>
      </c>
      <c r="K394" s="113">
        <f t="shared" si="8"/>
        <v>7.1346704871060179E-3</v>
      </c>
    </row>
    <row r="395" spans="2:11" x14ac:dyDescent="0.3">
      <c r="B395" s="126">
        <v>0.01</v>
      </c>
      <c r="K395" s="113">
        <f t="shared" si="8"/>
        <v>7.1346704871060179E-3</v>
      </c>
    </row>
    <row r="396" spans="2:11" x14ac:dyDescent="0.3">
      <c r="B396" s="126">
        <v>1.0000000006599201E-2</v>
      </c>
      <c r="K396" s="113">
        <f t="shared" si="8"/>
        <v>7.1346704918143298E-3</v>
      </c>
    </row>
    <row r="397" spans="2:11" x14ac:dyDescent="0.3">
      <c r="B397" s="126">
        <v>58.181996149528104</v>
      </c>
      <c r="K397" s="113">
        <f t="shared" si="8"/>
        <v>41.51093708089541</v>
      </c>
    </row>
    <row r="398" spans="2:11" x14ac:dyDescent="0.3">
      <c r="B398" s="126">
        <v>93.413829951858304</v>
      </c>
      <c r="K398" s="113">
        <f t="shared" si="8"/>
        <v>66.647689564506351</v>
      </c>
    </row>
    <row r="399" spans="2:11" x14ac:dyDescent="0.3">
      <c r="B399" s="126">
        <v>103.219638506488</v>
      </c>
      <c r="K399" s="113">
        <f t="shared" si="8"/>
        <v>73.643810854199174</v>
      </c>
    </row>
    <row r="400" spans="2:11" x14ac:dyDescent="0.3">
      <c r="B400" s="126">
        <v>89.264189057915104</v>
      </c>
      <c r="K400" s="113">
        <f t="shared" si="8"/>
        <v>63.687057522695881</v>
      </c>
    </row>
    <row r="401" spans="2:11" x14ac:dyDescent="0.3">
      <c r="B401" s="126">
        <v>57.015509886280199</v>
      </c>
      <c r="K401" s="113">
        <f t="shared" si="8"/>
        <v>40.678687569294468</v>
      </c>
    </row>
    <row r="402" spans="2:11" x14ac:dyDescent="0.3">
      <c r="B402" s="126">
        <v>14.7873913860544</v>
      </c>
      <c r="K402" s="113">
        <f t="shared" si="8"/>
        <v>10.550316490336808</v>
      </c>
    </row>
    <row r="403" spans="2:11" x14ac:dyDescent="0.3">
      <c r="B403" s="126">
        <v>0.01</v>
      </c>
      <c r="K403" s="113">
        <f t="shared" si="8"/>
        <v>7.1346704871060179E-3</v>
      </c>
    </row>
    <row r="404" spans="2:11" x14ac:dyDescent="0.3">
      <c r="B404" s="126">
        <v>0.01</v>
      </c>
      <c r="K404" s="113">
        <f t="shared" si="8"/>
        <v>7.1346704871060179E-3</v>
      </c>
    </row>
    <row r="405" spans="2:11" x14ac:dyDescent="0.3">
      <c r="B405" s="126">
        <v>0.01</v>
      </c>
      <c r="K405" s="113">
        <f t="shared" si="8"/>
        <v>7.1346704871060179E-3</v>
      </c>
    </row>
    <row r="406" spans="2:11" x14ac:dyDescent="0.3">
      <c r="B406" s="126">
        <v>0.01</v>
      </c>
      <c r="K406" s="113">
        <f t="shared" si="8"/>
        <v>7.1346704871060179E-3</v>
      </c>
    </row>
    <row r="407" spans="2:11" x14ac:dyDescent="0.3">
      <c r="B407" s="126">
        <v>0.01</v>
      </c>
      <c r="K407" s="113">
        <f t="shared" si="8"/>
        <v>7.1346704871060179E-3</v>
      </c>
    </row>
    <row r="408" spans="2:11" x14ac:dyDescent="0.3">
      <c r="B408" s="126">
        <v>1.0000000014200001E-2</v>
      </c>
      <c r="K408" s="113">
        <f t="shared" si="8"/>
        <v>7.1346704972372497E-3</v>
      </c>
    </row>
    <row r="409" spans="2:11" x14ac:dyDescent="0.3">
      <c r="B409" s="126">
        <v>55.931571404408402</v>
      </c>
      <c r="K409" s="113">
        <f t="shared" si="8"/>
        <v>39.905333179649546</v>
      </c>
    </row>
    <row r="410" spans="2:11" x14ac:dyDescent="0.3">
      <c r="B410" s="126">
        <v>113.025046610228</v>
      </c>
      <c r="K410" s="113">
        <f t="shared" si="8"/>
        <v>80.639646435377571</v>
      </c>
    </row>
    <row r="411" spans="2:11" x14ac:dyDescent="0.3">
      <c r="B411" s="126">
        <v>160.943468829869</v>
      </c>
      <c r="K411" s="113">
        <f t="shared" si="8"/>
        <v>114.82786171529337</v>
      </c>
    </row>
    <row r="412" spans="2:11" x14ac:dyDescent="0.3">
      <c r="B412" s="126">
        <v>190.56862251932401</v>
      </c>
      <c r="K412" s="113">
        <f t="shared" si="8"/>
        <v>135.96443268570681</v>
      </c>
    </row>
    <row r="413" spans="2:11" x14ac:dyDescent="0.3">
      <c r="B413" s="126">
        <v>195.834444653275</v>
      </c>
      <c r="K413" s="113">
        <f t="shared" si="8"/>
        <v>139.7214232626518</v>
      </c>
    </row>
    <row r="414" spans="2:11" x14ac:dyDescent="0.3">
      <c r="B414" s="126">
        <v>175.15622331394499</v>
      </c>
      <c r="K414" s="113">
        <f t="shared" si="8"/>
        <v>124.96819371109542</v>
      </c>
    </row>
    <row r="415" spans="2:11" x14ac:dyDescent="0.3">
      <c r="B415" s="126">
        <v>132.20182334941501</v>
      </c>
      <c r="K415" s="113">
        <f t="shared" si="8"/>
        <v>94.321644739267441</v>
      </c>
    </row>
    <row r="416" spans="2:11" x14ac:dyDescent="0.3">
      <c r="B416" s="126">
        <v>75.827743419444602</v>
      </c>
      <c r="K416" s="113">
        <f t="shared" si="8"/>
        <v>54.100596307855895</v>
      </c>
    </row>
    <row r="417" spans="2:11" x14ac:dyDescent="0.3">
      <c r="B417" s="126">
        <v>19.120934773845999</v>
      </c>
      <c r="K417" s="113">
        <f t="shared" si="8"/>
        <v>13.642156901683823</v>
      </c>
    </row>
    <row r="418" spans="2:11" x14ac:dyDescent="0.3">
      <c r="B418" s="126">
        <v>0.01</v>
      </c>
      <c r="K418" s="113">
        <f t="shared" si="8"/>
        <v>7.1346704871060179E-3</v>
      </c>
    </row>
    <row r="419" spans="2:11" x14ac:dyDescent="0.3">
      <c r="B419" s="126">
        <v>0.01</v>
      </c>
      <c r="K419" s="113">
        <f t="shared" si="8"/>
        <v>7.1346704871060179E-3</v>
      </c>
    </row>
    <row r="420" spans="2:11" x14ac:dyDescent="0.3">
      <c r="B420" s="126">
        <v>1.00000000134833E-2</v>
      </c>
      <c r="K420" s="113">
        <f t="shared" si="8"/>
        <v>7.1346704967259079E-3</v>
      </c>
    </row>
    <row r="421" spans="2:11" x14ac:dyDescent="0.3">
      <c r="B421" s="126">
        <v>84.589014187968303</v>
      </c>
      <c r="K421" s="113">
        <f t="shared" si="8"/>
        <v>60.351474306028962</v>
      </c>
    </row>
    <row r="422" spans="2:11" x14ac:dyDescent="0.3">
      <c r="B422" s="126">
        <v>221.01311009004999</v>
      </c>
      <c r="K422" s="113">
        <f t="shared" si="8"/>
        <v>157.68557138229929</v>
      </c>
    </row>
    <row r="423" spans="2:11" x14ac:dyDescent="0.3">
      <c r="B423" s="126">
        <v>400.96931000135601</v>
      </c>
      <c r="K423" s="113">
        <f t="shared" si="8"/>
        <v>286.07839023019386</v>
      </c>
    </row>
    <row r="424" spans="2:11" x14ac:dyDescent="0.3">
      <c r="B424" s="126">
        <v>607.31310575658199</v>
      </c>
      <c r="K424" s="113">
        <f t="shared" si="8"/>
        <v>433.29788920741811</v>
      </c>
    </row>
    <row r="425" spans="2:11" x14ac:dyDescent="0.3">
      <c r="B425" s="126">
        <v>815.148331152531</v>
      </c>
      <c r="K425" s="113">
        <f t="shared" si="8"/>
        <v>581.58147408876857</v>
      </c>
    </row>
    <row r="426" spans="2:11" x14ac:dyDescent="0.3">
      <c r="B426" s="126">
        <v>994.13045887367696</v>
      </c>
      <c r="K426" s="113">
        <f t="shared" si="8"/>
        <v>709.27932452591858</v>
      </c>
    </row>
    <row r="427" spans="2:11" x14ac:dyDescent="0.3">
      <c r="B427" s="126">
        <v>1111.79702635429</v>
      </c>
      <c r="K427" s="113">
        <f t="shared" si="8"/>
        <v>793.23054315821832</v>
      </c>
    </row>
    <row r="428" spans="2:11" x14ac:dyDescent="0.3">
      <c r="B428" s="126">
        <v>1137.57585120968</v>
      </c>
      <c r="K428" s="113">
        <f t="shared" si="8"/>
        <v>811.62288524702092</v>
      </c>
    </row>
    <row r="429" spans="2:11" x14ac:dyDescent="0.3">
      <c r="B429" s="126">
        <v>1047.00597493029</v>
      </c>
      <c r="K429" s="113">
        <f t="shared" si="8"/>
        <v>747.0042629158803</v>
      </c>
    </row>
    <row r="430" spans="2:11" x14ac:dyDescent="0.3">
      <c r="B430" s="126">
        <v>825.64496747844305</v>
      </c>
      <c r="K430" s="113">
        <f t="shared" si="8"/>
        <v>589.07047822960556</v>
      </c>
    </row>
    <row r="431" spans="2:11" x14ac:dyDescent="0.3">
      <c r="B431" s="126">
        <v>472.13986658651697</v>
      </c>
      <c r="K431" s="113">
        <f t="shared" si="8"/>
        <v>336.85623719209951</v>
      </c>
    </row>
    <row r="432" spans="2:11" x14ac:dyDescent="0.3">
      <c r="B432" s="126">
        <v>0.01</v>
      </c>
      <c r="K432" s="113">
        <f t="shared" si="8"/>
        <v>7.1346704871060179E-3</v>
      </c>
    </row>
    <row r="433" spans="2:11" x14ac:dyDescent="0.3">
      <c r="B433" s="126">
        <v>0.01</v>
      </c>
      <c r="K433" s="113">
        <f t="shared" si="8"/>
        <v>7.1346704871060179E-3</v>
      </c>
    </row>
    <row r="434" spans="2:11" x14ac:dyDescent="0.3">
      <c r="B434" s="126">
        <v>0.01</v>
      </c>
      <c r="K434" s="113">
        <f t="shared" si="8"/>
        <v>7.1346704871060179E-3</v>
      </c>
    </row>
    <row r="435" spans="2:11" x14ac:dyDescent="0.3">
      <c r="B435" s="126">
        <v>0.01</v>
      </c>
      <c r="K435" s="113">
        <f t="shared" si="8"/>
        <v>7.1346704871060179E-3</v>
      </c>
    </row>
    <row r="436" spans="2:11" x14ac:dyDescent="0.3">
      <c r="B436" s="126">
        <v>0.01</v>
      </c>
      <c r="K436" s="113">
        <f t="shared" si="8"/>
        <v>7.1346704871060179E-3</v>
      </c>
    </row>
    <row r="437" spans="2:11" x14ac:dyDescent="0.3">
      <c r="B437" s="126">
        <v>0.01</v>
      </c>
      <c r="K437" s="113">
        <f t="shared" si="8"/>
        <v>7.1346704871060179E-3</v>
      </c>
    </row>
    <row r="438" spans="2:11" x14ac:dyDescent="0.3">
      <c r="B438" s="126">
        <v>0.01</v>
      </c>
      <c r="K438" s="113">
        <f t="shared" si="8"/>
        <v>7.1346704871060179E-3</v>
      </c>
    </row>
    <row r="439" spans="2:11" x14ac:dyDescent="0.3">
      <c r="B439" s="126">
        <v>0.01</v>
      </c>
      <c r="K439" s="113">
        <f t="shared" si="8"/>
        <v>7.1346704871060179E-3</v>
      </c>
    </row>
    <row r="440" spans="2:11" x14ac:dyDescent="0.3">
      <c r="B440" s="126">
        <v>0.01</v>
      </c>
      <c r="K440" s="113">
        <f t="shared" si="8"/>
        <v>7.1346704871060179E-3</v>
      </c>
    </row>
    <row r="441" spans="2:11" x14ac:dyDescent="0.3">
      <c r="B441" s="126">
        <v>0.01</v>
      </c>
      <c r="K441" s="113">
        <f t="shared" si="8"/>
        <v>7.1346704871060179E-3</v>
      </c>
    </row>
    <row r="442" spans="2:11" x14ac:dyDescent="0.3">
      <c r="B442" s="126">
        <v>0.01</v>
      </c>
      <c r="K442" s="113">
        <f t="shared" si="8"/>
        <v>7.1346704871060179E-3</v>
      </c>
    </row>
    <row r="443" spans="2:11" x14ac:dyDescent="0.3">
      <c r="B443" s="126">
        <v>0.01</v>
      </c>
      <c r="K443" s="113">
        <f t="shared" si="8"/>
        <v>7.1346704871060179E-3</v>
      </c>
    </row>
    <row r="444" spans="2:11" x14ac:dyDescent="0.3">
      <c r="B444" s="126">
        <v>1.00000001475601E-2</v>
      </c>
      <c r="K444" s="113">
        <f t="shared" si="8"/>
        <v>7.1346705923852859E-3</v>
      </c>
    </row>
    <row r="445" spans="2:11" x14ac:dyDescent="0.3">
      <c r="B445" s="126">
        <v>998.37379512557698</v>
      </c>
      <c r="K445" s="113">
        <f t="shared" si="8"/>
        <v>712.30680511824835</v>
      </c>
    </row>
    <row r="446" spans="2:11" x14ac:dyDescent="0.3">
      <c r="B446" s="126">
        <v>1969.5214279499501</v>
      </c>
      <c r="K446" s="113">
        <f t="shared" si="8"/>
        <v>1405.188640571741</v>
      </c>
    </row>
    <row r="447" spans="2:11" x14ac:dyDescent="0.3">
      <c r="B447" s="126">
        <v>2835.1038567126502</v>
      </c>
      <c r="K447" s="113">
        <f t="shared" si="8"/>
        <v>2022.7531814368192</v>
      </c>
    </row>
    <row r="448" spans="2:11" x14ac:dyDescent="0.3">
      <c r="B448" s="126">
        <v>3523.4891908976001</v>
      </c>
      <c r="K448" s="113">
        <f t="shared" si="8"/>
        <v>2513.8934341934169</v>
      </c>
    </row>
    <row r="449" spans="2:11" x14ac:dyDescent="0.3">
      <c r="B449" s="126">
        <v>3976.2594753174699</v>
      </c>
      <c r="K449" s="113">
        <f t="shared" si="8"/>
        <v>2836.9301127623212</v>
      </c>
    </row>
    <row r="450" spans="2:11" x14ac:dyDescent="0.3">
      <c r="B450" s="126">
        <v>4153.5054037496902</v>
      </c>
      <c r="K450" s="113">
        <f t="shared" si="8"/>
        <v>2963.3892422168278</v>
      </c>
    </row>
    <row r="451" spans="2:11" x14ac:dyDescent="0.3">
      <c r="B451" s="126">
        <v>4037.4106033717198</v>
      </c>
      <c r="K451" s="113">
        <f t="shared" si="8"/>
        <v>2880.5594276205106</v>
      </c>
    </row>
    <row r="452" spans="2:11" x14ac:dyDescent="0.3">
      <c r="B452" s="126">
        <v>3633.80011929281</v>
      </c>
      <c r="K452" s="113">
        <f t="shared" si="8"/>
        <v>2592.5966467160738</v>
      </c>
    </row>
    <row r="453" spans="2:11" x14ac:dyDescent="0.3">
      <c r="B453" s="126">
        <v>2971.54083847115</v>
      </c>
      <c r="K453" s="113">
        <f t="shared" si="8"/>
        <v>2120.0964721470382</v>
      </c>
    </row>
    <row r="454" spans="2:11" x14ac:dyDescent="0.3">
      <c r="B454" s="126">
        <v>2099.9001193345998</v>
      </c>
      <c r="K454" s="113">
        <f t="shared" si="8"/>
        <v>1498.2095407286972</v>
      </c>
    </row>
    <row r="455" spans="2:11" x14ac:dyDescent="0.3">
      <c r="B455" s="126">
        <v>1084.1683304457199</v>
      </c>
      <c r="K455" s="113">
        <f t="shared" si="8"/>
        <v>773.51837902860825</v>
      </c>
    </row>
    <row r="456" spans="2:11" x14ac:dyDescent="0.3">
      <c r="B456" s="126">
        <v>0.01</v>
      </c>
      <c r="K456" s="113">
        <f t="shared" ref="K456:K519" si="9">IF(B456&gt;0,B456*(1-(1/3.49)),B456*(1+(1/3.825)))</f>
        <v>7.1346704871060179E-3</v>
      </c>
    </row>
    <row r="457" spans="2:11" x14ac:dyDescent="0.3">
      <c r="B457" s="126">
        <v>0.01</v>
      </c>
      <c r="K457" s="113">
        <f t="shared" si="9"/>
        <v>7.1346704871060179E-3</v>
      </c>
    </row>
    <row r="458" spans="2:11" x14ac:dyDescent="0.3">
      <c r="B458" s="126">
        <v>0.01</v>
      </c>
      <c r="K458" s="113">
        <f t="shared" si="9"/>
        <v>7.1346704871060179E-3</v>
      </c>
    </row>
    <row r="459" spans="2:11" x14ac:dyDescent="0.3">
      <c r="B459" s="126">
        <v>0.01</v>
      </c>
      <c r="K459" s="113">
        <f t="shared" si="9"/>
        <v>7.1346704871060179E-3</v>
      </c>
    </row>
    <row r="460" spans="2:11" x14ac:dyDescent="0.3">
      <c r="B460" s="126">
        <v>0.01</v>
      </c>
      <c r="K460" s="113">
        <f t="shared" si="9"/>
        <v>7.1346704871060179E-3</v>
      </c>
    </row>
    <row r="461" spans="2:11" x14ac:dyDescent="0.3">
      <c r="B461" s="126">
        <v>0.01</v>
      </c>
      <c r="K461" s="113">
        <f t="shared" si="9"/>
        <v>7.1346704871060179E-3</v>
      </c>
    </row>
    <row r="462" spans="2:11" x14ac:dyDescent="0.3">
      <c r="B462" s="126">
        <v>0.01</v>
      </c>
      <c r="K462" s="113">
        <f t="shared" si="9"/>
        <v>7.1346704871060179E-3</v>
      </c>
    </row>
    <row r="463" spans="2:11" x14ac:dyDescent="0.3">
      <c r="B463" s="126">
        <v>0.01</v>
      </c>
      <c r="K463" s="113">
        <f t="shared" si="9"/>
        <v>7.1346704871060179E-3</v>
      </c>
    </row>
    <row r="464" spans="2:11" x14ac:dyDescent="0.3">
      <c r="B464" s="126">
        <v>0.01</v>
      </c>
      <c r="K464" s="113">
        <f t="shared" si="9"/>
        <v>7.1346704871060179E-3</v>
      </c>
    </row>
    <row r="465" spans="2:11" x14ac:dyDescent="0.3">
      <c r="B465" s="126">
        <v>0.01</v>
      </c>
      <c r="K465" s="113">
        <f t="shared" si="9"/>
        <v>7.1346704871060179E-3</v>
      </c>
    </row>
    <row r="466" spans="2:11" x14ac:dyDescent="0.3">
      <c r="B466" s="126">
        <v>0.01</v>
      </c>
      <c r="K466" s="113">
        <f t="shared" si="9"/>
        <v>7.1346704871060179E-3</v>
      </c>
    </row>
    <row r="467" spans="2:11" x14ac:dyDescent="0.3">
      <c r="B467" s="126">
        <v>0.01</v>
      </c>
      <c r="K467" s="113">
        <f t="shared" si="9"/>
        <v>7.1346704871060179E-3</v>
      </c>
    </row>
    <row r="468" spans="2:11" x14ac:dyDescent="0.3">
      <c r="B468" s="126">
        <v>1.0000000276139001E-2</v>
      </c>
      <c r="K468" s="113">
        <f t="shared" si="9"/>
        <v>7.134670684122095E-3</v>
      </c>
    </row>
    <row r="469" spans="2:11" x14ac:dyDescent="0.3">
      <c r="B469" s="126">
        <v>951.77839056955304</v>
      </c>
      <c r="K469" s="113">
        <f t="shared" si="9"/>
        <v>679.06251934618547</v>
      </c>
    </row>
    <row r="470" spans="2:11" x14ac:dyDescent="0.3">
      <c r="B470" s="126">
        <v>1825.98825969264</v>
      </c>
      <c r="K470" s="113">
        <f t="shared" si="9"/>
        <v>1302.7824546231157</v>
      </c>
    </row>
    <row r="471" spans="2:11" x14ac:dyDescent="0.3">
      <c r="B471" s="126">
        <v>2568.1829809378501</v>
      </c>
      <c r="K471" s="113">
        <f t="shared" si="9"/>
        <v>1832.3139319585234</v>
      </c>
    </row>
    <row r="472" spans="2:11" x14ac:dyDescent="0.3">
      <c r="B472" s="126">
        <v>3133.02708486969</v>
      </c>
      <c r="K472" s="113">
        <f t="shared" si="9"/>
        <v>2235.3115877723576</v>
      </c>
    </row>
    <row r="473" spans="2:11" x14ac:dyDescent="0.3">
      <c r="B473" s="126">
        <v>3486.5013267614099</v>
      </c>
      <c r="K473" s="113">
        <f t="shared" si="9"/>
        <v>2487.5038119300602</v>
      </c>
    </row>
    <row r="474" spans="2:11" x14ac:dyDescent="0.3">
      <c r="B474" s="126">
        <v>3607.4671259360198</v>
      </c>
      <c r="K474" s="113">
        <f t="shared" si="9"/>
        <v>2573.8089236620885</v>
      </c>
    </row>
    <row r="475" spans="2:11" x14ac:dyDescent="0.3">
      <c r="B475" s="126">
        <v>3488.6111815640602</v>
      </c>
      <c r="K475" s="113">
        <f t="shared" si="9"/>
        <v>2489.009123809315</v>
      </c>
    </row>
    <row r="476" spans="2:11" x14ac:dyDescent="0.3">
      <c r="B476" s="126">
        <v>3136.7829800767799</v>
      </c>
      <c r="K476" s="113">
        <f t="shared" si="9"/>
        <v>2237.9912952410264</v>
      </c>
    </row>
    <row r="477" spans="2:11" x14ac:dyDescent="0.3">
      <c r="B477" s="126">
        <v>2572.72737120381</v>
      </c>
      <c r="K477" s="113">
        <f t="shared" si="9"/>
        <v>1835.5562046697671</v>
      </c>
    </row>
    <row r="478" spans="2:11" x14ac:dyDescent="0.3">
      <c r="B478" s="126">
        <v>1830.19990917573</v>
      </c>
      <c r="K478" s="113">
        <f t="shared" si="9"/>
        <v>1305.7873277500194</v>
      </c>
    </row>
    <row r="479" spans="2:11" x14ac:dyDescent="0.3">
      <c r="B479" s="126">
        <v>954.44356343445702</v>
      </c>
      <c r="K479" s="113">
        <f t="shared" si="9"/>
        <v>680.96403236441199</v>
      </c>
    </row>
    <row r="480" spans="2:11" x14ac:dyDescent="0.3">
      <c r="B480" s="126">
        <v>0.01</v>
      </c>
      <c r="K480" s="113">
        <f t="shared" si="9"/>
        <v>7.1346704871060179E-3</v>
      </c>
    </row>
    <row r="481" spans="2:11" x14ac:dyDescent="0.3">
      <c r="B481" s="126">
        <v>0.01</v>
      </c>
      <c r="K481" s="113">
        <f t="shared" si="9"/>
        <v>7.1346704871060179E-3</v>
      </c>
    </row>
    <row r="482" spans="2:11" x14ac:dyDescent="0.3">
      <c r="B482" s="126">
        <v>0.01</v>
      </c>
      <c r="K482" s="113">
        <f t="shared" si="9"/>
        <v>7.1346704871060179E-3</v>
      </c>
    </row>
    <row r="483" spans="2:11" x14ac:dyDescent="0.3">
      <c r="B483" s="126">
        <v>0.01</v>
      </c>
      <c r="K483" s="113">
        <f t="shared" si="9"/>
        <v>7.1346704871060179E-3</v>
      </c>
    </row>
    <row r="484" spans="2:11" x14ac:dyDescent="0.3">
      <c r="B484" s="126">
        <v>0.01</v>
      </c>
      <c r="K484" s="113">
        <f t="shared" si="9"/>
        <v>7.1346704871060179E-3</v>
      </c>
    </row>
    <row r="485" spans="2:11" x14ac:dyDescent="0.3">
      <c r="B485" s="126">
        <v>0.01</v>
      </c>
      <c r="K485" s="113">
        <f t="shared" si="9"/>
        <v>7.1346704871060179E-3</v>
      </c>
    </row>
    <row r="486" spans="2:11" x14ac:dyDescent="0.3">
      <c r="B486" s="126">
        <v>0.01</v>
      </c>
      <c r="K486" s="113">
        <f t="shared" si="9"/>
        <v>7.1346704871060179E-3</v>
      </c>
    </row>
    <row r="487" spans="2:11" x14ac:dyDescent="0.3">
      <c r="B487" s="126">
        <v>0.01</v>
      </c>
      <c r="K487" s="113">
        <f t="shared" si="9"/>
        <v>7.1346704871060179E-3</v>
      </c>
    </row>
    <row r="488" spans="2:11" x14ac:dyDescent="0.3">
      <c r="B488" s="126">
        <v>0.01</v>
      </c>
      <c r="K488" s="113">
        <f t="shared" si="9"/>
        <v>7.1346704871060179E-3</v>
      </c>
    </row>
    <row r="489" spans="2:11" x14ac:dyDescent="0.3">
      <c r="B489" s="126">
        <v>0.01</v>
      </c>
      <c r="K489" s="113">
        <f t="shared" si="9"/>
        <v>7.1346704871060179E-3</v>
      </c>
    </row>
    <row r="490" spans="2:11" x14ac:dyDescent="0.3">
      <c r="B490" s="126">
        <v>0.01</v>
      </c>
      <c r="K490" s="113">
        <f t="shared" si="9"/>
        <v>7.1346704871060179E-3</v>
      </c>
    </row>
    <row r="491" spans="2:11" x14ac:dyDescent="0.3">
      <c r="B491" s="126">
        <v>0.01</v>
      </c>
      <c r="K491" s="113">
        <f t="shared" si="9"/>
        <v>7.1346704871060179E-3</v>
      </c>
    </row>
    <row r="492" spans="2:11" x14ac:dyDescent="0.3">
      <c r="B492" s="126">
        <v>1.0000000221451101E-2</v>
      </c>
      <c r="K492" s="113">
        <f t="shared" si="9"/>
        <v>7.1346706451040805E-3</v>
      </c>
    </row>
    <row r="493" spans="2:11" x14ac:dyDescent="0.3">
      <c r="B493" s="126">
        <v>1087.50989949621</v>
      </c>
      <c r="K493" s="113">
        <f t="shared" si="9"/>
        <v>775.90247843712405</v>
      </c>
    </row>
    <row r="494" spans="2:11" x14ac:dyDescent="0.3">
      <c r="B494" s="126">
        <v>2105.47850597466</v>
      </c>
      <c r="K494" s="113">
        <f t="shared" si="9"/>
        <v>1502.1895357813478</v>
      </c>
    </row>
    <row r="495" spans="2:11" x14ac:dyDescent="0.3">
      <c r="B495" s="126">
        <v>2978.0344260626598</v>
      </c>
      <c r="K495" s="113">
        <f t="shared" si="9"/>
        <v>2124.7294329214965</v>
      </c>
    </row>
    <row r="496" spans="2:11" x14ac:dyDescent="0.3">
      <c r="B496" s="126">
        <v>3639.8710928998898</v>
      </c>
      <c r="K496" s="113">
        <f t="shared" si="9"/>
        <v>2596.9280863383169</v>
      </c>
    </row>
    <row r="497" spans="2:11" x14ac:dyDescent="0.3">
      <c r="B497" s="126">
        <v>4041.91090184626</v>
      </c>
      <c r="K497" s="113">
        <f t="shared" si="9"/>
        <v>2883.7702422914576</v>
      </c>
    </row>
    <row r="498" spans="2:11" x14ac:dyDescent="0.3">
      <c r="B498" s="126">
        <v>4155.6589264412496</v>
      </c>
      <c r="K498" s="113">
        <f t="shared" si="9"/>
        <v>2964.9257096959059</v>
      </c>
    </row>
    <row r="499" spans="2:11" x14ac:dyDescent="0.3">
      <c r="B499" s="126">
        <v>3975.7943640291701</v>
      </c>
      <c r="K499" s="113">
        <f t="shared" si="9"/>
        <v>2836.5982711841357</v>
      </c>
    </row>
    <row r="500" spans="2:11" x14ac:dyDescent="0.3">
      <c r="B500" s="126">
        <v>3520.7004727957501</v>
      </c>
      <c r="K500" s="113">
        <f t="shared" si="9"/>
        <v>2511.9037757196038</v>
      </c>
    </row>
    <row r="501" spans="2:11" x14ac:dyDescent="0.3">
      <c r="B501" s="126">
        <v>2830.8359439575802</v>
      </c>
      <c r="K501" s="113">
        <f t="shared" si="9"/>
        <v>2019.7081663193051</v>
      </c>
    </row>
    <row r="502" spans="2:11" x14ac:dyDescent="0.3">
      <c r="B502" s="126">
        <v>1965.0706835117201</v>
      </c>
      <c r="K502" s="113">
        <f t="shared" si="9"/>
        <v>1402.0131810728319</v>
      </c>
    </row>
    <row r="503" spans="2:11" x14ac:dyDescent="0.3">
      <c r="B503" s="126">
        <v>995.32214990857995</v>
      </c>
      <c r="K503" s="113">
        <f t="shared" si="9"/>
        <v>710.12955681156564</v>
      </c>
    </row>
    <row r="504" spans="2:11" x14ac:dyDescent="0.3">
      <c r="B504" s="126">
        <v>0.01</v>
      </c>
      <c r="K504" s="113">
        <f t="shared" si="9"/>
        <v>7.1346704871060179E-3</v>
      </c>
    </row>
    <row r="505" spans="2:11" x14ac:dyDescent="0.3">
      <c r="B505" s="126">
        <v>0.01</v>
      </c>
      <c r="K505" s="113">
        <f t="shared" si="9"/>
        <v>7.1346704871060179E-3</v>
      </c>
    </row>
    <row r="506" spans="2:11" x14ac:dyDescent="0.3">
      <c r="B506" s="126">
        <v>0.01</v>
      </c>
      <c r="K506" s="113">
        <f t="shared" si="9"/>
        <v>7.1346704871060179E-3</v>
      </c>
    </row>
    <row r="507" spans="2:11" x14ac:dyDescent="0.3">
      <c r="B507" s="126">
        <v>0.01</v>
      </c>
      <c r="K507" s="113">
        <f t="shared" si="9"/>
        <v>7.1346704871060179E-3</v>
      </c>
    </row>
    <row r="508" spans="2:11" x14ac:dyDescent="0.3">
      <c r="B508" s="126">
        <v>0.01</v>
      </c>
      <c r="K508" s="113">
        <f t="shared" si="9"/>
        <v>7.1346704871060179E-3</v>
      </c>
    </row>
    <row r="509" spans="2:11" x14ac:dyDescent="0.3">
      <c r="B509" s="126">
        <v>0.01</v>
      </c>
      <c r="K509" s="113">
        <f t="shared" si="9"/>
        <v>7.1346704871060179E-3</v>
      </c>
    </row>
    <row r="510" spans="2:11" x14ac:dyDescent="0.3">
      <c r="B510" s="126">
        <v>0.01</v>
      </c>
      <c r="K510" s="113">
        <f t="shared" si="9"/>
        <v>7.1346704871060179E-3</v>
      </c>
    </row>
    <row r="511" spans="2:11" x14ac:dyDescent="0.3">
      <c r="B511" s="126">
        <v>0.01</v>
      </c>
      <c r="K511" s="113">
        <f t="shared" si="9"/>
        <v>7.1346704871060179E-3</v>
      </c>
    </row>
    <row r="512" spans="2:11" x14ac:dyDescent="0.3">
      <c r="B512" s="126">
        <v>0.01</v>
      </c>
      <c r="K512" s="113">
        <f t="shared" si="9"/>
        <v>7.1346704871060179E-3</v>
      </c>
    </row>
    <row r="513" spans="2:11" x14ac:dyDescent="0.3">
      <c r="B513" s="126">
        <v>0.01</v>
      </c>
      <c r="K513" s="113">
        <f t="shared" si="9"/>
        <v>7.1346704871060179E-3</v>
      </c>
    </row>
    <row r="514" spans="2:11" x14ac:dyDescent="0.3">
      <c r="B514" s="126">
        <v>0.01</v>
      </c>
      <c r="K514" s="113">
        <f t="shared" si="9"/>
        <v>7.1346704871060179E-3</v>
      </c>
    </row>
    <row r="515" spans="2:11" x14ac:dyDescent="0.3">
      <c r="B515" s="126">
        <v>0.01</v>
      </c>
      <c r="K515" s="113">
        <f t="shared" si="9"/>
        <v>7.1346704871060179E-3</v>
      </c>
    </row>
    <row r="516" spans="2:11" x14ac:dyDescent="0.3">
      <c r="B516" s="126">
        <v>1.0000000061351299E-2</v>
      </c>
      <c r="K516" s="113">
        <f t="shared" si="9"/>
        <v>7.1346705308781479E-3</v>
      </c>
    </row>
    <row r="517" spans="2:11" x14ac:dyDescent="0.3">
      <c r="B517" s="126">
        <v>461.06302788189998</v>
      </c>
      <c r="K517" s="113">
        <f t="shared" si="9"/>
        <v>328.95327777247309</v>
      </c>
    </row>
    <row r="518" spans="2:11" x14ac:dyDescent="0.3">
      <c r="B518" s="126">
        <v>803.72151496701895</v>
      </c>
      <c r="K518" s="113">
        <f t="shared" si="9"/>
        <v>573.4288172687327</v>
      </c>
    </row>
    <row r="519" spans="2:11" x14ac:dyDescent="0.3">
      <c r="B519" s="126">
        <v>1015.37599153373</v>
      </c>
      <c r="K519" s="113">
        <f t="shared" si="9"/>
        <v>724.43731201117134</v>
      </c>
    </row>
    <row r="520" spans="2:11" x14ac:dyDescent="0.3">
      <c r="B520" s="126">
        <v>1098.2064872854601</v>
      </c>
      <c r="K520" s="113">
        <f t="shared" ref="K520:K583" si="10">IF(B520&gt;0,B520*(1-(1/3.49)),B520*(1+(1/3.825)))</f>
        <v>783.53414135839421</v>
      </c>
    </row>
    <row r="521" spans="2:11" x14ac:dyDescent="0.3">
      <c r="B521" s="126">
        <v>1067.32412461743</v>
      </c>
      <c r="K521" s="113">
        <f t="shared" si="10"/>
        <v>761.50059320842433</v>
      </c>
    </row>
    <row r="522" spans="2:11" x14ac:dyDescent="0.3">
      <c r="B522" s="126">
        <v>947.64171293319396</v>
      </c>
      <c r="K522" s="113">
        <f t="shared" si="10"/>
        <v>676.11113616150521</v>
      </c>
    </row>
    <row r="523" spans="2:11" x14ac:dyDescent="0.3">
      <c r="B523" s="126">
        <v>769.92999421075797</v>
      </c>
      <c r="K523" s="113">
        <f t="shared" si="10"/>
        <v>549.31968068332014</v>
      </c>
    </row>
    <row r="524" spans="2:11" x14ac:dyDescent="0.3">
      <c r="B524" s="126">
        <v>566.58451160524601</v>
      </c>
      <c r="K524" s="113">
        <f t="shared" si="10"/>
        <v>404.23937934013253</v>
      </c>
    </row>
    <row r="525" spans="2:11" x14ac:dyDescent="0.3">
      <c r="B525" s="126">
        <v>367.62905502772401</v>
      </c>
      <c r="K525" s="113">
        <f t="shared" si="10"/>
        <v>262.29121691089767</v>
      </c>
    </row>
    <row r="526" spans="2:11" x14ac:dyDescent="0.3">
      <c r="B526" s="126">
        <v>197.41799187740401</v>
      </c>
      <c r="K526" s="113">
        <f t="shared" si="10"/>
        <v>140.85123202714499</v>
      </c>
    </row>
    <row r="527" spans="2:11" x14ac:dyDescent="0.3">
      <c r="B527" s="126">
        <v>72.382297851770304</v>
      </c>
      <c r="K527" s="113">
        <f t="shared" si="10"/>
        <v>51.642384427194287</v>
      </c>
    </row>
    <row r="528" spans="2:11" x14ac:dyDescent="0.3">
      <c r="B528" s="126">
        <v>0.01</v>
      </c>
      <c r="K528" s="113">
        <f t="shared" si="10"/>
        <v>7.1346704871060179E-3</v>
      </c>
    </row>
    <row r="529" spans="2:11" x14ac:dyDescent="0.3">
      <c r="B529" s="126">
        <v>0.01</v>
      </c>
      <c r="K529" s="113">
        <f t="shared" si="10"/>
        <v>7.1346704871060179E-3</v>
      </c>
    </row>
    <row r="530" spans="2:11" x14ac:dyDescent="0.3">
      <c r="B530" s="126">
        <v>1.02446214614566</v>
      </c>
      <c r="K530" s="113">
        <f t="shared" si="10"/>
        <v>0.73091998392627322</v>
      </c>
    </row>
    <row r="531" spans="2:11" x14ac:dyDescent="0.3">
      <c r="B531" s="126">
        <v>52.095586774306398</v>
      </c>
      <c r="K531" s="113">
        <f t="shared" si="10"/>
        <v>37.16848454671144</v>
      </c>
    </row>
    <row r="532" spans="2:11" x14ac:dyDescent="0.3">
      <c r="B532" s="126">
        <v>116.051701679689</v>
      </c>
      <c r="K532" s="113">
        <f t="shared" si="10"/>
        <v>82.799065095250896</v>
      </c>
    </row>
    <row r="533" spans="2:11" x14ac:dyDescent="0.3">
      <c r="B533" s="126">
        <v>176.878731524823</v>
      </c>
      <c r="K533" s="113">
        <f t="shared" si="10"/>
        <v>126.19714656069034</v>
      </c>
    </row>
    <row r="534" spans="2:11" x14ac:dyDescent="0.3">
      <c r="B534" s="126">
        <v>221.21198600604501</v>
      </c>
      <c r="K534" s="113">
        <f t="shared" si="10"/>
        <v>157.82746279514387</v>
      </c>
    </row>
    <row r="535" spans="2:11" x14ac:dyDescent="0.3">
      <c r="B535" s="126">
        <v>240.12829884259099</v>
      </c>
      <c r="K535" s="113">
        <f t="shared" si="10"/>
        <v>171.32362868712079</v>
      </c>
    </row>
    <row r="536" spans="2:11" x14ac:dyDescent="0.3">
      <c r="B536" s="126">
        <v>230.10578966035001</v>
      </c>
      <c r="K536" s="113">
        <f t="shared" si="10"/>
        <v>164.17289864019241</v>
      </c>
    </row>
    <row r="537" spans="2:11" x14ac:dyDescent="0.3">
      <c r="B537" s="126">
        <v>193.077034333661</v>
      </c>
      <c r="K537" s="113">
        <f t="shared" si="10"/>
        <v>137.75410185983264</v>
      </c>
    </row>
    <row r="538" spans="2:11" x14ac:dyDescent="0.3">
      <c r="B538" s="126">
        <v>135.63533828962699</v>
      </c>
      <c r="K538" s="113">
        <f t="shared" si="10"/>
        <v>96.771344510364244</v>
      </c>
    </row>
    <row r="539" spans="2:11" x14ac:dyDescent="0.3">
      <c r="B539" s="126">
        <v>67.572089620646594</v>
      </c>
      <c r="K539" s="113">
        <f t="shared" si="10"/>
        <v>48.210459356851011</v>
      </c>
    </row>
    <row r="540" spans="2:11" x14ac:dyDescent="0.3">
      <c r="B540" s="126">
        <v>0.01</v>
      </c>
      <c r="K540" s="113">
        <f t="shared" si="10"/>
        <v>7.1346704871060179E-3</v>
      </c>
    </row>
    <row r="541" spans="2:11" x14ac:dyDescent="0.3">
      <c r="B541" s="126">
        <v>0.01</v>
      </c>
      <c r="K541" s="113">
        <f t="shared" si="10"/>
        <v>7.1346704871060179E-3</v>
      </c>
    </row>
    <row r="542" spans="2:11" x14ac:dyDescent="0.3">
      <c r="B542" s="126">
        <v>0.01</v>
      </c>
      <c r="K542" s="113">
        <f t="shared" si="10"/>
        <v>7.1346704871060179E-3</v>
      </c>
    </row>
    <row r="543" spans="2:11" x14ac:dyDescent="0.3">
      <c r="B543" s="126">
        <v>0.01</v>
      </c>
      <c r="K543" s="113">
        <f t="shared" si="10"/>
        <v>7.1346704871060179E-3</v>
      </c>
    </row>
    <row r="544" spans="2:11" x14ac:dyDescent="0.3">
      <c r="B544" s="126">
        <v>0.01</v>
      </c>
      <c r="K544" s="113">
        <f t="shared" si="10"/>
        <v>7.1346704871060179E-3</v>
      </c>
    </row>
    <row r="545" spans="2:11" x14ac:dyDescent="0.3">
      <c r="B545" s="126">
        <v>0.01</v>
      </c>
      <c r="K545" s="113">
        <f t="shared" si="10"/>
        <v>7.1346704871060179E-3</v>
      </c>
    </row>
    <row r="546" spans="2:11" x14ac:dyDescent="0.3">
      <c r="B546" s="126">
        <v>0.01</v>
      </c>
      <c r="K546" s="113">
        <f t="shared" si="10"/>
        <v>7.1346704871060179E-3</v>
      </c>
    </row>
    <row r="547" spans="2:11" x14ac:dyDescent="0.3">
      <c r="B547" s="126">
        <v>17.892944589002202</v>
      </c>
      <c r="K547" s="113">
        <f t="shared" si="10"/>
        <v>12.766026368657732</v>
      </c>
    </row>
    <row r="548" spans="2:11" x14ac:dyDescent="0.3">
      <c r="B548" s="126">
        <v>55.181747209452297</v>
      </c>
      <c r="K548" s="113">
        <f t="shared" si="10"/>
        <v>39.370358324222416</v>
      </c>
    </row>
    <row r="549" spans="2:11" x14ac:dyDescent="0.3">
      <c r="B549" s="126">
        <v>76.342350101084904</v>
      </c>
      <c r="K549" s="113">
        <f t="shared" si="10"/>
        <v>54.467751218252552</v>
      </c>
    </row>
    <row r="550" spans="2:11" x14ac:dyDescent="0.3">
      <c r="B550" s="126">
        <v>75.189044732639999</v>
      </c>
      <c r="K550" s="113">
        <f t="shared" si="10"/>
        <v>53.644905840766079</v>
      </c>
    </row>
    <row r="551" spans="2:11" x14ac:dyDescent="0.3">
      <c r="B551" s="126">
        <v>49.212397737523702</v>
      </c>
      <c r="K551" s="113">
        <f t="shared" si="10"/>
        <v>35.111424173763332</v>
      </c>
    </row>
    <row r="552" spans="2:11" x14ac:dyDescent="0.3">
      <c r="B552" s="126">
        <v>0.01</v>
      </c>
      <c r="K552" s="113">
        <f t="shared" si="10"/>
        <v>7.1346704871060179E-3</v>
      </c>
    </row>
    <row r="553" spans="2:11" x14ac:dyDescent="0.3">
      <c r="B553" s="126">
        <v>0.01</v>
      </c>
      <c r="K553" s="113">
        <f t="shared" si="10"/>
        <v>7.1346704871060179E-3</v>
      </c>
    </row>
    <row r="554" spans="2:11" x14ac:dyDescent="0.3">
      <c r="B554" s="126">
        <v>0.01</v>
      </c>
      <c r="K554" s="113">
        <f t="shared" si="10"/>
        <v>7.1346704871060179E-3</v>
      </c>
    </row>
    <row r="555" spans="2:11" x14ac:dyDescent="0.3">
      <c r="B555" s="126">
        <v>0.01</v>
      </c>
      <c r="K555" s="113">
        <f t="shared" si="10"/>
        <v>7.1346704871060179E-3</v>
      </c>
    </row>
    <row r="556" spans="2:11" x14ac:dyDescent="0.3">
      <c r="B556" s="126">
        <v>0.01</v>
      </c>
      <c r="K556" s="113">
        <f t="shared" si="10"/>
        <v>7.1346704871060179E-3</v>
      </c>
    </row>
    <row r="557" spans="2:11" x14ac:dyDescent="0.3">
      <c r="B557" s="126">
        <v>0.01</v>
      </c>
      <c r="K557" s="113">
        <f t="shared" si="10"/>
        <v>7.1346704871060179E-3</v>
      </c>
    </row>
    <row r="558" spans="2:11" x14ac:dyDescent="0.3">
      <c r="B558" s="126">
        <v>0.01</v>
      </c>
      <c r="K558" s="113">
        <f t="shared" si="10"/>
        <v>7.1346704871060179E-3</v>
      </c>
    </row>
    <row r="559" spans="2:11" x14ac:dyDescent="0.3">
      <c r="B559" s="126">
        <v>0.01</v>
      </c>
      <c r="K559" s="113">
        <f t="shared" si="10"/>
        <v>7.1346704871060179E-3</v>
      </c>
    </row>
    <row r="560" spans="2:11" x14ac:dyDescent="0.3">
      <c r="B560" s="126">
        <v>0.01</v>
      </c>
      <c r="K560" s="113">
        <f t="shared" si="10"/>
        <v>7.1346704871060179E-3</v>
      </c>
    </row>
    <row r="561" spans="2:11" x14ac:dyDescent="0.3">
      <c r="B561" s="126">
        <v>0.01</v>
      </c>
      <c r="K561" s="113">
        <f t="shared" si="10"/>
        <v>7.1346704871060179E-3</v>
      </c>
    </row>
    <row r="562" spans="2:11" x14ac:dyDescent="0.3">
      <c r="B562" s="126">
        <v>0.01</v>
      </c>
      <c r="K562" s="113">
        <f t="shared" si="10"/>
        <v>7.1346704871060179E-3</v>
      </c>
    </row>
    <row r="563" spans="2:11" x14ac:dyDescent="0.3">
      <c r="B563" s="126">
        <v>0.01</v>
      </c>
      <c r="K563" s="113">
        <f t="shared" si="10"/>
        <v>7.1346704871060179E-3</v>
      </c>
    </row>
    <row r="564" spans="2:11" x14ac:dyDescent="0.3">
      <c r="B564" s="126">
        <v>1.0000000011189E-2</v>
      </c>
      <c r="K564" s="113">
        <f t="shared" si="10"/>
        <v>7.1346704950890003E-3</v>
      </c>
    </row>
    <row r="565" spans="2:11" x14ac:dyDescent="0.3">
      <c r="B565" s="126">
        <v>55.745988603247397</v>
      </c>
      <c r="K565" s="113">
        <f t="shared" si="10"/>
        <v>39.772925966213762</v>
      </c>
    </row>
    <row r="566" spans="2:11" x14ac:dyDescent="0.3">
      <c r="B566" s="126">
        <v>89.493732666524807</v>
      </c>
      <c r="K566" s="113">
        <f t="shared" si="10"/>
        <v>63.850829323681026</v>
      </c>
    </row>
    <row r="567" spans="2:11" x14ac:dyDescent="0.3">
      <c r="B567" s="126">
        <v>98.878354837845094</v>
      </c>
      <c r="K567" s="113">
        <f t="shared" si="10"/>
        <v>70.546448007516986</v>
      </c>
    </row>
    <row r="568" spans="2:11" x14ac:dyDescent="0.3">
      <c r="B568" s="126">
        <v>85.5015676671824</v>
      </c>
      <c r="K568" s="113">
        <f t="shared" si="10"/>
        <v>61.002551143634435</v>
      </c>
    </row>
    <row r="569" spans="2:11" x14ac:dyDescent="0.3">
      <c r="B569" s="126">
        <v>54.607041136406501</v>
      </c>
      <c r="K569" s="113">
        <f t="shared" si="10"/>
        <v>38.960324478410371</v>
      </c>
    </row>
    <row r="570" spans="2:11" x14ac:dyDescent="0.3">
      <c r="B570" s="126">
        <v>14.1616678373155</v>
      </c>
      <c r="K570" s="113">
        <f t="shared" si="10"/>
        <v>10.103883356709339</v>
      </c>
    </row>
    <row r="571" spans="2:11" x14ac:dyDescent="0.3">
      <c r="B571" s="126">
        <v>0.01</v>
      </c>
      <c r="K571" s="113">
        <f t="shared" si="10"/>
        <v>7.1346704871060179E-3</v>
      </c>
    </row>
    <row r="572" spans="2:11" x14ac:dyDescent="0.3">
      <c r="B572" s="126">
        <v>0.01</v>
      </c>
      <c r="K572" s="113">
        <f t="shared" si="10"/>
        <v>7.1346704871060179E-3</v>
      </c>
    </row>
    <row r="573" spans="2:11" x14ac:dyDescent="0.3">
      <c r="B573" s="126">
        <v>0.01</v>
      </c>
      <c r="K573" s="113">
        <f t="shared" si="10"/>
        <v>7.1346704871060179E-3</v>
      </c>
    </row>
    <row r="574" spans="2:11" x14ac:dyDescent="0.3">
      <c r="B574" s="126">
        <v>0.01</v>
      </c>
      <c r="K574" s="113">
        <f t="shared" si="10"/>
        <v>7.1346704871060179E-3</v>
      </c>
    </row>
    <row r="575" spans="2:11" x14ac:dyDescent="0.3">
      <c r="B575" s="126">
        <v>0.01</v>
      </c>
      <c r="K575" s="113">
        <f t="shared" si="10"/>
        <v>7.1346704871060179E-3</v>
      </c>
    </row>
    <row r="576" spans="2:11" x14ac:dyDescent="0.3">
      <c r="B576" s="126">
        <v>1.0000000006515601E-2</v>
      </c>
      <c r="K576" s="113">
        <f t="shared" si="10"/>
        <v>7.1346704917546839E-3</v>
      </c>
    </row>
    <row r="577" spans="2:11" x14ac:dyDescent="0.3">
      <c r="B577" s="126">
        <v>53.526986016276702</v>
      </c>
      <c r="K577" s="113">
        <f t="shared" si="10"/>
        <v>38.189740739406588</v>
      </c>
    </row>
    <row r="578" spans="2:11" x14ac:dyDescent="0.3">
      <c r="B578" s="126">
        <v>108.15487665408401</v>
      </c>
      <c r="K578" s="113">
        <f t="shared" si="10"/>
        <v>77.164940650048479</v>
      </c>
    </row>
    <row r="579" spans="2:11" x14ac:dyDescent="0.3">
      <c r="B579" s="126">
        <v>153.99323243876199</v>
      </c>
      <c r="K579" s="113">
        <f t="shared" si="10"/>
        <v>109.86909706948921</v>
      </c>
    </row>
    <row r="580" spans="2:11" x14ac:dyDescent="0.3">
      <c r="B580" s="126">
        <v>182.32106193830199</v>
      </c>
      <c r="K580" s="113">
        <f t="shared" si="10"/>
        <v>130.08006997890314</v>
      </c>
    </row>
    <row r="581" spans="2:11" x14ac:dyDescent="0.3">
      <c r="B581" s="126">
        <v>187.340569423093</v>
      </c>
      <c r="K581" s="113">
        <f t="shared" si="10"/>
        <v>133.66132317005776</v>
      </c>
    </row>
    <row r="582" spans="2:11" x14ac:dyDescent="0.3">
      <c r="B582" s="126">
        <v>167.54279644326701</v>
      </c>
      <c r="K582" s="113">
        <f t="shared" si="10"/>
        <v>119.53626451109881</v>
      </c>
    </row>
    <row r="583" spans="2:11" x14ac:dyDescent="0.3">
      <c r="B583" s="126">
        <v>126.443145293542</v>
      </c>
      <c r="K583" s="113">
        <f t="shared" si="10"/>
        <v>90.213017702269227</v>
      </c>
    </row>
    <row r="584" spans="2:11" x14ac:dyDescent="0.3">
      <c r="B584" s="126">
        <v>72.517756750729305</v>
      </c>
      <c r="K584" s="113">
        <f t="shared" ref="K584:K647" si="11">IF(B584&gt;0,B584*(1-(1/3.49)),B584*(1+(1/3.825)))</f>
        <v>51.739029888056152</v>
      </c>
    </row>
    <row r="585" spans="2:11" x14ac:dyDescent="0.3">
      <c r="B585" s="126">
        <v>18.284806533220902</v>
      </c>
      <c r="K585" s="113">
        <f t="shared" si="11"/>
        <v>13.045606953501446</v>
      </c>
    </row>
    <row r="586" spans="2:11" x14ac:dyDescent="0.3">
      <c r="B586" s="126">
        <v>0.01</v>
      </c>
      <c r="K586" s="113">
        <f t="shared" si="11"/>
        <v>7.1346704871060179E-3</v>
      </c>
    </row>
    <row r="587" spans="2:11" x14ac:dyDescent="0.3">
      <c r="B587" s="126">
        <v>0.01</v>
      </c>
      <c r="K587" s="113">
        <f t="shared" si="11"/>
        <v>7.1346704871060179E-3</v>
      </c>
    </row>
    <row r="588" spans="2:11" x14ac:dyDescent="0.3">
      <c r="B588" s="126">
        <v>1.00000000049888E-2</v>
      </c>
      <c r="K588" s="113">
        <f t="shared" si="11"/>
        <v>7.1346704906653617E-3</v>
      </c>
    </row>
    <row r="589" spans="2:11" x14ac:dyDescent="0.3">
      <c r="B589" s="126">
        <v>80.856685428784601</v>
      </c>
      <c r="K589" s="113">
        <f t="shared" si="11"/>
        <v>57.688580721396463</v>
      </c>
    </row>
    <row r="590" spans="2:11" x14ac:dyDescent="0.3">
      <c r="B590" s="126">
        <v>211.23976402115301</v>
      </c>
      <c r="K590" s="113">
        <f t="shared" si="11"/>
        <v>150.71261100649599</v>
      </c>
    </row>
    <row r="591" spans="2:11" x14ac:dyDescent="0.3">
      <c r="B591" s="126">
        <v>383.19997217435701</v>
      </c>
      <c r="K591" s="113">
        <f t="shared" si="11"/>
        <v>273.40055321322319</v>
      </c>
    </row>
    <row r="592" spans="2:11" x14ac:dyDescent="0.3">
      <c r="B592" s="126">
        <v>580.34186456676696</v>
      </c>
      <c r="K592" s="113">
        <f t="shared" si="11"/>
        <v>414.05479735565893</v>
      </c>
    </row>
    <row r="593" spans="2:11" x14ac:dyDescent="0.3">
      <c r="B593" s="126">
        <v>778.86980126286596</v>
      </c>
      <c r="K593" s="113">
        <f t="shared" si="11"/>
        <v>555.69793843682987</v>
      </c>
    </row>
    <row r="594" spans="2:11" x14ac:dyDescent="0.3">
      <c r="B594" s="126">
        <v>949.79218712558304</v>
      </c>
      <c r="K594" s="113">
        <f t="shared" si="11"/>
        <v>677.64542863687734</v>
      </c>
    </row>
    <row r="595" spans="2:11" x14ac:dyDescent="0.3">
      <c r="B595" s="126">
        <v>1062.1056306456101</v>
      </c>
      <c r="K595" s="113">
        <f t="shared" si="11"/>
        <v>757.77736971563581</v>
      </c>
    </row>
    <row r="596" spans="2:11" x14ac:dyDescent="0.3">
      <c r="B596" s="126">
        <v>1086.6246473912499</v>
      </c>
      <c r="K596" s="113">
        <f t="shared" si="11"/>
        <v>775.27088023043336</v>
      </c>
    </row>
    <row r="597" spans="2:11" x14ac:dyDescent="0.3">
      <c r="B597" s="126">
        <v>1000.01226872618</v>
      </c>
      <c r="K597" s="113">
        <f t="shared" si="11"/>
        <v>713.47580204246083</v>
      </c>
    </row>
    <row r="598" spans="2:11" x14ac:dyDescent="0.3">
      <c r="B598" s="126">
        <v>788.50871934691497</v>
      </c>
      <c r="K598" s="113">
        <f t="shared" si="11"/>
        <v>562.57498887501959</v>
      </c>
    </row>
    <row r="599" spans="2:11" x14ac:dyDescent="0.3">
      <c r="B599" s="126">
        <v>450.85920286727202</v>
      </c>
      <c r="K599" s="113">
        <f t="shared" si="11"/>
        <v>321.67318485372704</v>
      </c>
    </row>
    <row r="600" spans="2:11" x14ac:dyDescent="0.3">
      <c r="B600" s="126">
        <v>0.01</v>
      </c>
      <c r="K600" s="113">
        <f t="shared" si="11"/>
        <v>7.1346704871060179E-3</v>
      </c>
    </row>
    <row r="601" spans="2:11" x14ac:dyDescent="0.3">
      <c r="B601" s="126">
        <v>0.01</v>
      </c>
      <c r="K601" s="113">
        <f t="shared" si="11"/>
        <v>7.1346704871060179E-3</v>
      </c>
    </row>
    <row r="602" spans="2:11" x14ac:dyDescent="0.3">
      <c r="B602" s="126">
        <v>0.01</v>
      </c>
      <c r="K602" s="113">
        <f t="shared" si="11"/>
        <v>7.1346704871060179E-3</v>
      </c>
    </row>
    <row r="603" spans="2:11" x14ac:dyDescent="0.3">
      <c r="B603" s="126">
        <v>0.01</v>
      </c>
      <c r="K603" s="113">
        <f t="shared" si="11"/>
        <v>7.1346704871060179E-3</v>
      </c>
    </row>
    <row r="604" spans="2:11" x14ac:dyDescent="0.3">
      <c r="B604" s="126">
        <v>0.01</v>
      </c>
      <c r="K604" s="113">
        <f t="shared" si="11"/>
        <v>7.1346704871060179E-3</v>
      </c>
    </row>
    <row r="605" spans="2:11" x14ac:dyDescent="0.3">
      <c r="B605" s="126">
        <v>0.01</v>
      </c>
      <c r="K605" s="113">
        <f t="shared" si="11"/>
        <v>7.1346704871060179E-3</v>
      </c>
    </row>
    <row r="606" spans="2:11" x14ac:dyDescent="0.3">
      <c r="B606" s="126">
        <v>0.01</v>
      </c>
      <c r="K606" s="113">
        <f t="shared" si="11"/>
        <v>7.1346704871060179E-3</v>
      </c>
    </row>
    <row r="607" spans="2:11" x14ac:dyDescent="0.3">
      <c r="B607" s="126">
        <v>0.01</v>
      </c>
      <c r="K607" s="113">
        <f t="shared" si="11"/>
        <v>7.1346704871060179E-3</v>
      </c>
    </row>
    <row r="608" spans="2:11" x14ac:dyDescent="0.3">
      <c r="B608" s="126">
        <v>0.01</v>
      </c>
      <c r="K608" s="113">
        <f t="shared" si="11"/>
        <v>7.1346704871060179E-3</v>
      </c>
    </row>
    <row r="609" spans="2:11" x14ac:dyDescent="0.3">
      <c r="B609" s="126">
        <v>0.01</v>
      </c>
      <c r="K609" s="113">
        <f t="shared" si="11"/>
        <v>7.1346704871060179E-3</v>
      </c>
    </row>
    <row r="610" spans="2:11" x14ac:dyDescent="0.3">
      <c r="B610" s="126">
        <v>0.01</v>
      </c>
      <c r="K610" s="113">
        <f t="shared" si="11"/>
        <v>7.1346704871060179E-3</v>
      </c>
    </row>
    <row r="611" spans="2:11" x14ac:dyDescent="0.3">
      <c r="B611" s="126">
        <v>0.01</v>
      </c>
      <c r="K611" s="113">
        <f t="shared" si="11"/>
        <v>7.1346704871060179E-3</v>
      </c>
    </row>
    <row r="612" spans="2:11" x14ac:dyDescent="0.3">
      <c r="B612" s="126">
        <v>1.0000000211103401E-2</v>
      </c>
      <c r="K612" s="113">
        <f t="shared" si="11"/>
        <v>7.1346706377213376E-3</v>
      </c>
    </row>
    <row r="613" spans="2:11" x14ac:dyDescent="0.3">
      <c r="B613" s="126">
        <v>952.04513855183802</v>
      </c>
      <c r="K613" s="113">
        <f t="shared" si="11"/>
        <v>679.25283524185579</v>
      </c>
    </row>
    <row r="614" spans="2:11" x14ac:dyDescent="0.3">
      <c r="B614" s="126">
        <v>1877.93919865475</v>
      </c>
      <c r="K614" s="113">
        <f t="shared" si="11"/>
        <v>1339.847737722157</v>
      </c>
    </row>
    <row r="615" spans="2:11" x14ac:dyDescent="0.3">
      <c r="B615" s="126">
        <v>2703.0015023150099</v>
      </c>
      <c r="K615" s="113">
        <f t="shared" si="11"/>
        <v>1928.5025045170128</v>
      </c>
    </row>
    <row r="616" spans="2:11" x14ac:dyDescent="0.3">
      <c r="B616" s="126">
        <v>3358.9748226097399</v>
      </c>
      <c r="K616" s="113">
        <f t="shared" si="11"/>
        <v>2396.5178533805883</v>
      </c>
    </row>
    <row r="617" spans="2:11" x14ac:dyDescent="0.3">
      <c r="B617" s="126">
        <v>3790.2250335670801</v>
      </c>
      <c r="K617" s="113">
        <f t="shared" si="11"/>
        <v>2704.2006686481459</v>
      </c>
    </row>
    <row r="618" spans="2:11" x14ac:dyDescent="0.3">
      <c r="B618" s="126">
        <v>3958.78131535068</v>
      </c>
      <c r="K618" s="113">
        <f t="shared" si="11"/>
        <v>2824.4600215539235</v>
      </c>
    </row>
    <row r="619" spans="2:11" x14ac:dyDescent="0.3">
      <c r="B619" s="126">
        <v>3847.7432358170399</v>
      </c>
      <c r="K619" s="113">
        <f t="shared" si="11"/>
        <v>2745.2380106545643</v>
      </c>
    </row>
    <row r="620" spans="2:11" x14ac:dyDescent="0.3">
      <c r="B620" s="126">
        <v>3462.7457942319502</v>
      </c>
      <c r="K620" s="113">
        <f t="shared" si="11"/>
        <v>2470.5550222457182</v>
      </c>
    </row>
    <row r="621" spans="2:11" x14ac:dyDescent="0.3">
      <c r="B621" s="126">
        <v>2831.37682200483</v>
      </c>
      <c r="K621" s="113">
        <f t="shared" si="11"/>
        <v>2020.0940649833888</v>
      </c>
    </row>
    <row r="622" spans="2:11" x14ac:dyDescent="0.3">
      <c r="B622" s="126">
        <v>2000.6494222766801</v>
      </c>
      <c r="K622" s="113">
        <f t="shared" si="11"/>
        <v>1427.3974388163133</v>
      </c>
    </row>
    <row r="623" spans="2:11" x14ac:dyDescent="0.3">
      <c r="B623" s="126">
        <v>1032.8220430825399</v>
      </c>
      <c r="K623" s="113">
        <f t="shared" si="11"/>
        <v>736.88449492135373</v>
      </c>
    </row>
    <row r="624" spans="2:11" x14ac:dyDescent="0.3">
      <c r="B624" s="126">
        <v>0.01</v>
      </c>
      <c r="K624" s="113">
        <f t="shared" si="11"/>
        <v>7.1346704871060179E-3</v>
      </c>
    </row>
    <row r="625" spans="2:11" x14ac:dyDescent="0.3">
      <c r="B625" s="126">
        <v>0.01</v>
      </c>
      <c r="K625" s="113">
        <f t="shared" si="11"/>
        <v>7.1346704871060179E-3</v>
      </c>
    </row>
    <row r="626" spans="2:11" x14ac:dyDescent="0.3">
      <c r="B626" s="126">
        <v>0.01</v>
      </c>
      <c r="K626" s="113">
        <f t="shared" si="11"/>
        <v>7.1346704871060179E-3</v>
      </c>
    </row>
    <row r="627" spans="2:11" x14ac:dyDescent="0.3">
      <c r="B627" s="126">
        <v>0.01</v>
      </c>
      <c r="K627" s="113">
        <f t="shared" si="11"/>
        <v>7.1346704871060179E-3</v>
      </c>
    </row>
    <row r="628" spans="2:11" x14ac:dyDescent="0.3">
      <c r="B628" s="126">
        <v>0.01</v>
      </c>
      <c r="K628" s="113">
        <f t="shared" si="11"/>
        <v>7.1346704871060179E-3</v>
      </c>
    </row>
    <row r="629" spans="2:11" x14ac:dyDescent="0.3">
      <c r="B629" s="126">
        <v>0.01</v>
      </c>
      <c r="K629" s="113">
        <f t="shared" si="11"/>
        <v>7.1346704871060179E-3</v>
      </c>
    </row>
    <row r="630" spans="2:11" x14ac:dyDescent="0.3">
      <c r="B630" s="126">
        <v>0.01</v>
      </c>
      <c r="K630" s="113">
        <f t="shared" si="11"/>
        <v>7.1346704871060179E-3</v>
      </c>
    </row>
    <row r="631" spans="2:11" x14ac:dyDescent="0.3">
      <c r="B631" s="126">
        <v>0.01</v>
      </c>
      <c r="K631" s="113">
        <f t="shared" si="11"/>
        <v>7.1346704871060179E-3</v>
      </c>
    </row>
    <row r="632" spans="2:11" x14ac:dyDescent="0.3">
      <c r="B632" s="126">
        <v>0.01</v>
      </c>
      <c r="K632" s="113">
        <f t="shared" si="11"/>
        <v>7.1346704871060179E-3</v>
      </c>
    </row>
    <row r="633" spans="2:11" x14ac:dyDescent="0.3">
      <c r="B633" s="126">
        <v>0.01</v>
      </c>
      <c r="K633" s="113">
        <f t="shared" si="11"/>
        <v>7.1346704871060179E-3</v>
      </c>
    </row>
    <row r="634" spans="2:11" x14ac:dyDescent="0.3">
      <c r="B634" s="126">
        <v>0.01</v>
      </c>
      <c r="K634" s="113">
        <f t="shared" si="11"/>
        <v>7.1346704871060179E-3</v>
      </c>
    </row>
    <row r="635" spans="2:11" x14ac:dyDescent="0.3">
      <c r="B635" s="126">
        <v>0.01</v>
      </c>
      <c r="K635" s="113">
        <f t="shared" si="11"/>
        <v>7.1346704871060179E-3</v>
      </c>
    </row>
    <row r="636" spans="2:11" x14ac:dyDescent="0.3">
      <c r="B636" s="126">
        <v>1.0000000131349201E-2</v>
      </c>
      <c r="K636" s="113">
        <f t="shared" si="11"/>
        <v>7.1346705808193441E-3</v>
      </c>
    </row>
    <row r="637" spans="2:11" x14ac:dyDescent="0.3">
      <c r="B637" s="126">
        <v>905.42105258106596</v>
      </c>
      <c r="K637" s="113">
        <f t="shared" si="11"/>
        <v>645.98808622545971</v>
      </c>
    </row>
    <row r="638" spans="2:11" x14ac:dyDescent="0.3">
      <c r="B638" s="126">
        <v>1736.8749865023201</v>
      </c>
      <c r="K638" s="113">
        <f t="shared" si="11"/>
        <v>1239.2030705990765</v>
      </c>
    </row>
    <row r="639" spans="2:11" x14ac:dyDescent="0.3">
      <c r="B639" s="126">
        <v>2442.6004086073899</v>
      </c>
      <c r="K639" s="113">
        <f t="shared" si="11"/>
        <v>1742.7149047084245</v>
      </c>
    </row>
    <row r="640" spans="2:11" x14ac:dyDescent="0.3">
      <c r="B640" s="126">
        <v>2979.5212435625599</v>
      </c>
      <c r="K640" s="113">
        <f t="shared" si="11"/>
        <v>2125.7902282151217</v>
      </c>
    </row>
    <row r="641" spans="2:11" x14ac:dyDescent="0.3">
      <c r="B641" s="126">
        <v>3315.3396583857402</v>
      </c>
      <c r="K641" s="113">
        <f t="shared" si="11"/>
        <v>2365.3856015416886</v>
      </c>
    </row>
    <row r="642" spans="2:11" x14ac:dyDescent="0.3">
      <c r="B642" s="126">
        <v>3430.0180989905898</v>
      </c>
      <c r="K642" s="113">
        <f t="shared" si="11"/>
        <v>2447.2048901107646</v>
      </c>
    </row>
    <row r="643" spans="2:11" x14ac:dyDescent="0.3">
      <c r="B643" s="126">
        <v>3316.6711358139</v>
      </c>
      <c r="K643" s="113">
        <f t="shared" si="11"/>
        <v>2366.3355668127824</v>
      </c>
    </row>
    <row r="644" spans="2:11" x14ac:dyDescent="0.3">
      <c r="B644" s="126">
        <v>2981.8796240638699</v>
      </c>
      <c r="K644" s="113">
        <f t="shared" si="11"/>
        <v>2127.4728549911279</v>
      </c>
    </row>
    <row r="645" spans="2:11" x14ac:dyDescent="0.3">
      <c r="B645" s="126">
        <v>2445.4296583830601</v>
      </c>
      <c r="K645" s="113">
        <f t="shared" si="11"/>
        <v>1744.733481195937</v>
      </c>
    </row>
    <row r="646" spans="2:11" x14ac:dyDescent="0.3">
      <c r="B646" s="126">
        <v>1739.4650382811899</v>
      </c>
      <c r="K646" s="113">
        <f t="shared" si="11"/>
        <v>1241.0509871977545</v>
      </c>
    </row>
    <row r="647" spans="2:11" x14ac:dyDescent="0.3">
      <c r="B647" s="126">
        <v>907.03333050771801</v>
      </c>
      <c r="K647" s="113">
        <f t="shared" si="11"/>
        <v>647.13839339948936</v>
      </c>
    </row>
    <row r="648" spans="2:11" x14ac:dyDescent="0.3">
      <c r="B648" s="126">
        <v>0.01</v>
      </c>
      <c r="K648" s="113">
        <f t="shared" ref="K648:K711" si="12">IF(B648&gt;0,B648*(1-(1/3.49)),B648*(1+(1/3.825)))</f>
        <v>7.1346704871060179E-3</v>
      </c>
    </row>
    <row r="649" spans="2:11" x14ac:dyDescent="0.3">
      <c r="B649" s="126">
        <v>0.01</v>
      </c>
      <c r="K649" s="113">
        <f t="shared" si="12"/>
        <v>7.1346704871060179E-3</v>
      </c>
    </row>
    <row r="650" spans="2:11" x14ac:dyDescent="0.3">
      <c r="B650" s="126">
        <v>0.01</v>
      </c>
      <c r="K650" s="113">
        <f t="shared" si="12"/>
        <v>7.1346704871060179E-3</v>
      </c>
    </row>
    <row r="651" spans="2:11" x14ac:dyDescent="0.3">
      <c r="B651" s="126">
        <v>0.01</v>
      </c>
      <c r="K651" s="113">
        <f t="shared" si="12"/>
        <v>7.1346704871060179E-3</v>
      </c>
    </row>
    <row r="652" spans="2:11" x14ac:dyDescent="0.3">
      <c r="B652" s="126">
        <v>0.01</v>
      </c>
      <c r="K652" s="113">
        <f t="shared" si="12"/>
        <v>7.1346704871060179E-3</v>
      </c>
    </row>
    <row r="653" spans="2:11" x14ac:dyDescent="0.3">
      <c r="B653" s="126">
        <v>0.01</v>
      </c>
      <c r="K653" s="113">
        <f t="shared" si="12"/>
        <v>7.1346704871060179E-3</v>
      </c>
    </row>
    <row r="654" spans="2:11" x14ac:dyDescent="0.3">
      <c r="B654" s="126">
        <v>0.01</v>
      </c>
      <c r="K654" s="113">
        <f t="shared" si="12"/>
        <v>7.1346704871060179E-3</v>
      </c>
    </row>
    <row r="655" spans="2:11" x14ac:dyDescent="0.3">
      <c r="B655" s="126">
        <v>0.01</v>
      </c>
      <c r="K655" s="113">
        <f t="shared" si="12"/>
        <v>7.1346704871060179E-3</v>
      </c>
    </row>
    <row r="656" spans="2:11" x14ac:dyDescent="0.3">
      <c r="B656" s="126">
        <v>0.01</v>
      </c>
      <c r="K656" s="113">
        <f t="shared" si="12"/>
        <v>7.1346704871060179E-3</v>
      </c>
    </row>
    <row r="657" spans="2:11" x14ac:dyDescent="0.3">
      <c r="B657" s="126">
        <v>0.01</v>
      </c>
      <c r="K657" s="113">
        <f t="shared" si="12"/>
        <v>7.1346704871060179E-3</v>
      </c>
    </row>
    <row r="658" spans="2:11" x14ac:dyDescent="0.3">
      <c r="B658" s="126">
        <v>0.01</v>
      </c>
      <c r="K658" s="113">
        <f t="shared" si="12"/>
        <v>7.1346704871060179E-3</v>
      </c>
    </row>
    <row r="659" spans="2:11" x14ac:dyDescent="0.3">
      <c r="B659" s="126">
        <v>0.01</v>
      </c>
      <c r="K659" s="113">
        <f t="shared" si="12"/>
        <v>7.1346704871060179E-3</v>
      </c>
    </row>
    <row r="660" spans="2:11" x14ac:dyDescent="0.3">
      <c r="B660" s="126">
        <v>1.0000000062258201E-2</v>
      </c>
      <c r="K660" s="113">
        <f t="shared" si="12"/>
        <v>7.134670531525192E-3</v>
      </c>
    </row>
    <row r="661" spans="2:11" x14ac:dyDescent="0.3">
      <c r="B661" s="126">
        <v>1032.0082785002101</v>
      </c>
      <c r="K661" s="113">
        <f t="shared" si="12"/>
        <v>736.30390070645365</v>
      </c>
    </row>
    <row r="662" spans="2:11" x14ac:dyDescent="0.3">
      <c r="B662" s="126">
        <v>1997.8181893349199</v>
      </c>
      <c r="K662" s="113">
        <f t="shared" si="12"/>
        <v>1425.3774474051434</v>
      </c>
    </row>
    <row r="663" spans="2:11" x14ac:dyDescent="0.3">
      <c r="B663" s="126">
        <v>2825.4660692319999</v>
      </c>
      <c r="K663" s="113">
        <f t="shared" si="12"/>
        <v>2015.8769376468997</v>
      </c>
    </row>
    <row r="664" spans="2:11" x14ac:dyDescent="0.3">
      <c r="B664" s="126">
        <v>3453.0399859158902</v>
      </c>
      <c r="K664" s="113">
        <f t="shared" si="12"/>
        <v>2463.6302478311081</v>
      </c>
    </row>
    <row r="665" spans="2:11" x14ac:dyDescent="0.3">
      <c r="B665" s="126">
        <v>3834.0479644418701</v>
      </c>
      <c r="K665" s="113">
        <f t="shared" si="12"/>
        <v>2735.4668858052314</v>
      </c>
    </row>
    <row r="666" spans="2:11" x14ac:dyDescent="0.3">
      <c r="B666" s="126">
        <v>3941.5394689189002</v>
      </c>
      <c r="K666" s="113">
        <f t="shared" si="12"/>
        <v>2812.1585322659203</v>
      </c>
    </row>
    <row r="667" spans="2:11" x14ac:dyDescent="0.3">
      <c r="B667" s="126">
        <v>3770.55301644989</v>
      </c>
      <c r="K667" s="113">
        <f t="shared" si="12"/>
        <v>2690.1653326533601</v>
      </c>
    </row>
    <row r="668" spans="2:11" x14ac:dyDescent="0.3">
      <c r="B668" s="126">
        <v>3338.60736591042</v>
      </c>
      <c r="K668" s="113">
        <f t="shared" si="12"/>
        <v>2381.9863441595835</v>
      </c>
    </row>
    <row r="669" spans="2:11" x14ac:dyDescent="0.3">
      <c r="B669" s="126">
        <v>2684.14566658064</v>
      </c>
      <c r="K669" s="113">
        <f t="shared" si="12"/>
        <v>1915.04948704464</v>
      </c>
    </row>
    <row r="670" spans="2:11" x14ac:dyDescent="0.3">
      <c r="B670" s="126">
        <v>1863.0506381371799</v>
      </c>
      <c r="K670" s="113">
        <f t="shared" si="12"/>
        <v>1329.2252403901371</v>
      </c>
    </row>
    <row r="671" spans="2:11" x14ac:dyDescent="0.3">
      <c r="B671" s="126">
        <v>943.55084389544402</v>
      </c>
      <c r="K671" s="113">
        <f t="shared" si="12"/>
        <v>673.19243590248016</v>
      </c>
    </row>
    <row r="672" spans="2:11" x14ac:dyDescent="0.3">
      <c r="B672" s="126">
        <v>0.01</v>
      </c>
      <c r="K672" s="113">
        <f t="shared" si="12"/>
        <v>7.1346704871060179E-3</v>
      </c>
    </row>
    <row r="673" spans="2:11" x14ac:dyDescent="0.3">
      <c r="B673" s="126">
        <v>0.01</v>
      </c>
      <c r="K673" s="113">
        <f t="shared" si="12"/>
        <v>7.1346704871060179E-3</v>
      </c>
    </row>
    <row r="674" spans="2:11" x14ac:dyDescent="0.3">
      <c r="B674" s="126">
        <v>0.01</v>
      </c>
      <c r="K674" s="113">
        <f t="shared" si="12"/>
        <v>7.1346704871060179E-3</v>
      </c>
    </row>
    <row r="675" spans="2:11" x14ac:dyDescent="0.3">
      <c r="B675" s="126">
        <v>0.01</v>
      </c>
      <c r="K675" s="113">
        <f t="shared" si="12"/>
        <v>7.1346704871060179E-3</v>
      </c>
    </row>
    <row r="676" spans="2:11" x14ac:dyDescent="0.3">
      <c r="B676" s="126">
        <v>0.01</v>
      </c>
      <c r="K676" s="113">
        <f t="shared" si="12"/>
        <v>7.1346704871060179E-3</v>
      </c>
    </row>
    <row r="677" spans="2:11" x14ac:dyDescent="0.3">
      <c r="B677" s="126">
        <v>0.01</v>
      </c>
      <c r="K677" s="113">
        <f t="shared" si="12"/>
        <v>7.1346704871060179E-3</v>
      </c>
    </row>
    <row r="678" spans="2:11" x14ac:dyDescent="0.3">
      <c r="B678" s="126">
        <v>0.01</v>
      </c>
      <c r="K678" s="113">
        <f t="shared" si="12"/>
        <v>7.1346704871060179E-3</v>
      </c>
    </row>
    <row r="679" spans="2:11" x14ac:dyDescent="0.3">
      <c r="B679" s="126">
        <v>0.01</v>
      </c>
      <c r="K679" s="113">
        <f t="shared" si="12"/>
        <v>7.1346704871060179E-3</v>
      </c>
    </row>
    <row r="680" spans="2:11" x14ac:dyDescent="0.3">
      <c r="B680" s="126">
        <v>0.01</v>
      </c>
      <c r="K680" s="113">
        <f t="shared" si="12"/>
        <v>7.1346704871060179E-3</v>
      </c>
    </row>
    <row r="681" spans="2:11" x14ac:dyDescent="0.3">
      <c r="B681" s="126">
        <v>0.01</v>
      </c>
      <c r="K681" s="113">
        <f t="shared" si="12"/>
        <v>7.1346704871060179E-3</v>
      </c>
    </row>
    <row r="682" spans="2:11" x14ac:dyDescent="0.3">
      <c r="B682" s="126">
        <v>0.01</v>
      </c>
      <c r="K682" s="113">
        <f t="shared" si="12"/>
        <v>7.1346704871060179E-3</v>
      </c>
    </row>
    <row r="683" spans="2:11" x14ac:dyDescent="0.3">
      <c r="B683" s="126">
        <v>0.01</v>
      </c>
      <c r="K683" s="113">
        <f t="shared" si="12"/>
        <v>7.1346704871060179E-3</v>
      </c>
    </row>
    <row r="684" spans="2:11" x14ac:dyDescent="0.3">
      <c r="B684" s="126">
        <v>1.0000000094390501E-2</v>
      </c>
      <c r="K684" s="113">
        <f t="shared" si="12"/>
        <v>7.1346705544505298E-3</v>
      </c>
    </row>
    <row r="685" spans="2:11" x14ac:dyDescent="0.3">
      <c r="B685" s="126">
        <v>436.44518320240002</v>
      </c>
      <c r="K685" s="113">
        <f t="shared" si="12"/>
        <v>311.38925678337421</v>
      </c>
    </row>
    <row r="686" spans="2:11" x14ac:dyDescent="0.3">
      <c r="B686" s="126">
        <v>760.72795209427795</v>
      </c>
      <c r="K686" s="113">
        <f t="shared" si="12"/>
        <v>542.75432685236456</v>
      </c>
    </row>
    <row r="687" spans="2:11" x14ac:dyDescent="0.3">
      <c r="B687" s="126">
        <v>960.959703567014</v>
      </c>
      <c r="K687" s="113">
        <f t="shared" si="12"/>
        <v>685.61308363377213</v>
      </c>
    </row>
    <row r="688" spans="2:11" x14ac:dyDescent="0.3">
      <c r="B688" s="126">
        <v>1039.2422935418999</v>
      </c>
      <c r="K688" s="113">
        <f t="shared" si="12"/>
        <v>741.46513206857617</v>
      </c>
    </row>
    <row r="689" spans="2:11" x14ac:dyDescent="0.3">
      <c r="B689" s="126">
        <v>1009.91227339903</v>
      </c>
      <c r="K689" s="113">
        <f t="shared" si="12"/>
        <v>720.53912915862031</v>
      </c>
    </row>
    <row r="690" spans="2:11" x14ac:dyDescent="0.3">
      <c r="B690" s="126">
        <v>896.57371538622897</v>
      </c>
      <c r="K690" s="113">
        <f t="shared" si="12"/>
        <v>639.67580266811183</v>
      </c>
    </row>
    <row r="691" spans="2:11" x14ac:dyDescent="0.3">
      <c r="B691" s="126">
        <v>728.36250785369305</v>
      </c>
      <c r="K691" s="113">
        <f t="shared" si="12"/>
        <v>519.66264886982685</v>
      </c>
    </row>
    <row r="692" spans="2:11" x14ac:dyDescent="0.3">
      <c r="B692" s="126">
        <v>535.93926661466003</v>
      </c>
      <c r="K692" s="113">
        <f t="shared" si="12"/>
        <v>382.3750068396858</v>
      </c>
    </row>
    <row r="693" spans="2:11" x14ac:dyDescent="0.3">
      <c r="B693" s="126">
        <v>347.708521759365</v>
      </c>
      <c r="K693" s="113">
        <f t="shared" si="12"/>
        <v>248.0785728311802</v>
      </c>
    </row>
    <row r="694" spans="2:11" x14ac:dyDescent="0.3">
      <c r="B694" s="126">
        <v>186.701230921404</v>
      </c>
      <c r="K694" s="113">
        <f t="shared" si="12"/>
        <v>133.20517621613067</v>
      </c>
    </row>
    <row r="695" spans="2:11" x14ac:dyDescent="0.3">
      <c r="B695" s="126">
        <v>68.446198684074204</v>
      </c>
      <c r="K695" s="113">
        <f t="shared" si="12"/>
        <v>48.834107370585897</v>
      </c>
    </row>
    <row r="696" spans="2:11" x14ac:dyDescent="0.3">
      <c r="B696" s="126">
        <v>0.01</v>
      </c>
      <c r="K696" s="113">
        <f t="shared" si="12"/>
        <v>7.1346704871060179E-3</v>
      </c>
    </row>
    <row r="697" spans="2:11" x14ac:dyDescent="0.3">
      <c r="B697" s="126">
        <v>0.01</v>
      </c>
      <c r="K697" s="113">
        <f t="shared" si="12"/>
        <v>7.1346704871060179E-3</v>
      </c>
    </row>
    <row r="698" spans="2:11" x14ac:dyDescent="0.3">
      <c r="B698" s="126">
        <v>0.96898577227245997</v>
      </c>
      <c r="K698" s="113">
        <f t="shared" si="12"/>
        <v>0.69133941918579522</v>
      </c>
    </row>
    <row r="699" spans="2:11" x14ac:dyDescent="0.3">
      <c r="B699" s="126">
        <v>49.242068633741198</v>
      </c>
      <c r="K699" s="113">
        <f t="shared" si="12"/>
        <v>35.132593380520227</v>
      </c>
    </row>
    <row r="700" spans="2:11" x14ac:dyDescent="0.3">
      <c r="B700" s="126">
        <v>109.682763517594</v>
      </c>
      <c r="K700" s="113">
        <f t="shared" si="12"/>
        <v>78.25503758132065</v>
      </c>
    </row>
    <row r="701" spans="2:11" x14ac:dyDescent="0.3">
      <c r="B701" s="126">
        <v>167.15365818586699</v>
      </c>
      <c r="K701" s="113">
        <f t="shared" si="12"/>
        <v>119.25862718705123</v>
      </c>
    </row>
    <row r="702" spans="2:11" x14ac:dyDescent="0.3">
      <c r="B702" s="126">
        <v>209.027176488322</v>
      </c>
      <c r="K702" s="113">
        <f t="shared" si="12"/>
        <v>149.13400270943319</v>
      </c>
    </row>
    <row r="703" spans="2:11" x14ac:dyDescent="0.3">
      <c r="B703" s="126">
        <v>226.87750489366499</v>
      </c>
      <c r="K703" s="113">
        <f t="shared" si="12"/>
        <v>161.86962383530826</v>
      </c>
    </row>
    <row r="704" spans="2:11" x14ac:dyDescent="0.3">
      <c r="B704" s="126">
        <v>217.385082326674</v>
      </c>
      <c r="K704" s="113">
        <f t="shared" si="12"/>
        <v>155.0970931213233</v>
      </c>
    </row>
    <row r="705" spans="2:11" x14ac:dyDescent="0.3">
      <c r="B705" s="126">
        <v>182.38412978082599</v>
      </c>
      <c r="K705" s="113">
        <f t="shared" si="12"/>
        <v>130.12506680637728</v>
      </c>
    </row>
    <row r="706" spans="2:11" x14ac:dyDescent="0.3">
      <c r="B706" s="126">
        <v>128.11023598705</v>
      </c>
      <c r="K706" s="113">
        <f t="shared" si="12"/>
        <v>91.402431979299294</v>
      </c>
    </row>
    <row r="707" spans="2:11" x14ac:dyDescent="0.3">
      <c r="B707" s="126">
        <v>63.816676717911001</v>
      </c>
      <c r="K707" s="113">
        <f t="shared" si="12"/>
        <v>45.531095996446531</v>
      </c>
    </row>
    <row r="708" spans="2:11" x14ac:dyDescent="0.3">
      <c r="B708" s="126">
        <v>0.01</v>
      </c>
      <c r="K708" s="113">
        <f t="shared" si="12"/>
        <v>7.1346704871060179E-3</v>
      </c>
    </row>
    <row r="709" spans="2:11" x14ac:dyDescent="0.3">
      <c r="B709" s="126">
        <v>0.01</v>
      </c>
      <c r="K709" s="113">
        <f t="shared" si="12"/>
        <v>7.1346704871060179E-3</v>
      </c>
    </row>
    <row r="710" spans="2:11" x14ac:dyDescent="0.3">
      <c r="B710" s="126">
        <v>0.01</v>
      </c>
      <c r="K710" s="113">
        <f t="shared" si="12"/>
        <v>7.1346704871060179E-3</v>
      </c>
    </row>
    <row r="711" spans="2:11" x14ac:dyDescent="0.3">
      <c r="B711" s="126">
        <v>0.01</v>
      </c>
      <c r="K711" s="113">
        <f t="shared" si="12"/>
        <v>7.1346704871060179E-3</v>
      </c>
    </row>
    <row r="712" spans="2:11" x14ac:dyDescent="0.3">
      <c r="B712" s="126">
        <v>0.01</v>
      </c>
      <c r="K712" s="113">
        <f t="shared" ref="K712:K775" si="13">IF(B712&gt;0,B712*(1-(1/3.49)),B712*(1+(1/3.825)))</f>
        <v>7.1346704871060179E-3</v>
      </c>
    </row>
    <row r="713" spans="2:11" x14ac:dyDescent="0.3">
      <c r="B713" s="126">
        <v>0.01</v>
      </c>
      <c r="K713" s="113">
        <f t="shared" si="13"/>
        <v>7.1346704871060179E-3</v>
      </c>
    </row>
    <row r="714" spans="2:11" x14ac:dyDescent="0.3">
      <c r="B714" s="126">
        <v>0.01</v>
      </c>
      <c r="K714" s="113">
        <f t="shared" si="13"/>
        <v>7.1346704871060179E-3</v>
      </c>
    </row>
    <row r="715" spans="2:11" x14ac:dyDescent="0.3">
      <c r="B715" s="126">
        <v>16.8845655032809</v>
      </c>
      <c r="K715" s="113">
        <f t="shared" si="13"/>
        <v>12.04658111838666</v>
      </c>
    </row>
    <row r="716" spans="2:11" x14ac:dyDescent="0.3">
      <c r="B716" s="126">
        <v>52.065182915354399</v>
      </c>
      <c r="K716" s="113">
        <f t="shared" si="13"/>
        <v>37.146792395195547</v>
      </c>
    </row>
    <row r="717" spans="2:11" x14ac:dyDescent="0.3">
      <c r="B717" s="126">
        <v>72.022769162750805</v>
      </c>
      <c r="K717" s="113">
        <f t="shared" si="13"/>
        <v>51.385872554512751</v>
      </c>
    </row>
    <row r="718" spans="2:11" x14ac:dyDescent="0.3">
      <c r="B718" s="126">
        <v>70.927152206926394</v>
      </c>
      <c r="K718" s="113">
        <f t="shared" si="13"/>
        <v>50.604185958523416</v>
      </c>
    </row>
    <row r="719" spans="2:11" x14ac:dyDescent="0.3">
      <c r="B719" s="126">
        <v>46.418157458968302</v>
      </c>
      <c r="K719" s="113">
        <f t="shared" si="13"/>
        <v>33.11782580883412</v>
      </c>
    </row>
    <row r="720" spans="2:11" x14ac:dyDescent="0.3">
      <c r="B720" s="126">
        <v>0.01</v>
      </c>
      <c r="K720" s="113">
        <f t="shared" si="13"/>
        <v>7.1346704871060179E-3</v>
      </c>
    </row>
    <row r="721" spans="2:11" x14ac:dyDescent="0.3">
      <c r="B721" s="126">
        <v>0.01</v>
      </c>
      <c r="K721" s="113">
        <f t="shared" si="13"/>
        <v>7.1346704871060179E-3</v>
      </c>
    </row>
    <row r="722" spans="2:11" x14ac:dyDescent="0.3">
      <c r="B722" s="126">
        <v>0.01</v>
      </c>
      <c r="K722" s="113">
        <f t="shared" si="13"/>
        <v>7.1346704871060179E-3</v>
      </c>
    </row>
    <row r="723" spans="2:11" x14ac:dyDescent="0.3">
      <c r="B723" s="126">
        <v>0.01</v>
      </c>
      <c r="K723" s="113">
        <f t="shared" si="13"/>
        <v>7.1346704871060179E-3</v>
      </c>
    </row>
    <row r="724" spans="2:11" x14ac:dyDescent="0.3">
      <c r="B724" s="126">
        <v>0.01</v>
      </c>
      <c r="K724" s="113">
        <f t="shared" si="13"/>
        <v>7.1346704871060179E-3</v>
      </c>
    </row>
    <row r="725" spans="2:11" x14ac:dyDescent="0.3">
      <c r="B725" s="126">
        <v>0.01</v>
      </c>
      <c r="K725" s="113">
        <f t="shared" si="13"/>
        <v>7.1346704871060179E-3</v>
      </c>
    </row>
    <row r="726" spans="2:11" x14ac:dyDescent="0.3">
      <c r="B726" s="126">
        <v>0.01</v>
      </c>
      <c r="K726" s="113">
        <f t="shared" si="13"/>
        <v>7.1346704871060179E-3</v>
      </c>
    </row>
    <row r="727" spans="2:11" x14ac:dyDescent="0.3">
      <c r="B727" s="126">
        <v>0.01</v>
      </c>
      <c r="K727" s="113">
        <f t="shared" si="13"/>
        <v>7.1346704871060179E-3</v>
      </c>
    </row>
    <row r="728" spans="2:11" x14ac:dyDescent="0.3">
      <c r="B728" s="126">
        <v>0.01</v>
      </c>
      <c r="K728" s="113">
        <f t="shared" si="13"/>
        <v>7.1346704871060179E-3</v>
      </c>
    </row>
    <row r="729" spans="2:11" x14ac:dyDescent="0.3">
      <c r="B729" s="126">
        <v>0.01</v>
      </c>
      <c r="K729" s="113">
        <f t="shared" si="13"/>
        <v>7.1346704871060179E-3</v>
      </c>
    </row>
    <row r="730" spans="2:11" x14ac:dyDescent="0.3">
      <c r="B730" s="126">
        <v>0.01</v>
      </c>
      <c r="K730" s="113">
        <f t="shared" si="13"/>
        <v>7.1346704871060179E-3</v>
      </c>
    </row>
    <row r="731" spans="2:11" x14ac:dyDescent="0.3">
      <c r="B731" s="126">
        <v>0.01</v>
      </c>
      <c r="K731" s="113">
        <f t="shared" si="13"/>
        <v>7.1346704871060179E-3</v>
      </c>
    </row>
    <row r="732" spans="2:11" x14ac:dyDescent="0.3">
      <c r="B732" s="126">
        <v>1.00000000151216E-2</v>
      </c>
      <c r="K732" s="113">
        <f t="shared" si="13"/>
        <v>7.134670497894781E-3</v>
      </c>
    </row>
    <row r="733" spans="2:11" x14ac:dyDescent="0.3">
      <c r="B733" s="126">
        <v>52.501666812046203</v>
      </c>
      <c r="K733" s="113">
        <f t="shared" si="13"/>
        <v>37.45820927277795</v>
      </c>
    </row>
    <row r="734" spans="2:11" x14ac:dyDescent="0.3">
      <c r="B734" s="126">
        <v>84.275892619010406</v>
      </c>
      <c r="K734" s="113">
        <f t="shared" si="13"/>
        <v>60.128072384336939</v>
      </c>
    </row>
    <row r="735" spans="2:11" x14ac:dyDescent="0.3">
      <c r="B735" s="126">
        <v>93.103227407037195</v>
      </c>
      <c r="K735" s="113">
        <f t="shared" si="13"/>
        <v>66.426084883530834</v>
      </c>
    </row>
    <row r="736" spans="2:11" x14ac:dyDescent="0.3">
      <c r="B736" s="126">
        <v>80.499100107108006</v>
      </c>
      <c r="K736" s="113">
        <f t="shared" si="13"/>
        <v>57.433455377277632</v>
      </c>
    </row>
    <row r="737" spans="2:11" x14ac:dyDescent="0.3">
      <c r="B737" s="126">
        <v>51.406775790000999</v>
      </c>
      <c r="K737" s="113">
        <f t="shared" si="13"/>
        <v>36.677040606619627</v>
      </c>
    </row>
    <row r="738" spans="2:11" x14ac:dyDescent="0.3">
      <c r="B738" s="126">
        <v>13.330708946227499</v>
      </c>
      <c r="K738" s="113">
        <f t="shared" si="13"/>
        <v>9.5110215690849493</v>
      </c>
    </row>
    <row r="739" spans="2:11" x14ac:dyDescent="0.3">
      <c r="B739" s="126">
        <v>0.01</v>
      </c>
      <c r="K739" s="113">
        <f t="shared" si="13"/>
        <v>7.1346704871060179E-3</v>
      </c>
    </row>
    <row r="740" spans="2:11" x14ac:dyDescent="0.3">
      <c r="B740" s="126">
        <v>0.01</v>
      </c>
      <c r="K740" s="113">
        <f t="shared" si="13"/>
        <v>7.1346704871060179E-3</v>
      </c>
    </row>
    <row r="741" spans="2:11" x14ac:dyDescent="0.3">
      <c r="B741" s="126">
        <v>0.01</v>
      </c>
      <c r="K741" s="113">
        <f t="shared" si="13"/>
        <v>7.1346704871060179E-3</v>
      </c>
    </row>
    <row r="742" spans="2:11" x14ac:dyDescent="0.3">
      <c r="B742" s="126">
        <v>0.01</v>
      </c>
      <c r="K742" s="113">
        <f t="shared" si="13"/>
        <v>7.1346704871060179E-3</v>
      </c>
    </row>
    <row r="743" spans="2:11" x14ac:dyDescent="0.3">
      <c r="B743" s="126">
        <v>0.01</v>
      </c>
      <c r="K743" s="113">
        <f t="shared" si="13"/>
        <v>7.1346704871060179E-3</v>
      </c>
    </row>
    <row r="744" spans="2:11" x14ac:dyDescent="0.3">
      <c r="B744" s="126">
        <v>1.0000000009632E-2</v>
      </c>
      <c r="K744" s="113">
        <f t="shared" si="13"/>
        <v>7.1346704939781319E-3</v>
      </c>
    </row>
    <row r="745" spans="2:11" x14ac:dyDescent="0.3">
      <c r="B745" s="126">
        <v>50.346267590489099</v>
      </c>
      <c r="K745" s="113">
        <f t="shared" si="13"/>
        <v>35.920402951380474</v>
      </c>
    </row>
    <row r="746" spans="2:11" x14ac:dyDescent="0.3">
      <c r="B746" s="126">
        <v>101.716329667145</v>
      </c>
      <c r="K746" s="113">
        <f t="shared" si="13"/>
        <v>72.571249533292573</v>
      </c>
    </row>
    <row r="747" spans="2:11" x14ac:dyDescent="0.3">
      <c r="B747" s="126">
        <v>144.80984573712001</v>
      </c>
      <c r="K747" s="113">
        <f t="shared" si="13"/>
        <v>103.31705326230053</v>
      </c>
    </row>
    <row r="748" spans="2:11" x14ac:dyDescent="0.3">
      <c r="B748" s="126">
        <v>171.42952513897399</v>
      </c>
      <c r="K748" s="113">
        <f t="shared" si="13"/>
        <v>122.30931736276368</v>
      </c>
    </row>
    <row r="749" spans="2:11" x14ac:dyDescent="0.3">
      <c r="B749" s="126">
        <v>176.12992229084199</v>
      </c>
      <c r="K749" s="113">
        <f t="shared" si="13"/>
        <v>125.66289584647465</v>
      </c>
    </row>
    <row r="750" spans="2:11" x14ac:dyDescent="0.3">
      <c r="B750" s="126">
        <v>157.49971596370699</v>
      </c>
      <c r="K750" s="113">
        <f t="shared" si="13"/>
        <v>112.37085752138407</v>
      </c>
    </row>
    <row r="751" spans="2:11" x14ac:dyDescent="0.3">
      <c r="B751" s="126">
        <v>118.85086358354</v>
      </c>
      <c r="K751" s="113">
        <f t="shared" si="13"/>
        <v>84.796174877654622</v>
      </c>
    </row>
    <row r="752" spans="2:11" x14ac:dyDescent="0.3">
      <c r="B752" s="126">
        <v>68.156222345670002</v>
      </c>
      <c r="K752" s="113">
        <f t="shared" si="13"/>
        <v>48.62721880822874</v>
      </c>
    </row>
    <row r="753" spans="2:11" x14ac:dyDescent="0.3">
      <c r="B753" s="126">
        <v>17.183646904201701</v>
      </c>
      <c r="K753" s="113">
        <f t="shared" si="13"/>
        <v>12.259965842825856</v>
      </c>
    </row>
    <row r="754" spans="2:11" x14ac:dyDescent="0.3">
      <c r="B754" s="126">
        <v>0.01</v>
      </c>
      <c r="K754" s="113">
        <f t="shared" si="13"/>
        <v>7.1346704871060179E-3</v>
      </c>
    </row>
    <row r="755" spans="2:11" x14ac:dyDescent="0.3">
      <c r="B755" s="126">
        <v>0.01</v>
      </c>
      <c r="K755" s="113">
        <f t="shared" si="13"/>
        <v>7.1346704871060179E-3</v>
      </c>
    </row>
    <row r="756" spans="2:11" x14ac:dyDescent="0.3">
      <c r="B756" s="126">
        <v>1.00000000085933E-2</v>
      </c>
      <c r="K756" s="113">
        <f t="shared" si="13"/>
        <v>7.1346704932370537E-3</v>
      </c>
    </row>
    <row r="757" spans="2:11" x14ac:dyDescent="0.3">
      <c r="B757" s="126">
        <v>75.951873160782498</v>
      </c>
      <c r="K757" s="113">
        <f t="shared" si="13"/>
        <v>54.189158788065448</v>
      </c>
    </row>
    <row r="758" spans="2:11" x14ac:dyDescent="0.3">
      <c r="B758" s="126">
        <v>198.403046664062</v>
      </c>
      <c r="K758" s="113">
        <f t="shared" si="13"/>
        <v>141.55403615860013</v>
      </c>
    </row>
    <row r="759" spans="2:11" x14ac:dyDescent="0.3">
      <c r="B759" s="126">
        <v>359.87340066806399</v>
      </c>
      <c r="K759" s="113">
        <f t="shared" si="13"/>
        <v>256.75781308409148</v>
      </c>
    </row>
    <row r="760" spans="2:11" x14ac:dyDescent="0.3">
      <c r="B760" s="126">
        <v>544.95432854376304</v>
      </c>
      <c r="K760" s="113">
        <f t="shared" si="13"/>
        <v>388.80695646818623</v>
      </c>
    </row>
    <row r="761" spans="2:11" x14ac:dyDescent="0.3">
      <c r="B761" s="126">
        <v>731.29581420225804</v>
      </c>
      <c r="K761" s="113">
        <f t="shared" si="13"/>
        <v>521.75546629330165</v>
      </c>
    </row>
    <row r="762" spans="2:11" x14ac:dyDescent="0.3">
      <c r="B762" s="126">
        <v>891.67964689037296</v>
      </c>
      <c r="K762" s="113">
        <f t="shared" si="13"/>
        <v>636.18404606218587</v>
      </c>
    </row>
    <row r="763" spans="2:11" x14ac:dyDescent="0.3">
      <c r="B763" s="126">
        <v>997.01113454843903</v>
      </c>
      <c r="K763" s="113">
        <f t="shared" si="13"/>
        <v>711.33459169788341</v>
      </c>
    </row>
    <row r="764" spans="2:11" x14ac:dyDescent="0.3">
      <c r="B764" s="126">
        <v>1019.91475479335</v>
      </c>
      <c r="K764" s="113">
        <f t="shared" si="13"/>
        <v>727.67557003880847</v>
      </c>
    </row>
    <row r="765" spans="2:11" x14ac:dyDescent="0.3">
      <c r="B765" s="126">
        <v>938.51597453523004</v>
      </c>
      <c r="K765" s="113">
        <f t="shared" si="13"/>
        <v>669.60022251940484</v>
      </c>
    </row>
    <row r="766" spans="2:11" x14ac:dyDescent="0.3">
      <c r="B766" s="126">
        <v>739.93722510406201</v>
      </c>
      <c r="K766" s="113">
        <f t="shared" si="13"/>
        <v>527.92082822610735</v>
      </c>
    </row>
    <row r="767" spans="2:11" x14ac:dyDescent="0.3">
      <c r="B767" s="126">
        <v>423.04007374873203</v>
      </c>
      <c r="K767" s="113">
        <f t="shared" si="13"/>
        <v>301.82515290382315</v>
      </c>
    </row>
    <row r="768" spans="2:11" x14ac:dyDescent="0.3">
      <c r="B768" s="126">
        <v>0.01</v>
      </c>
      <c r="K768" s="113">
        <f t="shared" si="13"/>
        <v>7.1346704871060179E-3</v>
      </c>
    </row>
    <row r="769" spans="2:11" x14ac:dyDescent="0.3">
      <c r="B769" s="126">
        <v>0.01</v>
      </c>
      <c r="K769" s="113">
        <f t="shared" si="13"/>
        <v>7.1346704871060179E-3</v>
      </c>
    </row>
    <row r="770" spans="2:11" x14ac:dyDescent="0.3">
      <c r="B770" s="126">
        <v>0.01</v>
      </c>
      <c r="K770" s="113">
        <f t="shared" si="13"/>
        <v>7.1346704871060179E-3</v>
      </c>
    </row>
    <row r="771" spans="2:11" x14ac:dyDescent="0.3">
      <c r="B771" s="126">
        <v>0.01</v>
      </c>
      <c r="K771" s="113">
        <f t="shared" si="13"/>
        <v>7.1346704871060179E-3</v>
      </c>
    </row>
    <row r="772" spans="2:11" x14ac:dyDescent="0.3">
      <c r="B772" s="126">
        <v>0.01</v>
      </c>
      <c r="K772" s="113">
        <f t="shared" si="13"/>
        <v>7.1346704871060179E-3</v>
      </c>
    </row>
    <row r="773" spans="2:11" x14ac:dyDescent="0.3">
      <c r="B773" s="126">
        <v>0.01</v>
      </c>
      <c r="K773" s="113">
        <f t="shared" si="13"/>
        <v>7.1346704871060179E-3</v>
      </c>
    </row>
    <row r="774" spans="2:11" x14ac:dyDescent="0.3">
      <c r="B774" s="126">
        <v>0.01</v>
      </c>
      <c r="K774" s="113">
        <f t="shared" si="13"/>
        <v>7.1346704871060179E-3</v>
      </c>
    </row>
    <row r="775" spans="2:11" x14ac:dyDescent="0.3">
      <c r="B775" s="126">
        <v>0.01</v>
      </c>
      <c r="K775" s="113">
        <f t="shared" si="13"/>
        <v>7.1346704871060179E-3</v>
      </c>
    </row>
    <row r="776" spans="2:11" x14ac:dyDescent="0.3">
      <c r="B776" s="126">
        <v>0.01</v>
      </c>
      <c r="K776" s="113">
        <f t="shared" ref="K776:K839" si="14">IF(B776&gt;0,B776*(1-(1/3.49)),B776*(1+(1/3.825)))</f>
        <v>7.1346704871060179E-3</v>
      </c>
    </row>
    <row r="777" spans="2:11" x14ac:dyDescent="0.3">
      <c r="B777" s="126">
        <v>0.01</v>
      </c>
      <c r="K777" s="113">
        <f t="shared" si="14"/>
        <v>7.1346704871060179E-3</v>
      </c>
    </row>
    <row r="778" spans="2:11" x14ac:dyDescent="0.3">
      <c r="B778" s="126">
        <v>0.01</v>
      </c>
      <c r="K778" s="113">
        <f t="shared" si="14"/>
        <v>7.1346704871060179E-3</v>
      </c>
    </row>
    <row r="779" spans="2:11" x14ac:dyDescent="0.3">
      <c r="B779" s="126">
        <v>0.01</v>
      </c>
      <c r="K779" s="113">
        <f t="shared" si="14"/>
        <v>7.1346704871060179E-3</v>
      </c>
    </row>
    <row r="780" spans="2:11" x14ac:dyDescent="0.3">
      <c r="B780" s="126">
        <v>1.00000000725134E-2</v>
      </c>
      <c r="K780" s="113">
        <f t="shared" si="14"/>
        <v>7.134670538841939E-3</v>
      </c>
    </row>
    <row r="781" spans="2:11" x14ac:dyDescent="0.3">
      <c r="B781" s="126">
        <v>891.90953993865401</v>
      </c>
      <c r="K781" s="113">
        <f t="shared" si="14"/>
        <v>636.34806717686206</v>
      </c>
    </row>
    <row r="782" spans="2:11" x14ac:dyDescent="0.3">
      <c r="B782" s="126">
        <v>1759.1221977114301</v>
      </c>
      <c r="K782" s="113">
        <f t="shared" si="14"/>
        <v>1255.0757227224817</v>
      </c>
    </row>
    <row r="783" spans="2:11" x14ac:dyDescent="0.3">
      <c r="B783" s="126">
        <v>2531.6988647622202</v>
      </c>
      <c r="K783" s="113">
        <f t="shared" si="14"/>
        <v>1806.2837172658822</v>
      </c>
    </row>
    <row r="784" spans="2:11" x14ac:dyDescent="0.3">
      <c r="B784" s="126">
        <v>3145.74688195511</v>
      </c>
      <c r="K784" s="113">
        <f t="shared" si="14"/>
        <v>2244.3867438590901</v>
      </c>
    </row>
    <row r="785" spans="2:11" x14ac:dyDescent="0.3">
      <c r="B785" s="126">
        <v>3549.2227895102101</v>
      </c>
      <c r="K785" s="113">
        <f t="shared" si="14"/>
        <v>2532.2535088482587</v>
      </c>
    </row>
    <row r="786" spans="2:11" x14ac:dyDescent="0.3">
      <c r="B786" s="126">
        <v>3706.6449278837599</v>
      </c>
      <c r="K786" s="113">
        <f t="shared" si="14"/>
        <v>2644.5690173153475</v>
      </c>
    </row>
    <row r="787" spans="2:11" x14ac:dyDescent="0.3">
      <c r="B787" s="126">
        <v>3602.27390505946</v>
      </c>
      <c r="K787" s="113">
        <f t="shared" si="14"/>
        <v>2570.1037316899874</v>
      </c>
    </row>
    <row r="788" spans="2:11" x14ac:dyDescent="0.3">
      <c r="B788" s="126">
        <v>3241.47295257221</v>
      </c>
      <c r="K788" s="113">
        <f t="shared" si="14"/>
        <v>2312.6841409469348</v>
      </c>
    </row>
    <row r="789" spans="2:11" x14ac:dyDescent="0.3">
      <c r="B789" s="126">
        <v>2650.1507522377501</v>
      </c>
      <c r="K789" s="113">
        <f t="shared" si="14"/>
        <v>1890.7952358372486</v>
      </c>
    </row>
    <row r="790" spans="2:11" x14ac:dyDescent="0.3">
      <c r="B790" s="126">
        <v>1872.3843417927301</v>
      </c>
      <c r="K790" s="113">
        <f t="shared" si="14"/>
        <v>1335.8845303908017</v>
      </c>
    </row>
    <row r="791" spans="2:11" x14ac:dyDescent="0.3">
      <c r="B791" s="126">
        <v>966.49734217238597</v>
      </c>
      <c r="K791" s="113">
        <f t="shared" si="14"/>
        <v>689.56400630637279</v>
      </c>
    </row>
    <row r="792" spans="2:11" x14ac:dyDescent="0.3">
      <c r="B792" s="126">
        <v>0.01</v>
      </c>
      <c r="K792" s="113">
        <f t="shared" si="14"/>
        <v>7.1346704871060179E-3</v>
      </c>
    </row>
    <row r="793" spans="2:11" x14ac:dyDescent="0.3">
      <c r="B793" s="126">
        <v>0.01</v>
      </c>
      <c r="K793" s="113">
        <f t="shared" si="14"/>
        <v>7.1346704871060179E-3</v>
      </c>
    </row>
    <row r="794" spans="2:11" x14ac:dyDescent="0.3">
      <c r="B794" s="126">
        <v>0.01</v>
      </c>
      <c r="K794" s="113">
        <f t="shared" si="14"/>
        <v>7.1346704871060179E-3</v>
      </c>
    </row>
    <row r="795" spans="2:11" x14ac:dyDescent="0.3">
      <c r="B795" s="126">
        <v>0.01</v>
      </c>
      <c r="K795" s="113">
        <f t="shared" si="14"/>
        <v>7.1346704871060179E-3</v>
      </c>
    </row>
    <row r="796" spans="2:11" x14ac:dyDescent="0.3">
      <c r="B796" s="126">
        <v>0.01</v>
      </c>
      <c r="K796" s="113">
        <f t="shared" si="14"/>
        <v>7.1346704871060179E-3</v>
      </c>
    </row>
    <row r="797" spans="2:11" x14ac:dyDescent="0.3">
      <c r="B797" s="126">
        <v>0.01</v>
      </c>
      <c r="K797" s="113">
        <f t="shared" si="14"/>
        <v>7.1346704871060179E-3</v>
      </c>
    </row>
    <row r="798" spans="2:11" x14ac:dyDescent="0.3">
      <c r="B798" s="126">
        <v>0.01</v>
      </c>
      <c r="K798" s="113">
        <f t="shared" si="14"/>
        <v>7.1346704871060179E-3</v>
      </c>
    </row>
    <row r="799" spans="2:11" x14ac:dyDescent="0.3">
      <c r="B799" s="126">
        <v>0.01</v>
      </c>
      <c r="K799" s="113">
        <f t="shared" si="14"/>
        <v>7.1346704871060179E-3</v>
      </c>
    </row>
    <row r="800" spans="2:11" x14ac:dyDescent="0.3">
      <c r="B800" s="126">
        <v>0.01</v>
      </c>
      <c r="K800" s="113">
        <f t="shared" si="14"/>
        <v>7.1346704871060179E-3</v>
      </c>
    </row>
    <row r="801" spans="2:11" x14ac:dyDescent="0.3">
      <c r="B801" s="126">
        <v>0.01</v>
      </c>
      <c r="K801" s="113">
        <f t="shared" si="14"/>
        <v>7.1346704871060179E-3</v>
      </c>
    </row>
    <row r="802" spans="2:11" x14ac:dyDescent="0.3">
      <c r="B802" s="126">
        <v>0.01</v>
      </c>
      <c r="K802" s="113">
        <f t="shared" si="14"/>
        <v>7.1346704871060179E-3</v>
      </c>
    </row>
    <row r="803" spans="2:11" x14ac:dyDescent="0.3">
      <c r="B803" s="126">
        <v>0.01</v>
      </c>
      <c r="K803" s="113">
        <f t="shared" si="14"/>
        <v>7.1346704871060179E-3</v>
      </c>
    </row>
    <row r="804" spans="2:11" x14ac:dyDescent="0.3">
      <c r="B804" s="126">
        <v>1.00000001873412E-2</v>
      </c>
      <c r="K804" s="113">
        <f t="shared" si="14"/>
        <v>7.1346706207677905E-3</v>
      </c>
    </row>
    <row r="805" spans="2:11" x14ac:dyDescent="0.3">
      <c r="B805" s="126">
        <v>845.93294092837698</v>
      </c>
      <c r="K805" s="113">
        <f t="shared" si="14"/>
        <v>603.54527877124895</v>
      </c>
    </row>
    <row r="806" spans="2:11" x14ac:dyDescent="0.3">
      <c r="B806" s="126">
        <v>1622.5727331707201</v>
      </c>
      <c r="K806" s="113">
        <f t="shared" si="14"/>
        <v>1157.6521792536084</v>
      </c>
    </row>
    <row r="807" spans="2:11" x14ac:dyDescent="0.3">
      <c r="B807" s="126">
        <v>2281.5940343270599</v>
      </c>
      <c r="K807" s="113">
        <f t="shared" si="14"/>
        <v>1627.8421620270428</v>
      </c>
    </row>
    <row r="808" spans="2:11" x14ac:dyDescent="0.3">
      <c r="B808" s="126">
        <v>2782.8048763206202</v>
      </c>
      <c r="K808" s="113">
        <f t="shared" si="14"/>
        <v>1985.4395822459439</v>
      </c>
    </row>
    <row r="809" spans="2:11" x14ac:dyDescent="0.3">
      <c r="B809" s="126">
        <v>3096.09723901605</v>
      </c>
      <c r="K809" s="113">
        <f t="shared" si="14"/>
        <v>2208.9633596418239</v>
      </c>
    </row>
    <row r="810" spans="2:11" x14ac:dyDescent="0.3">
      <c r="B810" s="126">
        <v>3202.8251906492001</v>
      </c>
      <c r="K810" s="113">
        <f t="shared" si="14"/>
        <v>2285.1102363084551</v>
      </c>
    </row>
    <row r="811" spans="2:11" x14ac:dyDescent="0.3">
      <c r="B811" s="126">
        <v>3096.6310292448702</v>
      </c>
      <c r="K811" s="113">
        <f t="shared" si="14"/>
        <v>2209.3442013810104</v>
      </c>
    </row>
    <row r="812" spans="2:11" x14ac:dyDescent="0.3">
      <c r="B812" s="126">
        <v>2783.7315395731998</v>
      </c>
      <c r="K812" s="113">
        <f t="shared" si="14"/>
        <v>1986.1007259419105</v>
      </c>
    </row>
    <row r="813" spans="2:11" x14ac:dyDescent="0.3">
      <c r="B813" s="126">
        <v>2282.66711226196</v>
      </c>
      <c r="K813" s="113">
        <f t="shared" si="14"/>
        <v>1628.6077677742924</v>
      </c>
    </row>
    <row r="814" spans="2:11" x14ac:dyDescent="0.3">
      <c r="B814" s="126">
        <v>1623.50362487711</v>
      </c>
      <c r="K814" s="113">
        <f t="shared" si="14"/>
        <v>1158.3163398120355</v>
      </c>
    </row>
    <row r="815" spans="2:11" x14ac:dyDescent="0.3">
      <c r="B815" s="126">
        <v>846.46894176715102</v>
      </c>
      <c r="K815" s="113">
        <f t="shared" si="14"/>
        <v>603.92769770779546</v>
      </c>
    </row>
    <row r="816" spans="2:11" x14ac:dyDescent="0.3">
      <c r="B816" s="126">
        <v>0.01</v>
      </c>
      <c r="K816" s="113">
        <f t="shared" si="14"/>
        <v>7.1346704871060179E-3</v>
      </c>
    </row>
    <row r="817" spans="2:11" x14ac:dyDescent="0.3">
      <c r="B817" s="126">
        <v>0.01</v>
      </c>
      <c r="K817" s="113">
        <f t="shared" si="14"/>
        <v>7.1346704871060179E-3</v>
      </c>
    </row>
    <row r="818" spans="2:11" x14ac:dyDescent="0.3">
      <c r="B818" s="126">
        <v>0.01</v>
      </c>
      <c r="K818" s="113">
        <f t="shared" si="14"/>
        <v>7.1346704871060179E-3</v>
      </c>
    </row>
    <row r="819" spans="2:11" x14ac:dyDescent="0.3">
      <c r="B819" s="126">
        <v>0.01</v>
      </c>
      <c r="K819" s="113">
        <f t="shared" si="14"/>
        <v>7.1346704871060179E-3</v>
      </c>
    </row>
    <row r="820" spans="2:11" x14ac:dyDescent="0.3">
      <c r="B820" s="126">
        <v>0.01</v>
      </c>
      <c r="K820" s="113">
        <f t="shared" si="14"/>
        <v>7.1346704871060179E-3</v>
      </c>
    </row>
    <row r="821" spans="2:11" x14ac:dyDescent="0.3">
      <c r="B821" s="126">
        <v>0.01</v>
      </c>
      <c r="K821" s="113">
        <f t="shared" si="14"/>
        <v>7.1346704871060179E-3</v>
      </c>
    </row>
    <row r="822" spans="2:11" x14ac:dyDescent="0.3">
      <c r="B822" s="126">
        <v>0.01</v>
      </c>
      <c r="K822" s="113">
        <f t="shared" si="14"/>
        <v>7.1346704871060179E-3</v>
      </c>
    </row>
    <row r="823" spans="2:11" x14ac:dyDescent="0.3">
      <c r="B823" s="126">
        <v>0.01</v>
      </c>
      <c r="K823" s="113">
        <f t="shared" si="14"/>
        <v>7.1346704871060179E-3</v>
      </c>
    </row>
    <row r="824" spans="2:11" x14ac:dyDescent="0.3">
      <c r="B824" s="126">
        <v>0.01</v>
      </c>
      <c r="K824" s="113">
        <f t="shared" si="14"/>
        <v>7.1346704871060179E-3</v>
      </c>
    </row>
    <row r="825" spans="2:11" x14ac:dyDescent="0.3">
      <c r="B825" s="126">
        <v>0.01</v>
      </c>
      <c r="K825" s="113">
        <f t="shared" si="14"/>
        <v>7.1346704871060179E-3</v>
      </c>
    </row>
    <row r="826" spans="2:11" x14ac:dyDescent="0.3">
      <c r="B826" s="126">
        <v>0.01</v>
      </c>
      <c r="K826" s="113">
        <f t="shared" si="14"/>
        <v>7.1346704871060179E-3</v>
      </c>
    </row>
    <row r="827" spans="2:11" x14ac:dyDescent="0.3">
      <c r="B827" s="126">
        <v>0.01</v>
      </c>
      <c r="K827" s="113">
        <f t="shared" si="14"/>
        <v>7.1346704871060179E-3</v>
      </c>
    </row>
    <row r="828" spans="2:11" x14ac:dyDescent="0.3">
      <c r="B828" s="126">
        <v>1.00000001305585E-2</v>
      </c>
      <c r="K828" s="113">
        <f t="shared" si="14"/>
        <v>7.1346705802552051E-3</v>
      </c>
    </row>
    <row r="829" spans="2:11" x14ac:dyDescent="0.3">
      <c r="B829" s="126">
        <v>961.54004562335501</v>
      </c>
      <c r="K829" s="113">
        <f t="shared" si="14"/>
        <v>686.02713856795242</v>
      </c>
    </row>
    <row r="830" spans="2:11" x14ac:dyDescent="0.3">
      <c r="B830" s="126">
        <v>1861.18454938125</v>
      </c>
      <c r="K830" s="113">
        <f t="shared" si="14"/>
        <v>1327.8938475528116</v>
      </c>
    </row>
    <row r="831" spans="2:11" x14ac:dyDescent="0.3">
      <c r="B831" s="126">
        <v>2631.9213801184201</v>
      </c>
      <c r="K831" s="113">
        <f t="shared" si="14"/>
        <v>1877.7891795114231</v>
      </c>
    </row>
    <row r="832" spans="2:11" x14ac:dyDescent="0.3">
      <c r="B832" s="126">
        <v>3216.13112135252</v>
      </c>
      <c r="K832" s="113">
        <f t="shared" si="14"/>
        <v>2294.6035794177005</v>
      </c>
    </row>
    <row r="833" spans="2:11" x14ac:dyDescent="0.3">
      <c r="B833" s="126">
        <v>3570.5816802619702</v>
      </c>
      <c r="K833" s="113">
        <f t="shared" si="14"/>
        <v>2547.4923735966495</v>
      </c>
    </row>
    <row r="834" spans="2:11" x14ac:dyDescent="0.3">
      <c r="B834" s="126">
        <v>3670.2577631562899</v>
      </c>
      <c r="K834" s="113">
        <f t="shared" si="14"/>
        <v>2618.607974286293</v>
      </c>
    </row>
    <row r="835" spans="2:11" x14ac:dyDescent="0.3">
      <c r="B835" s="126">
        <v>3510.6291610759299</v>
      </c>
      <c r="K835" s="113">
        <f t="shared" si="14"/>
        <v>2504.7182266702193</v>
      </c>
    </row>
    <row r="836" spans="2:11" x14ac:dyDescent="0.3">
      <c r="B836" s="126">
        <v>3108.0960668208199</v>
      </c>
      <c r="K836" s="113">
        <f t="shared" si="14"/>
        <v>2217.5241279036795</v>
      </c>
    </row>
    <row r="837" spans="2:11" x14ac:dyDescent="0.3">
      <c r="B837" s="126">
        <v>2498.5285638446499</v>
      </c>
      <c r="K837" s="113">
        <f t="shared" si="14"/>
        <v>1782.6178005653805</v>
      </c>
    </row>
    <row r="838" spans="2:11" x14ac:dyDescent="0.3">
      <c r="B838" s="126">
        <v>1734.0117432833599</v>
      </c>
      <c r="K838" s="113">
        <f t="shared" si="14"/>
        <v>1237.1602409099044</v>
      </c>
    </row>
    <row r="839" spans="2:11" x14ac:dyDescent="0.3">
      <c r="B839" s="126">
        <v>878.09578481941196</v>
      </c>
      <c r="K839" s="113">
        <f t="shared" si="14"/>
        <v>626.4924080803255</v>
      </c>
    </row>
    <row r="840" spans="2:11" x14ac:dyDescent="0.3">
      <c r="B840" s="126">
        <v>0.01</v>
      </c>
      <c r="K840" s="113">
        <f t="shared" ref="K840:K903" si="15">IF(B840&gt;0,B840*(1-(1/3.49)),B840*(1+(1/3.825)))</f>
        <v>7.1346704871060179E-3</v>
      </c>
    </row>
    <row r="841" spans="2:11" x14ac:dyDescent="0.3">
      <c r="B841" s="126">
        <v>0.01</v>
      </c>
      <c r="K841" s="113">
        <f t="shared" si="15"/>
        <v>7.1346704871060179E-3</v>
      </c>
    </row>
    <row r="842" spans="2:11" x14ac:dyDescent="0.3">
      <c r="B842" s="126">
        <v>0.01</v>
      </c>
      <c r="K842" s="113">
        <f t="shared" si="15"/>
        <v>7.1346704871060179E-3</v>
      </c>
    </row>
    <row r="843" spans="2:11" x14ac:dyDescent="0.3">
      <c r="B843" s="126">
        <v>0.01</v>
      </c>
      <c r="K843" s="113">
        <f t="shared" si="15"/>
        <v>7.1346704871060179E-3</v>
      </c>
    </row>
    <row r="844" spans="2:11" x14ac:dyDescent="0.3">
      <c r="B844" s="126">
        <v>0.01</v>
      </c>
      <c r="K844" s="113">
        <f t="shared" si="15"/>
        <v>7.1346704871060179E-3</v>
      </c>
    </row>
    <row r="845" spans="2:11" x14ac:dyDescent="0.3">
      <c r="B845" s="126">
        <v>0.01</v>
      </c>
      <c r="K845" s="113">
        <f t="shared" si="15"/>
        <v>7.1346704871060179E-3</v>
      </c>
    </row>
    <row r="846" spans="2:11" x14ac:dyDescent="0.3">
      <c r="B846" s="126">
        <v>0.01</v>
      </c>
      <c r="K846" s="113">
        <f t="shared" si="15"/>
        <v>7.1346704871060179E-3</v>
      </c>
    </row>
    <row r="847" spans="2:11" x14ac:dyDescent="0.3">
      <c r="B847" s="126">
        <v>0.01</v>
      </c>
      <c r="K847" s="113">
        <f t="shared" si="15"/>
        <v>7.1346704871060179E-3</v>
      </c>
    </row>
    <row r="848" spans="2:11" x14ac:dyDescent="0.3">
      <c r="B848" s="126">
        <v>0.01</v>
      </c>
      <c r="K848" s="113">
        <f t="shared" si="15"/>
        <v>7.1346704871060179E-3</v>
      </c>
    </row>
    <row r="849" spans="2:11" x14ac:dyDescent="0.3">
      <c r="B849" s="126">
        <v>0.01</v>
      </c>
      <c r="K849" s="113">
        <f t="shared" si="15"/>
        <v>7.1346704871060179E-3</v>
      </c>
    </row>
    <row r="850" spans="2:11" x14ac:dyDescent="0.3">
      <c r="B850" s="126">
        <v>0.01</v>
      </c>
      <c r="K850" s="113">
        <f t="shared" si="15"/>
        <v>7.1346704871060179E-3</v>
      </c>
    </row>
    <row r="851" spans="2:11" x14ac:dyDescent="0.3">
      <c r="B851" s="126">
        <v>0.01</v>
      </c>
      <c r="K851" s="113">
        <f t="shared" si="15"/>
        <v>7.1346704871060179E-3</v>
      </c>
    </row>
    <row r="852" spans="2:11" x14ac:dyDescent="0.3">
      <c r="B852" s="126">
        <v>1.0000000023607901E-2</v>
      </c>
      <c r="K852" s="113">
        <f t="shared" si="15"/>
        <v>7.1346705039494768E-3</v>
      </c>
    </row>
    <row r="853" spans="2:11" x14ac:dyDescent="0.3">
      <c r="B853" s="126">
        <v>405.49791323759399</v>
      </c>
      <c r="K853" s="113">
        <f t="shared" si="15"/>
        <v>289.30939941593385</v>
      </c>
    </row>
    <row r="854" spans="2:11" x14ac:dyDescent="0.3">
      <c r="B854" s="126">
        <v>706.70203521743304</v>
      </c>
      <c r="K854" s="113">
        <f t="shared" si="15"/>
        <v>504.2086153843577</v>
      </c>
    </row>
    <row r="855" spans="2:11" x14ac:dyDescent="0.3">
      <c r="B855" s="126">
        <v>892.60718959092196</v>
      </c>
      <c r="K855" s="113">
        <f t="shared" si="15"/>
        <v>636.84581721529969</v>
      </c>
    </row>
    <row r="856" spans="2:11" x14ac:dyDescent="0.3">
      <c r="B856" s="126">
        <v>965.20657621566295</v>
      </c>
      <c r="K856" s="113">
        <f t="shared" si="15"/>
        <v>688.64308732865356</v>
      </c>
    </row>
    <row r="857" spans="2:11" x14ac:dyDescent="0.3">
      <c r="B857" s="126">
        <v>937.85425883070604</v>
      </c>
      <c r="K857" s="113">
        <f t="shared" si="15"/>
        <v>669.12811016861269</v>
      </c>
    </row>
    <row r="858" spans="2:11" x14ac:dyDescent="0.3">
      <c r="B858" s="126">
        <v>832.50325317011004</v>
      </c>
      <c r="K858" s="113">
        <f t="shared" si="15"/>
        <v>593.96363908125329</v>
      </c>
    </row>
    <row r="859" spans="2:11" x14ac:dyDescent="0.3">
      <c r="B859" s="126">
        <v>676.23204913054201</v>
      </c>
      <c r="K859" s="113">
        <f t="shared" si="15"/>
        <v>482.46928433669046</v>
      </c>
    </row>
    <row r="860" spans="2:11" x14ac:dyDescent="0.3">
      <c r="B860" s="126">
        <v>497.52167791360603</v>
      </c>
      <c r="K860" s="113">
        <f t="shared" si="15"/>
        <v>354.96532321056708</v>
      </c>
    </row>
    <row r="861" spans="2:11" x14ac:dyDescent="0.3">
      <c r="B861" s="126">
        <v>322.74547152640298</v>
      </c>
      <c r="K861" s="113">
        <f t="shared" si="15"/>
        <v>230.26825905465429</v>
      </c>
    </row>
    <row r="862" spans="2:11" x14ac:dyDescent="0.3">
      <c r="B862" s="126">
        <v>173.276970105147</v>
      </c>
      <c r="K862" s="113">
        <f t="shared" si="15"/>
        <v>123.62740847043439</v>
      </c>
    </row>
    <row r="863" spans="2:11" x14ac:dyDescent="0.3">
      <c r="B863" s="126">
        <v>63.517599775167199</v>
      </c>
      <c r="K863" s="113">
        <f t="shared" si="15"/>
        <v>45.317714452769721</v>
      </c>
    </row>
    <row r="864" spans="2:11" x14ac:dyDescent="0.3">
      <c r="B864" s="126">
        <v>0.01</v>
      </c>
      <c r="K864" s="113">
        <f t="shared" si="15"/>
        <v>7.1346704871060179E-3</v>
      </c>
    </row>
    <row r="865" spans="2:11" x14ac:dyDescent="0.3">
      <c r="B865" s="126">
        <v>0.01</v>
      </c>
      <c r="K865" s="113">
        <f t="shared" si="15"/>
        <v>7.1346704871060179E-3</v>
      </c>
    </row>
    <row r="866" spans="2:11" x14ac:dyDescent="0.3">
      <c r="B866" s="126">
        <v>0.899601654411745</v>
      </c>
      <c r="K866" s="113">
        <f t="shared" si="15"/>
        <v>0.64183613738832235</v>
      </c>
    </row>
    <row r="867" spans="2:11" x14ac:dyDescent="0.3">
      <c r="B867" s="126">
        <v>45.674559705887901</v>
      </c>
      <c r="K867" s="113">
        <f t="shared" si="15"/>
        <v>32.58729331451601</v>
      </c>
    </row>
    <row r="868" spans="2:11" x14ac:dyDescent="0.3">
      <c r="B868" s="126">
        <v>101.723290061317</v>
      </c>
      <c r="K868" s="113">
        <f t="shared" si="15"/>
        <v>72.576215545180332</v>
      </c>
    </row>
    <row r="869" spans="2:11" x14ac:dyDescent="0.3">
      <c r="B869" s="126">
        <v>155.00457473703801</v>
      </c>
      <c r="K869" s="113">
        <f t="shared" si="15"/>
        <v>110.5906564742764</v>
      </c>
    </row>
    <row r="870" spans="2:11" x14ac:dyDescent="0.3">
      <c r="B870" s="126">
        <v>193.81108385497501</v>
      </c>
      <c r="K870" s="113">
        <f t="shared" si="15"/>
        <v>138.27782200541196</v>
      </c>
    </row>
    <row r="871" spans="2:11" x14ac:dyDescent="0.3">
      <c r="B871" s="126">
        <v>210.33655245814199</v>
      </c>
      <c r="K871" s="113">
        <f t="shared" si="15"/>
        <v>150.06819931827323</v>
      </c>
    </row>
    <row r="872" spans="2:11" x14ac:dyDescent="0.3">
      <c r="B872" s="126">
        <v>201.51188088756001</v>
      </c>
      <c r="K872" s="113">
        <f t="shared" si="15"/>
        <v>143.77208693696974</v>
      </c>
    </row>
    <row r="873" spans="2:11" x14ac:dyDescent="0.3">
      <c r="B873" s="126">
        <v>169.04633436486299</v>
      </c>
      <c r="K873" s="113">
        <f t="shared" si="15"/>
        <v>120.60898927464437</v>
      </c>
    </row>
    <row r="874" spans="2:11" x14ac:dyDescent="0.3">
      <c r="B874" s="126">
        <v>118.727352955744</v>
      </c>
      <c r="K874" s="113">
        <f t="shared" si="15"/>
        <v>84.708054114556603</v>
      </c>
    </row>
    <row r="875" spans="2:11" x14ac:dyDescent="0.3">
      <c r="B875" s="126">
        <v>59.135903971295797</v>
      </c>
      <c r="K875" s="113">
        <f t="shared" si="15"/>
        <v>42.191518879233968</v>
      </c>
    </row>
    <row r="876" spans="2:11" x14ac:dyDescent="0.3">
      <c r="B876" s="126">
        <v>0.01</v>
      </c>
      <c r="K876" s="113">
        <f t="shared" si="15"/>
        <v>7.1346704871060179E-3</v>
      </c>
    </row>
    <row r="877" spans="2:11" x14ac:dyDescent="0.3">
      <c r="B877" s="126">
        <v>0.01</v>
      </c>
      <c r="K877" s="113">
        <f t="shared" si="15"/>
        <v>7.1346704871060179E-3</v>
      </c>
    </row>
    <row r="878" spans="2:11" x14ac:dyDescent="0.3">
      <c r="B878" s="126">
        <v>0.01</v>
      </c>
      <c r="K878" s="113">
        <f t="shared" si="15"/>
        <v>7.1346704871060179E-3</v>
      </c>
    </row>
    <row r="879" spans="2:11" x14ac:dyDescent="0.3">
      <c r="B879" s="126">
        <v>0.01</v>
      </c>
      <c r="K879" s="113">
        <f t="shared" si="15"/>
        <v>7.1346704871060179E-3</v>
      </c>
    </row>
    <row r="880" spans="2:11" x14ac:dyDescent="0.3">
      <c r="B880" s="126">
        <v>0.01</v>
      </c>
      <c r="K880" s="113">
        <f t="shared" si="15"/>
        <v>7.1346704871060179E-3</v>
      </c>
    </row>
    <row r="881" spans="2:11" x14ac:dyDescent="0.3">
      <c r="B881" s="126">
        <v>0.01</v>
      </c>
      <c r="K881" s="113">
        <f t="shared" si="15"/>
        <v>7.1346704871060179E-3</v>
      </c>
    </row>
    <row r="882" spans="2:11" x14ac:dyDescent="0.3">
      <c r="B882" s="126">
        <v>0.01</v>
      </c>
      <c r="K882" s="113">
        <f t="shared" si="15"/>
        <v>7.1346704871060179E-3</v>
      </c>
    </row>
    <row r="883" spans="2:11" x14ac:dyDescent="0.3">
      <c r="B883" s="126">
        <v>15.631462101802301</v>
      </c>
      <c r="K883" s="113">
        <f t="shared" si="15"/>
        <v>11.152533132804507</v>
      </c>
    </row>
    <row r="884" spans="2:11" x14ac:dyDescent="0.3">
      <c r="B884" s="126">
        <v>48.193685463575399</v>
      </c>
      <c r="K884" s="113">
        <f t="shared" si="15"/>
        <v>34.384606534184165</v>
      </c>
    </row>
    <row r="885" spans="2:11" x14ac:dyDescent="0.3">
      <c r="B885" s="126">
        <v>66.658819072849198</v>
      </c>
      <c r="K885" s="113">
        <f t="shared" si="15"/>
        <v>47.558870914439687</v>
      </c>
    </row>
    <row r="886" spans="2:11" x14ac:dyDescent="0.3">
      <c r="B886" s="126">
        <v>65.636779774901498</v>
      </c>
      <c r="K886" s="113">
        <f t="shared" si="15"/>
        <v>46.829679552866686</v>
      </c>
    </row>
    <row r="887" spans="2:11" x14ac:dyDescent="0.3">
      <c r="B887" s="126">
        <v>42.950880320502101</v>
      </c>
      <c r="K887" s="113">
        <f t="shared" si="15"/>
        <v>30.644037821790899</v>
      </c>
    </row>
    <row r="888" spans="2:11" x14ac:dyDescent="0.3">
      <c r="B888" s="126">
        <v>0.01</v>
      </c>
      <c r="K888" s="113">
        <f t="shared" si="15"/>
        <v>7.1346704871060179E-3</v>
      </c>
    </row>
    <row r="889" spans="2:11" x14ac:dyDescent="0.3">
      <c r="B889" s="126">
        <v>0.01</v>
      </c>
      <c r="K889" s="113">
        <f t="shared" si="15"/>
        <v>7.1346704871060179E-3</v>
      </c>
    </row>
    <row r="890" spans="2:11" x14ac:dyDescent="0.3">
      <c r="B890" s="126">
        <v>0.01</v>
      </c>
      <c r="K890" s="113">
        <f t="shared" si="15"/>
        <v>7.1346704871060179E-3</v>
      </c>
    </row>
    <row r="891" spans="2:11" x14ac:dyDescent="0.3">
      <c r="B891" s="126">
        <v>0.01</v>
      </c>
      <c r="K891" s="113">
        <f t="shared" si="15"/>
        <v>7.1346704871060179E-3</v>
      </c>
    </row>
    <row r="892" spans="2:11" x14ac:dyDescent="0.3">
      <c r="B892" s="126">
        <v>0.01</v>
      </c>
      <c r="K892" s="113">
        <f t="shared" si="15"/>
        <v>7.1346704871060179E-3</v>
      </c>
    </row>
    <row r="893" spans="2:11" x14ac:dyDescent="0.3">
      <c r="B893" s="126">
        <v>0.01</v>
      </c>
      <c r="K893" s="113">
        <f t="shared" si="15"/>
        <v>7.1346704871060179E-3</v>
      </c>
    </row>
    <row r="894" spans="2:11" x14ac:dyDescent="0.3">
      <c r="B894" s="126">
        <v>0.01</v>
      </c>
      <c r="K894" s="113">
        <f t="shared" si="15"/>
        <v>7.1346704871060179E-3</v>
      </c>
    </row>
    <row r="895" spans="2:11" x14ac:dyDescent="0.3">
      <c r="B895" s="126">
        <v>0.01</v>
      </c>
      <c r="K895" s="113">
        <f t="shared" si="15"/>
        <v>7.1346704871060179E-3</v>
      </c>
    </row>
    <row r="896" spans="2:11" x14ac:dyDescent="0.3">
      <c r="B896" s="126">
        <v>0.01</v>
      </c>
      <c r="K896" s="113">
        <f t="shared" si="15"/>
        <v>7.1346704871060179E-3</v>
      </c>
    </row>
    <row r="897" spans="2:11" x14ac:dyDescent="0.3">
      <c r="B897" s="126">
        <v>0.01</v>
      </c>
      <c r="K897" s="113">
        <f t="shared" si="15"/>
        <v>7.1346704871060179E-3</v>
      </c>
    </row>
    <row r="898" spans="2:11" x14ac:dyDescent="0.3">
      <c r="B898" s="126">
        <v>0.01</v>
      </c>
      <c r="K898" s="113">
        <f t="shared" si="15"/>
        <v>7.1346704871060179E-3</v>
      </c>
    </row>
    <row r="899" spans="2:11" x14ac:dyDescent="0.3">
      <c r="B899" s="126">
        <v>0.01</v>
      </c>
      <c r="K899" s="113">
        <f t="shared" si="15"/>
        <v>7.1346704871060179E-3</v>
      </c>
    </row>
    <row r="900" spans="2:11" x14ac:dyDescent="0.3">
      <c r="B900" s="126">
        <v>1.0000000005925901E-2</v>
      </c>
      <c r="K900" s="113">
        <f t="shared" si="15"/>
        <v>7.1346704913339519E-3</v>
      </c>
    </row>
    <row r="901" spans="2:11" x14ac:dyDescent="0.3">
      <c r="B901" s="126">
        <v>48.496081731432902</v>
      </c>
      <c r="K901" s="113">
        <f t="shared" si="15"/>
        <v>34.600356306953564</v>
      </c>
    </row>
    <row r="902" spans="2:11" x14ac:dyDescent="0.3">
      <c r="B902" s="126">
        <v>77.835981822058699</v>
      </c>
      <c r="K902" s="113">
        <f t="shared" si="15"/>
        <v>55.533408234076262</v>
      </c>
    </row>
    <row r="903" spans="2:11" x14ac:dyDescent="0.3">
      <c r="B903" s="126">
        <v>85.978010317780502</v>
      </c>
      <c r="K903" s="113">
        <f t="shared" si="15"/>
        <v>61.342477275436522</v>
      </c>
    </row>
    <row r="904" spans="2:11" x14ac:dyDescent="0.3">
      <c r="B904" s="126">
        <v>74.329334939026396</v>
      </c>
      <c r="K904" s="113">
        <f t="shared" ref="K904:K967" si="16">IF(B904&gt;0,B904*(1-(1/3.49)),B904*(1+(1/3.825)))</f>
        <v>53.031531231568977</v>
      </c>
    </row>
    <row r="905" spans="2:11" x14ac:dyDescent="0.3">
      <c r="B905" s="126">
        <v>47.461125871531998</v>
      </c>
      <c r="K905" s="113">
        <f t="shared" si="16"/>
        <v>33.861949404044317</v>
      </c>
    </row>
    <row r="906" spans="2:11" x14ac:dyDescent="0.3">
      <c r="B906" s="126">
        <v>12.3065657398817</v>
      </c>
      <c r="K906" s="113">
        <f t="shared" si="16"/>
        <v>8.7803291381964002</v>
      </c>
    </row>
    <row r="907" spans="2:11" x14ac:dyDescent="0.3">
      <c r="B907" s="126">
        <v>0.01</v>
      </c>
      <c r="K907" s="113">
        <f t="shared" si="16"/>
        <v>7.1346704871060179E-3</v>
      </c>
    </row>
    <row r="908" spans="2:11" x14ac:dyDescent="0.3">
      <c r="B908" s="126">
        <v>0.01</v>
      </c>
      <c r="K908" s="113">
        <f t="shared" si="16"/>
        <v>7.1346704871060179E-3</v>
      </c>
    </row>
    <row r="909" spans="2:11" x14ac:dyDescent="0.3">
      <c r="B909" s="126">
        <v>0.01</v>
      </c>
      <c r="K909" s="113">
        <f t="shared" si="16"/>
        <v>7.1346704871060179E-3</v>
      </c>
    </row>
    <row r="910" spans="2:11" x14ac:dyDescent="0.3">
      <c r="B910" s="126">
        <v>0.01</v>
      </c>
      <c r="K910" s="113">
        <f t="shared" si="16"/>
        <v>7.1346704871060179E-3</v>
      </c>
    </row>
    <row r="911" spans="2:11" x14ac:dyDescent="0.3">
      <c r="B911" s="126">
        <v>0.01</v>
      </c>
      <c r="K911" s="113">
        <f t="shared" si="16"/>
        <v>7.1346704871060179E-3</v>
      </c>
    </row>
    <row r="912" spans="2:11" x14ac:dyDescent="0.3">
      <c r="B912" s="126">
        <v>1.00000000027457E-2</v>
      </c>
      <c r="K912" s="113">
        <f t="shared" si="16"/>
        <v>7.1346704890649839E-3</v>
      </c>
    </row>
    <row r="913" spans="2:11" x14ac:dyDescent="0.3">
      <c r="B913" s="126">
        <v>46.435544671215098</v>
      </c>
      <c r="K913" s="113">
        <f t="shared" si="16"/>
        <v>33.130231011841147</v>
      </c>
    </row>
    <row r="914" spans="2:11" x14ac:dyDescent="0.3">
      <c r="B914" s="126">
        <v>93.802781031781905</v>
      </c>
      <c r="K914" s="113">
        <f t="shared" si="16"/>
        <v>66.925193343592255</v>
      </c>
    </row>
    <row r="915" spans="2:11" x14ac:dyDescent="0.3">
      <c r="B915" s="126">
        <v>133.52649129644399</v>
      </c>
      <c r="K915" s="113">
        <f t="shared" si="16"/>
        <v>95.266751669955738</v>
      </c>
    </row>
    <row r="916" spans="2:11" x14ac:dyDescent="0.3">
      <c r="B916" s="126">
        <v>158.05196723376201</v>
      </c>
      <c r="K916" s="113">
        <f t="shared" si="16"/>
        <v>112.76487060517691</v>
      </c>
    </row>
    <row r="917" spans="2:11" x14ac:dyDescent="0.3">
      <c r="B917" s="126">
        <v>162.365086284087</v>
      </c>
      <c r="K917" s="113">
        <f t="shared" si="16"/>
        <v>115.84213892474975</v>
      </c>
    </row>
    <row r="918" spans="2:11" x14ac:dyDescent="0.3">
      <c r="B918" s="126">
        <v>145.172632203137</v>
      </c>
      <c r="K918" s="113">
        <f t="shared" si="16"/>
        <v>103.57588945152182</v>
      </c>
    </row>
    <row r="919" spans="2:11" x14ac:dyDescent="0.3">
      <c r="B919" s="126">
        <v>109.535085703127</v>
      </c>
      <c r="K919" s="113">
        <f t="shared" si="16"/>
        <v>78.149674326872841</v>
      </c>
    </row>
    <row r="920" spans="2:11" x14ac:dyDescent="0.3">
      <c r="B920" s="126">
        <v>62.806393597246498</v>
      </c>
      <c r="K920" s="113">
        <f t="shared" si="16"/>
        <v>44.810292279983891</v>
      </c>
    </row>
    <row r="921" spans="2:11" x14ac:dyDescent="0.3">
      <c r="B921" s="126">
        <v>15.8334255149498</v>
      </c>
      <c r="K921" s="113">
        <f t="shared" si="16"/>
        <v>11.296627373130374</v>
      </c>
    </row>
    <row r="922" spans="2:11" x14ac:dyDescent="0.3">
      <c r="B922" s="126">
        <v>0.01</v>
      </c>
      <c r="K922" s="113">
        <f t="shared" si="16"/>
        <v>7.1346704871060179E-3</v>
      </c>
    </row>
    <row r="923" spans="2:11" x14ac:dyDescent="0.3">
      <c r="B923" s="126">
        <v>0.01</v>
      </c>
      <c r="K923" s="113">
        <f t="shared" si="16"/>
        <v>7.1346704871060179E-3</v>
      </c>
    </row>
    <row r="924" spans="2:11" x14ac:dyDescent="0.3">
      <c r="B924" s="126">
        <v>1.00000000115128E-2</v>
      </c>
      <c r="K924" s="113">
        <f t="shared" si="16"/>
        <v>7.1346704953200203E-3</v>
      </c>
    </row>
    <row r="925" spans="2:11" x14ac:dyDescent="0.3">
      <c r="B925" s="126">
        <v>69.945709694029006</v>
      </c>
      <c r="K925" s="113">
        <f t="shared" si="16"/>
        <v>49.903959065367403</v>
      </c>
    </row>
    <row r="926" spans="2:11" x14ac:dyDescent="0.3">
      <c r="B926" s="126">
        <v>182.68912321932601</v>
      </c>
      <c r="K926" s="113">
        <f t="shared" si="16"/>
        <v>130.34266957481998</v>
      </c>
    </row>
    <row r="927" spans="2:11" x14ac:dyDescent="0.3">
      <c r="B927" s="126">
        <v>331.32789037066698</v>
      </c>
      <c r="K927" s="113">
        <f t="shared" si="16"/>
        <v>236.39153209826958</v>
      </c>
    </row>
    <row r="928" spans="2:11" x14ac:dyDescent="0.3">
      <c r="B928" s="126">
        <v>501.66370737806301</v>
      </c>
      <c r="K928" s="113">
        <f t="shared" si="16"/>
        <v>357.92052474824555</v>
      </c>
    </row>
    <row r="929" spans="2:11" x14ac:dyDescent="0.3">
      <c r="B929" s="126">
        <v>673.11631433866603</v>
      </c>
      <c r="K929" s="113">
        <f t="shared" si="16"/>
        <v>480.24631023016576</v>
      </c>
    </row>
    <row r="930" spans="2:11" x14ac:dyDescent="0.3">
      <c r="B930" s="126">
        <v>820.63561848393999</v>
      </c>
      <c r="K930" s="113">
        <f t="shared" si="16"/>
        <v>585.49647278653595</v>
      </c>
    </row>
    <row r="931" spans="2:11" x14ac:dyDescent="0.3">
      <c r="B931" s="126">
        <v>917.45757457816899</v>
      </c>
      <c r="K931" s="113">
        <f t="shared" si="16"/>
        <v>654.57574805147306</v>
      </c>
    </row>
    <row r="932" spans="2:11" x14ac:dyDescent="0.3">
      <c r="B932" s="126">
        <v>938.413637308126</v>
      </c>
      <c r="K932" s="113">
        <f t="shared" si="16"/>
        <v>669.52720828000963</v>
      </c>
    </row>
    <row r="933" spans="2:11" x14ac:dyDescent="0.3">
      <c r="B933" s="126">
        <v>863.408945751499</v>
      </c>
      <c r="K933" s="113">
        <f t="shared" si="16"/>
        <v>616.01383235565402</v>
      </c>
    </row>
    <row r="934" spans="2:11" x14ac:dyDescent="0.3">
      <c r="B934" s="126">
        <v>680.63489552051703</v>
      </c>
      <c r="K934" s="113">
        <f t="shared" si="16"/>
        <v>485.61057015647208</v>
      </c>
    </row>
    <row r="935" spans="2:11" x14ac:dyDescent="0.3">
      <c r="B935" s="126">
        <v>389.08592768314901</v>
      </c>
      <c r="K935" s="113">
        <f t="shared" si="16"/>
        <v>277.59998851892294</v>
      </c>
    </row>
    <row r="936" spans="2:11" x14ac:dyDescent="0.3">
      <c r="B936" s="126">
        <v>0.01</v>
      </c>
      <c r="K936" s="113">
        <f t="shared" si="16"/>
        <v>7.1346704871060179E-3</v>
      </c>
    </row>
    <row r="937" spans="2:11" x14ac:dyDescent="0.3">
      <c r="B937" s="126">
        <v>0.01</v>
      </c>
      <c r="K937" s="113">
        <f t="shared" si="16"/>
        <v>7.1346704871060179E-3</v>
      </c>
    </row>
    <row r="938" spans="2:11" x14ac:dyDescent="0.3">
      <c r="B938" s="126">
        <v>0.01</v>
      </c>
      <c r="K938" s="113">
        <f t="shared" si="16"/>
        <v>7.1346704871060179E-3</v>
      </c>
    </row>
    <row r="939" spans="2:11" x14ac:dyDescent="0.3">
      <c r="B939" s="126">
        <v>0.01</v>
      </c>
      <c r="K939" s="113">
        <f t="shared" si="16"/>
        <v>7.1346704871060179E-3</v>
      </c>
    </row>
    <row r="940" spans="2:11" x14ac:dyDescent="0.3">
      <c r="B940" s="126">
        <v>0.01</v>
      </c>
      <c r="K940" s="113">
        <f t="shared" si="16"/>
        <v>7.1346704871060179E-3</v>
      </c>
    </row>
    <row r="941" spans="2:11" x14ac:dyDescent="0.3">
      <c r="B941" s="126">
        <v>0.01</v>
      </c>
      <c r="K941" s="113">
        <f t="shared" si="16"/>
        <v>7.1346704871060179E-3</v>
      </c>
    </row>
    <row r="942" spans="2:11" x14ac:dyDescent="0.3">
      <c r="B942" s="126">
        <v>0.01</v>
      </c>
      <c r="K942" s="113">
        <f t="shared" si="16"/>
        <v>7.1346704871060179E-3</v>
      </c>
    </row>
    <row r="943" spans="2:11" x14ac:dyDescent="0.3">
      <c r="B943" s="126">
        <v>0.01</v>
      </c>
      <c r="K943" s="113">
        <f t="shared" si="16"/>
        <v>7.1346704871060179E-3</v>
      </c>
    </row>
    <row r="944" spans="2:11" x14ac:dyDescent="0.3">
      <c r="B944" s="126">
        <v>0.01</v>
      </c>
      <c r="K944" s="113">
        <f t="shared" si="16"/>
        <v>7.1346704871060179E-3</v>
      </c>
    </row>
    <row r="945" spans="2:11" x14ac:dyDescent="0.3">
      <c r="B945" s="126">
        <v>0.01</v>
      </c>
      <c r="K945" s="113">
        <f t="shared" si="16"/>
        <v>7.1346704871060179E-3</v>
      </c>
    </row>
    <row r="946" spans="2:11" x14ac:dyDescent="0.3">
      <c r="B946" s="126">
        <v>0.01</v>
      </c>
      <c r="K946" s="113">
        <f t="shared" si="16"/>
        <v>7.1346704871060179E-3</v>
      </c>
    </row>
    <row r="947" spans="2:11" x14ac:dyDescent="0.3">
      <c r="B947" s="126">
        <v>0.01</v>
      </c>
      <c r="K947" s="113">
        <f t="shared" si="16"/>
        <v>7.1346704871060179E-3</v>
      </c>
    </row>
    <row r="948" spans="2:11" x14ac:dyDescent="0.3">
      <c r="B948" s="126">
        <v>1.0000000127125701E-2</v>
      </c>
      <c r="K948" s="113">
        <f t="shared" si="16"/>
        <v>7.1346705778060158E-3</v>
      </c>
    </row>
    <row r="949" spans="2:11" x14ac:dyDescent="0.3">
      <c r="B949" s="126">
        <v>818.83911911784503</v>
      </c>
      <c r="K949" s="113">
        <f t="shared" si="16"/>
        <v>584.21472968579781</v>
      </c>
    </row>
    <row r="950" spans="2:11" x14ac:dyDescent="0.3">
      <c r="B950" s="126">
        <v>1614.7935752209401</v>
      </c>
      <c r="K950" s="113">
        <f t="shared" si="16"/>
        <v>1152.1020063897251</v>
      </c>
    </row>
    <row r="951" spans="2:11" x14ac:dyDescent="0.3">
      <c r="B951" s="126">
        <v>2323.68026999121</v>
      </c>
      <c r="K951" s="113">
        <f t="shared" si="16"/>
        <v>1657.8693043776827</v>
      </c>
    </row>
    <row r="952" spans="2:11" x14ac:dyDescent="0.3">
      <c r="B952" s="126">
        <v>2886.8977188884201</v>
      </c>
      <c r="K952" s="113">
        <f t="shared" si="16"/>
        <v>2059.7063954246896</v>
      </c>
    </row>
    <row r="953" spans="2:11" x14ac:dyDescent="0.3">
      <c r="B953" s="126">
        <v>3256.7478914667299</v>
      </c>
      <c r="K953" s="113">
        <f t="shared" si="16"/>
        <v>2323.582306519243</v>
      </c>
    </row>
    <row r="954" spans="2:11" x14ac:dyDescent="0.3">
      <c r="B954" s="126">
        <v>3400.7528631970199</v>
      </c>
      <c r="K954" s="113">
        <f t="shared" si="16"/>
        <v>2426.3251086993064</v>
      </c>
    </row>
    <row r="955" spans="2:11" x14ac:dyDescent="0.3">
      <c r="B955" s="126">
        <v>3304.56254358972</v>
      </c>
      <c r="K955" s="113">
        <f t="shared" si="16"/>
        <v>2357.6964852545566</v>
      </c>
    </row>
    <row r="956" spans="2:11" x14ac:dyDescent="0.3">
      <c r="B956" s="126">
        <v>2973.1906158882498</v>
      </c>
      <c r="K956" s="113">
        <f t="shared" si="16"/>
        <v>2121.2735339718461</v>
      </c>
    </row>
    <row r="957" spans="2:11" x14ac:dyDescent="0.3">
      <c r="B957" s="126">
        <v>2430.4908702296202</v>
      </c>
      <c r="K957" s="113">
        <f t="shared" si="16"/>
        <v>1734.0751481007892</v>
      </c>
    </row>
    <row r="958" spans="2:11" x14ac:dyDescent="0.3">
      <c r="B958" s="126">
        <v>1716.96504927827</v>
      </c>
      <c r="K958" s="113">
        <f t="shared" si="16"/>
        <v>1224.9979864478203</v>
      </c>
    </row>
    <row r="959" spans="2:11" x14ac:dyDescent="0.3">
      <c r="B959" s="126">
        <v>886.15610534407597</v>
      </c>
      <c r="K959" s="113">
        <f t="shared" si="16"/>
        <v>632.24318117671896</v>
      </c>
    </row>
    <row r="960" spans="2:11" x14ac:dyDescent="0.3">
      <c r="B960" s="126">
        <v>0.01</v>
      </c>
      <c r="K960" s="113">
        <f t="shared" si="16"/>
        <v>7.1346704871060179E-3</v>
      </c>
    </row>
    <row r="961" spans="2:11" x14ac:dyDescent="0.3">
      <c r="B961" s="126">
        <v>0.01</v>
      </c>
      <c r="K961" s="113">
        <f t="shared" si="16"/>
        <v>7.1346704871060179E-3</v>
      </c>
    </row>
    <row r="962" spans="2:11" x14ac:dyDescent="0.3">
      <c r="B962" s="126">
        <v>0.01</v>
      </c>
      <c r="K962" s="113">
        <f t="shared" si="16"/>
        <v>7.1346704871060179E-3</v>
      </c>
    </row>
    <row r="963" spans="2:11" x14ac:dyDescent="0.3">
      <c r="B963" s="126">
        <v>0.01</v>
      </c>
      <c r="K963" s="113">
        <f t="shared" si="16"/>
        <v>7.1346704871060179E-3</v>
      </c>
    </row>
    <row r="964" spans="2:11" x14ac:dyDescent="0.3">
      <c r="B964" s="126">
        <v>0.01</v>
      </c>
      <c r="K964" s="113">
        <f t="shared" si="16"/>
        <v>7.1346704871060179E-3</v>
      </c>
    </row>
    <row r="965" spans="2:11" x14ac:dyDescent="0.3">
      <c r="B965" s="126">
        <v>0.01</v>
      </c>
      <c r="K965" s="113">
        <f t="shared" si="16"/>
        <v>7.1346704871060179E-3</v>
      </c>
    </row>
    <row r="966" spans="2:11" x14ac:dyDescent="0.3">
      <c r="B966" s="126">
        <v>0.01</v>
      </c>
      <c r="K966" s="113">
        <f t="shared" si="16"/>
        <v>7.1346704871060179E-3</v>
      </c>
    </row>
    <row r="967" spans="2:11" x14ac:dyDescent="0.3">
      <c r="B967" s="126">
        <v>0.01</v>
      </c>
      <c r="K967" s="113">
        <f t="shared" si="16"/>
        <v>7.1346704871060179E-3</v>
      </c>
    </row>
    <row r="968" spans="2:11" x14ac:dyDescent="0.3">
      <c r="B968" s="126">
        <v>0.01</v>
      </c>
      <c r="K968" s="113">
        <f t="shared" ref="K968:K1031" si="17">IF(B968&gt;0,B968*(1-(1/3.49)),B968*(1+(1/3.825)))</f>
        <v>7.1346704871060179E-3</v>
      </c>
    </row>
    <row r="969" spans="2:11" x14ac:dyDescent="0.3">
      <c r="B969" s="126">
        <v>0.01</v>
      </c>
      <c r="K969" s="113">
        <f t="shared" si="17"/>
        <v>7.1346704871060179E-3</v>
      </c>
    </row>
    <row r="970" spans="2:11" x14ac:dyDescent="0.3">
      <c r="B970" s="126">
        <v>0.01</v>
      </c>
      <c r="K970" s="113">
        <f t="shared" si="17"/>
        <v>7.1346704871060179E-3</v>
      </c>
    </row>
    <row r="971" spans="2:11" x14ac:dyDescent="0.3">
      <c r="B971" s="126">
        <v>0.01</v>
      </c>
      <c r="K971" s="113">
        <f t="shared" si="17"/>
        <v>7.1346704871060179E-3</v>
      </c>
    </row>
    <row r="972" spans="2:11" x14ac:dyDescent="0.3">
      <c r="B972" s="126">
        <v>1.00000000591205E-2</v>
      </c>
      <c r="K972" s="113">
        <f t="shared" si="17"/>
        <v>7.1346705292865461E-3</v>
      </c>
    </row>
    <row r="973" spans="2:11" x14ac:dyDescent="0.3">
      <c r="B973" s="126">
        <v>774.17678522744495</v>
      </c>
      <c r="K973" s="113">
        <f t="shared" si="17"/>
        <v>552.34962613648656</v>
      </c>
    </row>
    <row r="974" spans="2:11" x14ac:dyDescent="0.3">
      <c r="B974" s="126">
        <v>1484.7391744233801</v>
      </c>
      <c r="K974" s="113">
        <f t="shared" si="17"/>
        <v>1059.3124768808643</v>
      </c>
    </row>
    <row r="975" spans="2:11" x14ac:dyDescent="0.3">
      <c r="B975" s="126">
        <v>2087.49886190907</v>
      </c>
      <c r="K975" s="113">
        <f t="shared" si="17"/>
        <v>1489.3616521930041</v>
      </c>
    </row>
    <row r="976" spans="2:11" x14ac:dyDescent="0.3">
      <c r="B976" s="126">
        <v>2545.7308730960199</v>
      </c>
      <c r="K976" s="113">
        <f t="shared" si="17"/>
        <v>1816.2950928392806</v>
      </c>
    </row>
    <row r="977" spans="2:11" x14ac:dyDescent="0.3">
      <c r="B977" s="126">
        <v>2831.9536439160402</v>
      </c>
      <c r="K977" s="113">
        <f t="shared" si="17"/>
        <v>2020.5056084100115</v>
      </c>
    </row>
    <row r="978" spans="2:11" x14ac:dyDescent="0.3">
      <c r="B978" s="126">
        <v>2929.1832785798902</v>
      </c>
      <c r="K978" s="113">
        <f t="shared" si="17"/>
        <v>2089.8757489008385</v>
      </c>
    </row>
    <row r="979" spans="2:11" x14ac:dyDescent="0.3">
      <c r="B979" s="126">
        <v>2831.6820056233701</v>
      </c>
      <c r="K979" s="113">
        <f t="shared" si="17"/>
        <v>2020.3118034390234</v>
      </c>
    </row>
    <row r="980" spans="2:11" x14ac:dyDescent="0.3">
      <c r="B980" s="126">
        <v>2545.21238011481</v>
      </c>
      <c r="K980" s="113">
        <f t="shared" si="17"/>
        <v>1815.9251651821996</v>
      </c>
    </row>
    <row r="981" spans="2:11" x14ac:dyDescent="0.3">
      <c r="B981" s="126">
        <v>2086.8002056310902</v>
      </c>
      <c r="K981" s="113">
        <f t="shared" si="17"/>
        <v>1488.8631839602908</v>
      </c>
    </row>
    <row r="982" spans="2:11" x14ac:dyDescent="0.3">
      <c r="B982" s="126">
        <v>1483.99740574872</v>
      </c>
      <c r="K982" s="113">
        <f t="shared" si="17"/>
        <v>1058.7832493737287</v>
      </c>
    </row>
    <row r="983" spans="2:11" x14ac:dyDescent="0.3">
      <c r="B983" s="126">
        <v>773.62873559683305</v>
      </c>
      <c r="K983" s="113">
        <f t="shared" si="17"/>
        <v>551.95861078398696</v>
      </c>
    </row>
    <row r="984" spans="2:11" x14ac:dyDescent="0.3">
      <c r="B984" s="126">
        <v>0.01</v>
      </c>
      <c r="K984" s="113">
        <f t="shared" si="17"/>
        <v>7.1346704871060179E-3</v>
      </c>
    </row>
    <row r="985" spans="2:11" x14ac:dyDescent="0.3">
      <c r="B985" s="126">
        <v>0.01</v>
      </c>
      <c r="K985" s="113">
        <f t="shared" si="17"/>
        <v>7.1346704871060179E-3</v>
      </c>
    </row>
    <row r="986" spans="2:11" x14ac:dyDescent="0.3">
      <c r="B986" s="126">
        <v>0.01</v>
      </c>
      <c r="K986" s="113">
        <f t="shared" si="17"/>
        <v>7.1346704871060179E-3</v>
      </c>
    </row>
    <row r="987" spans="2:11" x14ac:dyDescent="0.3">
      <c r="B987" s="126">
        <v>0.01</v>
      </c>
      <c r="K987" s="113">
        <f t="shared" si="17"/>
        <v>7.1346704871060179E-3</v>
      </c>
    </row>
    <row r="988" spans="2:11" x14ac:dyDescent="0.3">
      <c r="B988" s="126">
        <v>0.01</v>
      </c>
      <c r="K988" s="113">
        <f t="shared" si="17"/>
        <v>7.1346704871060179E-3</v>
      </c>
    </row>
    <row r="989" spans="2:11" x14ac:dyDescent="0.3">
      <c r="B989" s="126">
        <v>0.01</v>
      </c>
      <c r="K989" s="113">
        <f t="shared" si="17"/>
        <v>7.1346704871060179E-3</v>
      </c>
    </row>
    <row r="990" spans="2:11" x14ac:dyDescent="0.3">
      <c r="B990" s="126">
        <v>0.01</v>
      </c>
      <c r="K990" s="113">
        <f t="shared" si="17"/>
        <v>7.1346704871060179E-3</v>
      </c>
    </row>
    <row r="991" spans="2:11" x14ac:dyDescent="0.3">
      <c r="B991" s="126">
        <v>0.01</v>
      </c>
      <c r="K991" s="113">
        <f t="shared" si="17"/>
        <v>7.1346704871060179E-3</v>
      </c>
    </row>
    <row r="992" spans="2:11" x14ac:dyDescent="0.3">
      <c r="B992" s="126">
        <v>0.01</v>
      </c>
      <c r="K992" s="113">
        <f t="shared" si="17"/>
        <v>7.1346704871060179E-3</v>
      </c>
    </row>
    <row r="993" spans="2:11" x14ac:dyDescent="0.3">
      <c r="B993" s="126">
        <v>0.01</v>
      </c>
      <c r="K993" s="113">
        <f t="shared" si="17"/>
        <v>7.1346704871060179E-3</v>
      </c>
    </row>
    <row r="994" spans="2:11" x14ac:dyDescent="0.3">
      <c r="B994" s="126">
        <v>0.01</v>
      </c>
      <c r="K994" s="113">
        <f t="shared" si="17"/>
        <v>7.1346704871060179E-3</v>
      </c>
    </row>
    <row r="995" spans="2:11" x14ac:dyDescent="0.3">
      <c r="B995" s="126">
        <v>0.01</v>
      </c>
      <c r="K995" s="113">
        <f t="shared" si="17"/>
        <v>7.1346704871060179E-3</v>
      </c>
    </row>
    <row r="996" spans="2:11" x14ac:dyDescent="0.3">
      <c r="B996" s="126">
        <v>1.00000001852981E-2</v>
      </c>
      <c r="K996" s="113">
        <f t="shared" si="17"/>
        <v>7.1346706193101059E-3</v>
      </c>
    </row>
    <row r="997" spans="2:11" x14ac:dyDescent="0.3">
      <c r="B997" s="126">
        <v>877.127170294233</v>
      </c>
      <c r="K997" s="113">
        <f t="shared" si="17"/>
        <v>625.80133353370775</v>
      </c>
    </row>
    <row r="998" spans="2:11" x14ac:dyDescent="0.3">
      <c r="B998" s="126">
        <v>1697.55912300308</v>
      </c>
      <c r="K998" s="113">
        <f t="shared" si="17"/>
        <v>1211.1524975007649</v>
      </c>
    </row>
    <row r="999" spans="2:11" x14ac:dyDescent="0.3">
      <c r="B999" s="126">
        <v>2400.20725123694</v>
      </c>
      <c r="K999" s="113">
        <f t="shared" si="17"/>
        <v>1712.4687838338054</v>
      </c>
    </row>
    <row r="1000" spans="2:11" x14ac:dyDescent="0.3">
      <c r="B1000" s="126">
        <v>2932.5802830683501</v>
      </c>
      <c r="K1000" s="113">
        <f t="shared" si="17"/>
        <v>2092.2993996676769</v>
      </c>
    </row>
    <row r="1001" spans="2:11" x14ac:dyDescent="0.3">
      <c r="B1001" s="126">
        <v>3255.3329836058901</v>
      </c>
      <c r="K1001" s="113">
        <f t="shared" si="17"/>
        <v>2322.572816383572</v>
      </c>
    </row>
    <row r="1002" spans="2:11" x14ac:dyDescent="0.3">
      <c r="B1002" s="126">
        <v>3345.7480870346799</v>
      </c>
      <c r="K1002" s="113">
        <f t="shared" si="17"/>
        <v>2387.0810133857744</v>
      </c>
    </row>
    <row r="1003" spans="2:11" x14ac:dyDescent="0.3">
      <c r="B1003" s="126">
        <v>3199.7923579377102</v>
      </c>
      <c r="K1003" s="113">
        <f t="shared" si="17"/>
        <v>2282.9464101045555</v>
      </c>
    </row>
    <row r="1004" spans="2:11" x14ac:dyDescent="0.3">
      <c r="B1004" s="126">
        <v>2832.5095783398301</v>
      </c>
      <c r="K1004" s="113">
        <f t="shared" si="17"/>
        <v>2020.9022493026296</v>
      </c>
    </row>
    <row r="1005" spans="2:11" x14ac:dyDescent="0.3">
      <c r="B1005" s="126">
        <v>2276.67655800694</v>
      </c>
      <c r="K1005" s="113">
        <f t="shared" si="17"/>
        <v>1624.3337047098225</v>
      </c>
    </row>
    <row r="1006" spans="2:11" x14ac:dyDescent="0.3">
      <c r="B1006" s="126">
        <v>1579.8253926310899</v>
      </c>
      <c r="K1006" s="113">
        <f t="shared" si="17"/>
        <v>1127.1533603585713</v>
      </c>
    </row>
    <row r="1007" spans="2:11" x14ac:dyDescent="0.3">
      <c r="B1007" s="126">
        <v>799.90623827991703</v>
      </c>
      <c r="K1007" s="113">
        <f t="shared" si="17"/>
        <v>570.70674307077172</v>
      </c>
    </row>
    <row r="1008" spans="2:11" x14ac:dyDescent="0.3">
      <c r="B1008" s="126">
        <v>0.01</v>
      </c>
      <c r="K1008" s="113">
        <f t="shared" si="17"/>
        <v>7.1346704871060179E-3</v>
      </c>
    </row>
    <row r="1009" spans="2:11" x14ac:dyDescent="0.3">
      <c r="B1009" s="126">
        <v>0.01</v>
      </c>
      <c r="K1009" s="113">
        <f t="shared" si="17"/>
        <v>7.1346704871060179E-3</v>
      </c>
    </row>
    <row r="1010" spans="2:11" x14ac:dyDescent="0.3">
      <c r="B1010" s="126">
        <v>0.01</v>
      </c>
      <c r="K1010" s="113">
        <f t="shared" si="17"/>
        <v>7.1346704871060179E-3</v>
      </c>
    </row>
    <row r="1011" spans="2:11" x14ac:dyDescent="0.3">
      <c r="B1011" s="126">
        <v>0.01</v>
      </c>
      <c r="K1011" s="113">
        <f t="shared" si="17"/>
        <v>7.1346704871060179E-3</v>
      </c>
    </row>
    <row r="1012" spans="2:11" x14ac:dyDescent="0.3">
      <c r="B1012" s="126">
        <v>0.01</v>
      </c>
      <c r="K1012" s="113">
        <f t="shared" si="17"/>
        <v>7.1346704871060179E-3</v>
      </c>
    </row>
    <row r="1013" spans="2:11" x14ac:dyDescent="0.3">
      <c r="B1013" s="126">
        <v>0.01</v>
      </c>
      <c r="K1013" s="113">
        <f t="shared" si="17"/>
        <v>7.1346704871060179E-3</v>
      </c>
    </row>
    <row r="1014" spans="2:11" x14ac:dyDescent="0.3">
      <c r="B1014" s="126">
        <v>0.01</v>
      </c>
      <c r="K1014" s="113">
        <f t="shared" si="17"/>
        <v>7.1346704871060179E-3</v>
      </c>
    </row>
    <row r="1015" spans="2:11" x14ac:dyDescent="0.3">
      <c r="B1015" s="126">
        <v>0.01</v>
      </c>
      <c r="K1015" s="113">
        <f t="shared" si="17"/>
        <v>7.1346704871060179E-3</v>
      </c>
    </row>
    <row r="1016" spans="2:11" x14ac:dyDescent="0.3">
      <c r="B1016" s="126">
        <v>0.01</v>
      </c>
      <c r="K1016" s="113">
        <f t="shared" si="17"/>
        <v>7.1346704871060179E-3</v>
      </c>
    </row>
    <row r="1017" spans="2:11" x14ac:dyDescent="0.3">
      <c r="B1017" s="126">
        <v>0.01</v>
      </c>
      <c r="K1017" s="113">
        <f t="shared" si="17"/>
        <v>7.1346704871060179E-3</v>
      </c>
    </row>
    <row r="1018" spans="2:11" x14ac:dyDescent="0.3">
      <c r="B1018" s="126">
        <v>0.01</v>
      </c>
      <c r="K1018" s="113">
        <f t="shared" si="17"/>
        <v>7.1346704871060179E-3</v>
      </c>
    </row>
    <row r="1019" spans="2:11" x14ac:dyDescent="0.3">
      <c r="B1019" s="126">
        <v>0.01</v>
      </c>
      <c r="K1019" s="113">
        <f t="shared" si="17"/>
        <v>7.1346704871060179E-3</v>
      </c>
    </row>
    <row r="1020" spans="2:11" x14ac:dyDescent="0.3">
      <c r="B1020" s="126">
        <v>1.00000000521452E-2</v>
      </c>
      <c r="K1020" s="113">
        <f t="shared" si="17"/>
        <v>7.1346705243098994E-3</v>
      </c>
    </row>
    <row r="1021" spans="2:11" x14ac:dyDescent="0.3">
      <c r="B1021" s="126">
        <v>368.67003247504101</v>
      </c>
      <c r="K1021" s="113">
        <f t="shared" si="17"/>
        <v>263.03392001800921</v>
      </c>
    </row>
    <row r="1022" spans="2:11" x14ac:dyDescent="0.3">
      <c r="B1022" s="126">
        <v>642.42727817211801</v>
      </c>
      <c r="K1022" s="113">
        <f t="shared" si="17"/>
        <v>458.35069416864582</v>
      </c>
    </row>
    <row r="1023" spans="2:11" x14ac:dyDescent="0.3">
      <c r="B1023" s="126">
        <v>811.30973570448396</v>
      </c>
      <c r="K1023" s="113">
        <f t="shared" si="17"/>
        <v>578.84276272325644</v>
      </c>
    </row>
    <row r="1024" spans="2:11" x14ac:dyDescent="0.3">
      <c r="B1024" s="126">
        <v>877.17304237545102</v>
      </c>
      <c r="K1024" s="113">
        <f t="shared" si="17"/>
        <v>625.83406175211269</v>
      </c>
    </row>
    <row r="1025" spans="2:11" x14ac:dyDescent="0.3">
      <c r="B1025" s="126">
        <v>852.19510623797805</v>
      </c>
      <c r="K1025" s="113">
        <f t="shared" si="17"/>
        <v>608.01312737322792</v>
      </c>
    </row>
    <row r="1026" spans="2:11" x14ac:dyDescent="0.3">
      <c r="B1026" s="126">
        <v>756.35951169240002</v>
      </c>
      <c r="K1026" s="113">
        <f t="shared" si="17"/>
        <v>539.6375885713685</v>
      </c>
    </row>
    <row r="1027" spans="2:11" x14ac:dyDescent="0.3">
      <c r="B1027" s="126">
        <v>614.29464289049702</v>
      </c>
      <c r="K1027" s="113">
        <f t="shared" si="17"/>
        <v>438.27898590181593</v>
      </c>
    </row>
    <row r="1028" spans="2:11" x14ac:dyDescent="0.3">
      <c r="B1028" s="126">
        <v>451.88889869839198</v>
      </c>
      <c r="K1028" s="113">
        <f t="shared" si="17"/>
        <v>322.40783889942583</v>
      </c>
    </row>
    <row r="1029" spans="2:11" x14ac:dyDescent="0.3">
      <c r="B1029" s="126">
        <v>293.10193233987502</v>
      </c>
      <c r="K1029" s="113">
        <f t="shared" si="17"/>
        <v>209.11857063790509</v>
      </c>
    </row>
    <row r="1030" spans="2:11" x14ac:dyDescent="0.3">
      <c r="B1030" s="126">
        <v>157.339895510633</v>
      </c>
      <c r="K1030" s="113">
        <f t="shared" si="17"/>
        <v>112.25683089440578</v>
      </c>
    </row>
    <row r="1031" spans="2:11" x14ac:dyDescent="0.3">
      <c r="B1031" s="126">
        <v>57.667978402253603</v>
      </c>
      <c r="K1031" s="113">
        <f t="shared" si="17"/>
        <v>41.144202355762602</v>
      </c>
    </row>
    <row r="1032" spans="2:11" x14ac:dyDescent="0.3">
      <c r="B1032" s="126">
        <v>0.01</v>
      </c>
      <c r="K1032" s="113">
        <f t="shared" ref="K1032:K1095" si="18">IF(B1032&gt;0,B1032*(1-(1/3.49)),B1032*(1+(1/3.825)))</f>
        <v>7.1346704871060179E-3</v>
      </c>
    </row>
    <row r="1033" spans="2:11" x14ac:dyDescent="0.3">
      <c r="B1033" s="126">
        <v>0.01</v>
      </c>
      <c r="K1033" s="113">
        <f t="shared" si="18"/>
        <v>7.1346704871060179E-3</v>
      </c>
    </row>
    <row r="1034" spans="2:11" x14ac:dyDescent="0.3">
      <c r="B1034" s="126">
        <v>0.81731603955476395</v>
      </c>
      <c r="K1034" s="113">
        <f t="shared" si="18"/>
        <v>0.58312806260497485</v>
      </c>
    </row>
    <row r="1035" spans="2:11" x14ac:dyDescent="0.3">
      <c r="B1035" s="126">
        <v>41.444797985490602</v>
      </c>
      <c r="K1035" s="113">
        <f t="shared" si="18"/>
        <v>29.569497703115072</v>
      </c>
    </row>
    <row r="1036" spans="2:11" x14ac:dyDescent="0.3">
      <c r="B1036" s="126">
        <v>92.288714013093895</v>
      </c>
      <c r="K1036" s="113">
        <f t="shared" si="18"/>
        <v>65.844956416218849</v>
      </c>
    </row>
    <row r="1037" spans="2:11" x14ac:dyDescent="0.3">
      <c r="B1037" s="126">
        <v>140.607673930288</v>
      </c>
      <c r="K1037" s="113">
        <f t="shared" si="18"/>
        <v>100.3189421451052</v>
      </c>
    </row>
    <row r="1038" spans="2:11" x14ac:dyDescent="0.3">
      <c r="B1038" s="126">
        <v>175.784380327581</v>
      </c>
      <c r="K1038" s="113">
        <f t="shared" si="18"/>
        <v>125.41636304174118</v>
      </c>
    </row>
    <row r="1039" spans="2:11" x14ac:dyDescent="0.3">
      <c r="B1039" s="126">
        <v>190.74532760986</v>
      </c>
      <c r="K1039" s="113">
        <f t="shared" si="18"/>
        <v>136.09050594514366</v>
      </c>
    </row>
    <row r="1040" spans="2:11" x14ac:dyDescent="0.3">
      <c r="B1040" s="126">
        <v>182.71638732123299</v>
      </c>
      <c r="K1040" s="113">
        <f t="shared" si="18"/>
        <v>130.3621216131433</v>
      </c>
    </row>
    <row r="1041" spans="2:11" x14ac:dyDescent="0.3">
      <c r="B1041" s="126">
        <v>153.257080198469</v>
      </c>
      <c r="K1041" s="113">
        <f t="shared" si="18"/>
        <v>109.34387670320568</v>
      </c>
    </row>
    <row r="1042" spans="2:11" x14ac:dyDescent="0.3">
      <c r="B1042" s="126">
        <v>107.62276497369299</v>
      </c>
      <c r="K1042" s="113">
        <f t="shared" si="18"/>
        <v>76.785296499855463</v>
      </c>
    </row>
    <row r="1043" spans="2:11" x14ac:dyDescent="0.3">
      <c r="B1043" s="126">
        <v>53.5976545454199</v>
      </c>
      <c r="K1043" s="113">
        <f t="shared" si="18"/>
        <v>38.240160406331107</v>
      </c>
    </row>
    <row r="1044" spans="2:11" x14ac:dyDescent="0.3">
      <c r="B1044" s="126">
        <v>0.01</v>
      </c>
      <c r="K1044" s="113">
        <f t="shared" si="18"/>
        <v>7.1346704871060179E-3</v>
      </c>
    </row>
    <row r="1045" spans="2:11" x14ac:dyDescent="0.3">
      <c r="B1045" s="126">
        <v>0.01</v>
      </c>
      <c r="K1045" s="113">
        <f t="shared" si="18"/>
        <v>7.1346704871060179E-3</v>
      </c>
    </row>
    <row r="1046" spans="2:11" x14ac:dyDescent="0.3">
      <c r="B1046" s="126">
        <v>0.01</v>
      </c>
      <c r="K1046" s="113">
        <f t="shared" si="18"/>
        <v>7.1346704871060179E-3</v>
      </c>
    </row>
    <row r="1047" spans="2:11" x14ac:dyDescent="0.3">
      <c r="B1047" s="126">
        <v>0.01</v>
      </c>
      <c r="K1047" s="113">
        <f t="shared" si="18"/>
        <v>7.1346704871060179E-3</v>
      </c>
    </row>
    <row r="1048" spans="2:11" x14ac:dyDescent="0.3">
      <c r="B1048" s="126">
        <v>0.01</v>
      </c>
      <c r="K1048" s="113">
        <f t="shared" si="18"/>
        <v>7.1346704871060179E-3</v>
      </c>
    </row>
    <row r="1049" spans="2:11" x14ac:dyDescent="0.3">
      <c r="B1049" s="126">
        <v>0.01</v>
      </c>
      <c r="K1049" s="113">
        <f t="shared" si="18"/>
        <v>7.1346704871060179E-3</v>
      </c>
    </row>
    <row r="1050" spans="2:11" x14ac:dyDescent="0.3">
      <c r="B1050" s="126">
        <v>0.01</v>
      </c>
      <c r="K1050" s="113">
        <f t="shared" si="18"/>
        <v>7.1346704871060179E-3</v>
      </c>
    </row>
    <row r="1051" spans="2:11" x14ac:dyDescent="0.3">
      <c r="B1051" s="126">
        <v>14.151807585692501</v>
      </c>
      <c r="K1051" s="113">
        <f t="shared" si="18"/>
        <v>10.096848392084334</v>
      </c>
    </row>
    <row r="1052" spans="2:11" x14ac:dyDescent="0.3">
      <c r="B1052" s="126">
        <v>43.623401459188301</v>
      </c>
      <c r="K1052" s="113">
        <f t="shared" si="18"/>
        <v>31.123859493804833</v>
      </c>
    </row>
    <row r="1053" spans="2:11" x14ac:dyDescent="0.3">
      <c r="B1053" s="126">
        <v>60.328290813019301</v>
      </c>
      <c r="K1053" s="113">
        <f t="shared" si="18"/>
        <v>43.042247600119786</v>
      </c>
    </row>
    <row r="1054" spans="2:11" x14ac:dyDescent="0.3">
      <c r="B1054" s="126">
        <v>59.3946513541717</v>
      </c>
      <c r="K1054" s="113">
        <f t="shared" si="18"/>
        <v>42.376126610856026</v>
      </c>
    </row>
    <row r="1055" spans="2:11" x14ac:dyDescent="0.3">
      <c r="B1055" s="126">
        <v>38.860850699804899</v>
      </c>
      <c r="K1055" s="113">
        <f t="shared" si="18"/>
        <v>27.725936459173123</v>
      </c>
    </row>
    <row r="1056" spans="2:11" x14ac:dyDescent="0.3">
      <c r="B1056" s="126">
        <v>0.01</v>
      </c>
      <c r="K1056" s="113">
        <f t="shared" si="18"/>
        <v>7.1346704871060179E-3</v>
      </c>
    </row>
    <row r="1057" spans="2:11" x14ac:dyDescent="0.3">
      <c r="B1057" s="126">
        <v>0.01</v>
      </c>
      <c r="K1057" s="113">
        <f t="shared" si="18"/>
        <v>7.1346704871060179E-3</v>
      </c>
    </row>
    <row r="1058" spans="2:11" x14ac:dyDescent="0.3">
      <c r="B1058" s="126">
        <v>0.01</v>
      </c>
      <c r="K1058" s="113">
        <f t="shared" si="18"/>
        <v>7.1346704871060179E-3</v>
      </c>
    </row>
    <row r="1059" spans="2:11" x14ac:dyDescent="0.3">
      <c r="B1059" s="126">
        <v>0.01</v>
      </c>
      <c r="K1059" s="113">
        <f t="shared" si="18"/>
        <v>7.1346704871060179E-3</v>
      </c>
    </row>
    <row r="1060" spans="2:11" x14ac:dyDescent="0.3">
      <c r="B1060" s="126">
        <v>0.01</v>
      </c>
      <c r="K1060" s="113">
        <f t="shared" si="18"/>
        <v>7.1346704871060179E-3</v>
      </c>
    </row>
    <row r="1061" spans="2:11" x14ac:dyDescent="0.3">
      <c r="B1061" s="126">
        <v>0.01</v>
      </c>
      <c r="K1061" s="113">
        <f t="shared" si="18"/>
        <v>7.1346704871060179E-3</v>
      </c>
    </row>
    <row r="1062" spans="2:11" x14ac:dyDescent="0.3">
      <c r="B1062" s="126">
        <v>0.01</v>
      </c>
      <c r="K1062" s="113">
        <f t="shared" si="18"/>
        <v>7.1346704871060179E-3</v>
      </c>
    </row>
    <row r="1063" spans="2:11" x14ac:dyDescent="0.3">
      <c r="B1063" s="126">
        <v>0.01</v>
      </c>
      <c r="K1063" s="113">
        <f t="shared" si="18"/>
        <v>7.1346704871060179E-3</v>
      </c>
    </row>
    <row r="1064" spans="2:11" x14ac:dyDescent="0.3">
      <c r="B1064" s="126">
        <v>0.01</v>
      </c>
      <c r="K1064" s="113">
        <f t="shared" si="18"/>
        <v>7.1346704871060179E-3</v>
      </c>
    </row>
    <row r="1065" spans="2:11" x14ac:dyDescent="0.3">
      <c r="B1065" s="126">
        <v>0.01</v>
      </c>
      <c r="K1065" s="113">
        <f t="shared" si="18"/>
        <v>7.1346704871060179E-3</v>
      </c>
    </row>
    <row r="1066" spans="2:11" x14ac:dyDescent="0.3">
      <c r="B1066" s="126">
        <v>0.01</v>
      </c>
      <c r="K1066" s="113">
        <f t="shared" si="18"/>
        <v>7.1346704871060179E-3</v>
      </c>
    </row>
    <row r="1067" spans="2:11" x14ac:dyDescent="0.3">
      <c r="B1067" s="126">
        <v>0.01</v>
      </c>
      <c r="K1067" s="113">
        <f t="shared" si="18"/>
        <v>7.1346704871060179E-3</v>
      </c>
    </row>
    <row r="1068" spans="2:11" x14ac:dyDescent="0.3">
      <c r="B1068" s="126">
        <v>1.00000000091743E-2</v>
      </c>
      <c r="K1068" s="113">
        <f t="shared" si="18"/>
        <v>7.134670493651578E-3</v>
      </c>
    </row>
    <row r="1069" spans="2:11" x14ac:dyDescent="0.3">
      <c r="B1069" s="126">
        <v>43.787324579679797</v>
      </c>
      <c r="K1069" s="113">
        <f t="shared" si="18"/>
        <v>31.240813238797333</v>
      </c>
    </row>
    <row r="1070" spans="2:11" x14ac:dyDescent="0.3">
      <c r="B1070" s="126">
        <v>70.267395436718104</v>
      </c>
      <c r="K1070" s="113">
        <f t="shared" si="18"/>
        <v>50.133471242816071</v>
      </c>
    </row>
    <row r="1071" spans="2:11" x14ac:dyDescent="0.3">
      <c r="B1071" s="126">
        <v>77.606037423378694</v>
      </c>
      <c r="K1071" s="113">
        <f t="shared" si="18"/>
        <v>55.369350482582512</v>
      </c>
    </row>
    <row r="1072" spans="2:11" x14ac:dyDescent="0.3">
      <c r="B1072" s="126">
        <v>67.081749522136903</v>
      </c>
      <c r="K1072" s="113">
        <f t="shared" si="18"/>
        <v>47.860617853902838</v>
      </c>
    </row>
    <row r="1073" spans="2:11" x14ac:dyDescent="0.3">
      <c r="B1073" s="126">
        <v>42.827313386281297</v>
      </c>
      <c r="K1073" s="113">
        <f t="shared" si="18"/>
        <v>30.555876885914163</v>
      </c>
    </row>
    <row r="1074" spans="2:11" x14ac:dyDescent="0.3">
      <c r="B1074" s="126">
        <v>11.1040909115336</v>
      </c>
      <c r="K1074" s="113">
        <f t="shared" si="18"/>
        <v>7.9224029712660933</v>
      </c>
    </row>
    <row r="1075" spans="2:11" x14ac:dyDescent="0.3">
      <c r="B1075" s="126">
        <v>0.01</v>
      </c>
      <c r="K1075" s="113">
        <f t="shared" si="18"/>
        <v>7.1346704871060179E-3</v>
      </c>
    </row>
    <row r="1076" spans="2:11" x14ac:dyDescent="0.3">
      <c r="B1076" s="126">
        <v>0.01</v>
      </c>
      <c r="K1076" s="113">
        <f t="shared" si="18"/>
        <v>7.1346704871060179E-3</v>
      </c>
    </row>
    <row r="1077" spans="2:11" x14ac:dyDescent="0.3">
      <c r="B1077" s="126">
        <v>0.01</v>
      </c>
      <c r="K1077" s="113">
        <f t="shared" si="18"/>
        <v>7.1346704871060179E-3</v>
      </c>
    </row>
    <row r="1078" spans="2:11" x14ac:dyDescent="0.3">
      <c r="B1078" s="126">
        <v>0.01</v>
      </c>
      <c r="K1078" s="113">
        <f t="shared" si="18"/>
        <v>7.1346704871060179E-3</v>
      </c>
    </row>
    <row r="1079" spans="2:11" x14ac:dyDescent="0.3">
      <c r="B1079" s="126">
        <v>0.01</v>
      </c>
      <c r="K1079" s="113">
        <f t="shared" si="18"/>
        <v>7.1346704871060179E-3</v>
      </c>
    </row>
    <row r="1080" spans="2:11" x14ac:dyDescent="0.3">
      <c r="B1080" s="126">
        <v>1.00000000053876E-2</v>
      </c>
      <c r="K1080" s="113">
        <f t="shared" si="18"/>
        <v>7.1346704909498928E-3</v>
      </c>
    </row>
    <row r="1081" spans="2:11" x14ac:dyDescent="0.3">
      <c r="B1081" s="126">
        <v>41.851532733023802</v>
      </c>
      <c r="K1081" s="113">
        <f t="shared" si="18"/>
        <v>29.859689543045636</v>
      </c>
    </row>
    <row r="1082" spans="2:11" x14ac:dyDescent="0.3">
      <c r="B1082" s="126">
        <v>84.528997422966995</v>
      </c>
      <c r="K1082" s="113">
        <f t="shared" si="18"/>
        <v>60.308654321830325</v>
      </c>
    </row>
    <row r="1083" spans="2:11" x14ac:dyDescent="0.3">
      <c r="B1083" s="126">
        <v>120.306806586043</v>
      </c>
      <c r="K1083" s="113">
        <f t="shared" si="18"/>
        <v>85.834942234741277</v>
      </c>
    </row>
    <row r="1084" spans="2:11" x14ac:dyDescent="0.3">
      <c r="B1084" s="126">
        <v>142.38239699307101</v>
      </c>
      <c r="K1084" s="113">
        <f t="shared" si="18"/>
        <v>101.58514857098763</v>
      </c>
    </row>
    <row r="1085" spans="2:11" x14ac:dyDescent="0.3">
      <c r="B1085" s="126">
        <v>146.245686695247</v>
      </c>
      <c r="K1085" s="113">
        <f t="shared" si="18"/>
        <v>104.3414784731132</v>
      </c>
    </row>
    <row r="1086" spans="2:11" x14ac:dyDescent="0.3">
      <c r="B1086" s="126">
        <v>130.740319372833</v>
      </c>
      <c r="K1086" s="113">
        <f t="shared" si="18"/>
        <v>93.278909810416664</v>
      </c>
    </row>
    <row r="1087" spans="2:11" x14ac:dyDescent="0.3">
      <c r="B1087" s="126">
        <v>98.630914234169296</v>
      </c>
      <c r="K1087" s="113">
        <f t="shared" si="18"/>
        <v>70.369907290281247</v>
      </c>
    </row>
    <row r="1088" spans="2:11" x14ac:dyDescent="0.3">
      <c r="B1088" s="126">
        <v>56.545856691563898</v>
      </c>
      <c r="K1088" s="113">
        <f t="shared" si="18"/>
        <v>40.343605490542728</v>
      </c>
    </row>
    <row r="1089" spans="2:11" x14ac:dyDescent="0.3">
      <c r="B1089" s="126">
        <v>14.2537240255417</v>
      </c>
      <c r="K1089" s="113">
        <f t="shared" si="18"/>
        <v>10.169562413638635</v>
      </c>
    </row>
    <row r="1090" spans="2:11" x14ac:dyDescent="0.3">
      <c r="B1090" s="126">
        <v>0.01</v>
      </c>
      <c r="K1090" s="113">
        <f t="shared" si="18"/>
        <v>7.1346704871060179E-3</v>
      </c>
    </row>
    <row r="1091" spans="2:11" x14ac:dyDescent="0.3">
      <c r="B1091" s="126">
        <v>0.01</v>
      </c>
      <c r="K1091" s="113">
        <f t="shared" si="18"/>
        <v>7.1346704871060179E-3</v>
      </c>
    </row>
    <row r="1092" spans="2:11" x14ac:dyDescent="0.3">
      <c r="B1092" s="126">
        <v>1.00000000042079E-2</v>
      </c>
      <c r="K1092" s="113">
        <f t="shared" si="18"/>
        <v>7.1346704901082154E-3</v>
      </c>
    </row>
    <row r="1093" spans="2:11" x14ac:dyDescent="0.3">
      <c r="B1093" s="126">
        <v>62.925299745078803</v>
      </c>
      <c r="K1093" s="113">
        <f t="shared" si="18"/>
        <v>44.895127898351355</v>
      </c>
    </row>
    <row r="1094" spans="2:11" x14ac:dyDescent="0.3">
      <c r="B1094" s="126">
        <v>164.325885727323</v>
      </c>
      <c r="K1094" s="113">
        <f t="shared" si="18"/>
        <v>117.24110471662873</v>
      </c>
    </row>
    <row r="1095" spans="2:11" x14ac:dyDescent="0.3">
      <c r="B1095" s="126">
        <v>297.97742411769502</v>
      </c>
      <c r="K1095" s="113">
        <f t="shared" si="18"/>
        <v>212.59707336763915</v>
      </c>
    </row>
    <row r="1096" spans="2:11" x14ac:dyDescent="0.3">
      <c r="B1096" s="126">
        <v>451.09782568776001</v>
      </c>
      <c r="K1096" s="113">
        <f t="shared" ref="K1096:K1159" si="19">IF(B1096&gt;0,B1096*(1-(1/3.49)),B1096*(1+(1/3.825)))</f>
        <v>321.84343437321559</v>
      </c>
    </row>
    <row r="1097" spans="2:11" x14ac:dyDescent="0.3">
      <c r="B1097" s="126">
        <v>605.17505307363604</v>
      </c>
      <c r="K1097" s="113">
        <f t="shared" si="19"/>
        <v>431.77245906972888</v>
      </c>
    </row>
    <row r="1098" spans="2:11" x14ac:dyDescent="0.3">
      <c r="B1098" s="126">
        <v>737.69042184168404</v>
      </c>
      <c r="K1098" s="113">
        <f t="shared" si="19"/>
        <v>526.31780813346518</v>
      </c>
    </row>
    <row r="1099" spans="2:11" x14ac:dyDescent="0.3">
      <c r="B1099" s="126">
        <v>824.59868062041403</v>
      </c>
      <c r="K1099" s="113">
        <f t="shared" si="19"/>
        <v>588.32398703290289</v>
      </c>
    </row>
    <row r="1100" spans="2:11" x14ac:dyDescent="0.3">
      <c r="B1100" s="126">
        <v>843.30326938131202</v>
      </c>
      <c r="K1100" s="113">
        <f t="shared" si="19"/>
        <v>601.66909477348622</v>
      </c>
    </row>
    <row r="1101" spans="2:11" x14ac:dyDescent="0.3">
      <c r="B1101" s="126">
        <v>775.78042619703695</v>
      </c>
      <c r="K1101" s="113">
        <f t="shared" si="19"/>
        <v>553.49377112625268</v>
      </c>
    </row>
    <row r="1102" spans="2:11" x14ac:dyDescent="0.3">
      <c r="B1102" s="126">
        <v>611.461765897796</v>
      </c>
      <c r="K1102" s="113">
        <f t="shared" si="19"/>
        <v>436.25782151447339</v>
      </c>
    </row>
    <row r="1103" spans="2:11" x14ac:dyDescent="0.3">
      <c r="B1103" s="126">
        <v>349.48918654435698</v>
      </c>
      <c r="K1103" s="113">
        <f t="shared" si="19"/>
        <v>249.34901848007132</v>
      </c>
    </row>
    <row r="1104" spans="2:11" x14ac:dyDescent="0.3">
      <c r="B1104" s="126">
        <v>0.01</v>
      </c>
      <c r="K1104" s="113">
        <f t="shared" si="19"/>
        <v>7.1346704871060179E-3</v>
      </c>
    </row>
    <row r="1105" spans="2:11" x14ac:dyDescent="0.3">
      <c r="B1105" s="126">
        <v>0.01</v>
      </c>
      <c r="K1105" s="113">
        <f t="shared" si="19"/>
        <v>7.1346704871060179E-3</v>
      </c>
    </row>
    <row r="1106" spans="2:11" x14ac:dyDescent="0.3">
      <c r="B1106" s="126">
        <v>0.01</v>
      </c>
      <c r="K1106" s="113">
        <f t="shared" si="19"/>
        <v>7.1346704871060179E-3</v>
      </c>
    </row>
    <row r="1107" spans="2:11" x14ac:dyDescent="0.3">
      <c r="B1107" s="126">
        <v>0.01</v>
      </c>
      <c r="K1107" s="113">
        <f t="shared" si="19"/>
        <v>7.1346704871060179E-3</v>
      </c>
    </row>
    <row r="1108" spans="2:11" x14ac:dyDescent="0.3">
      <c r="B1108" s="126">
        <v>0.01</v>
      </c>
      <c r="K1108" s="113">
        <f t="shared" si="19"/>
        <v>7.1346704871060179E-3</v>
      </c>
    </row>
    <row r="1109" spans="2:11" x14ac:dyDescent="0.3">
      <c r="B1109" s="126">
        <v>0.01</v>
      </c>
      <c r="K1109" s="113">
        <f t="shared" si="19"/>
        <v>7.1346704871060179E-3</v>
      </c>
    </row>
    <row r="1110" spans="2:11" x14ac:dyDescent="0.3">
      <c r="B1110" s="126">
        <v>0.01</v>
      </c>
      <c r="K1110" s="113">
        <f t="shared" si="19"/>
        <v>7.1346704871060179E-3</v>
      </c>
    </row>
    <row r="1111" spans="2:11" x14ac:dyDescent="0.3">
      <c r="B1111" s="126">
        <v>0.01</v>
      </c>
      <c r="K1111" s="113">
        <f t="shared" si="19"/>
        <v>7.1346704871060179E-3</v>
      </c>
    </row>
    <row r="1112" spans="2:11" x14ac:dyDescent="0.3">
      <c r="B1112" s="126">
        <v>0.01</v>
      </c>
      <c r="K1112" s="113">
        <f t="shared" si="19"/>
        <v>7.1346704871060179E-3</v>
      </c>
    </row>
    <row r="1113" spans="2:11" x14ac:dyDescent="0.3">
      <c r="B1113" s="126">
        <v>0.01</v>
      </c>
      <c r="K1113" s="113">
        <f t="shared" si="19"/>
        <v>7.1346704871060179E-3</v>
      </c>
    </row>
    <row r="1114" spans="2:11" x14ac:dyDescent="0.3">
      <c r="B1114" s="126">
        <v>0.01</v>
      </c>
      <c r="K1114" s="113">
        <f t="shared" si="19"/>
        <v>7.1346704871060179E-3</v>
      </c>
    </row>
    <row r="1115" spans="2:11" x14ac:dyDescent="0.3">
      <c r="B1115" s="126">
        <v>0.01</v>
      </c>
      <c r="K1115" s="113">
        <f t="shared" si="19"/>
        <v>7.1346704871060179E-3</v>
      </c>
    </row>
    <row r="1116" spans="2:11" x14ac:dyDescent="0.3">
      <c r="B1116" s="126">
        <v>1.00000000108435E-2</v>
      </c>
      <c r="K1116" s="113">
        <f t="shared" si="19"/>
        <v>7.1346704948424969E-3</v>
      </c>
    </row>
    <row r="1117" spans="2:11" x14ac:dyDescent="0.3">
      <c r="B1117" s="126">
        <v>733.89358389205404</v>
      </c>
      <c r="K1117" s="113">
        <f t="shared" si="19"/>
        <v>523.60888936711024</v>
      </c>
    </row>
    <row r="1118" spans="2:11" x14ac:dyDescent="0.3">
      <c r="B1118" s="126">
        <v>1447.0464649810699</v>
      </c>
      <c r="K1118" s="113">
        <f t="shared" si="19"/>
        <v>1032.4199707171531</v>
      </c>
    </row>
    <row r="1119" spans="2:11" x14ac:dyDescent="0.3">
      <c r="B1119" s="126">
        <v>2081.9625191315199</v>
      </c>
      <c r="K1119" s="113">
        <f t="shared" si="19"/>
        <v>1485.4116540508553</v>
      </c>
    </row>
    <row r="1120" spans="2:11" x14ac:dyDescent="0.3">
      <c r="B1120" s="126">
        <v>2586.1813076558201</v>
      </c>
      <c r="K1120" s="113">
        <f t="shared" si="19"/>
        <v>1845.1551450037227</v>
      </c>
    </row>
    <row r="1121" spans="2:11" x14ac:dyDescent="0.3">
      <c r="B1121" s="126">
        <v>2917.0419727564599</v>
      </c>
      <c r="K1121" s="113">
        <f t="shared" si="19"/>
        <v>2081.2133272675028</v>
      </c>
    </row>
    <row r="1122" spans="2:11" x14ac:dyDescent="0.3">
      <c r="B1122" s="126">
        <v>3045.54133780847</v>
      </c>
      <c r="K1122" s="113">
        <f t="shared" si="19"/>
        <v>2172.893390012347</v>
      </c>
    </row>
    <row r="1123" spans="2:11" x14ac:dyDescent="0.3">
      <c r="B1123" s="126">
        <v>2958.92672682693</v>
      </c>
      <c r="K1123" s="113">
        <f t="shared" si="19"/>
        <v>2111.0967191401305</v>
      </c>
    </row>
    <row r="1124" spans="2:11" x14ac:dyDescent="0.3">
      <c r="B1124" s="126">
        <v>2661.7895635462401</v>
      </c>
      <c r="K1124" s="113">
        <f t="shared" si="19"/>
        <v>1899.0991441920166</v>
      </c>
    </row>
    <row r="1125" spans="2:11" x14ac:dyDescent="0.3">
      <c r="B1125" s="126">
        <v>2175.5828055192401</v>
      </c>
      <c r="K1125" s="113">
        <f t="shared" si="19"/>
        <v>1552.2066434793433</v>
      </c>
    </row>
    <row r="1126" spans="2:11" x14ac:dyDescent="0.3">
      <c r="B1126" s="126">
        <v>1536.64552158383</v>
      </c>
      <c r="K1126" s="113">
        <f t="shared" si="19"/>
        <v>1096.3459451987785</v>
      </c>
    </row>
    <row r="1127" spans="2:11" x14ac:dyDescent="0.3">
      <c r="B1127" s="126">
        <v>792.96348580989195</v>
      </c>
      <c r="K1127" s="113">
        <f t="shared" si="19"/>
        <v>565.75331795605473</v>
      </c>
    </row>
    <row r="1128" spans="2:11" x14ac:dyDescent="0.3">
      <c r="B1128" s="126">
        <v>0.01</v>
      </c>
      <c r="K1128" s="113">
        <f t="shared" si="19"/>
        <v>7.1346704871060179E-3</v>
      </c>
    </row>
    <row r="1129" spans="2:11" x14ac:dyDescent="0.3">
      <c r="B1129" s="126">
        <v>0.01</v>
      </c>
      <c r="K1129" s="113">
        <f t="shared" si="19"/>
        <v>7.1346704871060179E-3</v>
      </c>
    </row>
    <row r="1130" spans="2:11" x14ac:dyDescent="0.3">
      <c r="B1130" s="126">
        <v>0.01</v>
      </c>
      <c r="K1130" s="113">
        <f t="shared" si="19"/>
        <v>7.1346704871060179E-3</v>
      </c>
    </row>
    <row r="1131" spans="2:11" x14ac:dyDescent="0.3">
      <c r="B1131" s="126">
        <v>0.01</v>
      </c>
      <c r="K1131" s="113">
        <f t="shared" si="19"/>
        <v>7.1346704871060179E-3</v>
      </c>
    </row>
    <row r="1132" spans="2:11" x14ac:dyDescent="0.3">
      <c r="B1132" s="126">
        <v>0.01</v>
      </c>
      <c r="K1132" s="113">
        <f t="shared" si="19"/>
        <v>7.1346704871060179E-3</v>
      </c>
    </row>
    <row r="1133" spans="2:11" x14ac:dyDescent="0.3">
      <c r="B1133" s="126">
        <v>0.01</v>
      </c>
      <c r="K1133" s="113">
        <f t="shared" si="19"/>
        <v>7.1346704871060179E-3</v>
      </c>
    </row>
    <row r="1134" spans="2:11" x14ac:dyDescent="0.3">
      <c r="B1134" s="126">
        <v>0.01</v>
      </c>
      <c r="K1134" s="113">
        <f t="shared" si="19"/>
        <v>7.1346704871060179E-3</v>
      </c>
    </row>
    <row r="1135" spans="2:11" x14ac:dyDescent="0.3">
      <c r="B1135" s="126">
        <v>0.01</v>
      </c>
      <c r="K1135" s="113">
        <f t="shared" si="19"/>
        <v>7.1346704871060179E-3</v>
      </c>
    </row>
    <row r="1136" spans="2:11" x14ac:dyDescent="0.3">
      <c r="B1136" s="126">
        <v>0.01</v>
      </c>
      <c r="K1136" s="113">
        <f t="shared" si="19"/>
        <v>7.1346704871060179E-3</v>
      </c>
    </row>
    <row r="1137" spans="2:11" x14ac:dyDescent="0.3">
      <c r="B1137" s="126">
        <v>0.01</v>
      </c>
      <c r="K1137" s="113">
        <f t="shared" si="19"/>
        <v>7.1346704871060179E-3</v>
      </c>
    </row>
    <row r="1138" spans="2:11" x14ac:dyDescent="0.3">
      <c r="B1138" s="126">
        <v>0.01</v>
      </c>
      <c r="K1138" s="113">
        <f t="shared" si="19"/>
        <v>7.1346704871060179E-3</v>
      </c>
    </row>
    <row r="1139" spans="2:11" x14ac:dyDescent="0.3">
      <c r="B1139" s="126">
        <v>0.01</v>
      </c>
      <c r="K1139" s="113">
        <f t="shared" si="19"/>
        <v>7.1346704871060179E-3</v>
      </c>
    </row>
    <row r="1140" spans="2:11" x14ac:dyDescent="0.3">
      <c r="B1140" s="126">
        <v>1.00000001055973E-2</v>
      </c>
      <c r="K1140" s="113">
        <f t="shared" si="19"/>
        <v>7.1346705624462112E-3</v>
      </c>
    </row>
    <row r="1141" spans="2:11" x14ac:dyDescent="0.3">
      <c r="B1141" s="126">
        <v>691.19323307931404</v>
      </c>
      <c r="K1141" s="113">
        <f t="shared" si="19"/>
        <v>493.14359609383723</v>
      </c>
    </row>
    <row r="1142" spans="2:11" x14ac:dyDescent="0.3">
      <c r="B1142" s="126">
        <v>1325.37324903836</v>
      </c>
      <c r="K1142" s="113">
        <f t="shared" si="19"/>
        <v>945.61014043138005</v>
      </c>
    </row>
    <row r="1143" spans="2:11" x14ac:dyDescent="0.3">
      <c r="B1143" s="126">
        <v>1863.12976728281</v>
      </c>
      <c r="K1143" s="113">
        <f t="shared" si="19"/>
        <v>1329.2816964281367</v>
      </c>
    </row>
    <row r="1144" spans="2:11" x14ac:dyDescent="0.3">
      <c r="B1144" s="126">
        <v>2271.7374126794398</v>
      </c>
      <c r="K1144" s="113">
        <f t="shared" si="19"/>
        <v>1620.8097872698581</v>
      </c>
    </row>
    <row r="1145" spans="2:11" x14ac:dyDescent="0.3">
      <c r="B1145" s="126">
        <v>2526.73963012385</v>
      </c>
      <c r="K1145" s="113">
        <f t="shared" si="19"/>
        <v>1802.7454667645807</v>
      </c>
    </row>
    <row r="1146" spans="2:11" x14ac:dyDescent="0.3">
      <c r="B1146" s="126">
        <v>2613.0608696858699</v>
      </c>
      <c r="K1146" s="113">
        <f t="shared" si="19"/>
        <v>1864.3328267959359</v>
      </c>
    </row>
    <row r="1147" spans="2:11" x14ac:dyDescent="0.3">
      <c r="B1147" s="126">
        <v>2525.6665027589802</v>
      </c>
      <c r="K1147" s="113">
        <f t="shared" si="19"/>
        <v>1801.9798257506764</v>
      </c>
    </row>
    <row r="1148" spans="2:11" x14ac:dyDescent="0.3">
      <c r="B1148" s="126">
        <v>2269.7812829375698</v>
      </c>
      <c r="K1148" s="113">
        <f t="shared" si="19"/>
        <v>1619.4141531560313</v>
      </c>
    </row>
    <row r="1149" spans="2:11" x14ac:dyDescent="0.3">
      <c r="B1149" s="126">
        <v>1860.6695090933299</v>
      </c>
      <c r="K1149" s="113">
        <f t="shared" si="19"/>
        <v>1327.5263832786222</v>
      </c>
    </row>
    <row r="1150" spans="2:11" x14ac:dyDescent="0.3">
      <c r="B1150" s="126">
        <v>1322.9695775238599</v>
      </c>
      <c r="K1150" s="113">
        <f t="shared" si="19"/>
        <v>943.89520000985999</v>
      </c>
    </row>
    <row r="1151" spans="2:11" x14ac:dyDescent="0.3">
      <c r="B1151" s="126">
        <v>689.56908109926405</v>
      </c>
      <c r="K1151" s="113">
        <f t="shared" si="19"/>
        <v>491.98481717397351</v>
      </c>
    </row>
    <row r="1152" spans="2:11" x14ac:dyDescent="0.3">
      <c r="B1152" s="126">
        <v>0.01</v>
      </c>
      <c r="K1152" s="113">
        <f t="shared" si="19"/>
        <v>7.1346704871060179E-3</v>
      </c>
    </row>
    <row r="1153" spans="2:11" x14ac:dyDescent="0.3">
      <c r="B1153" s="126">
        <v>0.01</v>
      </c>
      <c r="K1153" s="113">
        <f t="shared" si="19"/>
        <v>7.1346704871060179E-3</v>
      </c>
    </row>
    <row r="1154" spans="2:11" x14ac:dyDescent="0.3">
      <c r="B1154" s="126">
        <v>0.01</v>
      </c>
      <c r="K1154" s="113">
        <f t="shared" si="19"/>
        <v>7.1346704871060179E-3</v>
      </c>
    </row>
    <row r="1155" spans="2:11" x14ac:dyDescent="0.3">
      <c r="B1155" s="126">
        <v>0.01</v>
      </c>
      <c r="K1155" s="113">
        <f t="shared" si="19"/>
        <v>7.1346704871060179E-3</v>
      </c>
    </row>
    <row r="1156" spans="2:11" x14ac:dyDescent="0.3">
      <c r="B1156" s="126">
        <v>0.01</v>
      </c>
      <c r="K1156" s="113">
        <f t="shared" si="19"/>
        <v>7.1346704871060179E-3</v>
      </c>
    </row>
    <row r="1157" spans="2:11" x14ac:dyDescent="0.3">
      <c r="B1157" s="126">
        <v>0.01</v>
      </c>
      <c r="K1157" s="113">
        <f t="shared" si="19"/>
        <v>7.1346704871060179E-3</v>
      </c>
    </row>
    <row r="1158" spans="2:11" x14ac:dyDescent="0.3">
      <c r="B1158" s="126">
        <v>0.01</v>
      </c>
      <c r="K1158" s="113">
        <f t="shared" si="19"/>
        <v>7.1346704871060179E-3</v>
      </c>
    </row>
    <row r="1159" spans="2:11" x14ac:dyDescent="0.3">
      <c r="B1159" s="126">
        <v>0.01</v>
      </c>
      <c r="K1159" s="113">
        <f t="shared" si="19"/>
        <v>7.1346704871060179E-3</v>
      </c>
    </row>
    <row r="1160" spans="2:11" x14ac:dyDescent="0.3">
      <c r="B1160" s="126">
        <v>0.01</v>
      </c>
      <c r="K1160" s="113">
        <f t="shared" ref="K1160:K1223" si="20">IF(B1160&gt;0,B1160*(1-(1/3.49)),B1160*(1+(1/3.825)))</f>
        <v>7.1346704871060179E-3</v>
      </c>
    </row>
    <row r="1161" spans="2:11" x14ac:dyDescent="0.3">
      <c r="B1161" s="126">
        <v>0.01</v>
      </c>
      <c r="K1161" s="113">
        <f t="shared" si="20"/>
        <v>7.1346704871060179E-3</v>
      </c>
    </row>
    <row r="1162" spans="2:11" x14ac:dyDescent="0.3">
      <c r="B1162" s="126">
        <v>0.01</v>
      </c>
      <c r="K1162" s="113">
        <f t="shared" si="20"/>
        <v>7.1346704871060179E-3</v>
      </c>
    </row>
    <row r="1163" spans="2:11" x14ac:dyDescent="0.3">
      <c r="B1163" s="126">
        <v>0.01</v>
      </c>
      <c r="K1163" s="113">
        <f t="shared" si="20"/>
        <v>7.1346704871060179E-3</v>
      </c>
    </row>
    <row r="1164" spans="2:11" x14ac:dyDescent="0.3">
      <c r="B1164" s="126">
        <v>1.0000000052966401E-2</v>
      </c>
      <c r="K1164" s="113">
        <f t="shared" si="20"/>
        <v>7.1346705248957988E-3</v>
      </c>
    </row>
    <row r="1165" spans="2:11" x14ac:dyDescent="0.3">
      <c r="B1165" s="126">
        <v>779.99385488752796</v>
      </c>
      <c r="K1165" s="113">
        <f t="shared" si="20"/>
        <v>556.49991365900996</v>
      </c>
    </row>
    <row r="1166" spans="2:11" x14ac:dyDescent="0.3">
      <c r="B1166" s="126">
        <v>1509.31489696006</v>
      </c>
      <c r="K1166" s="113">
        <f t="shared" si="20"/>
        <v>1076.8464451090399</v>
      </c>
    </row>
    <row r="1167" spans="2:11" x14ac:dyDescent="0.3">
      <c r="B1167" s="126">
        <v>2133.6841295058198</v>
      </c>
      <c r="K1167" s="113">
        <f t="shared" si="20"/>
        <v>1522.3133187591666</v>
      </c>
    </row>
    <row r="1168" spans="2:11" x14ac:dyDescent="0.3">
      <c r="B1168" s="126">
        <v>2606.4996827147602</v>
      </c>
      <c r="K1168" s="113">
        <f t="shared" si="20"/>
        <v>1859.6516360916198</v>
      </c>
    </row>
    <row r="1169" spans="2:11" x14ac:dyDescent="0.3">
      <c r="B1169" s="126">
        <v>2892.87378606213</v>
      </c>
      <c r="K1169" s="113">
        <f t="shared" si="20"/>
        <v>2063.9701224340124</v>
      </c>
    </row>
    <row r="1170" spans="2:11" x14ac:dyDescent="0.3">
      <c r="B1170" s="126">
        <v>2972.7166600074702</v>
      </c>
      <c r="K1170" s="113">
        <f t="shared" si="20"/>
        <v>2120.9353820683668</v>
      </c>
    </row>
    <row r="1171" spans="2:11" x14ac:dyDescent="0.3">
      <c r="B1171" s="126">
        <v>2842.5505348950701</v>
      </c>
      <c r="K1171" s="113">
        <f t="shared" si="20"/>
        <v>2028.066140942328</v>
      </c>
    </row>
    <row r="1172" spans="2:11" x14ac:dyDescent="0.3">
      <c r="B1172" s="126">
        <v>2515.8446086969798</v>
      </c>
      <c r="K1172" s="113">
        <f t="shared" si="20"/>
        <v>1794.9722279815128</v>
      </c>
    </row>
    <row r="1173" spans="2:11" x14ac:dyDescent="0.3">
      <c r="B1173" s="126">
        <v>2021.8070700025</v>
      </c>
      <c r="K1173" s="113">
        <f t="shared" si="20"/>
        <v>1442.4927232969126</v>
      </c>
    </row>
    <row r="1174" spans="2:11" x14ac:dyDescent="0.3">
      <c r="B1174" s="126">
        <v>1402.7276822236599</v>
      </c>
      <c r="K1174" s="113">
        <f t="shared" si="20"/>
        <v>1000.7999795807774</v>
      </c>
    </row>
    <row r="1175" spans="2:11" x14ac:dyDescent="0.3">
      <c r="B1175" s="126">
        <v>710.11615248287899</v>
      </c>
      <c r="K1175" s="113">
        <f t="shared" si="20"/>
        <v>506.6444755536873</v>
      </c>
    </row>
    <row r="1176" spans="2:11" x14ac:dyDescent="0.3">
      <c r="B1176" s="126">
        <v>0.01</v>
      </c>
      <c r="K1176" s="113">
        <f t="shared" si="20"/>
        <v>7.1346704871060179E-3</v>
      </c>
    </row>
    <row r="1177" spans="2:11" x14ac:dyDescent="0.3">
      <c r="B1177" s="126">
        <v>0.01</v>
      </c>
      <c r="K1177" s="113">
        <f t="shared" si="20"/>
        <v>7.1346704871060179E-3</v>
      </c>
    </row>
    <row r="1178" spans="2:11" x14ac:dyDescent="0.3">
      <c r="B1178" s="126">
        <v>0.01</v>
      </c>
      <c r="K1178" s="113">
        <f t="shared" si="20"/>
        <v>7.1346704871060179E-3</v>
      </c>
    </row>
    <row r="1179" spans="2:11" x14ac:dyDescent="0.3">
      <c r="B1179" s="126">
        <v>0.01</v>
      </c>
      <c r="K1179" s="113">
        <f t="shared" si="20"/>
        <v>7.1346704871060179E-3</v>
      </c>
    </row>
    <row r="1180" spans="2:11" x14ac:dyDescent="0.3">
      <c r="B1180" s="126">
        <v>0.01</v>
      </c>
      <c r="K1180" s="113">
        <f t="shared" si="20"/>
        <v>7.1346704871060179E-3</v>
      </c>
    </row>
    <row r="1181" spans="2:11" x14ac:dyDescent="0.3">
      <c r="B1181" s="126">
        <v>0.01</v>
      </c>
      <c r="K1181" s="113">
        <f t="shared" si="20"/>
        <v>7.1346704871060179E-3</v>
      </c>
    </row>
    <row r="1182" spans="2:11" x14ac:dyDescent="0.3">
      <c r="B1182" s="126">
        <v>0.01</v>
      </c>
      <c r="K1182" s="113">
        <f t="shared" si="20"/>
        <v>7.1346704871060179E-3</v>
      </c>
    </row>
    <row r="1183" spans="2:11" x14ac:dyDescent="0.3">
      <c r="B1183" s="126">
        <v>0.01</v>
      </c>
      <c r="K1183" s="113">
        <f t="shared" si="20"/>
        <v>7.1346704871060179E-3</v>
      </c>
    </row>
    <row r="1184" spans="2:11" x14ac:dyDescent="0.3">
      <c r="B1184" s="126">
        <v>0.01</v>
      </c>
      <c r="K1184" s="113">
        <f t="shared" si="20"/>
        <v>7.1346704871060179E-3</v>
      </c>
    </row>
    <row r="1185" spans="2:11" x14ac:dyDescent="0.3">
      <c r="B1185" s="126">
        <v>0.01</v>
      </c>
      <c r="K1185" s="113">
        <f t="shared" si="20"/>
        <v>7.1346704871060179E-3</v>
      </c>
    </row>
    <row r="1186" spans="2:11" x14ac:dyDescent="0.3">
      <c r="B1186" s="126">
        <v>0.01</v>
      </c>
      <c r="K1186" s="113">
        <f t="shared" si="20"/>
        <v>7.1346704871060179E-3</v>
      </c>
    </row>
    <row r="1187" spans="2:11" x14ac:dyDescent="0.3">
      <c r="B1187" s="126">
        <v>0.01</v>
      </c>
      <c r="K1187" s="113">
        <f t="shared" si="20"/>
        <v>7.1346704871060179E-3</v>
      </c>
    </row>
    <row r="1188" spans="2:11" x14ac:dyDescent="0.3">
      <c r="B1188" s="126">
        <v>1.0000000073361499E-2</v>
      </c>
      <c r="K1188" s="113">
        <f t="shared" si="20"/>
        <v>7.1346705394470297E-3</v>
      </c>
    </row>
    <row r="1189" spans="2:11" x14ac:dyDescent="0.3">
      <c r="B1189" s="126">
        <v>326.49563928397998</v>
      </c>
      <c r="K1189" s="113">
        <f t="shared" si="20"/>
        <v>232.9438801768224</v>
      </c>
    </row>
    <row r="1190" spans="2:11" x14ac:dyDescent="0.3">
      <c r="B1190" s="126">
        <v>568.83582916281205</v>
      </c>
      <c r="K1190" s="113">
        <f t="shared" si="20"/>
        <v>405.84562023363952</v>
      </c>
    </row>
    <row r="1191" spans="2:11" x14ac:dyDescent="0.3">
      <c r="B1191" s="126">
        <v>718.24636271090401</v>
      </c>
      <c r="K1191" s="113">
        <f t="shared" si="20"/>
        <v>512.44511265047311</v>
      </c>
    </row>
    <row r="1192" spans="2:11" x14ac:dyDescent="0.3">
      <c r="B1192" s="126">
        <v>776.418403195113</v>
      </c>
      <c r="K1192" s="113">
        <f t="shared" si="20"/>
        <v>553.94894669221526</v>
      </c>
    </row>
    <row r="1193" spans="2:11" x14ac:dyDescent="0.3">
      <c r="B1193" s="126">
        <v>754.17709219983306</v>
      </c>
      <c r="K1193" s="113">
        <f t="shared" si="20"/>
        <v>538.08050417695824</v>
      </c>
    </row>
    <row r="1194" spans="2:11" x14ac:dyDescent="0.3">
      <c r="B1194" s="126">
        <v>669.24676975821399</v>
      </c>
      <c r="K1194" s="113">
        <f t="shared" si="20"/>
        <v>477.48551767849654</v>
      </c>
    </row>
    <row r="1195" spans="2:11" x14ac:dyDescent="0.3">
      <c r="B1195" s="126">
        <v>543.44853977935395</v>
      </c>
      <c r="K1195" s="113">
        <f t="shared" si="20"/>
        <v>387.73262580246171</v>
      </c>
    </row>
    <row r="1196" spans="2:11" x14ac:dyDescent="0.3">
      <c r="B1196" s="126">
        <v>399.70272086329601</v>
      </c>
      <c r="K1196" s="113">
        <f t="shared" si="20"/>
        <v>285.17472061593327</v>
      </c>
    </row>
    <row r="1197" spans="2:11" x14ac:dyDescent="0.3">
      <c r="B1197" s="126">
        <v>259.20781125977402</v>
      </c>
      <c r="K1197" s="113">
        <f t="shared" si="20"/>
        <v>184.93623210224564</v>
      </c>
    </row>
    <row r="1198" spans="2:11" x14ac:dyDescent="0.3">
      <c r="B1198" s="126">
        <v>139.12113544001801</v>
      </c>
      <c r="K1198" s="113">
        <f t="shared" si="20"/>
        <v>99.258345915657543</v>
      </c>
    </row>
    <row r="1199" spans="2:11" x14ac:dyDescent="0.3">
      <c r="B1199" s="126">
        <v>50.982169021486698</v>
      </c>
      <c r="K1199" s="113">
        <f t="shared" si="20"/>
        <v>36.374097668625183</v>
      </c>
    </row>
    <row r="1200" spans="2:11" x14ac:dyDescent="0.3">
      <c r="B1200" s="126">
        <v>0.01</v>
      </c>
      <c r="K1200" s="113">
        <f t="shared" si="20"/>
        <v>7.1346704871060179E-3</v>
      </c>
    </row>
    <row r="1201" spans="2:11" x14ac:dyDescent="0.3">
      <c r="B1201" s="126">
        <v>0.01</v>
      </c>
      <c r="K1201" s="113">
        <f t="shared" si="20"/>
        <v>7.1346704871060179E-3</v>
      </c>
    </row>
    <row r="1202" spans="2:11" x14ac:dyDescent="0.3">
      <c r="B1202" s="126">
        <v>0.72332227936348203</v>
      </c>
      <c r="K1202" s="113">
        <f t="shared" si="20"/>
        <v>0.51606661192408887</v>
      </c>
    </row>
    <row r="1203" spans="2:11" x14ac:dyDescent="0.3">
      <c r="B1203" s="126">
        <v>36.614125824892</v>
      </c>
      <c r="K1203" s="113">
        <f t="shared" si="20"/>
        <v>26.12297229340432</v>
      </c>
    </row>
    <row r="1204" spans="2:11" x14ac:dyDescent="0.3">
      <c r="B1204" s="126">
        <v>81.515860831768407</v>
      </c>
      <c r="K1204" s="113">
        <f t="shared" si="20"/>
        <v>58.158880650745942</v>
      </c>
    </row>
    <row r="1205" spans="2:11" x14ac:dyDescent="0.3">
      <c r="B1205" s="126">
        <v>124.17174761261001</v>
      </c>
      <c r="K1205" s="113">
        <f t="shared" si="20"/>
        <v>88.592450302406561</v>
      </c>
    </row>
    <row r="1206" spans="2:11" x14ac:dyDescent="0.3">
      <c r="B1206" s="126">
        <v>155.208499167036</v>
      </c>
      <c r="K1206" s="113">
        <f t="shared" si="20"/>
        <v>110.73614983550706</v>
      </c>
    </row>
    <row r="1207" spans="2:11" x14ac:dyDescent="0.3">
      <c r="B1207" s="126">
        <v>168.38795316634599</v>
      </c>
      <c r="K1207" s="113">
        <f t="shared" si="20"/>
        <v>120.1392559840119</v>
      </c>
    </row>
    <row r="1208" spans="2:11" x14ac:dyDescent="0.3">
      <c r="B1208" s="126">
        <v>161.27118430849001</v>
      </c>
      <c r="K1208" s="113">
        <f t="shared" si="20"/>
        <v>115.06167591064187</v>
      </c>
    </row>
    <row r="1209" spans="2:11" x14ac:dyDescent="0.3">
      <c r="B1209" s="126">
        <v>135.24535180997299</v>
      </c>
      <c r="K1209" s="113">
        <f t="shared" si="20"/>
        <v>96.493102007688464</v>
      </c>
    </row>
    <row r="1210" spans="2:11" x14ac:dyDescent="0.3">
      <c r="B1210" s="126">
        <v>94.957516939827201</v>
      </c>
      <c r="K1210" s="113">
        <f t="shared" si="20"/>
        <v>67.749059363945477</v>
      </c>
    </row>
    <row r="1211" spans="2:11" x14ac:dyDescent="0.3">
      <c r="B1211" s="126">
        <v>47.282247207659402</v>
      </c>
      <c r="K1211" s="113">
        <f t="shared" si="20"/>
        <v>33.734325371653846</v>
      </c>
    </row>
    <row r="1212" spans="2:11" x14ac:dyDescent="0.3">
      <c r="B1212" s="126">
        <v>0.01</v>
      </c>
      <c r="K1212" s="113">
        <f t="shared" si="20"/>
        <v>7.1346704871060179E-3</v>
      </c>
    </row>
    <row r="1213" spans="2:11" x14ac:dyDescent="0.3">
      <c r="B1213" s="126">
        <v>0.01</v>
      </c>
      <c r="K1213" s="113">
        <f t="shared" si="20"/>
        <v>7.1346704871060179E-3</v>
      </c>
    </row>
    <row r="1214" spans="2:11" x14ac:dyDescent="0.3">
      <c r="B1214" s="126">
        <v>0.01</v>
      </c>
      <c r="K1214" s="113">
        <f t="shared" si="20"/>
        <v>7.1346704871060179E-3</v>
      </c>
    </row>
    <row r="1215" spans="2:11" x14ac:dyDescent="0.3">
      <c r="B1215" s="126">
        <v>0.01</v>
      </c>
      <c r="K1215" s="113">
        <f t="shared" si="20"/>
        <v>7.1346704871060179E-3</v>
      </c>
    </row>
    <row r="1216" spans="2:11" x14ac:dyDescent="0.3">
      <c r="B1216" s="126">
        <v>0.01</v>
      </c>
      <c r="K1216" s="113">
        <f t="shared" si="20"/>
        <v>7.1346704871060179E-3</v>
      </c>
    </row>
    <row r="1217" spans="2:11" x14ac:dyDescent="0.3">
      <c r="B1217" s="126">
        <v>0.01</v>
      </c>
      <c r="K1217" s="113">
        <f t="shared" si="20"/>
        <v>7.1346704871060179E-3</v>
      </c>
    </row>
    <row r="1218" spans="2:11" x14ac:dyDescent="0.3">
      <c r="B1218" s="126">
        <v>0.01</v>
      </c>
      <c r="K1218" s="113">
        <f t="shared" si="20"/>
        <v>7.1346704871060179E-3</v>
      </c>
    </row>
    <row r="1219" spans="2:11" x14ac:dyDescent="0.3">
      <c r="B1219" s="126">
        <v>12.467060726084</v>
      </c>
      <c r="K1219" s="113">
        <f t="shared" si="20"/>
        <v>8.894837022335004</v>
      </c>
    </row>
    <row r="1220" spans="2:11" x14ac:dyDescent="0.3">
      <c r="B1220" s="126">
        <v>38.420611697721696</v>
      </c>
      <c r="K1220" s="113">
        <f t="shared" si="20"/>
        <v>27.411840437629522</v>
      </c>
    </row>
    <row r="1221" spans="2:11" x14ac:dyDescent="0.3">
      <c r="B1221" s="126">
        <v>53.122993218079699</v>
      </c>
      <c r="K1221" s="113">
        <f t="shared" si="20"/>
        <v>37.901505189976632</v>
      </c>
    </row>
    <row r="1222" spans="2:11" x14ac:dyDescent="0.3">
      <c r="B1222" s="126">
        <v>52.291293755999497</v>
      </c>
      <c r="K1222" s="113">
        <f t="shared" si="20"/>
        <v>37.308115029352081</v>
      </c>
    </row>
    <row r="1223" spans="2:11" x14ac:dyDescent="0.3">
      <c r="B1223" s="126">
        <v>34.207384476754299</v>
      </c>
      <c r="K1223" s="113">
        <f t="shared" si="20"/>
        <v>24.405841646738743</v>
      </c>
    </row>
    <row r="1224" spans="2:11" x14ac:dyDescent="0.3">
      <c r="B1224" s="126">
        <v>0.01</v>
      </c>
      <c r="K1224" s="113">
        <f t="shared" ref="K1224:K1287" si="21">IF(B1224&gt;0,B1224*(1-(1/3.49)),B1224*(1+(1/3.825)))</f>
        <v>7.1346704871060179E-3</v>
      </c>
    </row>
    <row r="1225" spans="2:11" x14ac:dyDescent="0.3">
      <c r="B1225" s="126">
        <v>0.01</v>
      </c>
      <c r="K1225" s="113">
        <f t="shared" si="21"/>
        <v>7.1346704871060179E-3</v>
      </c>
    </row>
    <row r="1226" spans="2:11" x14ac:dyDescent="0.3">
      <c r="B1226" s="126">
        <v>0.01</v>
      </c>
      <c r="K1226" s="113">
        <f t="shared" si="21"/>
        <v>7.1346704871060179E-3</v>
      </c>
    </row>
    <row r="1227" spans="2:11" x14ac:dyDescent="0.3">
      <c r="B1227" s="126">
        <v>0.01</v>
      </c>
      <c r="K1227" s="113">
        <f t="shared" si="21"/>
        <v>7.1346704871060179E-3</v>
      </c>
    </row>
    <row r="1228" spans="2:11" x14ac:dyDescent="0.3">
      <c r="B1228" s="126">
        <v>0.01</v>
      </c>
      <c r="K1228" s="113">
        <f t="shared" si="21"/>
        <v>7.1346704871060179E-3</v>
      </c>
    </row>
    <row r="1229" spans="2:11" x14ac:dyDescent="0.3">
      <c r="B1229" s="126">
        <v>0.01</v>
      </c>
      <c r="K1229" s="113">
        <f t="shared" si="21"/>
        <v>7.1346704871060179E-3</v>
      </c>
    </row>
    <row r="1230" spans="2:11" x14ac:dyDescent="0.3">
      <c r="B1230" s="126">
        <v>0.01</v>
      </c>
      <c r="K1230" s="113">
        <f t="shared" si="21"/>
        <v>7.1346704871060179E-3</v>
      </c>
    </row>
    <row r="1231" spans="2:11" x14ac:dyDescent="0.3">
      <c r="B1231" s="126">
        <v>0.01</v>
      </c>
      <c r="K1231" s="113">
        <f t="shared" si="21"/>
        <v>7.1346704871060179E-3</v>
      </c>
    </row>
    <row r="1232" spans="2:11" x14ac:dyDescent="0.3">
      <c r="B1232" s="126">
        <v>0.01</v>
      </c>
      <c r="K1232" s="113">
        <f t="shared" si="21"/>
        <v>7.1346704871060179E-3</v>
      </c>
    </row>
    <row r="1233" spans="2:11" x14ac:dyDescent="0.3">
      <c r="B1233" s="126">
        <v>0.01</v>
      </c>
      <c r="K1233" s="113">
        <f t="shared" si="21"/>
        <v>7.1346704871060179E-3</v>
      </c>
    </row>
    <row r="1234" spans="2:11" x14ac:dyDescent="0.3">
      <c r="B1234" s="126">
        <v>0.01</v>
      </c>
      <c r="K1234" s="113">
        <f t="shared" si="21"/>
        <v>7.1346704871060179E-3</v>
      </c>
    </row>
    <row r="1235" spans="2:11" x14ac:dyDescent="0.3">
      <c r="B1235" s="126">
        <v>0.01</v>
      </c>
      <c r="K1235" s="113">
        <f t="shared" si="21"/>
        <v>7.1346704871060179E-3</v>
      </c>
    </row>
    <row r="1236" spans="2:11" x14ac:dyDescent="0.3">
      <c r="B1236" s="126">
        <v>1.00000000065454E-2</v>
      </c>
      <c r="K1236" s="113">
        <f t="shared" si="21"/>
        <v>7.1346704917759447E-3</v>
      </c>
    </row>
    <row r="1237" spans="2:11" x14ac:dyDescent="0.3">
      <c r="B1237" s="126">
        <v>38.443684366748002</v>
      </c>
      <c r="K1237" s="113">
        <f t="shared" si="21"/>
        <v>27.428302026705595</v>
      </c>
    </row>
    <row r="1238" spans="2:11" x14ac:dyDescent="0.3">
      <c r="B1238" s="126">
        <v>61.679897303965603</v>
      </c>
      <c r="K1238" s="113">
        <f t="shared" si="21"/>
        <v>44.006574294233339</v>
      </c>
    </row>
    <row r="1239" spans="2:11" x14ac:dyDescent="0.3">
      <c r="B1239" s="126">
        <v>68.108723721903104</v>
      </c>
      <c r="K1239" s="113">
        <f t="shared" si="21"/>
        <v>48.593330105311956</v>
      </c>
    </row>
    <row r="1240" spans="2:11" x14ac:dyDescent="0.3">
      <c r="B1240" s="126">
        <v>58.861452363195397</v>
      </c>
      <c r="K1240" s="113">
        <f t="shared" si="21"/>
        <v>41.995706700388695</v>
      </c>
    </row>
    <row r="1241" spans="2:11" x14ac:dyDescent="0.3">
      <c r="B1241" s="126">
        <v>37.572540455075703</v>
      </c>
      <c r="K1241" s="113">
        <f t="shared" si="21"/>
        <v>26.806769551042549</v>
      </c>
    </row>
    <row r="1242" spans="2:11" x14ac:dyDescent="0.3">
      <c r="B1242" s="126">
        <v>9.74072341862923</v>
      </c>
      <c r="K1242" s="113">
        <f t="shared" si="21"/>
        <v>6.9496851897956402</v>
      </c>
    </row>
    <row r="1243" spans="2:11" x14ac:dyDescent="0.3">
      <c r="B1243" s="126">
        <v>0.01</v>
      </c>
      <c r="K1243" s="113">
        <f t="shared" si="21"/>
        <v>7.1346704871060179E-3</v>
      </c>
    </row>
    <row r="1244" spans="2:11" x14ac:dyDescent="0.3">
      <c r="B1244" s="126">
        <v>0.01</v>
      </c>
      <c r="K1244" s="113">
        <f t="shared" si="21"/>
        <v>7.1346704871060179E-3</v>
      </c>
    </row>
    <row r="1245" spans="2:11" x14ac:dyDescent="0.3">
      <c r="B1245" s="126">
        <v>0.01</v>
      </c>
      <c r="K1245" s="113">
        <f t="shared" si="21"/>
        <v>7.1346704871060179E-3</v>
      </c>
    </row>
    <row r="1246" spans="2:11" x14ac:dyDescent="0.3">
      <c r="B1246" s="126">
        <v>0.01</v>
      </c>
      <c r="K1246" s="113">
        <f t="shared" si="21"/>
        <v>7.1346704871060179E-3</v>
      </c>
    </row>
    <row r="1247" spans="2:11" x14ac:dyDescent="0.3">
      <c r="B1247" s="126">
        <v>0.01</v>
      </c>
      <c r="K1247" s="113">
        <f t="shared" si="21"/>
        <v>7.1346704871060179E-3</v>
      </c>
    </row>
    <row r="1248" spans="2:11" x14ac:dyDescent="0.3">
      <c r="B1248" s="126">
        <v>1.00000000035719E-2</v>
      </c>
      <c r="K1248" s="113">
        <f t="shared" si="21"/>
        <v>7.1346704896544499E-3</v>
      </c>
    </row>
    <row r="1249" spans="2:11" x14ac:dyDescent="0.3">
      <c r="B1249" s="126">
        <v>36.660711661546898</v>
      </c>
      <c r="K1249" s="113">
        <f t="shared" si="21"/>
        <v>26.156209752794204</v>
      </c>
    </row>
    <row r="1250" spans="2:11" x14ac:dyDescent="0.3">
      <c r="B1250" s="126">
        <v>74.029472398329503</v>
      </c>
      <c r="K1250" s="113">
        <f t="shared" si="21"/>
        <v>52.817589189639101</v>
      </c>
    </row>
    <row r="1251" spans="2:11" x14ac:dyDescent="0.3">
      <c r="B1251" s="126">
        <v>105.342510811647</v>
      </c>
      <c r="K1251" s="113">
        <f t="shared" si="21"/>
        <v>75.158410292550442</v>
      </c>
    </row>
    <row r="1252" spans="2:11" x14ac:dyDescent="0.3">
      <c r="B1252" s="126">
        <v>124.648063222483</v>
      </c>
      <c r="K1252" s="113">
        <f t="shared" si="21"/>
        <v>88.932285794837441</v>
      </c>
    </row>
    <row r="1253" spans="2:11" x14ac:dyDescent="0.3">
      <c r="B1253" s="126">
        <v>128.00549600478499</v>
      </c>
      <c r="K1253" s="113">
        <f t="shared" si="21"/>
        <v>91.327703453270672</v>
      </c>
    </row>
    <row r="1254" spans="2:11" x14ac:dyDescent="0.3">
      <c r="B1254" s="126">
        <v>114.41208288460599</v>
      </c>
      <c r="K1254" s="113">
        <f t="shared" si="21"/>
        <v>81.629251112512591</v>
      </c>
    </row>
    <row r="1255" spans="2:11" x14ac:dyDescent="0.3">
      <c r="B1255" s="126">
        <v>86.296487524044593</v>
      </c>
      <c r="K1255" s="113">
        <f t="shared" si="21"/>
        <v>61.569700267871362</v>
      </c>
    </row>
    <row r="1256" spans="2:11" x14ac:dyDescent="0.3">
      <c r="B1256" s="126">
        <v>49.4654054099543</v>
      </c>
      <c r="K1256" s="113">
        <f t="shared" si="21"/>
        <v>35.29193681111353</v>
      </c>
    </row>
    <row r="1257" spans="2:11" x14ac:dyDescent="0.3">
      <c r="B1257" s="126">
        <v>12.467452143845501</v>
      </c>
      <c r="K1257" s="113">
        <f t="shared" si="21"/>
        <v>8.8951162860101132</v>
      </c>
    </row>
    <row r="1258" spans="2:11" x14ac:dyDescent="0.3">
      <c r="B1258" s="126">
        <v>0.01</v>
      </c>
      <c r="K1258" s="113">
        <f t="shared" si="21"/>
        <v>7.1346704871060179E-3</v>
      </c>
    </row>
    <row r="1259" spans="2:11" x14ac:dyDescent="0.3">
      <c r="B1259" s="126">
        <v>0.01</v>
      </c>
      <c r="K1259" s="113">
        <f t="shared" si="21"/>
        <v>7.1346704871060179E-3</v>
      </c>
    </row>
    <row r="1260" spans="2:11" x14ac:dyDescent="0.3">
      <c r="B1260" s="126">
        <v>1.00000000024047E-2</v>
      </c>
      <c r="K1260" s="113">
        <f t="shared" si="21"/>
        <v>7.1346704888216915E-3</v>
      </c>
    </row>
    <row r="1261" spans="2:11" x14ac:dyDescent="0.3">
      <c r="B1261" s="126">
        <v>54.992457195909601</v>
      </c>
      <c r="K1261" s="113">
        <f t="shared" si="21"/>
        <v>39.235306136909713</v>
      </c>
    </row>
    <row r="1262" spans="2:11" x14ac:dyDescent="0.3">
      <c r="B1262" s="126">
        <v>143.579648051291</v>
      </c>
      <c r="K1262" s="113">
        <f t="shared" si="21"/>
        <v>102.43934775006149</v>
      </c>
    </row>
    <row r="1263" spans="2:11" x14ac:dyDescent="0.3">
      <c r="B1263" s="126">
        <v>260.30566888304702</v>
      </c>
      <c r="K1263" s="113">
        <f t="shared" si="21"/>
        <v>185.71951734062668</v>
      </c>
    </row>
    <row r="1264" spans="2:11" x14ac:dyDescent="0.3">
      <c r="B1264" s="126">
        <v>393.99001795745301</v>
      </c>
      <c r="K1264" s="113">
        <f t="shared" si="21"/>
        <v>281.09889533354095</v>
      </c>
    </row>
    <row r="1265" spans="2:11" x14ac:dyDescent="0.3">
      <c r="B1265" s="126">
        <v>528.45735229118304</v>
      </c>
      <c r="K1265" s="113">
        <f t="shared" si="21"/>
        <v>377.03690750860909</v>
      </c>
    </row>
    <row r="1266" spans="2:11" x14ac:dyDescent="0.3">
      <c r="B1266" s="126">
        <v>644.04697424689095</v>
      </c>
      <c r="K1266" s="113">
        <f t="shared" si="21"/>
        <v>459.5062939469222</v>
      </c>
    </row>
    <row r="1267" spans="2:11" x14ac:dyDescent="0.3">
      <c r="B1267" s="126">
        <v>719.78114389989503</v>
      </c>
      <c r="K1267" s="113">
        <f t="shared" si="21"/>
        <v>513.54012845579905</v>
      </c>
    </row>
    <row r="1268" spans="2:11" x14ac:dyDescent="0.3">
      <c r="B1268" s="126">
        <v>735.962994362892</v>
      </c>
      <c r="K1268" s="113">
        <f t="shared" si="21"/>
        <v>525.08534554830976</v>
      </c>
    </row>
    <row r="1269" spans="2:11" x14ac:dyDescent="0.3">
      <c r="B1269" s="126">
        <v>676.90125330372496</v>
      </c>
      <c r="K1269" s="113">
        <f t="shared" si="21"/>
        <v>482.9467394631161</v>
      </c>
    </row>
    <row r="1270" spans="2:11" x14ac:dyDescent="0.3">
      <c r="B1270" s="126">
        <v>533.42102335867696</v>
      </c>
      <c r="K1270" s="113">
        <f t="shared" si="21"/>
        <v>380.57832325590419</v>
      </c>
    </row>
    <row r="1271" spans="2:11" x14ac:dyDescent="0.3">
      <c r="B1271" s="126">
        <v>304.82410425173799</v>
      </c>
      <c r="K1271" s="113">
        <f t="shared" si="21"/>
        <v>217.48195403634028</v>
      </c>
    </row>
    <row r="1272" spans="2:11" x14ac:dyDescent="0.3">
      <c r="B1272" s="126">
        <v>0.01</v>
      </c>
      <c r="K1272" s="113">
        <f t="shared" si="21"/>
        <v>7.1346704871060179E-3</v>
      </c>
    </row>
    <row r="1273" spans="2:11" x14ac:dyDescent="0.3">
      <c r="B1273" s="126">
        <v>0.01</v>
      </c>
      <c r="K1273" s="113">
        <f t="shared" si="21"/>
        <v>7.1346704871060179E-3</v>
      </c>
    </row>
    <row r="1274" spans="2:11" x14ac:dyDescent="0.3">
      <c r="B1274" s="126">
        <v>0.01</v>
      </c>
      <c r="K1274" s="113">
        <f t="shared" si="21"/>
        <v>7.1346704871060179E-3</v>
      </c>
    </row>
    <row r="1275" spans="2:11" x14ac:dyDescent="0.3">
      <c r="B1275" s="126">
        <v>0.01</v>
      </c>
      <c r="K1275" s="113">
        <f t="shared" si="21"/>
        <v>7.1346704871060179E-3</v>
      </c>
    </row>
    <row r="1276" spans="2:11" x14ac:dyDescent="0.3">
      <c r="B1276" s="126">
        <v>0.01</v>
      </c>
      <c r="K1276" s="113">
        <f t="shared" si="21"/>
        <v>7.1346704871060179E-3</v>
      </c>
    </row>
    <row r="1277" spans="2:11" x14ac:dyDescent="0.3">
      <c r="B1277" s="126">
        <v>0.01</v>
      </c>
      <c r="K1277" s="113">
        <f t="shared" si="21"/>
        <v>7.1346704871060179E-3</v>
      </c>
    </row>
    <row r="1278" spans="2:11" x14ac:dyDescent="0.3">
      <c r="B1278" s="126">
        <v>0.01</v>
      </c>
      <c r="K1278" s="113">
        <f t="shared" si="21"/>
        <v>7.1346704871060179E-3</v>
      </c>
    </row>
    <row r="1279" spans="2:11" x14ac:dyDescent="0.3">
      <c r="B1279" s="126">
        <v>0.01</v>
      </c>
      <c r="K1279" s="113">
        <f t="shared" si="21"/>
        <v>7.1346704871060179E-3</v>
      </c>
    </row>
    <row r="1280" spans="2:11" x14ac:dyDescent="0.3">
      <c r="B1280" s="126">
        <v>0.01</v>
      </c>
      <c r="K1280" s="113">
        <f t="shared" si="21"/>
        <v>7.1346704871060179E-3</v>
      </c>
    </row>
    <row r="1281" spans="2:11" x14ac:dyDescent="0.3">
      <c r="B1281" s="126">
        <v>0.01</v>
      </c>
      <c r="K1281" s="113">
        <f t="shared" si="21"/>
        <v>7.1346704871060179E-3</v>
      </c>
    </row>
    <row r="1282" spans="2:11" x14ac:dyDescent="0.3">
      <c r="B1282" s="126">
        <v>0.01</v>
      </c>
      <c r="K1282" s="113">
        <f t="shared" si="21"/>
        <v>7.1346704871060179E-3</v>
      </c>
    </row>
    <row r="1283" spans="2:11" x14ac:dyDescent="0.3">
      <c r="B1283" s="126">
        <v>0.01</v>
      </c>
      <c r="K1283" s="113">
        <f t="shared" si="21"/>
        <v>7.1346704871060179E-3</v>
      </c>
    </row>
    <row r="1284" spans="2:11" x14ac:dyDescent="0.3">
      <c r="B1284" s="126">
        <v>1.00000000566457E-2</v>
      </c>
      <c r="K1284" s="113">
        <f t="shared" si="21"/>
        <v>7.1346705275208578E-3</v>
      </c>
    </row>
    <row r="1285" spans="2:11" x14ac:dyDescent="0.3">
      <c r="B1285" s="126">
        <v>638.30486156540405</v>
      </c>
      <c r="K1285" s="113">
        <f t="shared" si="21"/>
        <v>455.40948575869805</v>
      </c>
    </row>
    <row r="1286" spans="2:11" x14ac:dyDescent="0.3">
      <c r="B1286" s="126">
        <v>1258.3136286986</v>
      </c>
      <c r="K1286" s="113">
        <f t="shared" si="21"/>
        <v>897.76531101991816</v>
      </c>
    </row>
    <row r="1287" spans="2:11" x14ac:dyDescent="0.3">
      <c r="B1287" s="126">
        <v>1810.0511371797199</v>
      </c>
      <c r="K1287" s="113">
        <f t="shared" si="21"/>
        <v>1291.4118428588833</v>
      </c>
    </row>
    <row r="1288" spans="2:11" x14ac:dyDescent="0.3">
      <c r="B1288" s="126">
        <v>2247.9588045759101</v>
      </c>
      <c r="K1288" s="113">
        <f t="shared" ref="K1288:K1351" si="22">IF(B1288&gt;0,B1288*(1-(1/3.49)),B1288*(1+(1/3.825)))</f>
        <v>1603.8445339237869</v>
      </c>
    </row>
    <row r="1289" spans="2:11" x14ac:dyDescent="0.3">
      <c r="B1289" s="126">
        <v>2535.03163717796</v>
      </c>
      <c r="K1289" s="113">
        <f t="shared" si="22"/>
        <v>1808.661540565364</v>
      </c>
    </row>
    <row r="1290" spans="2:11" x14ac:dyDescent="0.3">
      <c r="B1290" s="126">
        <v>2646.1618264317299</v>
      </c>
      <c r="K1290" s="113">
        <f t="shared" si="22"/>
        <v>1887.9492687149018</v>
      </c>
    </row>
    <row r="1291" spans="2:11" x14ac:dyDescent="0.3">
      <c r="B1291" s="126">
        <v>2570.3790572427902</v>
      </c>
      <c r="K1291" s="113">
        <f t="shared" si="22"/>
        <v>1833.8807600385524</v>
      </c>
    </row>
    <row r="1292" spans="2:11" x14ac:dyDescent="0.3">
      <c r="B1292" s="126">
        <v>2311.7859064609502</v>
      </c>
      <c r="K1292" s="113">
        <f t="shared" si="22"/>
        <v>1649.3830679334574</v>
      </c>
    </row>
    <row r="1293" spans="2:11" x14ac:dyDescent="0.3">
      <c r="B1293" s="126">
        <v>1889.12337635636</v>
      </c>
      <c r="K1293" s="113">
        <f t="shared" si="22"/>
        <v>1347.8272799791796</v>
      </c>
    </row>
    <row r="1294" spans="2:11" x14ac:dyDescent="0.3">
      <c r="B1294" s="126">
        <v>1334.0408525928799</v>
      </c>
      <c r="K1294" s="113">
        <f t="shared" si="22"/>
        <v>951.7941899588169</v>
      </c>
    </row>
    <row r="1295" spans="2:11" x14ac:dyDescent="0.3">
      <c r="B1295" s="126">
        <v>688.27101466837598</v>
      </c>
      <c r="K1295" s="113">
        <f t="shared" si="22"/>
        <v>491.05868954849751</v>
      </c>
    </row>
    <row r="1296" spans="2:11" x14ac:dyDescent="0.3">
      <c r="B1296" s="126">
        <v>0.01</v>
      </c>
      <c r="K1296" s="113">
        <f t="shared" si="22"/>
        <v>7.1346704871060179E-3</v>
      </c>
    </row>
    <row r="1297" spans="2:11" x14ac:dyDescent="0.3">
      <c r="B1297" s="126">
        <v>0.01</v>
      </c>
      <c r="K1297" s="113">
        <f t="shared" si="22"/>
        <v>7.1346704871060179E-3</v>
      </c>
    </row>
    <row r="1298" spans="2:11" x14ac:dyDescent="0.3">
      <c r="B1298" s="126">
        <v>0.01</v>
      </c>
      <c r="K1298" s="113">
        <f t="shared" si="22"/>
        <v>7.1346704871060179E-3</v>
      </c>
    </row>
    <row r="1299" spans="2:11" x14ac:dyDescent="0.3">
      <c r="B1299" s="126">
        <v>0.01</v>
      </c>
      <c r="K1299" s="113">
        <f t="shared" si="22"/>
        <v>7.1346704871060179E-3</v>
      </c>
    </row>
    <row r="1300" spans="2:11" x14ac:dyDescent="0.3">
      <c r="B1300" s="126">
        <v>0.01</v>
      </c>
      <c r="K1300" s="113">
        <f t="shared" si="22"/>
        <v>7.1346704871060179E-3</v>
      </c>
    </row>
    <row r="1301" spans="2:11" x14ac:dyDescent="0.3">
      <c r="B1301" s="126">
        <v>0.01</v>
      </c>
      <c r="K1301" s="113">
        <f t="shared" si="22"/>
        <v>7.1346704871060179E-3</v>
      </c>
    </row>
    <row r="1302" spans="2:11" x14ac:dyDescent="0.3">
      <c r="B1302" s="126">
        <v>0.01</v>
      </c>
      <c r="K1302" s="113">
        <f t="shared" si="22"/>
        <v>7.1346704871060179E-3</v>
      </c>
    </row>
    <row r="1303" spans="2:11" x14ac:dyDescent="0.3">
      <c r="B1303" s="126">
        <v>0.01</v>
      </c>
      <c r="K1303" s="113">
        <f t="shared" si="22"/>
        <v>7.1346704871060179E-3</v>
      </c>
    </row>
    <row r="1304" spans="2:11" x14ac:dyDescent="0.3">
      <c r="B1304" s="126">
        <v>0.01</v>
      </c>
      <c r="K1304" s="113">
        <f t="shared" si="22"/>
        <v>7.1346704871060179E-3</v>
      </c>
    </row>
    <row r="1305" spans="2:11" x14ac:dyDescent="0.3">
      <c r="B1305" s="126">
        <v>0.01</v>
      </c>
      <c r="K1305" s="113">
        <f t="shared" si="22"/>
        <v>7.1346704871060179E-3</v>
      </c>
    </row>
    <row r="1306" spans="2:11" x14ac:dyDescent="0.3">
      <c r="B1306" s="126">
        <v>0.01</v>
      </c>
      <c r="K1306" s="113">
        <f t="shared" si="22"/>
        <v>7.1346704871060179E-3</v>
      </c>
    </row>
    <row r="1307" spans="2:11" x14ac:dyDescent="0.3">
      <c r="B1307" s="126">
        <v>0.01</v>
      </c>
      <c r="K1307" s="113">
        <f t="shared" si="22"/>
        <v>7.1346704871060179E-3</v>
      </c>
    </row>
    <row r="1308" spans="2:11" x14ac:dyDescent="0.3">
      <c r="B1308" s="126">
        <v>1.00000000708399E-2</v>
      </c>
      <c r="K1308" s="113">
        <f t="shared" si="22"/>
        <v>7.1346705376479514E-3</v>
      </c>
    </row>
    <row r="1309" spans="2:11" x14ac:dyDescent="0.3">
      <c r="B1309" s="126">
        <v>598.18575801987697</v>
      </c>
      <c r="K1309" s="113">
        <f t="shared" si="22"/>
        <v>426.78582735515579</v>
      </c>
    </row>
    <row r="1310" spans="2:11" x14ac:dyDescent="0.3">
      <c r="B1310" s="126">
        <v>1146.7861701270399</v>
      </c>
      <c r="K1310" s="113">
        <f t="shared" si="22"/>
        <v>818.19414430267318</v>
      </c>
    </row>
    <row r="1311" spans="2:11" x14ac:dyDescent="0.3">
      <c r="B1311" s="126">
        <v>1611.74067560258</v>
      </c>
      <c r="K1311" s="113">
        <f t="shared" si="22"/>
        <v>1149.9238631090041</v>
      </c>
    </row>
    <row r="1312" spans="2:11" x14ac:dyDescent="0.3">
      <c r="B1312" s="126">
        <v>1964.79810032355</v>
      </c>
      <c r="K1312" s="113">
        <f t="shared" si="22"/>
        <v>1401.8187019500399</v>
      </c>
    </row>
    <row r="1313" spans="2:11" x14ac:dyDescent="0.3">
      <c r="B1313" s="126">
        <v>2184.8815806871198</v>
      </c>
      <c r="K1313" s="113">
        <f t="shared" si="22"/>
        <v>1558.8410131549938</v>
      </c>
    </row>
    <row r="1314" spans="2:11" x14ac:dyDescent="0.3">
      <c r="B1314" s="126">
        <v>2259.0425466155798</v>
      </c>
      <c r="K1314" s="113">
        <f t="shared" si="22"/>
        <v>1611.7524186454996</v>
      </c>
    </row>
    <row r="1315" spans="2:11" x14ac:dyDescent="0.3">
      <c r="B1315" s="126">
        <v>2183.02252733878</v>
      </c>
      <c r="K1315" s="113">
        <f t="shared" si="22"/>
        <v>1557.5146398491584</v>
      </c>
    </row>
    <row r="1316" spans="2:11" x14ac:dyDescent="0.3">
      <c r="B1316" s="126">
        <v>1961.4327027003401</v>
      </c>
      <c r="K1316" s="113">
        <f t="shared" si="22"/>
        <v>1399.4176016400706</v>
      </c>
    </row>
    <row r="1317" spans="2:11" x14ac:dyDescent="0.3">
      <c r="B1317" s="126">
        <v>1607.5544955313001</v>
      </c>
      <c r="K1317" s="113">
        <f t="shared" si="22"/>
        <v>1146.9371615681769</v>
      </c>
    </row>
    <row r="1318" spans="2:11" x14ac:dyDescent="0.3">
      <c r="B1318" s="126">
        <v>1142.7554551512401</v>
      </c>
      <c r="K1318" s="113">
        <f t="shared" si="22"/>
        <v>815.31836198469568</v>
      </c>
    </row>
    <row r="1319" spans="2:11" x14ac:dyDescent="0.3">
      <c r="B1319" s="126">
        <v>595.50905804393403</v>
      </c>
      <c r="K1319" s="113">
        <f t="shared" si="22"/>
        <v>424.87609012303602</v>
      </c>
    </row>
    <row r="1320" spans="2:11" x14ac:dyDescent="0.3">
      <c r="B1320" s="126">
        <v>0.01</v>
      </c>
      <c r="K1320" s="113">
        <f t="shared" si="22"/>
        <v>7.1346704871060179E-3</v>
      </c>
    </row>
    <row r="1321" spans="2:11" x14ac:dyDescent="0.3">
      <c r="B1321" s="126">
        <v>0.01</v>
      </c>
      <c r="K1321" s="113">
        <f t="shared" si="22"/>
        <v>7.1346704871060179E-3</v>
      </c>
    </row>
    <row r="1322" spans="2:11" x14ac:dyDescent="0.3">
      <c r="B1322" s="126">
        <v>0.01</v>
      </c>
      <c r="K1322" s="113">
        <f t="shared" si="22"/>
        <v>7.1346704871060179E-3</v>
      </c>
    </row>
    <row r="1323" spans="2:11" x14ac:dyDescent="0.3">
      <c r="B1323" s="126">
        <v>0.01</v>
      </c>
      <c r="K1323" s="113">
        <f t="shared" si="22"/>
        <v>7.1346704871060179E-3</v>
      </c>
    </row>
    <row r="1324" spans="2:11" x14ac:dyDescent="0.3">
      <c r="B1324" s="126">
        <v>0.01</v>
      </c>
      <c r="K1324" s="113">
        <f t="shared" si="22"/>
        <v>7.1346704871060179E-3</v>
      </c>
    </row>
    <row r="1325" spans="2:11" x14ac:dyDescent="0.3">
      <c r="B1325" s="126">
        <v>0.01</v>
      </c>
      <c r="K1325" s="113">
        <f t="shared" si="22"/>
        <v>7.1346704871060179E-3</v>
      </c>
    </row>
    <row r="1326" spans="2:11" x14ac:dyDescent="0.3">
      <c r="B1326" s="126">
        <v>0.01</v>
      </c>
      <c r="K1326" s="113">
        <f t="shared" si="22"/>
        <v>7.1346704871060179E-3</v>
      </c>
    </row>
    <row r="1327" spans="2:11" x14ac:dyDescent="0.3">
      <c r="B1327" s="126">
        <v>0.01</v>
      </c>
      <c r="K1327" s="113">
        <f t="shared" si="22"/>
        <v>7.1346704871060179E-3</v>
      </c>
    </row>
    <row r="1328" spans="2:11" x14ac:dyDescent="0.3">
      <c r="B1328" s="126">
        <v>0.01</v>
      </c>
      <c r="K1328" s="113">
        <f t="shared" si="22"/>
        <v>7.1346704871060179E-3</v>
      </c>
    </row>
    <row r="1329" spans="2:11" x14ac:dyDescent="0.3">
      <c r="B1329" s="126">
        <v>0.01</v>
      </c>
      <c r="K1329" s="113">
        <f t="shared" si="22"/>
        <v>7.1346704871060179E-3</v>
      </c>
    </row>
    <row r="1330" spans="2:11" x14ac:dyDescent="0.3">
      <c r="B1330" s="126">
        <v>0.01</v>
      </c>
      <c r="K1330" s="113">
        <f t="shared" si="22"/>
        <v>7.1346704871060179E-3</v>
      </c>
    </row>
    <row r="1331" spans="2:11" x14ac:dyDescent="0.3">
      <c r="B1331" s="126">
        <v>0.01</v>
      </c>
      <c r="K1331" s="113">
        <f t="shared" si="22"/>
        <v>7.1346704871060179E-3</v>
      </c>
    </row>
    <row r="1332" spans="2:11" x14ac:dyDescent="0.3">
      <c r="B1332" s="126">
        <v>1.00000000963046E-2</v>
      </c>
      <c r="K1332" s="113">
        <f t="shared" si="22"/>
        <v>7.1346705558161761E-3</v>
      </c>
    </row>
    <row r="1333" spans="2:11" x14ac:dyDescent="0.3">
      <c r="B1333" s="126">
        <v>671.54878066019501</v>
      </c>
      <c r="K1333" s="113">
        <f t="shared" si="22"/>
        <v>479.12792660283253</v>
      </c>
    </row>
    <row r="1334" spans="2:11" x14ac:dyDescent="0.3">
      <c r="B1334" s="126">
        <v>1299.18189350946</v>
      </c>
      <c r="K1334" s="113">
        <f t="shared" si="22"/>
        <v>926.92347130044573</v>
      </c>
    </row>
    <row r="1335" spans="2:11" x14ac:dyDescent="0.3">
      <c r="B1335" s="126">
        <v>1836.2172811790799</v>
      </c>
      <c r="K1335" s="113">
        <f t="shared" si="22"/>
        <v>1310.0805243942432</v>
      </c>
    </row>
    <row r="1336" spans="2:11" x14ac:dyDescent="0.3">
      <c r="B1336" s="126">
        <v>2242.6183221602801</v>
      </c>
      <c r="K1336" s="113">
        <f t="shared" si="22"/>
        <v>1600.0342756960165</v>
      </c>
    </row>
    <row r="1337" spans="2:11" x14ac:dyDescent="0.3">
      <c r="B1337" s="126">
        <v>2488.4606721090299</v>
      </c>
      <c r="K1337" s="113">
        <f t="shared" si="22"/>
        <v>1775.4346915620299</v>
      </c>
    </row>
    <row r="1338" spans="2:11" x14ac:dyDescent="0.3">
      <c r="B1338" s="126">
        <v>2556.5733908933898</v>
      </c>
      <c r="K1338" s="113">
        <f t="shared" si="22"/>
        <v>1824.0308720127625</v>
      </c>
    </row>
    <row r="1339" spans="2:11" x14ac:dyDescent="0.3">
      <c r="B1339" s="126">
        <v>2444.0846111650899</v>
      </c>
      <c r="K1339" s="113">
        <f t="shared" si="22"/>
        <v>1743.7738343269552</v>
      </c>
    </row>
    <row r="1340" spans="2:11" x14ac:dyDescent="0.3">
      <c r="B1340" s="126">
        <v>2162.6936090580102</v>
      </c>
      <c r="K1340" s="113">
        <f t="shared" si="22"/>
        <v>1543.0106265198986</v>
      </c>
    </row>
    <row r="1341" spans="2:11" x14ac:dyDescent="0.3">
      <c r="B1341" s="126">
        <v>1737.6163586207099</v>
      </c>
      <c r="K1341" s="113">
        <f t="shared" si="22"/>
        <v>1239.7320151763804</v>
      </c>
    </row>
    <row r="1342" spans="2:11" x14ac:dyDescent="0.3">
      <c r="B1342" s="126">
        <v>1205.2869813618099</v>
      </c>
      <c r="K1342" s="113">
        <f t="shared" si="22"/>
        <v>859.93254544152057</v>
      </c>
    </row>
    <row r="1343" spans="2:11" x14ac:dyDescent="0.3">
      <c r="B1343" s="126">
        <v>610.02771309374702</v>
      </c>
      <c r="K1343" s="113">
        <f t="shared" si="22"/>
        <v>435.23467209267341</v>
      </c>
    </row>
    <row r="1344" spans="2:11" x14ac:dyDescent="0.3">
      <c r="B1344" s="126">
        <v>0.01</v>
      </c>
      <c r="K1344" s="113">
        <f t="shared" si="22"/>
        <v>7.1346704871060179E-3</v>
      </c>
    </row>
    <row r="1345" spans="2:11" x14ac:dyDescent="0.3">
      <c r="B1345" s="126">
        <v>0.01</v>
      </c>
      <c r="K1345" s="113">
        <f t="shared" si="22"/>
        <v>7.1346704871060179E-3</v>
      </c>
    </row>
    <row r="1346" spans="2:11" x14ac:dyDescent="0.3">
      <c r="B1346" s="126">
        <v>0.01</v>
      </c>
      <c r="K1346" s="113">
        <f t="shared" si="22"/>
        <v>7.1346704871060179E-3</v>
      </c>
    </row>
    <row r="1347" spans="2:11" x14ac:dyDescent="0.3">
      <c r="B1347" s="126">
        <v>0.01</v>
      </c>
      <c r="K1347" s="113">
        <f t="shared" si="22"/>
        <v>7.1346704871060179E-3</v>
      </c>
    </row>
    <row r="1348" spans="2:11" x14ac:dyDescent="0.3">
      <c r="B1348" s="126">
        <v>0.01</v>
      </c>
      <c r="K1348" s="113">
        <f t="shared" si="22"/>
        <v>7.1346704871060179E-3</v>
      </c>
    </row>
    <row r="1349" spans="2:11" x14ac:dyDescent="0.3">
      <c r="B1349" s="126">
        <v>0.01</v>
      </c>
      <c r="K1349" s="113">
        <f t="shared" si="22"/>
        <v>7.1346704871060179E-3</v>
      </c>
    </row>
    <row r="1350" spans="2:11" x14ac:dyDescent="0.3">
      <c r="B1350" s="126">
        <v>0.01</v>
      </c>
      <c r="K1350" s="113">
        <f t="shared" si="22"/>
        <v>7.1346704871060179E-3</v>
      </c>
    </row>
    <row r="1351" spans="2:11" x14ac:dyDescent="0.3">
      <c r="B1351" s="126">
        <v>0.01</v>
      </c>
      <c r="K1351" s="113">
        <f t="shared" si="22"/>
        <v>7.1346704871060179E-3</v>
      </c>
    </row>
    <row r="1352" spans="2:11" x14ac:dyDescent="0.3">
      <c r="B1352" s="126">
        <v>0.01</v>
      </c>
      <c r="K1352" s="113">
        <f t="shared" ref="K1352:K1415" si="23">IF(B1352&gt;0,B1352*(1-(1/3.49)),B1352*(1+(1/3.825)))</f>
        <v>7.1346704871060179E-3</v>
      </c>
    </row>
    <row r="1353" spans="2:11" x14ac:dyDescent="0.3">
      <c r="B1353" s="126">
        <v>0.01</v>
      </c>
      <c r="K1353" s="113">
        <f t="shared" si="23"/>
        <v>7.1346704871060179E-3</v>
      </c>
    </row>
    <row r="1354" spans="2:11" x14ac:dyDescent="0.3">
      <c r="B1354" s="126">
        <v>0.01</v>
      </c>
      <c r="K1354" s="113">
        <f t="shared" si="23"/>
        <v>7.1346704871060179E-3</v>
      </c>
    </row>
    <row r="1355" spans="2:11" x14ac:dyDescent="0.3">
      <c r="B1355" s="126">
        <v>0.01</v>
      </c>
      <c r="K1355" s="113">
        <f t="shared" si="23"/>
        <v>7.1346704871060179E-3</v>
      </c>
    </row>
    <row r="1356" spans="2:11" x14ac:dyDescent="0.3">
      <c r="B1356" s="126">
        <v>1.0000000018615601E-2</v>
      </c>
      <c r="K1356" s="113">
        <f t="shared" si="23"/>
        <v>7.134670500387635E-3</v>
      </c>
    </row>
    <row r="1357" spans="2:11" x14ac:dyDescent="0.3">
      <c r="B1357" s="126">
        <v>279.58637012497002</v>
      </c>
      <c r="K1357" s="113">
        <f t="shared" si="23"/>
        <v>199.4756623527723</v>
      </c>
    </row>
    <row r="1358" spans="2:11" x14ac:dyDescent="0.3">
      <c r="B1358" s="126">
        <v>486.99495223263301</v>
      </c>
      <c r="K1358" s="113">
        <f t="shared" si="23"/>
        <v>347.45485130637712</v>
      </c>
    </row>
    <row r="1359" spans="2:11" x14ac:dyDescent="0.3">
      <c r="B1359" s="126">
        <v>614.76672730342295</v>
      </c>
      <c r="K1359" s="113">
        <f t="shared" si="23"/>
        <v>438.61580257464846</v>
      </c>
    </row>
    <row r="1360" spans="2:11" x14ac:dyDescent="0.3">
      <c r="B1360" s="126">
        <v>664.40385837933502</v>
      </c>
      <c r="K1360" s="113">
        <f t="shared" si="23"/>
        <v>474.03025998984077</v>
      </c>
    </row>
    <row r="1361" spans="2:11" x14ac:dyDescent="0.3">
      <c r="B1361" s="126">
        <v>645.22172836412199</v>
      </c>
      <c r="K1361" s="113">
        <f t="shared" si="23"/>
        <v>460.34444229990368</v>
      </c>
    </row>
    <row r="1362" spans="2:11" x14ac:dyDescent="0.3">
      <c r="B1362" s="126">
        <v>572.42838470602999</v>
      </c>
      <c r="K1362" s="113">
        <f t="shared" si="23"/>
        <v>408.40879023438816</v>
      </c>
    </row>
    <row r="1363" spans="2:11" x14ac:dyDescent="0.3">
      <c r="B1363" s="126">
        <v>464.72118931001302</v>
      </c>
      <c r="K1363" s="113">
        <f t="shared" si="23"/>
        <v>331.56325541029582</v>
      </c>
    </row>
    <row r="1364" spans="2:11" x14ac:dyDescent="0.3">
      <c r="B1364" s="126">
        <v>341.71997732698401</v>
      </c>
      <c r="K1364" s="113">
        <f t="shared" si="23"/>
        <v>243.80594370893701</v>
      </c>
    </row>
    <row r="1365" spans="2:11" x14ac:dyDescent="0.3">
      <c r="B1365" s="126">
        <v>221.55465964408901</v>
      </c>
      <c r="K1365" s="113">
        <f t="shared" si="23"/>
        <v>158.07194914435004</v>
      </c>
    </row>
    <row r="1366" spans="2:11" x14ac:dyDescent="0.3">
      <c r="B1366" s="126">
        <v>118.88490846481901</v>
      </c>
      <c r="K1366" s="113">
        <f t="shared" si="23"/>
        <v>84.820464778624455</v>
      </c>
    </row>
    <row r="1367" spans="2:11" x14ac:dyDescent="0.3">
      <c r="B1367" s="126">
        <v>43.5571329517145</v>
      </c>
      <c r="K1367" s="113">
        <f t="shared" si="23"/>
        <v>31.076579097355044</v>
      </c>
    </row>
    <row r="1368" spans="2:11" x14ac:dyDescent="0.3">
      <c r="B1368" s="126">
        <v>0.01</v>
      </c>
      <c r="K1368" s="113">
        <f t="shared" si="23"/>
        <v>7.1346704871060179E-3</v>
      </c>
    </row>
    <row r="1369" spans="2:11" x14ac:dyDescent="0.3">
      <c r="B1369" s="126">
        <v>0.01</v>
      </c>
      <c r="K1369" s="113">
        <f t="shared" si="23"/>
        <v>7.1346704871060179E-3</v>
      </c>
    </row>
    <row r="1370" spans="2:11" x14ac:dyDescent="0.3">
      <c r="B1370" s="126">
        <v>0.61898352352493802</v>
      </c>
      <c r="K1370" s="113">
        <f t="shared" si="23"/>
        <v>0.44162434772982684</v>
      </c>
    </row>
    <row r="1371" spans="2:11" x14ac:dyDescent="0.3">
      <c r="B1371" s="126">
        <v>31.252600313199601</v>
      </c>
      <c r="K1371" s="113">
        <f t="shared" si="23"/>
        <v>22.297700509990548</v>
      </c>
    </row>
    <row r="1372" spans="2:11" x14ac:dyDescent="0.3">
      <c r="B1372" s="126">
        <v>69.560964414024099</v>
      </c>
      <c r="K1372" s="113">
        <f t="shared" si="23"/>
        <v>49.629455985936964</v>
      </c>
    </row>
    <row r="1373" spans="2:11" x14ac:dyDescent="0.3">
      <c r="B1373" s="126">
        <v>105.93515871078699</v>
      </c>
      <c r="K1373" s="113">
        <f t="shared" si="23"/>
        <v>75.581245040074393</v>
      </c>
    </row>
    <row r="1374" spans="2:11" x14ac:dyDescent="0.3">
      <c r="B1374" s="126">
        <v>132.381843223293</v>
      </c>
      <c r="K1374" s="113">
        <f t="shared" si="23"/>
        <v>94.450082987392435</v>
      </c>
    </row>
    <row r="1375" spans="2:11" x14ac:dyDescent="0.3">
      <c r="B1375" s="126">
        <v>143.58866818202301</v>
      </c>
      <c r="K1375" s="113">
        <f t="shared" si="23"/>
        <v>102.44578331611385</v>
      </c>
    </row>
    <row r="1376" spans="2:11" x14ac:dyDescent="0.3">
      <c r="B1376" s="126">
        <v>137.487282087312</v>
      </c>
      <c r="K1376" s="113">
        <f t="shared" si="23"/>
        <v>98.09264538607647</v>
      </c>
    </row>
    <row r="1377" spans="2:11" x14ac:dyDescent="0.3">
      <c r="B1377" s="126">
        <v>115.27236528247001</v>
      </c>
      <c r="K1377" s="113">
        <f t="shared" si="23"/>
        <v>82.243034255974308</v>
      </c>
    </row>
    <row r="1378" spans="2:11" x14ac:dyDescent="0.3">
      <c r="B1378" s="126">
        <v>80.915287311390799</v>
      </c>
      <c r="K1378" s="113">
        <f t="shared" si="23"/>
        <v>57.730391233628396</v>
      </c>
    </row>
    <row r="1379" spans="2:11" x14ac:dyDescent="0.3">
      <c r="B1379" s="126">
        <v>40.281271500793103</v>
      </c>
      <c r="K1379" s="113">
        <f t="shared" si="23"/>
        <v>28.739359895981327</v>
      </c>
    </row>
    <row r="1380" spans="2:11" x14ac:dyDescent="0.3">
      <c r="B1380" s="126">
        <v>0.01</v>
      </c>
      <c r="K1380" s="113">
        <f t="shared" si="23"/>
        <v>7.1346704871060179E-3</v>
      </c>
    </row>
    <row r="1381" spans="2:11" x14ac:dyDescent="0.3">
      <c r="B1381" s="126">
        <v>0.01</v>
      </c>
      <c r="K1381" s="113">
        <f t="shared" si="23"/>
        <v>7.1346704871060179E-3</v>
      </c>
    </row>
    <row r="1382" spans="2:11" x14ac:dyDescent="0.3">
      <c r="B1382" s="126">
        <v>0.01</v>
      </c>
      <c r="K1382" s="113">
        <f t="shared" si="23"/>
        <v>7.1346704871060179E-3</v>
      </c>
    </row>
    <row r="1383" spans="2:11" x14ac:dyDescent="0.3">
      <c r="B1383" s="126">
        <v>0.01</v>
      </c>
      <c r="K1383" s="113">
        <f t="shared" si="23"/>
        <v>7.1346704871060179E-3</v>
      </c>
    </row>
    <row r="1384" spans="2:11" x14ac:dyDescent="0.3">
      <c r="B1384" s="126">
        <v>0.01</v>
      </c>
      <c r="K1384" s="113">
        <f t="shared" si="23"/>
        <v>7.1346704871060179E-3</v>
      </c>
    </row>
    <row r="1385" spans="2:11" x14ac:dyDescent="0.3">
      <c r="B1385" s="126">
        <v>0.01</v>
      </c>
      <c r="K1385" s="113">
        <f t="shared" si="23"/>
        <v>7.1346704871060179E-3</v>
      </c>
    </row>
    <row r="1386" spans="2:11" x14ac:dyDescent="0.3">
      <c r="B1386" s="126">
        <v>0.01</v>
      </c>
      <c r="K1386" s="113">
        <f t="shared" si="23"/>
        <v>7.1346704871060179E-3</v>
      </c>
    </row>
    <row r="1387" spans="2:11" x14ac:dyDescent="0.3">
      <c r="B1387" s="126">
        <v>10.6016546570961</v>
      </c>
      <c r="K1387" s="113">
        <f t="shared" si="23"/>
        <v>7.5639312596473607</v>
      </c>
    </row>
    <row r="1388" spans="2:11" x14ac:dyDescent="0.3">
      <c r="B1388" s="126">
        <v>32.660769924277403</v>
      </c>
      <c r="K1388" s="113">
        <f t="shared" si="23"/>
        <v>23.302383126490181</v>
      </c>
    </row>
    <row r="1389" spans="2:11" x14ac:dyDescent="0.3">
      <c r="B1389" s="126">
        <v>45.147421513291199</v>
      </c>
      <c r="K1389" s="113">
        <f t="shared" si="23"/>
        <v>32.211197583981402</v>
      </c>
    </row>
    <row r="1390" spans="2:11" x14ac:dyDescent="0.3">
      <c r="B1390" s="126">
        <v>44.429723815240898</v>
      </c>
      <c r="K1390" s="113">
        <f t="shared" si="23"/>
        <v>31.699143925487061</v>
      </c>
    </row>
    <row r="1391" spans="2:11" x14ac:dyDescent="0.3">
      <c r="B1391" s="126">
        <v>29.0579688015833</v>
      </c>
      <c r="K1391" s="113">
        <f t="shared" si="23"/>
        <v>20.731903242390377</v>
      </c>
    </row>
    <row r="1392" spans="2:11" x14ac:dyDescent="0.3">
      <c r="B1392" s="126">
        <v>0.01</v>
      </c>
      <c r="K1392" s="113">
        <f t="shared" si="23"/>
        <v>7.1346704871060179E-3</v>
      </c>
    </row>
    <row r="1393" spans="2:11" x14ac:dyDescent="0.3">
      <c r="B1393" s="126">
        <v>0.01</v>
      </c>
      <c r="K1393" s="113">
        <f t="shared" si="23"/>
        <v>7.1346704871060179E-3</v>
      </c>
    </row>
    <row r="1394" spans="2:11" x14ac:dyDescent="0.3">
      <c r="B1394" s="126">
        <v>0.01</v>
      </c>
      <c r="K1394" s="113">
        <f t="shared" si="23"/>
        <v>7.1346704871060179E-3</v>
      </c>
    </row>
    <row r="1395" spans="2:11" x14ac:dyDescent="0.3">
      <c r="B1395" s="126">
        <v>0.01</v>
      </c>
      <c r="K1395" s="113">
        <f t="shared" si="23"/>
        <v>7.1346704871060179E-3</v>
      </c>
    </row>
    <row r="1396" spans="2:11" x14ac:dyDescent="0.3">
      <c r="B1396" s="126">
        <v>0.01</v>
      </c>
      <c r="K1396" s="113">
        <f t="shared" si="23"/>
        <v>7.1346704871060179E-3</v>
      </c>
    </row>
    <row r="1397" spans="2:11" x14ac:dyDescent="0.3">
      <c r="B1397" s="126">
        <v>0.01</v>
      </c>
      <c r="K1397" s="113">
        <f t="shared" si="23"/>
        <v>7.1346704871060179E-3</v>
      </c>
    </row>
    <row r="1398" spans="2:11" x14ac:dyDescent="0.3">
      <c r="B1398" s="126">
        <v>0.01</v>
      </c>
      <c r="K1398" s="113">
        <f t="shared" si="23"/>
        <v>7.1346704871060179E-3</v>
      </c>
    </row>
    <row r="1399" spans="2:11" x14ac:dyDescent="0.3">
      <c r="B1399" s="126">
        <v>0.01</v>
      </c>
      <c r="K1399" s="113">
        <f t="shared" si="23"/>
        <v>7.1346704871060179E-3</v>
      </c>
    </row>
    <row r="1400" spans="2:11" x14ac:dyDescent="0.3">
      <c r="B1400" s="126">
        <v>0.01</v>
      </c>
      <c r="K1400" s="113">
        <f t="shared" si="23"/>
        <v>7.1346704871060179E-3</v>
      </c>
    </row>
    <row r="1401" spans="2:11" x14ac:dyDescent="0.3">
      <c r="B1401" s="126">
        <v>0.01</v>
      </c>
      <c r="K1401" s="113">
        <f t="shared" si="23"/>
        <v>7.1346704871060179E-3</v>
      </c>
    </row>
    <row r="1402" spans="2:11" x14ac:dyDescent="0.3">
      <c r="B1402" s="126">
        <v>0.01</v>
      </c>
      <c r="K1402" s="113">
        <f t="shared" si="23"/>
        <v>7.1346704871060179E-3</v>
      </c>
    </row>
    <row r="1403" spans="2:11" x14ac:dyDescent="0.3">
      <c r="B1403" s="126">
        <v>0.01</v>
      </c>
      <c r="K1403" s="113">
        <f t="shared" si="23"/>
        <v>7.1346704871060179E-3</v>
      </c>
    </row>
    <row r="1404" spans="2:11" x14ac:dyDescent="0.3">
      <c r="B1404" s="126">
        <v>1.0000000004262899E-2</v>
      </c>
      <c r="K1404" s="113">
        <f t="shared" si="23"/>
        <v>7.1346704901474557E-3</v>
      </c>
    </row>
    <row r="1405" spans="2:11" x14ac:dyDescent="0.3">
      <c r="B1405" s="126">
        <v>32.542657529190301</v>
      </c>
      <c r="K1405" s="113">
        <f t="shared" si="23"/>
        <v>23.218113824551246</v>
      </c>
    </row>
    <row r="1406" spans="2:11" x14ac:dyDescent="0.3">
      <c r="B1406" s="126">
        <v>52.198028088505097</v>
      </c>
      <c r="K1406" s="113">
        <f t="shared" si="23"/>
        <v>37.241573048818822</v>
      </c>
    </row>
    <row r="1407" spans="2:11" x14ac:dyDescent="0.3">
      <c r="B1407" s="126">
        <v>57.623804528469101</v>
      </c>
      <c r="K1407" s="113">
        <f t="shared" si="23"/>
        <v>41.112685752403458</v>
      </c>
    </row>
    <row r="1408" spans="2:11" x14ac:dyDescent="0.3">
      <c r="B1408" s="126">
        <v>49.787658774547602</v>
      </c>
      <c r="K1408" s="113">
        <f t="shared" si="23"/>
        <v>35.521853968086972</v>
      </c>
    </row>
    <row r="1409" spans="2:11" x14ac:dyDescent="0.3">
      <c r="B1409" s="126">
        <v>31.773014711814</v>
      </c>
      <c r="K1409" s="113">
        <f t="shared" si="23"/>
        <v>22.668999035076464</v>
      </c>
    </row>
    <row r="1410" spans="2:11" x14ac:dyDescent="0.3">
      <c r="B1410" s="126">
        <v>8.2362355733411192</v>
      </c>
      <c r="K1410" s="113">
        <f t="shared" si="23"/>
        <v>5.8762826869969595</v>
      </c>
    </row>
    <row r="1411" spans="2:11" x14ac:dyDescent="0.3">
      <c r="B1411" s="126">
        <v>0.01</v>
      </c>
      <c r="K1411" s="113">
        <f t="shared" si="23"/>
        <v>7.1346704871060179E-3</v>
      </c>
    </row>
    <row r="1412" spans="2:11" x14ac:dyDescent="0.3">
      <c r="B1412" s="126">
        <v>0.01</v>
      </c>
      <c r="K1412" s="113">
        <f t="shared" si="23"/>
        <v>7.1346704871060179E-3</v>
      </c>
    </row>
    <row r="1413" spans="2:11" x14ac:dyDescent="0.3">
      <c r="B1413" s="126">
        <v>0.01</v>
      </c>
      <c r="K1413" s="113">
        <f t="shared" si="23"/>
        <v>7.1346704871060179E-3</v>
      </c>
    </row>
    <row r="1414" spans="2:11" x14ac:dyDescent="0.3">
      <c r="B1414" s="126">
        <v>0.01</v>
      </c>
      <c r="K1414" s="113">
        <f t="shared" si="23"/>
        <v>7.1346704871060179E-3</v>
      </c>
    </row>
    <row r="1415" spans="2:11" x14ac:dyDescent="0.3">
      <c r="B1415" s="126">
        <v>0.01</v>
      </c>
      <c r="K1415" s="113">
        <f t="shared" si="23"/>
        <v>7.1346704871060179E-3</v>
      </c>
    </row>
    <row r="1416" spans="2:11" x14ac:dyDescent="0.3">
      <c r="B1416" s="126">
        <v>1.00000000020459E-2</v>
      </c>
      <c r="K1416" s="113">
        <f t="shared" ref="K1416:K1479" si="24">IF(B1416&gt;0,B1416*(1-(1/3.49)),B1416*(1+(1/3.825)))</f>
        <v>7.1346704885656993E-3</v>
      </c>
    </row>
    <row r="1417" spans="2:11" x14ac:dyDescent="0.3">
      <c r="B1417" s="126">
        <v>30.938361625313298</v>
      </c>
      <c r="K1417" s="113">
        <f t="shared" si="24"/>
        <v>22.073501560753616</v>
      </c>
    </row>
    <row r="1418" spans="2:11" x14ac:dyDescent="0.3">
      <c r="B1418" s="126">
        <v>62.456475897916903</v>
      </c>
      <c r="K1418" s="113">
        <f t="shared" si="24"/>
        <v>44.560637531751603</v>
      </c>
    </row>
    <row r="1419" spans="2:11" x14ac:dyDescent="0.3">
      <c r="B1419" s="126">
        <v>88.850624497007601</v>
      </c>
      <c r="K1419" s="113">
        <f t="shared" si="24"/>
        <v>63.391992835973909</v>
      </c>
    </row>
    <row r="1420" spans="2:11" x14ac:dyDescent="0.3">
      <c r="B1420" s="126">
        <v>105.106159074377</v>
      </c>
      <c r="K1420" s="113">
        <f t="shared" si="24"/>
        <v>74.98978111610279</v>
      </c>
    </row>
    <row r="1421" spans="2:11" x14ac:dyDescent="0.3">
      <c r="B1421" s="126">
        <v>107.909043582946</v>
      </c>
      <c r="K1421" s="113">
        <f t="shared" si="24"/>
        <v>76.989546854308173</v>
      </c>
    </row>
    <row r="1422" spans="2:11" x14ac:dyDescent="0.3">
      <c r="B1422" s="126">
        <v>96.424723887554507</v>
      </c>
      <c r="K1422" s="113">
        <f t="shared" si="24"/>
        <v>68.795863174788181</v>
      </c>
    </row>
    <row r="1423" spans="2:11" x14ac:dyDescent="0.3">
      <c r="B1423" s="126">
        <v>72.7106862755506</v>
      </c>
      <c r="K1423" s="113">
        <f t="shared" si="24"/>
        <v>51.876678746739543</v>
      </c>
    </row>
    <row r="1424" spans="2:11" x14ac:dyDescent="0.3">
      <c r="B1424" s="126">
        <v>41.6677243871736</v>
      </c>
      <c r="K1424" s="113">
        <f t="shared" si="24"/>
        <v>29.728548345003514</v>
      </c>
    </row>
    <row r="1425" spans="2:11" x14ac:dyDescent="0.3">
      <c r="B1425" s="126">
        <v>10.5005153762196</v>
      </c>
      <c r="K1425" s="113">
        <f t="shared" si="24"/>
        <v>7.4917717154116916</v>
      </c>
    </row>
    <row r="1426" spans="2:11" x14ac:dyDescent="0.3">
      <c r="B1426" s="126">
        <v>0.01</v>
      </c>
      <c r="K1426" s="113">
        <f t="shared" si="24"/>
        <v>7.1346704871060179E-3</v>
      </c>
    </row>
    <row r="1427" spans="2:11" x14ac:dyDescent="0.3">
      <c r="B1427" s="126">
        <v>0.01</v>
      </c>
      <c r="K1427" s="113">
        <f t="shared" si="24"/>
        <v>7.1346704871060179E-3</v>
      </c>
    </row>
    <row r="1428" spans="2:11" x14ac:dyDescent="0.3">
      <c r="B1428" s="126">
        <v>1.00000000009521E-2</v>
      </c>
      <c r="K1428" s="113">
        <f t="shared" si="24"/>
        <v>7.1346704877853087E-3</v>
      </c>
    </row>
    <row r="1429" spans="2:11" x14ac:dyDescent="0.3">
      <c r="B1429" s="126">
        <v>46.262228532575499</v>
      </c>
      <c r="K1429" s="113">
        <f t="shared" si="24"/>
        <v>33.00657565791203</v>
      </c>
    </row>
    <row r="1430" spans="2:11" x14ac:dyDescent="0.3">
      <c r="B1430" s="126">
        <v>120.75128364593201</v>
      </c>
      <c r="K1430" s="113">
        <f t="shared" si="24"/>
        <v>86.152061970879856</v>
      </c>
    </row>
    <row r="1431" spans="2:11" x14ac:dyDescent="0.3">
      <c r="B1431" s="126">
        <v>218.85896137218299</v>
      </c>
      <c r="K1431" s="113">
        <f t="shared" si="24"/>
        <v>156.14865725407898</v>
      </c>
    </row>
    <row r="1432" spans="2:11" x14ac:dyDescent="0.3">
      <c r="B1432" s="126">
        <v>331.168493314523</v>
      </c>
      <c r="K1432" s="113">
        <f t="shared" si="24"/>
        <v>236.27780755104936</v>
      </c>
    </row>
    <row r="1433" spans="2:11" x14ac:dyDescent="0.3">
      <c r="B1433" s="126">
        <v>444.07581467286298</v>
      </c>
      <c r="K1433" s="113">
        <f t="shared" si="24"/>
        <v>316.8334608984037</v>
      </c>
    </row>
    <row r="1434" spans="2:11" x14ac:dyDescent="0.3">
      <c r="B1434" s="126">
        <v>541.06334495662099</v>
      </c>
      <c r="K1434" s="113">
        <f t="shared" si="24"/>
        <v>386.03086789168663</v>
      </c>
    </row>
    <row r="1435" spans="2:11" x14ac:dyDescent="0.3">
      <c r="B1435" s="126">
        <v>604.52508651671803</v>
      </c>
      <c r="K1435" s="113">
        <f t="shared" si="24"/>
        <v>431.308729348604</v>
      </c>
    </row>
    <row r="1436" spans="2:11" x14ac:dyDescent="0.3">
      <c r="B1436" s="126">
        <v>617.94952050410598</v>
      </c>
      <c r="K1436" s="113">
        <f t="shared" si="24"/>
        <v>440.88662064619598</v>
      </c>
    </row>
    <row r="1437" spans="2:11" x14ac:dyDescent="0.3">
      <c r="B1437" s="126">
        <v>568.20542772314502</v>
      </c>
      <c r="K1437" s="113">
        <f t="shared" si="24"/>
        <v>405.39584957897739</v>
      </c>
    </row>
    <row r="1438" spans="2:11" x14ac:dyDescent="0.3">
      <c r="B1438" s="126">
        <v>447.64445807057302</v>
      </c>
      <c r="K1438" s="113">
        <f t="shared" si="24"/>
        <v>319.37957037126841</v>
      </c>
    </row>
    <row r="1439" spans="2:11" x14ac:dyDescent="0.3">
      <c r="B1439" s="126">
        <v>255.73843862170099</v>
      </c>
      <c r="K1439" s="113">
        <f t="shared" si="24"/>
        <v>182.46094904528238</v>
      </c>
    </row>
    <row r="1440" spans="2:11" x14ac:dyDescent="0.3">
      <c r="B1440" s="126">
        <v>0.01</v>
      </c>
      <c r="K1440" s="113">
        <f t="shared" si="24"/>
        <v>7.1346704871060179E-3</v>
      </c>
    </row>
    <row r="1441" spans="2:11" x14ac:dyDescent="0.3">
      <c r="B1441" s="126">
        <v>0.01</v>
      </c>
      <c r="K1441" s="113">
        <f t="shared" si="24"/>
        <v>7.1346704871060179E-3</v>
      </c>
    </row>
    <row r="1442" spans="2:11" x14ac:dyDescent="0.3">
      <c r="B1442" s="126">
        <v>0.01</v>
      </c>
      <c r="K1442" s="113">
        <f t="shared" si="24"/>
        <v>7.1346704871060179E-3</v>
      </c>
    </row>
    <row r="1443" spans="2:11" x14ac:dyDescent="0.3">
      <c r="B1443" s="126">
        <v>0.01</v>
      </c>
      <c r="K1443" s="113">
        <f t="shared" si="24"/>
        <v>7.1346704871060179E-3</v>
      </c>
    </row>
    <row r="1444" spans="2:11" x14ac:dyDescent="0.3">
      <c r="B1444" s="126">
        <v>0.01</v>
      </c>
      <c r="K1444" s="113">
        <f t="shared" si="24"/>
        <v>7.1346704871060179E-3</v>
      </c>
    </row>
    <row r="1445" spans="2:11" x14ac:dyDescent="0.3">
      <c r="B1445" s="126">
        <v>0.01</v>
      </c>
      <c r="K1445" s="113">
        <f t="shared" si="24"/>
        <v>7.1346704871060179E-3</v>
      </c>
    </row>
    <row r="1446" spans="2:11" x14ac:dyDescent="0.3">
      <c r="B1446" s="126">
        <v>0.01</v>
      </c>
      <c r="K1446" s="113">
        <f t="shared" si="24"/>
        <v>7.1346704871060179E-3</v>
      </c>
    </row>
    <row r="1447" spans="2:11" x14ac:dyDescent="0.3">
      <c r="B1447" s="126">
        <v>0.01</v>
      </c>
      <c r="K1447" s="113">
        <f t="shared" si="24"/>
        <v>7.1346704871060179E-3</v>
      </c>
    </row>
    <row r="1448" spans="2:11" x14ac:dyDescent="0.3">
      <c r="B1448" s="126">
        <v>0.01</v>
      </c>
      <c r="K1448" s="113">
        <f t="shared" si="24"/>
        <v>7.1346704871060179E-3</v>
      </c>
    </row>
    <row r="1449" spans="2:11" x14ac:dyDescent="0.3">
      <c r="B1449" s="126">
        <v>0.01</v>
      </c>
      <c r="K1449" s="113">
        <f t="shared" si="24"/>
        <v>7.1346704871060179E-3</v>
      </c>
    </row>
    <row r="1450" spans="2:11" x14ac:dyDescent="0.3">
      <c r="B1450" s="126">
        <v>0.01</v>
      </c>
      <c r="K1450" s="113">
        <f t="shared" si="24"/>
        <v>7.1346704871060179E-3</v>
      </c>
    </row>
    <row r="1451" spans="2:11" x14ac:dyDescent="0.3">
      <c r="B1451" s="126">
        <v>0.01</v>
      </c>
      <c r="K1451" s="113">
        <f t="shared" si="24"/>
        <v>7.1346704871060179E-3</v>
      </c>
    </row>
    <row r="1452" spans="2:11" x14ac:dyDescent="0.3">
      <c r="B1452" s="126">
        <v>1.00000000295952E-2</v>
      </c>
      <c r="K1452" s="113">
        <f t="shared" si="24"/>
        <v>7.1346705082212169E-3</v>
      </c>
    </row>
    <row r="1453" spans="2:11" x14ac:dyDescent="0.3">
      <c r="B1453" s="126">
        <v>533.45923284866501</v>
      </c>
      <c r="K1453" s="113">
        <f t="shared" si="24"/>
        <v>380.60558446795869</v>
      </c>
    </row>
    <row r="1454" spans="2:11" x14ac:dyDescent="0.3">
      <c r="B1454" s="126">
        <v>1051.3321747279299</v>
      </c>
      <c r="K1454" s="113">
        <f t="shared" si="24"/>
        <v>750.09086391763481</v>
      </c>
    </row>
    <row r="1455" spans="2:11" x14ac:dyDescent="0.3">
      <c r="B1455" s="126">
        <v>1511.8895339307201</v>
      </c>
      <c r="K1455" s="113">
        <f t="shared" si="24"/>
        <v>1078.6833637499981</v>
      </c>
    </row>
    <row r="1456" spans="2:11" x14ac:dyDescent="0.3">
      <c r="B1456" s="126">
        <v>1877.1353001304401</v>
      </c>
      <c r="K1456" s="113">
        <f t="shared" si="24"/>
        <v>1339.2741826145548</v>
      </c>
    </row>
    <row r="1457" spans="2:11" x14ac:dyDescent="0.3">
      <c r="B1457" s="126">
        <v>2116.25701066585</v>
      </c>
      <c r="K1457" s="113">
        <f t="shared" si="24"/>
        <v>1509.8796437128844</v>
      </c>
    </row>
    <row r="1458" spans="2:11" x14ac:dyDescent="0.3">
      <c r="B1458" s="126">
        <v>2208.40635243015</v>
      </c>
      <c r="K1458" s="113">
        <f t="shared" si="24"/>
        <v>1575.6251626220842</v>
      </c>
    </row>
    <row r="1459" spans="2:11" x14ac:dyDescent="0.3">
      <c r="B1459" s="126">
        <v>2144.55446881845</v>
      </c>
      <c r="K1459" s="113">
        <f t="shared" si="24"/>
        <v>1530.0689476670318</v>
      </c>
    </row>
    <row r="1460" spans="2:11" x14ac:dyDescent="0.3">
      <c r="B1460" s="126">
        <v>1928.2555919491999</v>
      </c>
      <c r="K1460" s="113">
        <f t="shared" si="24"/>
        <v>1375.7468263477101</v>
      </c>
    </row>
    <row r="1461" spans="2:11" x14ac:dyDescent="0.3">
      <c r="B1461" s="126">
        <v>1575.26697639192</v>
      </c>
      <c r="K1461" s="113">
        <f t="shared" si="24"/>
        <v>1123.9010805776163</v>
      </c>
    </row>
    <row r="1462" spans="2:11" x14ac:dyDescent="0.3">
      <c r="B1462" s="126">
        <v>1112.0893276777399</v>
      </c>
      <c r="K1462" s="113">
        <f t="shared" si="24"/>
        <v>793.43909052079437</v>
      </c>
    </row>
    <row r="1463" spans="2:11" x14ac:dyDescent="0.3">
      <c r="B1463" s="126">
        <v>573.59700024909398</v>
      </c>
      <c r="K1463" s="113">
        <f t="shared" si="24"/>
        <v>409.24255891697538</v>
      </c>
    </row>
    <row r="1464" spans="2:11" x14ac:dyDescent="0.3">
      <c r="B1464" s="126">
        <v>0.01</v>
      </c>
      <c r="K1464" s="113">
        <f t="shared" si="24"/>
        <v>7.1346704871060179E-3</v>
      </c>
    </row>
    <row r="1465" spans="2:11" x14ac:dyDescent="0.3">
      <c r="B1465" s="126">
        <v>0.01</v>
      </c>
      <c r="K1465" s="113">
        <f t="shared" si="24"/>
        <v>7.1346704871060179E-3</v>
      </c>
    </row>
    <row r="1466" spans="2:11" x14ac:dyDescent="0.3">
      <c r="B1466" s="126">
        <v>0.01</v>
      </c>
      <c r="K1466" s="113">
        <f t="shared" si="24"/>
        <v>7.1346704871060179E-3</v>
      </c>
    </row>
    <row r="1467" spans="2:11" x14ac:dyDescent="0.3">
      <c r="B1467" s="126">
        <v>0.01</v>
      </c>
      <c r="K1467" s="113">
        <f t="shared" si="24"/>
        <v>7.1346704871060179E-3</v>
      </c>
    </row>
    <row r="1468" spans="2:11" x14ac:dyDescent="0.3">
      <c r="B1468" s="126">
        <v>0.01</v>
      </c>
      <c r="K1468" s="113">
        <f t="shared" si="24"/>
        <v>7.1346704871060179E-3</v>
      </c>
    </row>
    <row r="1469" spans="2:11" x14ac:dyDescent="0.3">
      <c r="B1469" s="126">
        <v>0.01</v>
      </c>
      <c r="K1469" s="113">
        <f t="shared" si="24"/>
        <v>7.1346704871060179E-3</v>
      </c>
    </row>
    <row r="1470" spans="2:11" x14ac:dyDescent="0.3">
      <c r="B1470" s="126">
        <v>0.01</v>
      </c>
      <c r="K1470" s="113">
        <f t="shared" si="24"/>
        <v>7.1346704871060179E-3</v>
      </c>
    </row>
    <row r="1471" spans="2:11" x14ac:dyDescent="0.3">
      <c r="B1471" s="126">
        <v>0.01</v>
      </c>
      <c r="K1471" s="113">
        <f t="shared" si="24"/>
        <v>7.1346704871060179E-3</v>
      </c>
    </row>
    <row r="1472" spans="2:11" x14ac:dyDescent="0.3">
      <c r="B1472" s="126">
        <v>0.01</v>
      </c>
      <c r="K1472" s="113">
        <f t="shared" si="24"/>
        <v>7.1346704871060179E-3</v>
      </c>
    </row>
    <row r="1473" spans="2:11" x14ac:dyDescent="0.3">
      <c r="B1473" s="126">
        <v>0.01</v>
      </c>
      <c r="K1473" s="113">
        <f t="shared" si="24"/>
        <v>7.1346704871060179E-3</v>
      </c>
    </row>
    <row r="1474" spans="2:11" x14ac:dyDescent="0.3">
      <c r="B1474" s="126">
        <v>0.01</v>
      </c>
      <c r="K1474" s="113">
        <f t="shared" si="24"/>
        <v>7.1346704871060179E-3</v>
      </c>
    </row>
    <row r="1475" spans="2:11" x14ac:dyDescent="0.3">
      <c r="B1475" s="126">
        <v>0.01</v>
      </c>
      <c r="K1475" s="113">
        <f t="shared" si="24"/>
        <v>7.1346704871060179E-3</v>
      </c>
    </row>
    <row r="1476" spans="2:11" x14ac:dyDescent="0.3">
      <c r="B1476" s="126">
        <v>1.00000000417393E-2</v>
      </c>
      <c r="K1476" s="113">
        <f t="shared" si="24"/>
        <v>7.1346705168856325E-3</v>
      </c>
    </row>
    <row r="1477" spans="2:11" x14ac:dyDescent="0.3">
      <c r="B1477" s="126">
        <v>496.50320607953898</v>
      </c>
      <c r="K1477" s="113">
        <f t="shared" si="24"/>
        <v>354.23867711692037</v>
      </c>
    </row>
    <row r="1478" spans="2:11" x14ac:dyDescent="0.3">
      <c r="B1478" s="126">
        <v>951.56790663890695</v>
      </c>
      <c r="K1478" s="113">
        <f t="shared" si="24"/>
        <v>678.9123459973863</v>
      </c>
    </row>
    <row r="1479" spans="2:11" x14ac:dyDescent="0.3">
      <c r="B1479" s="126">
        <v>1336.97737101797</v>
      </c>
      <c r="K1479" s="113">
        <f t="shared" si="24"/>
        <v>953.88929909305023</v>
      </c>
    </row>
    <row r="1480" spans="2:11" x14ac:dyDescent="0.3">
      <c r="B1480" s="126">
        <v>1629.3643403132701</v>
      </c>
      <c r="K1480" s="113">
        <f t="shared" ref="K1480:K1543" si="25">IF(B1480&gt;0,B1480*(1-(1/3.49)),B1480*(1+(1/3.825)))</f>
        <v>1162.4977671576053</v>
      </c>
    </row>
    <row r="1481" spans="2:11" x14ac:dyDescent="0.3">
      <c r="B1481" s="126">
        <v>1811.33731079887</v>
      </c>
      <c r="K1481" s="113">
        <f t="shared" si="25"/>
        <v>1292.3294853550678</v>
      </c>
    </row>
    <row r="1482" spans="2:11" x14ac:dyDescent="0.3">
      <c r="B1482" s="126">
        <v>1872.2624796002699</v>
      </c>
      <c r="K1482" s="113">
        <f t="shared" si="25"/>
        <v>1335.7975857319977</v>
      </c>
    </row>
    <row r="1483" spans="2:11" x14ac:dyDescent="0.3">
      <c r="B1483" s="126">
        <v>1808.7192924906501</v>
      </c>
      <c r="K1483" s="113">
        <f t="shared" si="25"/>
        <v>1290.4616155592319</v>
      </c>
    </row>
    <row r="1484" spans="2:11" x14ac:dyDescent="0.3">
      <c r="B1484" s="126">
        <v>1624.6384816730999</v>
      </c>
      <c r="K1484" s="113">
        <f t="shared" si="25"/>
        <v>1159.1260227409796</v>
      </c>
    </row>
    <row r="1485" spans="2:11" x14ac:dyDescent="0.3">
      <c r="B1485" s="126">
        <v>1331.1259793720601</v>
      </c>
      <c r="K1485" s="113">
        <f t="shared" si="25"/>
        <v>949.71452396459301</v>
      </c>
    </row>
    <row r="1486" spans="2:11" x14ac:dyDescent="0.3">
      <c r="B1486" s="126">
        <v>945.968603867762</v>
      </c>
      <c r="K1486" s="113">
        <f t="shared" si="25"/>
        <v>674.91742797442043</v>
      </c>
    </row>
    <row r="1487" spans="2:11" x14ac:dyDescent="0.3">
      <c r="B1487" s="126">
        <v>492.81277709648299</v>
      </c>
      <c r="K1487" s="113">
        <f t="shared" si="25"/>
        <v>351.60567764190336</v>
      </c>
    </row>
    <row r="1488" spans="2:11" x14ac:dyDescent="0.3">
      <c r="B1488" s="126">
        <v>0.01</v>
      </c>
      <c r="K1488" s="113">
        <f t="shared" si="25"/>
        <v>7.1346704871060179E-3</v>
      </c>
    </row>
    <row r="1489" spans="2:11" x14ac:dyDescent="0.3">
      <c r="B1489" s="126">
        <v>0.01</v>
      </c>
      <c r="K1489" s="113">
        <f t="shared" si="25"/>
        <v>7.1346704871060179E-3</v>
      </c>
    </row>
    <row r="1490" spans="2:11" x14ac:dyDescent="0.3">
      <c r="B1490" s="126">
        <v>0.01</v>
      </c>
      <c r="K1490" s="113">
        <f t="shared" si="25"/>
        <v>7.1346704871060179E-3</v>
      </c>
    </row>
    <row r="1491" spans="2:11" x14ac:dyDescent="0.3">
      <c r="B1491" s="126">
        <v>0.01</v>
      </c>
      <c r="K1491" s="113">
        <f t="shared" si="25"/>
        <v>7.1346704871060179E-3</v>
      </c>
    </row>
    <row r="1492" spans="2:11" x14ac:dyDescent="0.3">
      <c r="B1492" s="126">
        <v>0.01</v>
      </c>
      <c r="K1492" s="113">
        <f t="shared" si="25"/>
        <v>7.1346704871060179E-3</v>
      </c>
    </row>
    <row r="1493" spans="2:11" x14ac:dyDescent="0.3">
      <c r="B1493" s="126">
        <v>0.01</v>
      </c>
      <c r="K1493" s="113">
        <f t="shared" si="25"/>
        <v>7.1346704871060179E-3</v>
      </c>
    </row>
    <row r="1494" spans="2:11" x14ac:dyDescent="0.3">
      <c r="B1494" s="126">
        <v>0.01</v>
      </c>
      <c r="K1494" s="113">
        <f t="shared" si="25"/>
        <v>7.1346704871060179E-3</v>
      </c>
    </row>
    <row r="1495" spans="2:11" x14ac:dyDescent="0.3">
      <c r="B1495" s="126">
        <v>0.01</v>
      </c>
      <c r="K1495" s="113">
        <f t="shared" si="25"/>
        <v>7.1346704871060179E-3</v>
      </c>
    </row>
    <row r="1496" spans="2:11" x14ac:dyDescent="0.3">
      <c r="B1496" s="126">
        <v>0.01</v>
      </c>
      <c r="K1496" s="113">
        <f t="shared" si="25"/>
        <v>7.1346704871060179E-3</v>
      </c>
    </row>
    <row r="1497" spans="2:11" x14ac:dyDescent="0.3">
      <c r="B1497" s="126">
        <v>0.01</v>
      </c>
      <c r="K1497" s="113">
        <f t="shared" si="25"/>
        <v>7.1346704871060179E-3</v>
      </c>
    </row>
    <row r="1498" spans="2:11" x14ac:dyDescent="0.3">
      <c r="B1498" s="126">
        <v>0.01</v>
      </c>
      <c r="K1498" s="113">
        <f t="shared" si="25"/>
        <v>7.1346704871060179E-3</v>
      </c>
    </row>
    <row r="1499" spans="2:11" x14ac:dyDescent="0.3">
      <c r="B1499" s="126">
        <v>0.01</v>
      </c>
      <c r="K1499" s="113">
        <f t="shared" si="25"/>
        <v>7.1346704871060179E-3</v>
      </c>
    </row>
    <row r="1500" spans="2:11" x14ac:dyDescent="0.3">
      <c r="B1500" s="126">
        <v>1.0000000060579601E-2</v>
      </c>
      <c r="K1500" s="113">
        <f t="shared" si="25"/>
        <v>7.1346705303275658E-3</v>
      </c>
    </row>
    <row r="1501" spans="2:11" x14ac:dyDescent="0.3">
      <c r="B1501" s="126">
        <v>553.36467827495403</v>
      </c>
      <c r="K1501" s="113">
        <f t="shared" si="25"/>
        <v>394.80746386952308</v>
      </c>
    </row>
    <row r="1502" spans="2:11" x14ac:dyDescent="0.3">
      <c r="B1502" s="126">
        <v>1070.20757810899</v>
      </c>
      <c r="K1502" s="113">
        <f t="shared" si="25"/>
        <v>763.5578422611419</v>
      </c>
    </row>
    <row r="1503" spans="2:11" x14ac:dyDescent="0.3">
      <c r="B1503" s="126">
        <v>1512.1207356104301</v>
      </c>
      <c r="K1503" s="113">
        <f t="shared" si="25"/>
        <v>1078.8483185300777</v>
      </c>
    </row>
    <row r="1504" spans="2:11" x14ac:dyDescent="0.3">
      <c r="B1504" s="126">
        <v>1846.2134108807199</v>
      </c>
      <c r="K1504" s="113">
        <f t="shared" si="25"/>
        <v>1317.2124335510007</v>
      </c>
    </row>
    <row r="1505" spans="2:11" x14ac:dyDescent="0.3">
      <c r="B1505" s="126">
        <v>2047.95866520853</v>
      </c>
      <c r="K1505" s="113">
        <f t="shared" si="25"/>
        <v>1461.1510247476331</v>
      </c>
    </row>
    <row r="1506" spans="2:11" x14ac:dyDescent="0.3">
      <c r="B1506" s="126">
        <v>2103.3534203757999</v>
      </c>
      <c r="K1506" s="113">
        <f t="shared" si="25"/>
        <v>1500.6733572308717</v>
      </c>
    </row>
    <row r="1507" spans="2:11" x14ac:dyDescent="0.3">
      <c r="B1507" s="126">
        <v>2010.17336075602</v>
      </c>
      <c r="K1507" s="113">
        <f t="shared" si="25"/>
        <v>1434.1924550952692</v>
      </c>
    </row>
    <row r="1508" spans="2:11" x14ac:dyDescent="0.3">
      <c r="B1508" s="126">
        <v>1778.17817124829</v>
      </c>
      <c r="K1508" s="113">
        <f t="shared" si="25"/>
        <v>1268.6715319221325</v>
      </c>
    </row>
    <row r="1509" spans="2:11" x14ac:dyDescent="0.3">
      <c r="B1509" s="126">
        <v>1428.2259153078001</v>
      </c>
      <c r="K1509" s="113">
        <f t="shared" si="25"/>
        <v>1018.9921286866539</v>
      </c>
    </row>
    <row r="1510" spans="2:11" x14ac:dyDescent="0.3">
      <c r="B1510" s="126">
        <v>990.36668468566097</v>
      </c>
      <c r="K1510" s="113">
        <f t="shared" si="25"/>
        <v>706.59399566398167</v>
      </c>
    </row>
    <row r="1511" spans="2:11" x14ac:dyDescent="0.3">
      <c r="B1511" s="126">
        <v>501.09245821785601</v>
      </c>
      <c r="K1511" s="113">
        <f t="shared" si="25"/>
        <v>357.51295729583421</v>
      </c>
    </row>
    <row r="1512" spans="2:11" x14ac:dyDescent="0.3">
      <c r="B1512" s="126">
        <v>0.01</v>
      </c>
      <c r="K1512" s="113">
        <f t="shared" si="25"/>
        <v>7.1346704871060179E-3</v>
      </c>
    </row>
    <row r="1513" spans="2:11" x14ac:dyDescent="0.3">
      <c r="B1513" s="126">
        <v>0.01</v>
      </c>
      <c r="K1513" s="113">
        <f t="shared" si="25"/>
        <v>7.1346704871060179E-3</v>
      </c>
    </row>
    <row r="1514" spans="2:11" x14ac:dyDescent="0.3">
      <c r="B1514" s="126">
        <v>0.01</v>
      </c>
      <c r="K1514" s="113">
        <f t="shared" si="25"/>
        <v>7.1346704871060179E-3</v>
      </c>
    </row>
    <row r="1515" spans="2:11" x14ac:dyDescent="0.3">
      <c r="B1515" s="126">
        <v>0.01</v>
      </c>
      <c r="K1515" s="113">
        <f t="shared" si="25"/>
        <v>7.1346704871060179E-3</v>
      </c>
    </row>
    <row r="1516" spans="2:11" x14ac:dyDescent="0.3">
      <c r="B1516" s="126">
        <v>0.01</v>
      </c>
      <c r="K1516" s="113">
        <f t="shared" si="25"/>
        <v>7.1346704871060179E-3</v>
      </c>
    </row>
    <row r="1517" spans="2:11" x14ac:dyDescent="0.3">
      <c r="B1517" s="126">
        <v>0.01</v>
      </c>
      <c r="K1517" s="113">
        <f t="shared" si="25"/>
        <v>7.1346704871060179E-3</v>
      </c>
    </row>
    <row r="1518" spans="2:11" x14ac:dyDescent="0.3">
      <c r="B1518" s="126">
        <v>0.01</v>
      </c>
      <c r="K1518" s="113">
        <f t="shared" si="25"/>
        <v>7.1346704871060179E-3</v>
      </c>
    </row>
    <row r="1519" spans="2:11" x14ac:dyDescent="0.3">
      <c r="B1519" s="126">
        <v>0.01</v>
      </c>
      <c r="K1519" s="113">
        <f t="shared" si="25"/>
        <v>7.1346704871060179E-3</v>
      </c>
    </row>
    <row r="1520" spans="2:11" x14ac:dyDescent="0.3">
      <c r="B1520" s="126">
        <v>0.01</v>
      </c>
      <c r="K1520" s="113">
        <f t="shared" si="25"/>
        <v>7.1346704871060179E-3</v>
      </c>
    </row>
    <row r="1521" spans="2:11" x14ac:dyDescent="0.3">
      <c r="B1521" s="126">
        <v>0.01</v>
      </c>
      <c r="K1521" s="113">
        <f t="shared" si="25"/>
        <v>7.1346704871060179E-3</v>
      </c>
    </row>
    <row r="1522" spans="2:11" x14ac:dyDescent="0.3">
      <c r="B1522" s="126">
        <v>0.01</v>
      </c>
      <c r="K1522" s="113">
        <f t="shared" si="25"/>
        <v>7.1346704871060179E-3</v>
      </c>
    </row>
    <row r="1523" spans="2:11" x14ac:dyDescent="0.3">
      <c r="B1523" s="126">
        <v>0.01</v>
      </c>
      <c r="K1523" s="113">
        <f t="shared" si="25"/>
        <v>7.1346704871060179E-3</v>
      </c>
    </row>
    <row r="1524" spans="2:11" x14ac:dyDescent="0.3">
      <c r="B1524" s="126">
        <v>1.0000000006660801E-2</v>
      </c>
      <c r="K1524" s="113">
        <f t="shared" si="25"/>
        <v>7.134670491858279E-3</v>
      </c>
    </row>
    <row r="1525" spans="2:11" x14ac:dyDescent="0.3">
      <c r="B1525" s="126">
        <v>228.62252925786399</v>
      </c>
      <c r="K1525" s="113">
        <f t="shared" si="25"/>
        <v>163.11464121836141</v>
      </c>
    </row>
    <row r="1526" spans="2:11" x14ac:dyDescent="0.3">
      <c r="B1526" s="126">
        <v>398.09154920733903</v>
      </c>
      <c r="K1526" s="113">
        <f t="shared" si="25"/>
        <v>284.02520272959146</v>
      </c>
    </row>
    <row r="1527" spans="2:11" x14ac:dyDescent="0.3">
      <c r="B1527" s="126">
        <v>502.37154859466199</v>
      </c>
      <c r="K1527" s="113">
        <f t="shared" si="25"/>
        <v>358.42554613200815</v>
      </c>
    </row>
    <row r="1528" spans="2:11" x14ac:dyDescent="0.3">
      <c r="B1528" s="126">
        <v>542.75390503460005</v>
      </c>
      <c r="K1528" s="113">
        <f t="shared" si="25"/>
        <v>387.23702680119032</v>
      </c>
    </row>
    <row r="1529" spans="2:11" x14ac:dyDescent="0.3">
      <c r="B1529" s="126">
        <v>526.90914589663396</v>
      </c>
      <c r="K1529" s="113">
        <f t="shared" si="25"/>
        <v>375.93231326149532</v>
      </c>
    </row>
    <row r="1530" spans="2:11" x14ac:dyDescent="0.3">
      <c r="B1530" s="126">
        <v>467.30847049824899</v>
      </c>
      <c r="K1530" s="113">
        <f t="shared" si="25"/>
        <v>333.40919528385103</v>
      </c>
    </row>
    <row r="1531" spans="2:11" x14ac:dyDescent="0.3">
      <c r="B1531" s="126">
        <v>379.254339219315</v>
      </c>
      <c r="K1531" s="113">
        <f t="shared" si="25"/>
        <v>270.58547411349412</v>
      </c>
    </row>
    <row r="1532" spans="2:11" x14ac:dyDescent="0.3">
      <c r="B1532" s="126">
        <v>278.78156602156201</v>
      </c>
      <c r="K1532" s="113">
        <f t="shared" si="25"/>
        <v>198.90146114432363</v>
      </c>
    </row>
    <row r="1533" spans="2:11" x14ac:dyDescent="0.3">
      <c r="B1533" s="126">
        <v>180.688544398234</v>
      </c>
      <c r="K1533" s="113">
        <f t="shared" si="25"/>
        <v>128.91532250762253</v>
      </c>
    </row>
    <row r="1534" spans="2:11" x14ac:dyDescent="0.3">
      <c r="B1534" s="126">
        <v>96.924691581443298</v>
      </c>
      <c r="K1534" s="113">
        <f t="shared" si="25"/>
        <v>69.15257364979766</v>
      </c>
    </row>
    <row r="1535" spans="2:11" x14ac:dyDescent="0.3">
      <c r="B1535" s="126">
        <v>35.500552187535597</v>
      </c>
      <c r="K1535" s="113">
        <f t="shared" si="25"/>
        <v>25.328474196837718</v>
      </c>
    </row>
    <row r="1536" spans="2:11" x14ac:dyDescent="0.3">
      <c r="B1536" s="126">
        <v>0.01</v>
      </c>
      <c r="K1536" s="113">
        <f t="shared" si="25"/>
        <v>7.1346704871060179E-3</v>
      </c>
    </row>
    <row r="1537" spans="2:11" x14ac:dyDescent="0.3">
      <c r="B1537" s="126">
        <v>0.01</v>
      </c>
      <c r="K1537" s="113">
        <f t="shared" si="25"/>
        <v>7.1346704871060179E-3</v>
      </c>
    </row>
    <row r="1538" spans="2:11" x14ac:dyDescent="0.3">
      <c r="B1538" s="126">
        <v>0.50581295058845199</v>
      </c>
      <c r="K1538" s="113">
        <f t="shared" si="25"/>
        <v>0.36088087305594424</v>
      </c>
    </row>
    <row r="1539" spans="2:11" x14ac:dyDescent="0.3">
      <c r="B1539" s="126">
        <v>25.4379772694796</v>
      </c>
      <c r="K1539" s="113">
        <f t="shared" si="25"/>
        <v>18.14915856762298</v>
      </c>
    </row>
    <row r="1540" spans="2:11" x14ac:dyDescent="0.3">
      <c r="B1540" s="126">
        <v>56.597401303679497</v>
      </c>
      <c r="K1540" s="113">
        <f t="shared" si="25"/>
        <v>40.380380872825775</v>
      </c>
    </row>
    <row r="1541" spans="2:11" x14ac:dyDescent="0.3">
      <c r="B1541" s="126">
        <v>86.162384359926605</v>
      </c>
      <c r="K1541" s="113">
        <f t="shared" si="25"/>
        <v>61.474022079145342</v>
      </c>
    </row>
    <row r="1542" spans="2:11" x14ac:dyDescent="0.3">
      <c r="B1542" s="126">
        <v>107.635457331558</v>
      </c>
      <c r="K1542" s="113">
        <f t="shared" si="25"/>
        <v>76.794352078962589</v>
      </c>
    </row>
    <row r="1543" spans="2:11" x14ac:dyDescent="0.3">
      <c r="B1543" s="126">
        <v>116.707125653424</v>
      </c>
      <c r="K1543" s="113">
        <f t="shared" si="25"/>
        <v>83.266688503445778</v>
      </c>
    </row>
    <row r="1544" spans="2:11" x14ac:dyDescent="0.3">
      <c r="B1544" s="126">
        <v>111.70960800979699</v>
      </c>
      <c r="K1544" s="113">
        <f t="shared" ref="K1544:K1607" si="26">IF(B1544&gt;0,B1544*(1-(1/3.49)),B1544*(1+(1/3.825)))</f>
        <v>79.701124339368064</v>
      </c>
    </row>
    <row r="1545" spans="2:11" x14ac:dyDescent="0.3">
      <c r="B1545" s="126">
        <v>93.627779953286307</v>
      </c>
      <c r="K1545" s="113">
        <f t="shared" si="26"/>
        <v>66.800335840596816</v>
      </c>
    </row>
    <row r="1546" spans="2:11" x14ac:dyDescent="0.3">
      <c r="B1546" s="126">
        <v>65.699724297095898</v>
      </c>
      <c r="K1546" s="113">
        <f t="shared" si="26"/>
        <v>46.874588395349221</v>
      </c>
    </row>
    <row r="1547" spans="2:11" x14ac:dyDescent="0.3">
      <c r="B1547" s="126">
        <v>32.696259460663903</v>
      </c>
      <c r="K1547" s="113">
        <f t="shared" si="26"/>
        <v>23.327703741275965</v>
      </c>
    </row>
    <row r="1548" spans="2:11" x14ac:dyDescent="0.3">
      <c r="B1548" s="126">
        <v>0.01</v>
      </c>
      <c r="K1548" s="113">
        <f t="shared" si="26"/>
        <v>7.1346704871060179E-3</v>
      </c>
    </row>
    <row r="1549" spans="2:11" x14ac:dyDescent="0.3">
      <c r="B1549" s="126">
        <v>0.01</v>
      </c>
      <c r="K1549" s="113">
        <f t="shared" si="26"/>
        <v>7.1346704871060179E-3</v>
      </c>
    </row>
    <row r="1550" spans="2:11" x14ac:dyDescent="0.3">
      <c r="B1550" s="126">
        <v>0.01</v>
      </c>
      <c r="K1550" s="113">
        <f t="shared" si="26"/>
        <v>7.1346704871060179E-3</v>
      </c>
    </row>
    <row r="1551" spans="2:11" x14ac:dyDescent="0.3">
      <c r="B1551" s="126">
        <v>0.01</v>
      </c>
      <c r="K1551" s="113">
        <f t="shared" si="26"/>
        <v>7.1346704871060179E-3</v>
      </c>
    </row>
    <row r="1552" spans="2:11" x14ac:dyDescent="0.3">
      <c r="B1552" s="126">
        <v>0.01</v>
      </c>
      <c r="K1552" s="113">
        <f t="shared" si="26"/>
        <v>7.1346704871060179E-3</v>
      </c>
    </row>
    <row r="1553" spans="2:11" x14ac:dyDescent="0.3">
      <c r="B1553" s="126">
        <v>0.01</v>
      </c>
      <c r="K1553" s="113">
        <f t="shared" si="26"/>
        <v>7.1346704871060179E-3</v>
      </c>
    </row>
    <row r="1554" spans="2:11" x14ac:dyDescent="0.3">
      <c r="B1554" s="126">
        <v>0.01</v>
      </c>
      <c r="K1554" s="113">
        <f t="shared" si="26"/>
        <v>7.1346704871060179E-3</v>
      </c>
    </row>
    <row r="1555" spans="2:11" x14ac:dyDescent="0.3">
      <c r="B1555" s="126">
        <v>8.5826425330152407</v>
      </c>
      <c r="K1555" s="113">
        <f t="shared" si="26"/>
        <v>6.1234326381684667</v>
      </c>
    </row>
    <row r="1556" spans="2:11" x14ac:dyDescent="0.3">
      <c r="B1556" s="126">
        <v>26.427408561450001</v>
      </c>
      <c r="K1556" s="113">
        <f t="shared" si="26"/>
        <v>18.855085191407021</v>
      </c>
    </row>
    <row r="1557" spans="2:11" x14ac:dyDescent="0.3">
      <c r="B1557" s="126">
        <v>36.517241866628098</v>
      </c>
      <c r="K1557" s="113">
        <f t="shared" si="26"/>
        <v>26.053848781634375</v>
      </c>
    </row>
    <row r="1558" spans="2:11" x14ac:dyDescent="0.3">
      <c r="B1558" s="126">
        <v>35.923954383015001</v>
      </c>
      <c r="K1558" s="113">
        <f t="shared" si="26"/>
        <v>25.630557711664</v>
      </c>
    </row>
    <row r="1559" spans="2:11" x14ac:dyDescent="0.3">
      <c r="B1559" s="126">
        <v>23.487283358774199</v>
      </c>
      <c r="K1559" s="113">
        <f t="shared" si="26"/>
        <v>16.757402740214257</v>
      </c>
    </row>
    <row r="1560" spans="2:11" x14ac:dyDescent="0.3">
      <c r="B1560" s="126">
        <v>0.01</v>
      </c>
      <c r="K1560" s="113">
        <f t="shared" si="26"/>
        <v>7.1346704871060179E-3</v>
      </c>
    </row>
    <row r="1561" spans="2:11" x14ac:dyDescent="0.3">
      <c r="B1561" s="126">
        <v>0.01</v>
      </c>
      <c r="K1561" s="113">
        <f t="shared" si="26"/>
        <v>7.1346704871060179E-3</v>
      </c>
    </row>
    <row r="1562" spans="2:11" x14ac:dyDescent="0.3">
      <c r="B1562" s="126">
        <v>0.01</v>
      </c>
      <c r="K1562" s="113">
        <f t="shared" si="26"/>
        <v>7.1346704871060179E-3</v>
      </c>
    </row>
    <row r="1563" spans="2:11" x14ac:dyDescent="0.3">
      <c r="B1563" s="126">
        <v>0.01</v>
      </c>
      <c r="K1563" s="113">
        <f t="shared" si="26"/>
        <v>7.1346704871060179E-3</v>
      </c>
    </row>
    <row r="1564" spans="2:11" x14ac:dyDescent="0.3">
      <c r="B1564" s="126">
        <v>0.01</v>
      </c>
      <c r="K1564" s="113">
        <f t="shared" si="26"/>
        <v>7.1346704871060179E-3</v>
      </c>
    </row>
    <row r="1565" spans="2:11" x14ac:dyDescent="0.3">
      <c r="B1565" s="126">
        <v>0.01</v>
      </c>
      <c r="K1565" s="113">
        <f t="shared" si="26"/>
        <v>7.1346704871060179E-3</v>
      </c>
    </row>
    <row r="1566" spans="2:11" x14ac:dyDescent="0.3">
      <c r="B1566" s="126">
        <v>0.01</v>
      </c>
      <c r="K1566" s="113">
        <f t="shared" si="26"/>
        <v>7.1346704871060179E-3</v>
      </c>
    </row>
    <row r="1567" spans="2:11" x14ac:dyDescent="0.3">
      <c r="B1567" s="126">
        <v>0.01</v>
      </c>
      <c r="K1567" s="113">
        <f t="shared" si="26"/>
        <v>7.1346704871060179E-3</v>
      </c>
    </row>
    <row r="1568" spans="2:11" x14ac:dyDescent="0.3">
      <c r="B1568" s="126">
        <v>0.01</v>
      </c>
      <c r="K1568" s="113">
        <f t="shared" si="26"/>
        <v>7.1346704871060179E-3</v>
      </c>
    </row>
    <row r="1569" spans="2:11" x14ac:dyDescent="0.3">
      <c r="B1569" s="126">
        <v>0.01</v>
      </c>
      <c r="K1569" s="113">
        <f t="shared" si="26"/>
        <v>7.1346704871060179E-3</v>
      </c>
    </row>
    <row r="1570" spans="2:11" x14ac:dyDescent="0.3">
      <c r="B1570" s="126">
        <v>0.01</v>
      </c>
      <c r="K1570" s="113">
        <f t="shared" si="26"/>
        <v>7.1346704871060179E-3</v>
      </c>
    </row>
    <row r="1571" spans="2:11" x14ac:dyDescent="0.3">
      <c r="B1571" s="126">
        <v>0.01</v>
      </c>
      <c r="K1571" s="113">
        <f t="shared" si="26"/>
        <v>7.1346704871060179E-3</v>
      </c>
    </row>
    <row r="1572" spans="2:11" x14ac:dyDescent="0.3">
      <c r="B1572" s="126">
        <v>1.00000000024004E-2</v>
      </c>
      <c r="K1572" s="113">
        <f t="shared" si="26"/>
        <v>7.1346704888186237E-3</v>
      </c>
    </row>
    <row r="1573" spans="2:11" x14ac:dyDescent="0.3">
      <c r="B1573" s="126">
        <v>26.1698240337737</v>
      </c>
      <c r="K1573" s="113">
        <f t="shared" si="26"/>
        <v>18.671307118652297</v>
      </c>
    </row>
    <row r="1574" spans="2:11" x14ac:dyDescent="0.3">
      <c r="B1574" s="126">
        <v>41.959299120936599</v>
      </c>
      <c r="K1574" s="113">
        <f t="shared" si="26"/>
        <v>29.936577309779981</v>
      </c>
    </row>
    <row r="1575" spans="2:11" x14ac:dyDescent="0.3">
      <c r="B1575" s="126">
        <v>46.303337961226802</v>
      </c>
      <c r="K1575" s="113">
        <f t="shared" si="26"/>
        <v>33.035905880646055</v>
      </c>
    </row>
    <row r="1576" spans="2:11" x14ac:dyDescent="0.3">
      <c r="B1576" s="126">
        <v>39.991961947547701</v>
      </c>
      <c r="K1576" s="113">
        <f t="shared" si="26"/>
        <v>28.532947062863546</v>
      </c>
    </row>
    <row r="1577" spans="2:11" x14ac:dyDescent="0.3">
      <c r="B1577" s="126">
        <v>25.512844098036201</v>
      </c>
      <c r="K1577" s="113">
        <f t="shared" si="26"/>
        <v>18.202573582839584</v>
      </c>
    </row>
    <row r="1578" spans="2:11" x14ac:dyDescent="0.3">
      <c r="B1578" s="126">
        <v>6.6124462935059798</v>
      </c>
      <c r="K1578" s="113">
        <f t="shared" si="26"/>
        <v>4.7177625417850688</v>
      </c>
    </row>
    <row r="1579" spans="2:11" x14ac:dyDescent="0.3">
      <c r="B1579" s="126">
        <v>0.01</v>
      </c>
      <c r="K1579" s="113">
        <f t="shared" si="26"/>
        <v>7.1346704871060179E-3</v>
      </c>
    </row>
    <row r="1580" spans="2:11" x14ac:dyDescent="0.3">
      <c r="B1580" s="126">
        <v>0.01</v>
      </c>
      <c r="K1580" s="113">
        <f t="shared" si="26"/>
        <v>7.1346704871060179E-3</v>
      </c>
    </row>
    <row r="1581" spans="2:11" x14ac:dyDescent="0.3">
      <c r="B1581" s="126">
        <v>0.01</v>
      </c>
      <c r="K1581" s="113">
        <f t="shared" si="26"/>
        <v>7.1346704871060179E-3</v>
      </c>
    </row>
    <row r="1582" spans="2:11" x14ac:dyDescent="0.3">
      <c r="B1582" s="126">
        <v>0.01</v>
      </c>
      <c r="K1582" s="113">
        <f t="shared" si="26"/>
        <v>7.1346704871060179E-3</v>
      </c>
    </row>
    <row r="1583" spans="2:11" x14ac:dyDescent="0.3">
      <c r="B1583" s="126">
        <v>0.01</v>
      </c>
      <c r="K1583" s="113">
        <f t="shared" si="26"/>
        <v>7.1346704871060179E-3</v>
      </c>
    </row>
    <row r="1584" spans="2:11" x14ac:dyDescent="0.3">
      <c r="B1584" s="126">
        <v>1.0000000000862199E-2</v>
      </c>
      <c r="K1584" s="113">
        <f t="shared" si="26"/>
        <v>7.1346704877211682E-3</v>
      </c>
    </row>
    <row r="1585" spans="2:11" x14ac:dyDescent="0.3">
      <c r="B1585" s="126">
        <v>24.7674713209339</v>
      </c>
      <c r="K1585" s="113">
        <f t="shared" si="26"/>
        <v>17.67077466737118</v>
      </c>
    </row>
    <row r="1586" spans="2:11" x14ac:dyDescent="0.3">
      <c r="B1586" s="126">
        <v>49.977845940956897</v>
      </c>
      <c r="K1586" s="113">
        <f t="shared" si="26"/>
        <v>35.657546244407641</v>
      </c>
    </row>
    <row r="1587" spans="2:11" x14ac:dyDescent="0.3">
      <c r="B1587" s="126">
        <v>71.070322131860493</v>
      </c>
      <c r="K1587" s="113">
        <f t="shared" si="26"/>
        <v>50.706332982330267</v>
      </c>
    </row>
    <row r="1588" spans="2:11" x14ac:dyDescent="0.3">
      <c r="B1588" s="126">
        <v>84.040092090124404</v>
      </c>
      <c r="K1588" s="113">
        <f t="shared" si="26"/>
        <v>59.959836476908244</v>
      </c>
    </row>
    <row r="1589" spans="2:11" x14ac:dyDescent="0.3">
      <c r="B1589" s="126">
        <v>86.247779337975203</v>
      </c>
      <c r="K1589" s="113">
        <f t="shared" si="26"/>
        <v>61.534948582108385</v>
      </c>
    </row>
    <row r="1590" spans="2:11" x14ac:dyDescent="0.3">
      <c r="B1590" s="126">
        <v>77.039105046372001</v>
      </c>
      <c r="K1590" s="113">
        <f t="shared" si="26"/>
        <v>54.964862912741054</v>
      </c>
    </row>
    <row r="1591" spans="2:11" x14ac:dyDescent="0.3">
      <c r="B1591" s="126">
        <v>58.070539319664903</v>
      </c>
      <c r="K1591" s="113">
        <f t="shared" si="26"/>
        <v>41.431416305434276</v>
      </c>
    </row>
    <row r="1592" spans="2:11" x14ac:dyDescent="0.3">
      <c r="B1592" s="126">
        <v>33.265899921766703</v>
      </c>
      <c r="K1592" s="113">
        <f t="shared" si="26"/>
        <v>23.734123439885128</v>
      </c>
    </row>
    <row r="1593" spans="2:11" x14ac:dyDescent="0.3">
      <c r="B1593" s="126">
        <v>8.3814393314851205</v>
      </c>
      <c r="K1593" s="113">
        <f t="shared" si="26"/>
        <v>5.9798807837816481</v>
      </c>
    </row>
    <row r="1594" spans="2:11" x14ac:dyDescent="0.3">
      <c r="B1594" s="126">
        <v>0.01</v>
      </c>
      <c r="K1594" s="113">
        <f t="shared" si="26"/>
        <v>7.1346704871060179E-3</v>
      </c>
    </row>
    <row r="1595" spans="2:11" x14ac:dyDescent="0.3">
      <c r="B1595" s="126">
        <v>0.01</v>
      </c>
      <c r="K1595" s="113">
        <f t="shared" si="26"/>
        <v>7.1346704871060179E-3</v>
      </c>
    </row>
    <row r="1596" spans="2:11" x14ac:dyDescent="0.3">
      <c r="B1596" s="126">
        <v>1.00000000026567E-2</v>
      </c>
      <c r="K1596" s="113">
        <f t="shared" si="26"/>
        <v>7.1346704890014852E-3</v>
      </c>
    </row>
    <row r="1597" spans="2:11" x14ac:dyDescent="0.3">
      <c r="B1597" s="126">
        <v>36.861224377165698</v>
      </c>
      <c r="K1597" s="113">
        <f t="shared" si="26"/>
        <v>26.299268968235697</v>
      </c>
    </row>
    <row r="1598" spans="2:11" x14ac:dyDescent="0.3">
      <c r="B1598" s="126">
        <v>96.171862123521095</v>
      </c>
      <c r="K1598" s="113">
        <f t="shared" si="26"/>
        <v>68.615454638271501</v>
      </c>
    </row>
    <row r="1599" spans="2:11" x14ac:dyDescent="0.3">
      <c r="B1599" s="126">
        <v>174.238384743816</v>
      </c>
      <c r="K1599" s="113">
        <f t="shared" si="26"/>
        <v>124.31334613527274</v>
      </c>
    </row>
    <row r="1600" spans="2:11" x14ac:dyDescent="0.3">
      <c r="B1600" s="126">
        <v>263.544324380597</v>
      </c>
      <c r="K1600" s="113">
        <f t="shared" si="26"/>
        <v>188.03019132025403</v>
      </c>
    </row>
    <row r="1601" spans="2:11" x14ac:dyDescent="0.3">
      <c r="B1601" s="126">
        <v>353.25418811609097</v>
      </c>
      <c r="K1601" s="113">
        <f t="shared" si="26"/>
        <v>252.03522303984715</v>
      </c>
    </row>
    <row r="1602" spans="2:11" x14ac:dyDescent="0.3">
      <c r="B1602" s="126">
        <v>430.23305972744902</v>
      </c>
      <c r="K1602" s="113">
        <f t="shared" si="26"/>
        <v>306.9571113814751</v>
      </c>
    </row>
    <row r="1603" spans="2:11" x14ac:dyDescent="0.3">
      <c r="B1603" s="126">
        <v>480.50201579190599</v>
      </c>
      <c r="K1603" s="113">
        <f t="shared" si="26"/>
        <v>342.82235510654613</v>
      </c>
    </row>
    <row r="1604" spans="2:11" x14ac:dyDescent="0.3">
      <c r="B1604" s="126">
        <v>490.97434471031198</v>
      </c>
      <c r="K1604" s="113">
        <f t="shared" si="26"/>
        <v>350.2940167130879</v>
      </c>
    </row>
    <row r="1605" spans="2:11" x14ac:dyDescent="0.3">
      <c r="B1605" s="126">
        <v>451.26931665323701</v>
      </c>
      <c r="K1605" s="113">
        <f t="shared" si="26"/>
        <v>321.96578752623503</v>
      </c>
    </row>
    <row r="1606" spans="2:11" x14ac:dyDescent="0.3">
      <c r="B1606" s="126">
        <v>355.37604939655301</v>
      </c>
      <c r="K1606" s="113">
        <f t="shared" si="26"/>
        <v>253.54910114539169</v>
      </c>
    </row>
    <row r="1607" spans="2:11" x14ac:dyDescent="0.3">
      <c r="B1607" s="126">
        <v>202.94405722387501</v>
      </c>
      <c r="K1607" s="113">
        <f t="shared" si="26"/>
        <v>144.79389756087357</v>
      </c>
    </row>
    <row r="1608" spans="2:11" x14ac:dyDescent="0.3">
      <c r="B1608" s="126">
        <v>0.01</v>
      </c>
      <c r="K1608" s="113">
        <f t="shared" ref="K1608:K1671" si="27">IF(B1608&gt;0,B1608*(1-(1/3.49)),B1608*(1+(1/3.825)))</f>
        <v>7.1346704871060179E-3</v>
      </c>
    </row>
    <row r="1609" spans="2:11" x14ac:dyDescent="0.3">
      <c r="B1609" s="126">
        <v>0.01</v>
      </c>
      <c r="K1609" s="113">
        <f t="shared" si="27"/>
        <v>7.1346704871060179E-3</v>
      </c>
    </row>
    <row r="1610" spans="2:11" x14ac:dyDescent="0.3">
      <c r="B1610" s="126">
        <v>0.01</v>
      </c>
      <c r="K1610" s="113">
        <f t="shared" si="27"/>
        <v>7.1346704871060179E-3</v>
      </c>
    </row>
    <row r="1611" spans="2:11" x14ac:dyDescent="0.3">
      <c r="B1611" s="126">
        <v>0.01</v>
      </c>
      <c r="K1611" s="113">
        <f t="shared" si="27"/>
        <v>7.1346704871060179E-3</v>
      </c>
    </row>
    <row r="1612" spans="2:11" x14ac:dyDescent="0.3">
      <c r="B1612" s="126">
        <v>0.01</v>
      </c>
      <c r="K1612" s="113">
        <f t="shared" si="27"/>
        <v>7.1346704871060179E-3</v>
      </c>
    </row>
    <row r="1613" spans="2:11" x14ac:dyDescent="0.3">
      <c r="B1613" s="126">
        <v>0.01</v>
      </c>
      <c r="K1613" s="113">
        <f t="shared" si="27"/>
        <v>7.1346704871060179E-3</v>
      </c>
    </row>
    <row r="1614" spans="2:11" x14ac:dyDescent="0.3">
      <c r="B1614" s="126">
        <v>0.01</v>
      </c>
      <c r="K1614" s="113">
        <f t="shared" si="27"/>
        <v>7.1346704871060179E-3</v>
      </c>
    </row>
    <row r="1615" spans="2:11" x14ac:dyDescent="0.3">
      <c r="B1615" s="126">
        <v>0.01</v>
      </c>
      <c r="K1615" s="113">
        <f t="shared" si="27"/>
        <v>7.1346704871060179E-3</v>
      </c>
    </row>
    <row r="1616" spans="2:11" x14ac:dyDescent="0.3">
      <c r="B1616" s="126">
        <v>0.01</v>
      </c>
      <c r="K1616" s="113">
        <f t="shared" si="27"/>
        <v>7.1346704871060179E-3</v>
      </c>
    </row>
    <row r="1617" spans="2:11" x14ac:dyDescent="0.3">
      <c r="B1617" s="126">
        <v>0.01</v>
      </c>
      <c r="K1617" s="113">
        <f t="shared" si="27"/>
        <v>7.1346704871060179E-3</v>
      </c>
    </row>
    <row r="1618" spans="2:11" x14ac:dyDescent="0.3">
      <c r="B1618" s="126">
        <v>0.01</v>
      </c>
      <c r="K1618" s="113">
        <f t="shared" si="27"/>
        <v>7.1346704871060179E-3</v>
      </c>
    </row>
    <row r="1619" spans="2:11" x14ac:dyDescent="0.3">
      <c r="B1619" s="126">
        <v>0.01</v>
      </c>
      <c r="K1619" s="113">
        <f t="shared" si="27"/>
        <v>7.1346704871060179E-3</v>
      </c>
    </row>
    <row r="1620" spans="2:11" x14ac:dyDescent="0.3">
      <c r="B1620" s="126">
        <v>1.00000000093421E-2</v>
      </c>
      <c r="K1620" s="113">
        <f t="shared" si="27"/>
        <v>7.1346704937712982E-3</v>
      </c>
    </row>
    <row r="1621" spans="2:11" x14ac:dyDescent="0.3">
      <c r="B1621" s="126">
        <v>420.87722724775</v>
      </c>
      <c r="K1621" s="113">
        <f t="shared" si="27"/>
        <v>300.28203319395345</v>
      </c>
    </row>
    <row r="1622" spans="2:11" x14ac:dyDescent="0.3">
      <c r="B1622" s="126">
        <v>829.10386300663004</v>
      </c>
      <c r="K1622" s="113">
        <f t="shared" si="27"/>
        <v>591.53828621389937</v>
      </c>
    </row>
    <row r="1623" spans="2:11" x14ac:dyDescent="0.3">
      <c r="B1623" s="126">
        <v>1191.8018144597399</v>
      </c>
      <c r="K1623" s="113">
        <f t="shared" si="27"/>
        <v>850.31132321053076</v>
      </c>
    </row>
    <row r="1624" spans="2:11" x14ac:dyDescent="0.3">
      <c r="B1624" s="126">
        <v>1479.0886826193</v>
      </c>
      <c r="K1624" s="113">
        <f t="shared" si="27"/>
        <v>1055.2810371696439</v>
      </c>
    </row>
    <row r="1625" spans="2:11" x14ac:dyDescent="0.3">
      <c r="B1625" s="126">
        <v>1666.7913953090999</v>
      </c>
      <c r="K1625" s="113">
        <f t="shared" si="27"/>
        <v>1189.2007376274094</v>
      </c>
    </row>
    <row r="1626" spans="2:11" x14ac:dyDescent="0.3">
      <c r="B1626" s="126">
        <v>1738.6234886790101</v>
      </c>
      <c r="K1626" s="113">
        <f t="shared" si="27"/>
        <v>1240.4505692867435</v>
      </c>
    </row>
    <row r="1627" spans="2:11" x14ac:dyDescent="0.3">
      <c r="B1627" s="126">
        <v>1687.62850610387</v>
      </c>
      <c r="K1627" s="113">
        <f t="shared" si="27"/>
        <v>1204.0673295698098</v>
      </c>
    </row>
    <row r="1628" spans="2:11" x14ac:dyDescent="0.3">
      <c r="B1628" s="126">
        <v>1516.7607895237099</v>
      </c>
      <c r="K1628" s="113">
        <f t="shared" si="27"/>
        <v>1082.1588441014435</v>
      </c>
    </row>
    <row r="1629" spans="2:11" x14ac:dyDescent="0.3">
      <c r="B1629" s="126">
        <v>1238.56532535513</v>
      </c>
      <c r="K1629" s="113">
        <f t="shared" si="27"/>
        <v>883.67554731641076</v>
      </c>
    </row>
    <row r="1630" spans="2:11" x14ac:dyDescent="0.3">
      <c r="B1630" s="126">
        <v>874.00981105459198</v>
      </c>
      <c r="K1630" s="113">
        <f t="shared" si="27"/>
        <v>623.57720043723043</v>
      </c>
    </row>
    <row r="1631" spans="2:11" x14ac:dyDescent="0.3">
      <c r="B1631" s="126">
        <v>450.604508762931</v>
      </c>
      <c r="K1631" s="113">
        <f t="shared" si="27"/>
        <v>321.49146900277884</v>
      </c>
    </row>
    <row r="1632" spans="2:11" x14ac:dyDescent="0.3">
      <c r="B1632" s="126">
        <v>0.01</v>
      </c>
      <c r="K1632" s="113">
        <f t="shared" si="27"/>
        <v>7.1346704871060179E-3</v>
      </c>
    </row>
    <row r="1633" spans="2:11" x14ac:dyDescent="0.3">
      <c r="B1633" s="126">
        <v>0.01</v>
      </c>
      <c r="K1633" s="113">
        <f t="shared" si="27"/>
        <v>7.1346704871060179E-3</v>
      </c>
    </row>
    <row r="1634" spans="2:11" x14ac:dyDescent="0.3">
      <c r="B1634" s="126">
        <v>0.01</v>
      </c>
      <c r="K1634" s="113">
        <f t="shared" si="27"/>
        <v>7.1346704871060179E-3</v>
      </c>
    </row>
    <row r="1635" spans="2:11" x14ac:dyDescent="0.3">
      <c r="B1635" s="126">
        <v>0.01</v>
      </c>
      <c r="K1635" s="113">
        <f t="shared" si="27"/>
        <v>7.1346704871060179E-3</v>
      </c>
    </row>
    <row r="1636" spans="2:11" x14ac:dyDescent="0.3">
      <c r="B1636" s="126">
        <v>0.01</v>
      </c>
      <c r="K1636" s="113">
        <f t="shared" si="27"/>
        <v>7.1346704871060179E-3</v>
      </c>
    </row>
    <row r="1637" spans="2:11" x14ac:dyDescent="0.3">
      <c r="B1637" s="126">
        <v>0.01</v>
      </c>
      <c r="K1637" s="113">
        <f t="shared" si="27"/>
        <v>7.1346704871060179E-3</v>
      </c>
    </row>
    <row r="1638" spans="2:11" x14ac:dyDescent="0.3">
      <c r="B1638" s="126">
        <v>0.01</v>
      </c>
      <c r="K1638" s="113">
        <f t="shared" si="27"/>
        <v>7.1346704871060179E-3</v>
      </c>
    </row>
    <row r="1639" spans="2:11" x14ac:dyDescent="0.3">
      <c r="B1639" s="126">
        <v>0.01</v>
      </c>
      <c r="K1639" s="113">
        <f t="shared" si="27"/>
        <v>7.1346704871060179E-3</v>
      </c>
    </row>
    <row r="1640" spans="2:11" x14ac:dyDescent="0.3">
      <c r="B1640" s="126">
        <v>0.01</v>
      </c>
      <c r="K1640" s="113">
        <f t="shared" si="27"/>
        <v>7.1346704871060179E-3</v>
      </c>
    </row>
    <row r="1641" spans="2:11" x14ac:dyDescent="0.3">
      <c r="B1641" s="126">
        <v>0.01</v>
      </c>
      <c r="K1641" s="113">
        <f t="shared" si="27"/>
        <v>7.1346704871060179E-3</v>
      </c>
    </row>
    <row r="1642" spans="2:11" x14ac:dyDescent="0.3">
      <c r="B1642" s="126">
        <v>0.01</v>
      </c>
      <c r="K1642" s="113">
        <f t="shared" si="27"/>
        <v>7.1346704871060179E-3</v>
      </c>
    </row>
    <row r="1643" spans="2:11" x14ac:dyDescent="0.3">
      <c r="B1643" s="126">
        <v>0.01</v>
      </c>
      <c r="K1643" s="113">
        <f t="shared" si="27"/>
        <v>7.1346704871060179E-3</v>
      </c>
    </row>
    <row r="1644" spans="2:11" x14ac:dyDescent="0.3">
      <c r="B1644" s="126">
        <v>1.0000000019263201E-2</v>
      </c>
      <c r="K1644" s="113">
        <f t="shared" si="27"/>
        <v>7.134670500849676E-3</v>
      </c>
    </row>
    <row r="1645" spans="2:11" x14ac:dyDescent="0.3">
      <c r="B1645" s="126">
        <v>387.620234068949</v>
      </c>
      <c r="K1645" s="113">
        <f t="shared" si="27"/>
        <v>276.55426442168567</v>
      </c>
    </row>
    <row r="1646" spans="2:11" x14ac:dyDescent="0.3">
      <c r="B1646" s="126">
        <v>742.54962219367803</v>
      </c>
      <c r="K1646" s="113">
        <f t="shared" si="27"/>
        <v>529.78468746769579</v>
      </c>
    </row>
    <row r="1647" spans="2:11" x14ac:dyDescent="0.3">
      <c r="B1647" s="126">
        <v>1042.82462348897</v>
      </c>
      <c r="K1647" s="113">
        <f t="shared" si="27"/>
        <v>744.02100644341988</v>
      </c>
    </row>
    <row r="1648" spans="2:11" x14ac:dyDescent="0.3">
      <c r="B1648" s="126">
        <v>1270.3007792303999</v>
      </c>
      <c r="K1648" s="113">
        <f t="shared" si="27"/>
        <v>906.31774793229113</v>
      </c>
    </row>
    <row r="1649" spans="2:11" x14ac:dyDescent="0.3">
      <c r="B1649" s="126">
        <v>1411.5241668096901</v>
      </c>
      <c r="K1649" s="113">
        <f t="shared" si="27"/>
        <v>1007.0759814774007</v>
      </c>
    </row>
    <row r="1650" spans="2:11" x14ac:dyDescent="0.3">
      <c r="B1650" s="126">
        <v>1458.32996786743</v>
      </c>
      <c r="K1650" s="113">
        <f t="shared" si="27"/>
        <v>1040.470378220602</v>
      </c>
    </row>
    <row r="1651" spans="2:11" x14ac:dyDescent="0.3">
      <c r="B1651" s="126">
        <v>1408.18515149629</v>
      </c>
      <c r="K1651" s="113">
        <f t="shared" si="27"/>
        <v>1004.6937040761496</v>
      </c>
    </row>
    <row r="1652" spans="2:11" x14ac:dyDescent="0.3">
      <c r="B1652" s="126">
        <v>1264.28299659854</v>
      </c>
      <c r="K1652" s="113">
        <f t="shared" si="27"/>
        <v>902.02425831815606</v>
      </c>
    </row>
    <row r="1653" spans="2:11" x14ac:dyDescent="0.3">
      <c r="B1653" s="126">
        <v>1035.39288039809</v>
      </c>
      <c r="K1653" s="113">
        <f t="shared" si="27"/>
        <v>738.71870263359438</v>
      </c>
    </row>
    <row r="1654" spans="2:11" x14ac:dyDescent="0.3">
      <c r="B1654" s="126">
        <v>735.46293582400904</v>
      </c>
      <c r="K1654" s="113">
        <f t="shared" si="27"/>
        <v>524.72857025839039</v>
      </c>
    </row>
    <row r="1655" spans="2:11" x14ac:dyDescent="0.3">
      <c r="B1655" s="126">
        <v>382.96959672844298</v>
      </c>
      <c r="K1655" s="113">
        <f t="shared" si="27"/>
        <v>273.23618792373151</v>
      </c>
    </row>
    <row r="1656" spans="2:11" x14ac:dyDescent="0.3">
      <c r="B1656" s="126">
        <v>0.01</v>
      </c>
      <c r="K1656" s="113">
        <f t="shared" si="27"/>
        <v>7.1346704871060179E-3</v>
      </c>
    </row>
    <row r="1657" spans="2:11" x14ac:dyDescent="0.3">
      <c r="B1657" s="126">
        <v>0.01</v>
      </c>
      <c r="K1657" s="113">
        <f t="shared" si="27"/>
        <v>7.1346704871060179E-3</v>
      </c>
    </row>
    <row r="1658" spans="2:11" x14ac:dyDescent="0.3">
      <c r="B1658" s="126">
        <v>0.01</v>
      </c>
      <c r="K1658" s="113">
        <f t="shared" si="27"/>
        <v>7.1346704871060179E-3</v>
      </c>
    </row>
    <row r="1659" spans="2:11" x14ac:dyDescent="0.3">
      <c r="B1659" s="126">
        <v>0.01</v>
      </c>
      <c r="K1659" s="113">
        <f t="shared" si="27"/>
        <v>7.1346704871060179E-3</v>
      </c>
    </row>
    <row r="1660" spans="2:11" x14ac:dyDescent="0.3">
      <c r="B1660" s="126">
        <v>0.01</v>
      </c>
      <c r="K1660" s="113">
        <f t="shared" si="27"/>
        <v>7.1346704871060179E-3</v>
      </c>
    </row>
    <row r="1661" spans="2:11" x14ac:dyDescent="0.3">
      <c r="B1661" s="126">
        <v>0.01</v>
      </c>
      <c r="K1661" s="113">
        <f t="shared" si="27"/>
        <v>7.1346704871060179E-3</v>
      </c>
    </row>
    <row r="1662" spans="2:11" x14ac:dyDescent="0.3">
      <c r="B1662" s="126">
        <v>0.01</v>
      </c>
      <c r="K1662" s="113">
        <f t="shared" si="27"/>
        <v>7.1346704871060179E-3</v>
      </c>
    </row>
    <row r="1663" spans="2:11" x14ac:dyDescent="0.3">
      <c r="B1663" s="126">
        <v>0.01</v>
      </c>
      <c r="K1663" s="113">
        <f t="shared" si="27"/>
        <v>7.1346704871060179E-3</v>
      </c>
    </row>
    <row r="1664" spans="2:11" x14ac:dyDescent="0.3">
      <c r="B1664" s="126">
        <v>0.01</v>
      </c>
      <c r="K1664" s="113">
        <f t="shared" si="27"/>
        <v>7.1346704871060179E-3</v>
      </c>
    </row>
    <row r="1665" spans="2:11" x14ac:dyDescent="0.3">
      <c r="B1665" s="126">
        <v>0.01</v>
      </c>
      <c r="K1665" s="113">
        <f t="shared" si="27"/>
        <v>7.1346704871060179E-3</v>
      </c>
    </row>
    <row r="1666" spans="2:11" x14ac:dyDescent="0.3">
      <c r="B1666" s="126">
        <v>0.01</v>
      </c>
      <c r="K1666" s="113">
        <f t="shared" si="27"/>
        <v>7.1346704871060179E-3</v>
      </c>
    </row>
    <row r="1667" spans="2:11" x14ac:dyDescent="0.3">
      <c r="B1667" s="126">
        <v>0.01</v>
      </c>
      <c r="K1667" s="113">
        <f t="shared" si="27"/>
        <v>7.1346704871060179E-3</v>
      </c>
    </row>
    <row r="1668" spans="2:11" x14ac:dyDescent="0.3">
      <c r="B1668" s="126">
        <v>1.00000000322656E-2</v>
      </c>
      <c r="K1668" s="113">
        <f t="shared" si="27"/>
        <v>7.1346705101264602E-3</v>
      </c>
    </row>
    <row r="1669" spans="2:11" x14ac:dyDescent="0.3">
      <c r="B1669" s="126">
        <v>427.155519186807</v>
      </c>
      <c r="K1669" s="113">
        <f t="shared" si="27"/>
        <v>304.76138761465603</v>
      </c>
    </row>
    <row r="1670" spans="2:11" x14ac:dyDescent="0.3">
      <c r="B1670" s="126">
        <v>825.71266338068301</v>
      </c>
      <c r="K1670" s="113">
        <f t="shared" si="27"/>
        <v>589.11877702518643</v>
      </c>
    </row>
    <row r="1671" spans="2:11" x14ac:dyDescent="0.3">
      <c r="B1671" s="126">
        <v>1166.0947208047201</v>
      </c>
      <c r="K1671" s="113">
        <f t="shared" si="27"/>
        <v>831.97015896955679</v>
      </c>
    </row>
    <row r="1672" spans="2:11" x14ac:dyDescent="0.3">
      <c r="B1672" s="126">
        <v>1423.03383293765</v>
      </c>
      <c r="K1672" s="113">
        <f t="shared" ref="K1672:K1735" si="28">IF(B1672&gt;0,B1672*(1-(1/3.49)),B1672*(1+(1/3.825)))</f>
        <v>1015.2877490013607</v>
      </c>
    </row>
    <row r="1673" spans="2:11" x14ac:dyDescent="0.3">
      <c r="B1673" s="126">
        <v>1577.7561699805899</v>
      </c>
      <c r="K1673" s="113">
        <f t="shared" si="28"/>
        <v>1125.677038180994</v>
      </c>
    </row>
    <row r="1674" spans="2:11" x14ac:dyDescent="0.3">
      <c r="B1674" s="126">
        <v>1619.62959604256</v>
      </c>
      <c r="K1674" s="113">
        <f t="shared" si="28"/>
        <v>1155.5523478928294</v>
      </c>
    </row>
    <row r="1675" spans="2:11" x14ac:dyDescent="0.3">
      <c r="B1675" s="126">
        <v>1547.1096054787099</v>
      </c>
      <c r="K1675" s="113">
        <f t="shared" si="28"/>
        <v>1103.8117242527185</v>
      </c>
    </row>
    <row r="1676" spans="2:11" x14ac:dyDescent="0.3">
      <c r="B1676" s="126">
        <v>1367.87475158549</v>
      </c>
      <c r="K1676" s="113">
        <f t="shared" si="28"/>
        <v>975.93356201944709</v>
      </c>
    </row>
    <row r="1677" spans="2:11" x14ac:dyDescent="0.3">
      <c r="B1677" s="126">
        <v>1098.1226920105501</v>
      </c>
      <c r="K1677" s="113">
        <f t="shared" si="28"/>
        <v>783.47435619090822</v>
      </c>
    </row>
    <row r="1678" spans="2:11" x14ac:dyDescent="0.3">
      <c r="B1678" s="126">
        <v>761.08368563652698</v>
      </c>
      <c r="K1678" s="113">
        <f t="shared" si="28"/>
        <v>543.00813101288031</v>
      </c>
    </row>
    <row r="1679" spans="2:11" x14ac:dyDescent="0.3">
      <c r="B1679" s="126">
        <v>384.890227389725</v>
      </c>
      <c r="K1679" s="113">
        <f t="shared" si="28"/>
        <v>274.6064946132995</v>
      </c>
    </row>
    <row r="1680" spans="2:11" x14ac:dyDescent="0.3">
      <c r="B1680" s="126">
        <v>0.01</v>
      </c>
      <c r="K1680" s="113">
        <f t="shared" si="28"/>
        <v>7.1346704871060179E-3</v>
      </c>
    </row>
    <row r="1681" spans="2:11" x14ac:dyDescent="0.3">
      <c r="B1681" s="126">
        <v>0.01</v>
      </c>
      <c r="K1681" s="113">
        <f t="shared" si="28"/>
        <v>7.1346704871060179E-3</v>
      </c>
    </row>
    <row r="1682" spans="2:11" x14ac:dyDescent="0.3">
      <c r="B1682" s="126">
        <v>0.01</v>
      </c>
      <c r="K1682" s="113">
        <f t="shared" si="28"/>
        <v>7.1346704871060179E-3</v>
      </c>
    </row>
    <row r="1683" spans="2:11" x14ac:dyDescent="0.3">
      <c r="B1683" s="126">
        <v>0.01</v>
      </c>
      <c r="K1683" s="113">
        <f t="shared" si="28"/>
        <v>7.1346704871060179E-3</v>
      </c>
    </row>
    <row r="1684" spans="2:11" x14ac:dyDescent="0.3">
      <c r="B1684" s="126">
        <v>0.01</v>
      </c>
      <c r="K1684" s="113">
        <f t="shared" si="28"/>
        <v>7.1346704871060179E-3</v>
      </c>
    </row>
    <row r="1685" spans="2:11" x14ac:dyDescent="0.3">
      <c r="B1685" s="126">
        <v>0.01</v>
      </c>
      <c r="K1685" s="113">
        <f t="shared" si="28"/>
        <v>7.1346704871060179E-3</v>
      </c>
    </row>
    <row r="1686" spans="2:11" x14ac:dyDescent="0.3">
      <c r="B1686" s="126">
        <v>0.01</v>
      </c>
      <c r="K1686" s="113">
        <f t="shared" si="28"/>
        <v>7.1346704871060179E-3</v>
      </c>
    </row>
    <row r="1687" spans="2:11" x14ac:dyDescent="0.3">
      <c r="B1687" s="126">
        <v>0.01</v>
      </c>
      <c r="K1687" s="113">
        <f t="shared" si="28"/>
        <v>7.1346704871060179E-3</v>
      </c>
    </row>
    <row r="1688" spans="2:11" x14ac:dyDescent="0.3">
      <c r="B1688" s="126">
        <v>0.01</v>
      </c>
      <c r="K1688" s="113">
        <f t="shared" si="28"/>
        <v>7.1346704871060179E-3</v>
      </c>
    </row>
    <row r="1689" spans="2:11" x14ac:dyDescent="0.3">
      <c r="B1689" s="126">
        <v>0.01</v>
      </c>
      <c r="K1689" s="113">
        <f t="shared" si="28"/>
        <v>7.1346704871060179E-3</v>
      </c>
    </row>
    <row r="1690" spans="2:11" x14ac:dyDescent="0.3">
      <c r="B1690" s="126">
        <v>0.01</v>
      </c>
      <c r="K1690" s="113">
        <f t="shared" si="28"/>
        <v>7.1346704871060179E-3</v>
      </c>
    </row>
    <row r="1691" spans="2:11" x14ac:dyDescent="0.3">
      <c r="B1691" s="126">
        <v>0.01</v>
      </c>
      <c r="K1691" s="113">
        <f t="shared" si="28"/>
        <v>7.1346704871060179E-3</v>
      </c>
    </row>
    <row r="1692" spans="2:11" x14ac:dyDescent="0.3">
      <c r="B1692" s="126">
        <v>1.0000000019607699E-2</v>
      </c>
      <c r="K1692" s="113">
        <f t="shared" si="28"/>
        <v>7.1346705010954647E-3</v>
      </c>
    </row>
    <row r="1693" spans="2:11" x14ac:dyDescent="0.3">
      <c r="B1693" s="126">
        <v>174.34322259218601</v>
      </c>
      <c r="K1693" s="113">
        <f t="shared" si="28"/>
        <v>124.38814448554245</v>
      </c>
    </row>
    <row r="1694" spans="2:11" x14ac:dyDescent="0.3">
      <c r="B1694" s="126">
        <v>303.41494658654</v>
      </c>
      <c r="K1694" s="113">
        <f t="shared" si="28"/>
        <v>216.47656647578356</v>
      </c>
    </row>
    <row r="1695" spans="2:11" x14ac:dyDescent="0.3">
      <c r="B1695" s="126">
        <v>382.69084385504902</v>
      </c>
      <c r="K1695" s="113">
        <f t="shared" si="28"/>
        <v>273.03730693383153</v>
      </c>
    </row>
    <row r="1696" spans="2:11" x14ac:dyDescent="0.3">
      <c r="B1696" s="126">
        <v>413.23277831030998</v>
      </c>
      <c r="K1696" s="113">
        <f t="shared" si="28"/>
        <v>294.82797077153924</v>
      </c>
    </row>
    <row r="1697" spans="2:11" x14ac:dyDescent="0.3">
      <c r="B1697" s="126">
        <v>400.95517954179797</v>
      </c>
      <c r="K1697" s="113">
        <f t="shared" si="28"/>
        <v>286.06830861291604</v>
      </c>
    </row>
    <row r="1698" spans="2:11" x14ac:dyDescent="0.3">
      <c r="B1698" s="126">
        <v>355.41153448115801</v>
      </c>
      <c r="K1698" s="113">
        <f t="shared" si="28"/>
        <v>253.57441858397809</v>
      </c>
    </row>
    <row r="1699" spans="2:11" x14ac:dyDescent="0.3">
      <c r="B1699" s="126">
        <v>288.28747720859502</v>
      </c>
      <c r="K1699" s="113">
        <f t="shared" si="28"/>
        <v>205.68361554424115</v>
      </c>
    </row>
    <row r="1700" spans="2:11" x14ac:dyDescent="0.3">
      <c r="B1700" s="126">
        <v>211.80025472391199</v>
      </c>
      <c r="K1700" s="113">
        <f t="shared" si="28"/>
        <v>151.11250265402316</v>
      </c>
    </row>
    <row r="1701" spans="2:11" x14ac:dyDescent="0.3">
      <c r="B1701" s="126">
        <v>137.20212860965299</v>
      </c>
      <c r="K1701" s="113">
        <f t="shared" si="28"/>
        <v>97.889197775941525</v>
      </c>
    </row>
    <row r="1702" spans="2:11" x14ac:dyDescent="0.3">
      <c r="B1702" s="126">
        <v>73.558964044901401</v>
      </c>
      <c r="K1702" s="113">
        <f t="shared" si="28"/>
        <v>52.481896983325072</v>
      </c>
    </row>
    <row r="1703" spans="2:11" x14ac:dyDescent="0.3">
      <c r="B1703" s="126">
        <v>26.9292677352752</v>
      </c>
      <c r="K1703" s="113">
        <f t="shared" si="28"/>
        <v>19.213145175024426</v>
      </c>
    </row>
    <row r="1704" spans="2:11" x14ac:dyDescent="0.3">
      <c r="B1704" s="126">
        <v>0.01</v>
      </c>
      <c r="K1704" s="113">
        <f t="shared" si="28"/>
        <v>7.1346704871060179E-3</v>
      </c>
    </row>
    <row r="1705" spans="2:11" x14ac:dyDescent="0.3">
      <c r="B1705" s="126">
        <v>0.01</v>
      </c>
      <c r="K1705" s="113">
        <f t="shared" si="28"/>
        <v>7.1346704871060179E-3</v>
      </c>
    </row>
    <row r="1706" spans="2:11" x14ac:dyDescent="0.3">
      <c r="B1706" s="126">
        <v>0.38545182302448999</v>
      </c>
      <c r="K1706" s="113">
        <f t="shared" si="28"/>
        <v>0.27500717459340407</v>
      </c>
    </row>
    <row r="1707" spans="2:11" x14ac:dyDescent="0.3">
      <c r="B1707" s="126">
        <v>19.254583584722202</v>
      </c>
      <c r="K1707" s="113">
        <f t="shared" si="28"/>
        <v>13.737510924343347</v>
      </c>
    </row>
    <row r="1708" spans="2:11" x14ac:dyDescent="0.3">
      <c r="B1708" s="126">
        <v>42.813176288837802</v>
      </c>
      <c r="K1708" s="113">
        <f t="shared" si="28"/>
        <v>30.545790532723821</v>
      </c>
    </row>
    <row r="1709" spans="2:11" x14ac:dyDescent="0.3">
      <c r="B1709" s="126">
        <v>65.140180309222202</v>
      </c>
      <c r="K1709" s="113">
        <f t="shared" si="28"/>
        <v>46.475372197697219</v>
      </c>
    </row>
    <row r="1710" spans="2:11" x14ac:dyDescent="0.3">
      <c r="B1710" s="126">
        <v>81.328227316377195</v>
      </c>
      <c r="K1710" s="113">
        <f t="shared" si="28"/>
        <v>58.025010320280579</v>
      </c>
    </row>
    <row r="1711" spans="2:11" x14ac:dyDescent="0.3">
      <c r="B1711" s="126">
        <v>88.133176631833507</v>
      </c>
      <c r="K1711" s="113">
        <f t="shared" si="28"/>
        <v>62.880117425004421</v>
      </c>
    </row>
    <row r="1712" spans="2:11" x14ac:dyDescent="0.3">
      <c r="B1712" s="126">
        <v>84.312004214197003</v>
      </c>
      <c r="K1712" s="113">
        <f t="shared" si="28"/>
        <v>60.153836817578949</v>
      </c>
    </row>
    <row r="1713" spans="2:11" x14ac:dyDescent="0.3">
      <c r="B1713" s="126">
        <v>70.625497613441496</v>
      </c>
      <c r="K1713" s="113">
        <f t="shared" si="28"/>
        <v>50.388965345979749</v>
      </c>
    </row>
    <row r="1714" spans="2:11" x14ac:dyDescent="0.3">
      <c r="B1714" s="126">
        <v>49.531492437697302</v>
      </c>
      <c r="K1714" s="113">
        <f t="shared" si="28"/>
        <v>35.339087727755384</v>
      </c>
    </row>
    <row r="1715" spans="2:11" x14ac:dyDescent="0.3">
      <c r="B1715" s="126">
        <v>24.6372131421974</v>
      </c>
      <c r="K1715" s="113">
        <f t="shared" si="28"/>
        <v>17.577839749017631</v>
      </c>
    </row>
    <row r="1716" spans="2:11" x14ac:dyDescent="0.3">
      <c r="B1716" s="126">
        <v>0.01</v>
      </c>
      <c r="K1716" s="113">
        <f t="shared" si="28"/>
        <v>7.1346704871060179E-3</v>
      </c>
    </row>
    <row r="1717" spans="2:11" x14ac:dyDescent="0.3">
      <c r="B1717" s="126">
        <v>0.01</v>
      </c>
      <c r="K1717" s="113">
        <f t="shared" si="28"/>
        <v>7.1346704871060179E-3</v>
      </c>
    </row>
    <row r="1718" spans="2:11" x14ac:dyDescent="0.3">
      <c r="B1718" s="126">
        <v>0.01</v>
      </c>
      <c r="K1718" s="113">
        <f t="shared" si="28"/>
        <v>7.1346704871060179E-3</v>
      </c>
    </row>
    <row r="1719" spans="2:11" x14ac:dyDescent="0.3">
      <c r="B1719" s="126">
        <v>0.01</v>
      </c>
      <c r="K1719" s="113">
        <f t="shared" si="28"/>
        <v>7.1346704871060179E-3</v>
      </c>
    </row>
    <row r="1720" spans="2:11" x14ac:dyDescent="0.3">
      <c r="B1720" s="126">
        <v>0.01</v>
      </c>
      <c r="K1720" s="113">
        <f t="shared" si="28"/>
        <v>7.1346704871060179E-3</v>
      </c>
    </row>
    <row r="1721" spans="2:11" x14ac:dyDescent="0.3">
      <c r="B1721" s="126">
        <v>0.01</v>
      </c>
      <c r="K1721" s="113">
        <f t="shared" si="28"/>
        <v>7.1346704871060179E-3</v>
      </c>
    </row>
    <row r="1722" spans="2:11" x14ac:dyDescent="0.3">
      <c r="B1722" s="126">
        <v>0.01</v>
      </c>
      <c r="K1722" s="113">
        <f t="shared" si="28"/>
        <v>7.1346704871060179E-3</v>
      </c>
    </row>
    <row r="1723" spans="2:11" x14ac:dyDescent="0.3">
      <c r="B1723" s="126">
        <v>6.4393051883747798</v>
      </c>
      <c r="K1723" s="113">
        <f t="shared" si="28"/>
        <v>4.5942320684966198</v>
      </c>
    </row>
    <row r="1724" spans="2:11" x14ac:dyDescent="0.3">
      <c r="B1724" s="126">
        <v>19.810927275772301</v>
      </c>
      <c r="K1724" s="113">
        <f t="shared" si="28"/>
        <v>14.134443815665625</v>
      </c>
    </row>
    <row r="1725" spans="2:11" x14ac:dyDescent="0.3">
      <c r="B1725" s="126">
        <v>27.3576139338128</v>
      </c>
      <c r="K1725" s="113">
        <f t="shared" si="28"/>
        <v>19.518756073121455</v>
      </c>
    </row>
    <row r="1726" spans="2:11" x14ac:dyDescent="0.3">
      <c r="B1726" s="126">
        <v>26.897340849043001</v>
      </c>
      <c r="K1726" s="113">
        <f t="shared" si="28"/>
        <v>19.190366393729821</v>
      </c>
    </row>
    <row r="1727" spans="2:11" x14ac:dyDescent="0.3">
      <c r="B1727" s="126">
        <v>17.576117320818799</v>
      </c>
      <c r="K1727" s="113">
        <f t="shared" si="28"/>
        <v>12.539980552675877</v>
      </c>
    </row>
    <row r="1728" spans="2:11" x14ac:dyDescent="0.3">
      <c r="B1728" s="126">
        <v>0.01</v>
      </c>
      <c r="K1728" s="113">
        <f t="shared" si="28"/>
        <v>7.1346704871060179E-3</v>
      </c>
    </row>
    <row r="1729" spans="2:11" x14ac:dyDescent="0.3">
      <c r="B1729" s="126">
        <v>0.01</v>
      </c>
      <c r="K1729" s="113">
        <f t="shared" si="28"/>
        <v>7.1346704871060179E-3</v>
      </c>
    </row>
    <row r="1730" spans="2:11" x14ac:dyDescent="0.3">
      <c r="B1730" s="126">
        <v>0.01</v>
      </c>
      <c r="K1730" s="113">
        <f t="shared" si="28"/>
        <v>7.1346704871060179E-3</v>
      </c>
    </row>
    <row r="1731" spans="2:11" x14ac:dyDescent="0.3">
      <c r="B1731" s="126">
        <v>0.01</v>
      </c>
      <c r="K1731" s="113">
        <f t="shared" si="28"/>
        <v>7.1346704871060179E-3</v>
      </c>
    </row>
    <row r="1732" spans="2:11" x14ac:dyDescent="0.3">
      <c r="B1732" s="126">
        <v>0.01</v>
      </c>
      <c r="K1732" s="113">
        <f t="shared" si="28"/>
        <v>7.1346704871060179E-3</v>
      </c>
    </row>
    <row r="1733" spans="2:11" x14ac:dyDescent="0.3">
      <c r="B1733" s="126">
        <v>0.01</v>
      </c>
      <c r="K1733" s="113">
        <f t="shared" si="28"/>
        <v>7.1346704871060179E-3</v>
      </c>
    </row>
    <row r="1734" spans="2:11" x14ac:dyDescent="0.3">
      <c r="B1734" s="126">
        <v>0.01</v>
      </c>
      <c r="K1734" s="113">
        <f t="shared" si="28"/>
        <v>7.1346704871060179E-3</v>
      </c>
    </row>
    <row r="1735" spans="2:11" x14ac:dyDescent="0.3">
      <c r="B1735" s="126">
        <v>0.01</v>
      </c>
      <c r="K1735" s="113">
        <f t="shared" si="28"/>
        <v>7.1346704871060179E-3</v>
      </c>
    </row>
    <row r="1736" spans="2:11" x14ac:dyDescent="0.3">
      <c r="B1736" s="126">
        <v>0.01</v>
      </c>
      <c r="K1736" s="113">
        <f t="shared" ref="K1736:K1799" si="29">IF(B1736&gt;0,B1736*(1-(1/3.49)),B1736*(1+(1/3.825)))</f>
        <v>7.1346704871060179E-3</v>
      </c>
    </row>
    <row r="1737" spans="2:11" x14ac:dyDescent="0.3">
      <c r="B1737" s="126">
        <v>0.01</v>
      </c>
      <c r="K1737" s="113">
        <f t="shared" si="29"/>
        <v>7.1346704871060179E-3</v>
      </c>
    </row>
    <row r="1738" spans="2:11" x14ac:dyDescent="0.3">
      <c r="B1738" s="126">
        <v>0.01</v>
      </c>
      <c r="K1738" s="113">
        <f t="shared" si="29"/>
        <v>7.1346704871060179E-3</v>
      </c>
    </row>
    <row r="1739" spans="2:11" x14ac:dyDescent="0.3">
      <c r="B1739" s="126">
        <v>0.01</v>
      </c>
      <c r="K1739" s="113">
        <f t="shared" si="29"/>
        <v>7.1346704871060179E-3</v>
      </c>
    </row>
    <row r="1740" spans="2:11" x14ac:dyDescent="0.3">
      <c r="B1740" s="126">
        <v>1.00000000010182E-2</v>
      </c>
      <c r="K1740" s="113">
        <f t="shared" si="29"/>
        <v>7.1346704878324689E-3</v>
      </c>
    </row>
    <row r="1741" spans="2:11" x14ac:dyDescent="0.3">
      <c r="B1741" s="126">
        <v>19.417606249300899</v>
      </c>
      <c r="K1741" s="113">
        <f t="shared" si="29"/>
        <v>13.85382222371325</v>
      </c>
    </row>
    <row r="1742" spans="2:11" x14ac:dyDescent="0.3">
      <c r="B1742" s="126">
        <v>31.112198132112699</v>
      </c>
      <c r="K1742" s="113">
        <f t="shared" si="29"/>
        <v>22.197528180217944</v>
      </c>
    </row>
    <row r="1743" spans="2:11" x14ac:dyDescent="0.3">
      <c r="B1743" s="126">
        <v>34.311499710157598</v>
      </c>
      <c r="K1743" s="113">
        <f t="shared" si="29"/>
        <v>24.480124435040807</v>
      </c>
    </row>
    <row r="1744" spans="2:11" x14ac:dyDescent="0.3">
      <c r="B1744" s="126">
        <v>29.616424515012302</v>
      </c>
      <c r="K1744" s="113">
        <f t="shared" si="29"/>
        <v>21.130342992086142</v>
      </c>
    </row>
    <row r="1745" spans="2:11" x14ac:dyDescent="0.3">
      <c r="B1745" s="126">
        <v>18.882817082919001</v>
      </c>
      <c r="K1745" s="113">
        <f t="shared" si="29"/>
        <v>13.472267775492353</v>
      </c>
    </row>
    <row r="1746" spans="2:11" x14ac:dyDescent="0.3">
      <c r="B1746" s="126">
        <v>4.8929046726100598</v>
      </c>
      <c r="K1746" s="113">
        <f t="shared" si="29"/>
        <v>3.4909262563894123</v>
      </c>
    </row>
    <row r="1747" spans="2:11" x14ac:dyDescent="0.3">
      <c r="B1747" s="126">
        <v>0.01</v>
      </c>
      <c r="K1747" s="113">
        <f t="shared" si="29"/>
        <v>7.1346704871060179E-3</v>
      </c>
    </row>
    <row r="1748" spans="2:11" x14ac:dyDescent="0.3">
      <c r="B1748" s="126">
        <v>0.01</v>
      </c>
      <c r="K1748" s="113">
        <f t="shared" si="29"/>
        <v>7.1346704871060179E-3</v>
      </c>
    </row>
    <row r="1749" spans="2:11" x14ac:dyDescent="0.3">
      <c r="B1749" s="126">
        <v>0.01</v>
      </c>
      <c r="K1749" s="113">
        <f t="shared" si="29"/>
        <v>7.1346704871060179E-3</v>
      </c>
    </row>
    <row r="1750" spans="2:11" x14ac:dyDescent="0.3">
      <c r="B1750" s="126">
        <v>0.01</v>
      </c>
      <c r="K1750" s="113">
        <f t="shared" si="29"/>
        <v>7.1346704871060179E-3</v>
      </c>
    </row>
    <row r="1751" spans="2:11" x14ac:dyDescent="0.3">
      <c r="B1751" s="126">
        <v>0.01</v>
      </c>
      <c r="K1751" s="113">
        <f t="shared" si="29"/>
        <v>7.1346704871060179E-3</v>
      </c>
    </row>
    <row r="1752" spans="2:11" x14ac:dyDescent="0.3">
      <c r="B1752" s="126">
        <v>1.00000000009847E-2</v>
      </c>
      <c r="K1752" s="113">
        <f t="shared" si="29"/>
        <v>7.1346704878085688E-3</v>
      </c>
    </row>
    <row r="1753" spans="2:11" x14ac:dyDescent="0.3">
      <c r="B1753" s="126">
        <v>18.2375344249702</v>
      </c>
      <c r="K1753" s="113">
        <f t="shared" si="29"/>
        <v>13.011879861941489</v>
      </c>
    </row>
    <row r="1754" spans="2:11" x14ac:dyDescent="0.3">
      <c r="B1754" s="126">
        <v>36.774554545785797</v>
      </c>
      <c r="K1754" s="113">
        <f t="shared" si="29"/>
        <v>26.237432899428835</v>
      </c>
    </row>
    <row r="1755" spans="2:11" x14ac:dyDescent="0.3">
      <c r="B1755" s="126">
        <v>52.259463530670899</v>
      </c>
      <c r="K1755" s="113">
        <f t="shared" si="29"/>
        <v>37.285405212427086</v>
      </c>
    </row>
    <row r="1756" spans="2:11" x14ac:dyDescent="0.3">
      <c r="B1756" s="126">
        <v>61.755374066579002</v>
      </c>
      <c r="K1756" s="113">
        <f t="shared" si="29"/>
        <v>44.060424477301353</v>
      </c>
    </row>
    <row r="1757" spans="2:11" x14ac:dyDescent="0.3">
      <c r="B1757" s="126">
        <v>63.335846947791303</v>
      </c>
      <c r="K1757" s="113">
        <f t="shared" si="29"/>
        <v>45.188039799427031</v>
      </c>
    </row>
    <row r="1758" spans="2:11" x14ac:dyDescent="0.3">
      <c r="B1758" s="126">
        <v>56.5363673661411</v>
      </c>
      <c r="K1758" s="113">
        <f t="shared" si="29"/>
        <v>40.336835169539064</v>
      </c>
    </row>
    <row r="1759" spans="2:11" x14ac:dyDescent="0.3">
      <c r="B1759" s="126">
        <v>42.588366194057599</v>
      </c>
      <c r="K1759" s="113">
        <f t="shared" si="29"/>
        <v>30.385395937880638</v>
      </c>
    </row>
    <row r="1760" spans="2:11" x14ac:dyDescent="0.3">
      <c r="B1760" s="126">
        <v>24.3817799358599</v>
      </c>
      <c r="K1760" s="113">
        <f t="shared" si="29"/>
        <v>17.395596573149327</v>
      </c>
    </row>
    <row r="1761" spans="2:11" x14ac:dyDescent="0.3">
      <c r="B1761" s="126">
        <v>6.14095602670902</v>
      </c>
      <c r="K1761" s="113">
        <f t="shared" si="29"/>
        <v>4.3813697726376679</v>
      </c>
    </row>
    <row r="1762" spans="2:11" x14ac:dyDescent="0.3">
      <c r="B1762" s="126">
        <v>0.01</v>
      </c>
      <c r="K1762" s="113">
        <f t="shared" si="29"/>
        <v>7.1346704871060179E-3</v>
      </c>
    </row>
    <row r="1763" spans="2:11" x14ac:dyDescent="0.3">
      <c r="B1763" s="126">
        <v>0.01</v>
      </c>
      <c r="K1763" s="113">
        <f t="shared" si="29"/>
        <v>7.1346704871060179E-3</v>
      </c>
    </row>
    <row r="1764" spans="2:11" x14ac:dyDescent="0.3">
      <c r="B1764" s="126">
        <v>1.0000000001317601E-2</v>
      </c>
      <c r="K1764" s="113">
        <f t="shared" si="29"/>
        <v>7.1346704880460819E-3</v>
      </c>
    </row>
    <row r="1765" spans="2:11" x14ac:dyDescent="0.3">
      <c r="B1765" s="126">
        <v>26.925783310296001</v>
      </c>
      <c r="K1765" s="113">
        <f t="shared" si="29"/>
        <v>19.210659152618064</v>
      </c>
    </row>
    <row r="1766" spans="2:11" x14ac:dyDescent="0.3">
      <c r="B1766" s="126">
        <v>70.1978478986358</v>
      </c>
      <c r="K1766" s="113">
        <f t="shared" si="29"/>
        <v>50.0838513660754</v>
      </c>
    </row>
    <row r="1767" spans="2:11" x14ac:dyDescent="0.3">
      <c r="B1767" s="126">
        <v>127.09105136841799</v>
      </c>
      <c r="K1767" s="113">
        <f t="shared" si="29"/>
        <v>90.675277337352668</v>
      </c>
    </row>
    <row r="1768" spans="2:11" x14ac:dyDescent="0.3">
      <c r="B1768" s="126">
        <v>192.09823439067901</v>
      </c>
      <c r="K1768" s="113">
        <f t="shared" si="29"/>
        <v>137.05576035323517</v>
      </c>
    </row>
    <row r="1769" spans="2:11" x14ac:dyDescent="0.3">
      <c r="B1769" s="126">
        <v>257.30961826288097</v>
      </c>
      <c r="K1769" s="113">
        <f t="shared" si="29"/>
        <v>183.58193394686924</v>
      </c>
    </row>
    <row r="1770" spans="2:11" x14ac:dyDescent="0.3">
      <c r="B1770" s="126">
        <v>313.16344087595297</v>
      </c>
      <c r="K1770" s="113">
        <f t="shared" si="29"/>
        <v>223.4317959258232</v>
      </c>
    </row>
    <row r="1771" spans="2:11" x14ac:dyDescent="0.3">
      <c r="B1771" s="126">
        <v>349.51058314040199</v>
      </c>
      <c r="K1771" s="113">
        <f t="shared" si="29"/>
        <v>249.36428424630401</v>
      </c>
    </row>
    <row r="1772" spans="2:11" x14ac:dyDescent="0.3">
      <c r="B1772" s="126">
        <v>356.87893146281601</v>
      </c>
      <c r="K1772" s="113">
        <f t="shared" si="29"/>
        <v>254.62135797776844</v>
      </c>
    </row>
    <row r="1773" spans="2:11" x14ac:dyDescent="0.3">
      <c r="B1773" s="126">
        <v>327.78879248616499</v>
      </c>
      <c r="K1773" s="113">
        <f t="shared" si="29"/>
        <v>233.86650237551601</v>
      </c>
    </row>
    <row r="1774" spans="2:11" x14ac:dyDescent="0.3">
      <c r="B1774" s="126">
        <v>257.95392501600998</v>
      </c>
      <c r="K1774" s="113">
        <f t="shared" si="29"/>
        <v>184.04162558448849</v>
      </c>
    </row>
    <row r="1775" spans="2:11" x14ac:dyDescent="0.3">
      <c r="B1775" s="126">
        <v>147.20661348262101</v>
      </c>
      <c r="K1775" s="113">
        <f t="shared" si="29"/>
        <v>105.02706807212789</v>
      </c>
    </row>
    <row r="1776" spans="2:11" x14ac:dyDescent="0.3">
      <c r="B1776" s="126">
        <v>0.01</v>
      </c>
      <c r="K1776" s="113">
        <f t="shared" si="29"/>
        <v>7.1346704871060179E-3</v>
      </c>
    </row>
    <row r="1777" spans="2:11" x14ac:dyDescent="0.3">
      <c r="B1777" s="126">
        <v>0.01</v>
      </c>
      <c r="K1777" s="113">
        <f t="shared" si="29"/>
        <v>7.1346704871060179E-3</v>
      </c>
    </row>
    <row r="1778" spans="2:11" x14ac:dyDescent="0.3">
      <c r="B1778" s="126">
        <v>0.01</v>
      </c>
      <c r="K1778" s="113">
        <f t="shared" si="29"/>
        <v>7.1346704871060179E-3</v>
      </c>
    </row>
    <row r="1779" spans="2:11" x14ac:dyDescent="0.3">
      <c r="B1779" s="126">
        <v>0.01</v>
      </c>
      <c r="K1779" s="113">
        <f t="shared" si="29"/>
        <v>7.1346704871060179E-3</v>
      </c>
    </row>
    <row r="1780" spans="2:11" x14ac:dyDescent="0.3">
      <c r="B1780" s="126">
        <v>0.01</v>
      </c>
      <c r="K1780" s="113">
        <f t="shared" si="29"/>
        <v>7.1346704871060179E-3</v>
      </c>
    </row>
    <row r="1781" spans="2:11" x14ac:dyDescent="0.3">
      <c r="B1781" s="126">
        <v>0.01</v>
      </c>
      <c r="K1781" s="113">
        <f t="shared" si="29"/>
        <v>7.1346704871060179E-3</v>
      </c>
    </row>
    <row r="1782" spans="2:11" x14ac:dyDescent="0.3">
      <c r="B1782" s="126">
        <v>0.01</v>
      </c>
      <c r="K1782" s="113">
        <f t="shared" si="29"/>
        <v>7.1346704871060179E-3</v>
      </c>
    </row>
    <row r="1783" spans="2:11" x14ac:dyDescent="0.3">
      <c r="B1783" s="126">
        <v>0.01</v>
      </c>
      <c r="K1783" s="113">
        <f t="shared" si="29"/>
        <v>7.1346704871060179E-3</v>
      </c>
    </row>
    <row r="1784" spans="2:11" x14ac:dyDescent="0.3">
      <c r="B1784" s="126">
        <v>0.01</v>
      </c>
      <c r="K1784" s="113">
        <f t="shared" si="29"/>
        <v>7.1346704871060179E-3</v>
      </c>
    </row>
    <row r="1785" spans="2:11" x14ac:dyDescent="0.3">
      <c r="B1785" s="126">
        <v>0.01</v>
      </c>
      <c r="K1785" s="113">
        <f t="shared" si="29"/>
        <v>7.1346704871060179E-3</v>
      </c>
    </row>
    <row r="1786" spans="2:11" x14ac:dyDescent="0.3">
      <c r="B1786" s="126">
        <v>0.01</v>
      </c>
      <c r="K1786" s="113">
        <f t="shared" si="29"/>
        <v>7.1346704871060179E-3</v>
      </c>
    </row>
    <row r="1787" spans="2:11" x14ac:dyDescent="0.3">
      <c r="B1787" s="126">
        <v>0.01</v>
      </c>
      <c r="K1787" s="113">
        <f t="shared" si="29"/>
        <v>7.1346704871060179E-3</v>
      </c>
    </row>
    <row r="1788" spans="2:11" x14ac:dyDescent="0.3">
      <c r="B1788" s="126">
        <v>1.0000000012868699E-2</v>
      </c>
      <c r="K1788" s="113">
        <f t="shared" si="29"/>
        <v>7.1346704962874105E-3</v>
      </c>
    </row>
    <row r="1789" spans="2:11" x14ac:dyDescent="0.3">
      <c r="B1789" s="126">
        <v>302.191571500414</v>
      </c>
      <c r="K1789" s="113">
        <f t="shared" si="29"/>
        <v>215.60372866361917</v>
      </c>
    </row>
    <row r="1790" spans="2:11" x14ac:dyDescent="0.3">
      <c r="B1790" s="126">
        <v>594.85157186685103</v>
      </c>
      <c r="K1790" s="113">
        <f t="shared" si="29"/>
        <v>424.4069954007046</v>
      </c>
    </row>
    <row r="1791" spans="2:11" x14ac:dyDescent="0.3">
      <c r="B1791" s="126">
        <v>854.43006855030103</v>
      </c>
      <c r="K1791" s="113">
        <f t="shared" si="29"/>
        <v>609.6076993381804</v>
      </c>
    </row>
    <row r="1792" spans="2:11" x14ac:dyDescent="0.3">
      <c r="B1792" s="126">
        <v>1059.5916450391501</v>
      </c>
      <c r="K1792" s="113">
        <f t="shared" si="29"/>
        <v>755.98372382449395</v>
      </c>
    </row>
    <row r="1793" spans="2:11" x14ac:dyDescent="0.3">
      <c r="B1793" s="126">
        <v>1193.1531909530399</v>
      </c>
      <c r="K1793" s="113">
        <f t="shared" si="29"/>
        <v>851.27548580890243</v>
      </c>
    </row>
    <row r="1794" spans="2:11" x14ac:dyDescent="0.3">
      <c r="B1794" s="126">
        <v>1243.6262870376099</v>
      </c>
      <c r="K1794" s="113">
        <f t="shared" si="29"/>
        <v>887.28637671164722</v>
      </c>
    </row>
    <row r="1795" spans="2:11" x14ac:dyDescent="0.3">
      <c r="B1795" s="126">
        <v>1206.22776304286</v>
      </c>
      <c r="K1795" s="113">
        <f t="shared" si="29"/>
        <v>860.60376217098042</v>
      </c>
    </row>
    <row r="1796" spans="2:11" x14ac:dyDescent="0.3">
      <c r="B1796" s="126">
        <v>1083.26922522367</v>
      </c>
      <c r="K1796" s="113">
        <f t="shared" si="29"/>
        <v>772.87689707935192</v>
      </c>
    </row>
    <row r="1797" spans="2:11" x14ac:dyDescent="0.3">
      <c r="B1797" s="126">
        <v>883.90145748714394</v>
      </c>
      <c r="K1797" s="113">
        <f t="shared" si="29"/>
        <v>630.63456422435195</v>
      </c>
    </row>
    <row r="1798" spans="2:11" x14ac:dyDescent="0.3">
      <c r="B1798" s="126">
        <v>623.25506402774204</v>
      </c>
      <c r="K1798" s="113">
        <f t="shared" si="29"/>
        <v>444.67195112581021</v>
      </c>
    </row>
    <row r="1799" spans="2:11" x14ac:dyDescent="0.3">
      <c r="B1799" s="126">
        <v>321.07724559264102</v>
      </c>
      <c r="K1799" s="113">
        <f t="shared" si="29"/>
        <v>229.07803482111063</v>
      </c>
    </row>
    <row r="1800" spans="2:11" x14ac:dyDescent="0.3">
      <c r="B1800" s="126">
        <v>0.01</v>
      </c>
      <c r="K1800" s="113">
        <f t="shared" ref="K1800:K1863" si="30">IF(B1800&gt;0,B1800*(1-(1/3.49)),B1800*(1+(1/3.825)))</f>
        <v>7.1346704871060179E-3</v>
      </c>
    </row>
    <row r="1801" spans="2:11" x14ac:dyDescent="0.3">
      <c r="B1801" s="126">
        <v>0.01</v>
      </c>
      <c r="K1801" s="113">
        <f t="shared" si="30"/>
        <v>7.1346704871060179E-3</v>
      </c>
    </row>
    <row r="1802" spans="2:11" x14ac:dyDescent="0.3">
      <c r="B1802" s="126">
        <v>0.01</v>
      </c>
      <c r="K1802" s="113">
        <f t="shared" si="30"/>
        <v>7.1346704871060179E-3</v>
      </c>
    </row>
    <row r="1803" spans="2:11" x14ac:dyDescent="0.3">
      <c r="B1803" s="126">
        <v>0.01</v>
      </c>
      <c r="K1803" s="113">
        <f t="shared" si="30"/>
        <v>7.1346704871060179E-3</v>
      </c>
    </row>
    <row r="1804" spans="2:11" x14ac:dyDescent="0.3">
      <c r="B1804" s="126">
        <v>0.01</v>
      </c>
      <c r="K1804" s="113">
        <f t="shared" si="30"/>
        <v>7.1346704871060179E-3</v>
      </c>
    </row>
    <row r="1805" spans="2:11" x14ac:dyDescent="0.3">
      <c r="B1805" s="126">
        <v>0.01</v>
      </c>
      <c r="K1805" s="113">
        <f t="shared" si="30"/>
        <v>7.1346704871060179E-3</v>
      </c>
    </row>
    <row r="1806" spans="2:11" x14ac:dyDescent="0.3">
      <c r="B1806" s="126">
        <v>0.01</v>
      </c>
      <c r="K1806" s="113">
        <f t="shared" si="30"/>
        <v>7.1346704871060179E-3</v>
      </c>
    </row>
    <row r="1807" spans="2:11" x14ac:dyDescent="0.3">
      <c r="B1807" s="126">
        <v>0.01</v>
      </c>
      <c r="K1807" s="113">
        <f t="shared" si="30"/>
        <v>7.1346704871060179E-3</v>
      </c>
    </row>
    <row r="1808" spans="2:11" x14ac:dyDescent="0.3">
      <c r="B1808" s="126">
        <v>0.01</v>
      </c>
      <c r="K1808" s="113">
        <f t="shared" si="30"/>
        <v>7.1346704871060179E-3</v>
      </c>
    </row>
    <row r="1809" spans="2:11" x14ac:dyDescent="0.3">
      <c r="B1809" s="126">
        <v>0.01</v>
      </c>
      <c r="K1809" s="113">
        <f t="shared" si="30"/>
        <v>7.1346704871060179E-3</v>
      </c>
    </row>
    <row r="1810" spans="2:11" x14ac:dyDescent="0.3">
      <c r="B1810" s="126">
        <v>0.01</v>
      </c>
      <c r="K1810" s="113">
        <f t="shared" si="30"/>
        <v>7.1346704871060179E-3</v>
      </c>
    </row>
    <row r="1811" spans="2:11" x14ac:dyDescent="0.3">
      <c r="B1811" s="126">
        <v>0.01</v>
      </c>
      <c r="K1811" s="113">
        <f t="shared" si="30"/>
        <v>7.1346704871060179E-3</v>
      </c>
    </row>
    <row r="1812" spans="2:11" x14ac:dyDescent="0.3">
      <c r="B1812" s="126">
        <v>1.00000000041788E-2</v>
      </c>
      <c r="K1812" s="113">
        <f t="shared" si="30"/>
        <v>7.1346704900874533E-3</v>
      </c>
    </row>
    <row r="1813" spans="2:11" x14ac:dyDescent="0.3">
      <c r="B1813" s="126">
        <v>273.115923287459</v>
      </c>
      <c r="K1813" s="113">
        <f t="shared" si="30"/>
        <v>194.85921174377447</v>
      </c>
    </row>
    <row r="1814" spans="2:11" x14ac:dyDescent="0.3">
      <c r="B1814" s="126">
        <v>522.76261597509301</v>
      </c>
      <c r="K1814" s="113">
        <f t="shared" si="30"/>
        <v>372.9739007959833</v>
      </c>
    </row>
    <row r="1815" spans="2:11" x14ac:dyDescent="0.3">
      <c r="B1815" s="126">
        <v>733.54839943989202</v>
      </c>
      <c r="K1815" s="113">
        <f t="shared" si="30"/>
        <v>523.36261163476536</v>
      </c>
    </row>
    <row r="1816" spans="2:11" x14ac:dyDescent="0.3">
      <c r="B1816" s="126">
        <v>892.81475614838996</v>
      </c>
      <c r="K1816" s="113">
        <f t="shared" si="30"/>
        <v>636.99390911446733</v>
      </c>
    </row>
    <row r="1817" spans="2:11" x14ac:dyDescent="0.3">
      <c r="B1817" s="126">
        <v>991.24046086374403</v>
      </c>
      <c r="K1817" s="113">
        <f t="shared" si="30"/>
        <v>707.21740617499222</v>
      </c>
    </row>
    <row r="1818" spans="2:11" x14ac:dyDescent="0.3">
      <c r="B1818" s="126">
        <v>1023.24809046974</v>
      </c>
      <c r="K1818" s="113">
        <f t="shared" si="30"/>
        <v>730.0537952062042</v>
      </c>
    </row>
    <row r="1819" spans="2:11" x14ac:dyDescent="0.3">
      <c r="B1819" s="126">
        <v>987.22887279869406</v>
      </c>
      <c r="K1819" s="113">
        <f t="shared" si="30"/>
        <v>704.35527027757826</v>
      </c>
    </row>
    <row r="1820" spans="2:11" x14ac:dyDescent="0.3">
      <c r="B1820" s="126">
        <v>885.59232274893998</v>
      </c>
      <c r="K1820" s="113">
        <f t="shared" si="30"/>
        <v>631.84094087245285</v>
      </c>
    </row>
    <row r="1821" spans="2:11" x14ac:dyDescent="0.3">
      <c r="B1821" s="126">
        <v>724.64408416755998</v>
      </c>
      <c r="K1821" s="113">
        <f t="shared" si="30"/>
        <v>517.00967609662587</v>
      </c>
    </row>
    <row r="1822" spans="2:11" x14ac:dyDescent="0.3">
      <c r="B1822" s="126">
        <v>514.29132106638997</v>
      </c>
      <c r="K1822" s="113">
        <f t="shared" si="30"/>
        <v>366.92991101871377</v>
      </c>
    </row>
    <row r="1823" spans="2:11" x14ac:dyDescent="0.3">
      <c r="B1823" s="126">
        <v>267.57252371369498</v>
      </c>
      <c r="K1823" s="113">
        <f t="shared" si="30"/>
        <v>190.90417881005746</v>
      </c>
    </row>
    <row r="1824" spans="2:11" x14ac:dyDescent="0.3">
      <c r="B1824" s="126">
        <v>0.01</v>
      </c>
      <c r="K1824" s="113">
        <f t="shared" si="30"/>
        <v>7.1346704871060179E-3</v>
      </c>
    </row>
    <row r="1825" spans="2:11" x14ac:dyDescent="0.3">
      <c r="B1825" s="126">
        <v>0.01</v>
      </c>
      <c r="K1825" s="113">
        <f t="shared" si="30"/>
        <v>7.1346704871060179E-3</v>
      </c>
    </row>
    <row r="1826" spans="2:11" x14ac:dyDescent="0.3">
      <c r="B1826" s="126">
        <v>0.01</v>
      </c>
      <c r="K1826" s="113">
        <f t="shared" si="30"/>
        <v>7.1346704871060179E-3</v>
      </c>
    </row>
    <row r="1827" spans="2:11" x14ac:dyDescent="0.3">
      <c r="B1827" s="126">
        <v>0.01</v>
      </c>
      <c r="K1827" s="113">
        <f t="shared" si="30"/>
        <v>7.1346704871060179E-3</v>
      </c>
    </row>
    <row r="1828" spans="2:11" x14ac:dyDescent="0.3">
      <c r="B1828" s="126">
        <v>0.01</v>
      </c>
      <c r="K1828" s="113">
        <f t="shared" si="30"/>
        <v>7.1346704871060179E-3</v>
      </c>
    </row>
    <row r="1829" spans="2:11" x14ac:dyDescent="0.3">
      <c r="B1829" s="126">
        <v>0.01</v>
      </c>
      <c r="K1829" s="113">
        <f t="shared" si="30"/>
        <v>7.1346704871060179E-3</v>
      </c>
    </row>
    <row r="1830" spans="2:11" x14ac:dyDescent="0.3">
      <c r="B1830" s="126">
        <v>0.01</v>
      </c>
      <c r="K1830" s="113">
        <f t="shared" si="30"/>
        <v>7.1346704871060179E-3</v>
      </c>
    </row>
    <row r="1831" spans="2:11" x14ac:dyDescent="0.3">
      <c r="B1831" s="126">
        <v>0.01</v>
      </c>
      <c r="K1831" s="113">
        <f t="shared" si="30"/>
        <v>7.1346704871060179E-3</v>
      </c>
    </row>
    <row r="1832" spans="2:11" x14ac:dyDescent="0.3">
      <c r="B1832" s="126">
        <v>0.01</v>
      </c>
      <c r="K1832" s="113">
        <f t="shared" si="30"/>
        <v>7.1346704871060179E-3</v>
      </c>
    </row>
    <row r="1833" spans="2:11" x14ac:dyDescent="0.3">
      <c r="B1833" s="126">
        <v>0.01</v>
      </c>
      <c r="K1833" s="113">
        <f t="shared" si="30"/>
        <v>7.1346704871060179E-3</v>
      </c>
    </row>
    <row r="1834" spans="2:11" x14ac:dyDescent="0.3">
      <c r="B1834" s="126">
        <v>0.01</v>
      </c>
      <c r="K1834" s="113">
        <f t="shared" si="30"/>
        <v>7.1346704871060179E-3</v>
      </c>
    </row>
    <row r="1835" spans="2:11" x14ac:dyDescent="0.3">
      <c r="B1835" s="126">
        <v>0.01</v>
      </c>
      <c r="K1835" s="113">
        <f t="shared" si="30"/>
        <v>7.1346704871060179E-3</v>
      </c>
    </row>
    <row r="1836" spans="2:11" x14ac:dyDescent="0.3">
      <c r="B1836" s="126">
        <v>1.00000000122562E-2</v>
      </c>
      <c r="K1836" s="113">
        <f t="shared" si="30"/>
        <v>7.134670495850412E-3</v>
      </c>
    </row>
    <row r="1837" spans="2:11" x14ac:dyDescent="0.3">
      <c r="B1837" s="126">
        <v>294.751658677482</v>
      </c>
      <c r="K1837" s="113">
        <f t="shared" si="30"/>
        <v>210.29559601917771</v>
      </c>
    </row>
    <row r="1838" spans="2:11" x14ac:dyDescent="0.3">
      <c r="B1838" s="126">
        <v>569.242950293283</v>
      </c>
      <c r="K1838" s="113">
        <f t="shared" si="30"/>
        <v>406.1360877450644</v>
      </c>
    </row>
    <row r="1839" spans="2:11" x14ac:dyDescent="0.3">
      <c r="B1839" s="126">
        <v>803.15749810232103</v>
      </c>
      <c r="K1839" s="113">
        <f t="shared" si="30"/>
        <v>573.0264098208537</v>
      </c>
    </row>
    <row r="1840" spans="2:11" x14ac:dyDescent="0.3">
      <c r="B1840" s="126">
        <v>979.21677347080504</v>
      </c>
      <c r="K1840" s="113">
        <f t="shared" si="30"/>
        <v>698.63890141613308</v>
      </c>
    </row>
    <row r="1841" spans="2:11" x14ac:dyDescent="0.3">
      <c r="B1841" s="126">
        <v>1084.67232401312</v>
      </c>
      <c r="K1841" s="113">
        <f t="shared" si="30"/>
        <v>773.87796183171031</v>
      </c>
    </row>
    <row r="1842" spans="2:11" x14ac:dyDescent="0.3">
      <c r="B1842" s="126">
        <v>1112.41714930174</v>
      </c>
      <c r="K1842" s="113">
        <f t="shared" si="30"/>
        <v>793.67298044737322</v>
      </c>
    </row>
    <row r="1843" spans="2:11" x14ac:dyDescent="0.3">
      <c r="B1843" s="126">
        <v>1061.6089529517001</v>
      </c>
      <c r="K1843" s="113">
        <f t="shared" si="30"/>
        <v>757.42300654720145</v>
      </c>
    </row>
    <row r="1844" spans="2:11" x14ac:dyDescent="0.3">
      <c r="B1844" s="126">
        <v>937.73379801464398</v>
      </c>
      <c r="K1844" s="113">
        <f t="shared" si="30"/>
        <v>669.04216534569161</v>
      </c>
    </row>
    <row r="1845" spans="2:11" x14ac:dyDescent="0.3">
      <c r="B1845" s="126">
        <v>752.09402890838396</v>
      </c>
      <c r="K1845" s="113">
        <f t="shared" si="30"/>
        <v>536.59430715813073</v>
      </c>
    </row>
    <row r="1846" spans="2:11" x14ac:dyDescent="0.3">
      <c r="B1846" s="126">
        <v>520.76317353806201</v>
      </c>
      <c r="K1846" s="113">
        <f t="shared" si="30"/>
        <v>371.54736450136801</v>
      </c>
    </row>
    <row r="1847" spans="2:11" x14ac:dyDescent="0.3">
      <c r="B1847" s="126">
        <v>263.10624986299302</v>
      </c>
      <c r="K1847" s="113">
        <f t="shared" si="30"/>
        <v>187.71763958706379</v>
      </c>
    </row>
    <row r="1848" spans="2:11" x14ac:dyDescent="0.3">
      <c r="B1848" s="126">
        <v>0.01</v>
      </c>
      <c r="K1848" s="113">
        <f t="shared" si="30"/>
        <v>7.1346704871060179E-3</v>
      </c>
    </row>
    <row r="1849" spans="2:11" x14ac:dyDescent="0.3">
      <c r="B1849" s="126">
        <v>0.01</v>
      </c>
      <c r="K1849" s="113">
        <f t="shared" si="30"/>
        <v>7.1346704871060179E-3</v>
      </c>
    </row>
    <row r="1850" spans="2:11" x14ac:dyDescent="0.3">
      <c r="B1850" s="126">
        <v>0.01</v>
      </c>
      <c r="K1850" s="113">
        <f t="shared" si="30"/>
        <v>7.1346704871060179E-3</v>
      </c>
    </row>
    <row r="1851" spans="2:11" x14ac:dyDescent="0.3">
      <c r="B1851" s="126">
        <v>0.01</v>
      </c>
      <c r="K1851" s="113">
        <f t="shared" si="30"/>
        <v>7.1346704871060179E-3</v>
      </c>
    </row>
    <row r="1852" spans="2:11" x14ac:dyDescent="0.3">
      <c r="B1852" s="126">
        <v>0.01</v>
      </c>
      <c r="K1852" s="113">
        <f t="shared" si="30"/>
        <v>7.1346704871060179E-3</v>
      </c>
    </row>
    <row r="1853" spans="2:11" x14ac:dyDescent="0.3">
      <c r="B1853" s="126">
        <v>0.01</v>
      </c>
      <c r="K1853" s="113">
        <f t="shared" si="30"/>
        <v>7.1346704871060179E-3</v>
      </c>
    </row>
    <row r="1854" spans="2:11" x14ac:dyDescent="0.3">
      <c r="B1854" s="126">
        <v>0.01</v>
      </c>
      <c r="K1854" s="113">
        <f t="shared" si="30"/>
        <v>7.1346704871060179E-3</v>
      </c>
    </row>
    <row r="1855" spans="2:11" x14ac:dyDescent="0.3">
      <c r="B1855" s="126">
        <v>0.01</v>
      </c>
      <c r="K1855" s="113">
        <f t="shared" si="30"/>
        <v>7.1346704871060179E-3</v>
      </c>
    </row>
    <row r="1856" spans="2:11" x14ac:dyDescent="0.3">
      <c r="B1856" s="126">
        <v>0.01</v>
      </c>
      <c r="K1856" s="113">
        <f t="shared" si="30"/>
        <v>7.1346704871060179E-3</v>
      </c>
    </row>
    <row r="1857" spans="2:11" x14ac:dyDescent="0.3">
      <c r="B1857" s="126">
        <v>0.01</v>
      </c>
      <c r="K1857" s="113">
        <f t="shared" si="30"/>
        <v>7.1346704871060179E-3</v>
      </c>
    </row>
    <row r="1858" spans="2:11" x14ac:dyDescent="0.3">
      <c r="B1858" s="126">
        <v>0.01</v>
      </c>
      <c r="K1858" s="113">
        <f t="shared" si="30"/>
        <v>7.1346704871060179E-3</v>
      </c>
    </row>
    <row r="1859" spans="2:11" x14ac:dyDescent="0.3">
      <c r="B1859" s="126">
        <v>0.01</v>
      </c>
      <c r="K1859" s="113">
        <f t="shared" si="30"/>
        <v>7.1346704871060179E-3</v>
      </c>
    </row>
    <row r="1860" spans="2:11" x14ac:dyDescent="0.3">
      <c r="B1860" s="126">
        <v>1.00000000017148E-2</v>
      </c>
      <c r="K1860" s="113">
        <f t="shared" si="30"/>
        <v>7.1346704883294707E-3</v>
      </c>
    </row>
    <row r="1861" spans="2:11" x14ac:dyDescent="0.3">
      <c r="B1861" s="126">
        <v>117.535638762814</v>
      </c>
      <c r="K1861" s="113">
        <f t="shared" si="30"/>
        <v>83.857805306420303</v>
      </c>
    </row>
    <row r="1862" spans="2:11" x14ac:dyDescent="0.3">
      <c r="B1862" s="126">
        <v>204.338197014955</v>
      </c>
      <c r="K1862" s="113">
        <f t="shared" si="30"/>
        <v>145.78857036310544</v>
      </c>
    </row>
    <row r="1863" spans="2:11" x14ac:dyDescent="0.3">
      <c r="B1863" s="126">
        <v>257.46028909763902</v>
      </c>
      <c r="K1863" s="113">
        <f t="shared" si="30"/>
        <v>183.68943262267084</v>
      </c>
    </row>
    <row r="1864" spans="2:11" x14ac:dyDescent="0.3">
      <c r="B1864" s="126">
        <v>277.71886548140299</v>
      </c>
      <c r="K1864" s="113">
        <f t="shared" ref="K1864:K1927" si="31">IF(B1864&gt;0,B1864*(1-(1/3.49)),B1864*(1+(1/3.825)))</f>
        <v>198.14325932627318</v>
      </c>
    </row>
    <row r="1865" spans="2:11" x14ac:dyDescent="0.3">
      <c r="B1865" s="126">
        <v>269.18648363478297</v>
      </c>
      <c r="K1865" s="113">
        <f t="shared" si="31"/>
        <v>192.05568603169331</v>
      </c>
    </row>
    <row r="1866" spans="2:11" x14ac:dyDescent="0.3">
      <c r="B1866" s="126">
        <v>238.36036813313001</v>
      </c>
      <c r="K1866" s="113">
        <f t="shared" si="31"/>
        <v>170.06226838151684</v>
      </c>
    </row>
    <row r="1867" spans="2:11" x14ac:dyDescent="0.3">
      <c r="B1867" s="126">
        <v>193.139855205028</v>
      </c>
      <c r="K1867" s="113">
        <f t="shared" si="31"/>
        <v>137.79892248152427</v>
      </c>
    </row>
    <row r="1868" spans="2:11" x14ac:dyDescent="0.3">
      <c r="B1868" s="126">
        <v>141.747443590762</v>
      </c>
      <c r="K1868" s="113">
        <f t="shared" si="31"/>
        <v>101.13213024097347</v>
      </c>
    </row>
    <row r="1869" spans="2:11" x14ac:dyDescent="0.3">
      <c r="B1869" s="126">
        <v>91.726076418746302</v>
      </c>
      <c r="K1869" s="113">
        <f t="shared" si="31"/>
        <v>65.443533032286041</v>
      </c>
    </row>
    <row r="1870" spans="2:11" x14ac:dyDescent="0.3">
      <c r="B1870" s="126">
        <v>49.1265886058966</v>
      </c>
      <c r="K1870" s="113">
        <f t="shared" si="31"/>
        <v>35.050202185868919</v>
      </c>
    </row>
    <row r="1871" spans="2:11" x14ac:dyDescent="0.3">
      <c r="B1871" s="126">
        <v>17.967585119849002</v>
      </c>
      <c r="K1871" s="113">
        <f t="shared" si="31"/>
        <v>12.81927992791519</v>
      </c>
    </row>
    <row r="1872" spans="2:11" x14ac:dyDescent="0.3">
      <c r="B1872" s="126">
        <v>0.01</v>
      </c>
      <c r="K1872" s="113">
        <f t="shared" si="31"/>
        <v>7.1346704871060179E-3</v>
      </c>
    </row>
    <row r="1873" spans="2:11" x14ac:dyDescent="0.3">
      <c r="B1873" s="126">
        <v>0.01</v>
      </c>
      <c r="K1873" s="113">
        <f t="shared" si="31"/>
        <v>7.1346704871060179E-3</v>
      </c>
    </row>
    <row r="1874" spans="2:11" x14ac:dyDescent="0.3">
      <c r="B1874" s="126">
        <v>0.25964568471559202</v>
      </c>
      <c r="K1874" s="113">
        <f t="shared" si="31"/>
        <v>0.18524864038447683</v>
      </c>
    </row>
    <row r="1875" spans="2:11" x14ac:dyDescent="0.3">
      <c r="B1875" s="126">
        <v>12.7920942664484</v>
      </c>
      <c r="K1875" s="113">
        <f t="shared" si="31"/>
        <v>9.1267377431107501</v>
      </c>
    </row>
    <row r="1876" spans="2:11" x14ac:dyDescent="0.3">
      <c r="B1876" s="126">
        <v>28.408195852075799</v>
      </c>
      <c r="K1876" s="113">
        <f t="shared" si="31"/>
        <v>20.268311653773278</v>
      </c>
    </row>
    <row r="1877" spans="2:11" x14ac:dyDescent="0.3">
      <c r="B1877" s="126">
        <v>43.173422230919201</v>
      </c>
      <c r="K1877" s="113">
        <f t="shared" si="31"/>
        <v>30.802814141830606</v>
      </c>
    </row>
    <row r="1878" spans="2:11" x14ac:dyDescent="0.3">
      <c r="B1878" s="126">
        <v>53.841675230165201</v>
      </c>
      <c r="K1878" s="113">
        <f t="shared" si="31"/>
        <v>38.414261124100676</v>
      </c>
    </row>
    <row r="1879" spans="2:11" x14ac:dyDescent="0.3">
      <c r="B1879" s="126">
        <v>58.2812163869175</v>
      </c>
      <c r="K1879" s="113">
        <f t="shared" si="31"/>
        <v>41.581727450837988</v>
      </c>
    </row>
    <row r="1880" spans="2:11" x14ac:dyDescent="0.3">
      <c r="B1880" s="126">
        <v>55.691805958748503</v>
      </c>
      <c r="K1880" s="113">
        <f t="shared" si="31"/>
        <v>39.734268434751797</v>
      </c>
    </row>
    <row r="1881" spans="2:11" x14ac:dyDescent="0.3">
      <c r="B1881" s="126">
        <v>46.5991101296352</v>
      </c>
      <c r="K1881" s="113">
        <f t="shared" si="31"/>
        <v>33.246929576731134</v>
      </c>
    </row>
    <row r="1882" spans="2:11" x14ac:dyDescent="0.3">
      <c r="B1882" s="126">
        <v>32.645072406350998</v>
      </c>
      <c r="K1882" s="113">
        <f t="shared" si="31"/>
        <v>23.291183464703149</v>
      </c>
    </row>
    <row r="1883" spans="2:11" x14ac:dyDescent="0.3">
      <c r="B1883" s="126">
        <v>16.221009308557498</v>
      </c>
      <c r="K1883" s="113">
        <f t="shared" si="31"/>
        <v>11.573155638483717</v>
      </c>
    </row>
    <row r="1884" spans="2:11" x14ac:dyDescent="0.3">
      <c r="B1884" s="126">
        <v>0.01</v>
      </c>
      <c r="K1884" s="113">
        <f t="shared" si="31"/>
        <v>7.1346704871060179E-3</v>
      </c>
    </row>
    <row r="1885" spans="2:11" x14ac:dyDescent="0.3">
      <c r="B1885" s="126">
        <v>0.01</v>
      </c>
      <c r="K1885" s="113">
        <f t="shared" si="31"/>
        <v>7.1346704871060179E-3</v>
      </c>
    </row>
    <row r="1886" spans="2:11" x14ac:dyDescent="0.3">
      <c r="B1886" s="126">
        <v>0.01</v>
      </c>
      <c r="K1886" s="113">
        <f t="shared" si="31"/>
        <v>7.1346704871060179E-3</v>
      </c>
    </row>
    <row r="1887" spans="2:11" x14ac:dyDescent="0.3">
      <c r="B1887" s="126">
        <v>0.01</v>
      </c>
      <c r="K1887" s="113">
        <f t="shared" si="31"/>
        <v>7.1346704871060179E-3</v>
      </c>
    </row>
    <row r="1888" spans="2:11" x14ac:dyDescent="0.3">
      <c r="B1888" s="126">
        <v>0.01</v>
      </c>
      <c r="K1888" s="113">
        <f t="shared" si="31"/>
        <v>7.1346704871060179E-3</v>
      </c>
    </row>
    <row r="1889" spans="2:11" x14ac:dyDescent="0.3">
      <c r="B1889" s="126">
        <v>0.01</v>
      </c>
      <c r="K1889" s="113">
        <f t="shared" si="31"/>
        <v>7.1346704871060179E-3</v>
      </c>
    </row>
    <row r="1890" spans="2:11" x14ac:dyDescent="0.3">
      <c r="B1890" s="126">
        <v>0.01</v>
      </c>
      <c r="K1890" s="113">
        <f t="shared" si="31"/>
        <v>7.1346704871060179E-3</v>
      </c>
    </row>
    <row r="1891" spans="2:11" x14ac:dyDescent="0.3">
      <c r="B1891" s="126">
        <v>4.2027264910867999</v>
      </c>
      <c r="K1891" s="113">
        <f t="shared" si="31"/>
        <v>2.9985068661335621</v>
      </c>
    </row>
    <row r="1892" spans="2:11" x14ac:dyDescent="0.3">
      <c r="B1892" s="126">
        <v>12.9072819515529</v>
      </c>
      <c r="K1892" s="113">
        <f t="shared" si="31"/>
        <v>9.2089203608500636</v>
      </c>
    </row>
    <row r="1893" spans="2:11" x14ac:dyDescent="0.3">
      <c r="B1893" s="126">
        <v>17.801375723490899</v>
      </c>
      <c r="K1893" s="113">
        <f t="shared" si="31"/>
        <v>12.700695000427604</v>
      </c>
    </row>
    <row r="1894" spans="2:11" x14ac:dyDescent="0.3">
      <c r="B1894" s="126">
        <v>17.480792173333999</v>
      </c>
      <c r="K1894" s="113">
        <f t="shared" si="31"/>
        <v>12.471969201031994</v>
      </c>
    </row>
    <row r="1895" spans="2:11" x14ac:dyDescent="0.3">
      <c r="B1895" s="126">
        <v>11.4101976987969</v>
      </c>
      <c r="K1895" s="113">
        <f t="shared" si="31"/>
        <v>8.1408000773651228</v>
      </c>
    </row>
    <row r="1896" spans="2:11" x14ac:dyDescent="0.3">
      <c r="B1896" s="126">
        <v>0.01</v>
      </c>
      <c r="K1896" s="113">
        <f t="shared" si="31"/>
        <v>7.1346704871060179E-3</v>
      </c>
    </row>
    <row r="1897" spans="2:11" x14ac:dyDescent="0.3">
      <c r="B1897" s="126">
        <v>0.01</v>
      </c>
      <c r="K1897" s="113">
        <f t="shared" si="31"/>
        <v>7.1346704871060179E-3</v>
      </c>
    </row>
    <row r="1898" spans="2:11" x14ac:dyDescent="0.3">
      <c r="B1898" s="126">
        <v>0.01</v>
      </c>
      <c r="K1898" s="113">
        <f t="shared" si="31"/>
        <v>7.1346704871060179E-3</v>
      </c>
    </row>
    <row r="1899" spans="2:11" x14ac:dyDescent="0.3">
      <c r="B1899" s="126">
        <v>0.01</v>
      </c>
      <c r="K1899" s="113">
        <f t="shared" si="31"/>
        <v>7.1346704871060179E-3</v>
      </c>
    </row>
    <row r="1900" spans="2:11" x14ac:dyDescent="0.3">
      <c r="B1900" s="126">
        <v>0.01</v>
      </c>
      <c r="K1900" s="113">
        <f t="shared" si="31"/>
        <v>7.1346704871060179E-3</v>
      </c>
    </row>
    <row r="1901" spans="2:11" x14ac:dyDescent="0.3">
      <c r="B1901" s="126">
        <v>0.01</v>
      </c>
      <c r="K1901" s="113">
        <f t="shared" si="31"/>
        <v>7.1346704871060179E-3</v>
      </c>
    </row>
    <row r="1902" spans="2:11" x14ac:dyDescent="0.3">
      <c r="B1902" s="126">
        <v>0.01</v>
      </c>
      <c r="K1902" s="113">
        <f t="shared" si="31"/>
        <v>7.1346704871060179E-3</v>
      </c>
    </row>
    <row r="1903" spans="2:11" x14ac:dyDescent="0.3">
      <c r="B1903" s="126">
        <v>0.01</v>
      </c>
      <c r="K1903" s="113">
        <f t="shared" si="31"/>
        <v>7.1346704871060179E-3</v>
      </c>
    </row>
    <row r="1904" spans="2:11" x14ac:dyDescent="0.3">
      <c r="B1904" s="126">
        <v>0.01</v>
      </c>
      <c r="K1904" s="113">
        <f t="shared" si="31"/>
        <v>7.1346704871060179E-3</v>
      </c>
    </row>
    <row r="1905" spans="2:11" x14ac:dyDescent="0.3">
      <c r="B1905" s="126">
        <v>0.01</v>
      </c>
      <c r="K1905" s="113">
        <f t="shared" si="31"/>
        <v>7.1346704871060179E-3</v>
      </c>
    </row>
    <row r="1906" spans="2:11" x14ac:dyDescent="0.3">
      <c r="B1906" s="126">
        <v>0.01</v>
      </c>
      <c r="K1906" s="113">
        <f t="shared" si="31"/>
        <v>7.1346704871060179E-3</v>
      </c>
    </row>
    <row r="1907" spans="2:11" x14ac:dyDescent="0.3">
      <c r="B1907" s="126">
        <v>0.01</v>
      </c>
      <c r="K1907" s="113">
        <f t="shared" si="31"/>
        <v>7.1346704871060179E-3</v>
      </c>
    </row>
    <row r="1908" spans="2:11" x14ac:dyDescent="0.3">
      <c r="B1908" s="126">
        <v>1.00000000001625E-2</v>
      </c>
      <c r="K1908" s="113">
        <f t="shared" si="31"/>
        <v>7.1346704872219564E-3</v>
      </c>
    </row>
    <row r="1909" spans="2:11" x14ac:dyDescent="0.3">
      <c r="B1909" s="126">
        <v>12.383928586142</v>
      </c>
      <c r="K1909" s="113">
        <f t="shared" si="31"/>
        <v>8.8355249797975883</v>
      </c>
    </row>
    <row r="1910" spans="2:11" x14ac:dyDescent="0.3">
      <c r="B1910" s="126">
        <v>19.814035801626499</v>
      </c>
      <c r="K1910" s="113">
        <f t="shared" si="31"/>
        <v>14.13666164643266</v>
      </c>
    </row>
    <row r="1911" spans="2:11" x14ac:dyDescent="0.3">
      <c r="B1911" s="126">
        <v>21.822202070060801</v>
      </c>
      <c r="K1911" s="113">
        <f t="shared" si="31"/>
        <v>15.569422107292663</v>
      </c>
    </row>
    <row r="1912" spans="2:11" x14ac:dyDescent="0.3">
      <c r="B1912" s="126">
        <v>18.811518280094798</v>
      </c>
      <c r="K1912" s="113">
        <f t="shared" si="31"/>
        <v>13.421398429064771</v>
      </c>
    </row>
    <row r="1913" spans="2:11" x14ac:dyDescent="0.3">
      <c r="B1913" s="126">
        <v>11.9790859984544</v>
      </c>
      <c r="K1913" s="113">
        <f t="shared" si="31"/>
        <v>8.5466831335677522</v>
      </c>
    </row>
    <row r="1914" spans="2:11" x14ac:dyDescent="0.3">
      <c r="B1914" s="126">
        <v>3.1025484577271301</v>
      </c>
      <c r="K1914" s="113">
        <f t="shared" si="31"/>
        <v>2.2135660916162045</v>
      </c>
    </row>
    <row r="1915" spans="2:11" x14ac:dyDescent="0.3">
      <c r="B1915" s="126">
        <v>0.01</v>
      </c>
      <c r="K1915" s="113">
        <f t="shared" si="31"/>
        <v>7.1346704871060179E-3</v>
      </c>
    </row>
    <row r="1916" spans="2:11" x14ac:dyDescent="0.3">
      <c r="B1916" s="126">
        <v>0.01</v>
      </c>
      <c r="K1916" s="113">
        <f t="shared" si="31"/>
        <v>7.1346704871060179E-3</v>
      </c>
    </row>
    <row r="1917" spans="2:11" x14ac:dyDescent="0.3">
      <c r="B1917" s="126">
        <v>0.01</v>
      </c>
      <c r="K1917" s="113">
        <f t="shared" si="31"/>
        <v>7.1346704871060179E-3</v>
      </c>
    </row>
    <row r="1918" spans="2:11" x14ac:dyDescent="0.3">
      <c r="B1918" s="126">
        <v>0.01</v>
      </c>
      <c r="K1918" s="113">
        <f t="shared" si="31"/>
        <v>7.1346704871060179E-3</v>
      </c>
    </row>
    <row r="1919" spans="2:11" x14ac:dyDescent="0.3">
      <c r="B1919" s="126">
        <v>0.01</v>
      </c>
      <c r="K1919" s="113">
        <f t="shared" si="31"/>
        <v>7.1346704871060179E-3</v>
      </c>
    </row>
    <row r="1920" spans="2:11" x14ac:dyDescent="0.3">
      <c r="B1920" s="126">
        <v>1.00000000002594E-2</v>
      </c>
      <c r="K1920" s="113">
        <f t="shared" si="31"/>
        <v>7.1346704872910912E-3</v>
      </c>
    </row>
    <row r="1921" spans="2:11" x14ac:dyDescent="0.3">
      <c r="B1921" s="126">
        <v>11.443251706954401</v>
      </c>
      <c r="K1921" s="113">
        <f t="shared" si="31"/>
        <v>8.1643830230133112</v>
      </c>
    </row>
    <row r="1922" spans="2:11" x14ac:dyDescent="0.3">
      <c r="B1922" s="126">
        <v>23.038083173155901</v>
      </c>
      <c r="K1922" s="113">
        <f t="shared" si="31"/>
        <v>16.436913209500915</v>
      </c>
    </row>
    <row r="1923" spans="2:11" x14ac:dyDescent="0.3">
      <c r="B1923" s="126">
        <v>32.690854206491998</v>
      </c>
      <c r="K1923" s="113">
        <f t="shared" si="31"/>
        <v>23.323847270534408</v>
      </c>
    </row>
    <row r="1924" spans="2:11" x14ac:dyDescent="0.3">
      <c r="B1924" s="126">
        <v>38.575190354419298</v>
      </c>
      <c r="K1924" s="113">
        <f t="shared" si="31"/>
        <v>27.522127215617207</v>
      </c>
    </row>
    <row r="1925" spans="2:11" x14ac:dyDescent="0.3">
      <c r="B1925" s="126">
        <v>39.505527973971603</v>
      </c>
      <c r="K1925" s="113">
        <f t="shared" si="31"/>
        <v>28.185892451343637</v>
      </c>
    </row>
    <row r="1926" spans="2:11" x14ac:dyDescent="0.3">
      <c r="B1926" s="126">
        <v>35.2138529294553</v>
      </c>
      <c r="K1926" s="113">
        <f t="shared" si="31"/>
        <v>25.123923723307652</v>
      </c>
    </row>
    <row r="1927" spans="2:11" x14ac:dyDescent="0.3">
      <c r="B1927" s="126">
        <v>26.488697967311602</v>
      </c>
      <c r="K1927" s="113">
        <f t="shared" si="31"/>
        <v>18.898813162924323</v>
      </c>
    </row>
    <row r="1928" spans="2:11" x14ac:dyDescent="0.3">
      <c r="B1928" s="126">
        <v>15.144206868924201</v>
      </c>
      <c r="K1928" s="113">
        <f t="shared" ref="K1928:K1991" si="32">IF(B1928&gt;0,B1928*(1-(1/3.49)),B1928*(1+(1/3.825)))</f>
        <v>10.804892579834172</v>
      </c>
    </row>
    <row r="1929" spans="2:11" x14ac:dyDescent="0.3">
      <c r="B1929" s="126">
        <v>3.8115581944341201</v>
      </c>
      <c r="K1929" s="113">
        <f t="shared" si="32"/>
        <v>2.7194211759716218</v>
      </c>
    </row>
    <row r="1930" spans="2:11" x14ac:dyDescent="0.3">
      <c r="B1930" s="126">
        <v>0.01</v>
      </c>
      <c r="K1930" s="113">
        <f t="shared" si="32"/>
        <v>7.1346704871060179E-3</v>
      </c>
    </row>
    <row r="1931" spans="2:11" x14ac:dyDescent="0.3">
      <c r="B1931" s="126">
        <v>0.01</v>
      </c>
      <c r="K1931" s="113">
        <f t="shared" si="32"/>
        <v>7.1346704871060179E-3</v>
      </c>
    </row>
    <row r="1932" spans="2:11" x14ac:dyDescent="0.3">
      <c r="B1932" s="126">
        <v>1.00000000004281E-2</v>
      </c>
      <c r="K1932" s="113">
        <f t="shared" si="32"/>
        <v>7.1346704874114533E-3</v>
      </c>
    </row>
    <row r="1933" spans="2:11" x14ac:dyDescent="0.3">
      <c r="B1933" s="126">
        <v>16.599994613324501</v>
      </c>
      <c r="K1933" s="113">
        <f t="shared" si="32"/>
        <v>11.843549165380518</v>
      </c>
    </row>
    <row r="1934" spans="2:11" x14ac:dyDescent="0.3">
      <c r="B1934" s="126">
        <v>43.205930543338603</v>
      </c>
      <c r="K1934" s="113">
        <f t="shared" si="32"/>
        <v>30.826007751551039</v>
      </c>
    </row>
    <row r="1935" spans="2:11" x14ac:dyDescent="0.3">
      <c r="B1935" s="126">
        <v>78.100718045351101</v>
      </c>
      <c r="K1935" s="113">
        <f t="shared" si="32"/>
        <v>55.722288805995483</v>
      </c>
    </row>
    <row r="1936" spans="2:11" x14ac:dyDescent="0.3">
      <c r="B1936" s="126">
        <v>117.866374200423</v>
      </c>
      <c r="K1936" s="113">
        <f t="shared" si="32"/>
        <v>84.093774142995201</v>
      </c>
    </row>
    <row r="1937" spans="2:11" x14ac:dyDescent="0.3">
      <c r="B1937" s="126">
        <v>157.63354652258801</v>
      </c>
      <c r="K1937" s="113">
        <f t="shared" si="32"/>
        <v>112.46634121525621</v>
      </c>
    </row>
    <row r="1938" spans="2:11" x14ac:dyDescent="0.3">
      <c r="B1938" s="126">
        <v>191.55229699824599</v>
      </c>
      <c r="K1938" s="113">
        <f t="shared" si="32"/>
        <v>136.66625201307522</v>
      </c>
    </row>
    <row r="1939" spans="2:11" x14ac:dyDescent="0.3">
      <c r="B1939" s="126">
        <v>213.45049902983001</v>
      </c>
      <c r="K1939" s="113">
        <f t="shared" si="32"/>
        <v>152.28989758861798</v>
      </c>
    </row>
    <row r="1940" spans="2:11" x14ac:dyDescent="0.3">
      <c r="B1940" s="126">
        <v>217.60800687882801</v>
      </c>
      <c r="K1940" s="113">
        <f t="shared" si="32"/>
        <v>155.25614244363373</v>
      </c>
    </row>
    <row r="1941" spans="2:11" x14ac:dyDescent="0.3">
      <c r="B1941" s="126">
        <v>199.55463832551899</v>
      </c>
      <c r="K1941" s="113">
        <f t="shared" si="32"/>
        <v>142.37565886261956</v>
      </c>
    </row>
    <row r="1942" spans="2:11" x14ac:dyDescent="0.3">
      <c r="B1942" s="126">
        <v>156.79095465420201</v>
      </c>
      <c r="K1942" s="113">
        <f t="shared" si="32"/>
        <v>111.8651796816513</v>
      </c>
    </row>
    <row r="1943" spans="2:11" x14ac:dyDescent="0.3">
      <c r="B1943" s="126">
        <v>89.334442746087802</v>
      </c>
      <c r="K1943" s="113">
        <f t="shared" si="32"/>
        <v>63.73718121425749</v>
      </c>
    </row>
    <row r="1944" spans="2:11" x14ac:dyDescent="0.3">
      <c r="B1944" s="126">
        <v>0.01</v>
      </c>
      <c r="K1944" s="113">
        <f t="shared" si="32"/>
        <v>7.1346704871060179E-3</v>
      </c>
    </row>
    <row r="1945" spans="2:11" x14ac:dyDescent="0.3">
      <c r="B1945" s="126">
        <v>0.01</v>
      </c>
      <c r="K1945" s="113">
        <f t="shared" si="32"/>
        <v>7.1346704871060179E-3</v>
      </c>
    </row>
    <row r="1946" spans="2:11" x14ac:dyDescent="0.3">
      <c r="B1946" s="126">
        <v>0.01</v>
      </c>
      <c r="K1946" s="113">
        <f t="shared" si="32"/>
        <v>7.1346704871060179E-3</v>
      </c>
    </row>
    <row r="1947" spans="2:11" x14ac:dyDescent="0.3">
      <c r="B1947" s="126">
        <v>0.01</v>
      </c>
      <c r="K1947" s="113">
        <f t="shared" si="32"/>
        <v>7.1346704871060179E-3</v>
      </c>
    </row>
    <row r="1948" spans="2:11" x14ac:dyDescent="0.3">
      <c r="B1948" s="126">
        <v>0.01</v>
      </c>
      <c r="K1948" s="113">
        <f t="shared" si="32"/>
        <v>7.1346704871060179E-3</v>
      </c>
    </row>
    <row r="1949" spans="2:11" x14ac:dyDescent="0.3">
      <c r="B1949" s="126">
        <v>0.01</v>
      </c>
      <c r="K1949" s="113">
        <f t="shared" si="32"/>
        <v>7.1346704871060179E-3</v>
      </c>
    </row>
    <row r="1950" spans="2:11" x14ac:dyDescent="0.3">
      <c r="B1950" s="126">
        <v>0.01</v>
      </c>
      <c r="K1950" s="113">
        <f t="shared" si="32"/>
        <v>7.1346704871060179E-3</v>
      </c>
    </row>
    <row r="1951" spans="2:11" x14ac:dyDescent="0.3">
      <c r="B1951" s="126">
        <v>0.01</v>
      </c>
      <c r="K1951" s="113">
        <f t="shared" si="32"/>
        <v>7.1346704871060179E-3</v>
      </c>
    </row>
    <row r="1952" spans="2:11" x14ac:dyDescent="0.3">
      <c r="B1952" s="126">
        <v>0.01</v>
      </c>
      <c r="K1952" s="113">
        <f t="shared" si="32"/>
        <v>7.1346704871060179E-3</v>
      </c>
    </row>
    <row r="1953" spans="2:11" x14ac:dyDescent="0.3">
      <c r="B1953" s="126">
        <v>0.01</v>
      </c>
      <c r="K1953" s="113">
        <f t="shared" si="32"/>
        <v>7.1346704871060179E-3</v>
      </c>
    </row>
    <row r="1954" spans="2:11" x14ac:dyDescent="0.3">
      <c r="B1954" s="126">
        <v>0.01</v>
      </c>
      <c r="K1954" s="113">
        <f t="shared" si="32"/>
        <v>7.1346704871060179E-3</v>
      </c>
    </row>
    <row r="1955" spans="2:11" x14ac:dyDescent="0.3">
      <c r="B1955" s="126">
        <v>0.01</v>
      </c>
      <c r="K1955" s="113">
        <f t="shared" si="32"/>
        <v>7.1346704871060179E-3</v>
      </c>
    </row>
    <row r="1956" spans="2:11" x14ac:dyDescent="0.3">
      <c r="B1956" s="126">
        <v>1.00000000064785E-2</v>
      </c>
      <c r="K1956" s="113">
        <f t="shared" si="32"/>
        <v>7.1346704917282138E-3</v>
      </c>
    </row>
    <row r="1957" spans="2:11" x14ac:dyDescent="0.3">
      <c r="B1957" s="126">
        <v>179.12351086687801</v>
      </c>
      <c r="K1957" s="113">
        <f t="shared" si="32"/>
        <v>127.79872265287285</v>
      </c>
    </row>
    <row r="1958" spans="2:11" x14ac:dyDescent="0.3">
      <c r="B1958" s="126">
        <v>351.97255806451801</v>
      </c>
      <c r="K1958" s="113">
        <f t="shared" si="32"/>
        <v>251.12082222941257</v>
      </c>
    </row>
    <row r="1959" spans="2:11" x14ac:dyDescent="0.3">
      <c r="B1959" s="126">
        <v>504.66704853138202</v>
      </c>
      <c r="K1959" s="113">
        <f t="shared" si="32"/>
        <v>360.06330969717516</v>
      </c>
    </row>
    <row r="1960" spans="2:11" x14ac:dyDescent="0.3">
      <c r="B1960" s="126">
        <v>624.72796628525896</v>
      </c>
      <c r="K1960" s="113">
        <f t="shared" si="32"/>
        <v>445.72281835251999</v>
      </c>
    </row>
    <row r="1961" spans="2:11" x14ac:dyDescent="0.3">
      <c r="B1961" s="126">
        <v>702.21136174645699</v>
      </c>
      <c r="K1961" s="113">
        <f t="shared" si="32"/>
        <v>501.00466783629741</v>
      </c>
    </row>
    <row r="1962" spans="2:11" x14ac:dyDescent="0.3">
      <c r="B1962" s="126">
        <v>730.593471689436</v>
      </c>
      <c r="K1962" s="113">
        <f t="shared" si="32"/>
        <v>521.25436805349443</v>
      </c>
    </row>
    <row r="1963" spans="2:11" x14ac:dyDescent="0.3">
      <c r="B1963" s="126">
        <v>707.33378042939296</v>
      </c>
      <c r="K1963" s="113">
        <f t="shared" si="32"/>
        <v>504.65934477627178</v>
      </c>
    </row>
    <row r="1964" spans="2:11" x14ac:dyDescent="0.3">
      <c r="B1964" s="126">
        <v>634.06763433899096</v>
      </c>
      <c r="K1964" s="113">
        <f t="shared" si="32"/>
        <v>452.38636375475289</v>
      </c>
    </row>
    <row r="1965" spans="2:11" x14ac:dyDescent="0.3">
      <c r="B1965" s="126">
        <v>516.41890506820903</v>
      </c>
      <c r="K1965" s="113">
        <f t="shared" si="32"/>
        <v>368.44787209737552</v>
      </c>
    </row>
    <row r="1966" spans="2:11" x14ac:dyDescent="0.3">
      <c r="B1966" s="126">
        <v>363.46167112868397</v>
      </c>
      <c r="K1966" s="113">
        <f t="shared" si="32"/>
        <v>259.31792581960548</v>
      </c>
    </row>
    <row r="1967" spans="2:11" x14ac:dyDescent="0.3">
      <c r="B1967" s="126">
        <v>186.89368700729599</v>
      </c>
      <c r="K1967" s="113">
        <f t="shared" si="32"/>
        <v>133.34248729173839</v>
      </c>
    </row>
    <row r="1968" spans="2:11" x14ac:dyDescent="0.3">
      <c r="B1968" s="126">
        <v>0.01</v>
      </c>
      <c r="K1968" s="113">
        <f t="shared" si="32"/>
        <v>7.1346704871060179E-3</v>
      </c>
    </row>
    <row r="1969" spans="2:11" x14ac:dyDescent="0.3">
      <c r="B1969" s="126">
        <v>0.01</v>
      </c>
      <c r="K1969" s="113">
        <f t="shared" si="32"/>
        <v>7.1346704871060179E-3</v>
      </c>
    </row>
    <row r="1970" spans="2:11" x14ac:dyDescent="0.3">
      <c r="B1970" s="126">
        <v>0.01</v>
      </c>
      <c r="K1970" s="113">
        <f t="shared" si="32"/>
        <v>7.1346704871060179E-3</v>
      </c>
    </row>
    <row r="1971" spans="2:11" x14ac:dyDescent="0.3">
      <c r="B1971" s="126">
        <v>0.01</v>
      </c>
      <c r="K1971" s="113">
        <f t="shared" si="32"/>
        <v>7.1346704871060179E-3</v>
      </c>
    </row>
    <row r="1972" spans="2:11" x14ac:dyDescent="0.3">
      <c r="B1972" s="126">
        <v>0.01</v>
      </c>
      <c r="K1972" s="113">
        <f t="shared" si="32"/>
        <v>7.1346704871060179E-3</v>
      </c>
    </row>
    <row r="1973" spans="2:11" x14ac:dyDescent="0.3">
      <c r="B1973" s="126">
        <v>0.01</v>
      </c>
      <c r="K1973" s="113">
        <f t="shared" si="32"/>
        <v>7.1346704871060179E-3</v>
      </c>
    </row>
    <row r="1974" spans="2:11" x14ac:dyDescent="0.3">
      <c r="B1974" s="126">
        <v>0.01</v>
      </c>
      <c r="K1974" s="113">
        <f t="shared" si="32"/>
        <v>7.1346704871060179E-3</v>
      </c>
    </row>
    <row r="1975" spans="2:11" x14ac:dyDescent="0.3">
      <c r="B1975" s="126">
        <v>-0.01</v>
      </c>
      <c r="K1975" s="113">
        <f t="shared" si="32"/>
        <v>-1.261437908496732E-2</v>
      </c>
    </row>
    <row r="1976" spans="2:11" x14ac:dyDescent="0.3">
      <c r="B1976" s="126">
        <v>-0.01</v>
      </c>
      <c r="K1976" s="113">
        <f t="shared" si="32"/>
        <v>-1.261437908496732E-2</v>
      </c>
    </row>
    <row r="1977" spans="2:11" x14ac:dyDescent="0.3">
      <c r="B1977" s="126">
        <v>-0.01</v>
      </c>
      <c r="K1977" s="113">
        <f t="shared" si="32"/>
        <v>-1.261437908496732E-2</v>
      </c>
    </row>
    <row r="1978" spans="2:11" x14ac:dyDescent="0.3">
      <c r="B1978" s="126">
        <v>-0.01</v>
      </c>
      <c r="K1978" s="113">
        <f t="shared" si="32"/>
        <v>-1.261437908496732E-2</v>
      </c>
    </row>
    <row r="1979" spans="2:11" x14ac:dyDescent="0.3">
      <c r="B1979" s="126">
        <v>-0.01</v>
      </c>
      <c r="K1979" s="113">
        <f t="shared" si="32"/>
        <v>-1.261437908496732E-2</v>
      </c>
    </row>
    <row r="1980" spans="2:11" x14ac:dyDescent="0.3">
      <c r="B1980" s="126">
        <v>-9.9999999943672195E-3</v>
      </c>
      <c r="K1980" s="113">
        <f t="shared" si="32"/>
        <v>-1.2614379077861917E-2</v>
      </c>
    </row>
    <row r="1981" spans="2:11" x14ac:dyDescent="0.3">
      <c r="B1981" s="126">
        <v>154.630878809591</v>
      </c>
      <c r="K1981" s="113">
        <f t="shared" si="32"/>
        <v>110.32403674380561</v>
      </c>
    </row>
    <row r="1982" spans="2:11" x14ac:dyDescent="0.3">
      <c r="B1982" s="126">
        <v>295.37436114778097</v>
      </c>
      <c r="K1982" s="113">
        <f t="shared" si="32"/>
        <v>210.73987371288672</v>
      </c>
    </row>
    <row r="1983" spans="2:11" x14ac:dyDescent="0.3">
      <c r="B1983" s="126">
        <v>413.61399434631801</v>
      </c>
      <c r="K1983" s="113">
        <f t="shared" si="32"/>
        <v>295.09995585167104</v>
      </c>
    </row>
    <row r="1984" spans="2:11" x14ac:dyDescent="0.3">
      <c r="B1984" s="126">
        <v>502.36078291062103</v>
      </c>
      <c r="K1984" s="113">
        <f t="shared" si="32"/>
        <v>358.41786517118805</v>
      </c>
    </row>
    <row r="1985" spans="2:11" x14ac:dyDescent="0.3">
      <c r="B1985" s="126">
        <v>556.56138055768201</v>
      </c>
      <c r="K1985" s="113">
        <f t="shared" si="32"/>
        <v>397.08820561278748</v>
      </c>
    </row>
    <row r="1986" spans="2:11" x14ac:dyDescent="0.3">
      <c r="B1986" s="126">
        <v>573.30664630043395</v>
      </c>
      <c r="K1986" s="113">
        <f t="shared" si="32"/>
        <v>409.03540094214344</v>
      </c>
    </row>
    <row r="1987" spans="2:11" x14ac:dyDescent="0.3">
      <c r="B1987" s="126">
        <v>551.93539801786005</v>
      </c>
      <c r="K1987" s="113">
        <f t="shared" si="32"/>
        <v>393.78771950271391</v>
      </c>
    </row>
    <row r="1988" spans="2:11" x14ac:dyDescent="0.3">
      <c r="B1988" s="126">
        <v>494.038442481792</v>
      </c>
      <c r="K1988" s="113">
        <f t="shared" si="32"/>
        <v>352.48014950706653</v>
      </c>
    </row>
    <row r="1989" spans="2:11" x14ac:dyDescent="0.3">
      <c r="B1989" s="126">
        <v>403.36624221527501</v>
      </c>
      <c r="K1989" s="113">
        <f t="shared" si="32"/>
        <v>287.78852238281797</v>
      </c>
    </row>
    <row r="1990" spans="2:11" x14ac:dyDescent="0.3">
      <c r="B1990" s="126">
        <v>285.64131312105599</v>
      </c>
      <c r="K1990" s="113">
        <f t="shared" si="32"/>
        <v>203.79566466230071</v>
      </c>
    </row>
    <row r="1991" spans="2:11" x14ac:dyDescent="0.3">
      <c r="B1991" s="126">
        <v>148.27511046022801</v>
      </c>
      <c r="K1991" s="113">
        <f t="shared" si="32"/>
        <v>105.78940545729735</v>
      </c>
    </row>
    <row r="1992" spans="2:11" x14ac:dyDescent="0.3">
      <c r="B1992" s="126">
        <v>-0.01</v>
      </c>
      <c r="K1992" s="113">
        <f t="shared" ref="K1992:K2055" si="33">IF(B1992&gt;0,B1992*(1-(1/3.49)),B1992*(1+(1/3.825)))</f>
        <v>-1.261437908496732E-2</v>
      </c>
    </row>
    <row r="1993" spans="2:11" x14ac:dyDescent="0.3">
      <c r="B1993" s="126">
        <v>-0.01</v>
      </c>
      <c r="K1993" s="113">
        <f t="shared" si="33"/>
        <v>-1.261437908496732E-2</v>
      </c>
    </row>
    <row r="1994" spans="2:11" x14ac:dyDescent="0.3">
      <c r="B1994" s="126">
        <v>-0.01</v>
      </c>
      <c r="K1994" s="113">
        <f t="shared" si="33"/>
        <v>-1.261437908496732E-2</v>
      </c>
    </row>
    <row r="1995" spans="2:11" x14ac:dyDescent="0.3">
      <c r="B1995" s="126">
        <v>-0.01</v>
      </c>
      <c r="K1995" s="113">
        <f t="shared" si="33"/>
        <v>-1.261437908496732E-2</v>
      </c>
    </row>
    <row r="1996" spans="2:11" x14ac:dyDescent="0.3">
      <c r="B1996" s="126">
        <v>-0.01</v>
      </c>
      <c r="K1996" s="113">
        <f t="shared" si="33"/>
        <v>-1.261437908496732E-2</v>
      </c>
    </row>
    <row r="1997" spans="2:11" x14ac:dyDescent="0.3">
      <c r="B1997" s="126">
        <v>-0.01</v>
      </c>
      <c r="K1997" s="113">
        <f t="shared" si="33"/>
        <v>-1.261437908496732E-2</v>
      </c>
    </row>
    <row r="1998" spans="2:11" x14ac:dyDescent="0.3">
      <c r="B1998" s="126">
        <v>-0.01</v>
      </c>
      <c r="K1998" s="113">
        <f t="shared" si="33"/>
        <v>-1.261437908496732E-2</v>
      </c>
    </row>
    <row r="1999" spans="2:11" x14ac:dyDescent="0.3">
      <c r="B1999" s="126">
        <v>-0.01</v>
      </c>
      <c r="K1999" s="113">
        <f t="shared" si="33"/>
        <v>-1.261437908496732E-2</v>
      </c>
    </row>
    <row r="2000" spans="2:11" x14ac:dyDescent="0.3">
      <c r="B2000" s="126">
        <v>-0.01</v>
      </c>
      <c r="K2000" s="113">
        <f t="shared" si="33"/>
        <v>-1.261437908496732E-2</v>
      </c>
    </row>
    <row r="2001" spans="2:11" x14ac:dyDescent="0.3">
      <c r="B2001" s="126">
        <v>-0.01</v>
      </c>
      <c r="K2001" s="113">
        <f t="shared" si="33"/>
        <v>-1.261437908496732E-2</v>
      </c>
    </row>
    <row r="2002" spans="2:11" x14ac:dyDescent="0.3">
      <c r="B2002" s="126">
        <v>-0.01</v>
      </c>
      <c r="K2002" s="113">
        <f t="shared" si="33"/>
        <v>-1.261437908496732E-2</v>
      </c>
    </row>
    <row r="2003" spans="2:11" x14ac:dyDescent="0.3">
      <c r="B2003" s="126">
        <v>-0.01</v>
      </c>
      <c r="K2003" s="113">
        <f t="shared" si="33"/>
        <v>-1.261437908496732E-2</v>
      </c>
    </row>
    <row r="2004" spans="2:11" x14ac:dyDescent="0.3">
      <c r="B2004" s="126">
        <v>-9.9999999988022795E-3</v>
      </c>
      <c r="K2004" s="113">
        <f t="shared" si="33"/>
        <v>-1.2614379083456469E-2</v>
      </c>
    </row>
    <row r="2005" spans="2:11" x14ac:dyDescent="0.3">
      <c r="B2005" s="126">
        <v>158.05329102752</v>
      </c>
      <c r="K2005" s="113">
        <f t="shared" si="33"/>
        <v>112.76581508840253</v>
      </c>
    </row>
    <row r="2006" spans="2:11" x14ac:dyDescent="0.3">
      <c r="B2006" s="126">
        <v>304.497904988318</v>
      </c>
      <c r="K2006" s="113">
        <f t="shared" si="33"/>
        <v>217.24922161057646</v>
      </c>
    </row>
    <row r="2007" spans="2:11" x14ac:dyDescent="0.3">
      <c r="B2007" s="126">
        <v>428.55258456771003</v>
      </c>
      <c r="K2007" s="113">
        <f t="shared" si="33"/>
        <v>305.75814772882467</v>
      </c>
    </row>
    <row r="2008" spans="2:11" x14ac:dyDescent="0.3">
      <c r="B2008" s="126">
        <v>521.17871383256397</v>
      </c>
      <c r="K2008" s="113">
        <f t="shared" si="33"/>
        <v>371.8438388089067</v>
      </c>
    </row>
    <row r="2009" spans="2:11" x14ac:dyDescent="0.3">
      <c r="B2009" s="126">
        <v>575.83810294354305</v>
      </c>
      <c r="K2009" s="113">
        <f t="shared" si="33"/>
        <v>410.84151184224135</v>
      </c>
    </row>
    <row r="2010" spans="2:11" x14ac:dyDescent="0.3">
      <c r="B2010" s="126">
        <v>589.05195660175798</v>
      </c>
      <c r="K2010" s="113">
        <f t="shared" si="33"/>
        <v>420.26916101386172</v>
      </c>
    </row>
    <row r="2011" spans="2:11" x14ac:dyDescent="0.3">
      <c r="B2011" s="126">
        <v>560.69240313184196</v>
      </c>
      <c r="K2011" s="113">
        <f t="shared" si="33"/>
        <v>400.03555409693024</v>
      </c>
    </row>
    <row r="2012" spans="2:11" x14ac:dyDescent="0.3">
      <c r="B2012" s="126">
        <v>493.973453409027</v>
      </c>
      <c r="K2012" s="113">
        <f t="shared" si="33"/>
        <v>352.4337819451224</v>
      </c>
    </row>
    <row r="2013" spans="2:11" x14ac:dyDescent="0.3">
      <c r="B2013" s="126">
        <v>395.13822574879799</v>
      </c>
      <c r="K2013" s="113">
        <f t="shared" si="33"/>
        <v>281.91810375773838</v>
      </c>
    </row>
    <row r="2014" spans="2:11" x14ac:dyDescent="0.3">
      <c r="B2014" s="126">
        <v>272.87040985491598</v>
      </c>
      <c r="K2014" s="113">
        <f t="shared" si="33"/>
        <v>194.68404599963921</v>
      </c>
    </row>
    <row r="2015" spans="2:11" x14ac:dyDescent="0.3">
      <c r="B2015" s="126">
        <v>137.48670448005899</v>
      </c>
      <c r="K2015" s="113">
        <f t="shared" si="33"/>
        <v>98.092233282334348</v>
      </c>
    </row>
    <row r="2016" spans="2:11" x14ac:dyDescent="0.3">
      <c r="B2016" s="126">
        <v>-0.01</v>
      </c>
      <c r="K2016" s="113">
        <f t="shared" si="33"/>
        <v>-1.261437908496732E-2</v>
      </c>
    </row>
    <row r="2017" spans="2:11" x14ac:dyDescent="0.3">
      <c r="B2017" s="126">
        <v>-0.01</v>
      </c>
      <c r="K2017" s="113">
        <f t="shared" si="33"/>
        <v>-1.261437908496732E-2</v>
      </c>
    </row>
    <row r="2018" spans="2:11" x14ac:dyDescent="0.3">
      <c r="B2018" s="126">
        <v>-0.01</v>
      </c>
      <c r="K2018" s="113">
        <f t="shared" si="33"/>
        <v>-1.261437908496732E-2</v>
      </c>
    </row>
    <row r="2019" spans="2:11" x14ac:dyDescent="0.3">
      <c r="B2019" s="126">
        <v>-0.01</v>
      </c>
      <c r="K2019" s="113">
        <f t="shared" si="33"/>
        <v>-1.261437908496732E-2</v>
      </c>
    </row>
    <row r="2020" spans="2:11" x14ac:dyDescent="0.3">
      <c r="B2020" s="126">
        <v>-0.01</v>
      </c>
      <c r="K2020" s="113">
        <f t="shared" si="33"/>
        <v>-1.261437908496732E-2</v>
      </c>
    </row>
    <row r="2021" spans="2:11" x14ac:dyDescent="0.3">
      <c r="B2021" s="126">
        <v>-0.01</v>
      </c>
      <c r="K2021" s="113">
        <f t="shared" si="33"/>
        <v>-1.261437908496732E-2</v>
      </c>
    </row>
    <row r="2022" spans="2:11" x14ac:dyDescent="0.3">
      <c r="B2022" s="126">
        <v>-0.01</v>
      </c>
      <c r="K2022" s="113">
        <f t="shared" si="33"/>
        <v>-1.261437908496732E-2</v>
      </c>
    </row>
    <row r="2023" spans="2:11" x14ac:dyDescent="0.3">
      <c r="B2023" s="126">
        <v>-0.01</v>
      </c>
      <c r="K2023" s="113">
        <f t="shared" si="33"/>
        <v>-1.261437908496732E-2</v>
      </c>
    </row>
    <row r="2024" spans="2:11" x14ac:dyDescent="0.3">
      <c r="B2024" s="126">
        <v>-0.01</v>
      </c>
      <c r="K2024" s="113">
        <f t="shared" si="33"/>
        <v>-1.261437908496732E-2</v>
      </c>
    </row>
    <row r="2025" spans="2:11" x14ac:dyDescent="0.3">
      <c r="B2025" s="126">
        <v>-0.01</v>
      </c>
      <c r="K2025" s="113">
        <f t="shared" si="33"/>
        <v>-1.261437908496732E-2</v>
      </c>
    </row>
    <row r="2026" spans="2:11" x14ac:dyDescent="0.3">
      <c r="B2026" s="126">
        <v>-0.01</v>
      </c>
      <c r="K2026" s="113">
        <f t="shared" si="33"/>
        <v>-1.261437908496732E-2</v>
      </c>
    </row>
    <row r="2027" spans="2:11" x14ac:dyDescent="0.3">
      <c r="B2027" s="126">
        <v>-0.01</v>
      </c>
      <c r="K2027" s="113">
        <f t="shared" si="33"/>
        <v>-1.261437908496732E-2</v>
      </c>
    </row>
    <row r="2028" spans="2:11" x14ac:dyDescent="0.3">
      <c r="B2028" s="126">
        <v>-9.9999999995681807E-3</v>
      </c>
      <c r="K2028" s="113">
        <f t="shared" si="33"/>
        <v>-1.2614379084422606E-2</v>
      </c>
    </row>
    <row r="2029" spans="2:11" x14ac:dyDescent="0.3">
      <c r="B2029" s="126">
        <v>59.003632883434904</v>
      </c>
      <c r="K2029" s="113">
        <f t="shared" si="33"/>
        <v>42.097147816548116</v>
      </c>
    </row>
    <row r="2030" spans="2:11" x14ac:dyDescent="0.3">
      <c r="B2030" s="126">
        <v>102.278166510845</v>
      </c>
      <c r="K2030" s="113">
        <f t="shared" si="33"/>
        <v>72.972101608024076</v>
      </c>
    </row>
    <row r="2031" spans="2:11" x14ac:dyDescent="0.3">
      <c r="B2031" s="126">
        <v>128.47604734106801</v>
      </c>
      <c r="K2031" s="113">
        <f t="shared" si="33"/>
        <v>91.663426326435342</v>
      </c>
    </row>
    <row r="2032" spans="2:11" x14ac:dyDescent="0.3">
      <c r="B2032" s="126">
        <v>138.157464533389</v>
      </c>
      <c r="K2032" s="113">
        <f t="shared" si="33"/>
        <v>98.57079847797668</v>
      </c>
    </row>
    <row r="2033" spans="2:11" x14ac:dyDescent="0.3">
      <c r="B2033" s="126">
        <v>133.49404094639701</v>
      </c>
      <c r="K2033" s="113">
        <f t="shared" si="33"/>
        <v>95.243599414478098</v>
      </c>
    </row>
    <row r="2034" spans="2:11" x14ac:dyDescent="0.3">
      <c r="B2034" s="126">
        <v>117.832512441837</v>
      </c>
      <c r="K2034" s="113">
        <f t="shared" si="33"/>
        <v>84.069614894032696</v>
      </c>
    </row>
    <row r="2035" spans="2:11" x14ac:dyDescent="0.3">
      <c r="B2035" s="126">
        <v>95.171356837887103</v>
      </c>
      <c r="K2035" s="113">
        <f t="shared" si="33"/>
        <v>67.901627084910857</v>
      </c>
    </row>
    <row r="2036" spans="2:11" x14ac:dyDescent="0.3">
      <c r="B2036" s="126">
        <v>69.619077374400007</v>
      </c>
      <c r="K2036" s="113">
        <f t="shared" si="33"/>
        <v>49.670917668268203</v>
      </c>
    </row>
    <row r="2037" spans="2:11" x14ac:dyDescent="0.3">
      <c r="B2037" s="126">
        <v>44.899906777440698</v>
      </c>
      <c r="K2037" s="113">
        <f t="shared" si="33"/>
        <v>32.034603975881758</v>
      </c>
    </row>
    <row r="2038" spans="2:11" x14ac:dyDescent="0.3">
      <c r="B2038" s="126">
        <v>23.961897135067201</v>
      </c>
      <c r="K2038" s="113">
        <f t="shared" si="33"/>
        <v>17.096024030463418</v>
      </c>
    </row>
    <row r="2039" spans="2:11" x14ac:dyDescent="0.3">
      <c r="B2039" s="126">
        <v>8.7254716370375398</v>
      </c>
      <c r="K2039" s="113">
        <f t="shared" si="33"/>
        <v>6.2253364974852365</v>
      </c>
    </row>
    <row r="2040" spans="2:11" x14ac:dyDescent="0.3">
      <c r="B2040" s="126">
        <v>-0.01</v>
      </c>
      <c r="K2040" s="113">
        <f t="shared" si="33"/>
        <v>-1.261437908496732E-2</v>
      </c>
    </row>
    <row r="2041" spans="2:11" x14ac:dyDescent="0.3">
      <c r="B2041" s="126">
        <v>-0.01</v>
      </c>
      <c r="K2041" s="113">
        <f t="shared" si="33"/>
        <v>-1.261437908496732E-2</v>
      </c>
    </row>
    <row r="2042" spans="2:11" x14ac:dyDescent="0.3">
      <c r="B2042" s="126">
        <v>0.110219046112516</v>
      </c>
      <c r="K2042" s="113">
        <f t="shared" si="33"/>
        <v>7.8637657541594505E-2</v>
      </c>
    </row>
    <row r="2043" spans="2:11" x14ac:dyDescent="0.3">
      <c r="B2043" s="126">
        <v>6.1242319219802699</v>
      </c>
      <c r="K2043" s="113">
        <f t="shared" si="33"/>
        <v>4.3694376749945194</v>
      </c>
    </row>
    <row r="2044" spans="2:11" x14ac:dyDescent="0.3">
      <c r="B2044" s="126">
        <v>13.5713690156682</v>
      </c>
      <c r="K2044" s="113">
        <f t="shared" si="33"/>
        <v>9.6827245985712942</v>
      </c>
    </row>
    <row r="2045" spans="2:11" x14ac:dyDescent="0.3">
      <c r="B2045" s="126">
        <v>20.560684244076501</v>
      </c>
      <c r="K2045" s="113">
        <f t="shared" si="33"/>
        <v>14.669370707091831</v>
      </c>
    </row>
    <row r="2046" spans="2:11" x14ac:dyDescent="0.3">
      <c r="B2046" s="126">
        <v>25.554426308634401</v>
      </c>
      <c r="K2046" s="113">
        <f t="shared" si="33"/>
        <v>18.232241119913944</v>
      </c>
    </row>
    <row r="2047" spans="2:11" x14ac:dyDescent="0.3">
      <c r="B2047" s="126">
        <v>27.5641746165069</v>
      </c>
      <c r="K2047" s="113">
        <f t="shared" si="33"/>
        <v>19.666130313782862</v>
      </c>
    </row>
    <row r="2048" spans="2:11" x14ac:dyDescent="0.3">
      <c r="B2048" s="126">
        <v>26.244079245175101</v>
      </c>
      <c r="K2048" s="113">
        <f t="shared" si="33"/>
        <v>18.724285765182234</v>
      </c>
    </row>
    <row r="2049" spans="2:11" x14ac:dyDescent="0.3">
      <c r="B2049" s="126">
        <v>21.877061509834999</v>
      </c>
      <c r="K2049" s="113">
        <f t="shared" si="33"/>
        <v>15.608562509882278</v>
      </c>
    </row>
    <row r="2050" spans="2:11" x14ac:dyDescent="0.3">
      <c r="B2050" s="126">
        <v>15.2653604397442</v>
      </c>
      <c r="K2050" s="113">
        <f t="shared" si="33"/>
        <v>10.891331660447868</v>
      </c>
    </row>
    <row r="2051" spans="2:11" x14ac:dyDescent="0.3">
      <c r="B2051" s="126">
        <v>7.5497044194454697</v>
      </c>
      <c r="K2051" s="113">
        <f t="shared" si="33"/>
        <v>5.3864653307791457</v>
      </c>
    </row>
    <row r="2052" spans="2:11" x14ac:dyDescent="0.3">
      <c r="B2052" s="126">
        <v>-0.01</v>
      </c>
      <c r="K2052" s="113">
        <f t="shared" si="33"/>
        <v>-1.261437908496732E-2</v>
      </c>
    </row>
    <row r="2053" spans="2:11" x14ac:dyDescent="0.3">
      <c r="B2053" s="126">
        <v>-0.01</v>
      </c>
      <c r="K2053" s="113">
        <f t="shared" si="33"/>
        <v>-1.261437908496732E-2</v>
      </c>
    </row>
    <row r="2054" spans="2:11" x14ac:dyDescent="0.3">
      <c r="B2054" s="126">
        <v>-0.01</v>
      </c>
      <c r="K2054" s="113">
        <f t="shared" si="33"/>
        <v>-1.261437908496732E-2</v>
      </c>
    </row>
    <row r="2055" spans="2:11" x14ac:dyDescent="0.3">
      <c r="B2055" s="126">
        <v>-0.01</v>
      </c>
      <c r="K2055" s="113">
        <f t="shared" si="33"/>
        <v>-1.261437908496732E-2</v>
      </c>
    </row>
    <row r="2056" spans="2:11" x14ac:dyDescent="0.3">
      <c r="B2056" s="126">
        <v>-0.01</v>
      </c>
      <c r="K2056" s="113">
        <f t="shared" ref="K2056:K2119" si="34">IF(B2056&gt;0,B2056*(1-(1/3.49)),B2056*(1+(1/3.825)))</f>
        <v>-1.261437908496732E-2</v>
      </c>
    </row>
    <row r="2057" spans="2:11" x14ac:dyDescent="0.3">
      <c r="B2057" s="126">
        <v>-0.01</v>
      </c>
      <c r="K2057" s="113">
        <f t="shared" si="34"/>
        <v>-1.261437908496732E-2</v>
      </c>
    </row>
    <row r="2058" spans="2:11" x14ac:dyDescent="0.3">
      <c r="B2058" s="126">
        <v>-0.01</v>
      </c>
      <c r="K2058" s="113">
        <f t="shared" si="34"/>
        <v>-1.261437908496732E-2</v>
      </c>
    </row>
    <row r="2059" spans="2:11" x14ac:dyDescent="0.3">
      <c r="B2059" s="126">
        <v>1.8853425469083001</v>
      </c>
      <c r="K2059" s="113">
        <f t="shared" si="34"/>
        <v>1.3451297827511941</v>
      </c>
    </row>
    <row r="2060" spans="2:11" x14ac:dyDescent="0.3">
      <c r="B2060" s="126">
        <v>5.7965930853909704</v>
      </c>
      <c r="K2060" s="113">
        <f t="shared" si="34"/>
        <v>4.1356781612101763</v>
      </c>
    </row>
    <row r="2061" spans="2:11" x14ac:dyDescent="0.3">
      <c r="B2061" s="126">
        <v>7.96711710670969</v>
      </c>
      <c r="K2061" s="113">
        <f t="shared" si="34"/>
        <v>5.6842755288559106</v>
      </c>
    </row>
    <row r="2062" spans="2:11" x14ac:dyDescent="0.3">
      <c r="B2062" s="126">
        <v>7.7908723717605097</v>
      </c>
      <c r="K2062" s="113">
        <f t="shared" si="34"/>
        <v>5.5585307179609371</v>
      </c>
    </row>
    <row r="2063" spans="2:11" x14ac:dyDescent="0.3">
      <c r="B2063" s="126">
        <v>5.0589460816731204</v>
      </c>
      <c r="K2063" s="113">
        <f t="shared" si="34"/>
        <v>3.6093913304773841</v>
      </c>
    </row>
    <row r="2064" spans="2:11" x14ac:dyDescent="0.3">
      <c r="B2064" s="126">
        <v>-0.01</v>
      </c>
      <c r="K2064" s="113">
        <f t="shared" si="34"/>
        <v>-1.261437908496732E-2</v>
      </c>
    </row>
    <row r="2065" spans="2:11" x14ac:dyDescent="0.3">
      <c r="B2065" s="126">
        <v>-0.01</v>
      </c>
      <c r="K2065" s="113">
        <f t="shared" si="34"/>
        <v>-1.261437908496732E-2</v>
      </c>
    </row>
    <row r="2066" spans="2:11" x14ac:dyDescent="0.3">
      <c r="B2066" s="126">
        <v>-0.01</v>
      </c>
      <c r="K2066" s="113">
        <f t="shared" si="34"/>
        <v>-1.261437908496732E-2</v>
      </c>
    </row>
    <row r="2067" spans="2:11" x14ac:dyDescent="0.3">
      <c r="B2067" s="126">
        <v>-0.01</v>
      </c>
      <c r="K2067" s="113">
        <f t="shared" si="34"/>
        <v>-1.261437908496732E-2</v>
      </c>
    </row>
    <row r="2068" spans="2:11" x14ac:dyDescent="0.3">
      <c r="B2068" s="126">
        <v>-0.01</v>
      </c>
      <c r="K2068" s="113">
        <f t="shared" si="34"/>
        <v>-1.261437908496732E-2</v>
      </c>
    </row>
    <row r="2069" spans="2:11" x14ac:dyDescent="0.3">
      <c r="B2069" s="126">
        <v>-0.01</v>
      </c>
      <c r="K2069" s="113">
        <f t="shared" si="34"/>
        <v>-1.261437908496732E-2</v>
      </c>
    </row>
    <row r="2070" spans="2:11" x14ac:dyDescent="0.3">
      <c r="B2070" s="126">
        <v>-0.01</v>
      </c>
      <c r="K2070" s="113">
        <f t="shared" si="34"/>
        <v>-1.261437908496732E-2</v>
      </c>
    </row>
    <row r="2071" spans="2:11" x14ac:dyDescent="0.3">
      <c r="B2071" s="126">
        <v>-0.01</v>
      </c>
      <c r="K2071" s="113">
        <f t="shared" si="34"/>
        <v>-1.261437908496732E-2</v>
      </c>
    </row>
    <row r="2072" spans="2:11" x14ac:dyDescent="0.3">
      <c r="B2072" s="126">
        <v>-0.01</v>
      </c>
      <c r="K2072" s="113">
        <f t="shared" si="34"/>
        <v>-1.261437908496732E-2</v>
      </c>
    </row>
    <row r="2073" spans="2:11" x14ac:dyDescent="0.3">
      <c r="B2073" s="126">
        <v>-0.01</v>
      </c>
      <c r="K2073" s="113">
        <f t="shared" si="34"/>
        <v>-1.261437908496732E-2</v>
      </c>
    </row>
    <row r="2074" spans="2:11" x14ac:dyDescent="0.3">
      <c r="B2074" s="126">
        <v>-0.01</v>
      </c>
      <c r="K2074" s="113">
        <f t="shared" si="34"/>
        <v>-1.261437908496732E-2</v>
      </c>
    </row>
    <row r="2075" spans="2:11" x14ac:dyDescent="0.3">
      <c r="B2075" s="126">
        <v>-0.01</v>
      </c>
      <c r="K2075" s="113">
        <f t="shared" si="34"/>
        <v>-1.261437908496732E-2</v>
      </c>
    </row>
    <row r="2076" spans="2:11" x14ac:dyDescent="0.3">
      <c r="B2076" s="126">
        <v>-9.9999999998893092E-3</v>
      </c>
      <c r="K2076" s="113">
        <f t="shared" si="34"/>
        <v>-1.261437908482769E-2</v>
      </c>
    </row>
    <row r="2077" spans="2:11" x14ac:dyDescent="0.3">
      <c r="B2077" s="126">
        <v>5.1507973420500104</v>
      </c>
      <c r="K2077" s="113">
        <f t="shared" si="34"/>
        <v>3.6749241781388329</v>
      </c>
    </row>
    <row r="2078" spans="2:11" x14ac:dyDescent="0.3">
      <c r="B2078" s="126">
        <v>8.2086643510317696</v>
      </c>
      <c r="K2078" s="113">
        <f t="shared" si="34"/>
        <v>5.8566115283865638</v>
      </c>
    </row>
    <row r="2079" spans="2:11" x14ac:dyDescent="0.3">
      <c r="B2079" s="126">
        <v>8.9965717679279003</v>
      </c>
      <c r="K2079" s="113">
        <f t="shared" si="34"/>
        <v>6.4187575077766397</v>
      </c>
    </row>
    <row r="2080" spans="2:11" x14ac:dyDescent="0.3">
      <c r="B2080" s="126">
        <v>7.7139419906469797</v>
      </c>
      <c r="K2080" s="113">
        <f t="shared" si="34"/>
        <v>5.5036434259916849</v>
      </c>
    </row>
    <row r="2081" spans="2:11" x14ac:dyDescent="0.3">
      <c r="B2081" s="126">
        <v>4.8817725849860603</v>
      </c>
      <c r="K2081" s="113">
        <f t="shared" si="34"/>
        <v>3.4829838786863294</v>
      </c>
    </row>
    <row r="2082" spans="2:11" x14ac:dyDescent="0.3">
      <c r="B2082" s="126">
        <v>1.24734238848405</v>
      </c>
      <c r="K2082" s="113">
        <f t="shared" si="34"/>
        <v>0.88993769264334799</v>
      </c>
    </row>
    <row r="2083" spans="2:11" x14ac:dyDescent="0.3">
      <c r="B2083" s="126">
        <v>-0.01</v>
      </c>
      <c r="K2083" s="113">
        <f t="shared" si="34"/>
        <v>-1.261437908496732E-2</v>
      </c>
    </row>
    <row r="2084" spans="2:11" x14ac:dyDescent="0.3">
      <c r="B2084" s="126">
        <v>-0.01</v>
      </c>
      <c r="K2084" s="113">
        <f t="shared" si="34"/>
        <v>-1.261437908496732E-2</v>
      </c>
    </row>
    <row r="2085" spans="2:11" x14ac:dyDescent="0.3">
      <c r="B2085" s="126">
        <v>-0.01</v>
      </c>
      <c r="K2085" s="113">
        <f t="shared" si="34"/>
        <v>-1.261437908496732E-2</v>
      </c>
    </row>
    <row r="2086" spans="2:11" x14ac:dyDescent="0.3">
      <c r="B2086" s="126">
        <v>-0.01</v>
      </c>
      <c r="K2086" s="113">
        <f t="shared" si="34"/>
        <v>-1.261437908496732E-2</v>
      </c>
    </row>
    <row r="2087" spans="2:11" x14ac:dyDescent="0.3">
      <c r="B2087" s="126">
        <v>-0.01</v>
      </c>
      <c r="K2087" s="113">
        <f t="shared" si="34"/>
        <v>-1.261437908496732E-2</v>
      </c>
    </row>
    <row r="2088" spans="2:11" x14ac:dyDescent="0.3">
      <c r="B2088" s="126">
        <v>-9.9999999999254192E-3</v>
      </c>
      <c r="K2088" s="113">
        <f t="shared" si="34"/>
        <v>-1.2614379084873241E-2</v>
      </c>
    </row>
    <row r="2089" spans="2:11" x14ac:dyDescent="0.3">
      <c r="B2089" s="126">
        <v>4.4631576262628796</v>
      </c>
      <c r="K2089" s="113">
        <f t="shared" si="34"/>
        <v>3.1843158995399916</v>
      </c>
    </row>
    <row r="2090" spans="2:11" x14ac:dyDescent="0.3">
      <c r="B2090" s="126">
        <v>8.9476457558169304</v>
      </c>
      <c r="K2090" s="113">
        <f t="shared" si="34"/>
        <v>6.3838504103106466</v>
      </c>
    </row>
    <row r="2091" spans="2:11" x14ac:dyDescent="0.3">
      <c r="B2091" s="126">
        <v>12.6282889939743</v>
      </c>
      <c r="K2091" s="113">
        <f t="shared" si="34"/>
        <v>9.0098680787954173</v>
      </c>
    </row>
    <row r="2092" spans="2:11" x14ac:dyDescent="0.3">
      <c r="B2092" s="126">
        <v>14.8157128447993</v>
      </c>
      <c r="K2092" s="113">
        <f t="shared" si="34"/>
        <v>10.570522917922711</v>
      </c>
    </row>
    <row r="2093" spans="2:11" x14ac:dyDescent="0.3">
      <c r="B2093" s="126">
        <v>15.0824229301176</v>
      </c>
      <c r="K2093" s="113">
        <f t="shared" si="34"/>
        <v>10.76081177535611</v>
      </c>
    </row>
    <row r="2094" spans="2:11" x14ac:dyDescent="0.3">
      <c r="B2094" s="126">
        <v>13.3607926764738</v>
      </c>
      <c r="K2094" s="113">
        <f t="shared" si="34"/>
        <v>9.532485319317983</v>
      </c>
    </row>
    <row r="2095" spans="2:11" x14ac:dyDescent="0.3">
      <c r="B2095" s="126">
        <v>9.9850209647290793</v>
      </c>
      <c r="K2095" s="113">
        <f t="shared" si="34"/>
        <v>7.1239834390187413</v>
      </c>
    </row>
    <row r="2096" spans="2:11" x14ac:dyDescent="0.3">
      <c r="B2096" s="126">
        <v>5.6671491332122104</v>
      </c>
      <c r="K2096" s="113">
        <f t="shared" si="34"/>
        <v>4.0433241666757604</v>
      </c>
    </row>
    <row r="2097" spans="2:11" x14ac:dyDescent="0.3">
      <c r="B2097" s="126">
        <v>1.4070280550382299</v>
      </c>
      <c r="K2097" s="113">
        <f t="shared" si="34"/>
        <v>1.003868153881144</v>
      </c>
    </row>
    <row r="2098" spans="2:11" x14ac:dyDescent="0.3">
      <c r="B2098" s="126">
        <v>-0.01</v>
      </c>
      <c r="K2098" s="113">
        <f t="shared" si="34"/>
        <v>-1.261437908496732E-2</v>
      </c>
    </row>
    <row r="2099" spans="2:11" x14ac:dyDescent="0.3">
      <c r="B2099" s="126">
        <v>-0.01</v>
      </c>
      <c r="K2099" s="113">
        <f t="shared" si="34"/>
        <v>-1.261437908496732E-2</v>
      </c>
    </row>
    <row r="2100" spans="2:11" x14ac:dyDescent="0.3">
      <c r="B2100" s="126">
        <v>-9.9999999999843599E-3</v>
      </c>
      <c r="K2100" s="113">
        <f t="shared" si="34"/>
        <v>-1.2614379084947591E-2</v>
      </c>
    </row>
    <row r="2101" spans="2:11" x14ac:dyDescent="0.3">
      <c r="B2101" s="126">
        <v>6.0136086056222799</v>
      </c>
      <c r="K2101" s="113">
        <f t="shared" si="34"/>
        <v>4.2905115839540047</v>
      </c>
    </row>
    <row r="2102" spans="2:11" x14ac:dyDescent="0.3">
      <c r="B2102" s="126">
        <v>15.5675618259088</v>
      </c>
      <c r="K2102" s="113">
        <f t="shared" si="34"/>
        <v>11.106942391550978</v>
      </c>
    </row>
    <row r="2103" spans="2:11" x14ac:dyDescent="0.3">
      <c r="B2103" s="126">
        <v>27.957869782242799</v>
      </c>
      <c r="K2103" s="113">
        <f t="shared" si="34"/>
        <v>19.947018841772085</v>
      </c>
    </row>
    <row r="2104" spans="2:11" x14ac:dyDescent="0.3">
      <c r="B2104" s="126">
        <v>41.905295451264102</v>
      </c>
      <c r="K2104" s="113">
        <f t="shared" si="34"/>
        <v>29.898047470959202</v>
      </c>
    </row>
    <row r="2105" spans="2:11" x14ac:dyDescent="0.3">
      <c r="B2105" s="126">
        <v>55.651530616233998</v>
      </c>
      <c r="K2105" s="113">
        <f t="shared" si="34"/>
        <v>39.705533304992166</v>
      </c>
    </row>
    <row r="2106" spans="2:11" x14ac:dyDescent="0.3">
      <c r="B2106" s="126">
        <v>67.143300407305702</v>
      </c>
      <c r="K2106" s="113">
        <f t="shared" si="34"/>
        <v>47.904532382289744</v>
      </c>
    </row>
    <row r="2107" spans="2:11" x14ac:dyDescent="0.3">
      <c r="B2107" s="126">
        <v>74.274982324811504</v>
      </c>
      <c r="K2107" s="113">
        <f t="shared" si="34"/>
        <v>52.99275243231537</v>
      </c>
    </row>
    <row r="2108" spans="2:11" x14ac:dyDescent="0.3">
      <c r="B2108" s="126">
        <v>75.161355213797407</v>
      </c>
      <c r="K2108" s="113">
        <f t="shared" si="34"/>
        <v>53.625150281477232</v>
      </c>
    </row>
    <row r="2109" spans="2:11" x14ac:dyDescent="0.3">
      <c r="B2109" s="126">
        <v>68.4065770557348</v>
      </c>
      <c r="K2109" s="113">
        <f t="shared" si="34"/>
        <v>48.805838644349471</v>
      </c>
    </row>
    <row r="2110" spans="2:11" x14ac:dyDescent="0.3">
      <c r="B2110" s="126">
        <v>53.334259861315701</v>
      </c>
      <c r="K2110" s="113">
        <f t="shared" si="34"/>
        <v>38.05223697841722</v>
      </c>
    </row>
    <row r="2111" spans="2:11" x14ac:dyDescent="0.3">
      <c r="B2111" s="126">
        <v>30.146839358230899</v>
      </c>
      <c r="K2111" s="113">
        <f t="shared" si="34"/>
        <v>21.508776504869612</v>
      </c>
    </row>
    <row r="2112" spans="2:11" x14ac:dyDescent="0.3">
      <c r="B2112" s="126">
        <v>-0.01</v>
      </c>
      <c r="K2112" s="113">
        <f t="shared" si="34"/>
        <v>-1.261437908496732E-2</v>
      </c>
    </row>
    <row r="2113" spans="2:11" x14ac:dyDescent="0.3">
      <c r="B2113" s="126">
        <v>-0.01</v>
      </c>
      <c r="K2113" s="113">
        <f t="shared" si="34"/>
        <v>-1.261437908496732E-2</v>
      </c>
    </row>
    <row r="2114" spans="2:11" x14ac:dyDescent="0.3">
      <c r="B2114" s="126">
        <v>-0.01</v>
      </c>
      <c r="K2114" s="113">
        <f t="shared" si="34"/>
        <v>-1.261437908496732E-2</v>
      </c>
    </row>
    <row r="2115" spans="2:11" x14ac:dyDescent="0.3">
      <c r="B2115" s="126">
        <v>-0.01</v>
      </c>
      <c r="K2115" s="113">
        <f t="shared" si="34"/>
        <v>-1.261437908496732E-2</v>
      </c>
    </row>
    <row r="2116" spans="2:11" x14ac:dyDescent="0.3">
      <c r="B2116" s="126">
        <v>-0.01</v>
      </c>
      <c r="K2116" s="113">
        <f t="shared" si="34"/>
        <v>-1.261437908496732E-2</v>
      </c>
    </row>
    <row r="2117" spans="2:11" x14ac:dyDescent="0.3">
      <c r="B2117" s="126">
        <v>-0.01</v>
      </c>
      <c r="K2117" s="113">
        <f t="shared" si="34"/>
        <v>-1.261437908496732E-2</v>
      </c>
    </row>
    <row r="2118" spans="2:11" x14ac:dyDescent="0.3">
      <c r="B2118" s="126">
        <v>-0.01</v>
      </c>
      <c r="K2118" s="113">
        <f t="shared" si="34"/>
        <v>-1.261437908496732E-2</v>
      </c>
    </row>
    <row r="2119" spans="2:11" x14ac:dyDescent="0.3">
      <c r="B2119" s="126">
        <v>-0.01</v>
      </c>
      <c r="K2119" s="113">
        <f t="shared" si="34"/>
        <v>-1.261437908496732E-2</v>
      </c>
    </row>
    <row r="2120" spans="2:11" x14ac:dyDescent="0.3">
      <c r="B2120" s="126">
        <v>-0.01</v>
      </c>
      <c r="K2120" s="113">
        <f t="shared" ref="K2120:K2183" si="35">IF(B2120&gt;0,B2120*(1-(1/3.49)),B2120*(1+(1/3.825)))</f>
        <v>-1.261437908496732E-2</v>
      </c>
    </row>
    <row r="2121" spans="2:11" x14ac:dyDescent="0.3">
      <c r="B2121" s="126">
        <v>-0.01</v>
      </c>
      <c r="K2121" s="113">
        <f t="shared" si="35"/>
        <v>-1.261437908496732E-2</v>
      </c>
    </row>
    <row r="2122" spans="2:11" x14ac:dyDescent="0.3">
      <c r="B2122" s="126">
        <v>-0.01</v>
      </c>
      <c r="K2122" s="113">
        <f t="shared" si="35"/>
        <v>-1.261437908496732E-2</v>
      </c>
    </row>
    <row r="2123" spans="2:11" x14ac:dyDescent="0.3">
      <c r="B2123" s="126">
        <v>-0.01</v>
      </c>
      <c r="K2123" s="113">
        <f t="shared" si="35"/>
        <v>-1.261437908496732E-2</v>
      </c>
    </row>
    <row r="2124" spans="2:11" x14ac:dyDescent="0.3">
      <c r="B2124" s="126">
        <v>-9.9999999998498599E-3</v>
      </c>
      <c r="K2124" s="113">
        <f t="shared" si="35"/>
        <v>-1.2614379084777928E-2</v>
      </c>
    </row>
    <row r="2125" spans="2:11" x14ac:dyDescent="0.3">
      <c r="B2125" s="126">
        <v>53.437846675615297</v>
      </c>
      <c r="K2125" s="113">
        <f t="shared" si="35"/>
        <v>38.126142757100887</v>
      </c>
    </row>
    <row r="2126" spans="2:11" x14ac:dyDescent="0.3">
      <c r="B2126" s="126">
        <v>103.969187876174</v>
      </c>
      <c r="K2126" s="113">
        <f t="shared" si="35"/>
        <v>74.178589630851945</v>
      </c>
    </row>
    <row r="2127" spans="2:11" x14ac:dyDescent="0.3">
      <c r="B2127" s="126">
        <v>147.565211867345</v>
      </c>
      <c r="K2127" s="113">
        <f t="shared" si="35"/>
        <v>105.2829162033493</v>
      </c>
    </row>
    <row r="2128" spans="2:11" x14ac:dyDescent="0.3">
      <c r="B2128" s="126">
        <v>180.784280813035</v>
      </c>
      <c r="K2128" s="113">
        <f t="shared" si="35"/>
        <v>128.98362728494473</v>
      </c>
    </row>
    <row r="2129" spans="2:11" x14ac:dyDescent="0.3">
      <c r="B2129" s="126">
        <v>201.06581861072399</v>
      </c>
      <c r="K2129" s="113">
        <f t="shared" si="35"/>
        <v>143.45383620077442</v>
      </c>
    </row>
    <row r="2130" spans="2:11" x14ac:dyDescent="0.3">
      <c r="B2130" s="126">
        <v>206.945329299251</v>
      </c>
      <c r="K2130" s="113">
        <f t="shared" si="35"/>
        <v>147.64867333958023</v>
      </c>
    </row>
    <row r="2131" spans="2:11" x14ac:dyDescent="0.3">
      <c r="B2131" s="126">
        <v>198.16179572765699</v>
      </c>
      <c r="K2131" s="113">
        <f t="shared" si="35"/>
        <v>141.38191156500457</v>
      </c>
    </row>
    <row r="2132" spans="2:11" x14ac:dyDescent="0.3">
      <c r="B2132" s="126">
        <v>175.650587685554</v>
      </c>
      <c r="K2132" s="113">
        <f t="shared" si="35"/>
        <v>125.32090640029497</v>
      </c>
    </row>
    <row r="2133" spans="2:11" x14ac:dyDescent="0.3">
      <c r="B2133" s="126">
        <v>141.42710405738001</v>
      </c>
      <c r="K2133" s="113">
        <f t="shared" si="35"/>
        <v>100.90357853950609</v>
      </c>
    </row>
    <row r="2134" spans="2:11" x14ac:dyDescent="0.3">
      <c r="B2134" s="126">
        <v>98.377300348520393</v>
      </c>
      <c r="K2134" s="113">
        <f t="shared" si="35"/>
        <v>70.188962139775299</v>
      </c>
    </row>
    <row r="2135" spans="2:11" x14ac:dyDescent="0.3">
      <c r="B2135" s="126">
        <v>49.979837456727999</v>
      </c>
      <c r="K2135" s="113">
        <f t="shared" si="35"/>
        <v>35.658967125287312</v>
      </c>
    </row>
    <row r="2136" spans="2:11" x14ac:dyDescent="0.3">
      <c r="B2136" s="126">
        <v>-0.01</v>
      </c>
      <c r="K2136" s="113">
        <f t="shared" si="35"/>
        <v>-1.261437908496732E-2</v>
      </c>
    </row>
    <row r="2137" spans="2:11" x14ac:dyDescent="0.3">
      <c r="B2137" s="126">
        <v>-0.01</v>
      </c>
      <c r="K2137" s="113">
        <f t="shared" si="35"/>
        <v>-1.261437908496732E-2</v>
      </c>
    </row>
    <row r="2138" spans="2:11" x14ac:dyDescent="0.3">
      <c r="B2138" s="126">
        <v>-0.01</v>
      </c>
      <c r="K2138" s="113">
        <f t="shared" si="35"/>
        <v>-1.261437908496732E-2</v>
      </c>
    </row>
    <row r="2139" spans="2:11" x14ac:dyDescent="0.3">
      <c r="B2139" s="126">
        <v>-0.01</v>
      </c>
      <c r="K2139" s="113">
        <f t="shared" si="35"/>
        <v>-1.261437908496732E-2</v>
      </c>
    </row>
    <row r="2140" spans="2:11" x14ac:dyDescent="0.3">
      <c r="B2140" s="126">
        <v>-0.01</v>
      </c>
      <c r="K2140" s="113">
        <f t="shared" si="35"/>
        <v>-1.261437908496732E-2</v>
      </c>
    </row>
    <row r="2141" spans="2:11" x14ac:dyDescent="0.3">
      <c r="B2141" s="126">
        <v>-0.01</v>
      </c>
      <c r="K2141" s="113">
        <f t="shared" si="35"/>
        <v>-1.261437908496732E-2</v>
      </c>
    </row>
    <row r="2142" spans="2:11" x14ac:dyDescent="0.3">
      <c r="B2142" s="126">
        <v>-0.01</v>
      </c>
      <c r="K2142" s="113">
        <f t="shared" si="35"/>
        <v>-1.261437908496732E-2</v>
      </c>
    </row>
    <row r="2143" spans="2:11" x14ac:dyDescent="0.3">
      <c r="B2143" s="126">
        <v>-0.01</v>
      </c>
      <c r="K2143" s="113">
        <f t="shared" si="35"/>
        <v>-1.261437908496732E-2</v>
      </c>
    </row>
    <row r="2144" spans="2:11" x14ac:dyDescent="0.3">
      <c r="B2144" s="126">
        <v>-0.01</v>
      </c>
      <c r="K2144" s="113">
        <f t="shared" si="35"/>
        <v>-1.261437908496732E-2</v>
      </c>
    </row>
    <row r="2145" spans="2:11" x14ac:dyDescent="0.3">
      <c r="B2145" s="126">
        <v>-0.01</v>
      </c>
      <c r="K2145" s="113">
        <f t="shared" si="35"/>
        <v>-1.261437908496732E-2</v>
      </c>
    </row>
    <row r="2146" spans="2:11" x14ac:dyDescent="0.3">
      <c r="B2146" s="126">
        <v>-0.01</v>
      </c>
      <c r="K2146" s="113">
        <f t="shared" si="35"/>
        <v>-1.261437908496732E-2</v>
      </c>
    </row>
    <row r="2147" spans="2:11" x14ac:dyDescent="0.3">
      <c r="B2147" s="126">
        <v>-0.01</v>
      </c>
      <c r="K2147" s="113">
        <f t="shared" si="35"/>
        <v>-1.261437908496732E-2</v>
      </c>
    </row>
    <row r="2148" spans="2:11" x14ac:dyDescent="0.3">
      <c r="B2148" s="126">
        <v>-9.9999999999338899E-3</v>
      </c>
      <c r="K2148" s="113">
        <f t="shared" si="35"/>
        <v>-1.2614379084883926E-2</v>
      </c>
    </row>
    <row r="2149" spans="2:11" x14ac:dyDescent="0.3">
      <c r="B2149" s="126">
        <v>33.923146468477199</v>
      </c>
      <c r="K2149" s="113">
        <f t="shared" si="35"/>
        <v>24.203047193841901</v>
      </c>
    </row>
    <row r="2150" spans="2:11" x14ac:dyDescent="0.3">
      <c r="B2150" s="126">
        <v>63.722278351819298</v>
      </c>
      <c r="K2150" s="113">
        <f t="shared" si="35"/>
        <v>45.463745872787982</v>
      </c>
    </row>
    <row r="2151" spans="2:11" x14ac:dyDescent="0.3">
      <c r="B2151" s="126">
        <v>87.700984490463199</v>
      </c>
      <c r="K2151" s="113">
        <f t="shared" si="35"/>
        <v>62.571762573425033</v>
      </c>
    </row>
    <row r="2152" spans="2:11" x14ac:dyDescent="0.3">
      <c r="B2152" s="126">
        <v>104.641149720838</v>
      </c>
      <c r="K2152" s="113">
        <f t="shared" si="35"/>
        <v>74.658012265010498</v>
      </c>
    </row>
    <row r="2153" spans="2:11" x14ac:dyDescent="0.3">
      <c r="B2153" s="126">
        <v>113.830593146613</v>
      </c>
      <c r="K2153" s="113">
        <f t="shared" si="35"/>
        <v>81.214377345291226</v>
      </c>
    </row>
    <row r="2154" spans="2:11" x14ac:dyDescent="0.3">
      <c r="B2154" s="126">
        <v>115.07064588728301</v>
      </c>
      <c r="K2154" s="113">
        <f t="shared" si="35"/>
        <v>82.099114114422548</v>
      </c>
    </row>
    <row r="2155" spans="2:11" x14ac:dyDescent="0.3">
      <c r="B2155" s="126">
        <v>108.657304698624</v>
      </c>
      <c r="K2155" s="113">
        <f t="shared" si="35"/>
        <v>77.523406504175867</v>
      </c>
    </row>
    <row r="2156" spans="2:11" x14ac:dyDescent="0.3">
      <c r="B2156" s="126">
        <v>95.339597463126495</v>
      </c>
      <c r="K2156" s="113">
        <f t="shared" si="35"/>
        <v>68.021661227273626</v>
      </c>
    </row>
    <row r="2157" spans="2:11" x14ac:dyDescent="0.3">
      <c r="B2157" s="126">
        <v>76.258414090475696</v>
      </c>
      <c r="K2157" s="113">
        <f t="shared" si="35"/>
        <v>54.407865640482662</v>
      </c>
    </row>
    <row r="2158" spans="2:11" x14ac:dyDescent="0.3">
      <c r="B2158" s="126">
        <v>52.868631272217698</v>
      </c>
      <c r="K2158" s="113">
        <f t="shared" si="35"/>
        <v>37.720026323158187</v>
      </c>
    </row>
    <row r="2159" spans="2:11" x14ac:dyDescent="0.3">
      <c r="B2159" s="126">
        <v>26.847184224089901</v>
      </c>
      <c r="K2159" s="113">
        <f t="shared" si="35"/>
        <v>19.154581294551249</v>
      </c>
    </row>
    <row r="2160" spans="2:11" x14ac:dyDescent="0.3">
      <c r="B2160" s="126">
        <v>-0.01</v>
      </c>
      <c r="K2160" s="113">
        <f t="shared" si="35"/>
        <v>-1.261437908496732E-2</v>
      </c>
    </row>
    <row r="2161" spans="2:11" x14ac:dyDescent="0.3">
      <c r="B2161" s="126">
        <v>-0.01</v>
      </c>
      <c r="K2161" s="113">
        <f t="shared" si="35"/>
        <v>-1.261437908496732E-2</v>
      </c>
    </row>
    <row r="2162" spans="2:11" x14ac:dyDescent="0.3">
      <c r="B2162" s="126">
        <v>-0.01</v>
      </c>
      <c r="K2162" s="113">
        <f t="shared" si="35"/>
        <v>-1.261437908496732E-2</v>
      </c>
    </row>
    <row r="2163" spans="2:11" x14ac:dyDescent="0.3">
      <c r="B2163" s="126">
        <v>-0.01</v>
      </c>
      <c r="K2163" s="113">
        <f t="shared" si="35"/>
        <v>-1.261437908496732E-2</v>
      </c>
    </row>
    <row r="2164" spans="2:11" x14ac:dyDescent="0.3">
      <c r="B2164" s="126">
        <v>-0.01</v>
      </c>
      <c r="K2164" s="113">
        <f t="shared" si="35"/>
        <v>-1.261437908496732E-2</v>
      </c>
    </row>
    <row r="2165" spans="2:11" x14ac:dyDescent="0.3">
      <c r="B2165" s="126">
        <v>-0.01</v>
      </c>
      <c r="K2165" s="113">
        <f t="shared" si="35"/>
        <v>-1.261437908496732E-2</v>
      </c>
    </row>
    <row r="2166" spans="2:11" x14ac:dyDescent="0.3">
      <c r="B2166" s="126">
        <v>-0.01</v>
      </c>
      <c r="K2166" s="113">
        <f t="shared" si="35"/>
        <v>-1.261437908496732E-2</v>
      </c>
    </row>
    <row r="2167" spans="2:11" x14ac:dyDescent="0.3">
      <c r="B2167" s="126">
        <v>-0.01</v>
      </c>
      <c r="K2167" s="113">
        <f t="shared" si="35"/>
        <v>-1.261437908496732E-2</v>
      </c>
    </row>
    <row r="2168" spans="2:11" x14ac:dyDescent="0.3">
      <c r="B2168" s="126">
        <v>-0.01</v>
      </c>
      <c r="K2168" s="113">
        <f t="shared" si="35"/>
        <v>-1.261437908496732E-2</v>
      </c>
    </row>
    <row r="2169" spans="2:11" x14ac:dyDescent="0.3">
      <c r="B2169" s="126">
        <v>-0.01</v>
      </c>
      <c r="K2169" s="113">
        <f t="shared" si="35"/>
        <v>-1.261437908496732E-2</v>
      </c>
    </row>
    <row r="2170" spans="2:11" x14ac:dyDescent="0.3">
      <c r="B2170" s="126">
        <v>-0.01</v>
      </c>
      <c r="K2170" s="113">
        <f t="shared" si="35"/>
        <v>-1.261437908496732E-2</v>
      </c>
    </row>
    <row r="2171" spans="2:11" x14ac:dyDescent="0.3">
      <c r="B2171" s="126">
        <v>-0.01</v>
      </c>
      <c r="K2171" s="113">
        <f t="shared" si="35"/>
        <v>-1.261437908496732E-2</v>
      </c>
    </row>
    <row r="2172" spans="2:11" x14ac:dyDescent="0.3">
      <c r="B2172" s="126">
        <v>-9.9999999999812305E-3</v>
      </c>
      <c r="K2172" s="113">
        <f t="shared" si="35"/>
        <v>-1.2614379084943643E-2</v>
      </c>
    </row>
    <row r="2173" spans="2:11" x14ac:dyDescent="0.3">
      <c r="B2173" s="126">
        <v>19.082601792592602</v>
      </c>
      <c r="K2173" s="113">
        <f t="shared" si="35"/>
        <v>13.614807582680681</v>
      </c>
    </row>
    <row r="2174" spans="2:11" x14ac:dyDescent="0.3">
      <c r="B2174" s="126">
        <v>35.356717017596999</v>
      </c>
      <c r="K2174" s="113">
        <f t="shared" si="35"/>
        <v>25.22585254264084</v>
      </c>
    </row>
    <row r="2175" spans="2:11" x14ac:dyDescent="0.3">
      <c r="B2175" s="126">
        <v>47.752418543243202</v>
      </c>
      <c r="K2175" s="113">
        <f t="shared" si="35"/>
        <v>34.069777126841139</v>
      </c>
    </row>
    <row r="2176" spans="2:11" x14ac:dyDescent="0.3">
      <c r="B2176" s="126">
        <v>55.602086162542101</v>
      </c>
      <c r="K2176" s="113">
        <f t="shared" si="35"/>
        <v>39.670256316541497</v>
      </c>
    </row>
    <row r="2177" spans="2:11" x14ac:dyDescent="0.3">
      <c r="B2177" s="126">
        <v>58.672613040713003</v>
      </c>
      <c r="K2177" s="113">
        <f t="shared" si="35"/>
        <v>41.860976066296672</v>
      </c>
    </row>
    <row r="2178" spans="2:11" x14ac:dyDescent="0.3">
      <c r="B2178" s="126">
        <v>57.163860427964998</v>
      </c>
      <c r="K2178" s="113">
        <f t="shared" si="35"/>
        <v>40.78453079244494</v>
      </c>
    </row>
    <row r="2179" spans="2:11" x14ac:dyDescent="0.3">
      <c r="B2179" s="126">
        <v>51.664235824538899</v>
      </c>
      <c r="K2179" s="113">
        <f t="shared" si="35"/>
        <v>36.86072985762231</v>
      </c>
    </row>
    <row r="2180" spans="2:11" x14ac:dyDescent="0.3">
      <c r="B2180" s="126">
        <v>43.069086559504001</v>
      </c>
      <c r="K2180" s="113">
        <f t="shared" si="35"/>
        <v>30.728374078270765</v>
      </c>
    </row>
    <row r="2181" spans="2:11" x14ac:dyDescent="0.3">
      <c r="B2181" s="126">
        <v>32.471763678733502</v>
      </c>
      <c r="K2181" s="113">
        <f t="shared" si="35"/>
        <v>23.167533398294104</v>
      </c>
    </row>
    <row r="2182" spans="2:11" x14ac:dyDescent="0.3">
      <c r="B2182" s="126">
        <v>21.040182996355501</v>
      </c>
      <c r="K2182" s="113">
        <f t="shared" si="35"/>
        <v>15.011477266740744</v>
      </c>
    </row>
    <row r="2183" spans="2:11" x14ac:dyDescent="0.3">
      <c r="B2183" s="126">
        <v>9.8931055664620793</v>
      </c>
      <c r="K2183" s="113">
        <f t="shared" si="35"/>
        <v>7.0584048310861256</v>
      </c>
    </row>
    <row r="2184" spans="2:11" x14ac:dyDescent="0.3">
      <c r="B2184" s="126">
        <v>-0.01</v>
      </c>
      <c r="K2184" s="113">
        <f t="shared" ref="K2184:K2247" si="36">IF(B2184&gt;0,B2184*(1-(1/3.49)),B2184*(1+(1/3.825)))</f>
        <v>-1.261437908496732E-2</v>
      </c>
    </row>
    <row r="2185" spans="2:11" x14ac:dyDescent="0.3">
      <c r="B2185" s="126">
        <v>-0.01</v>
      </c>
      <c r="K2185" s="113">
        <f t="shared" si="36"/>
        <v>-1.261437908496732E-2</v>
      </c>
    </row>
    <row r="2186" spans="2:11" x14ac:dyDescent="0.3">
      <c r="B2186" s="126">
        <v>-0.01</v>
      </c>
      <c r="K2186" s="113">
        <f t="shared" si="36"/>
        <v>-1.261437908496732E-2</v>
      </c>
    </row>
    <row r="2187" spans="2:11" x14ac:dyDescent="0.3">
      <c r="B2187" s="126">
        <v>-0.01</v>
      </c>
      <c r="K2187" s="113">
        <f t="shared" si="36"/>
        <v>-1.261437908496732E-2</v>
      </c>
    </row>
    <row r="2188" spans="2:11" x14ac:dyDescent="0.3">
      <c r="B2188" s="126">
        <v>-0.01</v>
      </c>
      <c r="K2188" s="113">
        <f t="shared" si="36"/>
        <v>-1.261437908496732E-2</v>
      </c>
    </row>
    <row r="2189" spans="2:11" x14ac:dyDescent="0.3">
      <c r="B2189" s="126">
        <v>-0.01</v>
      </c>
      <c r="K2189" s="113">
        <f t="shared" si="36"/>
        <v>-1.261437908496732E-2</v>
      </c>
    </row>
    <row r="2190" spans="2:11" x14ac:dyDescent="0.3">
      <c r="B2190" s="126">
        <v>-0.01</v>
      </c>
      <c r="K2190" s="113">
        <f t="shared" si="36"/>
        <v>-1.261437908496732E-2</v>
      </c>
    </row>
    <row r="2191" spans="2:11" x14ac:dyDescent="0.3">
      <c r="B2191" s="126">
        <v>-0.01</v>
      </c>
      <c r="K2191" s="113">
        <f t="shared" si="36"/>
        <v>-1.261437908496732E-2</v>
      </c>
    </row>
    <row r="2192" spans="2:11" x14ac:dyDescent="0.3">
      <c r="B2192" s="126">
        <v>-0.01</v>
      </c>
      <c r="K2192" s="113">
        <f t="shared" si="36"/>
        <v>-1.261437908496732E-2</v>
      </c>
    </row>
    <row r="2193" spans="2:11" x14ac:dyDescent="0.3">
      <c r="B2193" s="126">
        <v>-0.01</v>
      </c>
      <c r="K2193" s="113">
        <f t="shared" si="36"/>
        <v>-1.261437908496732E-2</v>
      </c>
    </row>
    <row r="2194" spans="2:11" x14ac:dyDescent="0.3">
      <c r="B2194" s="126">
        <v>-0.01</v>
      </c>
      <c r="K2194" s="113">
        <f t="shared" si="36"/>
        <v>-1.261437908496732E-2</v>
      </c>
    </row>
    <row r="2195" spans="2:11" x14ac:dyDescent="0.3">
      <c r="B2195" s="126">
        <v>-0.01</v>
      </c>
      <c r="K2195" s="113">
        <f t="shared" si="36"/>
        <v>-1.261437908496732E-2</v>
      </c>
    </row>
    <row r="2196" spans="2:11" x14ac:dyDescent="0.3">
      <c r="B2196" s="126">
        <v>0.01</v>
      </c>
      <c r="K2196" s="113">
        <f t="shared" si="36"/>
        <v>7.1346704871060179E-3</v>
      </c>
    </row>
    <row r="2197" spans="2:11" x14ac:dyDescent="0.3">
      <c r="B2197" s="126">
        <v>-0.344221457569934</v>
      </c>
      <c r="K2197" s="113">
        <f t="shared" si="36"/>
        <v>-0.43421399549671413</v>
      </c>
    </row>
    <row r="2198" spans="2:11" x14ac:dyDescent="0.3">
      <c r="B2198" s="126">
        <v>-1.22530376258287</v>
      </c>
      <c r="K2198" s="113">
        <f t="shared" si="36"/>
        <v>-1.5456446155457118</v>
      </c>
    </row>
    <row r="2199" spans="2:11" x14ac:dyDescent="0.3">
      <c r="B2199" s="126">
        <v>-2.3315703946576698</v>
      </c>
      <c r="K2199" s="113">
        <f t="shared" si="36"/>
        <v>-2.941131282149871</v>
      </c>
    </row>
    <row r="2200" spans="2:11" x14ac:dyDescent="0.3">
      <c r="B2200" s="126">
        <v>-3.3677176799081199</v>
      </c>
      <c r="K2200" s="113">
        <f t="shared" si="36"/>
        <v>-4.2481667465507655</v>
      </c>
    </row>
    <row r="2201" spans="2:11" x14ac:dyDescent="0.3">
      <c r="B2201" s="126">
        <v>-4.0945514498190496</v>
      </c>
      <c r="K2201" s="113">
        <f t="shared" si="36"/>
        <v>-5.1650224170920032</v>
      </c>
    </row>
    <row r="2202" spans="2:11" x14ac:dyDescent="0.3">
      <c r="B2202" s="126">
        <v>-4.3643607774426103</v>
      </c>
      <c r="K2202" s="113">
        <f t="shared" si="36"/>
        <v>-5.5053701310223779</v>
      </c>
    </row>
    <row r="2203" spans="2:11" x14ac:dyDescent="0.3">
      <c r="B2203" s="126">
        <v>-4.1375143998149904</v>
      </c>
      <c r="K2203" s="113">
        <f t="shared" si="36"/>
        <v>-5.2192175108777326</v>
      </c>
    </row>
    <row r="2204" spans="2:11" x14ac:dyDescent="0.3">
      <c r="B2204" s="126">
        <v>-3.4790883720694401</v>
      </c>
      <c r="K2204" s="113">
        <f t="shared" si="36"/>
        <v>-4.3886539595385745</v>
      </c>
    </row>
    <row r="2205" spans="2:11" x14ac:dyDescent="0.3">
      <c r="B2205" s="126">
        <v>-2.5375712607457301</v>
      </c>
      <c r="K2205" s="113">
        <f t="shared" si="36"/>
        <v>-3.2009885838165091</v>
      </c>
    </row>
    <row r="2206" spans="2:11" x14ac:dyDescent="0.3">
      <c r="B2206" s="126">
        <v>-1.5104480944438701</v>
      </c>
      <c r="K2206" s="113">
        <f t="shared" si="36"/>
        <v>-1.9053364851481498</v>
      </c>
    </row>
    <row r="2207" spans="2:11" x14ac:dyDescent="0.3">
      <c r="B2207" s="126">
        <v>-0.60332850437984398</v>
      </c>
      <c r="K2207" s="113">
        <f t="shared" si="36"/>
        <v>-0.76106144670137177</v>
      </c>
    </row>
    <row r="2208" spans="2:11" x14ac:dyDescent="0.3">
      <c r="B2208" s="126">
        <v>9.9999999999998007E-3</v>
      </c>
      <c r="K2208" s="113">
        <f t="shared" si="36"/>
        <v>7.1346704871058748E-3</v>
      </c>
    </row>
    <row r="2209" spans="2:11" x14ac:dyDescent="0.3">
      <c r="B2209" s="126">
        <v>0.01</v>
      </c>
      <c r="K2209" s="113">
        <f t="shared" si="36"/>
        <v>7.1346704871060179E-3</v>
      </c>
    </row>
    <row r="2210" spans="2:11" x14ac:dyDescent="0.3">
      <c r="B2210" s="126">
        <v>-9.5107582891447396E-4</v>
      </c>
      <c r="K2210" s="113">
        <f t="shared" si="36"/>
        <v>-1.1997231044476697E-3</v>
      </c>
    </row>
    <row r="2211" spans="2:11" x14ac:dyDescent="0.3">
      <c r="B2211" s="126">
        <v>-0.59259245883775902</v>
      </c>
      <c r="K2211" s="113">
        <f t="shared" si="36"/>
        <v>-0.74751859186723846</v>
      </c>
    </row>
    <row r="2212" spans="2:11" x14ac:dyDescent="0.3">
      <c r="B2212" s="126">
        <v>-1.42242237301255</v>
      </c>
      <c r="K2212" s="113">
        <f t="shared" si="36"/>
        <v>-1.7942975032119095</v>
      </c>
    </row>
    <row r="2213" spans="2:11" x14ac:dyDescent="0.3">
      <c r="B2213" s="126">
        <v>-2.3103812241427399</v>
      </c>
      <c r="K2213" s="113">
        <f t="shared" si="36"/>
        <v>-2.9144024592127371</v>
      </c>
    </row>
    <row r="2214" spans="2:11" x14ac:dyDescent="0.3">
      <c r="B2214" s="126">
        <v>-3.0635721136413001</v>
      </c>
      <c r="K2214" s="113">
        <f t="shared" si="36"/>
        <v>-3.8645059995605942</v>
      </c>
    </row>
    <row r="2215" spans="2:11" x14ac:dyDescent="0.3">
      <c r="B2215" s="126">
        <v>-3.51276314018985</v>
      </c>
      <c r="K2215" s="113">
        <f t="shared" si="36"/>
        <v>-4.4311325886054966</v>
      </c>
    </row>
    <row r="2216" spans="2:11" x14ac:dyDescent="0.3">
      <c r="B2216" s="126">
        <v>-3.54439869884451</v>
      </c>
      <c r="K2216" s="113">
        <f t="shared" si="36"/>
        <v>-4.4710388815489566</v>
      </c>
    </row>
    <row r="2217" spans="2:11" x14ac:dyDescent="0.3">
      <c r="B2217" s="126">
        <v>-3.1224054251504798</v>
      </c>
      <c r="K2217" s="113">
        <f t="shared" si="36"/>
        <v>-3.9387205689806706</v>
      </c>
    </row>
    <row r="2218" spans="2:11" x14ac:dyDescent="0.3">
      <c r="B2218" s="126">
        <v>-2.29588328307609</v>
      </c>
      <c r="K2218" s="113">
        <f t="shared" si="36"/>
        <v>-2.8961142067561134</v>
      </c>
    </row>
    <row r="2219" spans="2:11" x14ac:dyDescent="0.3">
      <c r="B2219" s="126">
        <v>-1.1912354994327401</v>
      </c>
      <c r="K2219" s="113">
        <f t="shared" si="36"/>
        <v>-1.5026696169314957</v>
      </c>
    </row>
    <row r="2220" spans="2:11" x14ac:dyDescent="0.3">
      <c r="B2220" s="126">
        <v>9.9999999999989004E-3</v>
      </c>
      <c r="K2220" s="113">
        <f t="shared" si="36"/>
        <v>7.134670487105233E-3</v>
      </c>
    </row>
    <row r="2221" spans="2:11" x14ac:dyDescent="0.3">
      <c r="B2221" s="126">
        <v>0.01</v>
      </c>
      <c r="K2221" s="113">
        <f t="shared" si="36"/>
        <v>7.1346704871060179E-3</v>
      </c>
    </row>
    <row r="2222" spans="2:11" x14ac:dyDescent="0.3">
      <c r="B2222" s="126">
        <v>0.01</v>
      </c>
      <c r="K2222" s="113">
        <f t="shared" si="36"/>
        <v>7.1346704871060179E-3</v>
      </c>
    </row>
    <row r="2223" spans="2:11" x14ac:dyDescent="0.3">
      <c r="B2223" s="126">
        <v>0.01</v>
      </c>
      <c r="K2223" s="113">
        <f t="shared" si="36"/>
        <v>7.1346704871060179E-3</v>
      </c>
    </row>
    <row r="2224" spans="2:11" x14ac:dyDescent="0.3">
      <c r="B2224" s="126">
        <v>0.01</v>
      </c>
      <c r="K2224" s="113">
        <f t="shared" si="36"/>
        <v>7.1346704871060179E-3</v>
      </c>
    </row>
    <row r="2225" spans="2:11" x14ac:dyDescent="0.3">
      <c r="B2225" s="126">
        <v>0.01</v>
      </c>
      <c r="K2225" s="113">
        <f t="shared" si="36"/>
        <v>7.1346704871060179E-3</v>
      </c>
    </row>
    <row r="2226" spans="2:11" x14ac:dyDescent="0.3">
      <c r="B2226" s="126">
        <v>0.01</v>
      </c>
      <c r="K2226" s="113">
        <f t="shared" si="36"/>
        <v>7.1346704871060179E-3</v>
      </c>
    </row>
    <row r="2227" spans="2:11" x14ac:dyDescent="0.3">
      <c r="B2227" s="126">
        <v>-0.41952870696121097</v>
      </c>
      <c r="K2227" s="113">
        <f t="shared" si="36"/>
        <v>-0.52920941466348836</v>
      </c>
    </row>
    <row r="2228" spans="2:11" x14ac:dyDescent="0.3">
      <c r="B2228" s="126">
        <v>-1.3583062168452</v>
      </c>
      <c r="K2228" s="113">
        <f t="shared" si="36"/>
        <v>-1.7134189532753177</v>
      </c>
    </row>
    <row r="2229" spans="2:11" x14ac:dyDescent="0.3">
      <c r="B2229" s="126">
        <v>-1.9428300903268001</v>
      </c>
      <c r="K2229" s="113">
        <f t="shared" si="36"/>
        <v>-2.4507595257063555</v>
      </c>
    </row>
    <row r="2230" spans="2:11" x14ac:dyDescent="0.3">
      <c r="B2230" s="126">
        <v>-1.972180011092</v>
      </c>
      <c r="K2230" s="113">
        <f t="shared" si="36"/>
        <v>-2.4877826283709541</v>
      </c>
    </row>
    <row r="2231" spans="2:11" x14ac:dyDescent="0.3">
      <c r="B2231" s="126">
        <v>-1.32581820522063</v>
      </c>
      <c r="K2231" s="113">
        <f t="shared" si="36"/>
        <v>-1.6724373438404025</v>
      </c>
    </row>
    <row r="2232" spans="2:11" x14ac:dyDescent="0.3">
      <c r="B2232" s="126">
        <v>9.9999999999976791E-3</v>
      </c>
      <c r="K2232" s="113">
        <f t="shared" si="36"/>
        <v>7.1346704871043613E-3</v>
      </c>
    </row>
    <row r="2233" spans="2:11" x14ac:dyDescent="0.3">
      <c r="B2233" s="126">
        <v>0.01</v>
      </c>
      <c r="K2233" s="113">
        <f t="shared" si="36"/>
        <v>7.1346704871060179E-3</v>
      </c>
    </row>
    <row r="2234" spans="2:11" x14ac:dyDescent="0.3">
      <c r="B2234" s="126">
        <v>0.01</v>
      </c>
      <c r="K2234" s="113">
        <f t="shared" si="36"/>
        <v>7.1346704871060179E-3</v>
      </c>
    </row>
    <row r="2235" spans="2:11" x14ac:dyDescent="0.3">
      <c r="B2235" s="126">
        <v>0.01</v>
      </c>
      <c r="K2235" s="113">
        <f t="shared" si="36"/>
        <v>7.1346704871060179E-3</v>
      </c>
    </row>
    <row r="2236" spans="2:11" x14ac:dyDescent="0.3">
      <c r="B2236" s="126">
        <v>0.01</v>
      </c>
      <c r="K2236" s="113">
        <f t="shared" si="36"/>
        <v>7.1346704871060179E-3</v>
      </c>
    </row>
    <row r="2237" spans="2:11" x14ac:dyDescent="0.3">
      <c r="B2237" s="126">
        <v>0.01</v>
      </c>
      <c r="K2237" s="113">
        <f t="shared" si="36"/>
        <v>7.1346704871060179E-3</v>
      </c>
    </row>
    <row r="2238" spans="2:11" x14ac:dyDescent="0.3">
      <c r="B2238" s="126">
        <v>0.01</v>
      </c>
      <c r="K2238" s="113">
        <f t="shared" si="36"/>
        <v>7.1346704871060179E-3</v>
      </c>
    </row>
    <row r="2239" spans="2:11" x14ac:dyDescent="0.3">
      <c r="B2239" s="126">
        <v>0.01</v>
      </c>
      <c r="K2239" s="113">
        <f t="shared" si="36"/>
        <v>7.1346704871060179E-3</v>
      </c>
    </row>
    <row r="2240" spans="2:11" x14ac:dyDescent="0.3">
      <c r="B2240" s="126">
        <v>0.01</v>
      </c>
      <c r="K2240" s="113">
        <f t="shared" si="36"/>
        <v>7.1346704871060179E-3</v>
      </c>
    </row>
    <row r="2241" spans="2:11" x14ac:dyDescent="0.3">
      <c r="B2241" s="126">
        <v>0.01</v>
      </c>
      <c r="K2241" s="113">
        <f t="shared" si="36"/>
        <v>7.1346704871060179E-3</v>
      </c>
    </row>
    <row r="2242" spans="2:11" x14ac:dyDescent="0.3">
      <c r="B2242" s="126">
        <v>0.01</v>
      </c>
      <c r="K2242" s="113">
        <f t="shared" si="36"/>
        <v>7.1346704871060179E-3</v>
      </c>
    </row>
    <row r="2243" spans="2:11" x14ac:dyDescent="0.3">
      <c r="B2243" s="126">
        <v>0.01</v>
      </c>
      <c r="K2243" s="113">
        <f t="shared" si="36"/>
        <v>7.1346704871060179E-3</v>
      </c>
    </row>
    <row r="2244" spans="2:11" x14ac:dyDescent="0.3">
      <c r="B2244" s="126">
        <v>0.01</v>
      </c>
      <c r="K2244" s="113">
        <f t="shared" si="36"/>
        <v>7.1346704871060179E-3</v>
      </c>
    </row>
    <row r="2245" spans="2:11" x14ac:dyDescent="0.3">
      <c r="B2245" s="126">
        <v>-2.11717864977473</v>
      </c>
      <c r="K2245" s="113">
        <f t="shared" si="36"/>
        <v>-2.6706894078857704</v>
      </c>
    </row>
    <row r="2246" spans="2:11" x14ac:dyDescent="0.3">
      <c r="B2246" s="126">
        <v>-3.4758987320348198</v>
      </c>
      <c r="K2246" s="113">
        <f t="shared" si="36"/>
        <v>-4.3846304266844456</v>
      </c>
    </row>
    <row r="2247" spans="2:11" x14ac:dyDescent="0.3">
      <c r="B2247" s="126">
        <v>-3.9196768373919699</v>
      </c>
      <c r="K2247" s="113">
        <f t="shared" si="36"/>
        <v>-4.9444289517428119</v>
      </c>
    </row>
    <row r="2248" spans="2:11" x14ac:dyDescent="0.3">
      <c r="B2248" s="126">
        <v>-3.4556511929899698</v>
      </c>
      <c r="K2248" s="113">
        <f t="shared" ref="K2248:K2311" si="37">IF(B2248&gt;0,B2248*(1-(1/3.49)),B2248*(1+(1/3.825)))</f>
        <v>-4.359089413379504</v>
      </c>
    </row>
    <row r="2249" spans="2:11" x14ac:dyDescent="0.3">
      <c r="B2249" s="126">
        <v>-2.2464840298573598</v>
      </c>
      <c r="K2249" s="113">
        <f t="shared" si="37"/>
        <v>-2.833800116094578</v>
      </c>
    </row>
    <row r="2250" spans="2:11" x14ac:dyDescent="0.3">
      <c r="B2250" s="126">
        <v>-0.58609835800850296</v>
      </c>
      <c r="K2250" s="113">
        <f t="shared" si="37"/>
        <v>-0.73932668689961478</v>
      </c>
    </row>
    <row r="2251" spans="2:11" x14ac:dyDescent="0.3">
      <c r="B2251" s="126">
        <v>0.01</v>
      </c>
      <c r="K2251" s="113">
        <f t="shared" si="37"/>
        <v>7.1346704871060179E-3</v>
      </c>
    </row>
    <row r="2252" spans="2:11" x14ac:dyDescent="0.3">
      <c r="B2252" s="126">
        <v>0.01</v>
      </c>
      <c r="K2252" s="113">
        <f t="shared" si="37"/>
        <v>7.1346704871060179E-3</v>
      </c>
    </row>
    <row r="2253" spans="2:11" x14ac:dyDescent="0.3">
      <c r="B2253" s="126">
        <v>0.01</v>
      </c>
      <c r="K2253" s="113">
        <f t="shared" si="37"/>
        <v>7.1346704871060179E-3</v>
      </c>
    </row>
    <row r="2254" spans="2:11" x14ac:dyDescent="0.3">
      <c r="B2254" s="126">
        <v>0.01</v>
      </c>
      <c r="K2254" s="113">
        <f t="shared" si="37"/>
        <v>7.1346704871060179E-3</v>
      </c>
    </row>
    <row r="2255" spans="2:11" x14ac:dyDescent="0.3">
      <c r="B2255" s="126">
        <v>0.01</v>
      </c>
      <c r="K2255" s="113">
        <f t="shared" si="37"/>
        <v>7.1346704871060179E-3</v>
      </c>
    </row>
    <row r="2256" spans="2:11" x14ac:dyDescent="0.3">
      <c r="B2256" s="126">
        <v>0.01</v>
      </c>
      <c r="K2256" s="113">
        <f t="shared" si="37"/>
        <v>7.1346704871060179E-3</v>
      </c>
    </row>
    <row r="2257" spans="2:11" x14ac:dyDescent="0.3">
      <c r="B2257" s="126">
        <v>-2.5418086693047499</v>
      </c>
      <c r="K2257" s="113">
        <f t="shared" si="37"/>
        <v>-3.2063338116066453</v>
      </c>
    </row>
    <row r="2258" spans="2:11" x14ac:dyDescent="0.3">
      <c r="B2258" s="126">
        <v>-5.2327004125229397</v>
      </c>
      <c r="K2258" s="113">
        <f t="shared" si="37"/>
        <v>-6.6007266641629236</v>
      </c>
    </row>
    <row r="2259" spans="2:11" x14ac:dyDescent="0.3">
      <c r="B2259" s="126">
        <v>-7.57756370085231</v>
      </c>
      <c r="K2259" s="113">
        <f t="shared" si="37"/>
        <v>-9.558626106303894</v>
      </c>
    </row>
    <row r="2260" spans="2:11" x14ac:dyDescent="0.3">
      <c r="B2260" s="126">
        <v>-9.1187753820192103</v>
      </c>
      <c r="K2260" s="113">
        <f t="shared" si="37"/>
        <v>-11.502768945945801</v>
      </c>
    </row>
    <row r="2261" spans="2:11" x14ac:dyDescent="0.3">
      <c r="B2261" s="126">
        <v>-9.5195608086387509</v>
      </c>
      <c r="K2261" s="113">
        <f t="shared" si="37"/>
        <v>-12.008334876256724</v>
      </c>
    </row>
    <row r="2262" spans="2:11" x14ac:dyDescent="0.3">
      <c r="B2262" s="126">
        <v>-8.6461782338221695</v>
      </c>
      <c r="K2262" s="113">
        <f t="shared" si="37"/>
        <v>-10.906616987762606</v>
      </c>
    </row>
    <row r="2263" spans="2:11" x14ac:dyDescent="0.3">
      <c r="B2263" s="126">
        <v>-6.6236093799653704</v>
      </c>
      <c r="K2263" s="113">
        <f t="shared" si="37"/>
        <v>-8.3552719629628527</v>
      </c>
    </row>
    <row r="2264" spans="2:11" x14ac:dyDescent="0.3">
      <c r="B2264" s="126">
        <v>-3.8522417705270602</v>
      </c>
      <c r="K2264" s="113">
        <f t="shared" si="37"/>
        <v>-4.8593638020374028</v>
      </c>
    </row>
    <row r="2265" spans="2:11" x14ac:dyDescent="0.3">
      <c r="B2265" s="126">
        <v>-0.97805261178213099</v>
      </c>
      <c r="K2265" s="113">
        <f t="shared" si="37"/>
        <v>-1.2337526410062174</v>
      </c>
    </row>
    <row r="2266" spans="2:11" x14ac:dyDescent="0.3">
      <c r="B2266" s="126">
        <v>0.01</v>
      </c>
      <c r="K2266" s="113">
        <f t="shared" si="37"/>
        <v>7.1346704871060179E-3</v>
      </c>
    </row>
    <row r="2267" spans="2:11" x14ac:dyDescent="0.3">
      <c r="B2267" s="126">
        <v>0.01</v>
      </c>
      <c r="K2267" s="113">
        <f t="shared" si="37"/>
        <v>7.1346704871060179E-3</v>
      </c>
    </row>
    <row r="2268" spans="2:11" x14ac:dyDescent="0.3">
      <c r="B2268" s="126">
        <v>0.01</v>
      </c>
      <c r="K2268" s="113">
        <f t="shared" si="37"/>
        <v>7.1346704871060179E-3</v>
      </c>
    </row>
    <row r="2269" spans="2:11" x14ac:dyDescent="0.3">
      <c r="B2269" s="126">
        <v>-4.6201351176903298</v>
      </c>
      <c r="K2269" s="113">
        <f t="shared" si="37"/>
        <v>-5.828013579831592</v>
      </c>
    </row>
    <row r="2270" spans="2:11" x14ac:dyDescent="0.3">
      <c r="B2270" s="126">
        <v>-12.2567213399831</v>
      </c>
      <c r="K2270" s="113">
        <f t="shared" si="37"/>
        <v>-15.461092932135545</v>
      </c>
    </row>
    <row r="2271" spans="2:11" x14ac:dyDescent="0.3">
      <c r="B2271" s="126">
        <v>-22.550584052978699</v>
      </c>
      <c r="K2271" s="113">
        <f t="shared" si="37"/>
        <v>-28.446161583169207</v>
      </c>
    </row>
    <row r="2272" spans="2:11" x14ac:dyDescent="0.3">
      <c r="B2272" s="126">
        <v>-34.623662179060901</v>
      </c>
      <c r="K2272" s="113">
        <f t="shared" si="37"/>
        <v>-43.675600003651986</v>
      </c>
    </row>
    <row r="2273" spans="2:11" x14ac:dyDescent="0.3">
      <c r="B2273" s="126">
        <v>-47.097719703970299</v>
      </c>
      <c r="K2273" s="113">
        <f t="shared" si="37"/>
        <v>-59.410849038341617</v>
      </c>
    </row>
    <row r="2274" spans="2:11" x14ac:dyDescent="0.3">
      <c r="B2274" s="126">
        <v>-58.199590621898601</v>
      </c>
      <c r="K2274" s="113">
        <f t="shared" si="37"/>
        <v>-73.415169869453791</v>
      </c>
    </row>
    <row r="2275" spans="2:11" x14ac:dyDescent="0.3">
      <c r="B2275" s="126">
        <v>-65.937856428325901</v>
      </c>
      <c r="K2275" s="113">
        <f t="shared" si="37"/>
        <v>-83.176511703705216</v>
      </c>
    </row>
    <row r="2276" spans="2:11" x14ac:dyDescent="0.3">
      <c r="B2276" s="126">
        <v>-68.335473171000601</v>
      </c>
      <c r="K2276" s="113">
        <f t="shared" si="37"/>
        <v>-86.200956352961541</v>
      </c>
    </row>
    <row r="2277" spans="2:11" x14ac:dyDescent="0.3">
      <c r="B2277" s="126">
        <v>-63.693699391494498</v>
      </c>
      <c r="K2277" s="113">
        <f t="shared" si="37"/>
        <v>-80.345646944826385</v>
      </c>
    </row>
    <row r="2278" spans="2:11" x14ac:dyDescent="0.3">
      <c r="B2278" s="126">
        <v>-50.856062998655801</v>
      </c>
      <c r="K2278" s="113">
        <f t="shared" si="37"/>
        <v>-64.151765743402407</v>
      </c>
    </row>
    <row r="2279" spans="2:11" x14ac:dyDescent="0.3">
      <c r="B2279" s="126">
        <v>-29.438115253594699</v>
      </c>
      <c r="K2279" s="113">
        <f t="shared" si="37"/>
        <v>-37.134354535580243</v>
      </c>
    </row>
    <row r="2280" spans="2:11" x14ac:dyDescent="0.3">
      <c r="B2280" s="126">
        <v>9.9999999998918506E-3</v>
      </c>
      <c r="K2280" s="113">
        <f t="shared" si="37"/>
        <v>7.1346704870288566E-3</v>
      </c>
    </row>
    <row r="2281" spans="2:11" x14ac:dyDescent="0.3">
      <c r="B2281" s="126">
        <v>0.01</v>
      </c>
      <c r="K2281" s="113">
        <f t="shared" si="37"/>
        <v>7.1346704871060179E-3</v>
      </c>
    </row>
    <row r="2282" spans="2:11" x14ac:dyDescent="0.3">
      <c r="B2282" s="126">
        <v>0.01</v>
      </c>
      <c r="K2282" s="113">
        <f t="shared" si="37"/>
        <v>7.1346704871060179E-3</v>
      </c>
    </row>
    <row r="2283" spans="2:11" x14ac:dyDescent="0.3">
      <c r="B2283" s="126">
        <v>0.01</v>
      </c>
      <c r="K2283" s="113">
        <f t="shared" si="37"/>
        <v>7.1346704871060179E-3</v>
      </c>
    </row>
    <row r="2284" spans="2:11" x14ac:dyDescent="0.3">
      <c r="B2284" s="126">
        <v>0.01</v>
      </c>
      <c r="K2284" s="113">
        <f t="shared" si="37"/>
        <v>7.1346704871060179E-3</v>
      </c>
    </row>
    <row r="2285" spans="2:11" x14ac:dyDescent="0.3">
      <c r="B2285" s="126">
        <v>0.01</v>
      </c>
      <c r="K2285" s="113">
        <f t="shared" si="37"/>
        <v>7.1346704871060179E-3</v>
      </c>
    </row>
    <row r="2286" spans="2:11" x14ac:dyDescent="0.3">
      <c r="B2286" s="126">
        <v>0.01</v>
      </c>
      <c r="K2286" s="113">
        <f t="shared" si="37"/>
        <v>7.1346704871060179E-3</v>
      </c>
    </row>
    <row r="2287" spans="2:11" x14ac:dyDescent="0.3">
      <c r="B2287" s="126">
        <v>0.01</v>
      </c>
      <c r="K2287" s="113">
        <f t="shared" si="37"/>
        <v>7.1346704871060179E-3</v>
      </c>
    </row>
    <row r="2288" spans="2:11" x14ac:dyDescent="0.3">
      <c r="B2288" s="126">
        <v>0.01</v>
      </c>
      <c r="K2288" s="113">
        <f t="shared" si="37"/>
        <v>7.1346704871060179E-3</v>
      </c>
    </row>
    <row r="2289" spans="2:11" x14ac:dyDescent="0.3">
      <c r="B2289" s="126">
        <v>0.01</v>
      </c>
      <c r="K2289" s="113">
        <f t="shared" si="37"/>
        <v>7.1346704871060179E-3</v>
      </c>
    </row>
    <row r="2290" spans="2:11" x14ac:dyDescent="0.3">
      <c r="B2290" s="126">
        <v>0.01</v>
      </c>
      <c r="K2290" s="113">
        <f t="shared" si="37"/>
        <v>7.1346704871060179E-3</v>
      </c>
    </row>
    <row r="2291" spans="2:11" x14ac:dyDescent="0.3">
      <c r="B2291" s="126">
        <v>0.01</v>
      </c>
      <c r="K2291" s="113">
        <f t="shared" si="37"/>
        <v>7.1346704871060179E-3</v>
      </c>
    </row>
    <row r="2292" spans="2:11" x14ac:dyDescent="0.3">
      <c r="B2292" s="126">
        <v>0.01</v>
      </c>
      <c r="K2292" s="113">
        <f t="shared" si="37"/>
        <v>7.1346704871060179E-3</v>
      </c>
    </row>
    <row r="2293" spans="2:11" x14ac:dyDescent="0.3">
      <c r="B2293" s="126">
        <v>-72.982947856206806</v>
      </c>
      <c r="K2293" s="113">
        <f t="shared" si="37"/>
        <v>-92.063457099659558</v>
      </c>
    </row>
    <row r="2294" spans="2:11" x14ac:dyDescent="0.3">
      <c r="B2294" s="126">
        <v>-145.50214621198501</v>
      </c>
      <c r="K2294" s="113">
        <f t="shared" si="37"/>
        <v>-183.54192299943207</v>
      </c>
    </row>
    <row r="2295" spans="2:11" x14ac:dyDescent="0.3">
      <c r="B2295" s="126">
        <v>-211.63684243590299</v>
      </c>
      <c r="K2295" s="113">
        <f t="shared" si="37"/>
        <v>-266.96673588319788</v>
      </c>
    </row>
    <row r="2296" spans="2:11" x14ac:dyDescent="0.3">
      <c r="B2296" s="126">
        <v>-265.74138367564501</v>
      </c>
      <c r="K2296" s="113">
        <f t="shared" si="37"/>
        <v>-335.21625522483322</v>
      </c>
    </row>
    <row r="2297" spans="2:11" x14ac:dyDescent="0.3">
      <c r="B2297" s="126">
        <v>-302.95583766057399</v>
      </c>
      <c r="K2297" s="113">
        <f t="shared" si="37"/>
        <v>-382.15997822542994</v>
      </c>
    </row>
    <row r="2298" spans="2:11" x14ac:dyDescent="0.3">
      <c r="B2298" s="126">
        <v>-319.66419415413202</v>
      </c>
      <c r="K2298" s="113">
        <f t="shared" si="37"/>
        <v>-403.23653249508158</v>
      </c>
    </row>
    <row r="2299" spans="2:11" x14ac:dyDescent="0.3">
      <c r="B2299" s="126">
        <v>-313.84418635781901</v>
      </c>
      <c r="K2299" s="113">
        <f t="shared" si="37"/>
        <v>-395.8949540330658</v>
      </c>
    </row>
    <row r="2300" spans="2:11" x14ac:dyDescent="0.3">
      <c r="B2300" s="126">
        <v>-285.27398631697503</v>
      </c>
      <c r="K2300" s="113">
        <f t="shared" si="37"/>
        <v>-359.85542064821033</v>
      </c>
    </row>
    <row r="2301" spans="2:11" x14ac:dyDescent="0.3">
      <c r="B2301" s="126">
        <v>-235.57589634604099</v>
      </c>
      <c r="K2301" s="113">
        <f t="shared" si="37"/>
        <v>-297.16436597899286</v>
      </c>
    </row>
    <row r="2302" spans="2:11" x14ac:dyDescent="0.3">
      <c r="B2302" s="126">
        <v>-168.093937674572</v>
      </c>
      <c r="K2302" s="113">
        <f t="shared" si="37"/>
        <v>-212.04006517119214</v>
      </c>
    </row>
    <row r="2303" spans="2:11" x14ac:dyDescent="0.3">
      <c r="B2303" s="126">
        <v>-87.618992465226</v>
      </c>
      <c r="K2303" s="113">
        <f t="shared" si="37"/>
        <v>-110.5259185999256</v>
      </c>
    </row>
    <row r="2304" spans="2:11" x14ac:dyDescent="0.3">
      <c r="B2304" s="126">
        <v>9.9999999984158993E-3</v>
      </c>
      <c r="K2304" s="113">
        <f t="shared" si="37"/>
        <v>7.1346704859758135E-3</v>
      </c>
    </row>
    <row r="2305" spans="2:11" x14ac:dyDescent="0.3">
      <c r="B2305" s="126">
        <v>0.01</v>
      </c>
      <c r="K2305" s="113">
        <f t="shared" si="37"/>
        <v>7.1346704871060179E-3</v>
      </c>
    </row>
    <row r="2306" spans="2:11" x14ac:dyDescent="0.3">
      <c r="B2306" s="126">
        <v>0.01</v>
      </c>
      <c r="K2306" s="113">
        <f t="shared" si="37"/>
        <v>7.1346704871060179E-3</v>
      </c>
    </row>
    <row r="2307" spans="2:11" x14ac:dyDescent="0.3">
      <c r="B2307" s="126">
        <v>0.01</v>
      </c>
      <c r="K2307" s="113">
        <f t="shared" si="37"/>
        <v>7.1346704871060179E-3</v>
      </c>
    </row>
    <row r="2308" spans="2:11" x14ac:dyDescent="0.3">
      <c r="B2308" s="126">
        <v>0.01</v>
      </c>
      <c r="K2308" s="113">
        <f t="shared" si="37"/>
        <v>7.1346704871060179E-3</v>
      </c>
    </row>
    <row r="2309" spans="2:11" x14ac:dyDescent="0.3">
      <c r="B2309" s="126">
        <v>0.01</v>
      </c>
      <c r="K2309" s="113">
        <f t="shared" si="37"/>
        <v>7.1346704871060179E-3</v>
      </c>
    </row>
    <row r="2310" spans="2:11" x14ac:dyDescent="0.3">
      <c r="B2310" s="126">
        <v>0.01</v>
      </c>
      <c r="K2310" s="113">
        <f t="shared" si="37"/>
        <v>7.1346704871060179E-3</v>
      </c>
    </row>
    <row r="2311" spans="2:11" x14ac:dyDescent="0.3">
      <c r="B2311" s="126">
        <v>0.01</v>
      </c>
      <c r="K2311" s="113">
        <f t="shared" si="37"/>
        <v>7.1346704871060179E-3</v>
      </c>
    </row>
    <row r="2312" spans="2:11" x14ac:dyDescent="0.3">
      <c r="B2312" s="126">
        <v>0.01</v>
      </c>
      <c r="K2312" s="113">
        <f t="shared" ref="K2312:K2375" si="38">IF(B2312&gt;0,B2312*(1-(1/3.49)),B2312*(1+(1/3.825)))</f>
        <v>7.1346704871060179E-3</v>
      </c>
    </row>
    <row r="2313" spans="2:11" x14ac:dyDescent="0.3">
      <c r="B2313" s="126">
        <v>0.01</v>
      </c>
      <c r="K2313" s="113">
        <f t="shared" si="38"/>
        <v>7.1346704871060179E-3</v>
      </c>
    </row>
    <row r="2314" spans="2:11" x14ac:dyDescent="0.3">
      <c r="B2314" s="126">
        <v>0.01</v>
      </c>
      <c r="K2314" s="113">
        <f t="shared" si="38"/>
        <v>7.1346704871060179E-3</v>
      </c>
    </row>
    <row r="2315" spans="2:11" x14ac:dyDescent="0.3">
      <c r="B2315" s="126">
        <v>0.01</v>
      </c>
      <c r="K2315" s="113">
        <f t="shared" si="38"/>
        <v>7.1346704871060179E-3</v>
      </c>
    </row>
    <row r="2316" spans="2:11" x14ac:dyDescent="0.3">
      <c r="B2316" s="126">
        <v>0.01</v>
      </c>
      <c r="K2316" s="113">
        <f t="shared" si="38"/>
        <v>7.1346704871060179E-3</v>
      </c>
    </row>
    <row r="2317" spans="2:11" x14ac:dyDescent="0.3">
      <c r="B2317" s="126">
        <v>-87.256703198484203</v>
      </c>
      <c r="K2317" s="113">
        <f t="shared" si="38"/>
        <v>-110.06891318501602</v>
      </c>
    </row>
    <row r="2318" spans="2:11" x14ac:dyDescent="0.3">
      <c r="B2318" s="126">
        <v>-168.83408532159899</v>
      </c>
      <c r="K2318" s="113">
        <f t="shared" si="38"/>
        <v>-212.97371547103663</v>
      </c>
    </row>
    <row r="2319" spans="2:11" x14ac:dyDescent="0.3">
      <c r="B2319" s="126">
        <v>-239.46405874947899</v>
      </c>
      <c r="K2319" s="113">
        <f t="shared" si="38"/>
        <v>-302.06904142908132</v>
      </c>
    </row>
    <row r="2320" spans="2:11" x14ac:dyDescent="0.3">
      <c r="B2320" s="126">
        <v>-294.576192532427</v>
      </c>
      <c r="K2320" s="113">
        <f t="shared" si="38"/>
        <v>-371.58957620103536</v>
      </c>
    </row>
    <row r="2321" spans="2:11" x14ac:dyDescent="0.3">
      <c r="B2321" s="126">
        <v>-330.53117373741702</v>
      </c>
      <c r="K2321" s="113">
        <f t="shared" si="38"/>
        <v>-416.94455249229725</v>
      </c>
    </row>
    <row r="2322" spans="2:11" x14ac:dyDescent="0.3">
      <c r="B2322" s="126">
        <v>-344.81431793201102</v>
      </c>
      <c r="K2322" s="113">
        <f t="shared" si="38"/>
        <v>-434.96185203188315</v>
      </c>
    </row>
    <row r="2323" spans="2:11" x14ac:dyDescent="0.3">
      <c r="B2323" s="126">
        <v>-336.17674219289103</v>
      </c>
      <c r="K2323" s="113">
        <f t="shared" si="38"/>
        <v>-424.06608655704554</v>
      </c>
    </row>
    <row r="2324" spans="2:11" x14ac:dyDescent="0.3">
      <c r="B2324" s="126">
        <v>-304.72206034503699</v>
      </c>
      <c r="K2324" s="113">
        <f t="shared" si="38"/>
        <v>-384.3879584744584</v>
      </c>
    </row>
    <row r="2325" spans="2:11" x14ac:dyDescent="0.3">
      <c r="B2325" s="126">
        <v>-251.93550091088301</v>
      </c>
      <c r="K2325" s="113">
        <f t="shared" si="38"/>
        <v>-317.80099134510078</v>
      </c>
    </row>
    <row r="2326" spans="2:11" x14ac:dyDescent="0.3">
      <c r="B2326" s="126">
        <v>-180.65092583944201</v>
      </c>
      <c r="K2326" s="113">
        <f t="shared" si="38"/>
        <v>-227.87992605890398</v>
      </c>
    </row>
    <row r="2327" spans="2:11" x14ac:dyDescent="0.3">
      <c r="B2327" s="126">
        <v>-94.950239805677995</v>
      </c>
      <c r="K2327" s="113">
        <f t="shared" si="38"/>
        <v>-119.7738319117376</v>
      </c>
    </row>
    <row r="2328" spans="2:11" x14ac:dyDescent="0.3">
      <c r="B2328" s="126">
        <v>9.9999999981723892E-3</v>
      </c>
      <c r="K2328" s="113">
        <f t="shared" si="38"/>
        <v>7.1346704858020775E-3</v>
      </c>
    </row>
    <row r="2329" spans="2:11" x14ac:dyDescent="0.3">
      <c r="B2329" s="126">
        <v>0.01</v>
      </c>
      <c r="K2329" s="113">
        <f t="shared" si="38"/>
        <v>7.1346704871060179E-3</v>
      </c>
    </row>
    <row r="2330" spans="2:11" x14ac:dyDescent="0.3">
      <c r="B2330" s="126">
        <v>0.01</v>
      </c>
      <c r="K2330" s="113">
        <f t="shared" si="38"/>
        <v>7.1346704871060179E-3</v>
      </c>
    </row>
    <row r="2331" spans="2:11" x14ac:dyDescent="0.3">
      <c r="B2331" s="126">
        <v>0.01</v>
      </c>
      <c r="K2331" s="113">
        <f t="shared" si="38"/>
        <v>7.1346704871060179E-3</v>
      </c>
    </row>
    <row r="2332" spans="2:11" x14ac:dyDescent="0.3">
      <c r="B2332" s="126">
        <v>0.01</v>
      </c>
      <c r="K2332" s="113">
        <f t="shared" si="38"/>
        <v>7.1346704871060179E-3</v>
      </c>
    </row>
    <row r="2333" spans="2:11" x14ac:dyDescent="0.3">
      <c r="B2333" s="126">
        <v>0.01</v>
      </c>
      <c r="K2333" s="113">
        <f t="shared" si="38"/>
        <v>7.1346704871060179E-3</v>
      </c>
    </row>
    <row r="2334" spans="2:11" x14ac:dyDescent="0.3">
      <c r="B2334" s="126">
        <v>0.01</v>
      </c>
      <c r="K2334" s="113">
        <f t="shared" si="38"/>
        <v>7.1346704871060179E-3</v>
      </c>
    </row>
    <row r="2335" spans="2:11" x14ac:dyDescent="0.3">
      <c r="B2335" s="126">
        <v>0.01</v>
      </c>
      <c r="K2335" s="113">
        <f t="shared" si="38"/>
        <v>7.1346704871060179E-3</v>
      </c>
    </row>
    <row r="2336" spans="2:11" x14ac:dyDescent="0.3">
      <c r="B2336" s="126">
        <v>0.01</v>
      </c>
      <c r="K2336" s="113">
        <f t="shared" si="38"/>
        <v>7.1346704871060179E-3</v>
      </c>
    </row>
    <row r="2337" spans="2:11" x14ac:dyDescent="0.3">
      <c r="B2337" s="126">
        <v>0.01</v>
      </c>
      <c r="K2337" s="113">
        <f t="shared" si="38"/>
        <v>7.1346704871060179E-3</v>
      </c>
    </row>
    <row r="2338" spans="2:11" x14ac:dyDescent="0.3">
      <c r="B2338" s="126">
        <v>0.01</v>
      </c>
      <c r="K2338" s="113">
        <f t="shared" si="38"/>
        <v>7.1346704871060179E-3</v>
      </c>
    </row>
    <row r="2339" spans="2:11" x14ac:dyDescent="0.3">
      <c r="B2339" s="126">
        <v>0.01</v>
      </c>
      <c r="K2339" s="113">
        <f t="shared" si="38"/>
        <v>7.1346704871060179E-3</v>
      </c>
    </row>
    <row r="2340" spans="2:11" x14ac:dyDescent="0.3">
      <c r="B2340" s="126">
        <v>0.01</v>
      </c>
      <c r="K2340" s="113">
        <f t="shared" si="38"/>
        <v>7.1346704871060179E-3</v>
      </c>
    </row>
    <row r="2341" spans="2:11" x14ac:dyDescent="0.3">
      <c r="B2341" s="126">
        <v>-120.144978951534</v>
      </c>
      <c r="K2341" s="113">
        <f t="shared" si="38"/>
        <v>-151.55543096500693</v>
      </c>
    </row>
    <row r="2342" spans="2:11" x14ac:dyDescent="0.3">
      <c r="B2342" s="126">
        <v>-234.277378714826</v>
      </c>
      <c r="K2342" s="113">
        <f t="shared" si="38"/>
        <v>-295.52636661412691</v>
      </c>
    </row>
    <row r="2343" spans="2:11" x14ac:dyDescent="0.3">
      <c r="B2343" s="126">
        <v>-333.72042458711297</v>
      </c>
      <c r="K2343" s="113">
        <f t="shared" si="38"/>
        <v>-420.96759441380914</v>
      </c>
    </row>
    <row r="2344" spans="2:11" x14ac:dyDescent="0.3">
      <c r="B2344" s="126">
        <v>-410.76105885041397</v>
      </c>
      <c r="K2344" s="113">
        <f t="shared" si="38"/>
        <v>-518.1495709681692</v>
      </c>
    </row>
    <row r="2345" spans="2:11" x14ac:dyDescent="0.3">
      <c r="B2345" s="126">
        <v>-459.32392469024302</v>
      </c>
      <c r="K2345" s="113">
        <f t="shared" si="38"/>
        <v>-579.40861088377062</v>
      </c>
    </row>
    <row r="2346" spans="2:11" x14ac:dyDescent="0.3">
      <c r="B2346" s="126">
        <v>-475.53340280608001</v>
      </c>
      <c r="K2346" s="113">
        <f t="shared" si="38"/>
        <v>-599.85586105603556</v>
      </c>
    </row>
    <row r="2347" spans="2:11" x14ac:dyDescent="0.3">
      <c r="B2347" s="126">
        <v>-458.09333993426202</v>
      </c>
      <c r="K2347" s="113">
        <f t="shared" si="38"/>
        <v>-577.85630462295796</v>
      </c>
    </row>
    <row r="2348" spans="2:11" x14ac:dyDescent="0.3">
      <c r="B2348" s="126">
        <v>-408.44003711584202</v>
      </c>
      <c r="K2348" s="113">
        <f t="shared" si="38"/>
        <v>-515.22174616573534</v>
      </c>
    </row>
    <row r="2349" spans="2:11" x14ac:dyDescent="0.3">
      <c r="B2349" s="126">
        <v>-330.64576695832801</v>
      </c>
      <c r="K2349" s="113">
        <f t="shared" si="38"/>
        <v>-417.08910472521114</v>
      </c>
    </row>
    <row r="2350" spans="2:11" x14ac:dyDescent="0.3">
      <c r="B2350" s="126">
        <v>-231.075325300651</v>
      </c>
      <c r="K2350" s="113">
        <f t="shared" si="38"/>
        <v>-291.4871750524552</v>
      </c>
    </row>
    <row r="2351" spans="2:11" x14ac:dyDescent="0.3">
      <c r="B2351" s="126">
        <v>-117.824113681125</v>
      </c>
      <c r="K2351" s="113">
        <f t="shared" si="38"/>
        <v>-148.6278035323995</v>
      </c>
    </row>
    <row r="2352" spans="2:11" x14ac:dyDescent="0.3">
      <c r="B2352" s="126">
        <v>9.9999999977006607E-3</v>
      </c>
      <c r="K2352" s="113">
        <f t="shared" si="38"/>
        <v>7.1346704854655142E-3</v>
      </c>
    </row>
    <row r="2353" spans="2:11" x14ac:dyDescent="0.3">
      <c r="B2353" s="126">
        <v>0.01</v>
      </c>
      <c r="K2353" s="113">
        <f t="shared" si="38"/>
        <v>7.1346704871060179E-3</v>
      </c>
    </row>
    <row r="2354" spans="2:11" x14ac:dyDescent="0.3">
      <c r="B2354" s="126">
        <v>0.01</v>
      </c>
      <c r="K2354" s="113">
        <f t="shared" si="38"/>
        <v>7.1346704871060179E-3</v>
      </c>
    </row>
    <row r="2355" spans="2:11" x14ac:dyDescent="0.3">
      <c r="B2355" s="126">
        <v>0.01</v>
      </c>
      <c r="K2355" s="113">
        <f t="shared" si="38"/>
        <v>7.1346704871060179E-3</v>
      </c>
    </row>
    <row r="2356" spans="2:11" x14ac:dyDescent="0.3">
      <c r="B2356" s="126">
        <v>0.01</v>
      </c>
      <c r="K2356" s="113">
        <f t="shared" si="38"/>
        <v>7.1346704871060179E-3</v>
      </c>
    </row>
    <row r="2357" spans="2:11" x14ac:dyDescent="0.3">
      <c r="B2357" s="126">
        <v>0.01</v>
      </c>
      <c r="K2357" s="113">
        <f t="shared" si="38"/>
        <v>7.1346704871060179E-3</v>
      </c>
    </row>
    <row r="2358" spans="2:11" x14ac:dyDescent="0.3">
      <c r="B2358" s="126">
        <v>0.01</v>
      </c>
      <c r="K2358" s="113">
        <f t="shared" si="38"/>
        <v>7.1346704871060179E-3</v>
      </c>
    </row>
    <row r="2359" spans="2:11" x14ac:dyDescent="0.3">
      <c r="B2359" s="126">
        <v>0.01</v>
      </c>
      <c r="K2359" s="113">
        <f t="shared" si="38"/>
        <v>7.1346704871060179E-3</v>
      </c>
    </row>
    <row r="2360" spans="2:11" x14ac:dyDescent="0.3">
      <c r="B2360" s="126">
        <v>0.01</v>
      </c>
      <c r="K2360" s="113">
        <f t="shared" si="38"/>
        <v>7.1346704871060179E-3</v>
      </c>
    </row>
    <row r="2361" spans="2:11" x14ac:dyDescent="0.3">
      <c r="B2361" s="126">
        <v>0.01</v>
      </c>
      <c r="K2361" s="113">
        <f t="shared" si="38"/>
        <v>7.1346704871060179E-3</v>
      </c>
    </row>
    <row r="2362" spans="2:11" x14ac:dyDescent="0.3">
      <c r="B2362" s="126">
        <v>0.01</v>
      </c>
      <c r="K2362" s="113">
        <f t="shared" si="38"/>
        <v>7.1346704871060179E-3</v>
      </c>
    </row>
    <row r="2363" spans="2:11" x14ac:dyDescent="0.3">
      <c r="B2363" s="126">
        <v>0.01</v>
      </c>
      <c r="K2363" s="113">
        <f t="shared" si="38"/>
        <v>7.1346704871060179E-3</v>
      </c>
    </row>
    <row r="2364" spans="2:11" x14ac:dyDescent="0.3">
      <c r="B2364" s="126">
        <v>0.01</v>
      </c>
      <c r="K2364" s="113">
        <f t="shared" si="38"/>
        <v>7.1346704871060179E-3</v>
      </c>
    </row>
    <row r="2365" spans="2:11" x14ac:dyDescent="0.3">
      <c r="B2365" s="126">
        <v>-59.706938682371899</v>
      </c>
      <c r="K2365" s="113">
        <f t="shared" si="38"/>
        <v>-75.316595854233825</v>
      </c>
    </row>
    <row r="2366" spans="2:11" x14ac:dyDescent="0.3">
      <c r="B2366" s="126">
        <v>-104.73085897514601</v>
      </c>
      <c r="K2366" s="113">
        <f t="shared" si="38"/>
        <v>-132.11147570067436</v>
      </c>
    </row>
    <row r="2367" spans="2:11" x14ac:dyDescent="0.3">
      <c r="B2367" s="126">
        <v>-133.12522937674899</v>
      </c>
      <c r="K2367" s="113">
        <f t="shared" si="38"/>
        <v>-167.92921091315395</v>
      </c>
    </row>
    <row r="2368" spans="2:11" x14ac:dyDescent="0.3">
      <c r="B2368" s="126">
        <v>-144.86391435649099</v>
      </c>
      <c r="K2368" s="113">
        <f t="shared" si="38"/>
        <v>-182.73683314250169</v>
      </c>
    </row>
    <row r="2369" spans="2:11" x14ac:dyDescent="0.3">
      <c r="B2369" s="126">
        <v>-141.64361736253699</v>
      </c>
      <c r="K2369" s="113">
        <f t="shared" si="38"/>
        <v>-178.67462843771006</v>
      </c>
    </row>
    <row r="2370" spans="2:11" x14ac:dyDescent="0.3">
      <c r="B2370" s="126">
        <v>-126.517794588588</v>
      </c>
      <c r="K2370" s="113">
        <f t="shared" si="38"/>
        <v>-159.5943421934476</v>
      </c>
    </row>
    <row r="2371" spans="2:11" x14ac:dyDescent="0.3">
      <c r="B2371" s="126">
        <v>-103.40623608147</v>
      </c>
      <c r="K2371" s="113">
        <f t="shared" si="38"/>
        <v>-130.4405461681288</v>
      </c>
    </row>
    <row r="2372" spans="2:11" x14ac:dyDescent="0.3">
      <c r="B2372" s="126">
        <v>-76.546653422228502</v>
      </c>
      <c r="K2372" s="113">
        <f t="shared" si="38"/>
        <v>-96.558850395360139</v>
      </c>
    </row>
    <row r="2373" spans="2:11" x14ac:dyDescent="0.3">
      <c r="B2373" s="126">
        <v>-49.958103006392101</v>
      </c>
      <c r="K2373" s="113">
        <f t="shared" si="38"/>
        <v>-63.019044968847552</v>
      </c>
    </row>
    <row r="2374" spans="2:11" x14ac:dyDescent="0.3">
      <c r="B2374" s="126">
        <v>-26.980742941712599</v>
      </c>
      <c r="K2374" s="113">
        <f t="shared" si="38"/>
        <v>-34.034531946081906</v>
      </c>
    </row>
    <row r="2375" spans="2:11" x14ac:dyDescent="0.3">
      <c r="B2375" s="126">
        <v>-9.9432338153779103</v>
      </c>
      <c r="K2375" s="113">
        <f t="shared" si="38"/>
        <v>-12.542772067764291</v>
      </c>
    </row>
    <row r="2376" spans="2:11" x14ac:dyDescent="0.3">
      <c r="B2376" s="126">
        <v>9.9999999998696496E-3</v>
      </c>
      <c r="K2376" s="113">
        <f t="shared" ref="K2376:K2439" si="39">IF(B2376&gt;0,B2376*(1-(1/3.49)),B2376*(1+(1/3.825)))</f>
        <v>7.1346704870130168E-3</v>
      </c>
    </row>
    <row r="2377" spans="2:11" x14ac:dyDescent="0.3">
      <c r="B2377" s="126">
        <v>0.01</v>
      </c>
      <c r="K2377" s="113">
        <f t="shared" si="39"/>
        <v>7.1346704871060179E-3</v>
      </c>
    </row>
    <row r="2378" spans="2:11" x14ac:dyDescent="0.3">
      <c r="B2378" s="126">
        <v>-0.13196237918994999</v>
      </c>
      <c r="K2378" s="113">
        <f t="shared" si="39"/>
        <v>-0.16646234760562317</v>
      </c>
    </row>
    <row r="2379" spans="2:11" x14ac:dyDescent="0.3">
      <c r="B2379" s="126">
        <v>-7.3206777093277902</v>
      </c>
      <c r="K2379" s="113">
        <f t="shared" si="39"/>
        <v>-9.234580378433094</v>
      </c>
    </row>
    <row r="2380" spans="2:11" x14ac:dyDescent="0.3">
      <c r="B2380" s="126">
        <v>-16.4154399773244</v>
      </c>
      <c r="K2380" s="113">
        <f t="shared" si="39"/>
        <v>-20.707058272049732</v>
      </c>
    </row>
    <row r="2381" spans="2:11" x14ac:dyDescent="0.3">
      <c r="B2381" s="126">
        <v>-25.167795235841801</v>
      </c>
      <c r="K2381" s="113">
        <f t="shared" si="39"/>
        <v>-31.747610983774297</v>
      </c>
    </row>
    <row r="2382" spans="2:11" x14ac:dyDescent="0.3">
      <c r="B2382" s="126">
        <v>-31.6569958870327</v>
      </c>
      <c r="K2382" s="113">
        <f t="shared" si="39"/>
        <v>-39.933334681028178</v>
      </c>
    </row>
    <row r="2383" spans="2:11" x14ac:dyDescent="0.3">
      <c r="B2383" s="126">
        <v>-34.558611830396501</v>
      </c>
      <c r="K2383" s="113">
        <f t="shared" si="39"/>
        <v>-43.593543027885779</v>
      </c>
    </row>
    <row r="2384" spans="2:11" x14ac:dyDescent="0.3">
      <c r="B2384" s="126">
        <v>-33.301328779942097</v>
      </c>
      <c r="K2384" s="113">
        <f t="shared" si="39"/>
        <v>-42.007558526332183</v>
      </c>
    </row>
    <row r="2385" spans="2:11" x14ac:dyDescent="0.3">
      <c r="B2385" s="126">
        <v>-28.096444477911</v>
      </c>
      <c r="K2385" s="113">
        <f t="shared" si="39"/>
        <v>-35.441920158410603</v>
      </c>
    </row>
    <row r="2386" spans="2:11" x14ac:dyDescent="0.3">
      <c r="B2386" s="126">
        <v>-19.8436858065655</v>
      </c>
      <c r="K2386" s="113">
        <f t="shared" si="39"/>
        <v>-25.031577520700271</v>
      </c>
    </row>
    <row r="2387" spans="2:11" x14ac:dyDescent="0.3">
      <c r="B2387" s="126">
        <v>-9.9347544343112997</v>
      </c>
      <c r="K2387" s="113">
        <f t="shared" si="39"/>
        <v>-12.53207585504628</v>
      </c>
    </row>
    <row r="2388" spans="2:11" x14ac:dyDescent="0.3">
      <c r="B2388" s="126">
        <v>9.9999999999294698E-3</v>
      </c>
      <c r="K2388" s="113">
        <f t="shared" si="39"/>
        <v>7.1346704870556962E-3</v>
      </c>
    </row>
    <row r="2389" spans="2:11" x14ac:dyDescent="0.3">
      <c r="B2389" s="126">
        <v>0.01</v>
      </c>
      <c r="K2389" s="113">
        <f t="shared" si="39"/>
        <v>7.1346704871060179E-3</v>
      </c>
    </row>
    <row r="2390" spans="2:11" x14ac:dyDescent="0.3">
      <c r="B2390" s="126">
        <v>0.01</v>
      </c>
      <c r="K2390" s="113">
        <f t="shared" si="39"/>
        <v>7.1346704871060179E-3</v>
      </c>
    </row>
    <row r="2391" spans="2:11" x14ac:dyDescent="0.3">
      <c r="B2391" s="126">
        <v>0.01</v>
      </c>
      <c r="K2391" s="113">
        <f t="shared" si="39"/>
        <v>7.1346704871060179E-3</v>
      </c>
    </row>
    <row r="2392" spans="2:11" x14ac:dyDescent="0.3">
      <c r="B2392" s="126">
        <v>0.01</v>
      </c>
      <c r="K2392" s="113">
        <f t="shared" si="39"/>
        <v>7.1346704871060179E-3</v>
      </c>
    </row>
    <row r="2393" spans="2:11" x14ac:dyDescent="0.3">
      <c r="B2393" s="126">
        <v>0.01</v>
      </c>
      <c r="K2393" s="113">
        <f t="shared" si="39"/>
        <v>7.1346704871060179E-3</v>
      </c>
    </row>
    <row r="2394" spans="2:11" x14ac:dyDescent="0.3">
      <c r="B2394" s="126">
        <v>0.01</v>
      </c>
      <c r="K2394" s="113">
        <f t="shared" si="39"/>
        <v>7.1346704871060179E-3</v>
      </c>
    </row>
    <row r="2395" spans="2:11" x14ac:dyDescent="0.3">
      <c r="B2395" s="126">
        <v>-2.73817069709746</v>
      </c>
      <c r="K2395" s="113">
        <f t="shared" si="39"/>
        <v>-3.4540323172536587</v>
      </c>
    </row>
    <row r="2396" spans="2:11" x14ac:dyDescent="0.3">
      <c r="B2396" s="126">
        <v>-8.5133615827989395</v>
      </c>
      <c r="K2396" s="113">
        <f t="shared" si="39"/>
        <v>-10.739077029282322</v>
      </c>
    </row>
    <row r="2397" spans="2:11" x14ac:dyDescent="0.3">
      <c r="B2397" s="126">
        <v>-11.844456261407499</v>
      </c>
      <c r="K2397" s="113">
        <f t="shared" si="39"/>
        <v>-14.941046133670897</v>
      </c>
    </row>
    <row r="2398" spans="2:11" x14ac:dyDescent="0.3">
      <c r="B2398" s="126">
        <v>-11.7264857191463</v>
      </c>
      <c r="K2398" s="113">
        <f t="shared" si="39"/>
        <v>-14.792233619576704</v>
      </c>
    </row>
    <row r="2399" spans="2:11" x14ac:dyDescent="0.3">
      <c r="B2399" s="126">
        <v>-7.7112097150104901</v>
      </c>
      <c r="K2399" s="113">
        <f t="shared" si="39"/>
        <v>-9.7272122548825131</v>
      </c>
    </row>
    <row r="2400" spans="2:11" x14ac:dyDescent="0.3">
      <c r="B2400" s="126">
        <v>9.9999999997987497E-3</v>
      </c>
      <c r="K2400" s="113">
        <f t="shared" si="39"/>
        <v>7.1346704869624323E-3</v>
      </c>
    </row>
    <row r="2401" spans="2:11" x14ac:dyDescent="0.3">
      <c r="B2401" s="126">
        <v>0.01</v>
      </c>
      <c r="K2401" s="113">
        <f t="shared" si="39"/>
        <v>7.1346704871060179E-3</v>
      </c>
    </row>
    <row r="2402" spans="2:11" x14ac:dyDescent="0.3">
      <c r="B2402" s="126">
        <v>0.01</v>
      </c>
      <c r="K2402" s="113">
        <f t="shared" si="39"/>
        <v>7.1346704871060179E-3</v>
      </c>
    </row>
    <row r="2403" spans="2:11" x14ac:dyDescent="0.3">
      <c r="B2403" s="126">
        <v>0.01</v>
      </c>
      <c r="K2403" s="113">
        <f t="shared" si="39"/>
        <v>7.1346704871060179E-3</v>
      </c>
    </row>
    <row r="2404" spans="2:11" x14ac:dyDescent="0.3">
      <c r="B2404" s="126">
        <v>0.01</v>
      </c>
      <c r="K2404" s="113">
        <f t="shared" si="39"/>
        <v>7.1346704871060179E-3</v>
      </c>
    </row>
    <row r="2405" spans="2:11" x14ac:dyDescent="0.3">
      <c r="B2405" s="126">
        <v>0.01</v>
      </c>
      <c r="K2405" s="113">
        <f t="shared" si="39"/>
        <v>7.1346704871060179E-3</v>
      </c>
    </row>
    <row r="2406" spans="2:11" x14ac:dyDescent="0.3">
      <c r="B2406" s="126">
        <v>0.01</v>
      </c>
      <c r="K2406" s="113">
        <f t="shared" si="39"/>
        <v>7.1346704871060179E-3</v>
      </c>
    </row>
    <row r="2407" spans="2:11" x14ac:dyDescent="0.3">
      <c r="B2407" s="126">
        <v>0.01</v>
      </c>
      <c r="K2407" s="113">
        <f t="shared" si="39"/>
        <v>7.1346704871060179E-3</v>
      </c>
    </row>
    <row r="2408" spans="2:11" x14ac:dyDescent="0.3">
      <c r="B2408" s="126">
        <v>0.01</v>
      </c>
      <c r="K2408" s="113">
        <f t="shared" si="39"/>
        <v>7.1346704871060179E-3</v>
      </c>
    </row>
    <row r="2409" spans="2:11" x14ac:dyDescent="0.3">
      <c r="B2409" s="126">
        <v>0.01</v>
      </c>
      <c r="K2409" s="113">
        <f t="shared" si="39"/>
        <v>7.1346704871060179E-3</v>
      </c>
    </row>
    <row r="2410" spans="2:11" x14ac:dyDescent="0.3">
      <c r="B2410" s="126">
        <v>0.01</v>
      </c>
      <c r="K2410" s="113">
        <f t="shared" si="39"/>
        <v>7.1346704871060179E-3</v>
      </c>
    </row>
    <row r="2411" spans="2:11" x14ac:dyDescent="0.3">
      <c r="B2411" s="126">
        <v>0.01</v>
      </c>
      <c r="K2411" s="113">
        <f t="shared" si="39"/>
        <v>7.1346704871060179E-3</v>
      </c>
    </row>
    <row r="2412" spans="2:11" x14ac:dyDescent="0.3">
      <c r="B2412" s="126">
        <v>0.01</v>
      </c>
      <c r="K2412" s="113">
        <f t="shared" si="39"/>
        <v>7.1346704871060179E-3</v>
      </c>
    </row>
    <row r="2413" spans="2:11" x14ac:dyDescent="0.3">
      <c r="B2413" s="126">
        <v>-9.3743051160562203</v>
      </c>
      <c r="K2413" s="113">
        <f t="shared" si="39"/>
        <v>-11.825103839208174</v>
      </c>
    </row>
    <row r="2414" spans="2:11" x14ac:dyDescent="0.3">
      <c r="B2414" s="126">
        <v>-15.129907376721</v>
      </c>
      <c r="K2414" s="113">
        <f t="shared" si="39"/>
        <v>-19.085438717040216</v>
      </c>
    </row>
    <row r="2415" spans="2:11" x14ac:dyDescent="0.3">
      <c r="B2415" s="126">
        <v>-16.7989350879132</v>
      </c>
      <c r="K2415" s="113">
        <f t="shared" si="39"/>
        <v>-21.190813542269591</v>
      </c>
    </row>
    <row r="2416" spans="2:11" x14ac:dyDescent="0.3">
      <c r="B2416" s="126">
        <v>-14.594983579297001</v>
      </c>
      <c r="K2416" s="113">
        <f t="shared" si="39"/>
        <v>-18.410665560812557</v>
      </c>
    </row>
    <row r="2417" spans="2:11" x14ac:dyDescent="0.3">
      <c r="B2417" s="126">
        <v>-9.3620158607605806</v>
      </c>
      <c r="K2417" s="113">
        <f t="shared" si="39"/>
        <v>-11.809601706711058</v>
      </c>
    </row>
    <row r="2418" spans="2:11" x14ac:dyDescent="0.3">
      <c r="B2418" s="126">
        <v>-2.4508941552280699</v>
      </c>
      <c r="K2418" s="113">
        <f t="shared" si="39"/>
        <v>-3.0916507971177611</v>
      </c>
    </row>
    <row r="2419" spans="2:11" x14ac:dyDescent="0.3">
      <c r="B2419" s="126">
        <v>-0.01</v>
      </c>
      <c r="K2419" s="113">
        <f t="shared" si="39"/>
        <v>-1.261437908496732E-2</v>
      </c>
    </row>
    <row r="2420" spans="2:11" x14ac:dyDescent="0.3">
      <c r="B2420" s="126">
        <v>-0.01</v>
      </c>
      <c r="K2420" s="113">
        <f t="shared" si="39"/>
        <v>-1.261437908496732E-2</v>
      </c>
    </row>
    <row r="2421" spans="2:11" x14ac:dyDescent="0.3">
      <c r="B2421" s="126">
        <v>-0.01</v>
      </c>
      <c r="K2421" s="113">
        <f t="shared" si="39"/>
        <v>-1.261437908496732E-2</v>
      </c>
    </row>
    <row r="2422" spans="2:11" x14ac:dyDescent="0.3">
      <c r="B2422" s="126">
        <v>-0.01</v>
      </c>
      <c r="K2422" s="113">
        <f t="shared" si="39"/>
        <v>-1.261437908496732E-2</v>
      </c>
    </row>
    <row r="2423" spans="2:11" x14ac:dyDescent="0.3">
      <c r="B2423" s="126">
        <v>-0.01</v>
      </c>
      <c r="K2423" s="113">
        <f t="shared" si="39"/>
        <v>-1.261437908496732E-2</v>
      </c>
    </row>
    <row r="2424" spans="2:11" x14ac:dyDescent="0.3">
      <c r="B2424" s="126">
        <v>-0.01</v>
      </c>
      <c r="K2424" s="113">
        <f t="shared" si="39"/>
        <v>-1.261437908496732E-2</v>
      </c>
    </row>
    <row r="2425" spans="2:11" x14ac:dyDescent="0.3">
      <c r="B2425" s="126">
        <v>-9.5497672190804401</v>
      </c>
      <c r="K2425" s="113">
        <f t="shared" si="39"/>
        <v>-12.046438387467482</v>
      </c>
    </row>
    <row r="2426" spans="2:11" x14ac:dyDescent="0.3">
      <c r="B2426" s="126">
        <v>-19.377014029338198</v>
      </c>
      <c r="K2426" s="113">
        <f t="shared" si="39"/>
        <v>-24.442900050080212</v>
      </c>
    </row>
    <row r="2427" spans="2:11" x14ac:dyDescent="0.3">
      <c r="B2427" s="126">
        <v>-27.713377335149602</v>
      </c>
      <c r="K2427" s="113">
        <f t="shared" si="39"/>
        <v>-34.958704743031852</v>
      </c>
    </row>
    <row r="2428" spans="2:11" x14ac:dyDescent="0.3">
      <c r="B2428" s="126">
        <v>-32.960873041005499</v>
      </c>
      <c r="K2428" s="113">
        <f t="shared" si="39"/>
        <v>-41.578094751072292</v>
      </c>
    </row>
    <row r="2429" spans="2:11" x14ac:dyDescent="0.3">
      <c r="B2429" s="126">
        <v>-34.0233415668364</v>
      </c>
      <c r="K2429" s="113">
        <f t="shared" si="39"/>
        <v>-42.918332826140031</v>
      </c>
    </row>
    <row r="2430" spans="2:11" x14ac:dyDescent="0.3">
      <c r="B2430" s="126">
        <v>-30.5676124424606</v>
      </c>
      <c r="K2430" s="113">
        <f t="shared" si="39"/>
        <v>-38.559145107156183</v>
      </c>
    </row>
    <row r="2431" spans="2:11" x14ac:dyDescent="0.3">
      <c r="B2431" s="126">
        <v>-23.176035439217902</v>
      </c>
      <c r="K2431" s="113">
        <f t="shared" si="39"/>
        <v>-29.235129671693169</v>
      </c>
    </row>
    <row r="2432" spans="2:11" x14ac:dyDescent="0.3">
      <c r="B2432" s="126">
        <v>-13.3556203002394</v>
      </c>
      <c r="K2432" s="113">
        <f t="shared" si="39"/>
        <v>-16.847285738210484</v>
      </c>
    </row>
    <row r="2433" spans="2:11" x14ac:dyDescent="0.3">
      <c r="B2433" s="126">
        <v>-3.3888039911735599</v>
      </c>
      <c r="K2433" s="113">
        <f t="shared" si="39"/>
        <v>-4.2747658189313533</v>
      </c>
    </row>
    <row r="2434" spans="2:11" x14ac:dyDescent="0.3">
      <c r="B2434" s="126">
        <v>-0.01</v>
      </c>
      <c r="K2434" s="113">
        <f t="shared" si="39"/>
        <v>-1.261437908496732E-2</v>
      </c>
    </row>
    <row r="2435" spans="2:11" x14ac:dyDescent="0.3">
      <c r="B2435" s="126">
        <v>-0.01</v>
      </c>
      <c r="K2435" s="113">
        <f t="shared" si="39"/>
        <v>-1.261437908496732E-2</v>
      </c>
    </row>
    <row r="2436" spans="2:11" x14ac:dyDescent="0.3">
      <c r="B2436" s="126">
        <v>-0.01</v>
      </c>
      <c r="K2436" s="113">
        <f t="shared" si="39"/>
        <v>-1.261437908496732E-2</v>
      </c>
    </row>
    <row r="2437" spans="2:11" x14ac:dyDescent="0.3">
      <c r="B2437" s="126">
        <v>-15.226730051409399</v>
      </c>
      <c r="K2437" s="113">
        <f t="shared" si="39"/>
        <v>-19.207574509294208</v>
      </c>
    </row>
    <row r="2438" spans="2:11" x14ac:dyDescent="0.3">
      <c r="B2438" s="126">
        <v>-39.943105703934897</v>
      </c>
      <c r="K2438" s="113">
        <f t="shared" si="39"/>
        <v>-50.385747718035525</v>
      </c>
    </row>
    <row r="2439" spans="2:11" x14ac:dyDescent="0.3">
      <c r="B2439" s="126">
        <v>-72.771851775232804</v>
      </c>
      <c r="K2439" s="113">
        <f t="shared" si="39"/>
        <v>-91.797172500783859</v>
      </c>
    </row>
    <row r="2440" spans="2:11" x14ac:dyDescent="0.3">
      <c r="B2440" s="126">
        <v>-110.69034321585499</v>
      </c>
      <c r="K2440" s="113">
        <f t="shared" ref="K2440:K2503" si="40">IF(B2440&gt;0,B2440*(1-(1/3.49)),B2440*(1+(1/3.825)))</f>
        <v>-139.62899503699356</v>
      </c>
    </row>
    <row r="2441" spans="2:11" x14ac:dyDescent="0.3">
      <c r="B2441" s="126">
        <v>-149.20378772426099</v>
      </c>
      <c r="K2441" s="113">
        <f t="shared" si="40"/>
        <v>-188.21131392668215</v>
      </c>
    </row>
    <row r="2442" spans="2:11" x14ac:dyDescent="0.3">
      <c r="B2442" s="126">
        <v>-182.73829385666099</v>
      </c>
      <c r="K2442" s="113">
        <f t="shared" si="40"/>
        <v>-230.51301120480764</v>
      </c>
    </row>
    <row r="2443" spans="2:11" x14ac:dyDescent="0.3">
      <c r="B2443" s="126">
        <v>-205.23428276090601</v>
      </c>
      <c r="K2443" s="113">
        <f t="shared" si="40"/>
        <v>-258.89030439774416</v>
      </c>
    </row>
    <row r="2444" spans="2:11" x14ac:dyDescent="0.3">
      <c r="B2444" s="126">
        <v>-210.88111756635899</v>
      </c>
      <c r="K2444" s="113">
        <f t="shared" si="40"/>
        <v>-266.01343588436134</v>
      </c>
    </row>
    <row r="2445" spans="2:11" x14ac:dyDescent="0.3">
      <c r="B2445" s="126">
        <v>-194.91010942921301</v>
      </c>
      <c r="K2445" s="113">
        <f t="shared" si="40"/>
        <v>-245.86700078325561</v>
      </c>
    </row>
    <row r="2446" spans="2:11" x14ac:dyDescent="0.3">
      <c r="B2446" s="126">
        <v>-154.34869797805601</v>
      </c>
      <c r="K2446" s="113">
        <f t="shared" si="40"/>
        <v>-194.70129875663272</v>
      </c>
    </row>
    <row r="2447" spans="2:11" x14ac:dyDescent="0.3">
      <c r="B2447" s="126">
        <v>-88.635996951822193</v>
      </c>
      <c r="K2447" s="113">
        <f t="shared" si="40"/>
        <v>-111.80880661242929</v>
      </c>
    </row>
    <row r="2448" spans="2:11" x14ac:dyDescent="0.3">
      <c r="B2448" s="126">
        <v>-1.0000000004983099E-2</v>
      </c>
      <c r="K2448" s="113">
        <f t="shared" si="40"/>
        <v>-1.2614379091253189E-2</v>
      </c>
    </row>
    <row r="2449" spans="2:11" x14ac:dyDescent="0.3">
      <c r="B2449" s="126">
        <v>-0.01</v>
      </c>
      <c r="K2449" s="113">
        <f t="shared" si="40"/>
        <v>-1.261437908496732E-2</v>
      </c>
    </row>
    <row r="2450" spans="2:11" x14ac:dyDescent="0.3">
      <c r="B2450" s="126">
        <v>-0.01</v>
      </c>
      <c r="K2450" s="113">
        <f t="shared" si="40"/>
        <v>-1.261437908496732E-2</v>
      </c>
    </row>
    <row r="2451" spans="2:11" x14ac:dyDescent="0.3">
      <c r="B2451" s="126">
        <v>-0.01</v>
      </c>
      <c r="K2451" s="113">
        <f t="shared" si="40"/>
        <v>-1.261437908496732E-2</v>
      </c>
    </row>
    <row r="2452" spans="2:11" x14ac:dyDescent="0.3">
      <c r="B2452" s="126">
        <v>-0.01</v>
      </c>
      <c r="K2452" s="113">
        <f t="shared" si="40"/>
        <v>-1.261437908496732E-2</v>
      </c>
    </row>
    <row r="2453" spans="2:11" x14ac:dyDescent="0.3">
      <c r="B2453" s="126">
        <v>-0.01</v>
      </c>
      <c r="K2453" s="113">
        <f t="shared" si="40"/>
        <v>-1.261437908496732E-2</v>
      </c>
    </row>
    <row r="2454" spans="2:11" x14ac:dyDescent="0.3">
      <c r="B2454" s="126">
        <v>-0.01</v>
      </c>
      <c r="K2454" s="113">
        <f t="shared" si="40"/>
        <v>-1.261437908496732E-2</v>
      </c>
    </row>
    <row r="2455" spans="2:11" x14ac:dyDescent="0.3">
      <c r="B2455" s="126">
        <v>-0.01</v>
      </c>
      <c r="K2455" s="113">
        <f t="shared" si="40"/>
        <v>-1.261437908496732E-2</v>
      </c>
    </row>
    <row r="2456" spans="2:11" x14ac:dyDescent="0.3">
      <c r="B2456" s="126">
        <v>-0.01</v>
      </c>
      <c r="K2456" s="113">
        <f t="shared" si="40"/>
        <v>-1.261437908496732E-2</v>
      </c>
    </row>
    <row r="2457" spans="2:11" x14ac:dyDescent="0.3">
      <c r="B2457" s="126">
        <v>-0.01</v>
      </c>
      <c r="K2457" s="113">
        <f t="shared" si="40"/>
        <v>-1.261437908496732E-2</v>
      </c>
    </row>
    <row r="2458" spans="2:11" x14ac:dyDescent="0.3">
      <c r="B2458" s="126">
        <v>-0.01</v>
      </c>
      <c r="K2458" s="113">
        <f t="shared" si="40"/>
        <v>-1.261437908496732E-2</v>
      </c>
    </row>
    <row r="2459" spans="2:11" x14ac:dyDescent="0.3">
      <c r="B2459" s="126">
        <v>-0.01</v>
      </c>
      <c r="K2459" s="113">
        <f t="shared" si="40"/>
        <v>-1.261437908496732E-2</v>
      </c>
    </row>
    <row r="2460" spans="2:11" x14ac:dyDescent="0.3">
      <c r="B2460" s="126">
        <v>-0.01</v>
      </c>
      <c r="K2460" s="113">
        <f t="shared" si="40"/>
        <v>-1.261437908496732E-2</v>
      </c>
    </row>
    <row r="2461" spans="2:11" x14ac:dyDescent="0.3">
      <c r="B2461" s="126">
        <v>-198.385158140963</v>
      </c>
      <c r="K2461" s="113">
        <f t="shared" si="40"/>
        <v>-250.25055896212979</v>
      </c>
    </row>
    <row r="2462" spans="2:11" x14ac:dyDescent="0.3">
      <c r="B2462" s="126">
        <v>-392.90318238423299</v>
      </c>
      <c r="K2462" s="113">
        <f t="shared" si="40"/>
        <v>-495.62296862847688</v>
      </c>
    </row>
    <row r="2463" spans="2:11" x14ac:dyDescent="0.3">
      <c r="B2463" s="126">
        <v>-567.80947674825495</v>
      </c>
      <c r="K2463" s="113">
        <f t="shared" si="40"/>
        <v>-716.25639877394246</v>
      </c>
    </row>
    <row r="2464" spans="2:11" x14ac:dyDescent="0.3">
      <c r="B2464" s="126">
        <v>-708.45297408377996</v>
      </c>
      <c r="K2464" s="113">
        <f t="shared" si="40"/>
        <v>-893.66943789653283</v>
      </c>
    </row>
    <row r="2465" spans="2:11" x14ac:dyDescent="0.3">
      <c r="B2465" s="126">
        <v>-802.62371518247005</v>
      </c>
      <c r="K2465" s="113">
        <f t="shared" si="40"/>
        <v>-1012.4599805896518</v>
      </c>
    </row>
    <row r="2466" spans="2:11" x14ac:dyDescent="0.3">
      <c r="B2466" s="126">
        <v>-841.67762499769503</v>
      </c>
      <c r="K2466" s="113">
        <f t="shared" si="40"/>
        <v>-1061.7240629055891</v>
      </c>
    </row>
    <row r="2467" spans="2:11" x14ac:dyDescent="0.3">
      <c r="B2467" s="126">
        <v>-821.33848081713495</v>
      </c>
      <c r="K2467" s="113">
        <f t="shared" si="40"/>
        <v>-1036.0674954098499</v>
      </c>
    </row>
    <row r="2468" spans="2:11" x14ac:dyDescent="0.3">
      <c r="B2468" s="126">
        <v>-742.10121359321397</v>
      </c>
      <c r="K2468" s="113">
        <f t="shared" si="40"/>
        <v>-936.11460276791036</v>
      </c>
    </row>
    <row r="2469" spans="2:11" x14ac:dyDescent="0.3">
      <c r="B2469" s="126">
        <v>-609.20229931056997</v>
      </c>
      <c r="K2469" s="113">
        <f t="shared" si="40"/>
        <v>-768.4708742937255</v>
      </c>
    </row>
    <row r="2470" spans="2:11" x14ac:dyDescent="0.3">
      <c r="B2470" s="126">
        <v>-432.16723908161902</v>
      </c>
      <c r="K2470" s="113">
        <f t="shared" si="40"/>
        <v>-545.15213818792461</v>
      </c>
    </row>
    <row r="2471" spans="2:11" x14ac:dyDescent="0.3">
      <c r="B2471" s="126">
        <v>-223.98697809696301</v>
      </c>
      <c r="K2471" s="113">
        <f t="shared" si="40"/>
        <v>-282.54566518113631</v>
      </c>
    </row>
    <row r="2472" spans="2:11" x14ac:dyDescent="0.3">
      <c r="B2472" s="126">
        <v>-1.00000000055087E-2</v>
      </c>
      <c r="K2472" s="113">
        <f t="shared" si="40"/>
        <v>-1.2614379091916202E-2</v>
      </c>
    </row>
    <row r="2473" spans="2:11" x14ac:dyDescent="0.3">
      <c r="B2473" s="126">
        <v>-0.01</v>
      </c>
      <c r="K2473" s="113">
        <f t="shared" si="40"/>
        <v>-1.261437908496732E-2</v>
      </c>
    </row>
    <row r="2474" spans="2:11" x14ac:dyDescent="0.3">
      <c r="B2474" s="126">
        <v>-0.01</v>
      </c>
      <c r="K2474" s="113">
        <f t="shared" si="40"/>
        <v>-1.261437908496732E-2</v>
      </c>
    </row>
    <row r="2475" spans="2:11" x14ac:dyDescent="0.3">
      <c r="B2475" s="126">
        <v>-0.01</v>
      </c>
      <c r="K2475" s="113">
        <f t="shared" si="40"/>
        <v>-1.261437908496732E-2</v>
      </c>
    </row>
    <row r="2476" spans="2:11" x14ac:dyDescent="0.3">
      <c r="B2476" s="126">
        <v>-0.01</v>
      </c>
      <c r="K2476" s="113">
        <f t="shared" si="40"/>
        <v>-1.261437908496732E-2</v>
      </c>
    </row>
    <row r="2477" spans="2:11" x14ac:dyDescent="0.3">
      <c r="B2477" s="126">
        <v>-0.01</v>
      </c>
      <c r="K2477" s="113">
        <f t="shared" si="40"/>
        <v>-1.261437908496732E-2</v>
      </c>
    </row>
    <row r="2478" spans="2:11" x14ac:dyDescent="0.3">
      <c r="B2478" s="126">
        <v>-0.01</v>
      </c>
      <c r="K2478" s="113">
        <f t="shared" si="40"/>
        <v>-1.261437908496732E-2</v>
      </c>
    </row>
    <row r="2479" spans="2:11" x14ac:dyDescent="0.3">
      <c r="B2479" s="126">
        <v>-0.01</v>
      </c>
      <c r="K2479" s="113">
        <f t="shared" si="40"/>
        <v>-1.261437908496732E-2</v>
      </c>
    </row>
    <row r="2480" spans="2:11" x14ac:dyDescent="0.3">
      <c r="B2480" s="126">
        <v>-0.01</v>
      </c>
      <c r="K2480" s="113">
        <f t="shared" si="40"/>
        <v>-1.261437908496732E-2</v>
      </c>
    </row>
    <row r="2481" spans="2:11" x14ac:dyDescent="0.3">
      <c r="B2481" s="126">
        <v>-0.01</v>
      </c>
      <c r="K2481" s="113">
        <f t="shared" si="40"/>
        <v>-1.261437908496732E-2</v>
      </c>
    </row>
    <row r="2482" spans="2:11" x14ac:dyDescent="0.3">
      <c r="B2482" s="126">
        <v>-0.01</v>
      </c>
      <c r="K2482" s="113">
        <f t="shared" si="40"/>
        <v>-1.261437908496732E-2</v>
      </c>
    </row>
    <row r="2483" spans="2:11" x14ac:dyDescent="0.3">
      <c r="B2483" s="126">
        <v>-0.01</v>
      </c>
      <c r="K2483" s="113">
        <f t="shared" si="40"/>
        <v>-1.261437908496732E-2</v>
      </c>
    </row>
    <row r="2484" spans="2:11" x14ac:dyDescent="0.3">
      <c r="B2484" s="126">
        <v>-0.01</v>
      </c>
      <c r="K2484" s="113">
        <f t="shared" si="40"/>
        <v>-1.261437908496732E-2</v>
      </c>
    </row>
    <row r="2485" spans="2:11" x14ac:dyDescent="0.3">
      <c r="B2485" s="126">
        <v>-207.21096269526001</v>
      </c>
      <c r="K2485" s="113">
        <f t="shared" si="40"/>
        <v>-261.38376339990316</v>
      </c>
    </row>
    <row r="2486" spans="2:11" x14ac:dyDescent="0.3">
      <c r="B2486" s="126">
        <v>-398.98177834693701</v>
      </c>
      <c r="K2486" s="113">
        <f t="shared" si="40"/>
        <v>-503.2907400062669</v>
      </c>
    </row>
    <row r="2487" spans="2:11" x14ac:dyDescent="0.3">
      <c r="B2487" s="126">
        <v>-563.19611626109099</v>
      </c>
      <c r="K2487" s="113">
        <f t="shared" si="40"/>
        <v>-710.43693096987295</v>
      </c>
    </row>
    <row r="2488" spans="2:11" x14ac:dyDescent="0.3">
      <c r="B2488" s="126">
        <v>-689.56128230134902</v>
      </c>
      <c r="K2488" s="113">
        <f t="shared" si="40"/>
        <v>-869.83874172653827</v>
      </c>
    </row>
    <row r="2489" spans="2:11" x14ac:dyDescent="0.3">
      <c r="B2489" s="126">
        <v>-770.139249041619</v>
      </c>
      <c r="K2489" s="113">
        <f t="shared" si="40"/>
        <v>-971.48284356230363</v>
      </c>
    </row>
    <row r="2490" spans="2:11" x14ac:dyDescent="0.3">
      <c r="B2490" s="126">
        <v>-799.73844808601405</v>
      </c>
      <c r="K2490" s="113">
        <f t="shared" si="40"/>
        <v>-1008.8203952980439</v>
      </c>
    </row>
    <row r="2491" spans="2:11" x14ac:dyDescent="0.3">
      <c r="B2491" s="126">
        <v>-776.17522233707098</v>
      </c>
      <c r="K2491" s="113">
        <f t="shared" si="40"/>
        <v>-979.09684909186069</v>
      </c>
    </row>
    <row r="2492" spans="2:11" x14ac:dyDescent="0.3">
      <c r="B2492" s="126">
        <v>-700.40432466202901</v>
      </c>
      <c r="K2492" s="113">
        <f t="shared" si="40"/>
        <v>-883.51656640373596</v>
      </c>
    </row>
    <row r="2493" spans="2:11" x14ac:dyDescent="0.3">
      <c r="B2493" s="126">
        <v>-576.51556240699006</v>
      </c>
      <c r="K2493" s="113">
        <f t="shared" si="40"/>
        <v>-727.23858525849073</v>
      </c>
    </row>
    <row r="2494" spans="2:11" x14ac:dyDescent="0.3">
      <c r="B2494" s="126">
        <v>-411.59043792249599</v>
      </c>
      <c r="K2494" s="113">
        <f t="shared" si="40"/>
        <v>-519.1957811702074</v>
      </c>
    </row>
    <row r="2495" spans="2:11" x14ac:dyDescent="0.3">
      <c r="B2495" s="126">
        <v>-215.410497726827</v>
      </c>
      <c r="K2495" s="113">
        <f t="shared" si="40"/>
        <v>-271.7269677207687</v>
      </c>
    </row>
    <row r="2496" spans="2:11" x14ac:dyDescent="0.3">
      <c r="B2496" s="126">
        <v>-1.0000000011558201E-2</v>
      </c>
      <c r="K2496" s="113">
        <f t="shared" si="40"/>
        <v>-1.2614379099547272E-2</v>
      </c>
    </row>
    <row r="2497" spans="2:11" x14ac:dyDescent="0.3">
      <c r="B2497" s="126">
        <v>-0.01</v>
      </c>
      <c r="K2497" s="113">
        <f t="shared" si="40"/>
        <v>-1.261437908496732E-2</v>
      </c>
    </row>
    <row r="2498" spans="2:11" x14ac:dyDescent="0.3">
      <c r="B2498" s="126">
        <v>-0.01</v>
      </c>
      <c r="K2498" s="113">
        <f t="shared" si="40"/>
        <v>-1.261437908496732E-2</v>
      </c>
    </row>
    <row r="2499" spans="2:11" x14ac:dyDescent="0.3">
      <c r="B2499" s="126">
        <v>-0.01</v>
      </c>
      <c r="K2499" s="113">
        <f t="shared" si="40"/>
        <v>-1.261437908496732E-2</v>
      </c>
    </row>
    <row r="2500" spans="2:11" x14ac:dyDescent="0.3">
      <c r="B2500" s="126">
        <v>-0.01</v>
      </c>
      <c r="K2500" s="113">
        <f t="shared" si="40"/>
        <v>-1.261437908496732E-2</v>
      </c>
    </row>
    <row r="2501" spans="2:11" x14ac:dyDescent="0.3">
      <c r="B2501" s="126">
        <v>-0.01</v>
      </c>
      <c r="K2501" s="113">
        <f t="shared" si="40"/>
        <v>-1.261437908496732E-2</v>
      </c>
    </row>
    <row r="2502" spans="2:11" x14ac:dyDescent="0.3">
      <c r="B2502" s="126">
        <v>-0.01</v>
      </c>
      <c r="K2502" s="113">
        <f t="shared" si="40"/>
        <v>-1.261437908496732E-2</v>
      </c>
    </row>
    <row r="2503" spans="2:11" x14ac:dyDescent="0.3">
      <c r="B2503" s="126">
        <v>-0.01</v>
      </c>
      <c r="K2503" s="113">
        <f t="shared" si="40"/>
        <v>-1.261437908496732E-2</v>
      </c>
    </row>
    <row r="2504" spans="2:11" x14ac:dyDescent="0.3">
      <c r="B2504" s="126">
        <v>-0.01</v>
      </c>
      <c r="K2504" s="113">
        <f t="shared" ref="K2504:K2567" si="41">IF(B2504&gt;0,B2504*(1-(1/3.49)),B2504*(1+(1/3.825)))</f>
        <v>-1.261437908496732E-2</v>
      </c>
    </row>
    <row r="2505" spans="2:11" x14ac:dyDescent="0.3">
      <c r="B2505" s="126">
        <v>-0.01</v>
      </c>
      <c r="K2505" s="113">
        <f t="shared" si="41"/>
        <v>-1.261437908496732E-2</v>
      </c>
    </row>
    <row r="2506" spans="2:11" x14ac:dyDescent="0.3">
      <c r="B2506" s="126">
        <v>-0.01</v>
      </c>
      <c r="K2506" s="113">
        <f t="shared" si="41"/>
        <v>-1.261437908496732E-2</v>
      </c>
    </row>
    <row r="2507" spans="2:11" x14ac:dyDescent="0.3">
      <c r="B2507" s="126">
        <v>-0.01</v>
      </c>
      <c r="K2507" s="113">
        <f t="shared" si="41"/>
        <v>-1.261437908496732E-2</v>
      </c>
    </row>
    <row r="2508" spans="2:11" x14ac:dyDescent="0.3">
      <c r="B2508" s="126">
        <v>-0.01</v>
      </c>
      <c r="K2508" s="113">
        <f t="shared" si="41"/>
        <v>-1.261437908496732E-2</v>
      </c>
    </row>
    <row r="2509" spans="2:11" x14ac:dyDescent="0.3">
      <c r="B2509" s="126">
        <v>-257.67000549472698</v>
      </c>
      <c r="K2509" s="113">
        <f t="shared" si="41"/>
        <v>-325.03471281360981</v>
      </c>
    </row>
    <row r="2510" spans="2:11" x14ac:dyDescent="0.3">
      <c r="B2510" s="126">
        <v>-500.55370883182701</v>
      </c>
      <c r="K2510" s="113">
        <f t="shared" si="41"/>
        <v>-631.41742355910208</v>
      </c>
    </row>
    <row r="2511" spans="2:11" x14ac:dyDescent="0.3">
      <c r="B2511" s="126">
        <v>-710.39332385150794</v>
      </c>
      <c r="K2511" s="113">
        <f t="shared" si="41"/>
        <v>-896.11706864928772</v>
      </c>
    </row>
    <row r="2512" spans="2:11" x14ac:dyDescent="0.3">
      <c r="B2512" s="126">
        <v>-871.20697395526599</v>
      </c>
      <c r="K2512" s="113">
        <f t="shared" si="41"/>
        <v>-1098.9735030938975</v>
      </c>
    </row>
    <row r="2513" spans="2:11" x14ac:dyDescent="0.3">
      <c r="B2513" s="126">
        <v>-970.69894687618705</v>
      </c>
      <c r="K2513" s="113">
        <f t="shared" si="41"/>
        <v>-1224.4764493274777</v>
      </c>
    </row>
    <row r="2514" spans="2:11" x14ac:dyDescent="0.3">
      <c r="B2514" s="126">
        <v>-1001.37407164585</v>
      </c>
      <c r="K2514" s="113">
        <f t="shared" si="41"/>
        <v>-1263.1712145597976</v>
      </c>
    </row>
    <row r="2515" spans="2:11" x14ac:dyDescent="0.3">
      <c r="B2515" s="126">
        <v>-961.24724677126301</v>
      </c>
      <c r="K2515" s="113">
        <f t="shared" si="41"/>
        <v>-1212.5537165153839</v>
      </c>
    </row>
    <row r="2516" spans="2:11" x14ac:dyDescent="0.3">
      <c r="B2516" s="126">
        <v>-854.06559162864596</v>
      </c>
      <c r="K2516" s="113">
        <f t="shared" si="41"/>
        <v>-1077.3507136230633</v>
      </c>
    </row>
    <row r="2517" spans="2:11" x14ac:dyDescent="0.3">
      <c r="B2517" s="126">
        <v>-689.00794412106302</v>
      </c>
      <c r="K2517" s="113">
        <f t="shared" si="41"/>
        <v>-869.14073996970694</v>
      </c>
    </row>
    <row r="2518" spans="2:11" x14ac:dyDescent="0.3">
      <c r="B2518" s="126">
        <v>-479.87950593826702</v>
      </c>
      <c r="K2518" s="113">
        <f t="shared" si="41"/>
        <v>-605.33820030121262</v>
      </c>
    </row>
    <row r="2519" spans="2:11" x14ac:dyDescent="0.3">
      <c r="B2519" s="126">
        <v>-243.87243720422501</v>
      </c>
      <c r="K2519" s="113">
        <f t="shared" si="41"/>
        <v>-307.6299371268982</v>
      </c>
    </row>
    <row r="2520" spans="2:11" x14ac:dyDescent="0.3">
      <c r="B2520" s="126">
        <v>-1.00000000063231E-2</v>
      </c>
      <c r="K2520" s="113">
        <f t="shared" si="41"/>
        <v>-1.2614379092943518E-2</v>
      </c>
    </row>
    <row r="2521" spans="2:11" x14ac:dyDescent="0.3">
      <c r="B2521" s="126">
        <v>-0.01</v>
      </c>
      <c r="K2521" s="113">
        <f t="shared" si="41"/>
        <v>-1.261437908496732E-2</v>
      </c>
    </row>
    <row r="2522" spans="2:11" x14ac:dyDescent="0.3">
      <c r="B2522" s="126">
        <v>-0.01</v>
      </c>
      <c r="K2522" s="113">
        <f t="shared" si="41"/>
        <v>-1.261437908496732E-2</v>
      </c>
    </row>
    <row r="2523" spans="2:11" x14ac:dyDescent="0.3">
      <c r="B2523" s="126">
        <v>-0.01</v>
      </c>
      <c r="K2523" s="113">
        <f t="shared" si="41"/>
        <v>-1.261437908496732E-2</v>
      </c>
    </row>
    <row r="2524" spans="2:11" x14ac:dyDescent="0.3">
      <c r="B2524" s="126">
        <v>-0.01</v>
      </c>
      <c r="K2524" s="113">
        <f t="shared" si="41"/>
        <v>-1.261437908496732E-2</v>
      </c>
    </row>
    <row r="2525" spans="2:11" x14ac:dyDescent="0.3">
      <c r="B2525" s="126">
        <v>-0.01</v>
      </c>
      <c r="K2525" s="113">
        <f t="shared" si="41"/>
        <v>-1.261437908496732E-2</v>
      </c>
    </row>
    <row r="2526" spans="2:11" x14ac:dyDescent="0.3">
      <c r="B2526" s="126">
        <v>-0.01</v>
      </c>
      <c r="K2526" s="113">
        <f t="shared" si="41"/>
        <v>-1.261437908496732E-2</v>
      </c>
    </row>
    <row r="2527" spans="2:11" x14ac:dyDescent="0.3">
      <c r="B2527" s="126">
        <v>-0.01</v>
      </c>
      <c r="K2527" s="113">
        <f t="shared" si="41"/>
        <v>-1.261437908496732E-2</v>
      </c>
    </row>
    <row r="2528" spans="2:11" x14ac:dyDescent="0.3">
      <c r="B2528" s="126">
        <v>-0.01</v>
      </c>
      <c r="K2528" s="113">
        <f t="shared" si="41"/>
        <v>-1.261437908496732E-2</v>
      </c>
    </row>
    <row r="2529" spans="2:11" x14ac:dyDescent="0.3">
      <c r="B2529" s="126">
        <v>-0.01</v>
      </c>
      <c r="K2529" s="113">
        <f t="shared" si="41"/>
        <v>-1.261437908496732E-2</v>
      </c>
    </row>
    <row r="2530" spans="2:11" x14ac:dyDescent="0.3">
      <c r="B2530" s="126">
        <v>-0.01</v>
      </c>
      <c r="K2530" s="113">
        <f t="shared" si="41"/>
        <v>-1.261437908496732E-2</v>
      </c>
    </row>
    <row r="2531" spans="2:11" x14ac:dyDescent="0.3">
      <c r="B2531" s="126">
        <v>-0.01</v>
      </c>
      <c r="K2531" s="113">
        <f t="shared" si="41"/>
        <v>-1.261437908496732E-2</v>
      </c>
    </row>
    <row r="2532" spans="2:11" x14ac:dyDescent="0.3">
      <c r="B2532" s="126">
        <v>-0.01</v>
      </c>
      <c r="K2532" s="113">
        <f t="shared" si="41"/>
        <v>-1.261437908496732E-2</v>
      </c>
    </row>
    <row r="2533" spans="2:11" x14ac:dyDescent="0.3">
      <c r="B2533" s="126">
        <v>-118.223607714453</v>
      </c>
      <c r="K2533" s="113">
        <f t="shared" si="41"/>
        <v>-149.13174045025769</v>
      </c>
    </row>
    <row r="2534" spans="2:11" x14ac:dyDescent="0.3">
      <c r="B2534" s="126">
        <v>-206.737404110819</v>
      </c>
      <c r="K2534" s="113">
        <f t="shared" si="41"/>
        <v>-260.78639864959518</v>
      </c>
    </row>
    <row r="2535" spans="2:11" x14ac:dyDescent="0.3">
      <c r="B2535" s="126">
        <v>-262.00808736111298</v>
      </c>
      <c r="K2535" s="113">
        <f t="shared" si="41"/>
        <v>-330.50693373003139</v>
      </c>
    </row>
    <row r="2536" spans="2:11" x14ac:dyDescent="0.3">
      <c r="B2536" s="126">
        <v>-284.27906910980897</v>
      </c>
      <c r="K2536" s="113">
        <f t="shared" si="41"/>
        <v>-358.60039436727538</v>
      </c>
    </row>
    <row r="2537" spans="2:11" x14ac:dyDescent="0.3">
      <c r="B2537" s="126">
        <v>-277.158343886534</v>
      </c>
      <c r="K2537" s="113">
        <f t="shared" si="41"/>
        <v>-349.61804163464745</v>
      </c>
    </row>
    <row r="2538" spans="2:11" x14ac:dyDescent="0.3">
      <c r="B2538" s="126">
        <v>-246.85625208898901</v>
      </c>
      <c r="K2538" s="113">
        <f t="shared" si="41"/>
        <v>-311.39383433447631</v>
      </c>
    </row>
    <row r="2539" spans="2:11" x14ac:dyDescent="0.3">
      <c r="B2539" s="126">
        <v>-201.195158102721</v>
      </c>
      <c r="K2539" s="113">
        <f t="shared" si="41"/>
        <v>-253.7951994367657</v>
      </c>
    </row>
    <row r="2540" spans="2:11" x14ac:dyDescent="0.3">
      <c r="B2540" s="126">
        <v>-148.52395138904501</v>
      </c>
      <c r="K2540" s="113">
        <f t="shared" si="41"/>
        <v>-187.35374260186722</v>
      </c>
    </row>
    <row r="2541" spans="2:11" x14ac:dyDescent="0.3">
      <c r="B2541" s="126">
        <v>-96.673969585719604</v>
      </c>
      <c r="K2541" s="113">
        <f t="shared" si="41"/>
        <v>-121.94821000028682</v>
      </c>
    </row>
    <row r="2542" spans="2:11" x14ac:dyDescent="0.3">
      <c r="B2542" s="126">
        <v>-52.079603052696598</v>
      </c>
      <c r="K2542" s="113">
        <f t="shared" si="41"/>
        <v>-65.695185550133615</v>
      </c>
    </row>
    <row r="2543" spans="2:11" x14ac:dyDescent="0.3">
      <c r="B2543" s="126">
        <v>-19.158791804699501</v>
      </c>
      <c r="K2543" s="113">
        <f t="shared" si="41"/>
        <v>-24.167626263444468</v>
      </c>
    </row>
    <row r="2544" spans="2:11" x14ac:dyDescent="0.3">
      <c r="B2544" s="126">
        <v>-1.00000000006594E-2</v>
      </c>
      <c r="K2544" s="113">
        <f t="shared" si="41"/>
        <v>-1.2614379085799111E-2</v>
      </c>
    </row>
    <row r="2545" spans="2:11" x14ac:dyDescent="0.3">
      <c r="B2545" s="126">
        <v>-0.01</v>
      </c>
      <c r="K2545" s="113">
        <f t="shared" si="41"/>
        <v>-1.261437908496732E-2</v>
      </c>
    </row>
    <row r="2546" spans="2:11" x14ac:dyDescent="0.3">
      <c r="B2546" s="126">
        <v>-0.28091486532701399</v>
      </c>
      <c r="K2546" s="113">
        <f t="shared" si="41"/>
        <v>-0.35435666018374967</v>
      </c>
    </row>
    <row r="2547" spans="2:11" x14ac:dyDescent="0.3">
      <c r="B2547" s="126">
        <v>-13.9624494025317</v>
      </c>
      <c r="K2547" s="113">
        <f t="shared" si="41"/>
        <v>-17.612762971821034</v>
      </c>
    </row>
    <row r="2548" spans="2:11" x14ac:dyDescent="0.3">
      <c r="B2548" s="126">
        <v>-31.190246733577499</v>
      </c>
      <c r="K2548" s="113">
        <f t="shared" si="41"/>
        <v>-39.344559605101026</v>
      </c>
    </row>
    <row r="2549" spans="2:11" x14ac:dyDescent="0.3">
      <c r="B2549" s="126">
        <v>-47.680066885225997</v>
      </c>
      <c r="K2549" s="113">
        <f t="shared" si="41"/>
        <v>-60.145443848683776</v>
      </c>
    </row>
    <row r="2550" spans="2:11" x14ac:dyDescent="0.3">
      <c r="B2550" s="126">
        <v>-59.811167308211097</v>
      </c>
      <c r="K2550" s="113">
        <f t="shared" si="41"/>
        <v>-75.448073794017915</v>
      </c>
    </row>
    <row r="2551" spans="2:11" x14ac:dyDescent="0.3">
      <c r="B2551" s="126">
        <v>-65.123127323337897</v>
      </c>
      <c r="K2551" s="113">
        <f t="shared" si="41"/>
        <v>-82.148781525517734</v>
      </c>
    </row>
    <row r="2552" spans="2:11" x14ac:dyDescent="0.3">
      <c r="B2552" s="126">
        <v>-62.595159480471096</v>
      </c>
      <c r="K2552" s="113">
        <f t="shared" si="41"/>
        <v>-78.959907057064839</v>
      </c>
    </row>
    <row r="2553" spans="2:11" x14ac:dyDescent="0.3">
      <c r="B2553" s="126">
        <v>-52.682868271400899</v>
      </c>
      <c r="K2553" s="113">
        <f t="shared" si="41"/>
        <v>-66.456167165884793</v>
      </c>
    </row>
    <row r="2554" spans="2:11" x14ac:dyDescent="0.3">
      <c r="B2554" s="126">
        <v>-37.123559158014999</v>
      </c>
      <c r="K2554" s="113">
        <f t="shared" si="41"/>
        <v>-46.829064820241143</v>
      </c>
    </row>
    <row r="2555" spans="2:11" x14ac:dyDescent="0.3">
      <c r="B2555" s="126">
        <v>-18.554049020204499</v>
      </c>
      <c r="K2555" s="113">
        <f t="shared" si="41"/>
        <v>-23.404780790192603</v>
      </c>
    </row>
    <row r="2556" spans="2:11" x14ac:dyDescent="0.3">
      <c r="B2556" s="126">
        <v>-1.0000000000721701E-2</v>
      </c>
      <c r="K2556" s="113">
        <f t="shared" si="41"/>
        <v>-1.2614379085877701E-2</v>
      </c>
    </row>
    <row r="2557" spans="2:11" x14ac:dyDescent="0.3">
      <c r="B2557" s="126">
        <v>-0.01</v>
      </c>
      <c r="K2557" s="113">
        <f t="shared" si="41"/>
        <v>-1.261437908496732E-2</v>
      </c>
    </row>
    <row r="2558" spans="2:11" x14ac:dyDescent="0.3">
      <c r="B2558" s="126">
        <v>-0.01</v>
      </c>
      <c r="K2558" s="113">
        <f t="shared" si="41"/>
        <v>-1.261437908496732E-2</v>
      </c>
    </row>
    <row r="2559" spans="2:11" x14ac:dyDescent="0.3">
      <c r="B2559" s="126">
        <v>-0.01</v>
      </c>
      <c r="K2559" s="113">
        <f t="shared" si="41"/>
        <v>-1.261437908496732E-2</v>
      </c>
    </row>
    <row r="2560" spans="2:11" x14ac:dyDescent="0.3">
      <c r="B2560" s="126">
        <v>-0.01</v>
      </c>
      <c r="K2560" s="113">
        <f t="shared" si="41"/>
        <v>-1.261437908496732E-2</v>
      </c>
    </row>
    <row r="2561" spans="2:11" x14ac:dyDescent="0.3">
      <c r="B2561" s="126">
        <v>-0.01</v>
      </c>
      <c r="K2561" s="113">
        <f t="shared" si="41"/>
        <v>-1.261437908496732E-2</v>
      </c>
    </row>
    <row r="2562" spans="2:11" x14ac:dyDescent="0.3">
      <c r="B2562" s="126">
        <v>-0.01</v>
      </c>
      <c r="K2562" s="113">
        <f t="shared" si="41"/>
        <v>-1.261437908496732E-2</v>
      </c>
    </row>
    <row r="2563" spans="2:11" x14ac:dyDescent="0.3">
      <c r="B2563" s="126">
        <v>-5.0369571903164996</v>
      </c>
      <c r="K2563" s="113">
        <f t="shared" si="41"/>
        <v>-6.3538087433404211</v>
      </c>
    </row>
    <row r="2564" spans="2:11" x14ac:dyDescent="0.3">
      <c r="B2564" s="126">
        <v>-15.5648064278927</v>
      </c>
      <c r="K2564" s="113">
        <f t="shared" si="41"/>
        <v>-19.634036866557459</v>
      </c>
    </row>
    <row r="2565" spans="2:11" x14ac:dyDescent="0.3">
      <c r="B2565" s="126">
        <v>-21.594162527560499</v>
      </c>
      <c r="K2565" s="113">
        <f t="shared" si="41"/>
        <v>-27.239695214504419</v>
      </c>
    </row>
    <row r="2566" spans="2:11" x14ac:dyDescent="0.3">
      <c r="B2566" s="126">
        <v>-21.330582396560001</v>
      </c>
      <c r="K2566" s="113">
        <f t="shared" si="41"/>
        <v>-26.907205245333856</v>
      </c>
    </row>
    <row r="2567" spans="2:11" x14ac:dyDescent="0.3">
      <c r="B2567" s="126">
        <v>-14.0046239555897</v>
      </c>
      <c r="K2567" s="113">
        <f t="shared" si="41"/>
        <v>-17.665963551822301</v>
      </c>
    </row>
    <row r="2568" spans="2:11" x14ac:dyDescent="0.3">
      <c r="B2568" s="126">
        <v>-1.00000000004747E-2</v>
      </c>
      <c r="K2568" s="113">
        <f t="shared" ref="K2568:K2631" si="42">IF(B2568&gt;0,B2568*(1-(1/3.49)),B2568*(1+(1/3.825)))</f>
        <v>-1.2614379085566126E-2</v>
      </c>
    </row>
    <row r="2569" spans="2:11" x14ac:dyDescent="0.3">
      <c r="B2569" s="126">
        <v>-0.01</v>
      </c>
      <c r="K2569" s="113">
        <f t="shared" si="42"/>
        <v>-1.261437908496732E-2</v>
      </c>
    </row>
    <row r="2570" spans="2:11" x14ac:dyDescent="0.3">
      <c r="B2570" s="126">
        <v>-0.01</v>
      </c>
      <c r="K2570" s="113">
        <f t="shared" si="42"/>
        <v>-1.261437908496732E-2</v>
      </c>
    </row>
    <row r="2571" spans="2:11" x14ac:dyDescent="0.3">
      <c r="B2571" s="126">
        <v>-0.01</v>
      </c>
      <c r="K2571" s="113">
        <f t="shared" si="42"/>
        <v>-1.261437908496732E-2</v>
      </c>
    </row>
    <row r="2572" spans="2:11" x14ac:dyDescent="0.3">
      <c r="B2572" s="126">
        <v>-0.01</v>
      </c>
      <c r="K2572" s="113">
        <f t="shared" si="42"/>
        <v>-1.261437908496732E-2</v>
      </c>
    </row>
    <row r="2573" spans="2:11" x14ac:dyDescent="0.3">
      <c r="B2573" s="126">
        <v>-0.01</v>
      </c>
      <c r="K2573" s="113">
        <f t="shared" si="42"/>
        <v>-1.261437908496732E-2</v>
      </c>
    </row>
    <row r="2574" spans="2:11" x14ac:dyDescent="0.3">
      <c r="B2574" s="126">
        <v>-0.01</v>
      </c>
      <c r="K2574" s="113">
        <f t="shared" si="42"/>
        <v>-1.261437908496732E-2</v>
      </c>
    </row>
    <row r="2575" spans="2:11" x14ac:dyDescent="0.3">
      <c r="B2575" s="126">
        <v>-0.01</v>
      </c>
      <c r="K2575" s="113">
        <f t="shared" si="42"/>
        <v>-1.261437908496732E-2</v>
      </c>
    </row>
    <row r="2576" spans="2:11" x14ac:dyDescent="0.3">
      <c r="B2576" s="126">
        <v>-0.01</v>
      </c>
      <c r="K2576" s="113">
        <f t="shared" si="42"/>
        <v>-1.261437908496732E-2</v>
      </c>
    </row>
    <row r="2577" spans="2:11" x14ac:dyDescent="0.3">
      <c r="B2577" s="126">
        <v>-0.01</v>
      </c>
      <c r="K2577" s="113">
        <f t="shared" si="42"/>
        <v>-1.261437908496732E-2</v>
      </c>
    </row>
    <row r="2578" spans="2:11" x14ac:dyDescent="0.3">
      <c r="B2578" s="126">
        <v>-0.01</v>
      </c>
      <c r="K2578" s="113">
        <f t="shared" si="42"/>
        <v>-1.261437908496732E-2</v>
      </c>
    </row>
    <row r="2579" spans="2:11" x14ac:dyDescent="0.3">
      <c r="B2579" s="126">
        <v>-0.01</v>
      </c>
      <c r="K2579" s="113">
        <f t="shared" si="42"/>
        <v>-1.261437908496732E-2</v>
      </c>
    </row>
    <row r="2580" spans="2:11" x14ac:dyDescent="0.3">
      <c r="B2580" s="126">
        <v>-0.01</v>
      </c>
      <c r="K2580" s="113">
        <f t="shared" si="42"/>
        <v>-1.261437908496732E-2</v>
      </c>
    </row>
    <row r="2581" spans="2:11" x14ac:dyDescent="0.3">
      <c r="B2581" s="126">
        <v>-16.515335180462099</v>
      </c>
      <c r="K2581" s="113">
        <f t="shared" si="42"/>
        <v>-20.833069868164607</v>
      </c>
    </row>
    <row r="2582" spans="2:11" x14ac:dyDescent="0.3">
      <c r="B2582" s="126">
        <v>-26.5843486807014</v>
      </c>
      <c r="K2582" s="113">
        <f t="shared" si="42"/>
        <v>-33.534505198531832</v>
      </c>
    </row>
    <row r="2583" spans="2:11" x14ac:dyDescent="0.3">
      <c r="B2583" s="126">
        <v>-29.454420831409902</v>
      </c>
      <c r="K2583" s="113">
        <f t="shared" si="42"/>
        <v>-37.154923009556278</v>
      </c>
    </row>
    <row r="2584" spans="2:11" x14ac:dyDescent="0.3">
      <c r="B2584" s="126">
        <v>-25.542506386737202</v>
      </c>
      <c r="K2584" s="113">
        <f t="shared" si="42"/>
        <v>-32.220285834250191</v>
      </c>
    </row>
    <row r="2585" spans="2:11" x14ac:dyDescent="0.3">
      <c r="B2585" s="126">
        <v>-16.361629515390099</v>
      </c>
      <c r="K2585" s="113">
        <f t="shared" si="42"/>
        <v>-20.639179715492084</v>
      </c>
    </row>
    <row r="2586" spans="2:11" x14ac:dyDescent="0.3">
      <c r="B2586" s="126">
        <v>-4.2602907505066199</v>
      </c>
      <c r="K2586" s="113">
        <f t="shared" si="42"/>
        <v>-5.374092253907043</v>
      </c>
    </row>
    <row r="2587" spans="2:11" x14ac:dyDescent="0.3">
      <c r="B2587" s="126">
        <v>-0.01</v>
      </c>
      <c r="K2587" s="113">
        <f t="shared" si="42"/>
        <v>-1.261437908496732E-2</v>
      </c>
    </row>
    <row r="2588" spans="2:11" x14ac:dyDescent="0.3">
      <c r="B2588" s="126">
        <v>-0.01</v>
      </c>
      <c r="K2588" s="113">
        <f t="shared" si="42"/>
        <v>-1.261437908496732E-2</v>
      </c>
    </row>
    <row r="2589" spans="2:11" x14ac:dyDescent="0.3">
      <c r="B2589" s="126">
        <v>-0.01</v>
      </c>
      <c r="K2589" s="113">
        <f t="shared" si="42"/>
        <v>-1.261437908496732E-2</v>
      </c>
    </row>
    <row r="2590" spans="2:11" x14ac:dyDescent="0.3">
      <c r="B2590" s="126">
        <v>-0.01</v>
      </c>
      <c r="K2590" s="113">
        <f t="shared" si="42"/>
        <v>-1.261437908496732E-2</v>
      </c>
    </row>
    <row r="2591" spans="2:11" x14ac:dyDescent="0.3">
      <c r="B2591" s="126">
        <v>-0.01</v>
      </c>
      <c r="K2591" s="113">
        <f t="shared" si="42"/>
        <v>-1.261437908496732E-2</v>
      </c>
    </row>
    <row r="2592" spans="2:11" x14ac:dyDescent="0.3">
      <c r="B2592" s="126">
        <v>-0.01</v>
      </c>
      <c r="K2592" s="113">
        <f t="shared" si="42"/>
        <v>-1.261437908496732E-2</v>
      </c>
    </row>
    <row r="2593" spans="2:11" x14ac:dyDescent="0.3">
      <c r="B2593" s="126">
        <v>-16.399374769267599</v>
      </c>
      <c r="K2593" s="113">
        <f t="shared" si="42"/>
        <v>-20.686793009598997</v>
      </c>
    </row>
    <row r="2594" spans="2:11" x14ac:dyDescent="0.3">
      <c r="B2594" s="126">
        <v>-33.220456458370101</v>
      </c>
      <c r="K2594" s="113">
        <f t="shared" si="42"/>
        <v>-41.905543114153133</v>
      </c>
    </row>
    <row r="2595" spans="2:11" x14ac:dyDescent="0.3">
      <c r="B2595" s="126">
        <v>-47.427421213616</v>
      </c>
      <c r="K2595" s="113">
        <f t="shared" si="42"/>
        <v>-59.826747021097304</v>
      </c>
    </row>
    <row r="2596" spans="2:11" x14ac:dyDescent="0.3">
      <c r="B2596" s="126">
        <v>-56.305098848631502</v>
      </c>
      <c r="K2596" s="113">
        <f t="shared" si="42"/>
        <v>-71.025386129319472</v>
      </c>
    </row>
    <row r="2597" spans="2:11" x14ac:dyDescent="0.3">
      <c r="B2597" s="126">
        <v>-58.013841965352903</v>
      </c>
      <c r="K2597" s="113">
        <f t="shared" si="42"/>
        <v>-73.180859472634708</v>
      </c>
    </row>
    <row r="2598" spans="2:11" x14ac:dyDescent="0.3">
      <c r="B2598" s="126">
        <v>-52.025883193399999</v>
      </c>
      <c r="K2598" s="113">
        <f t="shared" si="42"/>
        <v>-65.627421283177767</v>
      </c>
    </row>
    <row r="2599" spans="2:11" x14ac:dyDescent="0.3">
      <c r="B2599" s="126">
        <v>-39.372494793422398</v>
      </c>
      <c r="K2599" s="113">
        <f t="shared" si="42"/>
        <v>-49.665957484513221</v>
      </c>
    </row>
    <row r="2600" spans="2:11" x14ac:dyDescent="0.3">
      <c r="B2600" s="126">
        <v>-22.6454532364104</v>
      </c>
      <c r="K2600" s="113">
        <f t="shared" si="42"/>
        <v>-28.565833167498084</v>
      </c>
    </row>
    <row r="2601" spans="2:11" x14ac:dyDescent="0.3">
      <c r="B2601" s="126">
        <v>-5.7305540795633396</v>
      </c>
      <c r="K2601" s="113">
        <f t="shared" si="42"/>
        <v>-7.2287381526517942</v>
      </c>
    </row>
    <row r="2602" spans="2:11" x14ac:dyDescent="0.3">
      <c r="B2602" s="126">
        <v>-0.01</v>
      </c>
      <c r="K2602" s="113">
        <f t="shared" si="42"/>
        <v>-1.261437908496732E-2</v>
      </c>
    </row>
    <row r="2603" spans="2:11" x14ac:dyDescent="0.3">
      <c r="B2603" s="126">
        <v>-0.01</v>
      </c>
      <c r="K2603" s="113">
        <f t="shared" si="42"/>
        <v>-1.261437908496732E-2</v>
      </c>
    </row>
    <row r="2604" spans="2:11" x14ac:dyDescent="0.3">
      <c r="B2604" s="126">
        <v>-0.01</v>
      </c>
      <c r="K2604" s="113">
        <f t="shared" si="42"/>
        <v>-1.261437908496732E-2</v>
      </c>
    </row>
    <row r="2605" spans="2:11" x14ac:dyDescent="0.3">
      <c r="B2605" s="126">
        <v>-25.592643519351199</v>
      </c>
      <c r="K2605" s="113">
        <f t="shared" si="42"/>
        <v>-32.283530713952821</v>
      </c>
    </row>
    <row r="2606" spans="2:11" x14ac:dyDescent="0.3">
      <c r="B2606" s="126">
        <v>-67.030358002719296</v>
      </c>
      <c r="K2606" s="113">
        <f t="shared" si="42"/>
        <v>-84.554634604737416</v>
      </c>
    </row>
    <row r="2607" spans="2:11" x14ac:dyDescent="0.3">
      <c r="B2607" s="126">
        <v>-121.917886734064</v>
      </c>
      <c r="K2607" s="113">
        <f t="shared" si="42"/>
        <v>-153.79184405015917</v>
      </c>
    </row>
    <row r="2608" spans="2:11" x14ac:dyDescent="0.3">
      <c r="B2608" s="126">
        <v>-185.13187647838799</v>
      </c>
      <c r="K2608" s="113">
        <f t="shared" si="42"/>
        <v>-233.53236706097309</v>
      </c>
    </row>
    <row r="2609" spans="2:11" x14ac:dyDescent="0.3">
      <c r="B2609" s="126">
        <v>-249.12616461981199</v>
      </c>
      <c r="K2609" s="113">
        <f t="shared" si="42"/>
        <v>-314.25718804982819</v>
      </c>
    </row>
    <row r="2610" spans="2:11" x14ac:dyDescent="0.3">
      <c r="B2610" s="126">
        <v>-304.606969944269</v>
      </c>
      <c r="K2610" s="113">
        <f t="shared" si="42"/>
        <v>-384.24277908002557</v>
      </c>
    </row>
    <row r="2611" spans="2:11" x14ac:dyDescent="0.3">
      <c r="B2611" s="126">
        <v>-341.53443262806502</v>
      </c>
      <c r="K2611" s="113">
        <f t="shared" si="42"/>
        <v>-430.82448037396438</v>
      </c>
    </row>
    <row r="2612" spans="2:11" x14ac:dyDescent="0.3">
      <c r="B2612" s="126">
        <v>-350.34859196347901</v>
      </c>
      <c r="K2612" s="113">
        <f t="shared" si="42"/>
        <v>-441.94299509118594</v>
      </c>
    </row>
    <row r="2613" spans="2:11" x14ac:dyDescent="0.3">
      <c r="B2613" s="126">
        <v>-323.27996989395399</v>
      </c>
      <c r="K2613" s="113">
        <f t="shared" si="42"/>
        <v>-407.79760908191582</v>
      </c>
    </row>
    <row r="2614" spans="2:11" x14ac:dyDescent="0.3">
      <c r="B2614" s="126">
        <v>-255.58302748836101</v>
      </c>
      <c r="K2614" s="113">
        <f t="shared" si="42"/>
        <v>-322.40211964218088</v>
      </c>
    </row>
    <row r="2615" spans="2:11" x14ac:dyDescent="0.3">
      <c r="B2615" s="126">
        <v>-146.52857524733901</v>
      </c>
      <c r="K2615" s="113">
        <f t="shared" si="42"/>
        <v>-184.83669949500933</v>
      </c>
    </row>
    <row r="2616" spans="2:11" x14ac:dyDescent="0.3">
      <c r="B2616" s="126">
        <v>-1.0000000004873401E-2</v>
      </c>
      <c r="K2616" s="113">
        <f t="shared" si="42"/>
        <v>-1.2614379091114812E-2</v>
      </c>
    </row>
    <row r="2617" spans="2:11" x14ac:dyDescent="0.3">
      <c r="B2617" s="126">
        <v>-0.01</v>
      </c>
      <c r="K2617" s="113">
        <f t="shared" si="42"/>
        <v>-1.261437908496732E-2</v>
      </c>
    </row>
    <row r="2618" spans="2:11" x14ac:dyDescent="0.3">
      <c r="B2618" s="126">
        <v>-0.01</v>
      </c>
      <c r="K2618" s="113">
        <f t="shared" si="42"/>
        <v>-1.261437908496732E-2</v>
      </c>
    </row>
    <row r="2619" spans="2:11" x14ac:dyDescent="0.3">
      <c r="B2619" s="126">
        <v>-0.01</v>
      </c>
      <c r="K2619" s="113">
        <f t="shared" si="42"/>
        <v>-1.261437908496732E-2</v>
      </c>
    </row>
    <row r="2620" spans="2:11" x14ac:dyDescent="0.3">
      <c r="B2620" s="126">
        <v>-0.01</v>
      </c>
      <c r="K2620" s="113">
        <f t="shared" si="42"/>
        <v>-1.261437908496732E-2</v>
      </c>
    </row>
    <row r="2621" spans="2:11" x14ac:dyDescent="0.3">
      <c r="B2621" s="126">
        <v>-0.01</v>
      </c>
      <c r="K2621" s="113">
        <f t="shared" si="42"/>
        <v>-1.261437908496732E-2</v>
      </c>
    </row>
    <row r="2622" spans="2:11" x14ac:dyDescent="0.3">
      <c r="B2622" s="126">
        <v>-0.01</v>
      </c>
      <c r="K2622" s="113">
        <f t="shared" si="42"/>
        <v>-1.261437908496732E-2</v>
      </c>
    </row>
    <row r="2623" spans="2:11" x14ac:dyDescent="0.3">
      <c r="B2623" s="126">
        <v>-0.01</v>
      </c>
      <c r="K2623" s="113">
        <f t="shared" si="42"/>
        <v>-1.261437908496732E-2</v>
      </c>
    </row>
    <row r="2624" spans="2:11" x14ac:dyDescent="0.3">
      <c r="B2624" s="126">
        <v>-0.01</v>
      </c>
      <c r="K2624" s="113">
        <f t="shared" si="42"/>
        <v>-1.261437908496732E-2</v>
      </c>
    </row>
    <row r="2625" spans="2:11" x14ac:dyDescent="0.3">
      <c r="B2625" s="126">
        <v>-0.01</v>
      </c>
      <c r="K2625" s="113">
        <f t="shared" si="42"/>
        <v>-1.261437908496732E-2</v>
      </c>
    </row>
    <row r="2626" spans="2:11" x14ac:dyDescent="0.3">
      <c r="B2626" s="126">
        <v>-0.01</v>
      </c>
      <c r="K2626" s="113">
        <f t="shared" si="42"/>
        <v>-1.261437908496732E-2</v>
      </c>
    </row>
    <row r="2627" spans="2:11" x14ac:dyDescent="0.3">
      <c r="B2627" s="126">
        <v>-0.01</v>
      </c>
      <c r="K2627" s="113">
        <f t="shared" si="42"/>
        <v>-1.261437908496732E-2</v>
      </c>
    </row>
    <row r="2628" spans="2:11" x14ac:dyDescent="0.3">
      <c r="B2628" s="126">
        <v>-0.01</v>
      </c>
      <c r="K2628" s="113">
        <f t="shared" si="42"/>
        <v>-1.261437908496732E-2</v>
      </c>
    </row>
    <row r="2629" spans="2:11" x14ac:dyDescent="0.3">
      <c r="B2629" s="126">
        <v>-320.89042176736899</v>
      </c>
      <c r="K2629" s="113">
        <f t="shared" si="42"/>
        <v>-404.78334249086413</v>
      </c>
    </row>
    <row r="2630" spans="2:11" x14ac:dyDescent="0.3">
      <c r="B2630" s="126">
        <v>-634.58626353661305</v>
      </c>
      <c r="K2630" s="113">
        <f t="shared" si="42"/>
        <v>-800.49116903638117</v>
      </c>
    </row>
    <row r="2631" spans="2:11" x14ac:dyDescent="0.3">
      <c r="B2631" s="126">
        <v>-915.72756787211097</v>
      </c>
      <c r="K2631" s="113">
        <f t="shared" si="42"/>
        <v>-1155.1334679693948</v>
      </c>
    </row>
    <row r="2632" spans="2:11" x14ac:dyDescent="0.3">
      <c r="B2632" s="126">
        <v>-1140.8703312360201</v>
      </c>
      <c r="K2632" s="113">
        <f t="shared" ref="K2632:K2695" si="43">IF(B2632&gt;0,B2632*(1-(1/3.49)),B2632*(1+(1/3.825)))</f>
        <v>-1439.1370845003389</v>
      </c>
    </row>
    <row r="2633" spans="2:11" x14ac:dyDescent="0.3">
      <c r="B2633" s="126">
        <v>-1290.6316430883401</v>
      </c>
      <c r="K2633" s="113">
        <f t="shared" si="43"/>
        <v>-1628.0516804970564</v>
      </c>
    </row>
    <row r="2634" spans="2:11" x14ac:dyDescent="0.3">
      <c r="B2634" s="126">
        <v>-1351.4647247468699</v>
      </c>
      <c r="K2634" s="113">
        <f t="shared" si="43"/>
        <v>-1704.7888357918032</v>
      </c>
    </row>
    <row r="2635" spans="2:11" x14ac:dyDescent="0.3">
      <c r="B2635" s="126">
        <v>-1316.9014137409199</v>
      </c>
      <c r="K2635" s="113">
        <f t="shared" si="43"/>
        <v>-1661.1893650457355</v>
      </c>
    </row>
    <row r="2636" spans="2:11" x14ac:dyDescent="0.3">
      <c r="B2636" s="126">
        <v>-1188.1462221665699</v>
      </c>
      <c r="K2636" s="113">
        <f t="shared" si="43"/>
        <v>-1498.7726854780915</v>
      </c>
    </row>
    <row r="2637" spans="2:11" x14ac:dyDescent="0.3">
      <c r="B2637" s="126">
        <v>-973.97385739728895</v>
      </c>
      <c r="K2637" s="113">
        <f t="shared" si="43"/>
        <v>-1228.6075456057304</v>
      </c>
    </row>
    <row r="2638" spans="2:11" x14ac:dyDescent="0.3">
      <c r="B2638" s="126">
        <v>-689.95315632371899</v>
      </c>
      <c r="K2638" s="113">
        <f t="shared" si="43"/>
        <v>-870.3330664737108</v>
      </c>
    </row>
    <row r="2639" spans="2:11" x14ac:dyDescent="0.3">
      <c r="B2639" s="126">
        <v>-357.08672526617403</v>
      </c>
      <c r="K2639" s="113">
        <f t="shared" si="43"/>
        <v>-450.44273187170973</v>
      </c>
    </row>
    <row r="2640" spans="2:11" x14ac:dyDescent="0.3">
      <c r="B2640" s="126">
        <v>-1.0000000020914101E-2</v>
      </c>
      <c r="K2640" s="113">
        <f t="shared" si="43"/>
        <v>-1.2614379111349159E-2</v>
      </c>
    </row>
    <row r="2641" spans="2:11" x14ac:dyDescent="0.3">
      <c r="B2641" s="126">
        <v>-0.01</v>
      </c>
      <c r="K2641" s="113">
        <f t="shared" si="43"/>
        <v>-1.261437908496732E-2</v>
      </c>
    </row>
    <row r="2642" spans="2:11" x14ac:dyDescent="0.3">
      <c r="B2642" s="126">
        <v>-0.01</v>
      </c>
      <c r="K2642" s="113">
        <f t="shared" si="43"/>
        <v>-1.261437908496732E-2</v>
      </c>
    </row>
    <row r="2643" spans="2:11" x14ac:dyDescent="0.3">
      <c r="B2643" s="126">
        <v>-0.01</v>
      </c>
      <c r="K2643" s="113">
        <f t="shared" si="43"/>
        <v>-1.261437908496732E-2</v>
      </c>
    </row>
    <row r="2644" spans="2:11" x14ac:dyDescent="0.3">
      <c r="B2644" s="126">
        <v>-0.01</v>
      </c>
      <c r="K2644" s="113">
        <f t="shared" si="43"/>
        <v>-1.261437908496732E-2</v>
      </c>
    </row>
    <row r="2645" spans="2:11" x14ac:dyDescent="0.3">
      <c r="B2645" s="126">
        <v>-0.01</v>
      </c>
      <c r="K2645" s="113">
        <f t="shared" si="43"/>
        <v>-1.261437908496732E-2</v>
      </c>
    </row>
    <row r="2646" spans="2:11" x14ac:dyDescent="0.3">
      <c r="B2646" s="126">
        <v>-0.01</v>
      </c>
      <c r="K2646" s="113">
        <f t="shared" si="43"/>
        <v>-1.261437908496732E-2</v>
      </c>
    </row>
    <row r="2647" spans="2:11" x14ac:dyDescent="0.3">
      <c r="B2647" s="126">
        <v>-0.01</v>
      </c>
      <c r="K2647" s="113">
        <f t="shared" si="43"/>
        <v>-1.261437908496732E-2</v>
      </c>
    </row>
    <row r="2648" spans="2:11" x14ac:dyDescent="0.3">
      <c r="B2648" s="126">
        <v>-0.01</v>
      </c>
      <c r="K2648" s="113">
        <f t="shared" si="43"/>
        <v>-1.261437908496732E-2</v>
      </c>
    </row>
    <row r="2649" spans="2:11" x14ac:dyDescent="0.3">
      <c r="B2649" s="126">
        <v>-0.01</v>
      </c>
      <c r="K2649" s="113">
        <f t="shared" si="43"/>
        <v>-1.261437908496732E-2</v>
      </c>
    </row>
    <row r="2650" spans="2:11" x14ac:dyDescent="0.3">
      <c r="B2650" s="126">
        <v>-0.01</v>
      </c>
      <c r="K2650" s="113">
        <f t="shared" si="43"/>
        <v>-1.261437908496732E-2</v>
      </c>
    </row>
    <row r="2651" spans="2:11" x14ac:dyDescent="0.3">
      <c r="B2651" s="126">
        <v>-0.01</v>
      </c>
      <c r="K2651" s="113">
        <f t="shared" si="43"/>
        <v>-1.261437908496732E-2</v>
      </c>
    </row>
    <row r="2652" spans="2:11" x14ac:dyDescent="0.3">
      <c r="B2652" s="126">
        <v>-0.01</v>
      </c>
      <c r="K2652" s="113">
        <f t="shared" si="43"/>
        <v>-1.261437908496732E-2</v>
      </c>
    </row>
    <row r="2653" spans="2:11" x14ac:dyDescent="0.3">
      <c r="B2653" s="126">
        <v>-324.14027881697399</v>
      </c>
      <c r="K2653" s="113">
        <f t="shared" si="43"/>
        <v>-408.88283537043122</v>
      </c>
    </row>
    <row r="2654" spans="2:11" x14ac:dyDescent="0.3">
      <c r="B2654" s="126">
        <v>-623.32336117963905</v>
      </c>
      <c r="K2654" s="113">
        <f t="shared" si="43"/>
        <v>-786.28371704359699</v>
      </c>
    </row>
    <row r="2655" spans="2:11" x14ac:dyDescent="0.3">
      <c r="B2655" s="126">
        <v>-878.74053609878297</v>
      </c>
      <c r="K2655" s="113">
        <f t="shared" si="43"/>
        <v>-1108.4766239677458</v>
      </c>
    </row>
    <row r="2656" spans="2:11" x14ac:dyDescent="0.3">
      <c r="B2656" s="126">
        <v>-1074.5261166150899</v>
      </c>
      <c r="K2656" s="113">
        <f t="shared" si="43"/>
        <v>-1355.4479771680546</v>
      </c>
    </row>
    <row r="2657" spans="2:11" x14ac:dyDescent="0.3">
      <c r="B2657" s="126">
        <v>-1198.5584824893899</v>
      </c>
      <c r="K2657" s="113">
        <f t="shared" si="43"/>
        <v>-1511.907105362433</v>
      </c>
    </row>
    <row r="2658" spans="2:11" x14ac:dyDescent="0.3">
      <c r="B2658" s="126">
        <v>-1243.04447236899</v>
      </c>
      <c r="K2658" s="113">
        <f t="shared" si="43"/>
        <v>-1568.0234193935626</v>
      </c>
    </row>
    <row r="2659" spans="2:11" x14ac:dyDescent="0.3">
      <c r="B2659" s="126">
        <v>-1204.8973235896201</v>
      </c>
      <c r="K2659" s="113">
        <f t="shared" si="43"/>
        <v>-1519.9031598222005</v>
      </c>
    </row>
    <row r="2660" spans="2:11" x14ac:dyDescent="0.3">
      <c r="B2660" s="126">
        <v>-1085.9090817047299</v>
      </c>
      <c r="K2660" s="113">
        <f t="shared" si="43"/>
        <v>-1369.8068808432213</v>
      </c>
    </row>
    <row r="2661" spans="2:11" x14ac:dyDescent="0.3">
      <c r="B2661" s="126">
        <v>-892.71482022776399</v>
      </c>
      <c r="K2661" s="113">
        <f t="shared" si="43"/>
        <v>-1126.1043157121467</v>
      </c>
    </row>
    <row r="2662" spans="2:11" x14ac:dyDescent="0.3">
      <c r="B2662" s="126">
        <v>-636.54098203287697</v>
      </c>
      <c r="K2662" s="113">
        <f t="shared" si="43"/>
        <v>-802.9569250480082</v>
      </c>
    </row>
    <row r="2663" spans="2:11" x14ac:dyDescent="0.3">
      <c r="B2663" s="126">
        <v>-332.72689806446999</v>
      </c>
      <c r="K2663" s="113">
        <f t="shared" si="43"/>
        <v>-419.71432239505037</v>
      </c>
    </row>
    <row r="2664" spans="2:11" x14ac:dyDescent="0.3">
      <c r="B2664" s="126">
        <v>-1.00000000108248E-2</v>
      </c>
      <c r="K2664" s="113">
        <f t="shared" si="43"/>
        <v>-1.2614379098622133E-2</v>
      </c>
    </row>
    <row r="2665" spans="2:11" x14ac:dyDescent="0.3">
      <c r="B2665" s="126">
        <v>-0.01</v>
      </c>
      <c r="K2665" s="113">
        <f t="shared" si="43"/>
        <v>-1.261437908496732E-2</v>
      </c>
    </row>
    <row r="2666" spans="2:11" x14ac:dyDescent="0.3">
      <c r="B2666" s="126">
        <v>-0.01</v>
      </c>
      <c r="K2666" s="113">
        <f t="shared" si="43"/>
        <v>-1.261437908496732E-2</v>
      </c>
    </row>
    <row r="2667" spans="2:11" x14ac:dyDescent="0.3">
      <c r="B2667" s="126">
        <v>-0.01</v>
      </c>
      <c r="K2667" s="113">
        <f t="shared" si="43"/>
        <v>-1.261437908496732E-2</v>
      </c>
    </row>
    <row r="2668" spans="2:11" x14ac:dyDescent="0.3">
      <c r="B2668" s="126">
        <v>-0.01</v>
      </c>
      <c r="K2668" s="113">
        <f t="shared" si="43"/>
        <v>-1.261437908496732E-2</v>
      </c>
    </row>
    <row r="2669" spans="2:11" x14ac:dyDescent="0.3">
      <c r="B2669" s="126">
        <v>-0.01</v>
      </c>
      <c r="K2669" s="113">
        <f t="shared" si="43"/>
        <v>-1.261437908496732E-2</v>
      </c>
    </row>
    <row r="2670" spans="2:11" x14ac:dyDescent="0.3">
      <c r="B2670" s="126">
        <v>-0.01</v>
      </c>
      <c r="K2670" s="113">
        <f t="shared" si="43"/>
        <v>-1.261437908496732E-2</v>
      </c>
    </row>
    <row r="2671" spans="2:11" x14ac:dyDescent="0.3">
      <c r="B2671" s="126">
        <v>-0.01</v>
      </c>
      <c r="K2671" s="113">
        <f t="shared" si="43"/>
        <v>-1.261437908496732E-2</v>
      </c>
    </row>
    <row r="2672" spans="2:11" x14ac:dyDescent="0.3">
      <c r="B2672" s="126">
        <v>-0.01</v>
      </c>
      <c r="K2672" s="113">
        <f t="shared" si="43"/>
        <v>-1.261437908496732E-2</v>
      </c>
    </row>
    <row r="2673" spans="2:11" x14ac:dyDescent="0.3">
      <c r="B2673" s="126">
        <v>-0.01</v>
      </c>
      <c r="K2673" s="113">
        <f t="shared" si="43"/>
        <v>-1.261437908496732E-2</v>
      </c>
    </row>
    <row r="2674" spans="2:11" x14ac:dyDescent="0.3">
      <c r="B2674" s="126">
        <v>-0.01</v>
      </c>
      <c r="K2674" s="113">
        <f t="shared" si="43"/>
        <v>-1.261437908496732E-2</v>
      </c>
    </row>
    <row r="2675" spans="2:11" x14ac:dyDescent="0.3">
      <c r="B2675" s="126">
        <v>-0.01</v>
      </c>
      <c r="K2675" s="113">
        <f t="shared" si="43"/>
        <v>-1.261437908496732E-2</v>
      </c>
    </row>
    <row r="2676" spans="2:11" x14ac:dyDescent="0.3">
      <c r="B2676" s="126">
        <v>-0.01</v>
      </c>
      <c r="K2676" s="113">
        <f t="shared" si="43"/>
        <v>-1.261437908496732E-2</v>
      </c>
    </row>
    <row r="2677" spans="2:11" x14ac:dyDescent="0.3">
      <c r="B2677" s="126">
        <v>-391.438303615167</v>
      </c>
      <c r="K2677" s="113">
        <f t="shared" si="43"/>
        <v>-493.77511501782504</v>
      </c>
    </row>
    <row r="2678" spans="2:11" x14ac:dyDescent="0.3">
      <c r="B2678" s="126">
        <v>-759.55087623927398</v>
      </c>
      <c r="K2678" s="113">
        <f t="shared" si="43"/>
        <v>-958.12626872012993</v>
      </c>
    </row>
    <row r="2679" spans="2:11" x14ac:dyDescent="0.3">
      <c r="B2679" s="126">
        <v>-1076.7438498306301</v>
      </c>
      <c r="K2679" s="113">
        <f t="shared" si="43"/>
        <v>-1358.2455099170693</v>
      </c>
    </row>
    <row r="2680" spans="2:11" x14ac:dyDescent="0.3">
      <c r="B2680" s="126">
        <v>-1318.99830695586</v>
      </c>
      <c r="K2680" s="113">
        <f t="shared" si="43"/>
        <v>-1663.8344656371305</v>
      </c>
    </row>
    <row r="2681" spans="2:11" x14ac:dyDescent="0.3">
      <c r="B2681" s="126">
        <v>-1467.97649914012</v>
      </c>
      <c r="K2681" s="113">
        <f t="shared" si="43"/>
        <v>-1851.7612047976677</v>
      </c>
    </row>
    <row r="2682" spans="2:11" x14ac:dyDescent="0.3">
      <c r="B2682" s="126">
        <v>-1512.6724028769099</v>
      </c>
      <c r="K2682" s="113">
        <f t="shared" si="43"/>
        <v>-1908.1423121257751</v>
      </c>
    </row>
    <row r="2683" spans="2:11" x14ac:dyDescent="0.3">
      <c r="B2683" s="126">
        <v>-1450.44075748768</v>
      </c>
      <c r="K2683" s="113">
        <f t="shared" si="43"/>
        <v>-1829.6409555236746</v>
      </c>
    </row>
    <row r="2684" spans="2:11" x14ac:dyDescent="0.3">
      <c r="B2684" s="126">
        <v>-1287.2851578786101</v>
      </c>
      <c r="K2684" s="113">
        <f t="shared" si="43"/>
        <v>-1623.8302971932794</v>
      </c>
    </row>
    <row r="2685" spans="2:11" x14ac:dyDescent="0.3">
      <c r="B2685" s="126">
        <v>-1037.35789064607</v>
      </c>
      <c r="K2685" s="113">
        <f t="shared" si="43"/>
        <v>-1308.5625679391601</v>
      </c>
    </row>
    <row r="2686" spans="2:11" x14ac:dyDescent="0.3">
      <c r="B2686" s="126">
        <v>-721.704352632623</v>
      </c>
      <c r="K2686" s="113">
        <f t="shared" si="43"/>
        <v>-910.38522913788393</v>
      </c>
    </row>
    <row r="2687" spans="2:11" x14ac:dyDescent="0.3">
      <c r="B2687" s="126">
        <v>-366.36413229873301</v>
      </c>
      <c r="K2687" s="113">
        <f t="shared" si="43"/>
        <v>-462.14560479513381</v>
      </c>
    </row>
    <row r="2688" spans="2:11" x14ac:dyDescent="0.3">
      <c r="B2688" s="126">
        <v>-1.00000000216899E-2</v>
      </c>
      <c r="K2688" s="113">
        <f t="shared" si="43"/>
        <v>-1.2614379112327783E-2</v>
      </c>
    </row>
    <row r="2689" spans="2:11" x14ac:dyDescent="0.3">
      <c r="B2689" s="126">
        <v>-0.01</v>
      </c>
      <c r="K2689" s="113">
        <f t="shared" si="43"/>
        <v>-1.261437908496732E-2</v>
      </c>
    </row>
    <row r="2690" spans="2:11" x14ac:dyDescent="0.3">
      <c r="B2690" s="126">
        <v>-0.01</v>
      </c>
      <c r="K2690" s="113">
        <f t="shared" si="43"/>
        <v>-1.261437908496732E-2</v>
      </c>
    </row>
    <row r="2691" spans="2:11" x14ac:dyDescent="0.3">
      <c r="B2691" s="126">
        <v>-0.01</v>
      </c>
      <c r="K2691" s="113">
        <f t="shared" si="43"/>
        <v>-1.261437908496732E-2</v>
      </c>
    </row>
    <row r="2692" spans="2:11" x14ac:dyDescent="0.3">
      <c r="B2692" s="126">
        <v>-0.01</v>
      </c>
      <c r="K2692" s="113">
        <f t="shared" si="43"/>
        <v>-1.261437908496732E-2</v>
      </c>
    </row>
    <row r="2693" spans="2:11" x14ac:dyDescent="0.3">
      <c r="B2693" s="126">
        <v>-0.01</v>
      </c>
      <c r="K2693" s="113">
        <f t="shared" si="43"/>
        <v>-1.261437908496732E-2</v>
      </c>
    </row>
    <row r="2694" spans="2:11" x14ac:dyDescent="0.3">
      <c r="B2694" s="126">
        <v>-0.01</v>
      </c>
      <c r="K2694" s="113">
        <f t="shared" si="43"/>
        <v>-1.261437908496732E-2</v>
      </c>
    </row>
    <row r="2695" spans="2:11" x14ac:dyDescent="0.3">
      <c r="B2695" s="126">
        <v>-0.01</v>
      </c>
      <c r="K2695" s="113">
        <f t="shared" si="43"/>
        <v>-1.261437908496732E-2</v>
      </c>
    </row>
    <row r="2696" spans="2:11" x14ac:dyDescent="0.3">
      <c r="B2696" s="126">
        <v>-0.01</v>
      </c>
      <c r="K2696" s="113">
        <f t="shared" ref="K2696:K2759" si="44">IF(B2696&gt;0,B2696*(1-(1/3.49)),B2696*(1+(1/3.825)))</f>
        <v>-1.261437908496732E-2</v>
      </c>
    </row>
    <row r="2697" spans="2:11" x14ac:dyDescent="0.3">
      <c r="B2697" s="126">
        <v>-0.01</v>
      </c>
      <c r="K2697" s="113">
        <f t="shared" si="44"/>
        <v>-1.261437908496732E-2</v>
      </c>
    </row>
    <row r="2698" spans="2:11" x14ac:dyDescent="0.3">
      <c r="B2698" s="126">
        <v>-0.01</v>
      </c>
      <c r="K2698" s="113">
        <f t="shared" si="44"/>
        <v>-1.261437908496732E-2</v>
      </c>
    </row>
    <row r="2699" spans="2:11" x14ac:dyDescent="0.3">
      <c r="B2699" s="126">
        <v>-0.01</v>
      </c>
      <c r="K2699" s="113">
        <f t="shared" si="44"/>
        <v>-1.261437908496732E-2</v>
      </c>
    </row>
    <row r="2700" spans="2:11" x14ac:dyDescent="0.3">
      <c r="B2700" s="126">
        <v>-0.01</v>
      </c>
      <c r="K2700" s="113">
        <f t="shared" si="44"/>
        <v>-1.261437908496732E-2</v>
      </c>
    </row>
    <row r="2701" spans="2:11" x14ac:dyDescent="0.3">
      <c r="B2701" s="126">
        <v>-175.00587738890999</v>
      </c>
      <c r="K2701" s="113">
        <f t="shared" si="44"/>
        <v>-220.75904794810214</v>
      </c>
    </row>
    <row r="2702" spans="2:11" x14ac:dyDescent="0.3">
      <c r="B2702" s="126">
        <v>-305.72587368090001</v>
      </c>
      <c r="K2702" s="113">
        <f t="shared" si="44"/>
        <v>-385.65420666937058</v>
      </c>
    </row>
    <row r="2703" spans="2:11" x14ac:dyDescent="0.3">
      <c r="B2703" s="126">
        <v>-387.07130365148601</v>
      </c>
      <c r="K2703" s="113">
        <f t="shared" si="44"/>
        <v>-488.26641571723394</v>
      </c>
    </row>
    <row r="2704" spans="2:11" x14ac:dyDescent="0.3">
      <c r="B2704" s="126">
        <v>-419.55159602953199</v>
      </c>
      <c r="K2704" s="113">
        <f t="shared" si="44"/>
        <v>-529.23828780195868</v>
      </c>
    </row>
    <row r="2705" spans="2:11" x14ac:dyDescent="0.3">
      <c r="B2705" s="126">
        <v>-408.63371128672998</v>
      </c>
      <c r="K2705" s="113">
        <f t="shared" si="44"/>
        <v>-515.46605410679012</v>
      </c>
    </row>
    <row r="2706" spans="2:11" x14ac:dyDescent="0.3">
      <c r="B2706" s="126">
        <v>-363.59480822106201</v>
      </c>
      <c r="K2706" s="113">
        <f t="shared" si="44"/>
        <v>-458.65227442264683</v>
      </c>
    </row>
    <row r="2707" spans="2:11" x14ac:dyDescent="0.3">
      <c r="B2707" s="126">
        <v>-296.04638128639999</v>
      </c>
      <c r="K2707" s="113">
        <f t="shared" si="44"/>
        <v>-373.44412802794244</v>
      </c>
    </row>
    <row r="2708" spans="2:11" x14ac:dyDescent="0.3">
      <c r="B2708" s="126">
        <v>-218.327417595024</v>
      </c>
      <c r="K2708" s="113">
        <f t="shared" si="44"/>
        <v>-275.4064810185597</v>
      </c>
    </row>
    <row r="2709" spans="2:11" x14ac:dyDescent="0.3">
      <c r="B2709" s="126">
        <v>-141.96796162144099</v>
      </c>
      <c r="K2709" s="113">
        <f t="shared" si="44"/>
        <v>-179.08376858129483</v>
      </c>
    </row>
    <row r="2710" spans="2:11" x14ac:dyDescent="0.3">
      <c r="B2710" s="126">
        <v>-76.403320877183205</v>
      </c>
      <c r="K2710" s="113">
        <f t="shared" si="44"/>
        <v>-96.378045289518681</v>
      </c>
    </row>
    <row r="2711" spans="2:11" x14ac:dyDescent="0.3">
      <c r="B2711" s="126">
        <v>-28.076643386072401</v>
      </c>
      <c r="K2711" s="113">
        <f t="shared" si="44"/>
        <v>-35.416942310535774</v>
      </c>
    </row>
    <row r="2712" spans="2:11" x14ac:dyDescent="0.3">
      <c r="B2712" s="126">
        <v>-1.00000000005992E-2</v>
      </c>
      <c r="K2712" s="113">
        <f t="shared" si="44"/>
        <v>-1.2614379085723174E-2</v>
      </c>
    </row>
    <row r="2713" spans="2:11" x14ac:dyDescent="0.3">
      <c r="B2713" s="126">
        <v>-0.01</v>
      </c>
      <c r="K2713" s="113">
        <f t="shared" si="44"/>
        <v>-1.261437908496732E-2</v>
      </c>
    </row>
    <row r="2714" spans="2:11" x14ac:dyDescent="0.3">
      <c r="B2714" s="126">
        <v>-0.405938393707094</v>
      </c>
      <c r="K2714" s="113">
        <f t="shared" si="44"/>
        <v>-0.51206607833639961</v>
      </c>
    </row>
    <row r="2715" spans="2:11" x14ac:dyDescent="0.3">
      <c r="B2715" s="126">
        <v>-20.3818749297122</v>
      </c>
      <c r="K2715" s="113">
        <f t="shared" si="44"/>
        <v>-25.710469682578136</v>
      </c>
    </row>
    <row r="2716" spans="2:11" x14ac:dyDescent="0.3">
      <c r="B2716" s="126">
        <v>-45.492860244029202</v>
      </c>
      <c r="K2716" s="113">
        <f t="shared" si="44"/>
        <v>-57.386418477762327</v>
      </c>
    </row>
    <row r="2717" spans="2:11" x14ac:dyDescent="0.3">
      <c r="B2717" s="126">
        <v>-69.481000763725405</v>
      </c>
      <c r="K2717" s="113">
        <f t="shared" si="44"/>
        <v>-87.645968283653616</v>
      </c>
    </row>
    <row r="2718" spans="2:11" x14ac:dyDescent="0.3">
      <c r="B2718" s="126">
        <v>-87.078069006384794</v>
      </c>
      <c r="K2718" s="113">
        <f t="shared" si="44"/>
        <v>-109.84357724334814</v>
      </c>
    </row>
    <row r="2719" spans="2:11" x14ac:dyDescent="0.3">
      <c r="B2719" s="126">
        <v>-94.723336100546803</v>
      </c>
      <c r="K2719" s="113">
        <f t="shared" si="44"/>
        <v>-119.48760697650675</v>
      </c>
    </row>
    <row r="2720" spans="2:11" x14ac:dyDescent="0.3">
      <c r="B2720" s="126">
        <v>-90.961345458159798</v>
      </c>
      <c r="K2720" s="113">
        <f t="shared" si="44"/>
        <v>-114.74208936878981</v>
      </c>
    </row>
    <row r="2721" spans="2:11" x14ac:dyDescent="0.3">
      <c r="B2721" s="126">
        <v>-76.485400891325696</v>
      </c>
      <c r="K2721" s="113">
        <f t="shared" si="44"/>
        <v>-96.481584130887967</v>
      </c>
    </row>
    <row r="2722" spans="2:11" x14ac:dyDescent="0.3">
      <c r="B2722" s="126">
        <v>-53.845191073392101</v>
      </c>
      <c r="K2722" s="113">
        <f t="shared" si="44"/>
        <v>-67.92236521022663</v>
      </c>
    </row>
    <row r="2723" spans="2:11" x14ac:dyDescent="0.3">
      <c r="B2723" s="126">
        <v>-26.884407513694399</v>
      </c>
      <c r="K2723" s="113">
        <f t="shared" si="44"/>
        <v>-33.913010785248488</v>
      </c>
    </row>
    <row r="2724" spans="2:11" x14ac:dyDescent="0.3">
      <c r="B2724" s="126">
        <v>-1.0000000001899901E-2</v>
      </c>
      <c r="K2724" s="113">
        <f t="shared" si="44"/>
        <v>-1.2614379087363927E-2</v>
      </c>
    </row>
    <row r="2725" spans="2:11" x14ac:dyDescent="0.3">
      <c r="B2725" s="126">
        <v>-0.01</v>
      </c>
      <c r="K2725" s="113">
        <f t="shared" si="44"/>
        <v>-1.261437908496732E-2</v>
      </c>
    </row>
    <row r="2726" spans="2:11" x14ac:dyDescent="0.3">
      <c r="B2726" s="126">
        <v>-0.01</v>
      </c>
      <c r="K2726" s="113">
        <f t="shared" si="44"/>
        <v>-1.261437908496732E-2</v>
      </c>
    </row>
    <row r="2727" spans="2:11" x14ac:dyDescent="0.3">
      <c r="B2727" s="126">
        <v>-0.01</v>
      </c>
      <c r="K2727" s="113">
        <f t="shared" si="44"/>
        <v>-1.261437908496732E-2</v>
      </c>
    </row>
    <row r="2728" spans="2:11" x14ac:dyDescent="0.3">
      <c r="B2728" s="126">
        <v>-0.01</v>
      </c>
      <c r="K2728" s="113">
        <f t="shared" si="44"/>
        <v>-1.261437908496732E-2</v>
      </c>
    </row>
    <row r="2729" spans="2:11" x14ac:dyDescent="0.3">
      <c r="B2729" s="126">
        <v>-0.01</v>
      </c>
      <c r="K2729" s="113">
        <f t="shared" si="44"/>
        <v>-1.261437908496732E-2</v>
      </c>
    </row>
    <row r="2730" spans="2:11" x14ac:dyDescent="0.3">
      <c r="B2730" s="126">
        <v>-0.01</v>
      </c>
      <c r="K2730" s="113">
        <f t="shared" si="44"/>
        <v>-1.261437908496732E-2</v>
      </c>
    </row>
    <row r="2731" spans="2:11" x14ac:dyDescent="0.3">
      <c r="B2731" s="126">
        <v>-7.2428399599759699</v>
      </c>
      <c r="K2731" s="113">
        <f t="shared" si="44"/>
        <v>-9.1363928906886418</v>
      </c>
    </row>
    <row r="2732" spans="2:11" x14ac:dyDescent="0.3">
      <c r="B2732" s="126">
        <v>-22.370666835937001</v>
      </c>
      <c r="K2732" s="113">
        <f t="shared" si="44"/>
        <v>-28.219207185201576</v>
      </c>
    </row>
    <row r="2733" spans="2:11" x14ac:dyDescent="0.3">
      <c r="B2733" s="126">
        <v>-31.010843287704901</v>
      </c>
      <c r="K2733" s="113">
        <f t="shared" si="44"/>
        <v>-39.11825329756239</v>
      </c>
    </row>
    <row r="2734" spans="2:11" x14ac:dyDescent="0.3">
      <c r="B2734" s="126">
        <v>-30.6054761533339</v>
      </c>
      <c r="K2734" s="113">
        <f t="shared" si="44"/>
        <v>-38.606907827408122</v>
      </c>
    </row>
    <row r="2735" spans="2:11" x14ac:dyDescent="0.3">
      <c r="B2735" s="126">
        <v>-20.075080391365098</v>
      </c>
      <c r="K2735" s="113">
        <f t="shared" si="44"/>
        <v>-25.323467421787345</v>
      </c>
    </row>
    <row r="2736" spans="2:11" x14ac:dyDescent="0.3">
      <c r="B2736" s="126">
        <v>-1.0000000000181201E-2</v>
      </c>
      <c r="K2736" s="113">
        <f t="shared" si="44"/>
        <v>-1.2614379085195894E-2</v>
      </c>
    </row>
    <row r="2737" spans="2:11" x14ac:dyDescent="0.3">
      <c r="B2737" s="126">
        <v>-0.01</v>
      </c>
      <c r="K2737" s="113">
        <f t="shared" si="44"/>
        <v>-1.261437908496732E-2</v>
      </c>
    </row>
    <row r="2738" spans="2:11" x14ac:dyDescent="0.3">
      <c r="B2738" s="126">
        <v>-0.01</v>
      </c>
      <c r="K2738" s="113">
        <f t="shared" si="44"/>
        <v>-1.261437908496732E-2</v>
      </c>
    </row>
    <row r="2739" spans="2:11" x14ac:dyDescent="0.3">
      <c r="B2739" s="126">
        <v>-0.01</v>
      </c>
      <c r="K2739" s="113">
        <f t="shared" si="44"/>
        <v>-1.261437908496732E-2</v>
      </c>
    </row>
    <row r="2740" spans="2:11" x14ac:dyDescent="0.3">
      <c r="B2740" s="126">
        <v>-0.01</v>
      </c>
      <c r="K2740" s="113">
        <f t="shared" si="44"/>
        <v>-1.261437908496732E-2</v>
      </c>
    </row>
    <row r="2741" spans="2:11" x14ac:dyDescent="0.3">
      <c r="B2741" s="126">
        <v>-0.01</v>
      </c>
      <c r="K2741" s="113">
        <f t="shared" si="44"/>
        <v>-1.261437908496732E-2</v>
      </c>
    </row>
    <row r="2742" spans="2:11" x14ac:dyDescent="0.3">
      <c r="B2742" s="126">
        <v>-0.01</v>
      </c>
      <c r="K2742" s="113">
        <f t="shared" si="44"/>
        <v>-1.261437908496732E-2</v>
      </c>
    </row>
    <row r="2743" spans="2:11" x14ac:dyDescent="0.3">
      <c r="B2743" s="126">
        <v>-0.01</v>
      </c>
      <c r="K2743" s="113">
        <f t="shared" si="44"/>
        <v>-1.261437908496732E-2</v>
      </c>
    </row>
    <row r="2744" spans="2:11" x14ac:dyDescent="0.3">
      <c r="B2744" s="126">
        <v>-0.01</v>
      </c>
      <c r="K2744" s="113">
        <f t="shared" si="44"/>
        <v>-1.261437908496732E-2</v>
      </c>
    </row>
    <row r="2745" spans="2:11" x14ac:dyDescent="0.3">
      <c r="B2745" s="126">
        <v>-0.01</v>
      </c>
      <c r="K2745" s="113">
        <f t="shared" si="44"/>
        <v>-1.261437908496732E-2</v>
      </c>
    </row>
    <row r="2746" spans="2:11" x14ac:dyDescent="0.3">
      <c r="B2746" s="126">
        <v>-0.01</v>
      </c>
      <c r="K2746" s="113">
        <f t="shared" si="44"/>
        <v>-1.261437908496732E-2</v>
      </c>
    </row>
    <row r="2747" spans="2:11" x14ac:dyDescent="0.3">
      <c r="B2747" s="126">
        <v>-0.01</v>
      </c>
      <c r="K2747" s="113">
        <f t="shared" si="44"/>
        <v>-1.261437908496732E-2</v>
      </c>
    </row>
    <row r="2748" spans="2:11" x14ac:dyDescent="0.3">
      <c r="B2748" s="126">
        <v>-0.01</v>
      </c>
      <c r="K2748" s="113">
        <f t="shared" si="44"/>
        <v>-1.261437908496732E-2</v>
      </c>
    </row>
    <row r="2749" spans="2:11" x14ac:dyDescent="0.3">
      <c r="B2749" s="126">
        <v>-23.396995712225198</v>
      </c>
      <c r="K2749" s="113">
        <f t="shared" si="44"/>
        <v>-29.513857336336361</v>
      </c>
    </row>
    <row r="2750" spans="2:11" x14ac:dyDescent="0.3">
      <c r="B2750" s="126">
        <v>-37.633394029104601</v>
      </c>
      <c r="K2750" s="113">
        <f t="shared" si="44"/>
        <v>-47.472189853707107</v>
      </c>
    </row>
    <row r="2751" spans="2:11" x14ac:dyDescent="0.3">
      <c r="B2751" s="126">
        <v>-41.662887239867402</v>
      </c>
      <c r="K2751" s="113">
        <f t="shared" si="44"/>
        <v>-52.555145341793519</v>
      </c>
    </row>
    <row r="2752" spans="2:11" x14ac:dyDescent="0.3">
      <c r="B2752" s="126">
        <v>-36.099742613856797</v>
      </c>
      <c r="K2752" s="113">
        <f t="shared" si="44"/>
        <v>-45.537583820093865</v>
      </c>
    </row>
    <row r="2753" spans="2:11" x14ac:dyDescent="0.3">
      <c r="B2753" s="126">
        <v>-23.104102762251902</v>
      </c>
      <c r="K2753" s="113">
        <f t="shared" si="44"/>
        <v>-29.144391066108607</v>
      </c>
    </row>
    <row r="2754" spans="2:11" x14ac:dyDescent="0.3">
      <c r="B2754" s="126">
        <v>-6.0080472700505396</v>
      </c>
      <c r="K2754" s="113">
        <f t="shared" si="44"/>
        <v>-7.5787785824820526</v>
      </c>
    </row>
    <row r="2755" spans="2:11" x14ac:dyDescent="0.3">
      <c r="B2755" s="126">
        <v>-0.01</v>
      </c>
      <c r="K2755" s="113">
        <f t="shared" si="44"/>
        <v>-1.261437908496732E-2</v>
      </c>
    </row>
    <row r="2756" spans="2:11" x14ac:dyDescent="0.3">
      <c r="B2756" s="126">
        <v>-0.01</v>
      </c>
      <c r="K2756" s="113">
        <f t="shared" si="44"/>
        <v>-1.261437908496732E-2</v>
      </c>
    </row>
    <row r="2757" spans="2:11" x14ac:dyDescent="0.3">
      <c r="B2757" s="126">
        <v>-0.01</v>
      </c>
      <c r="K2757" s="113">
        <f t="shared" si="44"/>
        <v>-1.261437908496732E-2</v>
      </c>
    </row>
    <row r="2758" spans="2:11" x14ac:dyDescent="0.3">
      <c r="B2758" s="126">
        <v>-0.01</v>
      </c>
      <c r="K2758" s="113">
        <f t="shared" si="44"/>
        <v>-1.261437908496732E-2</v>
      </c>
    </row>
    <row r="2759" spans="2:11" x14ac:dyDescent="0.3">
      <c r="B2759" s="126">
        <v>-0.01</v>
      </c>
      <c r="K2759" s="113">
        <f t="shared" si="44"/>
        <v>-1.261437908496732E-2</v>
      </c>
    </row>
    <row r="2760" spans="2:11" x14ac:dyDescent="0.3">
      <c r="B2760" s="126">
        <v>-0.01</v>
      </c>
      <c r="K2760" s="113">
        <f t="shared" ref="K2760:K2823" si="45">IF(B2760&gt;0,B2760*(1-(1/3.49)),B2760*(1+(1/3.825)))</f>
        <v>-1.261437908496732E-2</v>
      </c>
    </row>
    <row r="2761" spans="2:11" x14ac:dyDescent="0.3">
      <c r="B2761" s="126">
        <v>-23.011294509062399</v>
      </c>
      <c r="K2761" s="113">
        <f t="shared" si="45"/>
        <v>-29.027319217314005</v>
      </c>
    </row>
    <row r="2762" spans="2:11" x14ac:dyDescent="0.3">
      <c r="B2762" s="126">
        <v>-46.582262413232499</v>
      </c>
      <c r="K2762" s="113">
        <f t="shared" si="45"/>
        <v>-58.760631671593934</v>
      </c>
    </row>
    <row r="2763" spans="2:11" x14ac:dyDescent="0.3">
      <c r="B2763" s="126">
        <v>-66.453791328965096</v>
      </c>
      <c r="K2763" s="113">
        <f t="shared" si="45"/>
        <v>-83.827331545687997</v>
      </c>
    </row>
    <row r="2764" spans="2:11" x14ac:dyDescent="0.3">
      <c r="B2764" s="126">
        <v>-78.832901884215303</v>
      </c>
      <c r="K2764" s="113">
        <f t="shared" si="45"/>
        <v>-99.442810873552631</v>
      </c>
    </row>
    <row r="2765" spans="2:11" x14ac:dyDescent="0.3">
      <c r="B2765" s="126">
        <v>-81.163138450651601</v>
      </c>
      <c r="K2765" s="113">
        <f t="shared" si="45"/>
        <v>-102.38225961422064</v>
      </c>
    </row>
    <row r="2766" spans="2:11" x14ac:dyDescent="0.3">
      <c r="B2766" s="126">
        <v>-72.729790733057698</v>
      </c>
      <c r="K2766" s="113">
        <f t="shared" si="45"/>
        <v>-91.744115107713299</v>
      </c>
    </row>
    <row r="2767" spans="2:11" x14ac:dyDescent="0.3">
      <c r="B2767" s="126">
        <v>-54.998097398621198</v>
      </c>
      <c r="K2767" s="113">
        <f t="shared" si="45"/>
        <v>-69.37668495381628</v>
      </c>
    </row>
    <row r="2768" spans="2:11" x14ac:dyDescent="0.3">
      <c r="B2768" s="126">
        <v>-31.6070142651579</v>
      </c>
      <c r="K2768" s="113">
        <f t="shared" si="45"/>
        <v>-39.870285968467151</v>
      </c>
    </row>
    <row r="2769" spans="2:11" x14ac:dyDescent="0.3">
      <c r="B2769" s="126">
        <v>-7.9893415173003</v>
      </c>
      <c r="K2769" s="113">
        <f t="shared" si="45"/>
        <v>-10.078058253849397</v>
      </c>
    </row>
    <row r="2770" spans="2:11" x14ac:dyDescent="0.3">
      <c r="B2770" s="126">
        <v>-0.01</v>
      </c>
      <c r="K2770" s="113">
        <f t="shared" si="45"/>
        <v>-1.261437908496732E-2</v>
      </c>
    </row>
    <row r="2771" spans="2:11" x14ac:dyDescent="0.3">
      <c r="B2771" s="126">
        <v>-0.01</v>
      </c>
      <c r="K2771" s="113">
        <f t="shared" si="45"/>
        <v>-1.261437908496732E-2</v>
      </c>
    </row>
    <row r="2772" spans="2:11" x14ac:dyDescent="0.3">
      <c r="B2772" s="126">
        <v>-0.01</v>
      </c>
      <c r="K2772" s="113">
        <f t="shared" si="45"/>
        <v>-1.261437908496732E-2</v>
      </c>
    </row>
    <row r="2773" spans="2:11" x14ac:dyDescent="0.3">
      <c r="B2773" s="126">
        <v>-35.587543290444401</v>
      </c>
      <c r="K2773" s="113">
        <f t="shared" si="45"/>
        <v>-44.891476176835091</v>
      </c>
    </row>
    <row r="2774" spans="2:11" x14ac:dyDescent="0.3">
      <c r="B2774" s="126">
        <v>-93.145643867784898</v>
      </c>
      <c r="K2774" s="113">
        <f t="shared" si="45"/>
        <v>-117.49744618616003</v>
      </c>
    </row>
    <row r="2775" spans="2:11" x14ac:dyDescent="0.3">
      <c r="B2775" s="126">
        <v>-169.29594585029901</v>
      </c>
      <c r="K2775" s="113">
        <f t="shared" si="45"/>
        <v>-213.55632385037717</v>
      </c>
    </row>
    <row r="2776" spans="2:11" x14ac:dyDescent="0.3">
      <c r="B2776" s="126">
        <v>-256.88866952993999</v>
      </c>
      <c r="K2776" s="113">
        <f t="shared" si="45"/>
        <v>-324.04910600835564</v>
      </c>
    </row>
    <row r="2777" spans="2:11" x14ac:dyDescent="0.3">
      <c r="B2777" s="126">
        <v>-345.435720615523</v>
      </c>
      <c r="K2777" s="113">
        <f t="shared" si="45"/>
        <v>-435.74571293330678</v>
      </c>
    </row>
    <row r="2778" spans="2:11" x14ac:dyDescent="0.3">
      <c r="B2778" s="126">
        <v>-422.05821169668002</v>
      </c>
      <c r="K2778" s="113">
        <f t="shared" si="45"/>
        <v>-532.40022782653102</v>
      </c>
    </row>
    <row r="2779" spans="2:11" x14ac:dyDescent="0.3">
      <c r="B2779" s="126">
        <v>-472.88160559832397</v>
      </c>
      <c r="K2779" s="113">
        <f t="shared" si="45"/>
        <v>-596.51078353252626</v>
      </c>
    </row>
    <row r="2780" spans="2:11" x14ac:dyDescent="0.3">
      <c r="B2780" s="126">
        <v>-484.73526163241399</v>
      </c>
      <c r="K2780" s="113">
        <f t="shared" si="45"/>
        <v>-611.46343460820844</v>
      </c>
    </row>
    <row r="2781" spans="2:11" x14ac:dyDescent="0.3">
      <c r="B2781" s="126">
        <v>-446.96158981314102</v>
      </c>
      <c r="K2781" s="113">
        <f t="shared" si="45"/>
        <v>-563.81429303226287</v>
      </c>
    </row>
    <row r="2782" spans="2:11" x14ac:dyDescent="0.3">
      <c r="B2782" s="126">
        <v>-353.11089508939301</v>
      </c>
      <c r="K2782" s="113">
        <f t="shared" si="45"/>
        <v>-445.42746896897285</v>
      </c>
    </row>
    <row r="2783" spans="2:11" x14ac:dyDescent="0.3">
      <c r="B2783" s="126">
        <v>-202.29625983443</v>
      </c>
      <c r="K2783" s="113">
        <f t="shared" si="45"/>
        <v>-255.18417090225483</v>
      </c>
    </row>
    <row r="2784" spans="2:11" x14ac:dyDescent="0.3">
      <c r="B2784" s="126">
        <v>-1.00000000142883E-2</v>
      </c>
      <c r="K2784" s="113">
        <f t="shared" si="45"/>
        <v>-1.2614379102991123E-2</v>
      </c>
    </row>
    <row r="2785" spans="2:11" x14ac:dyDescent="0.3">
      <c r="B2785" s="126">
        <v>-0.01</v>
      </c>
      <c r="K2785" s="113">
        <f t="shared" si="45"/>
        <v>-1.261437908496732E-2</v>
      </c>
    </row>
    <row r="2786" spans="2:11" x14ac:dyDescent="0.3">
      <c r="B2786" s="126">
        <v>-0.01</v>
      </c>
      <c r="K2786" s="113">
        <f t="shared" si="45"/>
        <v>-1.261437908496732E-2</v>
      </c>
    </row>
    <row r="2787" spans="2:11" x14ac:dyDescent="0.3">
      <c r="B2787" s="126">
        <v>-0.01</v>
      </c>
      <c r="K2787" s="113">
        <f t="shared" si="45"/>
        <v>-1.261437908496732E-2</v>
      </c>
    </row>
    <row r="2788" spans="2:11" x14ac:dyDescent="0.3">
      <c r="B2788" s="126">
        <v>-0.01</v>
      </c>
      <c r="K2788" s="113">
        <f t="shared" si="45"/>
        <v>-1.261437908496732E-2</v>
      </c>
    </row>
    <row r="2789" spans="2:11" x14ac:dyDescent="0.3">
      <c r="B2789" s="126">
        <v>-0.01</v>
      </c>
      <c r="K2789" s="113">
        <f t="shared" si="45"/>
        <v>-1.261437908496732E-2</v>
      </c>
    </row>
    <row r="2790" spans="2:11" x14ac:dyDescent="0.3">
      <c r="B2790" s="126">
        <v>-0.01</v>
      </c>
      <c r="K2790" s="113">
        <f t="shared" si="45"/>
        <v>-1.261437908496732E-2</v>
      </c>
    </row>
    <row r="2791" spans="2:11" x14ac:dyDescent="0.3">
      <c r="B2791" s="126">
        <v>-0.01</v>
      </c>
      <c r="K2791" s="113">
        <f t="shared" si="45"/>
        <v>-1.261437908496732E-2</v>
      </c>
    </row>
    <row r="2792" spans="2:11" x14ac:dyDescent="0.3">
      <c r="B2792" s="126">
        <v>-0.01</v>
      </c>
      <c r="K2792" s="113">
        <f t="shared" si="45"/>
        <v>-1.261437908496732E-2</v>
      </c>
    </row>
    <row r="2793" spans="2:11" x14ac:dyDescent="0.3">
      <c r="B2793" s="126">
        <v>-0.01</v>
      </c>
      <c r="K2793" s="113">
        <f t="shared" si="45"/>
        <v>-1.261437908496732E-2</v>
      </c>
    </row>
    <row r="2794" spans="2:11" x14ac:dyDescent="0.3">
      <c r="B2794" s="126">
        <v>-0.01</v>
      </c>
      <c r="K2794" s="113">
        <f t="shared" si="45"/>
        <v>-1.261437908496732E-2</v>
      </c>
    </row>
    <row r="2795" spans="2:11" x14ac:dyDescent="0.3">
      <c r="B2795" s="126">
        <v>-0.01</v>
      </c>
      <c r="K2795" s="113">
        <f t="shared" si="45"/>
        <v>-1.261437908496732E-2</v>
      </c>
    </row>
    <row r="2796" spans="2:11" x14ac:dyDescent="0.3">
      <c r="B2796" s="126">
        <v>-0.01</v>
      </c>
      <c r="K2796" s="113">
        <f t="shared" si="45"/>
        <v>-1.261437908496732E-2</v>
      </c>
    </row>
    <row r="2797" spans="2:11" x14ac:dyDescent="0.3">
      <c r="B2797" s="126">
        <v>-438.742099401541</v>
      </c>
      <c r="K2797" s="113">
        <f t="shared" si="45"/>
        <v>-553.44591623854512</v>
      </c>
    </row>
    <row r="2798" spans="2:11" x14ac:dyDescent="0.3">
      <c r="B2798" s="126">
        <v>-867.06636747174105</v>
      </c>
      <c r="K2798" s="113">
        <f t="shared" si="45"/>
        <v>-1093.7503851114118</v>
      </c>
    </row>
    <row r="2799" spans="2:11" x14ac:dyDescent="0.3">
      <c r="B2799" s="126">
        <v>-1250.36541452601</v>
      </c>
      <c r="K2799" s="113">
        <f t="shared" si="45"/>
        <v>-1577.2583333563393</v>
      </c>
    </row>
    <row r="2800" spans="2:11" x14ac:dyDescent="0.3">
      <c r="B2800" s="126">
        <v>-1556.7422985907599</v>
      </c>
      <c r="K2800" s="113">
        <f t="shared" si="45"/>
        <v>-1963.7337492027232</v>
      </c>
    </row>
    <row r="2801" spans="2:11" x14ac:dyDescent="0.3">
      <c r="B2801" s="126">
        <v>-1759.9222595220499</v>
      </c>
      <c r="K2801" s="113">
        <f t="shared" si="45"/>
        <v>-2220.0326541683376</v>
      </c>
    </row>
    <row r="2802" spans="2:11" x14ac:dyDescent="0.3">
      <c r="B2802" s="126">
        <v>-1841.65227790618</v>
      </c>
      <c r="K2802" s="113">
        <f t="shared" si="45"/>
        <v>-2323.129997620214</v>
      </c>
    </row>
    <row r="2803" spans="2:11" x14ac:dyDescent="0.3">
      <c r="B2803" s="126">
        <v>-1793.36605639659</v>
      </c>
      <c r="K2803" s="113">
        <f t="shared" si="45"/>
        <v>-2262.2199273499468</v>
      </c>
    </row>
    <row r="2804" spans="2:11" x14ac:dyDescent="0.3">
      <c r="B2804" s="126">
        <v>-1616.9602197300601</v>
      </c>
      <c r="K2804" s="113">
        <f t="shared" si="45"/>
        <v>-2039.6949176987032</v>
      </c>
    </row>
    <row r="2805" spans="2:11" x14ac:dyDescent="0.3">
      <c r="B2805" s="126">
        <v>-1324.62045099176</v>
      </c>
      <c r="K2805" s="113">
        <f t="shared" si="45"/>
        <v>-1670.9264512510435</v>
      </c>
    </row>
    <row r="2806" spans="2:11" x14ac:dyDescent="0.3">
      <c r="B2806" s="126">
        <v>-937.73313493605497</v>
      </c>
      <c r="K2806" s="113">
        <f t="shared" si="45"/>
        <v>-1182.8921244618209</v>
      </c>
    </row>
    <row r="2807" spans="2:11" x14ac:dyDescent="0.3">
      <c r="B2807" s="126">
        <v>-485.00794755783198</v>
      </c>
      <c r="K2807" s="113">
        <f t="shared" si="45"/>
        <v>-611.80741097164423</v>
      </c>
    </row>
    <row r="2808" spans="2:11" x14ac:dyDescent="0.3">
      <c r="B2808" s="126">
        <v>-1.0000000018312701E-2</v>
      </c>
      <c r="K2808" s="113">
        <f t="shared" si="45"/>
        <v>-1.2614379108067654E-2</v>
      </c>
    </row>
    <row r="2809" spans="2:11" x14ac:dyDescent="0.3">
      <c r="B2809" s="126">
        <v>-0.01</v>
      </c>
      <c r="K2809" s="113">
        <f t="shared" si="45"/>
        <v>-1.261437908496732E-2</v>
      </c>
    </row>
    <row r="2810" spans="2:11" x14ac:dyDescent="0.3">
      <c r="B2810" s="126">
        <v>-0.01</v>
      </c>
      <c r="K2810" s="113">
        <f t="shared" si="45"/>
        <v>-1.261437908496732E-2</v>
      </c>
    </row>
    <row r="2811" spans="2:11" x14ac:dyDescent="0.3">
      <c r="B2811" s="126">
        <v>-0.01</v>
      </c>
      <c r="K2811" s="113">
        <f t="shared" si="45"/>
        <v>-1.261437908496732E-2</v>
      </c>
    </row>
    <row r="2812" spans="2:11" x14ac:dyDescent="0.3">
      <c r="B2812" s="126">
        <v>-0.01</v>
      </c>
      <c r="K2812" s="113">
        <f t="shared" si="45"/>
        <v>-1.261437908496732E-2</v>
      </c>
    </row>
    <row r="2813" spans="2:11" x14ac:dyDescent="0.3">
      <c r="B2813" s="126">
        <v>-0.01</v>
      </c>
      <c r="K2813" s="113">
        <f t="shared" si="45"/>
        <v>-1.261437908496732E-2</v>
      </c>
    </row>
    <row r="2814" spans="2:11" x14ac:dyDescent="0.3">
      <c r="B2814" s="126">
        <v>-0.01</v>
      </c>
      <c r="K2814" s="113">
        <f t="shared" si="45"/>
        <v>-1.261437908496732E-2</v>
      </c>
    </row>
    <row r="2815" spans="2:11" x14ac:dyDescent="0.3">
      <c r="B2815" s="126">
        <v>-0.01</v>
      </c>
      <c r="K2815" s="113">
        <f t="shared" si="45"/>
        <v>-1.261437908496732E-2</v>
      </c>
    </row>
    <row r="2816" spans="2:11" x14ac:dyDescent="0.3">
      <c r="B2816" s="126">
        <v>-0.01</v>
      </c>
      <c r="K2816" s="113">
        <f t="shared" si="45"/>
        <v>-1.261437908496732E-2</v>
      </c>
    </row>
    <row r="2817" spans="2:11" x14ac:dyDescent="0.3">
      <c r="B2817" s="126">
        <v>-0.01</v>
      </c>
      <c r="K2817" s="113">
        <f t="shared" si="45"/>
        <v>-1.261437908496732E-2</v>
      </c>
    </row>
    <row r="2818" spans="2:11" x14ac:dyDescent="0.3">
      <c r="B2818" s="126">
        <v>-0.01</v>
      </c>
      <c r="K2818" s="113">
        <f t="shared" si="45"/>
        <v>-1.261437908496732E-2</v>
      </c>
    </row>
    <row r="2819" spans="2:11" x14ac:dyDescent="0.3">
      <c r="B2819" s="126">
        <v>-0.01</v>
      </c>
      <c r="K2819" s="113">
        <f t="shared" si="45"/>
        <v>-1.261437908496732E-2</v>
      </c>
    </row>
    <row r="2820" spans="2:11" x14ac:dyDescent="0.3">
      <c r="B2820" s="126">
        <v>-0.01</v>
      </c>
      <c r="K2820" s="113">
        <f t="shared" si="45"/>
        <v>-1.261437908496732E-2</v>
      </c>
    </row>
    <row r="2821" spans="2:11" x14ac:dyDescent="0.3">
      <c r="B2821" s="126">
        <v>-436.36887771559998</v>
      </c>
      <c r="K2821" s="113">
        <f t="shared" si="45"/>
        <v>-550.45224443863265</v>
      </c>
    </row>
    <row r="2822" spans="2:11" x14ac:dyDescent="0.3">
      <c r="B2822" s="126">
        <v>-838.62530765687802</v>
      </c>
      <c r="K2822" s="113">
        <f t="shared" si="45"/>
        <v>-1057.8737541031205</v>
      </c>
    </row>
    <row r="2823" spans="2:11" x14ac:dyDescent="0.3">
      <c r="B2823" s="126">
        <v>-1181.54111793225</v>
      </c>
      <c r="K2823" s="113">
        <f t="shared" si="45"/>
        <v>-1490.440756607348</v>
      </c>
    </row>
    <row r="2824" spans="2:11" x14ac:dyDescent="0.3">
      <c r="B2824" s="126">
        <v>-1443.9077217584199</v>
      </c>
      <c r="K2824" s="113">
        <f t="shared" ref="K2824:K2887" si="46">IF(B2824&gt;0,B2824*(1-(1/3.49)),B2824*(1+(1/3.825)))</f>
        <v>-1821.3999365972224</v>
      </c>
    </row>
    <row r="2825" spans="2:11" x14ac:dyDescent="0.3">
      <c r="B2825" s="126">
        <v>-1609.5957005483999</v>
      </c>
      <c r="K2825" s="113">
        <f t="shared" si="46"/>
        <v>-2030.4050340251058</v>
      </c>
    </row>
    <row r="2826" spans="2:11" x14ac:dyDescent="0.3">
      <c r="B2826" s="126">
        <v>-1668.32332074448</v>
      </c>
      <c r="K2826" s="113">
        <f t="shared" si="46"/>
        <v>-2104.4862804162394</v>
      </c>
    </row>
    <row r="2827" spans="2:11" x14ac:dyDescent="0.3">
      <c r="B2827" s="126">
        <v>-1616.14548006117</v>
      </c>
      <c r="K2827" s="113">
        <f t="shared" si="46"/>
        <v>-2038.6671741948091</v>
      </c>
    </row>
    <row r="2828" spans="2:11" x14ac:dyDescent="0.3">
      <c r="B2828" s="126">
        <v>-1455.66552749877</v>
      </c>
      <c r="K2828" s="113">
        <f t="shared" si="46"/>
        <v>-1836.2316784788404</v>
      </c>
    </row>
    <row r="2829" spans="2:11" x14ac:dyDescent="0.3">
      <c r="B2829" s="126">
        <v>-1195.9675772189701</v>
      </c>
      <c r="K2829" s="113">
        <f t="shared" si="46"/>
        <v>-1508.6388392370013</v>
      </c>
    </row>
    <row r="2830" spans="2:11" x14ac:dyDescent="0.3">
      <c r="B2830" s="126">
        <v>-852.26020051333001</v>
      </c>
      <c r="K2830" s="113">
        <f t="shared" si="46"/>
        <v>-1075.0733248305405</v>
      </c>
    </row>
    <row r="2831" spans="2:11" x14ac:dyDescent="0.3">
      <c r="B2831" s="126">
        <v>-445.21805326036599</v>
      </c>
      <c r="K2831" s="113">
        <f t="shared" si="46"/>
        <v>-561.61492992974274</v>
      </c>
    </row>
    <row r="2832" spans="2:11" x14ac:dyDescent="0.3">
      <c r="B2832" s="126">
        <v>-1.00000000545051E-2</v>
      </c>
      <c r="K2832" s="113">
        <f t="shared" si="46"/>
        <v>-1.261437915372212E-2</v>
      </c>
    </row>
    <row r="2833" spans="2:11" x14ac:dyDescent="0.3">
      <c r="B2833" s="126">
        <v>-0.01</v>
      </c>
      <c r="K2833" s="113">
        <f t="shared" si="46"/>
        <v>-1.261437908496732E-2</v>
      </c>
    </row>
    <row r="2834" spans="2:11" x14ac:dyDescent="0.3">
      <c r="B2834" s="126">
        <v>-0.01</v>
      </c>
      <c r="K2834" s="113">
        <f t="shared" si="46"/>
        <v>-1.261437908496732E-2</v>
      </c>
    </row>
    <row r="2835" spans="2:11" x14ac:dyDescent="0.3">
      <c r="B2835" s="126">
        <v>-0.01</v>
      </c>
      <c r="K2835" s="113">
        <f t="shared" si="46"/>
        <v>-1.261437908496732E-2</v>
      </c>
    </row>
    <row r="2836" spans="2:11" x14ac:dyDescent="0.3">
      <c r="B2836" s="126">
        <v>-0.01</v>
      </c>
      <c r="K2836" s="113">
        <f t="shared" si="46"/>
        <v>-1.261437908496732E-2</v>
      </c>
    </row>
    <row r="2837" spans="2:11" x14ac:dyDescent="0.3">
      <c r="B2837" s="126">
        <v>-0.01</v>
      </c>
      <c r="K2837" s="113">
        <f t="shared" si="46"/>
        <v>-1.261437908496732E-2</v>
      </c>
    </row>
    <row r="2838" spans="2:11" x14ac:dyDescent="0.3">
      <c r="B2838" s="126">
        <v>-0.01</v>
      </c>
      <c r="K2838" s="113">
        <f t="shared" si="46"/>
        <v>-1.261437908496732E-2</v>
      </c>
    </row>
    <row r="2839" spans="2:11" x14ac:dyDescent="0.3">
      <c r="B2839" s="126">
        <v>-0.01</v>
      </c>
      <c r="K2839" s="113">
        <f t="shared" si="46"/>
        <v>-1.261437908496732E-2</v>
      </c>
    </row>
    <row r="2840" spans="2:11" x14ac:dyDescent="0.3">
      <c r="B2840" s="126">
        <v>-0.01</v>
      </c>
      <c r="K2840" s="113">
        <f t="shared" si="46"/>
        <v>-1.261437908496732E-2</v>
      </c>
    </row>
    <row r="2841" spans="2:11" x14ac:dyDescent="0.3">
      <c r="B2841" s="126">
        <v>-0.01</v>
      </c>
      <c r="K2841" s="113">
        <f t="shared" si="46"/>
        <v>-1.261437908496732E-2</v>
      </c>
    </row>
    <row r="2842" spans="2:11" x14ac:dyDescent="0.3">
      <c r="B2842" s="126">
        <v>-0.01</v>
      </c>
      <c r="K2842" s="113">
        <f t="shared" si="46"/>
        <v>-1.261437908496732E-2</v>
      </c>
    </row>
    <row r="2843" spans="2:11" x14ac:dyDescent="0.3">
      <c r="B2843" s="126">
        <v>-0.01</v>
      </c>
      <c r="K2843" s="113">
        <f t="shared" si="46"/>
        <v>-1.261437908496732E-2</v>
      </c>
    </row>
    <row r="2844" spans="2:11" x14ac:dyDescent="0.3">
      <c r="B2844" s="126">
        <v>-0.01</v>
      </c>
      <c r="K2844" s="113">
        <f t="shared" si="46"/>
        <v>-1.261437908496732E-2</v>
      </c>
    </row>
    <row r="2845" spans="2:11" x14ac:dyDescent="0.3">
      <c r="B2845" s="126">
        <v>-519.52989120079303</v>
      </c>
      <c r="K2845" s="113">
        <f t="shared" si="46"/>
        <v>-655.35469935786307</v>
      </c>
    </row>
    <row r="2846" spans="2:11" x14ac:dyDescent="0.3">
      <c r="B2846" s="126">
        <v>-1007.53276025011</v>
      </c>
      <c r="K2846" s="113">
        <f t="shared" si="46"/>
        <v>-1270.9400178318381</v>
      </c>
    </row>
    <row r="2847" spans="2:11" x14ac:dyDescent="0.3">
      <c r="B2847" s="126">
        <v>-1427.4789838412</v>
      </c>
      <c r="K2847" s="113">
        <f t="shared" si="46"/>
        <v>-1800.6761037996837</v>
      </c>
    </row>
    <row r="2848" spans="2:11" x14ac:dyDescent="0.3">
      <c r="B2848" s="126">
        <v>-1747.66093937899</v>
      </c>
      <c r="K2848" s="113">
        <f t="shared" si="46"/>
        <v>-2204.565760131667</v>
      </c>
    </row>
    <row r="2849" spans="2:11" x14ac:dyDescent="0.3">
      <c r="B2849" s="126">
        <v>-1943.96478638805</v>
      </c>
      <c r="K2849" s="113">
        <f t="shared" si="46"/>
        <v>-2452.190874332638</v>
      </c>
    </row>
    <row r="2850" spans="2:11" x14ac:dyDescent="0.3">
      <c r="B2850" s="126">
        <v>-2002.0332642859801</v>
      </c>
      <c r="K2850" s="113">
        <f t="shared" si="46"/>
        <v>-2525.4406536417919</v>
      </c>
    </row>
    <row r="2851" spans="2:11" x14ac:dyDescent="0.3">
      <c r="B2851" s="126">
        <v>-1918.5993162473401</v>
      </c>
      <c r="K2851" s="113">
        <f t="shared" si="46"/>
        <v>-2420.1939087303049</v>
      </c>
    </row>
    <row r="2852" spans="2:11" x14ac:dyDescent="0.3">
      <c r="B2852" s="126">
        <v>-1701.83594524253</v>
      </c>
      <c r="K2852" s="113">
        <f t="shared" si="46"/>
        <v>-2146.760375371296</v>
      </c>
    </row>
    <row r="2853" spans="2:11" x14ac:dyDescent="0.3">
      <c r="B2853" s="126">
        <v>-1370.66364224518</v>
      </c>
      <c r="K2853" s="113">
        <f t="shared" si="46"/>
        <v>-1729.0070781262727</v>
      </c>
    </row>
    <row r="2854" spans="2:11" x14ac:dyDescent="0.3">
      <c r="B2854" s="126">
        <v>-953.062787223756</v>
      </c>
      <c r="K2854" s="113">
        <f t="shared" si="46"/>
        <v>-1202.2295289816007</v>
      </c>
    </row>
    <row r="2855" spans="2:11" x14ac:dyDescent="0.3">
      <c r="B2855" s="126">
        <v>-483.54275640914602</v>
      </c>
      <c r="K2855" s="113">
        <f t="shared" si="46"/>
        <v>-609.95916331349792</v>
      </c>
    </row>
    <row r="2856" spans="2:11" x14ac:dyDescent="0.3">
      <c r="B2856" s="126">
        <v>-1.00000000447066E-2</v>
      </c>
      <c r="K2856" s="113">
        <f t="shared" si="46"/>
        <v>-1.2614379141361919E-2</v>
      </c>
    </row>
    <row r="2857" spans="2:11" x14ac:dyDescent="0.3">
      <c r="B2857" s="126">
        <v>-0.01</v>
      </c>
      <c r="K2857" s="113">
        <f t="shared" si="46"/>
        <v>-1.261437908496732E-2</v>
      </c>
    </row>
    <row r="2858" spans="2:11" x14ac:dyDescent="0.3">
      <c r="B2858" s="126">
        <v>-0.01</v>
      </c>
      <c r="K2858" s="113">
        <f t="shared" si="46"/>
        <v>-1.261437908496732E-2</v>
      </c>
    </row>
    <row r="2859" spans="2:11" x14ac:dyDescent="0.3">
      <c r="B2859" s="126">
        <v>-0.01</v>
      </c>
      <c r="K2859" s="113">
        <f t="shared" si="46"/>
        <v>-1.261437908496732E-2</v>
      </c>
    </row>
    <row r="2860" spans="2:11" x14ac:dyDescent="0.3">
      <c r="B2860" s="126">
        <v>-0.01</v>
      </c>
      <c r="K2860" s="113">
        <f t="shared" si="46"/>
        <v>-1.261437908496732E-2</v>
      </c>
    </row>
    <row r="2861" spans="2:11" x14ac:dyDescent="0.3">
      <c r="B2861" s="126">
        <v>-0.01</v>
      </c>
      <c r="K2861" s="113">
        <f t="shared" si="46"/>
        <v>-1.261437908496732E-2</v>
      </c>
    </row>
    <row r="2862" spans="2:11" x14ac:dyDescent="0.3">
      <c r="B2862" s="126">
        <v>-0.01</v>
      </c>
      <c r="K2862" s="113">
        <f t="shared" si="46"/>
        <v>-1.261437908496732E-2</v>
      </c>
    </row>
    <row r="2863" spans="2:11" x14ac:dyDescent="0.3">
      <c r="B2863" s="126">
        <v>-0.01</v>
      </c>
      <c r="K2863" s="113">
        <f t="shared" si="46"/>
        <v>-1.261437908496732E-2</v>
      </c>
    </row>
    <row r="2864" spans="2:11" x14ac:dyDescent="0.3">
      <c r="B2864" s="126">
        <v>-0.01</v>
      </c>
      <c r="K2864" s="113">
        <f t="shared" si="46"/>
        <v>-1.261437908496732E-2</v>
      </c>
    </row>
    <row r="2865" spans="2:11" x14ac:dyDescent="0.3">
      <c r="B2865" s="126">
        <v>-0.01</v>
      </c>
      <c r="K2865" s="113">
        <f t="shared" si="46"/>
        <v>-1.261437908496732E-2</v>
      </c>
    </row>
    <row r="2866" spans="2:11" x14ac:dyDescent="0.3">
      <c r="B2866" s="126">
        <v>-0.01</v>
      </c>
      <c r="K2866" s="113">
        <f t="shared" si="46"/>
        <v>-1.261437908496732E-2</v>
      </c>
    </row>
    <row r="2867" spans="2:11" x14ac:dyDescent="0.3">
      <c r="B2867" s="126">
        <v>-0.01</v>
      </c>
      <c r="K2867" s="113">
        <f t="shared" si="46"/>
        <v>-1.261437908496732E-2</v>
      </c>
    </row>
    <row r="2868" spans="2:11" x14ac:dyDescent="0.3">
      <c r="B2868" s="126">
        <v>-0.01</v>
      </c>
      <c r="K2868" s="113">
        <f t="shared" si="46"/>
        <v>-1.261437908496732E-2</v>
      </c>
    </row>
    <row r="2869" spans="2:11" x14ac:dyDescent="0.3">
      <c r="B2869" s="126">
        <v>-229.250259711967</v>
      </c>
      <c r="K2869" s="113">
        <f t="shared" si="46"/>
        <v>-289.1849681333963</v>
      </c>
    </row>
    <row r="2870" spans="2:11" x14ac:dyDescent="0.3">
      <c r="B2870" s="126">
        <v>-400.28068195269998</v>
      </c>
      <c r="K2870" s="113">
        <f t="shared" si="46"/>
        <v>-504.92922625405942</v>
      </c>
    </row>
    <row r="2871" spans="2:11" x14ac:dyDescent="0.3">
      <c r="B2871" s="126">
        <v>-506.52114206456201</v>
      </c>
      <c r="K2871" s="113">
        <f t="shared" si="46"/>
        <v>-638.94497005529718</v>
      </c>
    </row>
    <row r="2872" spans="2:11" x14ac:dyDescent="0.3">
      <c r="B2872" s="126">
        <v>-548.73969784259305</v>
      </c>
      <c r="K2872" s="113">
        <f t="shared" si="46"/>
        <v>-692.20105675568925</v>
      </c>
    </row>
    <row r="2873" spans="2:11" x14ac:dyDescent="0.3">
      <c r="B2873" s="126">
        <v>-534.18299080514805</v>
      </c>
      <c r="K2873" s="113">
        <f t="shared" si="46"/>
        <v>-673.838674675775</v>
      </c>
    </row>
    <row r="2874" spans="2:11" x14ac:dyDescent="0.3">
      <c r="B2874" s="126">
        <v>-475.06045564401501</v>
      </c>
      <c r="K2874" s="113">
        <f t="shared" si="46"/>
        <v>-599.25926757709078</v>
      </c>
    </row>
    <row r="2875" spans="2:11" x14ac:dyDescent="0.3">
      <c r="B2875" s="126">
        <v>-386.60432054345102</v>
      </c>
      <c r="K2875" s="113">
        <f t="shared" si="46"/>
        <v>-487.67734552213102</v>
      </c>
    </row>
    <row r="2876" spans="2:11" x14ac:dyDescent="0.3">
      <c r="B2876" s="126">
        <v>-284.96472342642301</v>
      </c>
      <c r="K2876" s="113">
        <f t="shared" si="46"/>
        <v>-359.46530471437671</v>
      </c>
    </row>
    <row r="2877" spans="2:11" x14ac:dyDescent="0.3">
      <c r="B2877" s="126">
        <v>-185.203200499064</v>
      </c>
      <c r="K2877" s="113">
        <f t="shared" si="46"/>
        <v>-233.62233788444019</v>
      </c>
    </row>
    <row r="2878" spans="2:11" x14ac:dyDescent="0.3">
      <c r="B2878" s="126">
        <v>-99.619140357553704</v>
      </c>
      <c r="K2878" s="113">
        <f t="shared" si="46"/>
        <v>-125.66336005887493</v>
      </c>
    </row>
    <row r="2879" spans="2:11" x14ac:dyDescent="0.3">
      <c r="B2879" s="126">
        <v>-36.587456925702</v>
      </c>
      <c r="K2879" s="113">
        <f t="shared" si="46"/>
        <v>-46.152805141571804</v>
      </c>
    </row>
    <row r="2880" spans="2:11" x14ac:dyDescent="0.3">
      <c r="B2880" s="126">
        <v>-1.0000000001561199E-2</v>
      </c>
      <c r="K2880" s="113">
        <f t="shared" si="46"/>
        <v>-1.2614379086936675E-2</v>
      </c>
    </row>
    <row r="2881" spans="2:11" x14ac:dyDescent="0.3">
      <c r="B2881" s="126">
        <v>-0.01</v>
      </c>
      <c r="K2881" s="113">
        <f t="shared" si="46"/>
        <v>-1.261437908496732E-2</v>
      </c>
    </row>
    <row r="2882" spans="2:11" x14ac:dyDescent="0.3">
      <c r="B2882" s="126">
        <v>-0.52521980372165</v>
      </c>
      <c r="K2882" s="113">
        <f t="shared" si="46"/>
        <v>-0.66253217070770232</v>
      </c>
    </row>
    <row r="2883" spans="2:11" x14ac:dyDescent="0.3">
      <c r="B2883" s="126">
        <v>-26.505856218548502</v>
      </c>
      <c r="K2883" s="113">
        <f t="shared" si="46"/>
        <v>-33.435491831240917</v>
      </c>
    </row>
    <row r="2884" spans="2:11" x14ac:dyDescent="0.3">
      <c r="B2884" s="126">
        <v>-59.135856068389103</v>
      </c>
      <c r="K2884" s="113">
        <f t="shared" si="46"/>
        <v>-74.596210596072524</v>
      </c>
    </row>
    <row r="2885" spans="2:11" x14ac:dyDescent="0.3">
      <c r="B2885" s="126">
        <v>-90.274427626872196</v>
      </c>
      <c r="K2885" s="113">
        <f t="shared" si="46"/>
        <v>-113.87558517638126</v>
      </c>
    </row>
    <row r="2886" spans="2:11" x14ac:dyDescent="0.3">
      <c r="B2886" s="126">
        <v>-113.082261237688</v>
      </c>
      <c r="K2886" s="113">
        <f t="shared" si="46"/>
        <v>-142.64625110375022</v>
      </c>
    </row>
    <row r="2887" spans="2:11" x14ac:dyDescent="0.3">
      <c r="B2887" s="126">
        <v>-122.949959503719</v>
      </c>
      <c r="K2887" s="113">
        <f t="shared" si="46"/>
        <v>-155.0937397661292</v>
      </c>
    </row>
    <row r="2888" spans="2:11" x14ac:dyDescent="0.3">
      <c r="B2888" s="126">
        <v>-118.008504538331</v>
      </c>
      <c r="K2888" s="113">
        <f t="shared" ref="K2888:K2951" si="47">IF(B2888&gt;0,B2888*(1-(1/3.49)),B2888*(1+(1/3.825)))</f>
        <v>-148.86040114965937</v>
      </c>
    </row>
    <row r="2889" spans="2:11" x14ac:dyDescent="0.3">
      <c r="B2889" s="126">
        <v>-99.178844797212307</v>
      </c>
      <c r="K2889" s="113">
        <f t="shared" si="47"/>
        <v>-125.10795454811748</v>
      </c>
    </row>
    <row r="2890" spans="2:11" x14ac:dyDescent="0.3">
      <c r="B2890" s="126">
        <v>-69.786075164743096</v>
      </c>
      <c r="K2890" s="113">
        <f t="shared" si="47"/>
        <v>-88.030800698009259</v>
      </c>
    </row>
    <row r="2891" spans="2:11" x14ac:dyDescent="0.3">
      <c r="B2891" s="126">
        <v>-34.825018431848903</v>
      </c>
      <c r="K2891" s="113">
        <f t="shared" si="47"/>
        <v>-43.929598414031624</v>
      </c>
    </row>
    <row r="2892" spans="2:11" x14ac:dyDescent="0.3">
      <c r="B2892" s="126">
        <v>-1.0000000003567201E-2</v>
      </c>
      <c r="K2892" s="113">
        <f t="shared" si="47"/>
        <v>-1.2614379089467121E-2</v>
      </c>
    </row>
    <row r="2893" spans="2:11" x14ac:dyDescent="0.3">
      <c r="B2893" s="126">
        <v>-0.01</v>
      </c>
      <c r="K2893" s="113">
        <f t="shared" si="47"/>
        <v>-1.261437908496732E-2</v>
      </c>
    </row>
    <row r="2894" spans="2:11" x14ac:dyDescent="0.3">
      <c r="B2894" s="126">
        <v>-0.01</v>
      </c>
      <c r="K2894" s="113">
        <f t="shared" si="47"/>
        <v>-1.261437908496732E-2</v>
      </c>
    </row>
    <row r="2895" spans="2:11" x14ac:dyDescent="0.3">
      <c r="B2895" s="126">
        <v>-0.01</v>
      </c>
      <c r="K2895" s="113">
        <f t="shared" si="47"/>
        <v>-1.261437908496732E-2</v>
      </c>
    </row>
    <row r="2896" spans="2:11" x14ac:dyDescent="0.3">
      <c r="B2896" s="126">
        <v>-0.01</v>
      </c>
      <c r="K2896" s="113">
        <f t="shared" si="47"/>
        <v>-1.261437908496732E-2</v>
      </c>
    </row>
    <row r="2897" spans="2:11" x14ac:dyDescent="0.3">
      <c r="B2897" s="126">
        <v>-0.01</v>
      </c>
      <c r="K2897" s="113">
        <f t="shared" si="47"/>
        <v>-1.261437908496732E-2</v>
      </c>
    </row>
    <row r="2898" spans="2:11" x14ac:dyDescent="0.3">
      <c r="B2898" s="126">
        <v>-0.01</v>
      </c>
      <c r="K2898" s="113">
        <f t="shared" si="47"/>
        <v>-1.261437908496732E-2</v>
      </c>
    </row>
    <row r="2899" spans="2:11" x14ac:dyDescent="0.3">
      <c r="B2899" s="126">
        <v>-9.3438280697004501</v>
      </c>
      <c r="K2899" s="113">
        <f t="shared" si="47"/>
        <v>-11.786658937595993</v>
      </c>
    </row>
    <row r="2900" spans="2:11" x14ac:dyDescent="0.3">
      <c r="B2900" s="126">
        <v>-28.852240441466499</v>
      </c>
      <c r="K2900" s="113">
        <f t="shared" si="47"/>
        <v>-36.39530983792833</v>
      </c>
    </row>
    <row r="2901" spans="2:11" x14ac:dyDescent="0.3">
      <c r="B2901" s="126">
        <v>-39.977932610399598</v>
      </c>
      <c r="K2901" s="113">
        <f t="shared" si="47"/>
        <v>-50.429679698085764</v>
      </c>
    </row>
    <row r="2902" spans="2:11" x14ac:dyDescent="0.3">
      <c r="B2902" s="126">
        <v>-39.436657331858299</v>
      </c>
      <c r="K2902" s="113">
        <f t="shared" si="47"/>
        <v>-49.746894542801641</v>
      </c>
    </row>
    <row r="2903" spans="2:11" x14ac:dyDescent="0.3">
      <c r="B2903" s="126">
        <v>-25.854541893490701</v>
      </c>
      <c r="K2903" s="113">
        <f t="shared" si="47"/>
        <v>-32.613899251266048</v>
      </c>
    </row>
    <row r="2904" spans="2:11" x14ac:dyDescent="0.3">
      <c r="B2904" s="126">
        <v>-1.00000000012839E-2</v>
      </c>
      <c r="K2904" s="113">
        <f t="shared" si="47"/>
        <v>-1.261437908658688E-2</v>
      </c>
    </row>
    <row r="2905" spans="2:11" x14ac:dyDescent="0.3">
      <c r="B2905" s="126">
        <v>-0.01</v>
      </c>
      <c r="K2905" s="113">
        <f t="shared" si="47"/>
        <v>-1.261437908496732E-2</v>
      </c>
    </row>
    <row r="2906" spans="2:11" x14ac:dyDescent="0.3">
      <c r="B2906" s="126">
        <v>-0.01</v>
      </c>
      <c r="K2906" s="113">
        <f t="shared" si="47"/>
        <v>-1.261437908496732E-2</v>
      </c>
    </row>
    <row r="2907" spans="2:11" x14ac:dyDescent="0.3">
      <c r="B2907" s="126">
        <v>-0.01</v>
      </c>
      <c r="K2907" s="113">
        <f t="shared" si="47"/>
        <v>-1.261437908496732E-2</v>
      </c>
    </row>
    <row r="2908" spans="2:11" x14ac:dyDescent="0.3">
      <c r="B2908" s="126">
        <v>-0.01</v>
      </c>
      <c r="K2908" s="113">
        <f t="shared" si="47"/>
        <v>-1.261437908496732E-2</v>
      </c>
    </row>
    <row r="2909" spans="2:11" x14ac:dyDescent="0.3">
      <c r="B2909" s="126">
        <v>-0.01</v>
      </c>
      <c r="K2909" s="113">
        <f t="shared" si="47"/>
        <v>-1.261437908496732E-2</v>
      </c>
    </row>
    <row r="2910" spans="2:11" x14ac:dyDescent="0.3">
      <c r="B2910" s="126">
        <v>-0.01</v>
      </c>
      <c r="K2910" s="113">
        <f t="shared" si="47"/>
        <v>-1.261437908496732E-2</v>
      </c>
    </row>
    <row r="2911" spans="2:11" x14ac:dyDescent="0.3">
      <c r="B2911" s="126">
        <v>-0.01</v>
      </c>
      <c r="K2911" s="113">
        <f t="shared" si="47"/>
        <v>-1.261437908496732E-2</v>
      </c>
    </row>
    <row r="2912" spans="2:11" x14ac:dyDescent="0.3">
      <c r="B2912" s="126">
        <v>-0.01</v>
      </c>
      <c r="K2912" s="113">
        <f t="shared" si="47"/>
        <v>-1.261437908496732E-2</v>
      </c>
    </row>
    <row r="2913" spans="2:11" x14ac:dyDescent="0.3">
      <c r="B2913" s="126">
        <v>-0.01</v>
      </c>
      <c r="K2913" s="113">
        <f t="shared" si="47"/>
        <v>-1.261437908496732E-2</v>
      </c>
    </row>
    <row r="2914" spans="2:11" x14ac:dyDescent="0.3">
      <c r="B2914" s="126">
        <v>-0.01</v>
      </c>
      <c r="K2914" s="113">
        <f t="shared" si="47"/>
        <v>-1.261437908496732E-2</v>
      </c>
    </row>
    <row r="2915" spans="2:11" x14ac:dyDescent="0.3">
      <c r="B2915" s="126">
        <v>-0.01</v>
      </c>
      <c r="K2915" s="113">
        <f t="shared" si="47"/>
        <v>-1.261437908496732E-2</v>
      </c>
    </row>
    <row r="2916" spans="2:11" x14ac:dyDescent="0.3">
      <c r="B2916" s="126">
        <v>-0.01</v>
      </c>
      <c r="K2916" s="113">
        <f t="shared" si="47"/>
        <v>-1.261437908496732E-2</v>
      </c>
    </row>
    <row r="2917" spans="2:11" x14ac:dyDescent="0.3">
      <c r="B2917" s="126">
        <v>-29.939485050410099</v>
      </c>
      <c r="K2917" s="113">
        <f t="shared" si="47"/>
        <v>-37.766801403458487</v>
      </c>
    </row>
    <row r="2918" spans="2:11" x14ac:dyDescent="0.3">
      <c r="B2918" s="126">
        <v>-48.136804033132599</v>
      </c>
      <c r="K2918" s="113">
        <f t="shared" si="47"/>
        <v>-60.721589401271835</v>
      </c>
    </row>
    <row r="2919" spans="2:11" x14ac:dyDescent="0.3">
      <c r="B2919" s="126">
        <v>-53.267280356698798</v>
      </c>
      <c r="K2919" s="113">
        <f t="shared" si="47"/>
        <v>-67.193366724463189</v>
      </c>
    </row>
    <row r="2920" spans="2:11" x14ac:dyDescent="0.3">
      <c r="B2920" s="126">
        <v>-46.133585360735403</v>
      </c>
      <c r="K2920" s="113">
        <f t="shared" si="47"/>
        <v>-58.194653428901518</v>
      </c>
    </row>
    <row r="2921" spans="2:11" x14ac:dyDescent="0.3">
      <c r="B2921" s="126">
        <v>-29.511652511673599</v>
      </c>
      <c r="K2921" s="113">
        <f t="shared" si="47"/>
        <v>-37.227117220607873</v>
      </c>
    </row>
    <row r="2922" spans="2:11" x14ac:dyDescent="0.3">
      <c r="B2922" s="126">
        <v>-7.6688167786611103</v>
      </c>
      <c r="K2922" s="113">
        <f t="shared" si="47"/>
        <v>-9.6737361979189167</v>
      </c>
    </row>
    <row r="2923" spans="2:11" x14ac:dyDescent="0.3">
      <c r="B2923" s="126">
        <v>-0.01</v>
      </c>
      <c r="K2923" s="113">
        <f t="shared" si="47"/>
        <v>-1.261437908496732E-2</v>
      </c>
    </row>
    <row r="2924" spans="2:11" x14ac:dyDescent="0.3">
      <c r="B2924" s="126">
        <v>-0.01</v>
      </c>
      <c r="K2924" s="113">
        <f t="shared" si="47"/>
        <v>-1.261437908496732E-2</v>
      </c>
    </row>
    <row r="2925" spans="2:11" x14ac:dyDescent="0.3">
      <c r="B2925" s="126">
        <v>-0.01</v>
      </c>
      <c r="K2925" s="113">
        <f t="shared" si="47"/>
        <v>-1.261437908496732E-2</v>
      </c>
    </row>
    <row r="2926" spans="2:11" x14ac:dyDescent="0.3">
      <c r="B2926" s="126">
        <v>-0.01</v>
      </c>
      <c r="K2926" s="113">
        <f t="shared" si="47"/>
        <v>-1.261437908496732E-2</v>
      </c>
    </row>
    <row r="2927" spans="2:11" x14ac:dyDescent="0.3">
      <c r="B2927" s="126">
        <v>-0.01</v>
      </c>
      <c r="K2927" s="113">
        <f t="shared" si="47"/>
        <v>-1.261437908496732E-2</v>
      </c>
    </row>
    <row r="2928" spans="2:11" x14ac:dyDescent="0.3">
      <c r="B2928" s="126">
        <v>-0.01</v>
      </c>
      <c r="K2928" s="113">
        <f t="shared" si="47"/>
        <v>-1.261437908496732E-2</v>
      </c>
    </row>
    <row r="2929" spans="2:11" x14ac:dyDescent="0.3">
      <c r="B2929" s="126">
        <v>-29.289636708222801</v>
      </c>
      <c r="K2929" s="113">
        <f t="shared" si="47"/>
        <v>-36.947058069849675</v>
      </c>
    </row>
    <row r="2930" spans="2:11" x14ac:dyDescent="0.3">
      <c r="B2930" s="126">
        <v>-59.268651567034297</v>
      </c>
      <c r="K2930" s="113">
        <f t="shared" si="47"/>
        <v>-74.763723872141298</v>
      </c>
    </row>
    <row r="2931" spans="2:11" x14ac:dyDescent="0.3">
      <c r="B2931" s="126">
        <v>-84.516556700543006</v>
      </c>
      <c r="K2931" s="113">
        <f t="shared" si="47"/>
        <v>-106.61238851767843</v>
      </c>
    </row>
    <row r="2932" spans="2:11" x14ac:dyDescent="0.3">
      <c r="B2932" s="126">
        <v>-100.21757144330201</v>
      </c>
      <c r="K2932" s="113">
        <f t="shared" si="47"/>
        <v>-126.4182437160607</v>
      </c>
    </row>
    <row r="2933" spans="2:11" x14ac:dyDescent="0.3">
      <c r="B2933" s="126">
        <v>-103.13550707528699</v>
      </c>
      <c r="K2933" s="113">
        <f t="shared" si="47"/>
        <v>-130.09903833679994</v>
      </c>
    </row>
    <row r="2934" spans="2:11" x14ac:dyDescent="0.3">
      <c r="B2934" s="126">
        <v>-92.379075501875803</v>
      </c>
      <c r="K2934" s="113">
        <f t="shared" si="47"/>
        <v>-116.53046778994791</v>
      </c>
    </row>
    <row r="2935" spans="2:11" x14ac:dyDescent="0.3">
      <c r="B2935" s="126">
        <v>-69.826232092304906</v>
      </c>
      <c r="K2935" s="113">
        <f t="shared" si="47"/>
        <v>-88.081456168724486</v>
      </c>
    </row>
    <row r="2936" spans="2:11" x14ac:dyDescent="0.3">
      <c r="B2936" s="126">
        <v>-40.110337854017899</v>
      </c>
      <c r="K2936" s="113">
        <f t="shared" si="47"/>
        <v>-50.596700691669639</v>
      </c>
    </row>
    <row r="2937" spans="2:11" x14ac:dyDescent="0.3">
      <c r="B2937" s="126">
        <v>-10.1324081151448</v>
      </c>
      <c r="K2937" s="113">
        <f t="shared" si="47"/>
        <v>-12.781403700803571</v>
      </c>
    </row>
    <row r="2938" spans="2:11" x14ac:dyDescent="0.3">
      <c r="B2938" s="126">
        <v>-0.01</v>
      </c>
      <c r="K2938" s="113">
        <f t="shared" si="47"/>
        <v>-1.261437908496732E-2</v>
      </c>
    </row>
    <row r="2939" spans="2:11" x14ac:dyDescent="0.3">
      <c r="B2939" s="126">
        <v>-0.01</v>
      </c>
      <c r="K2939" s="113">
        <f t="shared" si="47"/>
        <v>-1.261437908496732E-2</v>
      </c>
    </row>
    <row r="2940" spans="2:11" x14ac:dyDescent="0.3">
      <c r="B2940" s="126">
        <v>-0.01</v>
      </c>
      <c r="K2940" s="113">
        <f t="shared" si="47"/>
        <v>-1.261437908496732E-2</v>
      </c>
    </row>
    <row r="2941" spans="2:11" x14ac:dyDescent="0.3">
      <c r="B2941" s="126">
        <v>-45.066477780197097</v>
      </c>
      <c r="K2941" s="113">
        <f t="shared" si="47"/>
        <v>-56.848563474366273</v>
      </c>
    </row>
    <row r="2942" spans="2:11" x14ac:dyDescent="0.3">
      <c r="B2942" s="126">
        <v>-117.910224927323</v>
      </c>
      <c r="K2942" s="113">
        <f t="shared" si="47"/>
        <v>-148.73642752270155</v>
      </c>
    </row>
    <row r="2943" spans="2:11" x14ac:dyDescent="0.3">
      <c r="B2943" s="126">
        <v>-214.218926211801</v>
      </c>
      <c r="K2943" s="113">
        <f t="shared" si="47"/>
        <v>-270.22387424102999</v>
      </c>
    </row>
    <row r="2944" spans="2:11" x14ac:dyDescent="0.3">
      <c r="B2944" s="126">
        <v>-324.92006552660303</v>
      </c>
      <c r="K2944" s="113">
        <f t="shared" si="47"/>
        <v>-409.86648788649921</v>
      </c>
    </row>
    <row r="2945" spans="2:11" x14ac:dyDescent="0.3">
      <c r="B2945" s="126">
        <v>-436.735721070392</v>
      </c>
      <c r="K2945" s="113">
        <f t="shared" si="47"/>
        <v>-550.91499455284736</v>
      </c>
    </row>
    <row r="2946" spans="2:11" x14ac:dyDescent="0.3">
      <c r="B2946" s="126">
        <v>-533.388676010636</v>
      </c>
      <c r="K2946" s="113">
        <f t="shared" si="47"/>
        <v>-672.83669588269765</v>
      </c>
    </row>
    <row r="2947" spans="2:11" x14ac:dyDescent="0.3">
      <c r="B2947" s="126">
        <v>-597.37093206049303</v>
      </c>
      <c r="K2947" s="113">
        <f t="shared" si="47"/>
        <v>-753.54633913513169</v>
      </c>
    </row>
    <row r="2948" spans="2:11" x14ac:dyDescent="0.3">
      <c r="B2948" s="126">
        <v>-612.09217649367201</v>
      </c>
      <c r="K2948" s="113">
        <f t="shared" si="47"/>
        <v>-772.11627492339016</v>
      </c>
    </row>
    <row r="2949" spans="2:11" x14ac:dyDescent="0.3">
      <c r="B2949" s="126">
        <v>-564.16126968094898</v>
      </c>
      <c r="K2949" s="113">
        <f t="shared" si="47"/>
        <v>-711.65441208119705</v>
      </c>
    </row>
    <row r="2950" spans="2:11" x14ac:dyDescent="0.3">
      <c r="B2950" s="126">
        <v>-445.51789750900798</v>
      </c>
      <c r="K2950" s="113">
        <f t="shared" si="47"/>
        <v>-561.99316483162443</v>
      </c>
    </row>
    <row r="2951" spans="2:11" x14ac:dyDescent="0.3">
      <c r="B2951" s="126">
        <v>-255.13027679543501</v>
      </c>
      <c r="K2951" s="113">
        <f t="shared" si="47"/>
        <v>-321.83100275502585</v>
      </c>
    </row>
    <row r="2952" spans="2:11" x14ac:dyDescent="0.3">
      <c r="B2952" s="126">
        <v>-1.00000000275496E-2</v>
      </c>
      <c r="K2952" s="113">
        <f t="shared" ref="K2952:K3015" si="48">IF(B2952&gt;0,B2952*(1-(1/3.49)),B2952*(1+(1/3.825)))</f>
        <v>-1.2614379119719429E-2</v>
      </c>
    </row>
    <row r="2953" spans="2:11" x14ac:dyDescent="0.3">
      <c r="B2953" s="126">
        <v>-0.01</v>
      </c>
      <c r="K2953" s="113">
        <f t="shared" si="48"/>
        <v>-1.261437908496732E-2</v>
      </c>
    </row>
    <row r="2954" spans="2:11" x14ac:dyDescent="0.3">
      <c r="B2954" s="126">
        <v>-0.01</v>
      </c>
      <c r="K2954" s="113">
        <f t="shared" si="48"/>
        <v>-1.261437908496732E-2</v>
      </c>
    </row>
    <row r="2955" spans="2:11" x14ac:dyDescent="0.3">
      <c r="B2955" s="126">
        <v>-0.01</v>
      </c>
      <c r="K2955" s="113">
        <f t="shared" si="48"/>
        <v>-1.261437908496732E-2</v>
      </c>
    </row>
    <row r="2956" spans="2:11" x14ac:dyDescent="0.3">
      <c r="B2956" s="126">
        <v>-0.01</v>
      </c>
      <c r="K2956" s="113">
        <f t="shared" si="48"/>
        <v>-1.261437908496732E-2</v>
      </c>
    </row>
    <row r="2957" spans="2:11" x14ac:dyDescent="0.3">
      <c r="B2957" s="126">
        <v>-0.01</v>
      </c>
      <c r="K2957" s="113">
        <f t="shared" si="48"/>
        <v>-1.261437908496732E-2</v>
      </c>
    </row>
    <row r="2958" spans="2:11" x14ac:dyDescent="0.3">
      <c r="B2958" s="126">
        <v>-0.01</v>
      </c>
      <c r="K2958" s="113">
        <f t="shared" si="48"/>
        <v>-1.261437908496732E-2</v>
      </c>
    </row>
    <row r="2959" spans="2:11" x14ac:dyDescent="0.3">
      <c r="B2959" s="126">
        <v>-0.01</v>
      </c>
      <c r="K2959" s="113">
        <f t="shared" si="48"/>
        <v>-1.261437908496732E-2</v>
      </c>
    </row>
    <row r="2960" spans="2:11" x14ac:dyDescent="0.3">
      <c r="B2960" s="126">
        <v>-0.01</v>
      </c>
      <c r="K2960" s="113">
        <f t="shared" si="48"/>
        <v>-1.261437908496732E-2</v>
      </c>
    </row>
    <row r="2961" spans="2:11" x14ac:dyDescent="0.3">
      <c r="B2961" s="126">
        <v>-0.01</v>
      </c>
      <c r="K2961" s="113">
        <f t="shared" si="48"/>
        <v>-1.261437908496732E-2</v>
      </c>
    </row>
    <row r="2962" spans="2:11" x14ac:dyDescent="0.3">
      <c r="B2962" s="126">
        <v>-0.01</v>
      </c>
      <c r="K2962" s="113">
        <f t="shared" si="48"/>
        <v>-1.261437908496732E-2</v>
      </c>
    </row>
    <row r="2963" spans="2:11" x14ac:dyDescent="0.3">
      <c r="B2963" s="126">
        <v>-0.01</v>
      </c>
      <c r="K2963" s="113">
        <f t="shared" si="48"/>
        <v>-1.261437908496732E-2</v>
      </c>
    </row>
    <row r="2964" spans="2:11" x14ac:dyDescent="0.3">
      <c r="B2964" s="126">
        <v>-0.01</v>
      </c>
      <c r="K2964" s="113">
        <f t="shared" si="48"/>
        <v>-1.261437908496732E-2</v>
      </c>
    </row>
    <row r="2965" spans="2:11" x14ac:dyDescent="0.3">
      <c r="B2965" s="126">
        <v>-550.23104059678894</v>
      </c>
      <c r="K2965" s="113">
        <f t="shared" si="48"/>
        <v>-694.08229304039389</v>
      </c>
    </row>
    <row r="2966" spans="2:11" x14ac:dyDescent="0.3">
      <c r="B2966" s="126">
        <v>-1086.9719386761999</v>
      </c>
      <c r="K2966" s="113">
        <f t="shared" si="48"/>
        <v>-1371.1476089183436</v>
      </c>
    </row>
    <row r="2967" spans="2:11" x14ac:dyDescent="0.3">
      <c r="B2967" s="126">
        <v>-1566.8699129055699</v>
      </c>
      <c r="K2967" s="113">
        <f t="shared" si="48"/>
        <v>-1976.5091058220587</v>
      </c>
    </row>
    <row r="2968" spans="2:11" x14ac:dyDescent="0.3">
      <c r="B2968" s="126">
        <v>-1950.03767003333</v>
      </c>
      <c r="K2968" s="113">
        <f t="shared" si="48"/>
        <v>-2459.8514399766841</v>
      </c>
    </row>
    <row r="2969" spans="2:11" x14ac:dyDescent="0.3">
      <c r="B2969" s="126">
        <v>-2203.6896514681098</v>
      </c>
      <c r="K2969" s="113">
        <f t="shared" si="48"/>
        <v>-2779.8176649238249</v>
      </c>
    </row>
    <row r="2970" spans="2:11" x14ac:dyDescent="0.3">
      <c r="B2970" s="126">
        <v>-2305.1313124841599</v>
      </c>
      <c r="K2970" s="113">
        <f t="shared" si="48"/>
        <v>-2907.7800216303453</v>
      </c>
    </row>
    <row r="2971" spans="2:11" x14ac:dyDescent="0.3">
      <c r="B2971" s="126">
        <v>-2243.8224540582301</v>
      </c>
      <c r="K2971" s="113">
        <f t="shared" si="48"/>
        <v>-2830.4427034852183</v>
      </c>
    </row>
    <row r="2972" spans="2:11" x14ac:dyDescent="0.3">
      <c r="B2972" s="126">
        <v>-2022.3243076629899</v>
      </c>
      <c r="K2972" s="113">
        <f t="shared" si="48"/>
        <v>-2551.0365449605033</v>
      </c>
    </row>
    <row r="2973" spans="2:11" x14ac:dyDescent="0.3">
      <c r="B2973" s="126">
        <v>-1656.05680855521</v>
      </c>
      <c r="K2973" s="113">
        <f t="shared" si="48"/>
        <v>-2089.0128369356571</v>
      </c>
    </row>
    <row r="2974" spans="2:11" x14ac:dyDescent="0.3">
      <c r="B2974" s="126">
        <v>-1171.91373212996</v>
      </c>
      <c r="K2974" s="113">
        <f t="shared" si="48"/>
        <v>-1478.2964071966162</v>
      </c>
    </row>
    <row r="2975" spans="2:11" x14ac:dyDescent="0.3">
      <c r="B2975" s="126">
        <v>-605.89546039916297</v>
      </c>
      <c r="K2975" s="113">
        <f t="shared" si="48"/>
        <v>-764.29950233358466</v>
      </c>
    </row>
    <row r="2976" spans="2:11" x14ac:dyDescent="0.3">
      <c r="B2976" s="126">
        <v>-1.00000000434533E-2</v>
      </c>
      <c r="K2976" s="113">
        <f t="shared" si="48"/>
        <v>-1.261437913978096E-2</v>
      </c>
    </row>
    <row r="2977" spans="2:11" x14ac:dyDescent="0.3">
      <c r="B2977" s="126">
        <v>-0.01</v>
      </c>
      <c r="K2977" s="113">
        <f t="shared" si="48"/>
        <v>-1.261437908496732E-2</v>
      </c>
    </row>
    <row r="2978" spans="2:11" x14ac:dyDescent="0.3">
      <c r="B2978" s="126">
        <v>-0.01</v>
      </c>
      <c r="K2978" s="113">
        <f t="shared" si="48"/>
        <v>-1.261437908496732E-2</v>
      </c>
    </row>
    <row r="2979" spans="2:11" x14ac:dyDescent="0.3">
      <c r="B2979" s="126">
        <v>-0.01</v>
      </c>
      <c r="K2979" s="113">
        <f t="shared" si="48"/>
        <v>-1.261437908496732E-2</v>
      </c>
    </row>
    <row r="2980" spans="2:11" x14ac:dyDescent="0.3">
      <c r="B2980" s="126">
        <v>-0.01</v>
      </c>
      <c r="K2980" s="113">
        <f t="shared" si="48"/>
        <v>-1.261437908496732E-2</v>
      </c>
    </row>
    <row r="2981" spans="2:11" x14ac:dyDescent="0.3">
      <c r="B2981" s="126">
        <v>-0.01</v>
      </c>
      <c r="K2981" s="113">
        <f t="shared" si="48"/>
        <v>-1.261437908496732E-2</v>
      </c>
    </row>
    <row r="2982" spans="2:11" x14ac:dyDescent="0.3">
      <c r="B2982" s="126">
        <v>-0.01</v>
      </c>
      <c r="K2982" s="113">
        <f t="shared" si="48"/>
        <v>-1.261437908496732E-2</v>
      </c>
    </row>
    <row r="2983" spans="2:11" x14ac:dyDescent="0.3">
      <c r="B2983" s="126">
        <v>-0.01</v>
      </c>
      <c r="K2983" s="113">
        <f t="shared" si="48"/>
        <v>-1.261437908496732E-2</v>
      </c>
    </row>
    <row r="2984" spans="2:11" x14ac:dyDescent="0.3">
      <c r="B2984" s="126">
        <v>-0.01</v>
      </c>
      <c r="K2984" s="113">
        <f t="shared" si="48"/>
        <v>-1.261437908496732E-2</v>
      </c>
    </row>
    <row r="2985" spans="2:11" x14ac:dyDescent="0.3">
      <c r="B2985" s="126">
        <v>-0.01</v>
      </c>
      <c r="K2985" s="113">
        <f t="shared" si="48"/>
        <v>-1.261437908496732E-2</v>
      </c>
    </row>
    <row r="2986" spans="2:11" x14ac:dyDescent="0.3">
      <c r="B2986" s="126">
        <v>-0.01</v>
      </c>
      <c r="K2986" s="113">
        <f t="shared" si="48"/>
        <v>-1.261437908496732E-2</v>
      </c>
    </row>
    <row r="2987" spans="2:11" x14ac:dyDescent="0.3">
      <c r="B2987" s="126">
        <v>-0.01</v>
      </c>
      <c r="K2987" s="113">
        <f t="shared" si="48"/>
        <v>-1.261437908496732E-2</v>
      </c>
    </row>
    <row r="2988" spans="2:11" x14ac:dyDescent="0.3">
      <c r="B2988" s="126">
        <v>-0.01</v>
      </c>
      <c r="K2988" s="113">
        <f t="shared" si="48"/>
        <v>-1.261437908496732E-2</v>
      </c>
    </row>
    <row r="2989" spans="2:11" x14ac:dyDescent="0.3">
      <c r="B2989" s="126">
        <v>-542.26915795351101</v>
      </c>
      <c r="K2989" s="113">
        <f t="shared" si="48"/>
        <v>-684.03887245116096</v>
      </c>
    </row>
    <row r="2990" spans="2:11" x14ac:dyDescent="0.3">
      <c r="B2990" s="126">
        <v>-1041.7651894401599</v>
      </c>
      <c r="K2990" s="113">
        <f t="shared" si="48"/>
        <v>-1314.1221017120972</v>
      </c>
    </row>
    <row r="2991" spans="2:11" x14ac:dyDescent="0.3">
      <c r="B2991" s="126">
        <v>-1467.2064796438201</v>
      </c>
      <c r="K2991" s="113">
        <f t="shared" si="48"/>
        <v>-1850.7898730147533</v>
      </c>
    </row>
    <row r="2992" spans="2:11" x14ac:dyDescent="0.3">
      <c r="B2992" s="126">
        <v>-1792.34912065553</v>
      </c>
      <c r="K2992" s="113">
        <f t="shared" si="48"/>
        <v>-2260.9371260556686</v>
      </c>
    </row>
    <row r="2993" spans="2:11" x14ac:dyDescent="0.3">
      <c r="B2993" s="126">
        <v>-1997.2898133219401</v>
      </c>
      <c r="K2993" s="113">
        <f t="shared" si="48"/>
        <v>-2519.4570847786563</v>
      </c>
    </row>
    <row r="2994" spans="2:11" x14ac:dyDescent="0.3">
      <c r="B2994" s="126">
        <v>-2069.4073632876398</v>
      </c>
      <c r="K2994" s="113">
        <f t="shared" si="48"/>
        <v>-2610.4288961732973</v>
      </c>
    </row>
    <row r="2995" spans="2:11" x14ac:dyDescent="0.3">
      <c r="B2995" s="126">
        <v>-2003.95554270909</v>
      </c>
      <c r="K2995" s="113">
        <f t="shared" si="48"/>
        <v>-2527.8654885153878</v>
      </c>
    </row>
    <row r="2996" spans="2:11" x14ac:dyDescent="0.3">
      <c r="B2996" s="126">
        <v>-1804.31124882119</v>
      </c>
      <c r="K2996" s="113">
        <f t="shared" si="48"/>
        <v>-2276.0266079901285</v>
      </c>
    </row>
    <row r="2997" spans="2:11" x14ac:dyDescent="0.3">
      <c r="B2997" s="126">
        <v>-1481.8758935677799</v>
      </c>
      <c r="K2997" s="113">
        <f t="shared" si="48"/>
        <v>-1869.2944278338662</v>
      </c>
    </row>
    <row r="2998" spans="2:11" x14ac:dyDescent="0.3">
      <c r="B2998" s="126">
        <v>-1055.6196135150501</v>
      </c>
      <c r="K2998" s="113">
        <f t="shared" si="48"/>
        <v>-1331.5985974405532</v>
      </c>
    </row>
    <row r="2999" spans="2:11" x14ac:dyDescent="0.3">
      <c r="B2999" s="126">
        <v>-551.25255413980699</v>
      </c>
      <c r="K2999" s="113">
        <f t="shared" si="48"/>
        <v>-695.37086894759966</v>
      </c>
    </row>
    <row r="3000" spans="2:11" x14ac:dyDescent="0.3">
      <c r="B3000" s="126">
        <v>-1.0000000025294E-2</v>
      </c>
      <c r="K3000" s="113">
        <f t="shared" si="48"/>
        <v>-1.261437911687413E-2</v>
      </c>
    </row>
    <row r="3001" spans="2:11" x14ac:dyDescent="0.3">
      <c r="B3001" s="126">
        <v>-0.01</v>
      </c>
      <c r="K3001" s="113">
        <f t="shared" si="48"/>
        <v>-1.261437908496732E-2</v>
      </c>
    </row>
    <row r="3002" spans="2:11" x14ac:dyDescent="0.3">
      <c r="B3002" s="126">
        <v>-0.01</v>
      </c>
      <c r="K3002" s="113">
        <f t="shared" si="48"/>
        <v>-1.261437908496732E-2</v>
      </c>
    </row>
    <row r="3003" spans="2:11" x14ac:dyDescent="0.3">
      <c r="B3003" s="126">
        <v>-0.01</v>
      </c>
      <c r="K3003" s="113">
        <f t="shared" si="48"/>
        <v>-1.261437908496732E-2</v>
      </c>
    </row>
    <row r="3004" spans="2:11" x14ac:dyDescent="0.3">
      <c r="B3004" s="126">
        <v>-0.01</v>
      </c>
      <c r="K3004" s="113">
        <f t="shared" si="48"/>
        <v>-1.261437908496732E-2</v>
      </c>
    </row>
    <row r="3005" spans="2:11" x14ac:dyDescent="0.3">
      <c r="B3005" s="126">
        <v>-0.01</v>
      </c>
      <c r="K3005" s="113">
        <f t="shared" si="48"/>
        <v>-1.261437908496732E-2</v>
      </c>
    </row>
    <row r="3006" spans="2:11" x14ac:dyDescent="0.3">
      <c r="B3006" s="126">
        <v>-0.01</v>
      </c>
      <c r="K3006" s="113">
        <f t="shared" si="48"/>
        <v>-1.261437908496732E-2</v>
      </c>
    </row>
    <row r="3007" spans="2:11" x14ac:dyDescent="0.3">
      <c r="B3007" s="126">
        <v>-0.01</v>
      </c>
      <c r="K3007" s="113">
        <f t="shared" si="48"/>
        <v>-1.261437908496732E-2</v>
      </c>
    </row>
    <row r="3008" spans="2:11" x14ac:dyDescent="0.3">
      <c r="B3008" s="126">
        <v>-0.01</v>
      </c>
      <c r="K3008" s="113">
        <f t="shared" si="48"/>
        <v>-1.261437908496732E-2</v>
      </c>
    </row>
    <row r="3009" spans="2:11" x14ac:dyDescent="0.3">
      <c r="B3009" s="126">
        <v>-0.01</v>
      </c>
      <c r="K3009" s="113">
        <f t="shared" si="48"/>
        <v>-1.261437908496732E-2</v>
      </c>
    </row>
    <row r="3010" spans="2:11" x14ac:dyDescent="0.3">
      <c r="B3010" s="126">
        <v>-0.01</v>
      </c>
      <c r="K3010" s="113">
        <f t="shared" si="48"/>
        <v>-1.261437908496732E-2</v>
      </c>
    </row>
    <row r="3011" spans="2:11" x14ac:dyDescent="0.3">
      <c r="B3011" s="126">
        <v>-0.01</v>
      </c>
      <c r="K3011" s="113">
        <f t="shared" si="48"/>
        <v>-1.261437908496732E-2</v>
      </c>
    </row>
    <row r="3012" spans="2:11" x14ac:dyDescent="0.3">
      <c r="B3012" s="126">
        <v>-0.01</v>
      </c>
      <c r="K3012" s="113">
        <f t="shared" si="48"/>
        <v>-1.261437908496732E-2</v>
      </c>
    </row>
    <row r="3013" spans="2:11" x14ac:dyDescent="0.3">
      <c r="B3013" s="126">
        <v>-640.08711294674595</v>
      </c>
      <c r="K3013" s="113">
        <f t="shared" si="48"/>
        <v>-807.43014901125468</v>
      </c>
    </row>
    <row r="3014" spans="2:11" x14ac:dyDescent="0.3">
      <c r="B3014" s="126">
        <v>-1240.9029899315001</v>
      </c>
      <c r="K3014" s="113">
        <f t="shared" si="48"/>
        <v>-1565.3220722665328</v>
      </c>
    </row>
    <row r="3015" spans="2:11" x14ac:dyDescent="0.3">
      <c r="B3015" s="126">
        <v>-1757.51217028216</v>
      </c>
      <c r="K3015" s="113">
        <f t="shared" si="48"/>
        <v>-2216.9924762382802</v>
      </c>
    </row>
    <row r="3016" spans="2:11" x14ac:dyDescent="0.3">
      <c r="B3016" s="126">
        <v>-2150.9781677852602</v>
      </c>
      <c r="K3016" s="113">
        <f t="shared" ref="K3016:K3079" si="49">IF(B3016&gt;0,B3016*(1-(1/3.49)),B3016*(1+(1/3.825)))</f>
        <v>-2713.3254011931713</v>
      </c>
    </row>
    <row r="3017" spans="2:11" x14ac:dyDescent="0.3">
      <c r="B3017" s="126">
        <v>-2391.7607622645601</v>
      </c>
      <c r="K3017" s="113">
        <f t="shared" si="49"/>
        <v>-3017.0576935755562</v>
      </c>
    </row>
    <row r="3018" spans="2:11" x14ac:dyDescent="0.3">
      <c r="B3018" s="126">
        <v>-2462.3596730242398</v>
      </c>
      <c r="K3018" s="113">
        <f t="shared" si="49"/>
        <v>-3106.1138359063939</v>
      </c>
    </row>
    <row r="3019" spans="2:11" x14ac:dyDescent="0.3">
      <c r="B3019" s="126">
        <v>-2358.9334277635598</v>
      </c>
      <c r="K3019" s="113">
        <f t="shared" si="49"/>
        <v>-2975.6480494010916</v>
      </c>
    </row>
    <row r="3020" spans="2:11" x14ac:dyDescent="0.3">
      <c r="B3020" s="126">
        <v>-2091.70590809126</v>
      </c>
      <c r="K3020" s="113">
        <f t="shared" si="49"/>
        <v>-2638.5571258928967</v>
      </c>
    </row>
    <row r="3021" spans="2:11" x14ac:dyDescent="0.3">
      <c r="B3021" s="126">
        <v>-1684.0914138958401</v>
      </c>
      <c r="K3021" s="113">
        <f t="shared" si="49"/>
        <v>-2124.3767508620726</v>
      </c>
    </row>
    <row r="3022" spans="2:11" x14ac:dyDescent="0.3">
      <c r="B3022" s="126">
        <v>-1170.5995212697301</v>
      </c>
      <c r="K3022" s="113">
        <f t="shared" si="49"/>
        <v>-1476.638611797764</v>
      </c>
    </row>
    <row r="3023" spans="2:11" x14ac:dyDescent="0.3">
      <c r="B3023" s="126">
        <v>-593.70892008451005</v>
      </c>
      <c r="K3023" s="113">
        <f t="shared" si="49"/>
        <v>-748.92693840725781</v>
      </c>
    </row>
    <row r="3024" spans="2:11" x14ac:dyDescent="0.3">
      <c r="B3024" s="126">
        <v>-1.00000000746289E-2</v>
      </c>
      <c r="K3024" s="113">
        <f t="shared" si="49"/>
        <v>-1.2614379179107044E-2</v>
      </c>
    </row>
    <row r="3025" spans="2:11" x14ac:dyDescent="0.3">
      <c r="B3025" s="126">
        <v>-0.01</v>
      </c>
      <c r="K3025" s="113">
        <f t="shared" si="49"/>
        <v>-1.261437908496732E-2</v>
      </c>
    </row>
    <row r="3026" spans="2:11" x14ac:dyDescent="0.3">
      <c r="B3026" s="126">
        <v>-0.01</v>
      </c>
      <c r="K3026" s="113">
        <f t="shared" si="49"/>
        <v>-1.261437908496732E-2</v>
      </c>
    </row>
    <row r="3027" spans="2:11" x14ac:dyDescent="0.3">
      <c r="B3027" s="126">
        <v>-0.01</v>
      </c>
      <c r="K3027" s="113">
        <f t="shared" si="49"/>
        <v>-1.261437908496732E-2</v>
      </c>
    </row>
    <row r="3028" spans="2:11" x14ac:dyDescent="0.3">
      <c r="B3028" s="126">
        <v>-0.01</v>
      </c>
      <c r="K3028" s="113">
        <f t="shared" si="49"/>
        <v>-1.261437908496732E-2</v>
      </c>
    </row>
    <row r="3029" spans="2:11" x14ac:dyDescent="0.3">
      <c r="B3029" s="126">
        <v>-0.01</v>
      </c>
      <c r="K3029" s="113">
        <f t="shared" si="49"/>
        <v>-1.261437908496732E-2</v>
      </c>
    </row>
    <row r="3030" spans="2:11" x14ac:dyDescent="0.3">
      <c r="B3030" s="126">
        <v>-0.01</v>
      </c>
      <c r="K3030" s="113">
        <f t="shared" si="49"/>
        <v>-1.261437908496732E-2</v>
      </c>
    </row>
    <row r="3031" spans="2:11" x14ac:dyDescent="0.3">
      <c r="B3031" s="126">
        <v>-0.01</v>
      </c>
      <c r="K3031" s="113">
        <f t="shared" si="49"/>
        <v>-1.261437908496732E-2</v>
      </c>
    </row>
    <row r="3032" spans="2:11" x14ac:dyDescent="0.3">
      <c r="B3032" s="126">
        <v>-0.01</v>
      </c>
      <c r="K3032" s="113">
        <f t="shared" si="49"/>
        <v>-1.261437908496732E-2</v>
      </c>
    </row>
    <row r="3033" spans="2:11" x14ac:dyDescent="0.3">
      <c r="B3033" s="126">
        <v>-0.01</v>
      </c>
      <c r="K3033" s="113">
        <f t="shared" si="49"/>
        <v>-1.261437908496732E-2</v>
      </c>
    </row>
    <row r="3034" spans="2:11" x14ac:dyDescent="0.3">
      <c r="B3034" s="126">
        <v>-0.01</v>
      </c>
      <c r="K3034" s="113">
        <f t="shared" si="49"/>
        <v>-1.261437908496732E-2</v>
      </c>
    </row>
    <row r="3035" spans="2:11" x14ac:dyDescent="0.3">
      <c r="B3035" s="126">
        <v>-0.01</v>
      </c>
      <c r="K3035" s="113">
        <f t="shared" si="49"/>
        <v>-1.261437908496732E-2</v>
      </c>
    </row>
    <row r="3036" spans="2:11" x14ac:dyDescent="0.3">
      <c r="B3036" s="126">
        <v>-0.01</v>
      </c>
      <c r="K3036" s="113">
        <f t="shared" si="49"/>
        <v>-1.261437908496732E-2</v>
      </c>
    </row>
    <row r="3037" spans="2:11" x14ac:dyDescent="0.3">
      <c r="B3037" s="126">
        <v>-280.17007254095802</v>
      </c>
      <c r="K3037" s="113">
        <f t="shared" si="49"/>
        <v>-353.41715032944376</v>
      </c>
    </row>
    <row r="3038" spans="2:11" x14ac:dyDescent="0.3">
      <c r="B3038" s="126">
        <v>-489.030542610765</v>
      </c>
      <c r="K3038" s="113">
        <f t="shared" si="49"/>
        <v>-616.88166486194541</v>
      </c>
    </row>
    <row r="3039" spans="2:11" x14ac:dyDescent="0.3">
      <c r="B3039" s="126">
        <v>-618.62527473892396</v>
      </c>
      <c r="K3039" s="113">
        <f t="shared" si="49"/>
        <v>-780.35737270988443</v>
      </c>
    </row>
    <row r="3040" spans="2:11" x14ac:dyDescent="0.3">
      <c r="B3040" s="126">
        <v>-669.96981698617401</v>
      </c>
      <c r="K3040" s="113">
        <f t="shared" si="49"/>
        <v>-845.12532469497762</v>
      </c>
    </row>
    <row r="3041" spans="2:11" x14ac:dyDescent="0.3">
      <c r="B3041" s="126">
        <v>-651.98539709975603</v>
      </c>
      <c r="K3041" s="113">
        <f t="shared" si="49"/>
        <v>-822.43909568792753</v>
      </c>
    </row>
    <row r="3042" spans="2:11" x14ac:dyDescent="0.3">
      <c r="B3042" s="126">
        <v>-579.636657666068</v>
      </c>
      <c r="K3042" s="113">
        <f t="shared" si="49"/>
        <v>-731.17565313432101</v>
      </c>
    </row>
    <row r="3043" spans="2:11" x14ac:dyDescent="0.3">
      <c r="B3043" s="126">
        <v>-471.55565437145401</v>
      </c>
      <c r="K3043" s="113">
        <f t="shared" si="49"/>
        <v>-594.83817839013477</v>
      </c>
    </row>
    <row r="3044" spans="2:11" x14ac:dyDescent="0.3">
      <c r="B3044" s="126">
        <v>-347.46945768473398</v>
      </c>
      <c r="K3044" s="113">
        <f t="shared" si="49"/>
        <v>-438.31114596832452</v>
      </c>
    </row>
    <row r="3045" spans="2:11" x14ac:dyDescent="0.3">
      <c r="B3045" s="126">
        <v>-225.75266478517301</v>
      </c>
      <c r="K3045" s="113">
        <f t="shared" si="49"/>
        <v>-284.77296930417248</v>
      </c>
    </row>
    <row r="3046" spans="2:11" x14ac:dyDescent="0.3">
      <c r="B3046" s="126">
        <v>-121.39037279297099</v>
      </c>
      <c r="K3046" s="113">
        <f t="shared" si="49"/>
        <v>-153.12641796760391</v>
      </c>
    </row>
    <row r="3047" spans="2:11" x14ac:dyDescent="0.3">
      <c r="B3047" s="126">
        <v>-44.567803881415102</v>
      </c>
      <c r="K3047" s="113">
        <f t="shared" si="49"/>
        <v>-56.219517314464802</v>
      </c>
    </row>
    <row r="3048" spans="2:11" x14ac:dyDescent="0.3">
      <c r="B3048" s="126">
        <v>-1.0000000002851801E-2</v>
      </c>
      <c r="K3048" s="113">
        <f t="shared" si="49"/>
        <v>-1.2614379088564689E-2</v>
      </c>
    </row>
    <row r="3049" spans="2:11" x14ac:dyDescent="0.3">
      <c r="B3049" s="126">
        <v>-0.01</v>
      </c>
      <c r="K3049" s="113">
        <f t="shared" si="49"/>
        <v>-1.261437908496732E-2</v>
      </c>
    </row>
    <row r="3050" spans="2:11" x14ac:dyDescent="0.3">
      <c r="B3050" s="126">
        <v>-0.63702921015212699</v>
      </c>
      <c r="K3050" s="113">
        <f t="shared" si="49"/>
        <v>-0.80357279450562424</v>
      </c>
    </row>
    <row r="3051" spans="2:11" x14ac:dyDescent="0.3">
      <c r="B3051" s="126">
        <v>-32.245579893063798</v>
      </c>
      <c r="K3051" s="113">
        <f t="shared" si="49"/>
        <v>-40.675796858570671</v>
      </c>
    </row>
    <row r="3052" spans="2:11" x14ac:dyDescent="0.3">
      <c r="B3052" s="126">
        <v>-71.921375908197206</v>
      </c>
      <c r="K3052" s="113">
        <f t="shared" si="49"/>
        <v>-90.724350001843533</v>
      </c>
    </row>
    <row r="3053" spans="2:11" x14ac:dyDescent="0.3">
      <c r="B3053" s="126">
        <v>-109.758789656183</v>
      </c>
      <c r="K3053" s="113">
        <f t="shared" si="49"/>
        <v>-138.45389806302822</v>
      </c>
    </row>
    <row r="3054" spans="2:11" x14ac:dyDescent="0.3">
      <c r="B3054" s="126">
        <v>-137.446616771864</v>
      </c>
      <c r="K3054" s="113">
        <f t="shared" si="49"/>
        <v>-173.38037279065196</v>
      </c>
    </row>
    <row r="3055" spans="2:11" x14ac:dyDescent="0.3">
      <c r="B3055" s="126">
        <v>-149.39363937210601</v>
      </c>
      <c r="K3055" s="113">
        <f t="shared" si="49"/>
        <v>-188.45079999226445</v>
      </c>
    </row>
    <row r="3056" spans="2:11" x14ac:dyDescent="0.3">
      <c r="B3056" s="126">
        <v>-143.34438380654299</v>
      </c>
      <c r="K3056" s="113">
        <f t="shared" si="49"/>
        <v>-180.82003970367842</v>
      </c>
    </row>
    <row r="3057" spans="2:11" x14ac:dyDescent="0.3">
      <c r="B3057" s="126">
        <v>-120.434087068765</v>
      </c>
      <c r="K3057" s="113">
        <f t="shared" si="49"/>
        <v>-151.92012290373623</v>
      </c>
    </row>
    <row r="3058" spans="2:11" x14ac:dyDescent="0.3">
      <c r="B3058" s="126">
        <v>-84.715027882437496</v>
      </c>
      <c r="K3058" s="113">
        <f t="shared" si="49"/>
        <v>-106.86274759026429</v>
      </c>
    </row>
    <row r="3059" spans="2:11" x14ac:dyDescent="0.3">
      <c r="B3059" s="126">
        <v>-42.260722627430397</v>
      </c>
      <c r="K3059" s="113">
        <f t="shared" si="49"/>
        <v>-53.309277562706313</v>
      </c>
    </row>
    <row r="3060" spans="2:11" x14ac:dyDescent="0.3">
      <c r="B3060" s="126">
        <v>-1.0000000005670801E-2</v>
      </c>
      <c r="K3060" s="113">
        <f t="shared" si="49"/>
        <v>-1.2614379092120683E-2</v>
      </c>
    </row>
    <row r="3061" spans="2:11" x14ac:dyDescent="0.3">
      <c r="B3061" s="126">
        <v>-0.01</v>
      </c>
      <c r="K3061" s="113">
        <f t="shared" si="49"/>
        <v>-1.261437908496732E-2</v>
      </c>
    </row>
    <row r="3062" spans="2:11" x14ac:dyDescent="0.3">
      <c r="B3062" s="126">
        <v>-0.01</v>
      </c>
      <c r="K3062" s="113">
        <f t="shared" si="49"/>
        <v>-1.261437908496732E-2</v>
      </c>
    </row>
    <row r="3063" spans="2:11" x14ac:dyDescent="0.3">
      <c r="B3063" s="126">
        <v>-0.01</v>
      </c>
      <c r="K3063" s="113">
        <f t="shared" si="49"/>
        <v>-1.261437908496732E-2</v>
      </c>
    </row>
    <row r="3064" spans="2:11" x14ac:dyDescent="0.3">
      <c r="B3064" s="126">
        <v>-0.01</v>
      </c>
      <c r="K3064" s="113">
        <f t="shared" si="49"/>
        <v>-1.261437908496732E-2</v>
      </c>
    </row>
    <row r="3065" spans="2:11" x14ac:dyDescent="0.3">
      <c r="B3065" s="126">
        <v>-0.01</v>
      </c>
      <c r="K3065" s="113">
        <f t="shared" si="49"/>
        <v>-1.261437908496732E-2</v>
      </c>
    </row>
    <row r="3066" spans="2:11" x14ac:dyDescent="0.3">
      <c r="B3066" s="126">
        <v>-0.01</v>
      </c>
      <c r="K3066" s="113">
        <f t="shared" si="49"/>
        <v>-1.261437908496732E-2</v>
      </c>
    </row>
    <row r="3067" spans="2:11" x14ac:dyDescent="0.3">
      <c r="B3067" s="126">
        <v>-11.3094518236898</v>
      </c>
      <c r="K3067" s="113">
        <f t="shared" si="49"/>
        <v>-14.266171254719813</v>
      </c>
    </row>
    <row r="3068" spans="2:11" x14ac:dyDescent="0.3">
      <c r="B3068" s="126">
        <v>-34.915527866228601</v>
      </c>
      <c r="K3068" s="113">
        <f t="shared" si="49"/>
        <v>-44.04377044563477</v>
      </c>
    </row>
    <row r="3069" spans="2:11" x14ac:dyDescent="0.3">
      <c r="B3069" s="126">
        <v>-48.365384788802103</v>
      </c>
      <c r="K3069" s="113">
        <f t="shared" si="49"/>
        <v>-61.009929831626181</v>
      </c>
    </row>
    <row r="3070" spans="2:11" x14ac:dyDescent="0.3">
      <c r="B3070" s="126">
        <v>-47.696051240626304</v>
      </c>
      <c r="K3070" s="113">
        <f t="shared" si="49"/>
        <v>-60.165607120528605</v>
      </c>
    </row>
    <row r="3071" spans="2:11" x14ac:dyDescent="0.3">
      <c r="B3071" s="126">
        <v>-31.259191503171401</v>
      </c>
      <c r="K3071" s="113">
        <f t="shared" si="49"/>
        <v>-39.431529151059351</v>
      </c>
    </row>
    <row r="3072" spans="2:11" x14ac:dyDescent="0.3">
      <c r="B3072" s="126">
        <v>-1.0000000002822E-2</v>
      </c>
      <c r="K3072" s="113">
        <f t="shared" si="49"/>
        <v>-1.2614379088527097E-2</v>
      </c>
    </row>
    <row r="3073" spans="2:11" x14ac:dyDescent="0.3">
      <c r="B3073" s="126">
        <v>-0.01</v>
      </c>
      <c r="K3073" s="113">
        <f t="shared" si="49"/>
        <v>-1.261437908496732E-2</v>
      </c>
    </row>
    <row r="3074" spans="2:11" x14ac:dyDescent="0.3">
      <c r="B3074" s="126">
        <v>-0.01</v>
      </c>
      <c r="K3074" s="113">
        <f t="shared" si="49"/>
        <v>-1.261437908496732E-2</v>
      </c>
    </row>
    <row r="3075" spans="2:11" x14ac:dyDescent="0.3">
      <c r="B3075" s="126">
        <v>-0.01</v>
      </c>
      <c r="K3075" s="113">
        <f t="shared" si="49"/>
        <v>-1.261437908496732E-2</v>
      </c>
    </row>
    <row r="3076" spans="2:11" x14ac:dyDescent="0.3">
      <c r="B3076" s="126">
        <v>-0.01</v>
      </c>
      <c r="K3076" s="113">
        <f t="shared" si="49"/>
        <v>-1.261437908496732E-2</v>
      </c>
    </row>
    <row r="3077" spans="2:11" x14ac:dyDescent="0.3">
      <c r="B3077" s="126">
        <v>-0.01</v>
      </c>
      <c r="K3077" s="113">
        <f t="shared" si="49"/>
        <v>-1.261437908496732E-2</v>
      </c>
    </row>
    <row r="3078" spans="2:11" x14ac:dyDescent="0.3">
      <c r="B3078" s="126">
        <v>-0.01</v>
      </c>
      <c r="K3078" s="113">
        <f t="shared" si="49"/>
        <v>-1.261437908496732E-2</v>
      </c>
    </row>
    <row r="3079" spans="2:11" x14ac:dyDescent="0.3">
      <c r="B3079" s="126">
        <v>-0.01</v>
      </c>
      <c r="K3079" s="113">
        <f t="shared" si="49"/>
        <v>-1.261437908496732E-2</v>
      </c>
    </row>
    <row r="3080" spans="2:11" x14ac:dyDescent="0.3">
      <c r="B3080" s="126">
        <v>-0.01</v>
      </c>
      <c r="K3080" s="113">
        <f t="shared" ref="K3080:K3143" si="50">IF(B3080&gt;0,B3080*(1-(1/3.49)),B3080*(1+(1/3.825)))</f>
        <v>-1.261437908496732E-2</v>
      </c>
    </row>
    <row r="3081" spans="2:11" x14ac:dyDescent="0.3">
      <c r="B3081" s="126">
        <v>-0.01</v>
      </c>
      <c r="K3081" s="113">
        <f t="shared" si="50"/>
        <v>-1.261437908496732E-2</v>
      </c>
    </row>
    <row r="3082" spans="2:11" x14ac:dyDescent="0.3">
      <c r="B3082" s="126">
        <v>-0.01</v>
      </c>
      <c r="K3082" s="113">
        <f t="shared" si="50"/>
        <v>-1.261437908496732E-2</v>
      </c>
    </row>
    <row r="3083" spans="2:11" x14ac:dyDescent="0.3">
      <c r="B3083" s="126">
        <v>-0.01</v>
      </c>
      <c r="K3083" s="113">
        <f t="shared" si="50"/>
        <v>-1.261437908496732E-2</v>
      </c>
    </row>
    <row r="3084" spans="2:11" x14ac:dyDescent="0.3">
      <c r="B3084" s="126">
        <v>-0.01</v>
      </c>
      <c r="K3084" s="113">
        <f t="shared" si="50"/>
        <v>-1.261437908496732E-2</v>
      </c>
    </row>
    <row r="3085" spans="2:11" x14ac:dyDescent="0.3">
      <c r="B3085" s="126">
        <v>-36.047920382998399</v>
      </c>
      <c r="K3085" s="113">
        <f t="shared" si="50"/>
        <v>-45.472213293586215</v>
      </c>
    </row>
    <row r="3086" spans="2:11" x14ac:dyDescent="0.3">
      <c r="B3086" s="126">
        <v>-57.942252410632001</v>
      </c>
      <c r="K3086" s="113">
        <f t="shared" si="50"/>
        <v>-73.090553694457356</v>
      </c>
    </row>
    <row r="3087" spans="2:11" x14ac:dyDescent="0.3">
      <c r="B3087" s="126">
        <v>-64.099306831507604</v>
      </c>
      <c r="K3087" s="113">
        <f t="shared" si="50"/>
        <v>-80.857295545627238</v>
      </c>
    </row>
    <row r="3088" spans="2:11" x14ac:dyDescent="0.3">
      <c r="B3088" s="126">
        <v>-55.498518270218099</v>
      </c>
      <c r="K3088" s="113">
        <f t="shared" si="50"/>
        <v>-70.007934811451591</v>
      </c>
    </row>
    <row r="3089" spans="2:11" x14ac:dyDescent="0.3">
      <c r="B3089" s="126">
        <v>-35.491352920465403</v>
      </c>
      <c r="K3089" s="113">
        <f t="shared" si="50"/>
        <v>-44.770137997711259</v>
      </c>
    </row>
    <row r="3090" spans="2:11" x14ac:dyDescent="0.3">
      <c r="B3090" s="126">
        <v>-9.2185138750625608</v>
      </c>
      <c r="K3090" s="113">
        <f t="shared" si="50"/>
        <v>-11.62858286200702</v>
      </c>
    </row>
    <row r="3091" spans="2:11" x14ac:dyDescent="0.3">
      <c r="B3091" s="126">
        <v>-0.01</v>
      </c>
      <c r="K3091" s="113">
        <f t="shared" si="50"/>
        <v>-1.261437908496732E-2</v>
      </c>
    </row>
    <row r="3092" spans="2:11" x14ac:dyDescent="0.3">
      <c r="B3092" s="126">
        <v>-0.01</v>
      </c>
      <c r="K3092" s="113">
        <f t="shared" si="50"/>
        <v>-1.261437908496732E-2</v>
      </c>
    </row>
    <row r="3093" spans="2:11" x14ac:dyDescent="0.3">
      <c r="B3093" s="126">
        <v>-0.01</v>
      </c>
      <c r="K3093" s="113">
        <f t="shared" si="50"/>
        <v>-1.261437908496732E-2</v>
      </c>
    </row>
    <row r="3094" spans="2:11" x14ac:dyDescent="0.3">
      <c r="B3094" s="126">
        <v>-0.01</v>
      </c>
      <c r="K3094" s="113">
        <f t="shared" si="50"/>
        <v>-1.261437908496732E-2</v>
      </c>
    </row>
    <row r="3095" spans="2:11" x14ac:dyDescent="0.3">
      <c r="B3095" s="126">
        <v>-0.01</v>
      </c>
      <c r="K3095" s="113">
        <f t="shared" si="50"/>
        <v>-1.261437908496732E-2</v>
      </c>
    </row>
    <row r="3096" spans="2:11" x14ac:dyDescent="0.3">
      <c r="B3096" s="126">
        <v>-0.01</v>
      </c>
      <c r="K3096" s="113">
        <f t="shared" si="50"/>
        <v>-1.261437908496732E-2</v>
      </c>
    </row>
    <row r="3097" spans="2:11" x14ac:dyDescent="0.3">
      <c r="B3097" s="126">
        <v>-35.143349363169399</v>
      </c>
      <c r="K3097" s="113">
        <f t="shared" si="50"/>
        <v>-44.331153118246363</v>
      </c>
    </row>
    <row r="3098" spans="2:11" x14ac:dyDescent="0.3">
      <c r="B3098" s="126">
        <v>-71.095638862252798</v>
      </c>
      <c r="K3098" s="113">
        <f t="shared" si="50"/>
        <v>-89.682733989639146</v>
      </c>
    </row>
    <row r="3099" spans="2:11" x14ac:dyDescent="0.3">
      <c r="B3099" s="126">
        <v>-101.353761078571</v>
      </c>
      <c r="K3099" s="113">
        <f t="shared" si="50"/>
        <v>-127.85147639323007</v>
      </c>
    </row>
    <row r="3100" spans="2:11" x14ac:dyDescent="0.3">
      <c r="B3100" s="126">
        <v>-120.148975177645</v>
      </c>
      <c r="K3100" s="113">
        <f t="shared" si="50"/>
        <v>-151.56047195611427</v>
      </c>
    </row>
    <row r="3101" spans="2:11" x14ac:dyDescent="0.3">
      <c r="B3101" s="126">
        <v>-123.612292352944</v>
      </c>
      <c r="K3101" s="113">
        <f t="shared" si="50"/>
        <v>-155.92923153018424</v>
      </c>
    </row>
    <row r="3102" spans="2:11" x14ac:dyDescent="0.3">
      <c r="B3102" s="126">
        <v>-110.688772665119</v>
      </c>
      <c r="K3102" s="113">
        <f t="shared" si="50"/>
        <v>-139.62701388475796</v>
      </c>
    </row>
    <row r="3103" spans="2:11" x14ac:dyDescent="0.3">
      <c r="B3103" s="126">
        <v>-83.641853034270795</v>
      </c>
      <c r="K3103" s="113">
        <f t="shared" si="50"/>
        <v>-105.50900415434158</v>
      </c>
    </row>
    <row r="3104" spans="2:11" x14ac:dyDescent="0.3">
      <c r="B3104" s="126">
        <v>-48.032104084243599</v>
      </c>
      <c r="K3104" s="113">
        <f t="shared" si="50"/>
        <v>-60.589516916725586</v>
      </c>
    </row>
    <row r="3105" spans="2:11" x14ac:dyDescent="0.3">
      <c r="B3105" s="126">
        <v>-12.128673931707899</v>
      </c>
      <c r="K3105" s="113">
        <f t="shared" si="50"/>
        <v>-15.299569077252448</v>
      </c>
    </row>
    <row r="3106" spans="2:11" x14ac:dyDescent="0.3">
      <c r="B3106" s="126">
        <v>-0.01</v>
      </c>
      <c r="K3106" s="113">
        <f t="shared" si="50"/>
        <v>-1.261437908496732E-2</v>
      </c>
    </row>
    <row r="3107" spans="2:11" x14ac:dyDescent="0.3">
      <c r="B3107" s="126">
        <v>-0.01</v>
      </c>
      <c r="K3107" s="113">
        <f t="shared" si="50"/>
        <v>-1.261437908496732E-2</v>
      </c>
    </row>
    <row r="3108" spans="2:11" x14ac:dyDescent="0.3">
      <c r="B3108" s="126">
        <v>-0.01</v>
      </c>
      <c r="K3108" s="113">
        <f t="shared" si="50"/>
        <v>-1.261437908496732E-2</v>
      </c>
    </row>
    <row r="3109" spans="2:11" x14ac:dyDescent="0.3">
      <c r="B3109" s="126">
        <v>-53.891978219031898</v>
      </c>
      <c r="K3109" s="113">
        <f t="shared" si="50"/>
        <v>-67.981384289367028</v>
      </c>
    </row>
    <row r="3110" spans="2:11" x14ac:dyDescent="0.3">
      <c r="B3110" s="126">
        <v>-140.964951480374</v>
      </c>
      <c r="K3110" s="113">
        <f t="shared" si="50"/>
        <v>-177.81853356674628</v>
      </c>
    </row>
    <row r="3111" spans="2:11" x14ac:dyDescent="0.3">
      <c r="B3111" s="126">
        <v>-256.035329821321</v>
      </c>
      <c r="K3111" s="113">
        <f t="shared" si="50"/>
        <v>-322.9726709510781</v>
      </c>
    </row>
    <row r="3112" spans="2:11" x14ac:dyDescent="0.3">
      <c r="B3112" s="126">
        <v>-388.23943540043899</v>
      </c>
      <c r="K3112" s="113">
        <f t="shared" si="50"/>
        <v>-489.73994138748185</v>
      </c>
    </row>
    <row r="3113" spans="2:11" x14ac:dyDescent="0.3">
      <c r="B3113" s="126">
        <v>-521.70208269861405</v>
      </c>
      <c r="K3113" s="113">
        <f t="shared" si="50"/>
        <v>-658.09478405772882</v>
      </c>
    </row>
    <row r="3114" spans="2:11" x14ac:dyDescent="0.3">
      <c r="B3114" s="126">
        <v>-636.98378669484805</v>
      </c>
      <c r="K3114" s="113">
        <f t="shared" si="50"/>
        <v>-803.51549563467756</v>
      </c>
    </row>
    <row r="3115" spans="2:11" x14ac:dyDescent="0.3">
      <c r="B3115" s="126">
        <v>-713.19699870011004</v>
      </c>
      <c r="K3115" s="113">
        <f t="shared" si="50"/>
        <v>-899.65373038641326</v>
      </c>
    </row>
    <row r="3116" spans="2:11" x14ac:dyDescent="0.3">
      <c r="B3116" s="126">
        <v>-730.57233587408496</v>
      </c>
      <c r="K3116" s="113">
        <f t="shared" si="50"/>
        <v>-921.57163937057771</v>
      </c>
    </row>
    <row r="3117" spans="2:11" x14ac:dyDescent="0.3">
      <c r="B3117" s="126">
        <v>-673.17931468421295</v>
      </c>
      <c r="K3117" s="113">
        <f t="shared" si="50"/>
        <v>-849.17390675851698</v>
      </c>
    </row>
    <row r="3118" spans="2:11" x14ac:dyDescent="0.3">
      <c r="B3118" s="126">
        <v>-531.46389710441304</v>
      </c>
      <c r="K3118" s="113">
        <f t="shared" si="50"/>
        <v>-670.40870680491321</v>
      </c>
    </row>
    <row r="3119" spans="2:11" x14ac:dyDescent="0.3">
      <c r="B3119" s="126">
        <v>-304.26439788900598</v>
      </c>
      <c r="K3119" s="113">
        <f t="shared" si="50"/>
        <v>-383.81064570312515</v>
      </c>
    </row>
    <row r="3120" spans="2:11" x14ac:dyDescent="0.3">
      <c r="B3120" s="126">
        <v>-1.0000000044216899E-2</v>
      </c>
      <c r="K3120" s="113">
        <f t="shared" si="50"/>
        <v>-1.2614379140744193E-2</v>
      </c>
    </row>
    <row r="3121" spans="2:11" x14ac:dyDescent="0.3">
      <c r="B3121" s="126">
        <v>-0.01</v>
      </c>
      <c r="K3121" s="113">
        <f t="shared" si="50"/>
        <v>-1.261437908496732E-2</v>
      </c>
    </row>
    <row r="3122" spans="2:11" x14ac:dyDescent="0.3">
      <c r="B3122" s="126">
        <v>-0.01</v>
      </c>
      <c r="K3122" s="113">
        <f t="shared" si="50"/>
        <v>-1.261437908496732E-2</v>
      </c>
    </row>
    <row r="3123" spans="2:11" x14ac:dyDescent="0.3">
      <c r="B3123" s="126">
        <v>-0.01</v>
      </c>
      <c r="K3123" s="113">
        <f t="shared" si="50"/>
        <v>-1.261437908496732E-2</v>
      </c>
    </row>
    <row r="3124" spans="2:11" x14ac:dyDescent="0.3">
      <c r="B3124" s="126">
        <v>-0.01</v>
      </c>
      <c r="K3124" s="113">
        <f t="shared" si="50"/>
        <v>-1.261437908496732E-2</v>
      </c>
    </row>
    <row r="3125" spans="2:11" x14ac:dyDescent="0.3">
      <c r="B3125" s="126">
        <v>-0.01</v>
      </c>
      <c r="K3125" s="113">
        <f t="shared" si="50"/>
        <v>-1.261437908496732E-2</v>
      </c>
    </row>
    <row r="3126" spans="2:11" x14ac:dyDescent="0.3">
      <c r="B3126" s="126">
        <v>-0.01</v>
      </c>
      <c r="K3126" s="113">
        <f t="shared" si="50"/>
        <v>-1.261437908496732E-2</v>
      </c>
    </row>
    <row r="3127" spans="2:11" x14ac:dyDescent="0.3">
      <c r="B3127" s="126">
        <v>-0.01</v>
      </c>
      <c r="K3127" s="113">
        <f t="shared" si="50"/>
        <v>-1.261437908496732E-2</v>
      </c>
    </row>
    <row r="3128" spans="2:11" x14ac:dyDescent="0.3">
      <c r="B3128" s="126">
        <v>-0.01</v>
      </c>
      <c r="K3128" s="113">
        <f t="shared" si="50"/>
        <v>-1.261437908496732E-2</v>
      </c>
    </row>
    <row r="3129" spans="2:11" x14ac:dyDescent="0.3">
      <c r="B3129" s="126">
        <v>-0.01</v>
      </c>
      <c r="K3129" s="113">
        <f t="shared" si="50"/>
        <v>-1.261437908496732E-2</v>
      </c>
    </row>
    <row r="3130" spans="2:11" x14ac:dyDescent="0.3">
      <c r="B3130" s="126">
        <v>-0.01</v>
      </c>
      <c r="K3130" s="113">
        <f t="shared" si="50"/>
        <v>-1.261437908496732E-2</v>
      </c>
    </row>
    <row r="3131" spans="2:11" x14ac:dyDescent="0.3">
      <c r="B3131" s="126">
        <v>-0.01</v>
      </c>
      <c r="K3131" s="113">
        <f t="shared" si="50"/>
        <v>-1.261437908496732E-2</v>
      </c>
    </row>
    <row r="3132" spans="2:11" x14ac:dyDescent="0.3">
      <c r="B3132" s="126">
        <v>-0.01</v>
      </c>
      <c r="K3132" s="113">
        <f t="shared" si="50"/>
        <v>-1.261437908496732E-2</v>
      </c>
    </row>
    <row r="3133" spans="2:11" x14ac:dyDescent="0.3">
      <c r="B3133" s="126">
        <v>-653.74037084211295</v>
      </c>
      <c r="K3133" s="113">
        <f t="shared" si="50"/>
        <v>-824.65288609495292</v>
      </c>
    </row>
    <row r="3134" spans="2:11" x14ac:dyDescent="0.3">
      <c r="B3134" s="126">
        <v>-1291.11378449023</v>
      </c>
      <c r="K3134" s="113">
        <f t="shared" si="50"/>
        <v>-1628.6598719386561</v>
      </c>
    </row>
    <row r="3135" spans="2:11" x14ac:dyDescent="0.3">
      <c r="B3135" s="126">
        <v>-1860.6509390884401</v>
      </c>
      <c r="K3135" s="113">
        <f t="shared" si="50"/>
        <v>-2347.0956290462022</v>
      </c>
    </row>
    <row r="3136" spans="2:11" x14ac:dyDescent="0.3">
      <c r="B3136" s="126">
        <v>-2315.0526577749001</v>
      </c>
      <c r="K3136" s="113">
        <f t="shared" si="50"/>
        <v>-2920.2951826833705</v>
      </c>
    </row>
    <row r="3137" spans="2:11" x14ac:dyDescent="0.3">
      <c r="B3137" s="126">
        <v>-2615.4980578801301</v>
      </c>
      <c r="K3137" s="113">
        <f t="shared" si="50"/>
        <v>-3299.2883998095758</v>
      </c>
    </row>
    <row r="3138" spans="2:11" x14ac:dyDescent="0.3">
      <c r="B3138" s="126">
        <v>-2735.1801982513498</v>
      </c>
      <c r="K3138" s="113">
        <f t="shared" si="50"/>
        <v>-3450.2599886438593</v>
      </c>
    </row>
    <row r="3139" spans="2:11" x14ac:dyDescent="0.3">
      <c r="B3139" s="126">
        <v>-2661.7378380055302</v>
      </c>
      <c r="K3139" s="113">
        <f t="shared" si="50"/>
        <v>-3357.6170113403091</v>
      </c>
    </row>
    <row r="3140" spans="2:11" x14ac:dyDescent="0.3">
      <c r="B3140" s="126">
        <v>-2398.3596709508402</v>
      </c>
      <c r="K3140" s="113">
        <f t="shared" si="50"/>
        <v>-3025.3818071471383</v>
      </c>
    </row>
    <row r="3141" spans="2:11" x14ac:dyDescent="0.3">
      <c r="B3141" s="126">
        <v>-1963.47625605506</v>
      </c>
      <c r="K3141" s="113">
        <f t="shared" si="50"/>
        <v>-2476.8033818210888</v>
      </c>
    </row>
    <row r="3142" spans="2:11" x14ac:dyDescent="0.3">
      <c r="B3142" s="126">
        <v>-1389.0987308948399</v>
      </c>
      <c r="K3142" s="113">
        <f t="shared" si="50"/>
        <v>-1752.2617977954517</v>
      </c>
    </row>
    <row r="3143" spans="2:11" x14ac:dyDescent="0.3">
      <c r="B3143" s="126">
        <v>-717.99608597615202</v>
      </c>
      <c r="K3143" s="113">
        <f t="shared" si="50"/>
        <v>-905.70748100259698</v>
      </c>
    </row>
    <row r="3144" spans="2:11" x14ac:dyDescent="0.3">
      <c r="B3144" s="126">
        <v>-1.00000000758667E-2</v>
      </c>
      <c r="K3144" s="113">
        <f t="shared" ref="K3144:K3207" si="51">IF(B3144&gt;0,B3144*(1-(1/3.49)),B3144*(1+(1/3.825)))</f>
        <v>-1.2614379180668451E-2</v>
      </c>
    </row>
    <row r="3145" spans="2:11" x14ac:dyDescent="0.3">
      <c r="B3145" s="126">
        <v>-0.01</v>
      </c>
      <c r="K3145" s="113">
        <f t="shared" si="51"/>
        <v>-1.261437908496732E-2</v>
      </c>
    </row>
    <row r="3146" spans="2:11" x14ac:dyDescent="0.3">
      <c r="B3146" s="126">
        <v>-0.01</v>
      </c>
      <c r="K3146" s="113">
        <f t="shared" si="51"/>
        <v>-1.261437908496732E-2</v>
      </c>
    </row>
    <row r="3147" spans="2:11" x14ac:dyDescent="0.3">
      <c r="B3147" s="126">
        <v>-0.01</v>
      </c>
      <c r="K3147" s="113">
        <f t="shared" si="51"/>
        <v>-1.261437908496732E-2</v>
      </c>
    </row>
    <row r="3148" spans="2:11" x14ac:dyDescent="0.3">
      <c r="B3148" s="126">
        <v>-0.01</v>
      </c>
      <c r="K3148" s="113">
        <f t="shared" si="51"/>
        <v>-1.261437908496732E-2</v>
      </c>
    </row>
    <row r="3149" spans="2:11" x14ac:dyDescent="0.3">
      <c r="B3149" s="126">
        <v>-0.01</v>
      </c>
      <c r="K3149" s="113">
        <f t="shared" si="51"/>
        <v>-1.261437908496732E-2</v>
      </c>
    </row>
    <row r="3150" spans="2:11" x14ac:dyDescent="0.3">
      <c r="B3150" s="126">
        <v>-0.01</v>
      </c>
      <c r="K3150" s="113">
        <f t="shared" si="51"/>
        <v>-1.261437908496732E-2</v>
      </c>
    </row>
    <row r="3151" spans="2:11" x14ac:dyDescent="0.3">
      <c r="B3151" s="126">
        <v>-0.01</v>
      </c>
      <c r="K3151" s="113">
        <f t="shared" si="51"/>
        <v>-1.261437908496732E-2</v>
      </c>
    </row>
    <row r="3152" spans="2:11" x14ac:dyDescent="0.3">
      <c r="B3152" s="126">
        <v>-0.01</v>
      </c>
      <c r="K3152" s="113">
        <f t="shared" si="51"/>
        <v>-1.261437908496732E-2</v>
      </c>
    </row>
    <row r="3153" spans="2:11" x14ac:dyDescent="0.3">
      <c r="B3153" s="126">
        <v>-0.01</v>
      </c>
      <c r="K3153" s="113">
        <f t="shared" si="51"/>
        <v>-1.261437908496732E-2</v>
      </c>
    </row>
    <row r="3154" spans="2:11" x14ac:dyDescent="0.3">
      <c r="B3154" s="126">
        <v>-0.01</v>
      </c>
      <c r="K3154" s="113">
        <f t="shared" si="51"/>
        <v>-1.261437908496732E-2</v>
      </c>
    </row>
    <row r="3155" spans="2:11" x14ac:dyDescent="0.3">
      <c r="B3155" s="126">
        <v>-0.01</v>
      </c>
      <c r="K3155" s="113">
        <f t="shared" si="51"/>
        <v>-1.261437908496732E-2</v>
      </c>
    </row>
    <row r="3156" spans="2:11" x14ac:dyDescent="0.3">
      <c r="B3156" s="126">
        <v>-0.01</v>
      </c>
      <c r="K3156" s="113">
        <f t="shared" si="51"/>
        <v>-1.261437908496732E-2</v>
      </c>
    </row>
    <row r="3157" spans="2:11" x14ac:dyDescent="0.3">
      <c r="B3157" s="126">
        <v>-640.30529488311004</v>
      </c>
      <c r="K3157" s="113">
        <f t="shared" si="51"/>
        <v>-807.70537197673355</v>
      </c>
    </row>
    <row r="3158" spans="2:11" x14ac:dyDescent="0.3">
      <c r="B3158" s="126">
        <v>-1229.7969592039599</v>
      </c>
      <c r="K3158" s="113">
        <f t="shared" si="51"/>
        <v>-1551.3125040938839</v>
      </c>
    </row>
    <row r="3159" spans="2:11" x14ac:dyDescent="0.3">
      <c r="B3159" s="126">
        <v>-1731.5937435895401</v>
      </c>
      <c r="K3159" s="113">
        <f t="shared" si="51"/>
        <v>-2184.297990279616</v>
      </c>
    </row>
    <row r="3160" spans="2:11" x14ac:dyDescent="0.3">
      <c r="B3160" s="126">
        <v>-2114.7970227251899</v>
      </c>
      <c r="K3160" s="113">
        <f t="shared" si="51"/>
        <v>-2667.6851332415795</v>
      </c>
    </row>
    <row r="3161" spans="2:11" x14ac:dyDescent="0.3">
      <c r="B3161" s="126">
        <v>-2356.0182655835802</v>
      </c>
      <c r="K3161" s="113">
        <f t="shared" si="51"/>
        <v>-2971.9707533178494</v>
      </c>
    </row>
    <row r="3162" spans="2:11" x14ac:dyDescent="0.3">
      <c r="B3162" s="126">
        <v>-2440.4798565779502</v>
      </c>
      <c r="K3162" s="113">
        <f t="shared" si="51"/>
        <v>-3078.513806010094</v>
      </c>
    </row>
    <row r="3163" spans="2:11" x14ac:dyDescent="0.3">
      <c r="B3163" s="126">
        <v>-2362.7032747374901</v>
      </c>
      <c r="K3163" s="113">
        <f t="shared" si="51"/>
        <v>-2980.4034772832392</v>
      </c>
    </row>
    <row r="3164" spans="2:11" x14ac:dyDescent="0.3">
      <c r="B3164" s="126">
        <v>-2126.78999189351</v>
      </c>
      <c r="K3164" s="113">
        <f t="shared" si="51"/>
        <v>-2682.813519185931</v>
      </c>
    </row>
    <row r="3165" spans="2:11" x14ac:dyDescent="0.3">
      <c r="B3165" s="126">
        <v>-1746.2933681672901</v>
      </c>
      <c r="K3165" s="113">
        <f t="shared" si="51"/>
        <v>-2202.8406539626599</v>
      </c>
    </row>
    <row r="3166" spans="2:11" x14ac:dyDescent="0.3">
      <c r="B3166" s="126">
        <v>-1243.66998994903</v>
      </c>
      <c r="K3166" s="113">
        <f t="shared" si="51"/>
        <v>-1568.812470981456</v>
      </c>
    </row>
    <row r="3167" spans="2:11" x14ac:dyDescent="0.3">
      <c r="B3167" s="126">
        <v>-649.29262951291105</v>
      </c>
      <c r="K3167" s="113">
        <f t="shared" si="51"/>
        <v>-819.04233657510997</v>
      </c>
    </row>
    <row r="3168" spans="2:11" x14ac:dyDescent="0.3">
      <c r="B3168" s="126">
        <v>-1.00000000521282E-2</v>
      </c>
      <c r="K3168" s="113">
        <f t="shared" si="51"/>
        <v>-1.2614379150723807E-2</v>
      </c>
    </row>
    <row r="3169" spans="2:11" x14ac:dyDescent="0.3">
      <c r="B3169" s="126">
        <v>-0.01</v>
      </c>
      <c r="K3169" s="113">
        <f t="shared" si="51"/>
        <v>-1.261437908496732E-2</v>
      </c>
    </row>
    <row r="3170" spans="2:11" x14ac:dyDescent="0.3">
      <c r="B3170" s="126">
        <v>-0.01</v>
      </c>
      <c r="K3170" s="113">
        <f t="shared" si="51"/>
        <v>-1.261437908496732E-2</v>
      </c>
    </row>
    <row r="3171" spans="2:11" x14ac:dyDescent="0.3">
      <c r="B3171" s="126">
        <v>-0.01</v>
      </c>
      <c r="K3171" s="113">
        <f t="shared" si="51"/>
        <v>-1.261437908496732E-2</v>
      </c>
    </row>
    <row r="3172" spans="2:11" x14ac:dyDescent="0.3">
      <c r="B3172" s="126">
        <v>-0.01</v>
      </c>
      <c r="K3172" s="113">
        <f t="shared" si="51"/>
        <v>-1.261437908496732E-2</v>
      </c>
    </row>
    <row r="3173" spans="2:11" x14ac:dyDescent="0.3">
      <c r="B3173" s="126">
        <v>-0.01</v>
      </c>
      <c r="K3173" s="113">
        <f t="shared" si="51"/>
        <v>-1.261437908496732E-2</v>
      </c>
    </row>
    <row r="3174" spans="2:11" x14ac:dyDescent="0.3">
      <c r="B3174" s="126">
        <v>-0.01</v>
      </c>
      <c r="K3174" s="113">
        <f t="shared" si="51"/>
        <v>-1.261437908496732E-2</v>
      </c>
    </row>
    <row r="3175" spans="2:11" x14ac:dyDescent="0.3">
      <c r="B3175" s="126">
        <v>-0.01</v>
      </c>
      <c r="K3175" s="113">
        <f t="shared" si="51"/>
        <v>-1.261437908496732E-2</v>
      </c>
    </row>
    <row r="3176" spans="2:11" x14ac:dyDescent="0.3">
      <c r="B3176" s="126">
        <v>-0.01</v>
      </c>
      <c r="K3176" s="113">
        <f t="shared" si="51"/>
        <v>-1.261437908496732E-2</v>
      </c>
    </row>
    <row r="3177" spans="2:11" x14ac:dyDescent="0.3">
      <c r="B3177" s="126">
        <v>-0.01</v>
      </c>
      <c r="K3177" s="113">
        <f t="shared" si="51"/>
        <v>-1.261437908496732E-2</v>
      </c>
    </row>
    <row r="3178" spans="2:11" x14ac:dyDescent="0.3">
      <c r="B3178" s="126">
        <v>-0.01</v>
      </c>
      <c r="K3178" s="113">
        <f t="shared" si="51"/>
        <v>-1.261437908496732E-2</v>
      </c>
    </row>
    <row r="3179" spans="2:11" x14ac:dyDescent="0.3">
      <c r="B3179" s="126">
        <v>-0.01</v>
      </c>
      <c r="K3179" s="113">
        <f t="shared" si="51"/>
        <v>-1.261437908496732E-2</v>
      </c>
    </row>
    <row r="3180" spans="2:11" x14ac:dyDescent="0.3">
      <c r="B3180" s="126">
        <v>-0.01</v>
      </c>
      <c r="K3180" s="113">
        <f t="shared" si="51"/>
        <v>-1.261437908496732E-2</v>
      </c>
    </row>
    <row r="3181" spans="2:11" x14ac:dyDescent="0.3">
      <c r="B3181" s="126">
        <v>-751.36158110384304</v>
      </c>
      <c r="K3181" s="113">
        <f t="shared" si="51"/>
        <v>-947.79598139242944</v>
      </c>
    </row>
    <row r="3182" spans="2:11" x14ac:dyDescent="0.3">
      <c r="B3182" s="126">
        <v>-1456.2771006724799</v>
      </c>
      <c r="K3182" s="113">
        <f t="shared" si="51"/>
        <v>-1837.003140063978</v>
      </c>
    </row>
    <row r="3183" spans="2:11" x14ac:dyDescent="0.3">
      <c r="B3183" s="126">
        <v>-2062.0570846874998</v>
      </c>
      <c r="K3183" s="113">
        <f t="shared" si="51"/>
        <v>-2601.1569761090682</v>
      </c>
    </row>
    <row r="3184" spans="2:11" x14ac:dyDescent="0.3">
      <c r="B3184" s="126">
        <v>-2523.10086185313</v>
      </c>
      <c r="K3184" s="113">
        <f t="shared" si="51"/>
        <v>-3182.7350741023142</v>
      </c>
    </row>
    <row r="3185" spans="2:11" x14ac:dyDescent="0.3">
      <c r="B3185" s="126">
        <v>-2804.87024096289</v>
      </c>
      <c r="K3185" s="113">
        <f t="shared" si="51"/>
        <v>-3538.1696503649528</v>
      </c>
    </row>
    <row r="3186" spans="2:11" x14ac:dyDescent="0.3">
      <c r="B3186" s="126">
        <v>-2886.97571999212</v>
      </c>
      <c r="K3186" s="113">
        <f t="shared" si="51"/>
        <v>-3641.7406141077067</v>
      </c>
    </row>
    <row r="3187" spans="2:11" x14ac:dyDescent="0.3">
      <c r="B3187" s="126">
        <v>-2765.0571223284801</v>
      </c>
      <c r="K3187" s="113">
        <f t="shared" si="51"/>
        <v>-3487.9478732640305</v>
      </c>
    </row>
    <row r="3188" spans="2:11" x14ac:dyDescent="0.3">
      <c r="B3188" s="126">
        <v>-2451.2409358128598</v>
      </c>
      <c r="K3188" s="113">
        <f t="shared" si="51"/>
        <v>-3092.0882392933459</v>
      </c>
    </row>
    <row r="3189" spans="2:11" x14ac:dyDescent="0.3">
      <c r="B3189" s="126">
        <v>-1973.0957020746</v>
      </c>
      <c r="K3189" s="113">
        <f t="shared" si="51"/>
        <v>-2488.9377156888745</v>
      </c>
    </row>
    <row r="3190" spans="2:11" x14ac:dyDescent="0.3">
      <c r="B3190" s="126">
        <v>-1371.1597163020599</v>
      </c>
      <c r="K3190" s="113">
        <f t="shared" si="51"/>
        <v>-1729.6328447470428</v>
      </c>
    </row>
    <row r="3191" spans="2:11" x14ac:dyDescent="0.3">
      <c r="B3191" s="126">
        <v>-695.26493246786004</v>
      </c>
      <c r="K3191" s="113">
        <f t="shared" si="51"/>
        <v>-877.03354226337899</v>
      </c>
    </row>
    <row r="3192" spans="2:11" x14ac:dyDescent="0.3">
      <c r="B3192" s="126">
        <v>-1.0000000110502999E-2</v>
      </c>
      <c r="K3192" s="113">
        <f t="shared" si="51"/>
        <v>-1.2614379224359993E-2</v>
      </c>
    </row>
    <row r="3193" spans="2:11" x14ac:dyDescent="0.3">
      <c r="B3193" s="126">
        <v>-0.01</v>
      </c>
      <c r="K3193" s="113">
        <f t="shared" si="51"/>
        <v>-1.261437908496732E-2</v>
      </c>
    </row>
    <row r="3194" spans="2:11" x14ac:dyDescent="0.3">
      <c r="B3194" s="126">
        <v>-0.01</v>
      </c>
      <c r="K3194" s="113">
        <f t="shared" si="51"/>
        <v>-1.261437908496732E-2</v>
      </c>
    </row>
    <row r="3195" spans="2:11" x14ac:dyDescent="0.3">
      <c r="B3195" s="126">
        <v>-0.01</v>
      </c>
      <c r="K3195" s="113">
        <f t="shared" si="51"/>
        <v>-1.261437908496732E-2</v>
      </c>
    </row>
    <row r="3196" spans="2:11" x14ac:dyDescent="0.3">
      <c r="B3196" s="126">
        <v>-0.01</v>
      </c>
      <c r="K3196" s="113">
        <f t="shared" si="51"/>
        <v>-1.261437908496732E-2</v>
      </c>
    </row>
    <row r="3197" spans="2:11" x14ac:dyDescent="0.3">
      <c r="B3197" s="126">
        <v>-0.01</v>
      </c>
      <c r="K3197" s="113">
        <f t="shared" si="51"/>
        <v>-1.261437908496732E-2</v>
      </c>
    </row>
    <row r="3198" spans="2:11" x14ac:dyDescent="0.3">
      <c r="B3198" s="126">
        <v>-0.01</v>
      </c>
      <c r="K3198" s="113">
        <f t="shared" si="51"/>
        <v>-1.261437908496732E-2</v>
      </c>
    </row>
    <row r="3199" spans="2:11" x14ac:dyDescent="0.3">
      <c r="B3199" s="126">
        <v>-0.01</v>
      </c>
      <c r="K3199" s="113">
        <f t="shared" si="51"/>
        <v>-1.261437908496732E-2</v>
      </c>
    </row>
    <row r="3200" spans="2:11" x14ac:dyDescent="0.3">
      <c r="B3200" s="126">
        <v>-0.01</v>
      </c>
      <c r="K3200" s="113">
        <f t="shared" si="51"/>
        <v>-1.261437908496732E-2</v>
      </c>
    </row>
    <row r="3201" spans="2:11" x14ac:dyDescent="0.3">
      <c r="B3201" s="126">
        <v>-0.01</v>
      </c>
      <c r="K3201" s="113">
        <f t="shared" si="51"/>
        <v>-1.261437908496732E-2</v>
      </c>
    </row>
    <row r="3202" spans="2:11" x14ac:dyDescent="0.3">
      <c r="B3202" s="126">
        <v>-0.01</v>
      </c>
      <c r="K3202" s="113">
        <f t="shared" si="51"/>
        <v>-1.261437908496732E-2</v>
      </c>
    </row>
    <row r="3203" spans="2:11" x14ac:dyDescent="0.3">
      <c r="B3203" s="126">
        <v>-0.01</v>
      </c>
      <c r="K3203" s="113">
        <f t="shared" si="51"/>
        <v>-1.261437908496732E-2</v>
      </c>
    </row>
    <row r="3204" spans="2:11" x14ac:dyDescent="0.3">
      <c r="B3204" s="126">
        <v>-0.01</v>
      </c>
      <c r="K3204" s="113">
        <f t="shared" si="51"/>
        <v>-1.261437908496732E-2</v>
      </c>
    </row>
    <row r="3205" spans="2:11" x14ac:dyDescent="0.3">
      <c r="B3205" s="126">
        <v>-327.02684848543799</v>
      </c>
      <c r="K3205" s="113">
        <f t="shared" si="51"/>
        <v>-412.52406377574857</v>
      </c>
    </row>
    <row r="3206" spans="2:11" x14ac:dyDescent="0.3">
      <c r="B3206" s="126">
        <v>-570.68835591215304</v>
      </c>
      <c r="K3206" s="113">
        <f t="shared" si="51"/>
        <v>-719.88792608526489</v>
      </c>
    </row>
    <row r="3207" spans="2:11" x14ac:dyDescent="0.3">
      <c r="B3207" s="126">
        <v>-721.75790531525297</v>
      </c>
      <c r="K3207" s="113">
        <f t="shared" si="51"/>
        <v>-910.45278252185506</v>
      </c>
    </row>
    <row r="3208" spans="2:11" x14ac:dyDescent="0.3">
      <c r="B3208" s="126">
        <v>-781.48380697952098</v>
      </c>
      <c r="K3208" s="113">
        <f t="shared" ref="K3208:K3271" si="52">IF(B3208&gt;0,B3208*(1-(1/3.49)),B3208*(1+(1/3.825)))</f>
        <v>-985.79329900031075</v>
      </c>
    </row>
    <row r="3209" spans="2:11" x14ac:dyDescent="0.3">
      <c r="B3209" s="126">
        <v>-760.33249428417298</v>
      </c>
      <c r="K3209" s="113">
        <f t="shared" si="52"/>
        <v>-959.11223135193063</v>
      </c>
    </row>
    <row r="3210" spans="2:11" x14ac:dyDescent="0.3">
      <c r="B3210" s="126">
        <v>-675.80679215685097</v>
      </c>
      <c r="K3210" s="113">
        <f t="shared" si="52"/>
        <v>-852.48830644622376</v>
      </c>
    </row>
    <row r="3211" spans="2:11" x14ac:dyDescent="0.3">
      <c r="B3211" s="126">
        <v>-549.66837137208097</v>
      </c>
      <c r="K3211" s="113">
        <f t="shared" si="52"/>
        <v>-693.37252075040271</v>
      </c>
    </row>
    <row r="3212" spans="2:11" x14ac:dyDescent="0.3">
      <c r="B3212" s="126">
        <v>-404.93514201833102</v>
      </c>
      <c r="K3212" s="113">
        <f t="shared" si="52"/>
        <v>-510.8005386244306</v>
      </c>
    </row>
    <row r="3213" spans="2:11" x14ac:dyDescent="0.3">
      <c r="B3213" s="126">
        <v>-263.028283640307</v>
      </c>
      <c r="K3213" s="113">
        <f t="shared" si="52"/>
        <v>-331.79384799071403</v>
      </c>
    </row>
    <row r="3214" spans="2:11" x14ac:dyDescent="0.3">
      <c r="B3214" s="126">
        <v>-141.40127968577801</v>
      </c>
      <c r="K3214" s="113">
        <f t="shared" si="52"/>
        <v>-178.36893450558924</v>
      </c>
    </row>
    <row r="3215" spans="2:11" x14ac:dyDescent="0.3">
      <c r="B3215" s="126">
        <v>-51.901948831888397</v>
      </c>
      <c r="K3215" s="113">
        <f t="shared" si="52"/>
        <v>-65.471085781401698</v>
      </c>
    </row>
    <row r="3216" spans="2:11" x14ac:dyDescent="0.3">
      <c r="B3216" s="126">
        <v>-1.0000000000860499E-2</v>
      </c>
      <c r="K3216" s="113">
        <f t="shared" si="52"/>
        <v>-1.2614379086052787E-2</v>
      </c>
    </row>
    <row r="3217" spans="2:11" x14ac:dyDescent="0.3">
      <c r="B3217" s="126">
        <v>-0.01</v>
      </c>
      <c r="K3217" s="113">
        <f t="shared" si="52"/>
        <v>-1.261437908496732E-2</v>
      </c>
    </row>
    <row r="3218" spans="2:11" x14ac:dyDescent="0.3">
      <c r="B3218" s="126">
        <v>-0.739745090922724</v>
      </c>
      <c r="K3218" s="113">
        <f t="shared" si="52"/>
        <v>-0.93314250031428581</v>
      </c>
    </row>
    <row r="3219" spans="2:11" x14ac:dyDescent="0.3">
      <c r="B3219" s="126">
        <v>-37.517805294494103</v>
      </c>
      <c r="K3219" s="113">
        <f t="shared" si="52"/>
        <v>-47.326381842074262</v>
      </c>
    </row>
    <row r="3220" spans="2:11" x14ac:dyDescent="0.3">
      <c r="B3220" s="126">
        <v>-83.663997057693706</v>
      </c>
      <c r="K3220" s="113">
        <f t="shared" si="52"/>
        <v>-105.53693746493389</v>
      </c>
    </row>
    <row r="3221" spans="2:11" x14ac:dyDescent="0.3">
      <c r="B3221" s="126">
        <v>-127.651513818059</v>
      </c>
      <c r="K3221" s="113">
        <f t="shared" si="52"/>
        <v>-161.02445860709403</v>
      </c>
    </row>
    <row r="3222" spans="2:11" x14ac:dyDescent="0.3">
      <c r="B3222" s="126">
        <v>-159.81779020067199</v>
      </c>
      <c r="K3222" s="113">
        <f t="shared" si="52"/>
        <v>-201.6002190113052</v>
      </c>
    </row>
    <row r="3223" spans="2:11" x14ac:dyDescent="0.3">
      <c r="B3223" s="126">
        <v>-173.67087478176501</v>
      </c>
      <c r="K3223" s="113">
        <f t="shared" si="52"/>
        <v>-219.07502505150748</v>
      </c>
    </row>
    <row r="3224" spans="2:11" x14ac:dyDescent="0.3">
      <c r="B3224" s="126">
        <v>-166.60154827810101</v>
      </c>
      <c r="K3224" s="113">
        <f t="shared" si="52"/>
        <v>-210.15750861224507</v>
      </c>
    </row>
    <row r="3225" spans="2:11" x14ac:dyDescent="0.3">
      <c r="B3225" s="126">
        <v>-139.94287238409501</v>
      </c>
      <c r="K3225" s="113">
        <f t="shared" si="52"/>
        <v>-176.5292442492179</v>
      </c>
    </row>
    <row r="3226" spans="2:11" x14ac:dyDescent="0.3">
      <c r="B3226" s="126">
        <v>-98.415541267329004</v>
      </c>
      <c r="K3226" s="113">
        <f t="shared" si="52"/>
        <v>-124.14509453983331</v>
      </c>
    </row>
    <row r="3227" spans="2:11" x14ac:dyDescent="0.3">
      <c r="B3227" s="126">
        <v>-49.083683390748099</v>
      </c>
      <c r="K3227" s="113">
        <f t="shared" si="52"/>
        <v>-61.916018917741063</v>
      </c>
    </row>
    <row r="3228" spans="2:11" x14ac:dyDescent="0.3">
      <c r="B3228" s="126">
        <v>-1.0000000003118899E-2</v>
      </c>
      <c r="K3228" s="113">
        <f t="shared" si="52"/>
        <v>-1.2614379088901617E-2</v>
      </c>
    </row>
    <row r="3229" spans="2:11" x14ac:dyDescent="0.3">
      <c r="B3229" s="126">
        <v>-0.01</v>
      </c>
      <c r="K3229" s="113">
        <f t="shared" si="52"/>
        <v>-1.261437908496732E-2</v>
      </c>
    </row>
    <row r="3230" spans="2:11" x14ac:dyDescent="0.3">
      <c r="B3230" s="126">
        <v>-0.01</v>
      </c>
      <c r="K3230" s="113">
        <f t="shared" si="52"/>
        <v>-1.261437908496732E-2</v>
      </c>
    </row>
    <row r="3231" spans="2:11" x14ac:dyDescent="0.3">
      <c r="B3231" s="126">
        <v>-0.01</v>
      </c>
      <c r="K3231" s="113">
        <f t="shared" si="52"/>
        <v>-1.261437908496732E-2</v>
      </c>
    </row>
    <row r="3232" spans="2:11" x14ac:dyDescent="0.3">
      <c r="B3232" s="126">
        <v>-0.01</v>
      </c>
      <c r="K3232" s="113">
        <f t="shared" si="52"/>
        <v>-1.261437908496732E-2</v>
      </c>
    </row>
    <row r="3233" spans="2:11" x14ac:dyDescent="0.3">
      <c r="B3233" s="126">
        <v>-0.01</v>
      </c>
      <c r="K3233" s="113">
        <f t="shared" si="52"/>
        <v>-1.261437908496732E-2</v>
      </c>
    </row>
    <row r="3234" spans="2:11" x14ac:dyDescent="0.3">
      <c r="B3234" s="126">
        <v>-0.01</v>
      </c>
      <c r="K3234" s="113">
        <f t="shared" si="52"/>
        <v>-1.261437908496732E-2</v>
      </c>
    </row>
    <row r="3235" spans="2:11" x14ac:dyDescent="0.3">
      <c r="B3235" s="126">
        <v>-13.111204655187301</v>
      </c>
      <c r="K3235" s="113">
        <f t="shared" si="52"/>
        <v>-16.538970578112085</v>
      </c>
    </row>
    <row r="3236" spans="2:11" x14ac:dyDescent="0.3">
      <c r="B3236" s="126">
        <v>-40.472595950361999</v>
      </c>
      <c r="K3236" s="113">
        <f t="shared" si="52"/>
        <v>-51.053666787057942</v>
      </c>
    </row>
    <row r="3237" spans="2:11" x14ac:dyDescent="0.3">
      <c r="B3237" s="126">
        <v>-56.0515603356694</v>
      </c>
      <c r="K3237" s="113">
        <f t="shared" si="52"/>
        <v>-70.705563037805192</v>
      </c>
    </row>
    <row r="3238" spans="2:11" x14ac:dyDescent="0.3">
      <c r="B3238" s="126">
        <v>-55.263875564517498</v>
      </c>
      <c r="K3238" s="113">
        <f t="shared" si="52"/>
        <v>-69.7119476075286</v>
      </c>
    </row>
    <row r="3239" spans="2:11" x14ac:dyDescent="0.3">
      <c r="B3239" s="126">
        <v>-36.210647991732102</v>
      </c>
      <c r="K3239" s="113">
        <f t="shared" si="52"/>
        <v>-45.677484068001931</v>
      </c>
    </row>
    <row r="3240" spans="2:11" x14ac:dyDescent="0.3">
      <c r="B3240" s="126">
        <v>-1.00000000047394E-2</v>
      </c>
      <c r="K3240" s="113">
        <f t="shared" si="52"/>
        <v>-1.2614379090945779E-2</v>
      </c>
    </row>
    <row r="3241" spans="2:11" x14ac:dyDescent="0.3">
      <c r="B3241" s="126">
        <v>-0.01</v>
      </c>
      <c r="K3241" s="113">
        <f t="shared" si="52"/>
        <v>-1.261437908496732E-2</v>
      </c>
    </row>
    <row r="3242" spans="2:11" x14ac:dyDescent="0.3">
      <c r="B3242" s="126">
        <v>-0.01</v>
      </c>
      <c r="K3242" s="113">
        <f t="shared" si="52"/>
        <v>-1.261437908496732E-2</v>
      </c>
    </row>
    <row r="3243" spans="2:11" x14ac:dyDescent="0.3">
      <c r="B3243" s="126">
        <v>-0.01</v>
      </c>
      <c r="K3243" s="113">
        <f t="shared" si="52"/>
        <v>-1.261437908496732E-2</v>
      </c>
    </row>
    <row r="3244" spans="2:11" x14ac:dyDescent="0.3">
      <c r="B3244" s="126">
        <v>-0.01</v>
      </c>
      <c r="K3244" s="113">
        <f t="shared" si="52"/>
        <v>-1.261437908496732E-2</v>
      </c>
    </row>
    <row r="3245" spans="2:11" x14ac:dyDescent="0.3">
      <c r="B3245" s="126">
        <v>-0.01</v>
      </c>
      <c r="K3245" s="113">
        <f t="shared" si="52"/>
        <v>-1.261437908496732E-2</v>
      </c>
    </row>
    <row r="3246" spans="2:11" x14ac:dyDescent="0.3">
      <c r="B3246" s="126">
        <v>-0.01</v>
      </c>
      <c r="K3246" s="113">
        <f t="shared" si="52"/>
        <v>-1.261437908496732E-2</v>
      </c>
    </row>
    <row r="3247" spans="2:11" x14ac:dyDescent="0.3">
      <c r="B3247" s="126">
        <v>-0.01</v>
      </c>
      <c r="K3247" s="113">
        <f t="shared" si="52"/>
        <v>-1.261437908496732E-2</v>
      </c>
    </row>
    <row r="3248" spans="2:11" x14ac:dyDescent="0.3">
      <c r="B3248" s="126">
        <v>-0.01</v>
      </c>
      <c r="K3248" s="113">
        <f t="shared" si="52"/>
        <v>-1.261437908496732E-2</v>
      </c>
    </row>
    <row r="3249" spans="2:11" x14ac:dyDescent="0.3">
      <c r="B3249" s="126">
        <v>-0.01</v>
      </c>
      <c r="K3249" s="113">
        <f t="shared" si="52"/>
        <v>-1.261437908496732E-2</v>
      </c>
    </row>
    <row r="3250" spans="2:11" x14ac:dyDescent="0.3">
      <c r="B3250" s="126">
        <v>-0.01</v>
      </c>
      <c r="K3250" s="113">
        <f t="shared" si="52"/>
        <v>-1.261437908496732E-2</v>
      </c>
    </row>
    <row r="3251" spans="2:11" x14ac:dyDescent="0.3">
      <c r="B3251" s="126">
        <v>-0.01</v>
      </c>
      <c r="K3251" s="113">
        <f t="shared" si="52"/>
        <v>-1.261437908496732E-2</v>
      </c>
    </row>
    <row r="3252" spans="2:11" x14ac:dyDescent="0.3">
      <c r="B3252" s="126">
        <v>-0.01</v>
      </c>
      <c r="K3252" s="113">
        <f t="shared" si="52"/>
        <v>-1.261437908496732E-2</v>
      </c>
    </row>
    <row r="3253" spans="2:11" x14ac:dyDescent="0.3">
      <c r="B3253" s="126">
        <v>-41.633713790101602</v>
      </c>
      <c r="K3253" s="113">
        <f t="shared" si="52"/>
        <v>-52.518344846337314</v>
      </c>
    </row>
    <row r="3254" spans="2:11" x14ac:dyDescent="0.3">
      <c r="B3254" s="126">
        <v>-66.907535106371498</v>
      </c>
      <c r="K3254" s="113">
        <f t="shared" si="52"/>
        <v>-84.399701147252927</v>
      </c>
    </row>
    <row r="3255" spans="2:11" x14ac:dyDescent="0.3">
      <c r="B3255" s="126">
        <v>-74.001874603661406</v>
      </c>
      <c r="K3255" s="113">
        <f t="shared" si="52"/>
        <v>-93.348769924880074</v>
      </c>
    </row>
    <row r="3256" spans="2:11" x14ac:dyDescent="0.3">
      <c r="B3256" s="126">
        <v>-64.058725886940493</v>
      </c>
      <c r="K3256" s="113">
        <f t="shared" si="52"/>
        <v>-80.806105203787681</v>
      </c>
    </row>
    <row r="3257" spans="2:11" x14ac:dyDescent="0.3">
      <c r="B3257" s="126">
        <v>-40.956483054048299</v>
      </c>
      <c r="K3257" s="113">
        <f t="shared" si="52"/>
        <v>-51.664060323080534</v>
      </c>
    </row>
    <row r="3258" spans="2:11" x14ac:dyDescent="0.3">
      <c r="B3258" s="126">
        <v>-10.634663991735801</v>
      </c>
      <c r="K3258" s="113">
        <f t="shared" si="52"/>
        <v>-13.414968303300716</v>
      </c>
    </row>
    <row r="3259" spans="2:11" x14ac:dyDescent="0.3">
      <c r="B3259" s="126">
        <v>-0.01</v>
      </c>
      <c r="K3259" s="113">
        <f t="shared" si="52"/>
        <v>-1.261437908496732E-2</v>
      </c>
    </row>
    <row r="3260" spans="2:11" x14ac:dyDescent="0.3">
      <c r="B3260" s="126">
        <v>-0.01</v>
      </c>
      <c r="K3260" s="113">
        <f t="shared" si="52"/>
        <v>-1.261437908496732E-2</v>
      </c>
    </row>
    <row r="3261" spans="2:11" x14ac:dyDescent="0.3">
      <c r="B3261" s="126">
        <v>-0.01</v>
      </c>
      <c r="K3261" s="113">
        <f t="shared" si="52"/>
        <v>-1.261437908496732E-2</v>
      </c>
    </row>
    <row r="3262" spans="2:11" x14ac:dyDescent="0.3">
      <c r="B3262" s="126">
        <v>-0.01</v>
      </c>
      <c r="K3262" s="113">
        <f t="shared" si="52"/>
        <v>-1.261437908496732E-2</v>
      </c>
    </row>
    <row r="3263" spans="2:11" x14ac:dyDescent="0.3">
      <c r="B3263" s="126">
        <v>-0.01</v>
      </c>
      <c r="K3263" s="113">
        <f t="shared" si="52"/>
        <v>-1.261437908496732E-2</v>
      </c>
    </row>
    <row r="3264" spans="2:11" x14ac:dyDescent="0.3">
      <c r="B3264" s="126">
        <v>-0.01</v>
      </c>
      <c r="K3264" s="113">
        <f t="shared" si="52"/>
        <v>-1.261437908496732E-2</v>
      </c>
    </row>
    <row r="3265" spans="2:11" x14ac:dyDescent="0.3">
      <c r="B3265" s="126">
        <v>-40.487538683670401</v>
      </c>
      <c r="K3265" s="113">
        <f t="shared" si="52"/>
        <v>-51.072516117309718</v>
      </c>
    </row>
    <row r="3266" spans="2:11" x14ac:dyDescent="0.3">
      <c r="B3266" s="126">
        <v>-81.891702764150097</v>
      </c>
      <c r="K3266" s="113">
        <f t="shared" si="52"/>
        <v>-103.30129825804555</v>
      </c>
    </row>
    <row r="3267" spans="2:11" x14ac:dyDescent="0.3">
      <c r="B3267" s="126">
        <v>-116.721221979083</v>
      </c>
      <c r="K3267" s="113">
        <f t="shared" si="52"/>
        <v>-147.23657413047724</v>
      </c>
    </row>
    <row r="3268" spans="2:11" x14ac:dyDescent="0.3">
      <c r="B3268" s="126">
        <v>-138.33805680668101</v>
      </c>
      <c r="K3268" s="113">
        <f t="shared" si="52"/>
        <v>-174.50486904372178</v>
      </c>
    </row>
    <row r="3269" spans="2:11" x14ac:dyDescent="0.3">
      <c r="B3269" s="126">
        <v>-142.296528577179</v>
      </c>
      <c r="K3269" s="113">
        <f t="shared" si="52"/>
        <v>-179.49823539474212</v>
      </c>
    </row>
    <row r="3270" spans="2:11" x14ac:dyDescent="0.3">
      <c r="B3270" s="126">
        <v>-127.39334483110299</v>
      </c>
      <c r="K3270" s="113">
        <f t="shared" si="52"/>
        <v>-160.69879446014951</v>
      </c>
    </row>
    <row r="3271" spans="2:11" x14ac:dyDescent="0.3">
      <c r="B3271" s="126">
        <v>-96.244598420792101</v>
      </c>
      <c r="K3271" s="113">
        <f t="shared" si="52"/>
        <v>-121.40658493603186</v>
      </c>
    </row>
    <row r="3272" spans="2:11" x14ac:dyDescent="0.3">
      <c r="B3272" s="126">
        <v>-55.257427104711702</v>
      </c>
      <c r="K3272" s="113">
        <f t="shared" ref="K3272:K3335" si="53">IF(B3272&gt;0,B3272*(1-(1/3.49)),B3272*(1+(1/3.825)))</f>
        <v>-69.703813275878161</v>
      </c>
    </row>
    <row r="3273" spans="2:11" x14ac:dyDescent="0.3">
      <c r="B3273" s="126">
        <v>-13.9491880120283</v>
      </c>
      <c r="K3273" s="113">
        <f t="shared" si="53"/>
        <v>-17.596034551120663</v>
      </c>
    </row>
    <row r="3274" spans="2:11" x14ac:dyDescent="0.3">
      <c r="B3274" s="126">
        <v>-0.01</v>
      </c>
      <c r="K3274" s="113">
        <f t="shared" si="53"/>
        <v>-1.261437908496732E-2</v>
      </c>
    </row>
    <row r="3275" spans="2:11" x14ac:dyDescent="0.3">
      <c r="B3275" s="126">
        <v>-0.01</v>
      </c>
      <c r="K3275" s="113">
        <f t="shared" si="53"/>
        <v>-1.261437908496732E-2</v>
      </c>
    </row>
    <row r="3276" spans="2:11" x14ac:dyDescent="0.3">
      <c r="B3276" s="126">
        <v>-0.01</v>
      </c>
      <c r="K3276" s="113">
        <f t="shared" si="53"/>
        <v>-1.261437908496732E-2</v>
      </c>
    </row>
    <row r="3277" spans="2:11" x14ac:dyDescent="0.3">
      <c r="B3277" s="126">
        <v>-61.936052300670902</v>
      </c>
      <c r="K3277" s="113">
        <f t="shared" si="53"/>
        <v>-78.128484274702501</v>
      </c>
    </row>
    <row r="3278" spans="2:11" x14ac:dyDescent="0.3">
      <c r="B3278" s="126">
        <v>-161.97547108514399</v>
      </c>
      <c r="K3278" s="113">
        <f t="shared" si="53"/>
        <v>-204.32199947341692</v>
      </c>
    </row>
    <row r="3279" spans="2:11" x14ac:dyDescent="0.3">
      <c r="B3279" s="126">
        <v>-294.13871198207198</v>
      </c>
      <c r="K3279" s="113">
        <f t="shared" si="53"/>
        <v>-371.03772165058751</v>
      </c>
    </row>
    <row r="3280" spans="2:11" x14ac:dyDescent="0.3">
      <c r="B3280" s="126">
        <v>-445.92848650196498</v>
      </c>
      <c r="K3280" s="113">
        <f t="shared" si="53"/>
        <v>-562.51109735215186</v>
      </c>
    </row>
    <row r="3281" spans="2:11" x14ac:dyDescent="0.3">
      <c r="B3281" s="126">
        <v>-599.10257616034198</v>
      </c>
      <c r="K3281" s="113">
        <f t="shared" si="53"/>
        <v>-755.73070064670583</v>
      </c>
    </row>
    <row r="3282" spans="2:11" x14ac:dyDescent="0.3">
      <c r="B3282" s="126">
        <v>-731.34114995011305</v>
      </c>
      <c r="K3282" s="113">
        <f t="shared" si="53"/>
        <v>-922.54145059066548</v>
      </c>
    </row>
    <row r="3283" spans="2:11" x14ac:dyDescent="0.3">
      <c r="B3283" s="126">
        <v>-818.68003160552803</v>
      </c>
      <c r="K3283" s="113">
        <f t="shared" si="53"/>
        <v>-1032.7140267965158</v>
      </c>
    </row>
    <row r="3284" spans="2:11" x14ac:dyDescent="0.3">
      <c r="B3284" s="126">
        <v>-838.457474735799</v>
      </c>
      <c r="K3284" s="113">
        <f t="shared" si="53"/>
        <v>-1057.6620432941777</v>
      </c>
    </row>
    <row r="3285" spans="2:11" x14ac:dyDescent="0.3">
      <c r="B3285" s="126">
        <v>-772.43468462005796</v>
      </c>
      <c r="K3285" s="113">
        <f t="shared" si="53"/>
        <v>-974.37839301745873</v>
      </c>
    </row>
    <row r="3286" spans="2:11" x14ac:dyDescent="0.3">
      <c r="B3286" s="126">
        <v>-609.70245728218094</v>
      </c>
      <c r="K3286" s="113">
        <f t="shared" si="53"/>
        <v>-769.10179251935244</v>
      </c>
    </row>
    <row r="3287" spans="2:11" x14ac:dyDescent="0.3">
      <c r="B3287" s="126">
        <v>-348.986052817516</v>
      </c>
      <c r="K3287" s="113">
        <f t="shared" si="53"/>
        <v>-440.2242365606574</v>
      </c>
    </row>
    <row r="3288" spans="2:11" x14ac:dyDescent="0.3">
      <c r="B3288" s="126">
        <v>-1.00000000217275E-2</v>
      </c>
      <c r="K3288" s="113">
        <f t="shared" si="53"/>
        <v>-1.2614379112375212E-2</v>
      </c>
    </row>
    <row r="3289" spans="2:11" x14ac:dyDescent="0.3">
      <c r="B3289" s="126">
        <v>-0.01</v>
      </c>
      <c r="K3289" s="113">
        <f t="shared" si="53"/>
        <v>-1.261437908496732E-2</v>
      </c>
    </row>
    <row r="3290" spans="2:11" x14ac:dyDescent="0.3">
      <c r="B3290" s="126">
        <v>-0.01</v>
      </c>
      <c r="K3290" s="113">
        <f t="shared" si="53"/>
        <v>-1.261437908496732E-2</v>
      </c>
    </row>
    <row r="3291" spans="2:11" x14ac:dyDescent="0.3">
      <c r="B3291" s="126">
        <v>-0.01</v>
      </c>
      <c r="K3291" s="113">
        <f t="shared" si="53"/>
        <v>-1.261437908496732E-2</v>
      </c>
    </row>
    <row r="3292" spans="2:11" x14ac:dyDescent="0.3">
      <c r="B3292" s="126">
        <v>-0.01</v>
      </c>
      <c r="K3292" s="113">
        <f t="shared" si="53"/>
        <v>-1.261437908496732E-2</v>
      </c>
    </row>
    <row r="3293" spans="2:11" x14ac:dyDescent="0.3">
      <c r="B3293" s="126">
        <v>-0.01</v>
      </c>
      <c r="K3293" s="113">
        <f t="shared" si="53"/>
        <v>-1.261437908496732E-2</v>
      </c>
    </row>
    <row r="3294" spans="2:11" x14ac:dyDescent="0.3">
      <c r="B3294" s="126">
        <v>-0.01</v>
      </c>
      <c r="K3294" s="113">
        <f t="shared" si="53"/>
        <v>-1.261437908496732E-2</v>
      </c>
    </row>
    <row r="3295" spans="2:11" x14ac:dyDescent="0.3">
      <c r="B3295" s="126">
        <v>-0.01</v>
      </c>
      <c r="K3295" s="113">
        <f t="shared" si="53"/>
        <v>-1.261437908496732E-2</v>
      </c>
    </row>
    <row r="3296" spans="2:11" x14ac:dyDescent="0.3">
      <c r="B3296" s="126">
        <v>-0.01</v>
      </c>
      <c r="K3296" s="113">
        <f t="shared" si="53"/>
        <v>-1.261437908496732E-2</v>
      </c>
    </row>
    <row r="3297" spans="2:11" x14ac:dyDescent="0.3">
      <c r="B3297" s="126">
        <v>-0.01</v>
      </c>
      <c r="K3297" s="113">
        <f t="shared" si="53"/>
        <v>-1.261437908496732E-2</v>
      </c>
    </row>
    <row r="3298" spans="2:11" x14ac:dyDescent="0.3">
      <c r="B3298" s="126">
        <v>-0.01</v>
      </c>
      <c r="K3298" s="113">
        <f t="shared" si="53"/>
        <v>-1.261437908496732E-2</v>
      </c>
    </row>
    <row r="3299" spans="2:11" x14ac:dyDescent="0.3">
      <c r="B3299" s="126">
        <v>-0.01</v>
      </c>
      <c r="K3299" s="113">
        <f t="shared" si="53"/>
        <v>-1.261437908496732E-2</v>
      </c>
    </row>
    <row r="3300" spans="2:11" x14ac:dyDescent="0.3">
      <c r="B3300" s="126">
        <v>-0.01</v>
      </c>
      <c r="K3300" s="113">
        <f t="shared" si="53"/>
        <v>-1.261437908496732E-2</v>
      </c>
    </row>
    <row r="3301" spans="2:11" x14ac:dyDescent="0.3">
      <c r="B3301" s="126">
        <v>-747.76894037394698</v>
      </c>
      <c r="K3301" s="113">
        <f t="shared" si="53"/>
        <v>-943.26408818412915</v>
      </c>
    </row>
    <row r="3302" spans="2:11" x14ac:dyDescent="0.3">
      <c r="B3302" s="126">
        <v>-1476.5313265499201</v>
      </c>
      <c r="K3302" s="113">
        <f t="shared" si="53"/>
        <v>-1862.5525883930363</v>
      </c>
    </row>
    <row r="3303" spans="2:11" x14ac:dyDescent="0.3">
      <c r="B3303" s="126">
        <v>-2127.4479175596098</v>
      </c>
      <c r="K3303" s="113">
        <f t="shared" si="53"/>
        <v>-2683.6434515621222</v>
      </c>
    </row>
    <row r="3304" spans="2:11" x14ac:dyDescent="0.3">
      <c r="B3304" s="126">
        <v>-2646.49361184909</v>
      </c>
      <c r="K3304" s="113">
        <f t="shared" si="53"/>
        <v>-3338.3873665808783</v>
      </c>
    </row>
    <row r="3305" spans="2:11" x14ac:dyDescent="0.3">
      <c r="B3305" s="126">
        <v>-2989.3752046598302</v>
      </c>
      <c r="K3305" s="113">
        <f t="shared" si="53"/>
        <v>-3770.9112058780861</v>
      </c>
    </row>
    <row r="3306" spans="2:11" x14ac:dyDescent="0.3">
      <c r="B3306" s="126">
        <v>-3125.5621275528601</v>
      </c>
      <c r="K3306" s="113">
        <f t="shared" si="53"/>
        <v>-3942.7025530568758</v>
      </c>
    </row>
    <row r="3307" spans="2:11" x14ac:dyDescent="0.3">
      <c r="B3307" s="126">
        <v>-3041.0513673621699</v>
      </c>
      <c r="K3307" s="113">
        <f t="shared" si="53"/>
        <v>-3836.0974764764624</v>
      </c>
    </row>
    <row r="3308" spans="2:11" x14ac:dyDescent="0.3">
      <c r="B3308" s="126">
        <v>-2739.6128360237299</v>
      </c>
      <c r="K3308" s="113">
        <f t="shared" si="53"/>
        <v>-3455.8514859645743</v>
      </c>
    </row>
    <row r="3309" spans="2:11" x14ac:dyDescent="0.3">
      <c r="B3309" s="126">
        <v>-2242.4204260198098</v>
      </c>
      <c r="K3309" s="113">
        <f t="shared" si="53"/>
        <v>-2828.6741321687796</v>
      </c>
    </row>
    <row r="3310" spans="2:11" x14ac:dyDescent="0.3">
      <c r="B3310" s="126">
        <v>-1586.13839382277</v>
      </c>
      <c r="K3310" s="113">
        <f t="shared" si="53"/>
        <v>-2000.8150980901607</v>
      </c>
    </row>
    <row r="3311" spans="2:11" x14ac:dyDescent="0.3">
      <c r="B3311" s="126">
        <v>-819.684078791361</v>
      </c>
      <c r="K3311" s="113">
        <f t="shared" si="53"/>
        <v>-1033.9805699786448</v>
      </c>
    </row>
    <row r="3312" spans="2:11" x14ac:dyDescent="0.3">
      <c r="B3312" s="126">
        <v>-1.00000001144308E-2</v>
      </c>
      <c r="K3312" s="113">
        <f t="shared" si="53"/>
        <v>-1.2614379229314668E-2</v>
      </c>
    </row>
    <row r="3313" spans="2:11" x14ac:dyDescent="0.3">
      <c r="B3313" s="126">
        <v>-0.01</v>
      </c>
      <c r="K3313" s="113">
        <f t="shared" si="53"/>
        <v>-1.261437908496732E-2</v>
      </c>
    </row>
    <row r="3314" spans="2:11" x14ac:dyDescent="0.3">
      <c r="B3314" s="126">
        <v>-0.01</v>
      </c>
      <c r="K3314" s="113">
        <f t="shared" si="53"/>
        <v>-1.261437908496732E-2</v>
      </c>
    </row>
    <row r="3315" spans="2:11" x14ac:dyDescent="0.3">
      <c r="B3315" s="126">
        <v>-0.01</v>
      </c>
      <c r="K3315" s="113">
        <f t="shared" si="53"/>
        <v>-1.261437908496732E-2</v>
      </c>
    </row>
    <row r="3316" spans="2:11" x14ac:dyDescent="0.3">
      <c r="B3316" s="126">
        <v>-0.01</v>
      </c>
      <c r="K3316" s="113">
        <f t="shared" si="53"/>
        <v>-1.261437908496732E-2</v>
      </c>
    </row>
    <row r="3317" spans="2:11" x14ac:dyDescent="0.3">
      <c r="B3317" s="126">
        <v>-0.01</v>
      </c>
      <c r="K3317" s="113">
        <f t="shared" si="53"/>
        <v>-1.261437908496732E-2</v>
      </c>
    </row>
    <row r="3318" spans="2:11" x14ac:dyDescent="0.3">
      <c r="B3318" s="126">
        <v>-0.01</v>
      </c>
      <c r="K3318" s="113">
        <f t="shared" si="53"/>
        <v>-1.261437908496732E-2</v>
      </c>
    </row>
    <row r="3319" spans="2:11" x14ac:dyDescent="0.3">
      <c r="B3319" s="126">
        <v>-0.01</v>
      </c>
      <c r="K3319" s="113">
        <f t="shared" si="53"/>
        <v>-1.261437908496732E-2</v>
      </c>
    </row>
    <row r="3320" spans="2:11" x14ac:dyDescent="0.3">
      <c r="B3320" s="126">
        <v>-0.01</v>
      </c>
      <c r="K3320" s="113">
        <f t="shared" si="53"/>
        <v>-1.261437908496732E-2</v>
      </c>
    </row>
    <row r="3321" spans="2:11" x14ac:dyDescent="0.3">
      <c r="B3321" s="126">
        <v>-0.01</v>
      </c>
      <c r="K3321" s="113">
        <f t="shared" si="53"/>
        <v>-1.261437908496732E-2</v>
      </c>
    </row>
    <row r="3322" spans="2:11" x14ac:dyDescent="0.3">
      <c r="B3322" s="126">
        <v>-0.01</v>
      </c>
      <c r="K3322" s="113">
        <f t="shared" si="53"/>
        <v>-1.261437908496732E-2</v>
      </c>
    </row>
    <row r="3323" spans="2:11" x14ac:dyDescent="0.3">
      <c r="B3323" s="126">
        <v>-0.01</v>
      </c>
      <c r="K3323" s="113">
        <f t="shared" si="53"/>
        <v>-1.261437908496732E-2</v>
      </c>
    </row>
    <row r="3324" spans="2:11" x14ac:dyDescent="0.3">
      <c r="B3324" s="126">
        <v>-0.01</v>
      </c>
      <c r="K3324" s="113">
        <f t="shared" si="53"/>
        <v>-1.261437908496732E-2</v>
      </c>
    </row>
    <row r="3325" spans="2:11" x14ac:dyDescent="0.3">
      <c r="B3325" s="126">
        <v>-729.05551402830099</v>
      </c>
      <c r="K3325" s="113">
        <f t="shared" si="53"/>
        <v>-919.65826279386988</v>
      </c>
    </row>
    <row r="3326" spans="2:11" x14ac:dyDescent="0.3">
      <c r="B3326" s="126">
        <v>-1399.9936758496699</v>
      </c>
      <c r="K3326" s="113">
        <f t="shared" si="53"/>
        <v>-1766.0050943724593</v>
      </c>
    </row>
    <row r="3327" spans="2:11" x14ac:dyDescent="0.3">
      <c r="B3327" s="126">
        <v>-1970.8686189104501</v>
      </c>
      <c r="K3327" s="113">
        <f t="shared" si="53"/>
        <v>-2486.1283885602411</v>
      </c>
    </row>
    <row r="3328" spans="2:11" x14ac:dyDescent="0.3">
      <c r="B3328" s="126">
        <v>-2406.5751095057899</v>
      </c>
      <c r="K3328" s="113">
        <f t="shared" si="53"/>
        <v>-3035.7450727752775</v>
      </c>
    </row>
    <row r="3329" spans="2:11" x14ac:dyDescent="0.3">
      <c r="B3329" s="126">
        <v>-2680.5785781940299</v>
      </c>
      <c r="K3329" s="113">
        <f t="shared" si="53"/>
        <v>-3381.3834352382205</v>
      </c>
    </row>
    <row r="3330" spans="2:11" x14ac:dyDescent="0.3">
      <c r="B3330" s="126">
        <v>-2776.1593013411398</v>
      </c>
      <c r="K3330" s="113">
        <f t="shared" si="53"/>
        <v>-3501.952582737516</v>
      </c>
    </row>
    <row r="3331" spans="2:11" x14ac:dyDescent="0.3">
      <c r="B3331" s="126">
        <v>-2687.1859174012002</v>
      </c>
      <c r="K3331" s="113">
        <f t="shared" si="53"/>
        <v>-3389.718183388442</v>
      </c>
    </row>
    <row r="3332" spans="2:11" x14ac:dyDescent="0.3">
      <c r="B3332" s="126">
        <v>-2418.42499098075</v>
      </c>
      <c r="K3332" s="113">
        <f t="shared" si="53"/>
        <v>-3050.692962478985</v>
      </c>
    </row>
    <row r="3333" spans="2:11" x14ac:dyDescent="0.3">
      <c r="B3333" s="126">
        <v>-1985.3852720267701</v>
      </c>
      <c r="K3333" s="113">
        <f t="shared" si="53"/>
        <v>-2504.440245105664</v>
      </c>
    </row>
    <row r="3334" spans="2:11" x14ac:dyDescent="0.3">
      <c r="B3334" s="126">
        <v>-1413.6841188722899</v>
      </c>
      <c r="K3334" s="113">
        <f t="shared" si="53"/>
        <v>-1783.2747381853069</v>
      </c>
    </row>
    <row r="3335" spans="2:11" x14ac:dyDescent="0.3">
      <c r="B3335" s="126">
        <v>-737.91644778601005</v>
      </c>
      <c r="K3335" s="113">
        <f t="shared" si="53"/>
        <v>-930.83578054052248</v>
      </c>
    </row>
    <row r="3336" spans="2:11" x14ac:dyDescent="0.3">
      <c r="B3336" s="126">
        <v>-1.00000001664314E-2</v>
      </c>
      <c r="K3336" s="113">
        <f t="shared" ref="K3336:K3399" si="54">IF(B3336&gt;0,B3336*(1-(1/3.49)),B3336*(1+(1/3.825)))</f>
        <v>-1.2614379294910197E-2</v>
      </c>
    </row>
    <row r="3337" spans="2:11" x14ac:dyDescent="0.3">
      <c r="B3337" s="126">
        <v>-0.01</v>
      </c>
      <c r="K3337" s="113">
        <f t="shared" si="54"/>
        <v>-1.261437908496732E-2</v>
      </c>
    </row>
    <row r="3338" spans="2:11" x14ac:dyDescent="0.3">
      <c r="B3338" s="126">
        <v>-0.01</v>
      </c>
      <c r="K3338" s="113">
        <f t="shared" si="54"/>
        <v>-1.261437908496732E-2</v>
      </c>
    </row>
    <row r="3339" spans="2:11" x14ac:dyDescent="0.3">
      <c r="B3339" s="126">
        <v>-0.01</v>
      </c>
      <c r="K3339" s="113">
        <f t="shared" si="54"/>
        <v>-1.261437908496732E-2</v>
      </c>
    </row>
    <row r="3340" spans="2:11" x14ac:dyDescent="0.3">
      <c r="B3340" s="126">
        <v>-0.01</v>
      </c>
      <c r="K3340" s="113">
        <f t="shared" si="54"/>
        <v>-1.261437908496732E-2</v>
      </c>
    </row>
    <row r="3341" spans="2:11" x14ac:dyDescent="0.3">
      <c r="B3341" s="126">
        <v>-0.01</v>
      </c>
      <c r="K3341" s="113">
        <f t="shared" si="54"/>
        <v>-1.261437908496732E-2</v>
      </c>
    </row>
    <row r="3342" spans="2:11" x14ac:dyDescent="0.3">
      <c r="B3342" s="126">
        <v>-0.01</v>
      </c>
      <c r="K3342" s="113">
        <f t="shared" si="54"/>
        <v>-1.261437908496732E-2</v>
      </c>
    </row>
    <row r="3343" spans="2:11" x14ac:dyDescent="0.3">
      <c r="B3343" s="126">
        <v>-0.01</v>
      </c>
      <c r="K3343" s="113">
        <f t="shared" si="54"/>
        <v>-1.261437908496732E-2</v>
      </c>
    </row>
    <row r="3344" spans="2:11" x14ac:dyDescent="0.3">
      <c r="B3344" s="126">
        <v>-0.01</v>
      </c>
      <c r="K3344" s="113">
        <f t="shared" si="54"/>
        <v>-1.261437908496732E-2</v>
      </c>
    </row>
    <row r="3345" spans="2:11" x14ac:dyDescent="0.3">
      <c r="B3345" s="126">
        <v>-0.01</v>
      </c>
      <c r="K3345" s="113">
        <f t="shared" si="54"/>
        <v>-1.261437908496732E-2</v>
      </c>
    </row>
    <row r="3346" spans="2:11" x14ac:dyDescent="0.3">
      <c r="B3346" s="126">
        <v>-0.01</v>
      </c>
      <c r="K3346" s="113">
        <f t="shared" si="54"/>
        <v>-1.261437908496732E-2</v>
      </c>
    </row>
    <row r="3347" spans="2:11" x14ac:dyDescent="0.3">
      <c r="B3347" s="126">
        <v>-0.01</v>
      </c>
      <c r="K3347" s="113">
        <f t="shared" si="54"/>
        <v>-1.261437908496732E-2</v>
      </c>
    </row>
    <row r="3348" spans="2:11" x14ac:dyDescent="0.3">
      <c r="B3348" s="126">
        <v>-0.01</v>
      </c>
      <c r="K3348" s="113">
        <f t="shared" si="54"/>
        <v>-1.261437908496732E-2</v>
      </c>
    </row>
    <row r="3349" spans="2:11" x14ac:dyDescent="0.3">
      <c r="B3349" s="126">
        <v>-851.739531568041</v>
      </c>
      <c r="K3349" s="113">
        <f t="shared" si="54"/>
        <v>-1074.4165332851758</v>
      </c>
    </row>
    <row r="3350" spans="2:11" x14ac:dyDescent="0.3">
      <c r="B3350" s="126">
        <v>-1650.53161756804</v>
      </c>
      <c r="K3350" s="113">
        <f t="shared" si="54"/>
        <v>-2082.0431515727564</v>
      </c>
    </row>
    <row r="3351" spans="2:11" x14ac:dyDescent="0.3">
      <c r="B3351" s="126">
        <v>-2336.69704766016</v>
      </c>
      <c r="K3351" s="113">
        <f t="shared" si="54"/>
        <v>-2947.5982365909208</v>
      </c>
    </row>
    <row r="3352" spans="2:11" x14ac:dyDescent="0.3">
      <c r="B3352" s="126">
        <v>-2858.63229171379</v>
      </c>
      <c r="K3352" s="113">
        <f t="shared" si="54"/>
        <v>-3605.9871392206633</v>
      </c>
    </row>
    <row r="3353" spans="2:11" x14ac:dyDescent="0.3">
      <c r="B3353" s="126">
        <v>-3177.3020795123002</v>
      </c>
      <c r="K3353" s="113">
        <f t="shared" si="54"/>
        <v>-4007.9692898423132</v>
      </c>
    </row>
    <row r="3354" spans="2:11" x14ac:dyDescent="0.3">
      <c r="B3354" s="126">
        <v>-3269.7233875786901</v>
      </c>
      <c r="K3354" s="113">
        <f t="shared" si="54"/>
        <v>-4124.5530313901127</v>
      </c>
    </row>
    <row r="3355" spans="2:11" x14ac:dyDescent="0.3">
      <c r="B3355" s="126">
        <v>-3131.0805686905101</v>
      </c>
      <c r="K3355" s="113">
        <f t="shared" si="54"/>
        <v>-3949.663723903715</v>
      </c>
    </row>
    <row r="3356" spans="2:11" x14ac:dyDescent="0.3">
      <c r="B3356" s="126">
        <v>-2775.2268518630099</v>
      </c>
      <c r="K3356" s="113">
        <f t="shared" si="54"/>
        <v>-3500.7763556180448</v>
      </c>
    </row>
    <row r="3357" spans="2:11" x14ac:dyDescent="0.3">
      <c r="B3357" s="126">
        <v>-2233.4852061726701</v>
      </c>
      <c r="K3357" s="113">
        <f t="shared" si="54"/>
        <v>-2817.402907132845</v>
      </c>
    </row>
    <row r="3358" spans="2:11" x14ac:dyDescent="0.3">
      <c r="B3358" s="126">
        <v>-1551.83473704474</v>
      </c>
      <c r="K3358" s="113">
        <f t="shared" si="54"/>
        <v>-1957.5431650302928</v>
      </c>
    </row>
    <row r="3359" spans="2:11" x14ac:dyDescent="0.3">
      <c r="B3359" s="126">
        <v>-786.73797189517097</v>
      </c>
      <c r="K3359" s="113">
        <f t="shared" si="54"/>
        <v>-992.42110180240513</v>
      </c>
    </row>
    <row r="3360" spans="2:11" x14ac:dyDescent="0.3">
      <c r="B3360" s="126">
        <v>-1.00000000668642E-2</v>
      </c>
      <c r="K3360" s="113">
        <f t="shared" si="54"/>
        <v>-1.2614379169312356E-2</v>
      </c>
    </row>
    <row r="3361" spans="2:11" x14ac:dyDescent="0.3">
      <c r="B3361" s="126">
        <v>-0.01</v>
      </c>
      <c r="K3361" s="113">
        <f t="shared" si="54"/>
        <v>-1.261437908496732E-2</v>
      </c>
    </row>
    <row r="3362" spans="2:11" x14ac:dyDescent="0.3">
      <c r="B3362" s="126">
        <v>-0.01</v>
      </c>
      <c r="K3362" s="113">
        <f t="shared" si="54"/>
        <v>-1.261437908496732E-2</v>
      </c>
    </row>
    <row r="3363" spans="2:11" x14ac:dyDescent="0.3">
      <c r="B3363" s="126">
        <v>-0.01</v>
      </c>
      <c r="K3363" s="113">
        <f t="shared" si="54"/>
        <v>-1.261437908496732E-2</v>
      </c>
    </row>
    <row r="3364" spans="2:11" x14ac:dyDescent="0.3">
      <c r="B3364" s="126">
        <v>-0.01</v>
      </c>
      <c r="K3364" s="113">
        <f t="shared" si="54"/>
        <v>-1.261437908496732E-2</v>
      </c>
    </row>
    <row r="3365" spans="2:11" x14ac:dyDescent="0.3">
      <c r="B3365" s="126">
        <v>-0.01</v>
      </c>
      <c r="K3365" s="113">
        <f t="shared" si="54"/>
        <v>-1.261437908496732E-2</v>
      </c>
    </row>
    <row r="3366" spans="2:11" x14ac:dyDescent="0.3">
      <c r="B3366" s="126">
        <v>-0.01</v>
      </c>
      <c r="K3366" s="113">
        <f t="shared" si="54"/>
        <v>-1.261437908496732E-2</v>
      </c>
    </row>
    <row r="3367" spans="2:11" x14ac:dyDescent="0.3">
      <c r="B3367" s="126">
        <v>-0.01</v>
      </c>
      <c r="K3367" s="113">
        <f t="shared" si="54"/>
        <v>-1.261437908496732E-2</v>
      </c>
    </row>
    <row r="3368" spans="2:11" x14ac:dyDescent="0.3">
      <c r="B3368" s="126">
        <v>-0.01</v>
      </c>
      <c r="K3368" s="113">
        <f t="shared" si="54"/>
        <v>-1.261437908496732E-2</v>
      </c>
    </row>
    <row r="3369" spans="2:11" x14ac:dyDescent="0.3">
      <c r="B3369" s="126">
        <v>-0.01</v>
      </c>
      <c r="K3369" s="113">
        <f t="shared" si="54"/>
        <v>-1.261437908496732E-2</v>
      </c>
    </row>
    <row r="3370" spans="2:11" x14ac:dyDescent="0.3">
      <c r="B3370" s="126">
        <v>-0.01</v>
      </c>
      <c r="K3370" s="113">
        <f t="shared" si="54"/>
        <v>-1.261437908496732E-2</v>
      </c>
    </row>
    <row r="3371" spans="2:11" x14ac:dyDescent="0.3">
      <c r="B3371" s="126">
        <v>-0.01</v>
      </c>
      <c r="K3371" s="113">
        <f t="shared" si="54"/>
        <v>-1.261437908496732E-2</v>
      </c>
    </row>
    <row r="3372" spans="2:11" x14ac:dyDescent="0.3">
      <c r="B3372" s="126">
        <v>-0.01</v>
      </c>
      <c r="K3372" s="113">
        <f t="shared" si="54"/>
        <v>-1.261437908496732E-2</v>
      </c>
    </row>
    <row r="3373" spans="2:11" x14ac:dyDescent="0.3">
      <c r="B3373" s="126">
        <v>-369.14104457122698</v>
      </c>
      <c r="K3373" s="113">
        <f t="shared" si="54"/>
        <v>-465.64850720422749</v>
      </c>
    </row>
    <row r="3374" spans="2:11" x14ac:dyDescent="0.3">
      <c r="B3374" s="126">
        <v>-644.06987492141195</v>
      </c>
      <c r="K3374" s="113">
        <f t="shared" si="54"/>
        <v>-812.45415594661767</v>
      </c>
    </row>
    <row r="3375" spans="2:11" x14ac:dyDescent="0.3">
      <c r="B3375" s="126">
        <v>-814.42334713763796</v>
      </c>
      <c r="K3375" s="113">
        <f t="shared" si="54"/>
        <v>-1027.34448364421</v>
      </c>
    </row>
    <row r="3376" spans="2:11" x14ac:dyDescent="0.3">
      <c r="B3376" s="126">
        <v>-881.66443003999495</v>
      </c>
      <c r="K3376" s="113">
        <f t="shared" si="54"/>
        <v>-1112.1649346256145</v>
      </c>
    </row>
    <row r="3377" spans="2:11" x14ac:dyDescent="0.3">
      <c r="B3377" s="126">
        <v>-857.65297261322303</v>
      </c>
      <c r="K3377" s="113">
        <f t="shared" si="54"/>
        <v>-1081.8759719892289</v>
      </c>
    </row>
    <row r="3378" spans="2:11" x14ac:dyDescent="0.3">
      <c r="B3378" s="126">
        <v>-762.17614644344303</v>
      </c>
      <c r="K3378" s="113">
        <f t="shared" si="54"/>
        <v>-961.43788407571571</v>
      </c>
    </row>
    <row r="3379" spans="2:11" x14ac:dyDescent="0.3">
      <c r="B3379" s="126">
        <v>-619.80963756420397</v>
      </c>
      <c r="K3379" s="113">
        <f t="shared" si="54"/>
        <v>-781.8513728751069</v>
      </c>
    </row>
    <row r="3380" spans="2:11" x14ac:dyDescent="0.3">
      <c r="B3380" s="126">
        <v>-456.52837717470101</v>
      </c>
      <c r="K3380" s="113">
        <f t="shared" si="54"/>
        <v>-575.88220127266209</v>
      </c>
    </row>
    <row r="3381" spans="2:11" x14ac:dyDescent="0.3">
      <c r="B3381" s="126">
        <v>-296.48946534870601</v>
      </c>
      <c r="K3381" s="113">
        <f t="shared" si="54"/>
        <v>-374.00305106078599</v>
      </c>
    </row>
    <row r="3382" spans="2:11" x14ac:dyDescent="0.3">
      <c r="B3382" s="126">
        <v>-159.36165175648199</v>
      </c>
      <c r="K3382" s="113">
        <f t="shared" si="54"/>
        <v>-201.02482868628121</v>
      </c>
    </row>
    <row r="3383" spans="2:11" x14ac:dyDescent="0.3">
      <c r="B3383" s="126">
        <v>-58.483527935995603</v>
      </c>
      <c r="K3383" s="113">
        <f t="shared" si="54"/>
        <v>-73.773339161092494</v>
      </c>
    </row>
    <row r="3384" spans="2:11" x14ac:dyDescent="0.3">
      <c r="B3384" s="126">
        <v>-1.0000000006235099E-2</v>
      </c>
      <c r="K3384" s="113">
        <f t="shared" si="54"/>
        <v>-1.2614379092832511E-2</v>
      </c>
    </row>
    <row r="3385" spans="2:11" x14ac:dyDescent="0.3">
      <c r="B3385" s="126">
        <v>-0.01</v>
      </c>
      <c r="K3385" s="113">
        <f t="shared" si="54"/>
        <v>-1.261437908496732E-2</v>
      </c>
    </row>
    <row r="3386" spans="2:11" x14ac:dyDescent="0.3">
      <c r="B3386" s="126">
        <v>-0.83187780331455297</v>
      </c>
      <c r="K3386" s="113">
        <f t="shared" si="54"/>
        <v>-1.0493621963379656</v>
      </c>
    </row>
    <row r="3387" spans="2:11" x14ac:dyDescent="0.3">
      <c r="B3387" s="126">
        <v>-42.246071683554902</v>
      </c>
      <c r="K3387" s="113">
        <f t="shared" si="54"/>
        <v>-53.290796306706511</v>
      </c>
    </row>
    <row r="3388" spans="2:11" x14ac:dyDescent="0.3">
      <c r="B3388" s="126">
        <v>-94.193421506822801</v>
      </c>
      <c r="K3388" s="113">
        <f t="shared" si="54"/>
        <v>-118.81915261971764</v>
      </c>
    </row>
    <row r="3389" spans="2:11" x14ac:dyDescent="0.3">
      <c r="B3389" s="126">
        <v>-143.69310989470799</v>
      </c>
      <c r="K3389" s="113">
        <f t="shared" si="54"/>
        <v>-181.2599360109715</v>
      </c>
    </row>
    <row r="3390" spans="2:11" x14ac:dyDescent="0.3">
      <c r="B3390" s="126">
        <v>-179.87134234915899</v>
      </c>
      <c r="K3390" s="113">
        <f t="shared" si="54"/>
        <v>-226.89652989142277</v>
      </c>
    </row>
    <row r="3391" spans="2:11" x14ac:dyDescent="0.3">
      <c r="B3391" s="126">
        <v>-195.42958378887701</v>
      </c>
      <c r="K3391" s="113">
        <f t="shared" si="54"/>
        <v>-246.52228543302786</v>
      </c>
    </row>
    <row r="3392" spans="2:11" x14ac:dyDescent="0.3">
      <c r="B3392" s="126">
        <v>-187.44270964413201</v>
      </c>
      <c r="K3392" s="113">
        <f t="shared" si="54"/>
        <v>-236.44733961645409</v>
      </c>
    </row>
    <row r="3393" spans="2:11" x14ac:dyDescent="0.3">
      <c r="B3393" s="126">
        <v>-157.422273509538</v>
      </c>
      <c r="K3393" s="113">
        <f t="shared" si="54"/>
        <v>-198.5784234466721</v>
      </c>
    </row>
    <row r="3394" spans="2:11" x14ac:dyDescent="0.3">
      <c r="B3394" s="126">
        <v>-110.688922869367</v>
      </c>
      <c r="K3394" s="113">
        <f t="shared" si="54"/>
        <v>-139.62720335809041</v>
      </c>
    </row>
    <row r="3395" spans="2:11" x14ac:dyDescent="0.3">
      <c r="B3395" s="126">
        <v>-55.194950357486</v>
      </c>
      <c r="K3395" s="113">
        <f t="shared" si="54"/>
        <v>-69.625002738528096</v>
      </c>
    </row>
    <row r="3396" spans="2:11" x14ac:dyDescent="0.3">
      <c r="B3396" s="126">
        <v>-1.00000000109111E-2</v>
      </c>
      <c r="K3396" s="113">
        <f t="shared" si="54"/>
        <v>-1.2614379098730996E-2</v>
      </c>
    </row>
    <row r="3397" spans="2:11" x14ac:dyDescent="0.3">
      <c r="B3397" s="126">
        <v>-0.01</v>
      </c>
      <c r="K3397" s="113">
        <f t="shared" si="54"/>
        <v>-1.261437908496732E-2</v>
      </c>
    </row>
    <row r="3398" spans="2:11" x14ac:dyDescent="0.3">
      <c r="B3398" s="126">
        <v>-0.01</v>
      </c>
      <c r="K3398" s="113">
        <f t="shared" si="54"/>
        <v>-1.261437908496732E-2</v>
      </c>
    </row>
    <row r="3399" spans="2:11" x14ac:dyDescent="0.3">
      <c r="B3399" s="126">
        <v>-0.01</v>
      </c>
      <c r="K3399" s="113">
        <f t="shared" si="54"/>
        <v>-1.261437908496732E-2</v>
      </c>
    </row>
    <row r="3400" spans="2:11" x14ac:dyDescent="0.3">
      <c r="B3400" s="126">
        <v>-0.01</v>
      </c>
      <c r="K3400" s="113">
        <f t="shared" ref="K3400:K3463" si="55">IF(B3400&gt;0,B3400*(1-(1/3.49)),B3400*(1+(1/3.825)))</f>
        <v>-1.261437908496732E-2</v>
      </c>
    </row>
    <row r="3401" spans="2:11" x14ac:dyDescent="0.3">
      <c r="B3401" s="126">
        <v>-0.01</v>
      </c>
      <c r="K3401" s="113">
        <f t="shared" si="55"/>
        <v>-1.261437908496732E-2</v>
      </c>
    </row>
    <row r="3402" spans="2:11" x14ac:dyDescent="0.3">
      <c r="B3402" s="126">
        <v>-0.01</v>
      </c>
      <c r="K3402" s="113">
        <f t="shared" si="55"/>
        <v>-1.261437908496732E-2</v>
      </c>
    </row>
    <row r="3403" spans="2:11" x14ac:dyDescent="0.3">
      <c r="B3403" s="126">
        <v>-14.7229565445005</v>
      </c>
      <c r="K3403" s="113">
        <f t="shared" si="55"/>
        <v>-18.572095510382983</v>
      </c>
    </row>
    <row r="3404" spans="2:11" x14ac:dyDescent="0.3">
      <c r="B3404" s="126">
        <v>-45.442853007865303</v>
      </c>
      <c r="K3404" s="113">
        <f t="shared" si="55"/>
        <v>-57.323337454366033</v>
      </c>
    </row>
    <row r="3405" spans="2:11" x14ac:dyDescent="0.3">
      <c r="B3405" s="126">
        <v>-62.924990066748002</v>
      </c>
      <c r="K3405" s="113">
        <f t="shared" si="55"/>
        <v>-79.375967861976235</v>
      </c>
    </row>
    <row r="3406" spans="2:11" x14ac:dyDescent="0.3">
      <c r="B3406" s="126">
        <v>-62.030377514395099</v>
      </c>
      <c r="K3406" s="113">
        <f t="shared" si="55"/>
        <v>-78.247469675021264</v>
      </c>
    </row>
    <row r="3407" spans="2:11" x14ac:dyDescent="0.3">
      <c r="B3407" s="126">
        <v>-40.637102588692102</v>
      </c>
      <c r="K3407" s="113">
        <f t="shared" si="55"/>
        <v>-51.261181696846897</v>
      </c>
    </row>
    <row r="3408" spans="2:11" x14ac:dyDescent="0.3">
      <c r="B3408" s="126">
        <v>-1.00000000016498E-2</v>
      </c>
      <c r="K3408" s="113">
        <f t="shared" si="55"/>
        <v>-1.261437908704844E-2</v>
      </c>
    </row>
    <row r="3409" spans="2:11" x14ac:dyDescent="0.3">
      <c r="B3409" s="126">
        <v>-0.01</v>
      </c>
      <c r="K3409" s="113">
        <f t="shared" si="55"/>
        <v>-1.261437908496732E-2</v>
      </c>
    </row>
    <row r="3410" spans="2:11" x14ac:dyDescent="0.3">
      <c r="B3410" s="126">
        <v>-0.01</v>
      </c>
      <c r="K3410" s="113">
        <f t="shared" si="55"/>
        <v>-1.261437908496732E-2</v>
      </c>
    </row>
    <row r="3411" spans="2:11" x14ac:dyDescent="0.3">
      <c r="B3411" s="126">
        <v>-0.01</v>
      </c>
      <c r="K3411" s="113">
        <f t="shared" si="55"/>
        <v>-1.261437908496732E-2</v>
      </c>
    </row>
    <row r="3412" spans="2:11" x14ac:dyDescent="0.3">
      <c r="B3412" s="126">
        <v>-0.01</v>
      </c>
      <c r="K3412" s="113">
        <f t="shared" si="55"/>
        <v>-1.261437908496732E-2</v>
      </c>
    </row>
    <row r="3413" spans="2:11" x14ac:dyDescent="0.3">
      <c r="B3413" s="126">
        <v>-0.01</v>
      </c>
      <c r="K3413" s="113">
        <f t="shared" si="55"/>
        <v>-1.261437908496732E-2</v>
      </c>
    </row>
    <row r="3414" spans="2:11" x14ac:dyDescent="0.3">
      <c r="B3414" s="126">
        <v>-0.01</v>
      </c>
      <c r="K3414" s="113">
        <f t="shared" si="55"/>
        <v>-1.261437908496732E-2</v>
      </c>
    </row>
    <row r="3415" spans="2:11" x14ac:dyDescent="0.3">
      <c r="B3415" s="126">
        <v>-0.01</v>
      </c>
      <c r="K3415" s="113">
        <f t="shared" si="55"/>
        <v>-1.261437908496732E-2</v>
      </c>
    </row>
    <row r="3416" spans="2:11" x14ac:dyDescent="0.3">
      <c r="B3416" s="126">
        <v>-0.01</v>
      </c>
      <c r="K3416" s="113">
        <f t="shared" si="55"/>
        <v>-1.261437908496732E-2</v>
      </c>
    </row>
    <row r="3417" spans="2:11" x14ac:dyDescent="0.3">
      <c r="B3417" s="126">
        <v>-0.01</v>
      </c>
      <c r="K3417" s="113">
        <f t="shared" si="55"/>
        <v>-1.261437908496732E-2</v>
      </c>
    </row>
    <row r="3418" spans="2:11" x14ac:dyDescent="0.3">
      <c r="B3418" s="126">
        <v>-0.01</v>
      </c>
      <c r="K3418" s="113">
        <f t="shared" si="55"/>
        <v>-1.261437908496732E-2</v>
      </c>
    </row>
    <row r="3419" spans="2:11" x14ac:dyDescent="0.3">
      <c r="B3419" s="126">
        <v>-0.01</v>
      </c>
      <c r="K3419" s="113">
        <f t="shared" si="55"/>
        <v>-1.261437908496732E-2</v>
      </c>
    </row>
    <row r="3420" spans="2:11" x14ac:dyDescent="0.3">
      <c r="B3420" s="126">
        <v>-0.01</v>
      </c>
      <c r="K3420" s="113">
        <f t="shared" si="55"/>
        <v>-1.261437908496732E-2</v>
      </c>
    </row>
    <row r="3421" spans="2:11" x14ac:dyDescent="0.3">
      <c r="B3421" s="126">
        <v>-46.615856995146302</v>
      </c>
      <c r="K3421" s="113">
        <f t="shared" si="55"/>
        <v>-58.803009150740102</v>
      </c>
    </row>
    <row r="3422" spans="2:11" x14ac:dyDescent="0.3">
      <c r="B3422" s="126">
        <v>-74.902632614207803</v>
      </c>
      <c r="K3422" s="113">
        <f t="shared" si="55"/>
        <v>-94.485020225765396</v>
      </c>
    </row>
    <row r="3423" spans="2:11" x14ac:dyDescent="0.3">
      <c r="B3423" s="126">
        <v>-82.831371138564293</v>
      </c>
      <c r="K3423" s="113">
        <f t="shared" si="55"/>
        <v>-104.48663156694711</v>
      </c>
    </row>
    <row r="3424" spans="2:11" x14ac:dyDescent="0.3">
      <c r="B3424" s="126">
        <v>-71.690063328382806</v>
      </c>
      <c r="K3424" s="113">
        <f t="shared" si="55"/>
        <v>-90.432563544953467</v>
      </c>
    </row>
    <row r="3425" spans="2:11" x14ac:dyDescent="0.3">
      <c r="B3425" s="126">
        <v>-45.8277845616308</v>
      </c>
      <c r="K3425" s="113">
        <f t="shared" si="55"/>
        <v>-57.808904708462379</v>
      </c>
    </row>
    <row r="3426" spans="2:11" x14ac:dyDescent="0.3">
      <c r="B3426" s="126">
        <v>-11.896729333622099</v>
      </c>
      <c r="K3426" s="113">
        <f t="shared" si="55"/>
        <v>-15.006985368555981</v>
      </c>
    </row>
    <row r="3427" spans="2:11" x14ac:dyDescent="0.3">
      <c r="B3427" s="126">
        <v>-0.01</v>
      </c>
      <c r="K3427" s="113">
        <f t="shared" si="55"/>
        <v>-1.261437908496732E-2</v>
      </c>
    </row>
    <row r="3428" spans="2:11" x14ac:dyDescent="0.3">
      <c r="B3428" s="126">
        <v>-0.01</v>
      </c>
      <c r="K3428" s="113">
        <f t="shared" si="55"/>
        <v>-1.261437908496732E-2</v>
      </c>
    </row>
    <row r="3429" spans="2:11" x14ac:dyDescent="0.3">
      <c r="B3429" s="126">
        <v>-0.01</v>
      </c>
      <c r="K3429" s="113">
        <f t="shared" si="55"/>
        <v>-1.261437908496732E-2</v>
      </c>
    </row>
    <row r="3430" spans="2:11" x14ac:dyDescent="0.3">
      <c r="B3430" s="126">
        <v>-0.01</v>
      </c>
      <c r="K3430" s="113">
        <f t="shared" si="55"/>
        <v>-1.261437908496732E-2</v>
      </c>
    </row>
    <row r="3431" spans="2:11" x14ac:dyDescent="0.3">
      <c r="B3431" s="126">
        <v>-0.01</v>
      </c>
      <c r="K3431" s="113">
        <f t="shared" si="55"/>
        <v>-1.261437908496732E-2</v>
      </c>
    </row>
    <row r="3432" spans="2:11" x14ac:dyDescent="0.3">
      <c r="B3432" s="126">
        <v>-0.01</v>
      </c>
      <c r="K3432" s="113">
        <f t="shared" si="55"/>
        <v>-1.261437908496732E-2</v>
      </c>
    </row>
    <row r="3433" spans="2:11" x14ac:dyDescent="0.3">
      <c r="B3433" s="126">
        <v>-45.244700269729798</v>
      </c>
      <c r="K3433" s="113">
        <f t="shared" si="55"/>
        <v>-57.073380078809478</v>
      </c>
    </row>
    <row r="3434" spans="2:11" x14ac:dyDescent="0.3">
      <c r="B3434" s="126">
        <v>-91.500272761299897</v>
      </c>
      <c r="K3434" s="113">
        <f t="shared" si="55"/>
        <v>-115.42191269889464</v>
      </c>
    </row>
    <row r="3435" spans="2:11" x14ac:dyDescent="0.3">
      <c r="B3435" s="126">
        <v>-130.39607195385099</v>
      </c>
      <c r="K3435" s="113">
        <f t="shared" si="55"/>
        <v>-164.48654828165516</v>
      </c>
    </row>
    <row r="3436" spans="2:11" x14ac:dyDescent="0.3">
      <c r="B3436" s="126">
        <v>-154.521028172141</v>
      </c>
      <c r="K3436" s="113">
        <f t="shared" si="55"/>
        <v>-194.91868259623016</v>
      </c>
    </row>
    <row r="3437" spans="2:11" x14ac:dyDescent="0.3">
      <c r="B3437" s="126">
        <v>-158.917246582941</v>
      </c>
      <c r="K3437" s="113">
        <f t="shared" si="55"/>
        <v>-200.46423915364454</v>
      </c>
    </row>
    <row r="3438" spans="2:11" x14ac:dyDescent="0.3">
      <c r="B3438" s="126">
        <v>-142.25053302181999</v>
      </c>
      <c r="K3438" s="113">
        <f t="shared" si="55"/>
        <v>-179.44021485758992</v>
      </c>
    </row>
    <row r="3439" spans="2:11" x14ac:dyDescent="0.3">
      <c r="B3439" s="126">
        <v>-107.45169624267599</v>
      </c>
      <c r="K3439" s="113">
        <f t="shared" si="55"/>
        <v>-135.54364297278735</v>
      </c>
    </row>
    <row r="3440" spans="2:11" x14ac:dyDescent="0.3">
      <c r="B3440" s="126">
        <v>-61.681521270314803</v>
      </c>
      <c r="K3440" s="113">
        <f t="shared" si="55"/>
        <v>-77.807409184122591</v>
      </c>
    </row>
    <row r="3441" spans="2:11" x14ac:dyDescent="0.3">
      <c r="B3441" s="126">
        <v>-15.567548250370701</v>
      </c>
      <c r="K3441" s="113">
        <f t="shared" si="55"/>
        <v>-19.637495505369575</v>
      </c>
    </row>
    <row r="3442" spans="2:11" x14ac:dyDescent="0.3">
      <c r="B3442" s="126">
        <v>-0.01</v>
      </c>
      <c r="K3442" s="113">
        <f t="shared" si="55"/>
        <v>-1.261437908496732E-2</v>
      </c>
    </row>
    <row r="3443" spans="2:11" x14ac:dyDescent="0.3">
      <c r="B3443" s="126">
        <v>-0.01</v>
      </c>
      <c r="K3443" s="113">
        <f t="shared" si="55"/>
        <v>-1.261437908496732E-2</v>
      </c>
    </row>
    <row r="3444" spans="2:11" x14ac:dyDescent="0.3">
      <c r="B3444" s="126">
        <v>-0.01</v>
      </c>
      <c r="K3444" s="113">
        <f t="shared" si="55"/>
        <v>-1.261437908496732E-2</v>
      </c>
    </row>
    <row r="3445" spans="2:11" x14ac:dyDescent="0.3">
      <c r="B3445" s="126">
        <v>-69.082040397664301</v>
      </c>
      <c r="K3445" s="113">
        <f t="shared" si="55"/>
        <v>-87.142704553916403</v>
      </c>
    </row>
    <row r="3446" spans="2:11" x14ac:dyDescent="0.3">
      <c r="B3446" s="126">
        <v>-180.63707752372</v>
      </c>
      <c r="K3446" s="113">
        <f t="shared" si="55"/>
        <v>-227.86245726848338</v>
      </c>
    </row>
    <row r="3447" spans="2:11" x14ac:dyDescent="0.3">
      <c r="B3447" s="126">
        <v>-327.976476295373</v>
      </c>
      <c r="K3447" s="113">
        <f t="shared" si="55"/>
        <v>-413.7219602941633</v>
      </c>
    </row>
    <row r="3448" spans="2:11" x14ac:dyDescent="0.3">
      <c r="B3448" s="126">
        <v>-497.15058018977402</v>
      </c>
      <c r="K3448" s="113">
        <f t="shared" si="55"/>
        <v>-627.12458808252541</v>
      </c>
    </row>
    <row r="3449" spans="2:11" x14ac:dyDescent="0.3">
      <c r="B3449" s="126">
        <v>-667.81469653557303</v>
      </c>
      <c r="K3449" s="113">
        <f t="shared" si="55"/>
        <v>-842.40677406121301</v>
      </c>
    </row>
    <row r="3450" spans="2:11" x14ac:dyDescent="0.3">
      <c r="B3450" s="126">
        <v>-815.09234291820701</v>
      </c>
      <c r="K3450" s="113">
        <f t="shared" si="55"/>
        <v>-1028.1883802824441</v>
      </c>
    </row>
    <row r="3451" spans="2:11" x14ac:dyDescent="0.3">
      <c r="B3451" s="126">
        <v>-912.29025728152203</v>
      </c>
      <c r="K3451" s="113">
        <f t="shared" si="55"/>
        <v>-1150.7975140871486</v>
      </c>
    </row>
    <row r="3452" spans="2:11" x14ac:dyDescent="0.3">
      <c r="B3452" s="126">
        <v>-934.18298290966595</v>
      </c>
      <c r="K3452" s="113">
        <f t="shared" si="55"/>
        <v>-1178.4138281148073</v>
      </c>
    </row>
    <row r="3453" spans="2:11" x14ac:dyDescent="0.3">
      <c r="B3453" s="126">
        <v>-860.48792301853405</v>
      </c>
      <c r="K3453" s="113">
        <f t="shared" si="55"/>
        <v>-1085.4520858991966</v>
      </c>
    </row>
    <row r="3454" spans="2:11" x14ac:dyDescent="0.3">
      <c r="B3454" s="126">
        <v>-679.09891901356798</v>
      </c>
      <c r="K3454" s="113">
        <f t="shared" si="55"/>
        <v>-856.64112006286678</v>
      </c>
    </row>
    <row r="3455" spans="2:11" x14ac:dyDescent="0.3">
      <c r="B3455" s="126">
        <v>-388.64666331690501</v>
      </c>
      <c r="K3455" s="113">
        <f t="shared" si="55"/>
        <v>-490.25363411871024</v>
      </c>
    </row>
    <row r="3456" spans="2:11" x14ac:dyDescent="0.3">
      <c r="B3456" s="126">
        <v>-1.0000000085497399E-2</v>
      </c>
      <c r="K3456" s="113">
        <f t="shared" si="55"/>
        <v>-1.261437919281698E-2</v>
      </c>
    </row>
    <row r="3457" spans="2:11" x14ac:dyDescent="0.3">
      <c r="B3457" s="126">
        <v>-0.01</v>
      </c>
      <c r="K3457" s="113">
        <f t="shared" si="55"/>
        <v>-1.261437908496732E-2</v>
      </c>
    </row>
    <row r="3458" spans="2:11" x14ac:dyDescent="0.3">
      <c r="B3458" s="126">
        <v>-0.01</v>
      </c>
      <c r="K3458" s="113">
        <f t="shared" si="55"/>
        <v>-1.261437908496732E-2</v>
      </c>
    </row>
    <row r="3459" spans="2:11" x14ac:dyDescent="0.3">
      <c r="B3459" s="126">
        <v>-0.01</v>
      </c>
      <c r="K3459" s="113">
        <f t="shared" si="55"/>
        <v>-1.261437908496732E-2</v>
      </c>
    </row>
    <row r="3460" spans="2:11" x14ac:dyDescent="0.3">
      <c r="B3460" s="126">
        <v>-0.01</v>
      </c>
      <c r="K3460" s="113">
        <f t="shared" si="55"/>
        <v>-1.261437908496732E-2</v>
      </c>
    </row>
    <row r="3461" spans="2:11" x14ac:dyDescent="0.3">
      <c r="B3461" s="126">
        <v>-0.01</v>
      </c>
      <c r="K3461" s="113">
        <f t="shared" si="55"/>
        <v>-1.261437908496732E-2</v>
      </c>
    </row>
    <row r="3462" spans="2:11" x14ac:dyDescent="0.3">
      <c r="B3462" s="126">
        <v>-0.01</v>
      </c>
      <c r="K3462" s="113">
        <f t="shared" si="55"/>
        <v>-1.261437908496732E-2</v>
      </c>
    </row>
    <row r="3463" spans="2:11" x14ac:dyDescent="0.3">
      <c r="B3463" s="126">
        <v>-0.01</v>
      </c>
      <c r="K3463" s="113">
        <f t="shared" si="55"/>
        <v>-1.261437908496732E-2</v>
      </c>
    </row>
    <row r="3464" spans="2:11" x14ac:dyDescent="0.3">
      <c r="B3464" s="126">
        <v>-0.01</v>
      </c>
      <c r="K3464" s="113">
        <f t="shared" ref="K3464:K3527" si="56">IF(B3464&gt;0,B3464*(1-(1/3.49)),B3464*(1+(1/3.825)))</f>
        <v>-1.261437908496732E-2</v>
      </c>
    </row>
    <row r="3465" spans="2:11" x14ac:dyDescent="0.3">
      <c r="B3465" s="126">
        <v>-0.01</v>
      </c>
      <c r="K3465" s="113">
        <f t="shared" si="56"/>
        <v>-1.261437908496732E-2</v>
      </c>
    </row>
    <row r="3466" spans="2:11" x14ac:dyDescent="0.3">
      <c r="B3466" s="126">
        <v>-0.01</v>
      </c>
      <c r="K3466" s="113">
        <f t="shared" si="56"/>
        <v>-1.261437908496732E-2</v>
      </c>
    </row>
    <row r="3467" spans="2:11" x14ac:dyDescent="0.3">
      <c r="B3467" s="126">
        <v>-0.01</v>
      </c>
      <c r="K3467" s="113">
        <f t="shared" si="56"/>
        <v>-1.261437908496732E-2</v>
      </c>
    </row>
    <row r="3468" spans="2:11" x14ac:dyDescent="0.3">
      <c r="B3468" s="126">
        <v>-0.01</v>
      </c>
      <c r="K3468" s="113">
        <f t="shared" si="56"/>
        <v>-1.261437908496732E-2</v>
      </c>
    </row>
    <row r="3469" spans="2:11" x14ac:dyDescent="0.3">
      <c r="B3469" s="126">
        <v>-830.95309468290395</v>
      </c>
      <c r="K3469" s="113">
        <f t="shared" si="56"/>
        <v>-1048.1957338156892</v>
      </c>
    </row>
    <row r="3470" spans="2:11" x14ac:dyDescent="0.3">
      <c r="B3470" s="126">
        <v>-1640.5355367377001</v>
      </c>
      <c r="K3470" s="113">
        <f t="shared" si="56"/>
        <v>-2069.433716276968</v>
      </c>
    </row>
    <row r="3471" spans="2:11" x14ac:dyDescent="0.3">
      <c r="B3471" s="126">
        <v>-2363.3916104425898</v>
      </c>
      <c r="K3471" s="113">
        <f t="shared" si="56"/>
        <v>-2981.2717700354237</v>
      </c>
    </row>
    <row r="3472" spans="2:11" x14ac:dyDescent="0.3">
      <c r="B3472" s="126">
        <v>-2939.5537915621899</v>
      </c>
      <c r="K3472" s="113">
        <f t="shared" si="56"/>
        <v>-3708.0645867418471</v>
      </c>
    </row>
    <row r="3473" spans="2:11" x14ac:dyDescent="0.3">
      <c r="B3473" s="126">
        <v>-3319.8989178912202</v>
      </c>
      <c r="K3473" s="113">
        <f t="shared" si="56"/>
        <v>-4187.8463474052642</v>
      </c>
    </row>
    <row r="3474" spans="2:11" x14ac:dyDescent="0.3">
      <c r="B3474" s="126">
        <v>-3470.6155649549901</v>
      </c>
      <c r="K3474" s="113">
        <f t="shared" si="56"/>
        <v>-4377.9660394530265</v>
      </c>
    </row>
    <row r="3475" spans="2:11" x14ac:dyDescent="0.3">
      <c r="B3475" s="126">
        <v>-3376.26202677437</v>
      </c>
      <c r="K3475" s="113">
        <f t="shared" si="56"/>
        <v>-4258.9449095911987</v>
      </c>
    </row>
    <row r="3476" spans="2:11" x14ac:dyDescent="0.3">
      <c r="B3476" s="126">
        <v>-3041.13476005758</v>
      </c>
      <c r="K3476" s="113">
        <f t="shared" si="56"/>
        <v>-3836.2026711837448</v>
      </c>
    </row>
    <row r="3477" spans="2:11" x14ac:dyDescent="0.3">
      <c r="B3477" s="126">
        <v>-2488.84391525924</v>
      </c>
      <c r="K3477" s="113">
        <f t="shared" si="56"/>
        <v>-3139.5220630394333</v>
      </c>
    </row>
    <row r="3478" spans="2:11" x14ac:dyDescent="0.3">
      <c r="B3478" s="126">
        <v>-1760.17514234801</v>
      </c>
      <c r="K3478" s="113">
        <f t="shared" si="56"/>
        <v>-2220.3516501514114</v>
      </c>
    </row>
    <row r="3479" spans="2:11" x14ac:dyDescent="0.3">
      <c r="B3479" s="126">
        <v>-909.48470312745599</v>
      </c>
      <c r="K3479" s="113">
        <f t="shared" si="56"/>
        <v>-1147.2584817228692</v>
      </c>
    </row>
    <row r="3480" spans="2:11" x14ac:dyDescent="0.3">
      <c r="B3480" s="126">
        <v>-1.0000000058318E-2</v>
      </c>
      <c r="K3480" s="113">
        <f t="shared" si="56"/>
        <v>-1.2614379158531856E-2</v>
      </c>
    </row>
    <row r="3481" spans="2:11" x14ac:dyDescent="0.3">
      <c r="B3481" s="126">
        <v>-0.01</v>
      </c>
      <c r="K3481" s="113">
        <f t="shared" si="56"/>
        <v>-1.261437908496732E-2</v>
      </c>
    </row>
    <row r="3482" spans="2:11" x14ac:dyDescent="0.3">
      <c r="B3482" s="126">
        <v>-0.01</v>
      </c>
      <c r="K3482" s="113">
        <f t="shared" si="56"/>
        <v>-1.261437908496732E-2</v>
      </c>
    </row>
    <row r="3483" spans="2:11" x14ac:dyDescent="0.3">
      <c r="B3483" s="126">
        <v>-0.01</v>
      </c>
      <c r="K3483" s="113">
        <f t="shared" si="56"/>
        <v>-1.261437908496732E-2</v>
      </c>
    </row>
    <row r="3484" spans="2:11" x14ac:dyDescent="0.3">
      <c r="B3484" s="126">
        <v>-0.01</v>
      </c>
      <c r="K3484" s="113">
        <f t="shared" si="56"/>
        <v>-1.261437908496732E-2</v>
      </c>
    </row>
    <row r="3485" spans="2:11" x14ac:dyDescent="0.3">
      <c r="B3485" s="126">
        <v>-0.01</v>
      </c>
      <c r="K3485" s="113">
        <f t="shared" si="56"/>
        <v>-1.261437908496732E-2</v>
      </c>
    </row>
    <row r="3486" spans="2:11" x14ac:dyDescent="0.3">
      <c r="B3486" s="126">
        <v>-0.01</v>
      </c>
      <c r="K3486" s="113">
        <f t="shared" si="56"/>
        <v>-1.261437908496732E-2</v>
      </c>
    </row>
    <row r="3487" spans="2:11" x14ac:dyDescent="0.3">
      <c r="B3487" s="126">
        <v>-0.01</v>
      </c>
      <c r="K3487" s="113">
        <f t="shared" si="56"/>
        <v>-1.261437908496732E-2</v>
      </c>
    </row>
    <row r="3488" spans="2:11" x14ac:dyDescent="0.3">
      <c r="B3488" s="126">
        <v>-0.01</v>
      </c>
      <c r="K3488" s="113">
        <f t="shared" si="56"/>
        <v>-1.261437908496732E-2</v>
      </c>
    </row>
    <row r="3489" spans="2:11" x14ac:dyDescent="0.3">
      <c r="B3489" s="126">
        <v>-0.01</v>
      </c>
      <c r="K3489" s="113">
        <f t="shared" si="56"/>
        <v>-1.261437908496732E-2</v>
      </c>
    </row>
    <row r="3490" spans="2:11" x14ac:dyDescent="0.3">
      <c r="B3490" s="126">
        <v>-0.01</v>
      </c>
      <c r="K3490" s="113">
        <f t="shared" si="56"/>
        <v>-1.261437908496732E-2</v>
      </c>
    </row>
    <row r="3491" spans="2:11" x14ac:dyDescent="0.3">
      <c r="B3491" s="126">
        <v>-0.01</v>
      </c>
      <c r="K3491" s="113">
        <f t="shared" si="56"/>
        <v>-1.261437908496732E-2</v>
      </c>
    </row>
    <row r="3492" spans="2:11" x14ac:dyDescent="0.3">
      <c r="B3492" s="126">
        <v>-0.01</v>
      </c>
      <c r="K3492" s="113">
        <f t="shared" si="56"/>
        <v>-1.261437908496732E-2</v>
      </c>
    </row>
    <row r="3493" spans="2:11" x14ac:dyDescent="0.3">
      <c r="B3493" s="126">
        <v>-807.23271044725402</v>
      </c>
      <c r="K3493" s="113">
        <f t="shared" si="56"/>
        <v>-1018.2739419367322</v>
      </c>
    </row>
    <row r="3494" spans="2:11" x14ac:dyDescent="0.3">
      <c r="B3494" s="126">
        <v>-1549.8870521190199</v>
      </c>
      <c r="K3494" s="113">
        <f t="shared" si="56"/>
        <v>-1955.086281431182</v>
      </c>
    </row>
    <row r="3495" spans="2:11" x14ac:dyDescent="0.3">
      <c r="B3495" s="126">
        <v>-2181.5610085466901</v>
      </c>
      <c r="K3495" s="113">
        <f t="shared" si="56"/>
        <v>-2751.9037558791579</v>
      </c>
    </row>
    <row r="3496" spans="2:11" x14ac:dyDescent="0.3">
      <c r="B3496" s="126">
        <v>-2663.4518532212101</v>
      </c>
      <c r="K3496" s="113">
        <f t="shared" si="56"/>
        <v>-3359.7791351091082</v>
      </c>
    </row>
    <row r="3497" spans="2:11" x14ac:dyDescent="0.3">
      <c r="B3497" s="126">
        <v>-2966.2637973413498</v>
      </c>
      <c r="K3497" s="113">
        <f t="shared" si="56"/>
        <v>-3741.7576005678466</v>
      </c>
    </row>
    <row r="3498" spans="2:11" x14ac:dyDescent="0.3">
      <c r="B3498" s="126">
        <v>-3071.57748793877</v>
      </c>
      <c r="K3498" s="113">
        <f t="shared" si="56"/>
        <v>-3874.604282171128</v>
      </c>
    </row>
    <row r="3499" spans="2:11" x14ac:dyDescent="0.3">
      <c r="B3499" s="126">
        <v>-2972.69764330097</v>
      </c>
      <c r="K3499" s="113">
        <f t="shared" si="56"/>
        <v>-3749.8734977587396</v>
      </c>
    </row>
    <row r="3500" spans="2:11" x14ac:dyDescent="0.3">
      <c r="B3500" s="126">
        <v>-2674.9867934440199</v>
      </c>
      <c r="K3500" s="113">
        <f t="shared" si="56"/>
        <v>-3374.3297459784039</v>
      </c>
    </row>
    <row r="3501" spans="2:11" x14ac:dyDescent="0.3">
      <c r="B3501" s="126">
        <v>-2195.6841616403099</v>
      </c>
      <c r="K3501" s="113">
        <f t="shared" si="56"/>
        <v>-2769.7192365789529</v>
      </c>
    </row>
    <row r="3502" spans="2:11" x14ac:dyDescent="0.3">
      <c r="B3502" s="126">
        <v>-1563.19636101519</v>
      </c>
      <c r="K3502" s="113">
        <f t="shared" si="56"/>
        <v>-1971.8751482087036</v>
      </c>
    </row>
    <row r="3503" spans="2:11" x14ac:dyDescent="0.3">
      <c r="B3503" s="126">
        <v>-815.83873715303002</v>
      </c>
      <c r="K3503" s="113">
        <f t="shared" si="56"/>
        <v>-1029.1299102649332</v>
      </c>
    </row>
    <row r="3504" spans="2:11" x14ac:dyDescent="0.3">
      <c r="B3504" s="126">
        <v>-1.0000000121607301E-2</v>
      </c>
      <c r="K3504" s="113">
        <f t="shared" si="56"/>
        <v>-1.261437923836738E-2</v>
      </c>
    </row>
    <row r="3505" spans="2:11" x14ac:dyDescent="0.3">
      <c r="B3505" s="126">
        <v>-0.01</v>
      </c>
      <c r="K3505" s="113">
        <f t="shared" si="56"/>
        <v>-1.261437908496732E-2</v>
      </c>
    </row>
    <row r="3506" spans="2:11" x14ac:dyDescent="0.3">
      <c r="B3506" s="126">
        <v>-0.01</v>
      </c>
      <c r="K3506" s="113">
        <f t="shared" si="56"/>
        <v>-1.261437908496732E-2</v>
      </c>
    </row>
    <row r="3507" spans="2:11" x14ac:dyDescent="0.3">
      <c r="B3507" s="126">
        <v>-0.01</v>
      </c>
      <c r="K3507" s="113">
        <f t="shared" si="56"/>
        <v>-1.261437908496732E-2</v>
      </c>
    </row>
    <row r="3508" spans="2:11" x14ac:dyDescent="0.3">
      <c r="B3508" s="126">
        <v>-0.01</v>
      </c>
      <c r="K3508" s="113">
        <f t="shared" si="56"/>
        <v>-1.261437908496732E-2</v>
      </c>
    </row>
    <row r="3509" spans="2:11" x14ac:dyDescent="0.3">
      <c r="B3509" s="126">
        <v>-0.01</v>
      </c>
      <c r="K3509" s="113">
        <f t="shared" si="56"/>
        <v>-1.261437908496732E-2</v>
      </c>
    </row>
    <row r="3510" spans="2:11" x14ac:dyDescent="0.3">
      <c r="B3510" s="126">
        <v>-0.01</v>
      </c>
      <c r="K3510" s="113">
        <f t="shared" si="56"/>
        <v>-1.261437908496732E-2</v>
      </c>
    </row>
    <row r="3511" spans="2:11" x14ac:dyDescent="0.3">
      <c r="B3511" s="126">
        <v>-0.01</v>
      </c>
      <c r="K3511" s="113">
        <f t="shared" si="56"/>
        <v>-1.261437908496732E-2</v>
      </c>
    </row>
    <row r="3512" spans="2:11" x14ac:dyDescent="0.3">
      <c r="B3512" s="126">
        <v>-0.01</v>
      </c>
      <c r="K3512" s="113">
        <f t="shared" si="56"/>
        <v>-1.261437908496732E-2</v>
      </c>
    </row>
    <row r="3513" spans="2:11" x14ac:dyDescent="0.3">
      <c r="B3513" s="126">
        <v>-0.01</v>
      </c>
      <c r="K3513" s="113">
        <f t="shared" si="56"/>
        <v>-1.261437908496732E-2</v>
      </c>
    </row>
    <row r="3514" spans="2:11" x14ac:dyDescent="0.3">
      <c r="B3514" s="126">
        <v>-0.01</v>
      </c>
      <c r="K3514" s="113">
        <f t="shared" si="56"/>
        <v>-1.261437908496732E-2</v>
      </c>
    </row>
    <row r="3515" spans="2:11" x14ac:dyDescent="0.3">
      <c r="B3515" s="126">
        <v>-0.01</v>
      </c>
      <c r="K3515" s="113">
        <f t="shared" si="56"/>
        <v>-1.261437908496732E-2</v>
      </c>
    </row>
    <row r="3516" spans="2:11" x14ac:dyDescent="0.3">
      <c r="B3516" s="126">
        <v>-0.01</v>
      </c>
      <c r="K3516" s="113">
        <f t="shared" si="56"/>
        <v>-1.261437908496732E-2</v>
      </c>
    </row>
    <row r="3517" spans="2:11" x14ac:dyDescent="0.3">
      <c r="B3517" s="126">
        <v>-939.76522758373505</v>
      </c>
      <c r="K3517" s="113">
        <f t="shared" si="56"/>
        <v>-1185.4554831611822</v>
      </c>
    </row>
    <row r="3518" spans="2:11" x14ac:dyDescent="0.3">
      <c r="B3518" s="126">
        <v>-1820.8493537867801</v>
      </c>
      <c r="K3518" s="113">
        <f t="shared" si="56"/>
        <v>-2296.8884005284217</v>
      </c>
    </row>
    <row r="3519" spans="2:11" x14ac:dyDescent="0.3">
      <c r="B3519" s="126">
        <v>-2577.44907800898</v>
      </c>
      <c r="K3519" s="113">
        <f t="shared" si="56"/>
        <v>-3251.2919742204781</v>
      </c>
    </row>
    <row r="3520" spans="2:11" x14ac:dyDescent="0.3">
      <c r="B3520" s="126">
        <v>-3152.7063943230501</v>
      </c>
      <c r="K3520" s="113">
        <f t="shared" si="56"/>
        <v>-3976.9433601591413</v>
      </c>
    </row>
    <row r="3521" spans="2:11" x14ac:dyDescent="0.3">
      <c r="B3521" s="126">
        <v>-3503.6550646589199</v>
      </c>
      <c r="K3521" s="113">
        <f t="shared" si="56"/>
        <v>-4419.6433168573303</v>
      </c>
    </row>
    <row r="3522" spans="2:11" x14ac:dyDescent="0.3">
      <c r="B3522" s="126">
        <v>-3605.0518566513201</v>
      </c>
      <c r="K3522" s="113">
        <f t="shared" si="56"/>
        <v>-4547.5490740765017</v>
      </c>
    </row>
    <row r="3523" spans="2:11" x14ac:dyDescent="0.3">
      <c r="B3523" s="126">
        <v>-3451.6954916566401</v>
      </c>
      <c r="K3523" s="113">
        <f t="shared" si="56"/>
        <v>-4354.099541762951</v>
      </c>
    </row>
    <row r="3524" spans="2:11" x14ac:dyDescent="0.3">
      <c r="B3524" s="126">
        <v>-3058.9650326474498</v>
      </c>
      <c r="K3524" s="113">
        <f t="shared" si="56"/>
        <v>-3858.6944529474367</v>
      </c>
    </row>
    <row r="3525" spans="2:11" x14ac:dyDescent="0.3">
      <c r="B3525" s="126">
        <v>-2461.4836130631902</v>
      </c>
      <c r="K3525" s="113">
        <f t="shared" si="56"/>
        <v>-3105.0087406614098</v>
      </c>
    </row>
    <row r="3526" spans="2:11" x14ac:dyDescent="0.3">
      <c r="B3526" s="126">
        <v>-1710.0043340567699</v>
      </c>
      <c r="K3526" s="113">
        <f t="shared" si="56"/>
        <v>-2157.064290672919</v>
      </c>
    </row>
    <row r="3527" spans="2:11" x14ac:dyDescent="0.3">
      <c r="B3527" s="126">
        <v>-866.80144557352799</v>
      </c>
      <c r="K3527" s="113">
        <f t="shared" si="56"/>
        <v>-1093.4162025862149</v>
      </c>
    </row>
    <row r="3528" spans="2:11" x14ac:dyDescent="0.3">
      <c r="B3528" s="126">
        <v>-1.0000000195374999E-2</v>
      </c>
      <c r="K3528" s="113">
        <f t="shared" ref="K3528:K3591" si="57">IF(B3528&gt;0,B3528*(1-(1/3.49)),B3528*(1+(1/3.825)))</f>
        <v>-1.261437933142075E-2</v>
      </c>
    </row>
    <row r="3529" spans="2:11" x14ac:dyDescent="0.3">
      <c r="B3529" s="126">
        <v>-0.01</v>
      </c>
      <c r="K3529" s="113">
        <f t="shared" si="57"/>
        <v>-1.261437908496732E-2</v>
      </c>
    </row>
    <row r="3530" spans="2:11" x14ac:dyDescent="0.3">
      <c r="B3530" s="126">
        <v>-0.01</v>
      </c>
      <c r="K3530" s="113">
        <f t="shared" si="57"/>
        <v>-1.261437908496732E-2</v>
      </c>
    </row>
    <row r="3531" spans="2:11" x14ac:dyDescent="0.3">
      <c r="B3531" s="126">
        <v>-0.01</v>
      </c>
      <c r="K3531" s="113">
        <f t="shared" si="57"/>
        <v>-1.261437908496732E-2</v>
      </c>
    </row>
    <row r="3532" spans="2:11" x14ac:dyDescent="0.3">
      <c r="B3532" s="126">
        <v>-0.01</v>
      </c>
      <c r="K3532" s="113">
        <f t="shared" si="57"/>
        <v>-1.261437908496732E-2</v>
      </c>
    </row>
    <row r="3533" spans="2:11" x14ac:dyDescent="0.3">
      <c r="B3533" s="126">
        <v>-0.01</v>
      </c>
      <c r="K3533" s="113">
        <f t="shared" si="57"/>
        <v>-1.261437908496732E-2</v>
      </c>
    </row>
    <row r="3534" spans="2:11" x14ac:dyDescent="0.3">
      <c r="B3534" s="126">
        <v>-0.01</v>
      </c>
      <c r="K3534" s="113">
        <f t="shared" si="57"/>
        <v>-1.261437908496732E-2</v>
      </c>
    </row>
    <row r="3535" spans="2:11" x14ac:dyDescent="0.3">
      <c r="B3535" s="126">
        <v>-0.01</v>
      </c>
      <c r="K3535" s="113">
        <f t="shared" si="57"/>
        <v>-1.261437908496732E-2</v>
      </c>
    </row>
    <row r="3536" spans="2:11" x14ac:dyDescent="0.3">
      <c r="B3536" s="126">
        <v>-0.01</v>
      </c>
      <c r="K3536" s="113">
        <f t="shared" si="57"/>
        <v>-1.261437908496732E-2</v>
      </c>
    </row>
    <row r="3537" spans="2:11" x14ac:dyDescent="0.3">
      <c r="B3537" s="126">
        <v>-0.01</v>
      </c>
      <c r="K3537" s="113">
        <f t="shared" si="57"/>
        <v>-1.261437908496732E-2</v>
      </c>
    </row>
    <row r="3538" spans="2:11" x14ac:dyDescent="0.3">
      <c r="B3538" s="126">
        <v>-0.01</v>
      </c>
      <c r="K3538" s="113">
        <f t="shared" si="57"/>
        <v>-1.261437908496732E-2</v>
      </c>
    </row>
    <row r="3539" spans="2:11" x14ac:dyDescent="0.3">
      <c r="B3539" s="126">
        <v>-0.01</v>
      </c>
      <c r="K3539" s="113">
        <f t="shared" si="57"/>
        <v>-1.261437908496732E-2</v>
      </c>
    </row>
    <row r="3540" spans="2:11" x14ac:dyDescent="0.3">
      <c r="B3540" s="126">
        <v>-0.01</v>
      </c>
      <c r="K3540" s="113">
        <f t="shared" si="57"/>
        <v>-1.261437908496732E-2</v>
      </c>
    </row>
    <row r="3541" spans="2:11" x14ac:dyDescent="0.3">
      <c r="B3541" s="126">
        <v>-405.90189734963798</v>
      </c>
      <c r="K3541" s="113">
        <f t="shared" si="57"/>
        <v>-512.02004044758257</v>
      </c>
    </row>
    <row r="3542" spans="2:11" x14ac:dyDescent="0.3">
      <c r="B3542" s="126">
        <v>-708.11088011682205</v>
      </c>
      <c r="K3542" s="113">
        <f t="shared" si="57"/>
        <v>-893.23790759834412</v>
      </c>
    </row>
    <row r="3543" spans="2:11" x14ac:dyDescent="0.3">
      <c r="B3543" s="126">
        <v>-895.27771453154401</v>
      </c>
      <c r="K3543" s="113">
        <f t="shared" si="57"/>
        <v>-1129.3372477424052</v>
      </c>
    </row>
    <row r="3544" spans="2:11" x14ac:dyDescent="0.3">
      <c r="B3544" s="126">
        <v>-969.05881116332898</v>
      </c>
      <c r="K3544" s="113">
        <f t="shared" si="57"/>
        <v>-1222.4075199641993</v>
      </c>
    </row>
    <row r="3545" spans="2:11" x14ac:dyDescent="0.3">
      <c r="B3545" s="126">
        <v>-942.53543648911705</v>
      </c>
      <c r="K3545" s="113">
        <f t="shared" si="57"/>
        <v>-1188.9499296888862</v>
      </c>
    </row>
    <row r="3546" spans="2:11" x14ac:dyDescent="0.3">
      <c r="B3546" s="126">
        <v>-837.49214420768999</v>
      </c>
      <c r="K3546" s="113">
        <f t="shared" si="57"/>
        <v>-1056.444338771792</v>
      </c>
    </row>
    <row r="3547" spans="2:11" x14ac:dyDescent="0.3">
      <c r="B3547" s="126">
        <v>-680.96222537119195</v>
      </c>
      <c r="K3547" s="113">
        <f t="shared" si="57"/>
        <v>-858.99156533751659</v>
      </c>
    </row>
    <row r="3548" spans="2:11" x14ac:dyDescent="0.3">
      <c r="B3548" s="126">
        <v>-501.50092941901499</v>
      </c>
      <c r="K3548" s="113">
        <f t="shared" si="57"/>
        <v>-632.61228351548948</v>
      </c>
    </row>
    <row r="3549" spans="2:11" x14ac:dyDescent="0.3">
      <c r="B3549" s="126">
        <v>-325.65093727947499</v>
      </c>
      <c r="K3549" s="113">
        <f t="shared" si="57"/>
        <v>-410.78843722182137</v>
      </c>
    </row>
    <row r="3550" spans="2:11" x14ac:dyDescent="0.3">
      <c r="B3550" s="126">
        <v>-175.01101771975999</v>
      </c>
      <c r="K3550" s="113">
        <f t="shared" si="57"/>
        <v>-220.76553215629855</v>
      </c>
    </row>
    <row r="3551" spans="2:11" x14ac:dyDescent="0.3">
      <c r="B3551" s="126">
        <v>-64.217091480211494</v>
      </c>
      <c r="K3551" s="113">
        <f t="shared" si="57"/>
        <v>-81.005873566541297</v>
      </c>
    </row>
    <row r="3552" spans="2:11" x14ac:dyDescent="0.3">
      <c r="B3552" s="126">
        <v>-1.00000000038027E-2</v>
      </c>
      <c r="K3552" s="113">
        <f t="shared" si="57"/>
        <v>-1.2614379089764189E-2</v>
      </c>
    </row>
    <row r="3553" spans="2:11" x14ac:dyDescent="0.3">
      <c r="B3553" s="126">
        <v>-0.01</v>
      </c>
      <c r="K3553" s="113">
        <f t="shared" si="57"/>
        <v>-1.261437908496732E-2</v>
      </c>
    </row>
    <row r="3554" spans="2:11" x14ac:dyDescent="0.3">
      <c r="B3554" s="126">
        <v>-0.91209118759076802</v>
      </c>
      <c r="K3554" s="113">
        <f t="shared" si="57"/>
        <v>-1.1505464000327987</v>
      </c>
    </row>
    <row r="3555" spans="2:11" x14ac:dyDescent="0.3">
      <c r="B3555" s="126">
        <v>-46.3618071164613</v>
      </c>
      <c r="K3555" s="113">
        <f t="shared" si="57"/>
        <v>-58.482541003117845</v>
      </c>
    </row>
    <row r="3556" spans="2:11" x14ac:dyDescent="0.3">
      <c r="B3556" s="126">
        <v>-103.356945697497</v>
      </c>
      <c r="K3556" s="113">
        <f t="shared" si="57"/>
        <v>-130.37836940926093</v>
      </c>
    </row>
    <row r="3557" spans="2:11" x14ac:dyDescent="0.3">
      <c r="B3557" s="126">
        <v>-157.65093375539101</v>
      </c>
      <c r="K3557" s="113">
        <f t="shared" si="57"/>
        <v>-198.86686414895729</v>
      </c>
    </row>
    <row r="3558" spans="2:11" x14ac:dyDescent="0.3">
      <c r="B3558" s="126">
        <v>-197.316445472656</v>
      </c>
      <c r="K3558" s="113">
        <f t="shared" si="57"/>
        <v>-248.90244428903665</v>
      </c>
    </row>
    <row r="3559" spans="2:11" x14ac:dyDescent="0.3">
      <c r="B3559" s="126">
        <v>-214.35420951750001</v>
      </c>
      <c r="K3559" s="113">
        <f t="shared" si="57"/>
        <v>-270.39452573122549</v>
      </c>
    </row>
    <row r="3560" spans="2:11" x14ac:dyDescent="0.3">
      <c r="B3560" s="126">
        <v>-205.56561781391201</v>
      </c>
      <c r="K3560" s="113">
        <f t="shared" si="57"/>
        <v>-259.30826299401974</v>
      </c>
    </row>
    <row r="3561" spans="2:11" x14ac:dyDescent="0.3">
      <c r="B3561" s="126">
        <v>-172.61879446744001</v>
      </c>
      <c r="K3561" s="113">
        <f t="shared" si="57"/>
        <v>-217.74789106023479</v>
      </c>
    </row>
    <row r="3562" spans="2:11" x14ac:dyDescent="0.3">
      <c r="B3562" s="126">
        <v>-121.357177295808</v>
      </c>
      <c r="K3562" s="113">
        <f t="shared" si="57"/>
        <v>-153.08454390909114</v>
      </c>
    </row>
    <row r="3563" spans="2:11" x14ac:dyDescent="0.3">
      <c r="B3563" s="126">
        <v>-60.505894541836</v>
      </c>
      <c r="K3563" s="113">
        <f t="shared" si="57"/>
        <v>-76.324429062577437</v>
      </c>
    </row>
    <row r="3564" spans="2:11" x14ac:dyDescent="0.3">
      <c r="B3564" s="126">
        <v>-1.00000000076878E-2</v>
      </c>
      <c r="K3564" s="113">
        <f t="shared" si="57"/>
        <v>-1.2614379094665002E-2</v>
      </c>
    </row>
    <row r="3565" spans="2:11" x14ac:dyDescent="0.3">
      <c r="B3565" s="126">
        <v>-0.01</v>
      </c>
      <c r="K3565" s="113">
        <f t="shared" si="57"/>
        <v>-1.261437908496732E-2</v>
      </c>
    </row>
    <row r="3566" spans="2:11" x14ac:dyDescent="0.3">
      <c r="B3566" s="126">
        <v>-0.01</v>
      </c>
      <c r="K3566" s="113">
        <f t="shared" si="57"/>
        <v>-1.261437908496732E-2</v>
      </c>
    </row>
    <row r="3567" spans="2:11" x14ac:dyDescent="0.3">
      <c r="B3567" s="126">
        <v>-0.01</v>
      </c>
      <c r="K3567" s="113">
        <f t="shared" si="57"/>
        <v>-1.261437908496732E-2</v>
      </c>
    </row>
    <row r="3568" spans="2:11" x14ac:dyDescent="0.3">
      <c r="B3568" s="126">
        <v>-0.01</v>
      </c>
      <c r="K3568" s="113">
        <f t="shared" si="57"/>
        <v>-1.261437908496732E-2</v>
      </c>
    </row>
    <row r="3569" spans="2:11" x14ac:dyDescent="0.3">
      <c r="B3569" s="126">
        <v>-0.01</v>
      </c>
      <c r="K3569" s="113">
        <f t="shared" si="57"/>
        <v>-1.261437908496732E-2</v>
      </c>
    </row>
    <row r="3570" spans="2:11" x14ac:dyDescent="0.3">
      <c r="B3570" s="126">
        <v>-0.01</v>
      </c>
      <c r="K3570" s="113">
        <f t="shared" si="57"/>
        <v>-1.261437908496732E-2</v>
      </c>
    </row>
    <row r="3571" spans="2:11" x14ac:dyDescent="0.3">
      <c r="B3571" s="126">
        <v>-16.121332971062301</v>
      </c>
      <c r="K3571" s="113">
        <f t="shared" si="57"/>
        <v>-20.336060545196236</v>
      </c>
    </row>
    <row r="3572" spans="2:11" x14ac:dyDescent="0.3">
      <c r="B3572" s="126">
        <v>-49.754217611966702</v>
      </c>
      <c r="K3572" s="113">
        <f t="shared" si="57"/>
        <v>-62.761856203330545</v>
      </c>
    </row>
    <row r="3573" spans="2:11" x14ac:dyDescent="0.3">
      <c r="B3573" s="126">
        <v>-68.8859916887358</v>
      </c>
      <c r="K3573" s="113">
        <f t="shared" si="57"/>
        <v>-86.895401280562155</v>
      </c>
    </row>
    <row r="3574" spans="2:11" x14ac:dyDescent="0.3">
      <c r="B3574" s="126">
        <v>-67.897425523013297</v>
      </c>
      <c r="K3574" s="113">
        <f t="shared" si="57"/>
        <v>-85.648386444062524</v>
      </c>
    </row>
    <row r="3575" spans="2:11" x14ac:dyDescent="0.3">
      <c r="B3575" s="126">
        <v>-44.4743603924437</v>
      </c>
      <c r="K3575" s="113">
        <f t="shared" si="57"/>
        <v>-56.101644155174078</v>
      </c>
    </row>
    <row r="3576" spans="2:11" x14ac:dyDescent="0.3">
      <c r="B3576" s="126">
        <v>-1.0000000009431799E-2</v>
      </c>
      <c r="K3576" s="113">
        <f t="shared" si="57"/>
        <v>-1.2614379096864949E-2</v>
      </c>
    </row>
    <row r="3577" spans="2:11" x14ac:dyDescent="0.3">
      <c r="B3577" s="126">
        <v>-0.01</v>
      </c>
      <c r="K3577" s="113">
        <f t="shared" si="57"/>
        <v>-1.261437908496732E-2</v>
      </c>
    </row>
    <row r="3578" spans="2:11" x14ac:dyDescent="0.3">
      <c r="B3578" s="126">
        <v>-0.01</v>
      </c>
      <c r="K3578" s="113">
        <f t="shared" si="57"/>
        <v>-1.261437908496732E-2</v>
      </c>
    </row>
    <row r="3579" spans="2:11" x14ac:dyDescent="0.3">
      <c r="B3579" s="126">
        <v>-0.01</v>
      </c>
      <c r="K3579" s="113">
        <f t="shared" si="57"/>
        <v>-1.261437908496732E-2</v>
      </c>
    </row>
    <row r="3580" spans="2:11" x14ac:dyDescent="0.3">
      <c r="B3580" s="126">
        <v>-0.01</v>
      </c>
      <c r="K3580" s="113">
        <f t="shared" si="57"/>
        <v>-1.261437908496732E-2</v>
      </c>
    </row>
    <row r="3581" spans="2:11" x14ac:dyDescent="0.3">
      <c r="B3581" s="126">
        <v>-0.01</v>
      </c>
      <c r="K3581" s="113">
        <f t="shared" si="57"/>
        <v>-1.261437908496732E-2</v>
      </c>
    </row>
    <row r="3582" spans="2:11" x14ac:dyDescent="0.3">
      <c r="B3582" s="126">
        <v>-0.01</v>
      </c>
      <c r="K3582" s="113">
        <f t="shared" si="57"/>
        <v>-1.261437908496732E-2</v>
      </c>
    </row>
    <row r="3583" spans="2:11" x14ac:dyDescent="0.3">
      <c r="B3583" s="126">
        <v>-0.01</v>
      </c>
      <c r="K3583" s="113">
        <f t="shared" si="57"/>
        <v>-1.261437908496732E-2</v>
      </c>
    </row>
    <row r="3584" spans="2:11" x14ac:dyDescent="0.3">
      <c r="B3584" s="126">
        <v>-0.01</v>
      </c>
      <c r="K3584" s="113">
        <f t="shared" si="57"/>
        <v>-1.261437908496732E-2</v>
      </c>
    </row>
    <row r="3585" spans="2:11" x14ac:dyDescent="0.3">
      <c r="B3585" s="126">
        <v>-0.01</v>
      </c>
      <c r="K3585" s="113">
        <f t="shared" si="57"/>
        <v>-1.261437908496732E-2</v>
      </c>
    </row>
    <row r="3586" spans="2:11" x14ac:dyDescent="0.3">
      <c r="B3586" s="126">
        <v>-0.01</v>
      </c>
      <c r="K3586" s="113">
        <f t="shared" si="57"/>
        <v>-1.261437908496732E-2</v>
      </c>
    </row>
    <row r="3587" spans="2:11" x14ac:dyDescent="0.3">
      <c r="B3587" s="126">
        <v>-0.01</v>
      </c>
      <c r="K3587" s="113">
        <f t="shared" si="57"/>
        <v>-1.261437908496732E-2</v>
      </c>
    </row>
    <row r="3588" spans="2:11" x14ac:dyDescent="0.3">
      <c r="B3588" s="126">
        <v>-0.01</v>
      </c>
      <c r="K3588" s="113">
        <f t="shared" si="57"/>
        <v>-1.261437908496732E-2</v>
      </c>
    </row>
    <row r="3589" spans="2:11" x14ac:dyDescent="0.3">
      <c r="B3589" s="126">
        <v>-50.922096191844098</v>
      </c>
      <c r="K3589" s="113">
        <f t="shared" si="57"/>
        <v>-64.235062516509217</v>
      </c>
    </row>
    <row r="3590" spans="2:11" x14ac:dyDescent="0.3">
      <c r="B3590" s="126">
        <v>-81.811595592144798</v>
      </c>
      <c r="K3590" s="113">
        <f t="shared" si="57"/>
        <v>-103.20024803453559</v>
      </c>
    </row>
    <row r="3591" spans="2:11" x14ac:dyDescent="0.3">
      <c r="B3591" s="126">
        <v>-90.459746176364106</v>
      </c>
      <c r="K3591" s="113">
        <f t="shared" si="57"/>
        <v>-114.10935301985799</v>
      </c>
    </row>
    <row r="3592" spans="2:11" x14ac:dyDescent="0.3">
      <c r="B3592" s="126">
        <v>-78.281856702952396</v>
      </c>
      <c r="K3592" s="113">
        <f t="shared" ref="K3592:K3655" si="58">IF(B3592&gt;0,B3592*(1-(1/3.49)),B3592*(1+(1/3.825)))</f>
        <v>-98.747701592613154</v>
      </c>
    </row>
    <row r="3593" spans="2:11" x14ac:dyDescent="0.3">
      <c r="B3593" s="126">
        <v>-50.034611124757902</v>
      </c>
      <c r="K3593" s="113">
        <f t="shared" si="58"/>
        <v>-63.115555209661927</v>
      </c>
    </row>
    <row r="3594" spans="2:11" x14ac:dyDescent="0.3">
      <c r="B3594" s="126">
        <v>-12.9864067285736</v>
      </c>
      <c r="K3594" s="113">
        <f t="shared" si="58"/>
        <v>-16.381545742579771</v>
      </c>
    </row>
    <row r="3595" spans="2:11" x14ac:dyDescent="0.3">
      <c r="B3595" s="126">
        <v>-0.01</v>
      </c>
      <c r="K3595" s="113">
        <f t="shared" si="58"/>
        <v>-1.261437908496732E-2</v>
      </c>
    </row>
    <row r="3596" spans="2:11" x14ac:dyDescent="0.3">
      <c r="B3596" s="126">
        <v>-0.01</v>
      </c>
      <c r="K3596" s="113">
        <f t="shared" si="58"/>
        <v>-1.261437908496732E-2</v>
      </c>
    </row>
    <row r="3597" spans="2:11" x14ac:dyDescent="0.3">
      <c r="B3597" s="126">
        <v>-0.01</v>
      </c>
      <c r="K3597" s="113">
        <f t="shared" si="58"/>
        <v>-1.261437908496732E-2</v>
      </c>
    </row>
    <row r="3598" spans="2:11" x14ac:dyDescent="0.3">
      <c r="B3598" s="126">
        <v>-0.01</v>
      </c>
      <c r="K3598" s="113">
        <f t="shared" si="58"/>
        <v>-1.261437908496732E-2</v>
      </c>
    </row>
    <row r="3599" spans="2:11" x14ac:dyDescent="0.3">
      <c r="B3599" s="126">
        <v>-0.01</v>
      </c>
      <c r="K3599" s="113">
        <f t="shared" si="58"/>
        <v>-1.261437908496732E-2</v>
      </c>
    </row>
    <row r="3600" spans="2:11" x14ac:dyDescent="0.3">
      <c r="B3600" s="126">
        <v>-0.01</v>
      </c>
      <c r="K3600" s="113">
        <f t="shared" si="58"/>
        <v>-1.261437908496732E-2</v>
      </c>
    </row>
    <row r="3601" spans="2:11" x14ac:dyDescent="0.3">
      <c r="B3601" s="126">
        <v>-49.345843123389898</v>
      </c>
      <c r="K3601" s="113">
        <f t="shared" si="58"/>
        <v>-62.246717142576799</v>
      </c>
    </row>
    <row r="3602" spans="2:11" x14ac:dyDescent="0.3">
      <c r="B3602" s="126">
        <v>-99.782000038029096</v>
      </c>
      <c r="K3602" s="113">
        <f t="shared" si="58"/>
        <v>-125.86879743359225</v>
      </c>
    </row>
    <row r="3603" spans="2:11" x14ac:dyDescent="0.3">
      <c r="B3603" s="126">
        <v>-142.17999073786299</v>
      </c>
      <c r="K3603" s="113">
        <f t="shared" si="58"/>
        <v>-179.35123014645461</v>
      </c>
    </row>
    <row r="3604" spans="2:11" x14ac:dyDescent="0.3">
      <c r="B3604" s="126">
        <v>-168.46319484036701</v>
      </c>
      <c r="K3604" s="113">
        <f t="shared" si="58"/>
        <v>-212.50586015811001</v>
      </c>
    </row>
    <row r="3605" spans="2:11" x14ac:dyDescent="0.3">
      <c r="B3605" s="126">
        <v>-173.23340349180199</v>
      </c>
      <c r="K3605" s="113">
        <f t="shared" si="58"/>
        <v>-218.52318218246918</v>
      </c>
    </row>
    <row r="3606" spans="2:11" x14ac:dyDescent="0.3">
      <c r="B3606" s="126">
        <v>-155.04487004713599</v>
      </c>
      <c r="K3606" s="113">
        <f t="shared" si="58"/>
        <v>-195.57947659540682</v>
      </c>
    </row>
    <row r="3607" spans="2:11" x14ac:dyDescent="0.3">
      <c r="B3607" s="126">
        <v>-117.100614946428</v>
      </c>
      <c r="K3607" s="113">
        <f t="shared" si="58"/>
        <v>-147.71515480170328</v>
      </c>
    </row>
    <row r="3608" spans="2:11" x14ac:dyDescent="0.3">
      <c r="B3608" s="126">
        <v>-67.211220801554404</v>
      </c>
      <c r="K3608" s="113">
        <f t="shared" si="58"/>
        <v>-84.782781795424839</v>
      </c>
    </row>
    <row r="3609" spans="2:11" x14ac:dyDescent="0.3">
      <c r="B3609" s="126">
        <v>-16.960284288232</v>
      </c>
      <c r="K3609" s="113">
        <f t="shared" si="58"/>
        <v>-21.394345540057358</v>
      </c>
    </row>
    <row r="3610" spans="2:11" x14ac:dyDescent="0.3">
      <c r="B3610" s="126">
        <v>-0.01</v>
      </c>
      <c r="K3610" s="113">
        <f t="shared" si="58"/>
        <v>-1.261437908496732E-2</v>
      </c>
    </row>
    <row r="3611" spans="2:11" x14ac:dyDescent="0.3">
      <c r="B3611" s="126">
        <v>-0.01</v>
      </c>
      <c r="K3611" s="113">
        <f t="shared" si="58"/>
        <v>-1.261437908496732E-2</v>
      </c>
    </row>
    <row r="3612" spans="2:11" x14ac:dyDescent="0.3">
      <c r="B3612" s="126">
        <v>-0.01</v>
      </c>
      <c r="K3612" s="113">
        <f t="shared" si="58"/>
        <v>-1.261437908496732E-2</v>
      </c>
    </row>
    <row r="3613" spans="2:11" x14ac:dyDescent="0.3">
      <c r="B3613" s="126">
        <v>-75.2263074239915</v>
      </c>
      <c r="K3613" s="113">
        <f t="shared" si="58"/>
        <v>-94.893315900852016</v>
      </c>
    </row>
    <row r="3614" spans="2:11" x14ac:dyDescent="0.3">
      <c r="B3614" s="126">
        <v>-196.679129820746</v>
      </c>
      <c r="K3614" s="113">
        <f t="shared" si="58"/>
        <v>-248.09851016603906</v>
      </c>
    </row>
    <row r="3615" spans="2:11" x14ac:dyDescent="0.3">
      <c r="B3615" s="126">
        <v>-357.05788872031201</v>
      </c>
      <c r="K3615" s="113">
        <f t="shared" si="58"/>
        <v>-450.40635635960928</v>
      </c>
    </row>
    <row r="3616" spans="2:11" x14ac:dyDescent="0.3">
      <c r="B3616" s="126">
        <v>-541.16286522864095</v>
      </c>
      <c r="K3616" s="113">
        <f t="shared" si="58"/>
        <v>-682.64335287011568</v>
      </c>
    </row>
    <row r="3617" spans="2:11" x14ac:dyDescent="0.3">
      <c r="B3617" s="126">
        <v>-726.84194251359895</v>
      </c>
      <c r="K3617" s="113">
        <f t="shared" si="58"/>
        <v>-916.86597977205611</v>
      </c>
    </row>
    <row r="3618" spans="2:11" x14ac:dyDescent="0.3">
      <c r="B3618" s="126">
        <v>-887.02275930970404</v>
      </c>
      <c r="K3618" s="113">
        <f t="shared" si="58"/>
        <v>-1118.9241342926332</v>
      </c>
    </row>
    <row r="3619" spans="2:11" x14ac:dyDescent="0.3">
      <c r="B3619" s="126">
        <v>-992.67008827377003</v>
      </c>
      <c r="K3619" s="113">
        <f t="shared" si="58"/>
        <v>-1252.1916799793307</v>
      </c>
    </row>
    <row r="3620" spans="2:11" x14ac:dyDescent="0.3">
      <c r="B3620" s="126">
        <v>-1016.36059594045</v>
      </c>
      <c r="K3620" s="113">
        <f t="shared" si="58"/>
        <v>-1282.0757844216134</v>
      </c>
    </row>
    <row r="3621" spans="2:11" x14ac:dyDescent="0.3">
      <c r="B3621" s="126">
        <v>-936.06203293948397</v>
      </c>
      <c r="K3621" s="113">
        <f t="shared" si="58"/>
        <v>-1180.7841330543818</v>
      </c>
    </row>
    <row r="3622" spans="2:11" x14ac:dyDescent="0.3">
      <c r="B3622" s="126">
        <v>-738.646856289737</v>
      </c>
      <c r="K3622" s="113">
        <f t="shared" si="58"/>
        <v>-931.757145515812</v>
      </c>
    </row>
    <row r="3623" spans="2:11" x14ac:dyDescent="0.3">
      <c r="B3623" s="126">
        <v>-422.67104919859599</v>
      </c>
      <c r="K3623" s="113">
        <f t="shared" si="58"/>
        <v>-533.17328428319627</v>
      </c>
    </row>
    <row r="3624" spans="2:11" x14ac:dyDescent="0.3">
      <c r="B3624" s="126">
        <v>-1.0000000057883301E-2</v>
      </c>
      <c r="K3624" s="113">
        <f t="shared" si="58"/>
        <v>-1.261437915798351E-2</v>
      </c>
    </row>
    <row r="3625" spans="2:11" x14ac:dyDescent="0.3">
      <c r="B3625" s="126">
        <v>-0.01</v>
      </c>
      <c r="K3625" s="113">
        <f t="shared" si="58"/>
        <v>-1.261437908496732E-2</v>
      </c>
    </row>
    <row r="3626" spans="2:11" x14ac:dyDescent="0.3">
      <c r="B3626" s="126">
        <v>-0.01</v>
      </c>
      <c r="K3626" s="113">
        <f t="shared" si="58"/>
        <v>-1.261437908496732E-2</v>
      </c>
    </row>
    <row r="3627" spans="2:11" x14ac:dyDescent="0.3">
      <c r="B3627" s="126">
        <v>-0.01</v>
      </c>
      <c r="K3627" s="113">
        <f t="shared" si="58"/>
        <v>-1.261437908496732E-2</v>
      </c>
    </row>
    <row r="3628" spans="2:11" x14ac:dyDescent="0.3">
      <c r="B3628" s="126">
        <v>-0.01</v>
      </c>
      <c r="K3628" s="113">
        <f t="shared" si="58"/>
        <v>-1.261437908496732E-2</v>
      </c>
    </row>
    <row r="3629" spans="2:11" x14ac:dyDescent="0.3">
      <c r="B3629" s="126">
        <v>-0.01</v>
      </c>
      <c r="K3629" s="113">
        <f t="shared" si="58"/>
        <v>-1.261437908496732E-2</v>
      </c>
    </row>
    <row r="3630" spans="2:11" x14ac:dyDescent="0.3">
      <c r="B3630" s="126">
        <v>-0.01</v>
      </c>
      <c r="K3630" s="113">
        <f t="shared" si="58"/>
        <v>-1.261437908496732E-2</v>
      </c>
    </row>
    <row r="3631" spans="2:11" x14ac:dyDescent="0.3">
      <c r="B3631" s="126">
        <v>-0.01</v>
      </c>
      <c r="K3631" s="113">
        <f t="shared" si="58"/>
        <v>-1.261437908496732E-2</v>
      </c>
    </row>
    <row r="3632" spans="2:11" x14ac:dyDescent="0.3">
      <c r="B3632" s="126">
        <v>-0.01</v>
      </c>
      <c r="K3632" s="113">
        <f t="shared" si="58"/>
        <v>-1.261437908496732E-2</v>
      </c>
    </row>
    <row r="3633" spans="2:11" x14ac:dyDescent="0.3">
      <c r="B3633" s="126">
        <v>-0.01</v>
      </c>
      <c r="K3633" s="113">
        <f t="shared" si="58"/>
        <v>-1.261437908496732E-2</v>
      </c>
    </row>
    <row r="3634" spans="2:11" x14ac:dyDescent="0.3">
      <c r="B3634" s="126">
        <v>-0.01</v>
      </c>
      <c r="K3634" s="113">
        <f t="shared" si="58"/>
        <v>-1.261437908496732E-2</v>
      </c>
    </row>
    <row r="3635" spans="2:11" x14ac:dyDescent="0.3">
      <c r="B3635" s="126">
        <v>-0.01</v>
      </c>
      <c r="K3635" s="113">
        <f t="shared" si="58"/>
        <v>-1.261437908496732E-2</v>
      </c>
    </row>
    <row r="3636" spans="2:11" x14ac:dyDescent="0.3">
      <c r="B3636" s="126">
        <v>-0.01</v>
      </c>
      <c r="K3636" s="113">
        <f t="shared" si="58"/>
        <v>-1.261437908496732E-2</v>
      </c>
    </row>
    <row r="3637" spans="2:11" x14ac:dyDescent="0.3">
      <c r="B3637" s="126">
        <v>-902.08645098929003</v>
      </c>
      <c r="K3637" s="113">
        <f t="shared" si="58"/>
        <v>-1137.9260460191697</v>
      </c>
    </row>
    <row r="3638" spans="2:11" x14ac:dyDescent="0.3">
      <c r="B3638" s="126">
        <v>-1780.7479349615501</v>
      </c>
      <c r="K3638" s="113">
        <f t="shared" si="58"/>
        <v>-2246.302950637772</v>
      </c>
    </row>
    <row r="3639" spans="2:11" x14ac:dyDescent="0.3">
      <c r="B3639" s="126">
        <v>-2565.0602313344002</v>
      </c>
      <c r="K3639" s="113">
        <f t="shared" si="58"/>
        <v>-3235.6642133826094</v>
      </c>
    </row>
    <row r="3640" spans="2:11" x14ac:dyDescent="0.3">
      <c r="B3640" s="126">
        <v>-3189.9830755147</v>
      </c>
      <c r="K3640" s="113">
        <f t="shared" si="58"/>
        <v>-4023.9655789172357</v>
      </c>
    </row>
    <row r="3641" spans="2:11" x14ac:dyDescent="0.3">
      <c r="B3641" s="126">
        <v>-3602.2757592163598</v>
      </c>
      <c r="K3641" s="113">
        <f t="shared" si="58"/>
        <v>-4544.0471995343623</v>
      </c>
    </row>
    <row r="3642" spans="2:11" x14ac:dyDescent="0.3">
      <c r="B3642" s="126">
        <v>-3765.3363539747302</v>
      </c>
      <c r="K3642" s="113">
        <f t="shared" si="58"/>
        <v>-4749.7380151445941</v>
      </c>
    </row>
    <row r="3643" spans="2:11" x14ac:dyDescent="0.3">
      <c r="B3643" s="126">
        <v>-3662.5084051890099</v>
      </c>
      <c r="K3643" s="113">
        <f t="shared" si="58"/>
        <v>-4620.0269424933258</v>
      </c>
    </row>
    <row r="3644" spans="2:11" x14ac:dyDescent="0.3">
      <c r="B3644" s="126">
        <v>-3298.5526047397002</v>
      </c>
      <c r="K3644" s="113">
        <f t="shared" si="58"/>
        <v>-4160.9192987892948</v>
      </c>
    </row>
    <row r="3645" spans="2:11" x14ac:dyDescent="0.3">
      <c r="B3645" s="126">
        <v>-2699.17295354627</v>
      </c>
      <c r="K3645" s="113">
        <f t="shared" si="58"/>
        <v>-3404.8390851923537</v>
      </c>
    </row>
    <row r="3646" spans="2:11" x14ac:dyDescent="0.3">
      <c r="B3646" s="126">
        <v>-1908.68499893849</v>
      </c>
      <c r="K3646" s="113">
        <f t="shared" si="58"/>
        <v>-2407.687613040056</v>
      </c>
    </row>
    <row r="3647" spans="2:11" x14ac:dyDescent="0.3">
      <c r="B3647" s="126">
        <v>-986.09562048366001</v>
      </c>
      <c r="K3647" s="113">
        <f t="shared" si="58"/>
        <v>-1243.8983970806953</v>
      </c>
    </row>
    <row r="3648" spans="2:11" x14ac:dyDescent="0.3">
      <c r="B3648" s="126">
        <v>-1.00000002045801E-2</v>
      </c>
      <c r="K3648" s="113">
        <f t="shared" si="58"/>
        <v>-1.2614379343032413E-2</v>
      </c>
    </row>
    <row r="3649" spans="2:11" x14ac:dyDescent="0.3">
      <c r="B3649" s="126">
        <v>-0.01</v>
      </c>
      <c r="K3649" s="113">
        <f t="shared" si="58"/>
        <v>-1.261437908496732E-2</v>
      </c>
    </row>
    <row r="3650" spans="2:11" x14ac:dyDescent="0.3">
      <c r="B3650" s="126">
        <v>-0.01</v>
      </c>
      <c r="K3650" s="113">
        <f t="shared" si="58"/>
        <v>-1.261437908496732E-2</v>
      </c>
    </row>
    <row r="3651" spans="2:11" x14ac:dyDescent="0.3">
      <c r="B3651" s="126">
        <v>-0.01</v>
      </c>
      <c r="K3651" s="113">
        <f t="shared" si="58"/>
        <v>-1.261437908496732E-2</v>
      </c>
    </row>
    <row r="3652" spans="2:11" x14ac:dyDescent="0.3">
      <c r="B3652" s="126">
        <v>-0.01</v>
      </c>
      <c r="K3652" s="113">
        <f t="shared" si="58"/>
        <v>-1.261437908496732E-2</v>
      </c>
    </row>
    <row r="3653" spans="2:11" x14ac:dyDescent="0.3">
      <c r="B3653" s="126">
        <v>-0.01</v>
      </c>
      <c r="K3653" s="113">
        <f t="shared" si="58"/>
        <v>-1.261437908496732E-2</v>
      </c>
    </row>
    <row r="3654" spans="2:11" x14ac:dyDescent="0.3">
      <c r="B3654" s="126">
        <v>-0.01</v>
      </c>
      <c r="K3654" s="113">
        <f t="shared" si="58"/>
        <v>-1.261437908496732E-2</v>
      </c>
    </row>
    <row r="3655" spans="2:11" x14ac:dyDescent="0.3">
      <c r="B3655" s="126">
        <v>-0.01</v>
      </c>
      <c r="K3655" s="113">
        <f t="shared" si="58"/>
        <v>-1.261437908496732E-2</v>
      </c>
    </row>
    <row r="3656" spans="2:11" x14ac:dyDescent="0.3">
      <c r="B3656" s="126">
        <v>-0.01</v>
      </c>
      <c r="K3656" s="113">
        <f t="shared" ref="K3656:K3719" si="59">IF(B3656&gt;0,B3656*(1-(1/3.49)),B3656*(1+(1/3.825)))</f>
        <v>-1.261437908496732E-2</v>
      </c>
    </row>
    <row r="3657" spans="2:11" x14ac:dyDescent="0.3">
      <c r="B3657" s="126">
        <v>-0.01</v>
      </c>
      <c r="K3657" s="113">
        <f t="shared" si="59"/>
        <v>-1.261437908496732E-2</v>
      </c>
    </row>
    <row r="3658" spans="2:11" x14ac:dyDescent="0.3">
      <c r="B3658" s="126">
        <v>-0.01</v>
      </c>
      <c r="K3658" s="113">
        <f t="shared" si="59"/>
        <v>-1.261437908496732E-2</v>
      </c>
    </row>
    <row r="3659" spans="2:11" x14ac:dyDescent="0.3">
      <c r="B3659" s="126">
        <v>-0.01</v>
      </c>
      <c r="K3659" s="113">
        <f t="shared" si="59"/>
        <v>-1.261437908496732E-2</v>
      </c>
    </row>
    <row r="3660" spans="2:11" x14ac:dyDescent="0.3">
      <c r="B3660" s="126">
        <v>-0.01</v>
      </c>
      <c r="K3660" s="113">
        <f t="shared" si="59"/>
        <v>-1.261437908496732E-2</v>
      </c>
    </row>
    <row r="3661" spans="2:11" x14ac:dyDescent="0.3">
      <c r="B3661" s="126">
        <v>-873.70311504229801</v>
      </c>
      <c r="K3661" s="113">
        <f t="shared" si="59"/>
        <v>-1102.1222300860361</v>
      </c>
    </row>
    <row r="3662" spans="2:11" x14ac:dyDescent="0.3">
      <c r="B3662" s="126">
        <v>-1677.3032510656201</v>
      </c>
      <c r="K3662" s="113">
        <f t="shared" si="59"/>
        <v>-2115.8139049389847</v>
      </c>
    </row>
    <row r="3663" spans="2:11" x14ac:dyDescent="0.3">
      <c r="B3663" s="126">
        <v>-2360.6153345119101</v>
      </c>
      <c r="K3663" s="113">
        <f t="shared" si="59"/>
        <v>-2977.7696703320171</v>
      </c>
    </row>
    <row r="3664" spans="2:11" x14ac:dyDescent="0.3">
      <c r="B3664" s="126">
        <v>-2881.7018847459599</v>
      </c>
      <c r="K3664" s="113">
        <f t="shared" si="59"/>
        <v>-3635.0879984050343</v>
      </c>
    </row>
    <row r="3665" spans="2:11" x14ac:dyDescent="0.3">
      <c r="B3665" s="126">
        <v>-3208.9307573981</v>
      </c>
      <c r="K3665" s="113">
        <f t="shared" si="59"/>
        <v>-4047.8669031230934</v>
      </c>
    </row>
    <row r="3666" spans="2:11" x14ac:dyDescent="0.3">
      <c r="B3666" s="126">
        <v>-3322.4500978467499</v>
      </c>
      <c r="K3666" s="113">
        <f t="shared" si="59"/>
        <v>-4191.0645025125668</v>
      </c>
    </row>
    <row r="3667" spans="2:11" x14ac:dyDescent="0.3">
      <c r="B3667" s="126">
        <v>-3215.0978029047501</v>
      </c>
      <c r="K3667" s="113">
        <f t="shared" si="59"/>
        <v>-4055.6462481086064</v>
      </c>
    </row>
    <row r="3668" spans="2:11" x14ac:dyDescent="0.3">
      <c r="B3668" s="126">
        <v>-2892.7545976106398</v>
      </c>
      <c r="K3668" s="113">
        <f t="shared" si="59"/>
        <v>-3649.0303094042711</v>
      </c>
    </row>
    <row r="3669" spans="2:11" x14ac:dyDescent="0.3">
      <c r="B3669" s="126">
        <v>-2374.1401657768802</v>
      </c>
      <c r="K3669" s="113">
        <f t="shared" si="59"/>
        <v>-2994.8304051956725</v>
      </c>
    </row>
    <row r="3670" spans="2:11" x14ac:dyDescent="0.3">
      <c r="B3670" s="126">
        <v>-1690.03840684995</v>
      </c>
      <c r="K3670" s="113">
        <f t="shared" si="59"/>
        <v>-2131.8785132159501</v>
      </c>
    </row>
    <row r="3671" spans="2:11" x14ac:dyDescent="0.3">
      <c r="B3671" s="126">
        <v>-881.92942531978701</v>
      </c>
      <c r="K3671" s="113">
        <f t="shared" si="59"/>
        <v>-1112.4992097171169</v>
      </c>
    </row>
    <row r="3672" spans="2:11" x14ac:dyDescent="0.3">
      <c r="B3672" s="126">
        <v>-1.0000000064025899E-2</v>
      </c>
      <c r="K3672" s="113">
        <f t="shared" si="59"/>
        <v>-1.2614379165732017E-2</v>
      </c>
    </row>
    <row r="3673" spans="2:11" x14ac:dyDescent="0.3">
      <c r="B3673" s="126">
        <v>-0.01</v>
      </c>
      <c r="K3673" s="113">
        <f t="shared" si="59"/>
        <v>-1.261437908496732E-2</v>
      </c>
    </row>
    <row r="3674" spans="2:11" x14ac:dyDescent="0.3">
      <c r="B3674" s="126">
        <v>-0.01</v>
      </c>
      <c r="K3674" s="113">
        <f t="shared" si="59"/>
        <v>-1.261437908496732E-2</v>
      </c>
    </row>
    <row r="3675" spans="2:11" x14ac:dyDescent="0.3">
      <c r="B3675" s="126">
        <v>-0.01</v>
      </c>
      <c r="K3675" s="113">
        <f t="shared" si="59"/>
        <v>-1.261437908496732E-2</v>
      </c>
    </row>
    <row r="3676" spans="2:11" x14ac:dyDescent="0.3">
      <c r="B3676" s="126">
        <v>-0.01</v>
      </c>
      <c r="K3676" s="113">
        <f t="shared" si="59"/>
        <v>-1.261437908496732E-2</v>
      </c>
    </row>
    <row r="3677" spans="2:11" x14ac:dyDescent="0.3">
      <c r="B3677" s="126">
        <v>-0.01</v>
      </c>
      <c r="K3677" s="113">
        <f t="shared" si="59"/>
        <v>-1.261437908496732E-2</v>
      </c>
    </row>
    <row r="3678" spans="2:11" x14ac:dyDescent="0.3">
      <c r="B3678" s="126">
        <v>-0.01</v>
      </c>
      <c r="K3678" s="113">
        <f t="shared" si="59"/>
        <v>-1.261437908496732E-2</v>
      </c>
    </row>
    <row r="3679" spans="2:11" x14ac:dyDescent="0.3">
      <c r="B3679" s="126">
        <v>-0.01</v>
      </c>
      <c r="K3679" s="113">
        <f t="shared" si="59"/>
        <v>-1.261437908496732E-2</v>
      </c>
    </row>
    <row r="3680" spans="2:11" x14ac:dyDescent="0.3">
      <c r="B3680" s="126">
        <v>-0.01</v>
      </c>
      <c r="K3680" s="113">
        <f t="shared" si="59"/>
        <v>-1.261437908496732E-2</v>
      </c>
    </row>
    <row r="3681" spans="2:11" x14ac:dyDescent="0.3">
      <c r="B3681" s="126">
        <v>-0.01</v>
      </c>
      <c r="K3681" s="113">
        <f t="shared" si="59"/>
        <v>-1.261437908496732E-2</v>
      </c>
    </row>
    <row r="3682" spans="2:11" x14ac:dyDescent="0.3">
      <c r="B3682" s="126">
        <v>-0.01</v>
      </c>
      <c r="K3682" s="113">
        <f t="shared" si="59"/>
        <v>-1.261437908496732E-2</v>
      </c>
    </row>
    <row r="3683" spans="2:11" x14ac:dyDescent="0.3">
      <c r="B3683" s="126">
        <v>-0.01</v>
      </c>
      <c r="K3683" s="113">
        <f t="shared" si="59"/>
        <v>-1.261437908496732E-2</v>
      </c>
    </row>
    <row r="3684" spans="2:11" x14ac:dyDescent="0.3">
      <c r="B3684" s="126">
        <v>-0.01</v>
      </c>
      <c r="K3684" s="113">
        <f t="shared" si="59"/>
        <v>-1.261437908496732E-2</v>
      </c>
    </row>
    <row r="3685" spans="2:11" x14ac:dyDescent="0.3">
      <c r="B3685" s="126">
        <v>-1014.1620716454501</v>
      </c>
      <c r="K3685" s="113">
        <f t="shared" si="59"/>
        <v>-1279.3024825331495</v>
      </c>
    </row>
    <row r="3686" spans="2:11" x14ac:dyDescent="0.3">
      <c r="B3686" s="126">
        <v>-1964.7602669769799</v>
      </c>
      <c r="K3686" s="113">
        <f t="shared" si="59"/>
        <v>-2478.4230818729225</v>
      </c>
    </row>
    <row r="3687" spans="2:11" x14ac:dyDescent="0.3">
      <c r="B3687" s="126">
        <v>-2780.8216561518202</v>
      </c>
      <c r="K3687" s="113">
        <f t="shared" si="59"/>
        <v>-3507.8338538385706</v>
      </c>
    </row>
    <row r="3688" spans="2:11" x14ac:dyDescent="0.3">
      <c r="B3688" s="126">
        <v>-3401.0583438087701</v>
      </c>
      <c r="K3688" s="113">
        <f t="shared" si="59"/>
        <v>-4290.2239238894945</v>
      </c>
    </row>
    <row r="3689" spans="2:11" x14ac:dyDescent="0.3">
      <c r="B3689" s="126">
        <v>-3779.1962442587701</v>
      </c>
      <c r="K3689" s="113">
        <f t="shared" si="59"/>
        <v>-4767.2214061564873</v>
      </c>
    </row>
    <row r="3690" spans="2:11" x14ac:dyDescent="0.3">
      <c r="B3690" s="126">
        <v>-3888.0980076158498</v>
      </c>
      <c r="K3690" s="113">
        <f t="shared" si="59"/>
        <v>-4904.5942187572482</v>
      </c>
    </row>
    <row r="3691" spans="2:11" x14ac:dyDescent="0.3">
      <c r="B3691" s="126">
        <v>-3722.2521556455399</v>
      </c>
      <c r="K3691" s="113">
        <f t="shared" si="59"/>
        <v>-4695.3899741149617</v>
      </c>
    </row>
    <row r="3692" spans="2:11" x14ac:dyDescent="0.3">
      <c r="B3692" s="126">
        <v>-3298.3405495698398</v>
      </c>
      <c r="K3692" s="113">
        <f t="shared" si="59"/>
        <v>-4160.6518043593405</v>
      </c>
    </row>
    <row r="3693" spans="2:11" x14ac:dyDescent="0.3">
      <c r="B3693" s="126">
        <v>-2653.7843632913</v>
      </c>
      <c r="K3693" s="113">
        <f t="shared" si="59"/>
        <v>-3347.584196831509</v>
      </c>
    </row>
    <row r="3694" spans="2:11" x14ac:dyDescent="0.3">
      <c r="B3694" s="126">
        <v>-1843.37464404509</v>
      </c>
      <c r="K3694" s="113">
        <f t="shared" si="59"/>
        <v>-2325.3026555601459</v>
      </c>
    </row>
    <row r="3695" spans="2:11" x14ac:dyDescent="0.3">
      <c r="B3695" s="126">
        <v>-934.29422856585097</v>
      </c>
      <c r="K3695" s="113">
        <f t="shared" si="59"/>
        <v>-1178.5541576026746</v>
      </c>
    </row>
    <row r="3696" spans="2:11" x14ac:dyDescent="0.3">
      <c r="B3696" s="126">
        <v>-1.00000001415181E-2</v>
      </c>
      <c r="K3696" s="113">
        <f t="shared" si="59"/>
        <v>-1.2614379263483615E-2</v>
      </c>
    </row>
    <row r="3697" spans="2:11" x14ac:dyDescent="0.3">
      <c r="B3697" s="126">
        <v>-0.01</v>
      </c>
      <c r="K3697" s="113">
        <f t="shared" si="59"/>
        <v>-1.261437908496732E-2</v>
      </c>
    </row>
    <row r="3698" spans="2:11" x14ac:dyDescent="0.3">
      <c r="B3698" s="126">
        <v>-0.01</v>
      </c>
      <c r="K3698" s="113">
        <f t="shared" si="59"/>
        <v>-1.261437908496732E-2</v>
      </c>
    </row>
    <row r="3699" spans="2:11" x14ac:dyDescent="0.3">
      <c r="B3699" s="126">
        <v>-0.01</v>
      </c>
      <c r="K3699" s="113">
        <f t="shared" si="59"/>
        <v>-1.261437908496732E-2</v>
      </c>
    </row>
    <row r="3700" spans="2:11" x14ac:dyDescent="0.3">
      <c r="B3700" s="126">
        <v>-0.01</v>
      </c>
      <c r="K3700" s="113">
        <f t="shared" si="59"/>
        <v>-1.261437908496732E-2</v>
      </c>
    </row>
    <row r="3701" spans="2:11" x14ac:dyDescent="0.3">
      <c r="B3701" s="126">
        <v>-0.01</v>
      </c>
      <c r="K3701" s="113">
        <f t="shared" si="59"/>
        <v>-1.261437908496732E-2</v>
      </c>
    </row>
    <row r="3702" spans="2:11" x14ac:dyDescent="0.3">
      <c r="B3702" s="126">
        <v>-0.01</v>
      </c>
      <c r="K3702" s="113">
        <f t="shared" si="59"/>
        <v>-1.261437908496732E-2</v>
      </c>
    </row>
    <row r="3703" spans="2:11" x14ac:dyDescent="0.3">
      <c r="B3703" s="126">
        <v>-0.01</v>
      </c>
      <c r="K3703" s="113">
        <f t="shared" si="59"/>
        <v>-1.261437908496732E-2</v>
      </c>
    </row>
    <row r="3704" spans="2:11" x14ac:dyDescent="0.3">
      <c r="B3704" s="126">
        <v>-0.01</v>
      </c>
      <c r="K3704" s="113">
        <f t="shared" si="59"/>
        <v>-1.261437908496732E-2</v>
      </c>
    </row>
    <row r="3705" spans="2:11" x14ac:dyDescent="0.3">
      <c r="B3705" s="126">
        <v>-0.01</v>
      </c>
      <c r="K3705" s="113">
        <f t="shared" si="59"/>
        <v>-1.261437908496732E-2</v>
      </c>
    </row>
    <row r="3706" spans="2:11" x14ac:dyDescent="0.3">
      <c r="B3706" s="126">
        <v>-0.01</v>
      </c>
      <c r="K3706" s="113">
        <f t="shared" si="59"/>
        <v>-1.261437908496732E-2</v>
      </c>
    </row>
    <row r="3707" spans="2:11" x14ac:dyDescent="0.3">
      <c r="B3707" s="126">
        <v>-0.01</v>
      </c>
      <c r="K3707" s="113">
        <f t="shared" si="59"/>
        <v>-1.261437908496732E-2</v>
      </c>
    </row>
    <row r="3708" spans="2:11" x14ac:dyDescent="0.3">
      <c r="B3708" s="126">
        <v>-0.01</v>
      </c>
      <c r="K3708" s="113">
        <f t="shared" si="59"/>
        <v>-1.261437908496732E-2</v>
      </c>
    </row>
    <row r="3709" spans="2:11" x14ac:dyDescent="0.3">
      <c r="B3709" s="126">
        <v>-436.77628052845802</v>
      </c>
      <c r="K3709" s="113">
        <f t="shared" si="59"/>
        <v>-550.96615779079991</v>
      </c>
    </row>
    <row r="3710" spans="2:11" x14ac:dyDescent="0.3">
      <c r="B3710" s="126">
        <v>-761.88261329300599</v>
      </c>
      <c r="K3710" s="113">
        <f t="shared" si="59"/>
        <v>-961.0676102323539</v>
      </c>
    </row>
    <row r="3711" spans="2:11" x14ac:dyDescent="0.3">
      <c r="B3711" s="126">
        <v>-963.14841258010097</v>
      </c>
      <c r="K3711" s="113">
        <f t="shared" si="59"/>
        <v>-1214.95191913699</v>
      </c>
    </row>
    <row r="3712" spans="2:11" x14ac:dyDescent="0.3">
      <c r="B3712" s="126">
        <v>-1042.39950852319</v>
      </c>
      <c r="K3712" s="113">
        <f t="shared" si="59"/>
        <v>-1314.9222558495142</v>
      </c>
    </row>
    <row r="3713" spans="2:11" x14ac:dyDescent="0.3">
      <c r="B3713" s="126">
        <v>-1013.74887330375</v>
      </c>
      <c r="K3713" s="113">
        <f t="shared" si="59"/>
        <v>-1278.7812584812009</v>
      </c>
    </row>
    <row r="3714" spans="2:11" x14ac:dyDescent="0.3">
      <c r="B3714" s="126">
        <v>-900.66251104326295</v>
      </c>
      <c r="K3714" s="113">
        <f t="shared" si="59"/>
        <v>-1136.1298341918284</v>
      </c>
    </row>
    <row r="3715" spans="2:11" x14ac:dyDescent="0.3">
      <c r="B3715" s="126">
        <v>-732.23926601981896</v>
      </c>
      <c r="K3715" s="113">
        <f t="shared" si="59"/>
        <v>-923.67436824722256</v>
      </c>
    </row>
    <row r="3716" spans="2:11" x14ac:dyDescent="0.3">
      <c r="B3716" s="126">
        <v>-539.20058183501703</v>
      </c>
      <c r="K3716" s="113">
        <f t="shared" si="59"/>
        <v>-680.16805421018489</v>
      </c>
    </row>
    <row r="3717" spans="2:11" x14ac:dyDescent="0.3">
      <c r="B3717" s="126">
        <v>-350.08978357954902</v>
      </c>
      <c r="K3717" s="113">
        <f t="shared" si="59"/>
        <v>-441.61652438465984</v>
      </c>
    </row>
    <row r="3718" spans="2:11" x14ac:dyDescent="0.3">
      <c r="B3718" s="126">
        <v>-188.12242178371301</v>
      </c>
      <c r="K3718" s="113">
        <f t="shared" si="59"/>
        <v>-237.304754276187</v>
      </c>
    </row>
    <row r="3719" spans="2:11" x14ac:dyDescent="0.3">
      <c r="B3719" s="126">
        <v>-69.019488143434202</v>
      </c>
      <c r="K3719" s="113">
        <f t="shared" si="59"/>
        <v>-87.063798769168628</v>
      </c>
    </row>
    <row r="3720" spans="2:11" x14ac:dyDescent="0.3">
      <c r="B3720" s="126">
        <v>-1.00000000102994E-2</v>
      </c>
      <c r="K3720" s="113">
        <f t="shared" ref="K3720:K3783" si="60">IF(B3720&gt;0,B3720*(1-(1/3.49)),B3720*(1+(1/3.825)))</f>
        <v>-1.2614379097959373E-2</v>
      </c>
    </row>
    <row r="3721" spans="2:11" x14ac:dyDescent="0.3">
      <c r="B3721" s="126">
        <v>-0.01</v>
      </c>
      <c r="K3721" s="113">
        <f t="shared" si="60"/>
        <v>-1.261437908496732E-2</v>
      </c>
    </row>
    <row r="3722" spans="2:11" x14ac:dyDescent="0.3">
      <c r="B3722" s="126">
        <v>-0.97922194472791102</v>
      </c>
      <c r="K3722" s="113">
        <f t="shared" si="60"/>
        <v>-1.2352276819116785</v>
      </c>
    </row>
    <row r="3723" spans="2:11" x14ac:dyDescent="0.3">
      <c r="B3723" s="126">
        <v>-49.805322913395301</v>
      </c>
      <c r="K3723" s="113">
        <f t="shared" si="60"/>
        <v>-62.826322367877729</v>
      </c>
    </row>
    <row r="3724" spans="2:11" x14ac:dyDescent="0.3">
      <c r="B3724" s="126">
        <v>-111.021675115376</v>
      </c>
      <c r="K3724" s="113">
        <f t="shared" si="60"/>
        <v>-140.04694965534358</v>
      </c>
    </row>
    <row r="3725" spans="2:11" x14ac:dyDescent="0.3">
      <c r="B3725" s="126">
        <v>-169.32256129071601</v>
      </c>
      <c r="K3725" s="113">
        <f t="shared" si="60"/>
        <v>-213.58989757587051</v>
      </c>
    </row>
    <row r="3726" spans="2:11" x14ac:dyDescent="0.3">
      <c r="B3726" s="126">
        <v>-211.900101002155</v>
      </c>
      <c r="K3726" s="113">
        <f t="shared" si="60"/>
        <v>-267.29882021840467</v>
      </c>
    </row>
    <row r="3727" spans="2:11" x14ac:dyDescent="0.3">
      <c r="B3727" s="126">
        <v>-230.17029654055</v>
      </c>
      <c r="K3727" s="113">
        <f t="shared" si="60"/>
        <v>-290.345537466184</v>
      </c>
    </row>
    <row r="3728" spans="2:11" x14ac:dyDescent="0.3">
      <c r="B3728" s="126">
        <v>-220.70744431342001</v>
      </c>
      <c r="K3728" s="113">
        <f t="shared" si="60"/>
        <v>-278.40873694437948</v>
      </c>
    </row>
    <row r="3729" spans="2:11" x14ac:dyDescent="0.3">
      <c r="B3729" s="126">
        <v>-185.312046875486</v>
      </c>
      <c r="K3729" s="113">
        <f t="shared" si="60"/>
        <v>-233.75964082986141</v>
      </c>
    </row>
    <row r="3730" spans="2:11" x14ac:dyDescent="0.3">
      <c r="B3730" s="126">
        <v>-130.26558759914701</v>
      </c>
      <c r="K3730" s="113">
        <f t="shared" si="60"/>
        <v>-164.32195037016584</v>
      </c>
    </row>
    <row r="3731" spans="2:11" x14ac:dyDescent="0.3">
      <c r="B3731" s="126">
        <v>-64.939493683197298</v>
      </c>
      <c r="K3731" s="113">
        <f t="shared" si="60"/>
        <v>-81.917139090569137</v>
      </c>
    </row>
    <row r="3732" spans="2:11" x14ac:dyDescent="0.3">
      <c r="B3732" s="126">
        <v>-1.0000000003666E-2</v>
      </c>
      <c r="K3732" s="113">
        <f t="shared" si="60"/>
        <v>-1.2614379089591751E-2</v>
      </c>
    </row>
    <row r="3733" spans="2:11" x14ac:dyDescent="0.3">
      <c r="B3733" s="126">
        <v>-0.01</v>
      </c>
      <c r="K3733" s="113">
        <f t="shared" si="60"/>
        <v>-1.261437908496732E-2</v>
      </c>
    </row>
    <row r="3734" spans="2:11" x14ac:dyDescent="0.3">
      <c r="B3734" s="126">
        <v>-0.01</v>
      </c>
      <c r="K3734" s="113">
        <f t="shared" si="60"/>
        <v>-1.261437908496732E-2</v>
      </c>
    </row>
    <row r="3735" spans="2:11" x14ac:dyDescent="0.3">
      <c r="B3735" s="126">
        <v>-0.01</v>
      </c>
      <c r="K3735" s="113">
        <f t="shared" si="60"/>
        <v>-1.261437908496732E-2</v>
      </c>
    </row>
    <row r="3736" spans="2:11" x14ac:dyDescent="0.3">
      <c r="B3736" s="126">
        <v>-0.01</v>
      </c>
      <c r="K3736" s="113">
        <f t="shared" si="60"/>
        <v>-1.261437908496732E-2</v>
      </c>
    </row>
    <row r="3737" spans="2:11" x14ac:dyDescent="0.3">
      <c r="B3737" s="126">
        <v>-0.01</v>
      </c>
      <c r="K3737" s="113">
        <f t="shared" si="60"/>
        <v>-1.261437908496732E-2</v>
      </c>
    </row>
    <row r="3738" spans="2:11" x14ac:dyDescent="0.3">
      <c r="B3738" s="126">
        <v>-0.01</v>
      </c>
      <c r="K3738" s="113">
        <f t="shared" si="60"/>
        <v>-1.261437908496732E-2</v>
      </c>
    </row>
    <row r="3739" spans="2:11" x14ac:dyDescent="0.3">
      <c r="B3739" s="126">
        <v>-17.286053903726302</v>
      </c>
      <c r="K3739" s="113">
        <f t="shared" si="60"/>
        <v>-21.805283682478276</v>
      </c>
    </row>
    <row r="3740" spans="2:11" x14ac:dyDescent="0.3">
      <c r="B3740" s="126">
        <v>-53.344163960014903</v>
      </c>
      <c r="K3740" s="113">
        <f t="shared" si="60"/>
        <v>-67.290350616227954</v>
      </c>
    </row>
    <row r="3741" spans="2:11" x14ac:dyDescent="0.3">
      <c r="B3741" s="126">
        <v>-73.848115447260497</v>
      </c>
      <c r="K3741" s="113">
        <f t="shared" si="60"/>
        <v>-93.154812296217486</v>
      </c>
    </row>
    <row r="3742" spans="2:11" x14ac:dyDescent="0.3">
      <c r="B3742" s="126">
        <v>-72.779932403438906</v>
      </c>
      <c r="K3742" s="113">
        <f t="shared" si="60"/>
        <v>-91.80736571152751</v>
      </c>
    </row>
    <row r="3743" spans="2:11" x14ac:dyDescent="0.3">
      <c r="B3743" s="126">
        <v>-47.666771360300601</v>
      </c>
      <c r="K3743" s="113">
        <f t="shared" si="60"/>
        <v>-60.128672369529511</v>
      </c>
    </row>
    <row r="3744" spans="2:11" x14ac:dyDescent="0.3">
      <c r="B3744" s="126">
        <v>-1.0000000005806E-2</v>
      </c>
      <c r="K3744" s="113">
        <f t="shared" si="60"/>
        <v>-1.2614379092291229E-2</v>
      </c>
    </row>
    <row r="3745" spans="2:11" x14ac:dyDescent="0.3">
      <c r="B3745" s="126">
        <v>-0.01</v>
      </c>
      <c r="K3745" s="113">
        <f t="shared" si="60"/>
        <v>-1.261437908496732E-2</v>
      </c>
    </row>
    <row r="3746" spans="2:11" x14ac:dyDescent="0.3">
      <c r="B3746" s="126">
        <v>-0.01</v>
      </c>
      <c r="K3746" s="113">
        <f t="shared" si="60"/>
        <v>-1.261437908496732E-2</v>
      </c>
    </row>
    <row r="3747" spans="2:11" x14ac:dyDescent="0.3">
      <c r="B3747" s="126">
        <v>-0.01</v>
      </c>
      <c r="K3747" s="113">
        <f t="shared" si="60"/>
        <v>-1.261437908496732E-2</v>
      </c>
    </row>
    <row r="3748" spans="2:11" x14ac:dyDescent="0.3">
      <c r="B3748" s="126">
        <v>-0.01</v>
      </c>
      <c r="K3748" s="113">
        <f t="shared" si="60"/>
        <v>-1.261437908496732E-2</v>
      </c>
    </row>
    <row r="3749" spans="2:11" x14ac:dyDescent="0.3">
      <c r="B3749" s="126">
        <v>-0.01</v>
      </c>
      <c r="K3749" s="113">
        <f t="shared" si="60"/>
        <v>-1.261437908496732E-2</v>
      </c>
    </row>
    <row r="3750" spans="2:11" x14ac:dyDescent="0.3">
      <c r="B3750" s="126">
        <v>-0.01</v>
      </c>
      <c r="K3750" s="113">
        <f t="shared" si="60"/>
        <v>-1.261437908496732E-2</v>
      </c>
    </row>
    <row r="3751" spans="2:11" x14ac:dyDescent="0.3">
      <c r="B3751" s="126">
        <v>-0.01</v>
      </c>
      <c r="K3751" s="113">
        <f t="shared" si="60"/>
        <v>-1.261437908496732E-2</v>
      </c>
    </row>
    <row r="3752" spans="2:11" x14ac:dyDescent="0.3">
      <c r="B3752" s="126">
        <v>-0.01</v>
      </c>
      <c r="K3752" s="113">
        <f t="shared" si="60"/>
        <v>-1.261437908496732E-2</v>
      </c>
    </row>
    <row r="3753" spans="2:11" x14ac:dyDescent="0.3">
      <c r="B3753" s="126">
        <v>-0.01</v>
      </c>
      <c r="K3753" s="113">
        <f t="shared" si="60"/>
        <v>-1.261437908496732E-2</v>
      </c>
    </row>
    <row r="3754" spans="2:11" x14ac:dyDescent="0.3">
      <c r="B3754" s="126">
        <v>-0.01</v>
      </c>
      <c r="K3754" s="113">
        <f t="shared" si="60"/>
        <v>-1.261437908496732E-2</v>
      </c>
    </row>
    <row r="3755" spans="2:11" x14ac:dyDescent="0.3">
      <c r="B3755" s="126">
        <v>-0.01</v>
      </c>
      <c r="K3755" s="113">
        <f t="shared" si="60"/>
        <v>-1.261437908496732E-2</v>
      </c>
    </row>
    <row r="3756" spans="2:11" x14ac:dyDescent="0.3">
      <c r="B3756" s="126">
        <v>-0.01</v>
      </c>
      <c r="K3756" s="113">
        <f t="shared" si="60"/>
        <v>-1.261437908496732E-2</v>
      </c>
    </row>
    <row r="3757" spans="2:11" x14ac:dyDescent="0.3">
      <c r="B3757" s="126">
        <v>-54.489979909065298</v>
      </c>
      <c r="K3757" s="113">
        <f t="shared" si="60"/>
        <v>-68.735726290520276</v>
      </c>
    </row>
    <row r="3758" spans="2:11" x14ac:dyDescent="0.3">
      <c r="B3758" s="126">
        <v>-87.534226424003805</v>
      </c>
      <c r="K3758" s="113">
        <f t="shared" si="60"/>
        <v>-110.41899150217473</v>
      </c>
    </row>
    <row r="3759" spans="2:11" x14ac:dyDescent="0.3">
      <c r="B3759" s="126">
        <v>-96.776368787855802</v>
      </c>
      <c r="K3759" s="113">
        <f t="shared" si="60"/>
        <v>-122.07738023566124</v>
      </c>
    </row>
    <row r="3760" spans="2:11" x14ac:dyDescent="0.3">
      <c r="B3760" s="126">
        <v>-83.738508164117604</v>
      </c>
      <c r="K3760" s="113">
        <f t="shared" si="60"/>
        <v>-105.63092859918103</v>
      </c>
    </row>
    <row r="3761" spans="2:11" x14ac:dyDescent="0.3">
      <c r="B3761" s="126">
        <v>-53.515953009447799</v>
      </c>
      <c r="K3761" s="113">
        <f t="shared" si="60"/>
        <v>-67.507051835447214</v>
      </c>
    </row>
    <row r="3762" spans="2:11" x14ac:dyDescent="0.3">
      <c r="B3762" s="126">
        <v>-13.8878930701259</v>
      </c>
      <c r="K3762" s="113">
        <f t="shared" si="60"/>
        <v>-17.518714787805873</v>
      </c>
    </row>
    <row r="3763" spans="2:11" x14ac:dyDescent="0.3">
      <c r="B3763" s="126">
        <v>-0.01</v>
      </c>
      <c r="K3763" s="113">
        <f t="shared" si="60"/>
        <v>-1.261437908496732E-2</v>
      </c>
    </row>
    <row r="3764" spans="2:11" x14ac:dyDescent="0.3">
      <c r="B3764" s="126">
        <v>-0.01</v>
      </c>
      <c r="K3764" s="113">
        <f t="shared" si="60"/>
        <v>-1.261437908496732E-2</v>
      </c>
    </row>
    <row r="3765" spans="2:11" x14ac:dyDescent="0.3">
      <c r="B3765" s="126">
        <v>-0.01</v>
      </c>
      <c r="K3765" s="113">
        <f t="shared" si="60"/>
        <v>-1.261437908496732E-2</v>
      </c>
    </row>
    <row r="3766" spans="2:11" x14ac:dyDescent="0.3">
      <c r="B3766" s="126">
        <v>-0.01</v>
      </c>
      <c r="K3766" s="113">
        <f t="shared" si="60"/>
        <v>-1.261437908496732E-2</v>
      </c>
    </row>
    <row r="3767" spans="2:11" x14ac:dyDescent="0.3">
      <c r="B3767" s="126">
        <v>-0.01</v>
      </c>
      <c r="K3767" s="113">
        <f t="shared" si="60"/>
        <v>-1.261437908496732E-2</v>
      </c>
    </row>
    <row r="3768" spans="2:11" x14ac:dyDescent="0.3">
      <c r="B3768" s="126">
        <v>-0.01</v>
      </c>
      <c r="K3768" s="113">
        <f t="shared" si="60"/>
        <v>-1.261437908496732E-2</v>
      </c>
    </row>
    <row r="3769" spans="2:11" x14ac:dyDescent="0.3">
      <c r="B3769" s="126">
        <v>-52.731490194515203</v>
      </c>
      <c r="K3769" s="113">
        <f t="shared" si="60"/>
        <v>-66.517500702885187</v>
      </c>
    </row>
    <row r="3770" spans="2:11" x14ac:dyDescent="0.3">
      <c r="B3770" s="126">
        <v>-106.61677838831601</v>
      </c>
      <c r="K3770" s="113">
        <f t="shared" si="60"/>
        <v>-134.49044594081693</v>
      </c>
    </row>
    <row r="3771" spans="2:11" x14ac:dyDescent="0.3">
      <c r="B3771" s="126">
        <v>-151.902081399835</v>
      </c>
      <c r="K3771" s="113">
        <f t="shared" si="60"/>
        <v>-191.61504385730819</v>
      </c>
    </row>
    <row r="3772" spans="2:11" x14ac:dyDescent="0.3">
      <c r="B3772" s="126">
        <v>-179.96235977125301</v>
      </c>
      <c r="K3772" s="113">
        <f t="shared" si="60"/>
        <v>-227.0113427179858</v>
      </c>
    </row>
    <row r="3773" spans="2:11" x14ac:dyDescent="0.3">
      <c r="B3773" s="126">
        <v>-185.03737844959201</v>
      </c>
      <c r="K3773" s="113">
        <f t="shared" si="60"/>
        <v>-233.41316366517162</v>
      </c>
    </row>
    <row r="3774" spans="2:11" x14ac:dyDescent="0.3">
      <c r="B3774" s="126">
        <v>-165.590805329581</v>
      </c>
      <c r="K3774" s="113">
        <f t="shared" si="60"/>
        <v>-208.88251914123617</v>
      </c>
    </row>
    <row r="3775" spans="2:11" x14ac:dyDescent="0.3">
      <c r="B3775" s="126">
        <v>-125.051420557044</v>
      </c>
      <c r="K3775" s="113">
        <f t="shared" si="60"/>
        <v>-157.74460240202282</v>
      </c>
    </row>
    <row r="3776" spans="2:11" x14ac:dyDescent="0.3">
      <c r="B3776" s="126">
        <v>-71.766330926367104</v>
      </c>
      <c r="K3776" s="113">
        <f t="shared" si="60"/>
        <v>-90.528770384240858</v>
      </c>
    </row>
    <row r="3777" spans="2:11" x14ac:dyDescent="0.3">
      <c r="B3777" s="126">
        <v>-18.107197894504299</v>
      </c>
      <c r="K3777" s="113">
        <f t="shared" si="60"/>
        <v>-22.841105840779932</v>
      </c>
    </row>
    <row r="3778" spans="2:11" x14ac:dyDescent="0.3">
      <c r="B3778" s="126">
        <v>-0.01</v>
      </c>
      <c r="K3778" s="113">
        <f t="shared" si="60"/>
        <v>-1.261437908496732E-2</v>
      </c>
    </row>
    <row r="3779" spans="2:11" x14ac:dyDescent="0.3">
      <c r="B3779" s="126">
        <v>-0.01</v>
      </c>
      <c r="K3779" s="113">
        <f t="shared" si="60"/>
        <v>-1.261437908496732E-2</v>
      </c>
    </row>
    <row r="3780" spans="2:11" x14ac:dyDescent="0.3">
      <c r="B3780" s="126">
        <v>-0.01</v>
      </c>
      <c r="K3780" s="113">
        <f t="shared" si="60"/>
        <v>-1.261437908496732E-2</v>
      </c>
    </row>
    <row r="3781" spans="2:11" x14ac:dyDescent="0.3">
      <c r="B3781" s="126">
        <v>-80.279745808633393</v>
      </c>
      <c r="K3781" s="113">
        <f t="shared" si="60"/>
        <v>-101.26791464749179</v>
      </c>
    </row>
    <row r="3782" spans="2:11" x14ac:dyDescent="0.3">
      <c r="B3782" s="126">
        <v>-209.868977229129</v>
      </c>
      <c r="K3782" s="113">
        <f t="shared" si="60"/>
        <v>-264.73668369426076</v>
      </c>
    </row>
    <row r="3783" spans="2:11" x14ac:dyDescent="0.3">
      <c r="B3783" s="126">
        <v>-380.96119447128598</v>
      </c>
      <c r="K3783" s="113">
        <f t="shared" si="60"/>
        <v>-480.55889237227575</v>
      </c>
    </row>
    <row r="3784" spans="2:11" x14ac:dyDescent="0.3">
      <c r="B3784" s="126">
        <v>-577.32705103038404</v>
      </c>
      <c r="K3784" s="113">
        <f t="shared" ref="K3784:K3847" si="61">IF(B3784&gt;0,B3784*(1-(1/3.49)),B3784*(1+(1/3.825)))</f>
        <v>-728.26222777035366</v>
      </c>
    </row>
    <row r="3785" spans="2:11" x14ac:dyDescent="0.3">
      <c r="B3785" s="126">
        <v>-775.32826820812102</v>
      </c>
      <c r="K3785" s="113">
        <f t="shared" si="61"/>
        <v>-978.02846904684543</v>
      </c>
    </row>
    <row r="3786" spans="2:11" x14ac:dyDescent="0.3">
      <c r="B3786" s="126">
        <v>-946.08922429863901</v>
      </c>
      <c r="K3786" s="113">
        <f t="shared" si="61"/>
        <v>-1193.4328123505707</v>
      </c>
    </row>
    <row r="3787" spans="2:11" x14ac:dyDescent="0.3">
      <c r="B3787" s="126">
        <v>-1058.6538116556501</v>
      </c>
      <c r="K3787" s="113">
        <f t="shared" si="61"/>
        <v>-1335.4260499969964</v>
      </c>
    </row>
    <row r="3788" spans="2:11" x14ac:dyDescent="0.3">
      <c r="B3788" s="126">
        <v>-1083.7985284684</v>
      </c>
      <c r="K3788" s="113">
        <f t="shared" si="61"/>
        <v>-1367.1445489830144</v>
      </c>
    </row>
    <row r="3789" spans="2:11" x14ac:dyDescent="0.3">
      <c r="B3789" s="126">
        <v>-998.06099669068794</v>
      </c>
      <c r="K3789" s="113">
        <f t="shared" si="61"/>
        <v>-1258.9919762176651</v>
      </c>
    </row>
    <row r="3790" spans="2:11" x14ac:dyDescent="0.3">
      <c r="B3790" s="126">
        <v>-787.48267187003796</v>
      </c>
      <c r="K3790" s="113">
        <f t="shared" si="61"/>
        <v>-993.36049458115895</v>
      </c>
    </row>
    <row r="3791" spans="2:11" x14ac:dyDescent="0.3">
      <c r="B3791" s="126">
        <v>-450.56576993219898</v>
      </c>
      <c r="K3791" s="113">
        <f t="shared" si="61"/>
        <v>-568.36074246349278</v>
      </c>
    </row>
    <row r="3792" spans="2:11" x14ac:dyDescent="0.3">
      <c r="B3792" s="126">
        <v>-1.0000000132751201E-2</v>
      </c>
      <c r="K3792" s="113">
        <f t="shared" si="61"/>
        <v>-1.2614379252424717E-2</v>
      </c>
    </row>
    <row r="3793" spans="2:11" x14ac:dyDescent="0.3">
      <c r="B3793" s="126">
        <v>-0.01</v>
      </c>
      <c r="K3793" s="113">
        <f t="shared" si="61"/>
        <v>-1.261437908496732E-2</v>
      </c>
    </row>
    <row r="3794" spans="2:11" x14ac:dyDescent="0.3">
      <c r="B3794" s="126">
        <v>-0.01</v>
      </c>
      <c r="K3794" s="113">
        <f t="shared" si="61"/>
        <v>-1.261437908496732E-2</v>
      </c>
    </row>
    <row r="3795" spans="2:11" x14ac:dyDescent="0.3">
      <c r="B3795" s="126">
        <v>-0.01</v>
      </c>
      <c r="K3795" s="113">
        <f t="shared" si="61"/>
        <v>-1.261437908496732E-2</v>
      </c>
    </row>
    <row r="3796" spans="2:11" x14ac:dyDescent="0.3">
      <c r="B3796" s="126">
        <v>-0.01</v>
      </c>
      <c r="K3796" s="113">
        <f t="shared" si="61"/>
        <v>-1.261437908496732E-2</v>
      </c>
    </row>
    <row r="3797" spans="2:11" x14ac:dyDescent="0.3">
      <c r="B3797" s="126">
        <v>-0.01</v>
      </c>
      <c r="K3797" s="113">
        <f t="shared" si="61"/>
        <v>-1.261437908496732E-2</v>
      </c>
    </row>
    <row r="3798" spans="2:11" x14ac:dyDescent="0.3">
      <c r="B3798" s="126">
        <v>-0.01</v>
      </c>
      <c r="K3798" s="113">
        <f t="shared" si="61"/>
        <v>-1.261437908496732E-2</v>
      </c>
    </row>
    <row r="3799" spans="2:11" x14ac:dyDescent="0.3">
      <c r="B3799" s="126">
        <v>-0.01</v>
      </c>
      <c r="K3799" s="113">
        <f t="shared" si="61"/>
        <v>-1.261437908496732E-2</v>
      </c>
    </row>
    <row r="3800" spans="2:11" x14ac:dyDescent="0.3">
      <c r="B3800" s="126">
        <v>-0.01</v>
      </c>
      <c r="K3800" s="113">
        <f t="shared" si="61"/>
        <v>-1.261437908496732E-2</v>
      </c>
    </row>
    <row r="3801" spans="2:11" x14ac:dyDescent="0.3">
      <c r="B3801" s="126">
        <v>-0.01</v>
      </c>
      <c r="K3801" s="113">
        <f t="shared" si="61"/>
        <v>-1.261437908496732E-2</v>
      </c>
    </row>
    <row r="3802" spans="2:11" x14ac:dyDescent="0.3">
      <c r="B3802" s="126">
        <v>-0.01</v>
      </c>
      <c r="K3802" s="113">
        <f t="shared" si="61"/>
        <v>-1.261437908496732E-2</v>
      </c>
    </row>
    <row r="3803" spans="2:11" x14ac:dyDescent="0.3">
      <c r="B3803" s="126">
        <v>-0.01</v>
      </c>
      <c r="K3803" s="113">
        <f t="shared" si="61"/>
        <v>-1.261437908496732E-2</v>
      </c>
    </row>
    <row r="3804" spans="2:11" x14ac:dyDescent="0.3">
      <c r="B3804" s="126">
        <v>-0.01</v>
      </c>
      <c r="K3804" s="113">
        <f t="shared" si="61"/>
        <v>-1.261437908496732E-2</v>
      </c>
    </row>
    <row r="3805" spans="2:11" x14ac:dyDescent="0.3">
      <c r="B3805" s="126">
        <v>-960.13739387456201</v>
      </c>
      <c r="K3805" s="113">
        <f t="shared" si="61"/>
        <v>-1211.1537059986304</v>
      </c>
    </row>
    <row r="3806" spans="2:11" x14ac:dyDescent="0.3">
      <c r="B3806" s="126">
        <v>-1895.1350831923401</v>
      </c>
      <c r="K3806" s="113">
        <f t="shared" si="61"/>
        <v>-2390.5952356609255</v>
      </c>
    </row>
    <row r="3807" spans="2:11" x14ac:dyDescent="0.3">
      <c r="B3807" s="126">
        <v>-2729.5290699515699</v>
      </c>
      <c r="K3807" s="113">
        <f t="shared" si="61"/>
        <v>-3443.1314411807384</v>
      </c>
    </row>
    <row r="3808" spans="2:11" x14ac:dyDescent="0.3">
      <c r="B3808" s="126">
        <v>-3394.14959922153</v>
      </c>
      <c r="K3808" s="113">
        <f t="shared" si="61"/>
        <v>-4281.5089715670283</v>
      </c>
    </row>
    <row r="3809" spans="2:11" x14ac:dyDescent="0.3">
      <c r="B3809" s="126">
        <v>-3832.4105429394399</v>
      </c>
      <c r="K3809" s="113">
        <f t="shared" si="61"/>
        <v>-4834.3479397863521</v>
      </c>
    </row>
    <row r="3810" spans="2:11" x14ac:dyDescent="0.3">
      <c r="B3810" s="126">
        <v>-4005.4502901347601</v>
      </c>
      <c r="K3810" s="113">
        <f t="shared" si="61"/>
        <v>-5052.6268365752203</v>
      </c>
    </row>
    <row r="3811" spans="2:11" x14ac:dyDescent="0.3">
      <c r="B3811" s="126">
        <v>-3895.63919873542</v>
      </c>
      <c r="K3811" s="113">
        <f t="shared" si="61"/>
        <v>-4914.106963110693</v>
      </c>
    </row>
    <row r="3812" spans="2:11" x14ac:dyDescent="0.3">
      <c r="B3812" s="126">
        <v>-3508.1331535980598</v>
      </c>
      <c r="K3812" s="113">
        <f t="shared" si="61"/>
        <v>-4425.2921480027808</v>
      </c>
    </row>
    <row r="3813" spans="2:11" x14ac:dyDescent="0.3">
      <c r="B3813" s="126">
        <v>-2870.3572324175402</v>
      </c>
      <c r="K3813" s="113">
        <f t="shared" si="61"/>
        <v>-3620.7774238992502</v>
      </c>
    </row>
    <row r="3814" spans="2:11" x14ac:dyDescent="0.3">
      <c r="B3814" s="126">
        <v>-2029.51419121861</v>
      </c>
      <c r="K3814" s="113">
        <f t="shared" si="61"/>
        <v>-2560.1061366352401</v>
      </c>
    </row>
    <row r="3815" spans="2:11" x14ac:dyDescent="0.3">
      <c r="B3815" s="126">
        <v>-1048.4057768105499</v>
      </c>
      <c r="K3815" s="113">
        <f t="shared" si="61"/>
        <v>-1322.4987903557917</v>
      </c>
    </row>
    <row r="3816" spans="2:11" x14ac:dyDescent="0.3">
      <c r="B3816" s="126">
        <v>-1.00000001383887E-2</v>
      </c>
      <c r="K3816" s="113">
        <f t="shared" si="61"/>
        <v>-1.2614379259536072E-2</v>
      </c>
    </row>
    <row r="3817" spans="2:11" x14ac:dyDescent="0.3">
      <c r="B3817" s="126">
        <v>-0.01</v>
      </c>
      <c r="K3817" s="113">
        <f t="shared" si="61"/>
        <v>-1.261437908496732E-2</v>
      </c>
    </row>
    <row r="3818" spans="2:11" x14ac:dyDescent="0.3">
      <c r="B3818" s="126">
        <v>-0.01</v>
      </c>
      <c r="K3818" s="113">
        <f t="shared" si="61"/>
        <v>-1.261437908496732E-2</v>
      </c>
    </row>
    <row r="3819" spans="2:11" x14ac:dyDescent="0.3">
      <c r="B3819" s="126">
        <v>-0.01</v>
      </c>
      <c r="K3819" s="113">
        <f t="shared" si="61"/>
        <v>-1.261437908496732E-2</v>
      </c>
    </row>
    <row r="3820" spans="2:11" x14ac:dyDescent="0.3">
      <c r="B3820" s="126">
        <v>-0.01</v>
      </c>
      <c r="K3820" s="113">
        <f t="shared" si="61"/>
        <v>-1.261437908496732E-2</v>
      </c>
    </row>
    <row r="3821" spans="2:11" x14ac:dyDescent="0.3">
      <c r="B3821" s="126">
        <v>-0.01</v>
      </c>
      <c r="K3821" s="113">
        <f t="shared" si="61"/>
        <v>-1.261437908496732E-2</v>
      </c>
    </row>
    <row r="3822" spans="2:11" x14ac:dyDescent="0.3">
      <c r="B3822" s="126">
        <v>-0.01</v>
      </c>
      <c r="K3822" s="113">
        <f t="shared" si="61"/>
        <v>-1.261437908496732E-2</v>
      </c>
    </row>
    <row r="3823" spans="2:11" x14ac:dyDescent="0.3">
      <c r="B3823" s="126">
        <v>-0.01</v>
      </c>
      <c r="K3823" s="113">
        <f t="shared" si="61"/>
        <v>-1.261437908496732E-2</v>
      </c>
    </row>
    <row r="3824" spans="2:11" x14ac:dyDescent="0.3">
      <c r="B3824" s="126">
        <v>-0.01</v>
      </c>
      <c r="K3824" s="113">
        <f t="shared" si="61"/>
        <v>-1.261437908496732E-2</v>
      </c>
    </row>
    <row r="3825" spans="2:11" x14ac:dyDescent="0.3">
      <c r="B3825" s="126">
        <v>-0.01</v>
      </c>
      <c r="K3825" s="113">
        <f t="shared" si="61"/>
        <v>-1.261437908496732E-2</v>
      </c>
    </row>
    <row r="3826" spans="2:11" x14ac:dyDescent="0.3">
      <c r="B3826" s="126">
        <v>-0.01</v>
      </c>
      <c r="K3826" s="113">
        <f t="shared" si="61"/>
        <v>-1.261437908496732E-2</v>
      </c>
    </row>
    <row r="3827" spans="2:11" x14ac:dyDescent="0.3">
      <c r="B3827" s="126">
        <v>-0.01</v>
      </c>
      <c r="K3827" s="113">
        <f t="shared" si="61"/>
        <v>-1.261437908496732E-2</v>
      </c>
    </row>
    <row r="3828" spans="2:11" x14ac:dyDescent="0.3">
      <c r="B3828" s="126">
        <v>-0.01</v>
      </c>
      <c r="K3828" s="113">
        <f t="shared" si="61"/>
        <v>-1.261437908496732E-2</v>
      </c>
    </row>
    <row r="3829" spans="2:11" x14ac:dyDescent="0.3">
      <c r="B3829" s="126">
        <v>-927.50273710965496</v>
      </c>
      <c r="K3829" s="113">
        <f t="shared" si="61"/>
        <v>-1169.9871128245975</v>
      </c>
    </row>
    <row r="3830" spans="2:11" x14ac:dyDescent="0.3">
      <c r="B3830" s="126">
        <v>-1780.39441224591</v>
      </c>
      <c r="K3830" s="113">
        <f t="shared" si="61"/>
        <v>-2245.8570036827491</v>
      </c>
    </row>
    <row r="3831" spans="2:11" x14ac:dyDescent="0.3">
      <c r="B3831" s="126">
        <v>-2505.43485158057</v>
      </c>
      <c r="K3831" s="113">
        <f t="shared" si="61"/>
        <v>-3160.4504990526143</v>
      </c>
    </row>
    <row r="3832" spans="2:11" x14ac:dyDescent="0.3">
      <c r="B3832" s="126">
        <v>-3058.1600209754702</v>
      </c>
      <c r="K3832" s="113">
        <f t="shared" si="61"/>
        <v>-3857.6789807076193</v>
      </c>
    </row>
    <row r="3833" spans="2:11" x14ac:dyDescent="0.3">
      <c r="B3833" s="126">
        <v>-3405.0601674087702</v>
      </c>
      <c r="K3833" s="113">
        <f t="shared" si="61"/>
        <v>-4295.2719758816511</v>
      </c>
    </row>
    <row r="3834" spans="2:11" x14ac:dyDescent="0.3">
      <c r="B3834" s="126">
        <v>-3525.1388372207002</v>
      </c>
      <c r="K3834" s="113">
        <f t="shared" si="61"/>
        <v>-4446.7437619842822</v>
      </c>
    </row>
    <row r="3835" spans="2:11" x14ac:dyDescent="0.3">
      <c r="B3835" s="126">
        <v>-3410.8709745452902</v>
      </c>
      <c r="K3835" s="113">
        <f t="shared" si="61"/>
        <v>-4302.6019482826205</v>
      </c>
    </row>
    <row r="3836" spans="2:11" x14ac:dyDescent="0.3">
      <c r="B3836" s="126">
        <v>-3068.5702139048699</v>
      </c>
      <c r="K3836" s="113">
        <f t="shared" si="61"/>
        <v>-3870.8107927035285</v>
      </c>
    </row>
    <row r="3837" spans="2:11" x14ac:dyDescent="0.3">
      <c r="B3837" s="126">
        <v>-2518.1652164064499</v>
      </c>
      <c r="K3837" s="113">
        <f t="shared" si="61"/>
        <v>-3176.5090638329725</v>
      </c>
    </row>
    <row r="3838" spans="2:11" x14ac:dyDescent="0.3">
      <c r="B3838" s="126">
        <v>-1792.37072262014</v>
      </c>
      <c r="K3838" s="113">
        <f t="shared" si="61"/>
        <v>-2260.9643755927254</v>
      </c>
    </row>
    <row r="3839" spans="2:11" x14ac:dyDescent="0.3">
      <c r="B3839" s="126">
        <v>-935.230028440929</v>
      </c>
      <c r="K3839" s="113">
        <f t="shared" si="61"/>
        <v>-1179.7346110398646</v>
      </c>
    </row>
    <row r="3840" spans="2:11" x14ac:dyDescent="0.3">
      <c r="B3840" s="126">
        <v>-1.00000002037006E-2</v>
      </c>
      <c r="K3840" s="113">
        <f t="shared" si="61"/>
        <v>-1.2614379341922978E-2</v>
      </c>
    </row>
    <row r="3841" spans="2:11" x14ac:dyDescent="0.3">
      <c r="B3841" s="126">
        <v>-0.01</v>
      </c>
      <c r="K3841" s="113">
        <f t="shared" si="61"/>
        <v>-1.261437908496732E-2</v>
      </c>
    </row>
    <row r="3842" spans="2:11" x14ac:dyDescent="0.3">
      <c r="B3842" s="126">
        <v>-0.01</v>
      </c>
      <c r="K3842" s="113">
        <f t="shared" si="61"/>
        <v>-1.261437908496732E-2</v>
      </c>
    </row>
    <row r="3843" spans="2:11" x14ac:dyDescent="0.3">
      <c r="B3843" s="126">
        <v>-0.01</v>
      </c>
      <c r="K3843" s="113">
        <f t="shared" si="61"/>
        <v>-1.261437908496732E-2</v>
      </c>
    </row>
    <row r="3844" spans="2:11" x14ac:dyDescent="0.3">
      <c r="B3844" s="126">
        <v>-0.01</v>
      </c>
      <c r="K3844" s="113">
        <f t="shared" si="61"/>
        <v>-1.261437908496732E-2</v>
      </c>
    </row>
    <row r="3845" spans="2:11" x14ac:dyDescent="0.3">
      <c r="B3845" s="126">
        <v>-0.01</v>
      </c>
      <c r="K3845" s="113">
        <f t="shared" si="61"/>
        <v>-1.261437908496732E-2</v>
      </c>
    </row>
    <row r="3846" spans="2:11" x14ac:dyDescent="0.3">
      <c r="B3846" s="126">
        <v>-0.01</v>
      </c>
      <c r="K3846" s="113">
        <f t="shared" si="61"/>
        <v>-1.261437908496732E-2</v>
      </c>
    </row>
    <row r="3847" spans="2:11" x14ac:dyDescent="0.3">
      <c r="B3847" s="126">
        <v>-0.01</v>
      </c>
      <c r="K3847" s="113">
        <f t="shared" si="61"/>
        <v>-1.261437908496732E-2</v>
      </c>
    </row>
    <row r="3848" spans="2:11" x14ac:dyDescent="0.3">
      <c r="B3848" s="126">
        <v>-0.01</v>
      </c>
      <c r="K3848" s="113">
        <f t="shared" ref="K3848:K3911" si="62">IF(B3848&gt;0,B3848*(1-(1/3.49)),B3848*(1+(1/3.825)))</f>
        <v>-1.261437908496732E-2</v>
      </c>
    </row>
    <row r="3849" spans="2:11" x14ac:dyDescent="0.3">
      <c r="B3849" s="126">
        <v>-0.01</v>
      </c>
      <c r="K3849" s="113">
        <f t="shared" si="62"/>
        <v>-1.261437908496732E-2</v>
      </c>
    </row>
    <row r="3850" spans="2:11" x14ac:dyDescent="0.3">
      <c r="B3850" s="126">
        <v>-0.01</v>
      </c>
      <c r="K3850" s="113">
        <f t="shared" si="62"/>
        <v>-1.261437908496732E-2</v>
      </c>
    </row>
    <row r="3851" spans="2:11" x14ac:dyDescent="0.3">
      <c r="B3851" s="126">
        <v>-0.01</v>
      </c>
      <c r="K3851" s="113">
        <f t="shared" si="62"/>
        <v>-1.261437908496732E-2</v>
      </c>
    </row>
    <row r="3852" spans="2:11" x14ac:dyDescent="0.3">
      <c r="B3852" s="126">
        <v>-0.01</v>
      </c>
      <c r="K3852" s="113">
        <f t="shared" si="62"/>
        <v>-1.261437908496732E-2</v>
      </c>
    </row>
    <row r="3853" spans="2:11" x14ac:dyDescent="0.3">
      <c r="B3853" s="126">
        <v>-1073.8511194238199</v>
      </c>
      <c r="K3853" s="113">
        <f t="shared" si="62"/>
        <v>-1354.5965101228578</v>
      </c>
    </row>
    <row r="3854" spans="2:11" x14ac:dyDescent="0.3">
      <c r="B3854" s="126">
        <v>-2080.1772811932201</v>
      </c>
      <c r="K3854" s="113">
        <f t="shared" si="62"/>
        <v>-2624.0144788907937</v>
      </c>
    </row>
    <row r="3855" spans="2:11" x14ac:dyDescent="0.3">
      <c r="B3855" s="126">
        <v>-2943.8653600718098</v>
      </c>
      <c r="K3855" s="113">
        <f t="shared" si="62"/>
        <v>-3713.5033627049625</v>
      </c>
    </row>
    <row r="3856" spans="2:11" x14ac:dyDescent="0.3">
      <c r="B3856" s="126">
        <v>-3600.0864023434001</v>
      </c>
      <c r="K3856" s="113">
        <f t="shared" si="62"/>
        <v>-4541.2854617795829</v>
      </c>
    </row>
    <row r="3857" spans="2:11" x14ac:dyDescent="0.3">
      <c r="B3857" s="126">
        <v>-3999.9295671766099</v>
      </c>
      <c r="K3857" s="113">
        <f t="shared" si="62"/>
        <v>-5045.6627873535008</v>
      </c>
    </row>
    <row r="3858" spans="2:11" x14ac:dyDescent="0.3">
      <c r="B3858" s="126">
        <v>-4114.7569480764896</v>
      </c>
      <c r="K3858" s="113">
        <f t="shared" si="62"/>
        <v>-5190.5103985540027</v>
      </c>
    </row>
    <row r="3859" spans="2:11" x14ac:dyDescent="0.3">
      <c r="B3859" s="126">
        <v>-3938.8267977343198</v>
      </c>
      <c r="K3859" s="113">
        <f t="shared" si="62"/>
        <v>-4968.5854376648604</v>
      </c>
    </row>
    <row r="3860" spans="2:11" x14ac:dyDescent="0.3">
      <c r="B3860" s="126">
        <v>-3489.8818460102402</v>
      </c>
      <c r="K3860" s="113">
        <f t="shared" si="62"/>
        <v>-4402.2692567318718</v>
      </c>
    </row>
    <row r="3861" spans="2:11" x14ac:dyDescent="0.3">
      <c r="B3861" s="126">
        <v>-2807.5986046337598</v>
      </c>
      <c r="K3861" s="113">
        <f t="shared" si="62"/>
        <v>-3541.6113117275531</v>
      </c>
    </row>
    <row r="3862" spans="2:11" x14ac:dyDescent="0.3">
      <c r="B3862" s="126">
        <v>-1950.0114567421101</v>
      </c>
      <c r="K3862" s="113">
        <f t="shared" si="62"/>
        <v>-2459.8183735374328</v>
      </c>
    </row>
    <row r="3863" spans="2:11" x14ac:dyDescent="0.3">
      <c r="B3863" s="126">
        <v>-988.23750306860404</v>
      </c>
      <c r="K3863" s="113">
        <f t="shared" si="62"/>
        <v>-1246.6002489688926</v>
      </c>
    </row>
    <row r="3864" spans="2:11" x14ac:dyDescent="0.3">
      <c r="B3864" s="126">
        <v>-1.0000000076650001E-2</v>
      </c>
      <c r="K3864" s="113">
        <f t="shared" si="62"/>
        <v>-1.2614379181656537E-2</v>
      </c>
    </row>
    <row r="3865" spans="2:11" x14ac:dyDescent="0.3">
      <c r="B3865" s="126">
        <v>-0.01</v>
      </c>
      <c r="K3865" s="113">
        <f t="shared" si="62"/>
        <v>-1.261437908496732E-2</v>
      </c>
    </row>
    <row r="3866" spans="2:11" x14ac:dyDescent="0.3">
      <c r="B3866" s="126">
        <v>-0.01</v>
      </c>
      <c r="K3866" s="113">
        <f t="shared" si="62"/>
        <v>-1.261437908496732E-2</v>
      </c>
    </row>
    <row r="3867" spans="2:11" x14ac:dyDescent="0.3">
      <c r="B3867" s="126">
        <v>-0.01</v>
      </c>
      <c r="K3867" s="113">
        <f t="shared" si="62"/>
        <v>-1.261437908496732E-2</v>
      </c>
    </row>
    <row r="3868" spans="2:11" x14ac:dyDescent="0.3">
      <c r="B3868" s="126">
        <v>-0.01</v>
      </c>
      <c r="K3868" s="113">
        <f t="shared" si="62"/>
        <v>-1.261437908496732E-2</v>
      </c>
    </row>
    <row r="3869" spans="2:11" x14ac:dyDescent="0.3">
      <c r="B3869" s="126">
        <v>-0.01</v>
      </c>
      <c r="K3869" s="113">
        <f t="shared" si="62"/>
        <v>-1.261437908496732E-2</v>
      </c>
    </row>
    <row r="3870" spans="2:11" x14ac:dyDescent="0.3">
      <c r="B3870" s="126">
        <v>-0.01</v>
      </c>
      <c r="K3870" s="113">
        <f t="shared" si="62"/>
        <v>-1.261437908496732E-2</v>
      </c>
    </row>
    <row r="3871" spans="2:11" x14ac:dyDescent="0.3">
      <c r="B3871" s="126">
        <v>-0.01</v>
      </c>
      <c r="K3871" s="113">
        <f t="shared" si="62"/>
        <v>-1.261437908496732E-2</v>
      </c>
    </row>
    <row r="3872" spans="2:11" x14ac:dyDescent="0.3">
      <c r="B3872" s="126">
        <v>-0.01</v>
      </c>
      <c r="K3872" s="113">
        <f t="shared" si="62"/>
        <v>-1.261437908496732E-2</v>
      </c>
    </row>
    <row r="3873" spans="2:11" x14ac:dyDescent="0.3">
      <c r="B3873" s="126">
        <v>-0.01</v>
      </c>
      <c r="K3873" s="113">
        <f t="shared" si="62"/>
        <v>-1.261437908496732E-2</v>
      </c>
    </row>
    <row r="3874" spans="2:11" x14ac:dyDescent="0.3">
      <c r="B3874" s="126">
        <v>-0.01</v>
      </c>
      <c r="K3874" s="113">
        <f t="shared" si="62"/>
        <v>-1.261437908496732E-2</v>
      </c>
    </row>
    <row r="3875" spans="2:11" x14ac:dyDescent="0.3">
      <c r="B3875" s="126">
        <v>-0.01</v>
      </c>
      <c r="K3875" s="113">
        <f t="shared" si="62"/>
        <v>-1.261437908496732E-2</v>
      </c>
    </row>
    <row r="3876" spans="2:11" x14ac:dyDescent="0.3">
      <c r="B3876" s="126">
        <v>-0.01</v>
      </c>
      <c r="K3876" s="113">
        <f t="shared" si="62"/>
        <v>-1.261437908496732E-2</v>
      </c>
    </row>
    <row r="3877" spans="2:11" x14ac:dyDescent="0.3">
      <c r="B3877" s="126">
        <v>-461.31643666485297</v>
      </c>
      <c r="K3877" s="113">
        <f t="shared" si="62"/>
        <v>-581.92204102167727</v>
      </c>
    </row>
    <row r="3878" spans="2:11" x14ac:dyDescent="0.3">
      <c r="B3878" s="126">
        <v>-804.60524692745503</v>
      </c>
      <c r="K3878" s="113">
        <f t="shared" si="62"/>
        <v>-1014.9595598496654</v>
      </c>
    </row>
    <row r="3879" spans="2:11" x14ac:dyDescent="0.3">
      <c r="B3879" s="126">
        <v>-1017.0511427461601</v>
      </c>
      <c r="K3879" s="113">
        <f t="shared" si="62"/>
        <v>-1282.9468663399273</v>
      </c>
    </row>
    <row r="3880" spans="2:11" x14ac:dyDescent="0.3">
      <c r="B3880" s="126">
        <v>-1100.62289461614</v>
      </c>
      <c r="K3880" s="113">
        <f t="shared" si="62"/>
        <v>-1388.3674422282027</v>
      </c>
    </row>
    <row r="3881" spans="2:11" x14ac:dyDescent="0.3">
      <c r="B3881" s="126">
        <v>-1070.260506267</v>
      </c>
      <c r="K3881" s="113">
        <f t="shared" si="62"/>
        <v>-1350.0671745720979</v>
      </c>
    </row>
    <row r="3882" spans="2:11" x14ac:dyDescent="0.3">
      <c r="B3882" s="126">
        <v>-950.771115225421</v>
      </c>
      <c r="K3882" s="113">
        <f t="shared" si="62"/>
        <v>-1199.3387270490605</v>
      </c>
    </row>
    <row r="3883" spans="2:11" x14ac:dyDescent="0.3">
      <c r="B3883" s="126">
        <v>-772.89711140347094</v>
      </c>
      <c r="K3883" s="113">
        <f t="shared" si="62"/>
        <v>-974.96171569196008</v>
      </c>
    </row>
    <row r="3884" spans="2:11" x14ac:dyDescent="0.3">
      <c r="B3884" s="126">
        <v>-569.08059313693104</v>
      </c>
      <c r="K3884" s="113">
        <f t="shared" si="62"/>
        <v>-717.85983317272996</v>
      </c>
    </row>
    <row r="3885" spans="2:11" x14ac:dyDescent="0.3">
      <c r="B3885" s="126">
        <v>-369.45157853430999</v>
      </c>
      <c r="K3885" s="113">
        <f t="shared" si="62"/>
        <v>-466.04022651713609</v>
      </c>
    </row>
    <row r="3886" spans="2:11" x14ac:dyDescent="0.3">
      <c r="B3886" s="126">
        <v>-198.50571508868501</v>
      </c>
      <c r="K3886" s="113">
        <f t="shared" si="62"/>
        <v>-250.40263406611899</v>
      </c>
    </row>
    <row r="3887" spans="2:11" x14ac:dyDescent="0.3">
      <c r="B3887" s="126">
        <v>-72.8210709034839</v>
      </c>
      <c r="K3887" s="113">
        <f t="shared" si="62"/>
        <v>-91.859259374982955</v>
      </c>
    </row>
    <row r="3888" spans="2:11" x14ac:dyDescent="0.3">
      <c r="B3888" s="126">
        <v>-1.0000000007415801E-2</v>
      </c>
      <c r="K3888" s="113">
        <f t="shared" si="62"/>
        <v>-1.2614379094321893E-2</v>
      </c>
    </row>
    <row r="3889" spans="2:11" x14ac:dyDescent="0.3">
      <c r="B3889" s="126">
        <v>-0.01</v>
      </c>
      <c r="K3889" s="113">
        <f t="shared" si="62"/>
        <v>-1.261437908496732E-2</v>
      </c>
    </row>
    <row r="3890" spans="2:11" x14ac:dyDescent="0.3">
      <c r="B3890" s="126">
        <v>-1.0322965072224899</v>
      </c>
      <c r="K3890" s="113">
        <f t="shared" si="62"/>
        <v>-1.3021779470192192</v>
      </c>
    </row>
    <row r="3891" spans="2:11" x14ac:dyDescent="0.3">
      <c r="B3891" s="126">
        <v>-52.526679296824703</v>
      </c>
      <c r="K3891" s="113">
        <f t="shared" si="62"/>
        <v>-66.259144472465152</v>
      </c>
    </row>
    <row r="3892" spans="2:11" x14ac:dyDescent="0.3">
      <c r="B3892" s="126">
        <v>-117.07645159987</v>
      </c>
      <c r="K3892" s="113">
        <f t="shared" si="62"/>
        <v>-147.68467424035887</v>
      </c>
    </row>
    <row r="3893" spans="2:11" x14ac:dyDescent="0.3">
      <c r="B3893" s="126">
        <v>-178.53872407942001</v>
      </c>
      <c r="K3893" s="113">
        <f t="shared" si="62"/>
        <v>-225.21551468841869</v>
      </c>
    </row>
    <row r="3894" spans="2:11" x14ac:dyDescent="0.3">
      <c r="B3894" s="126">
        <v>-223.41080867000599</v>
      </c>
      <c r="K3894" s="113">
        <f t="shared" si="62"/>
        <v>-281.81886322425589</v>
      </c>
    </row>
    <row r="3895" spans="2:11" x14ac:dyDescent="0.3">
      <c r="B3895" s="126">
        <v>-242.64847118474901</v>
      </c>
      <c r="K3895" s="113">
        <f t="shared" si="62"/>
        <v>-306.08597999121935</v>
      </c>
    </row>
    <row r="3896" spans="2:11" x14ac:dyDescent="0.3">
      <c r="B3896" s="126">
        <v>-232.648593969742</v>
      </c>
      <c r="K3896" s="113">
        <f t="shared" si="62"/>
        <v>-293.47175579189678</v>
      </c>
    </row>
    <row r="3897" spans="2:11" x14ac:dyDescent="0.3">
      <c r="B3897" s="126">
        <v>-195.31794614145599</v>
      </c>
      <c r="K3897" s="113">
        <f t="shared" si="62"/>
        <v>-246.3814614725556</v>
      </c>
    </row>
    <row r="3898" spans="2:11" x14ac:dyDescent="0.3">
      <c r="B3898" s="126">
        <v>-137.284959068283</v>
      </c>
      <c r="K3898" s="113">
        <f t="shared" si="62"/>
        <v>-173.17645163515436</v>
      </c>
    </row>
    <row r="3899" spans="2:11" x14ac:dyDescent="0.3">
      <c r="B3899" s="126">
        <v>-68.431449265822096</v>
      </c>
      <c r="K3899" s="113">
        <f t="shared" si="62"/>
        <v>-86.322024237278853</v>
      </c>
    </row>
    <row r="3900" spans="2:11" x14ac:dyDescent="0.3">
      <c r="B3900" s="126">
        <v>-1.0000000013039899E-2</v>
      </c>
      <c r="K3900" s="113">
        <f t="shared" si="62"/>
        <v>-1.2614379101416343E-2</v>
      </c>
    </row>
    <row r="3901" spans="2:11" x14ac:dyDescent="0.3">
      <c r="B3901" s="126">
        <v>-0.01</v>
      </c>
      <c r="K3901" s="113">
        <f t="shared" si="62"/>
        <v>-1.261437908496732E-2</v>
      </c>
    </row>
    <row r="3902" spans="2:11" x14ac:dyDescent="0.3">
      <c r="B3902" s="126">
        <v>-0.01</v>
      </c>
      <c r="K3902" s="113">
        <f t="shared" si="62"/>
        <v>-1.261437908496732E-2</v>
      </c>
    </row>
    <row r="3903" spans="2:11" x14ac:dyDescent="0.3">
      <c r="B3903" s="126">
        <v>-0.01</v>
      </c>
      <c r="K3903" s="113">
        <f t="shared" si="62"/>
        <v>-1.261437908496732E-2</v>
      </c>
    </row>
    <row r="3904" spans="2:11" x14ac:dyDescent="0.3">
      <c r="B3904" s="126">
        <v>-0.01</v>
      </c>
      <c r="K3904" s="113">
        <f t="shared" si="62"/>
        <v>-1.261437908496732E-2</v>
      </c>
    </row>
    <row r="3905" spans="2:11" x14ac:dyDescent="0.3">
      <c r="B3905" s="126">
        <v>-0.01</v>
      </c>
      <c r="K3905" s="113">
        <f t="shared" si="62"/>
        <v>-1.261437908496732E-2</v>
      </c>
    </row>
    <row r="3906" spans="2:11" x14ac:dyDescent="0.3">
      <c r="B3906" s="126">
        <v>-0.01</v>
      </c>
      <c r="K3906" s="113">
        <f t="shared" si="62"/>
        <v>-1.261437908496732E-2</v>
      </c>
    </row>
    <row r="3907" spans="2:11" x14ac:dyDescent="0.3">
      <c r="B3907" s="126">
        <v>-18.2002279130073</v>
      </c>
      <c r="K3907" s="113">
        <f t="shared" si="62"/>
        <v>-22.958457432747771</v>
      </c>
    </row>
    <row r="3908" spans="2:11" x14ac:dyDescent="0.3">
      <c r="B3908" s="126">
        <v>-56.1606286573614</v>
      </c>
      <c r="K3908" s="113">
        <f t="shared" si="62"/>
        <v>-70.843145953403592</v>
      </c>
    </row>
    <row r="3909" spans="2:11" x14ac:dyDescent="0.3">
      <c r="B3909" s="126">
        <v>-77.739397869178902</v>
      </c>
      <c r="K3909" s="113">
        <f t="shared" si="62"/>
        <v>-98.063423455892334</v>
      </c>
    </row>
    <row r="3910" spans="2:11" x14ac:dyDescent="0.3">
      <c r="B3910" s="126">
        <v>-76.607089330681205</v>
      </c>
      <c r="K3910" s="113">
        <f t="shared" si="62"/>
        <v>-96.635086541316809</v>
      </c>
    </row>
    <row r="3911" spans="2:11" x14ac:dyDescent="0.3">
      <c r="B3911" s="126">
        <v>-50.1680373763609</v>
      </c>
      <c r="K3911" s="113">
        <f t="shared" si="62"/>
        <v>-63.283864141422569</v>
      </c>
    </row>
    <row r="3912" spans="2:11" x14ac:dyDescent="0.3">
      <c r="B3912" s="126">
        <v>-1.0000000014711199E-2</v>
      </c>
      <c r="K3912" s="113">
        <f t="shared" ref="K3912:K3975" si="63">IF(B3912&gt;0,B3912*(1-(1/3.49)),B3912*(1+(1/3.825)))</f>
        <v>-1.2614379103524585E-2</v>
      </c>
    </row>
    <row r="3913" spans="2:11" x14ac:dyDescent="0.3">
      <c r="B3913" s="126">
        <v>-0.01</v>
      </c>
      <c r="K3913" s="113">
        <f t="shared" si="63"/>
        <v>-1.261437908496732E-2</v>
      </c>
    </row>
    <row r="3914" spans="2:11" x14ac:dyDescent="0.3">
      <c r="B3914" s="126">
        <v>-0.01</v>
      </c>
      <c r="K3914" s="113">
        <f t="shared" si="63"/>
        <v>-1.261437908496732E-2</v>
      </c>
    </row>
    <row r="3915" spans="2:11" x14ac:dyDescent="0.3">
      <c r="B3915" s="126">
        <v>-0.01</v>
      </c>
      <c r="K3915" s="113">
        <f t="shared" si="63"/>
        <v>-1.261437908496732E-2</v>
      </c>
    </row>
    <row r="3916" spans="2:11" x14ac:dyDescent="0.3">
      <c r="B3916" s="126">
        <v>-0.01</v>
      </c>
      <c r="K3916" s="113">
        <f t="shared" si="63"/>
        <v>-1.261437908496732E-2</v>
      </c>
    </row>
    <row r="3917" spans="2:11" x14ac:dyDescent="0.3">
      <c r="B3917" s="126">
        <v>-0.01</v>
      </c>
      <c r="K3917" s="113">
        <f t="shared" si="63"/>
        <v>-1.261437908496732E-2</v>
      </c>
    </row>
    <row r="3918" spans="2:11" x14ac:dyDescent="0.3">
      <c r="B3918" s="126">
        <v>-0.01</v>
      </c>
      <c r="K3918" s="113">
        <f t="shared" si="63"/>
        <v>-1.261437908496732E-2</v>
      </c>
    </row>
    <row r="3919" spans="2:11" x14ac:dyDescent="0.3">
      <c r="B3919" s="126">
        <v>-0.01</v>
      </c>
      <c r="K3919" s="113">
        <f t="shared" si="63"/>
        <v>-1.261437908496732E-2</v>
      </c>
    </row>
    <row r="3920" spans="2:11" x14ac:dyDescent="0.3">
      <c r="B3920" s="126">
        <v>-0.01</v>
      </c>
      <c r="K3920" s="113">
        <f t="shared" si="63"/>
        <v>-1.261437908496732E-2</v>
      </c>
    </row>
    <row r="3921" spans="2:11" x14ac:dyDescent="0.3">
      <c r="B3921" s="126">
        <v>-0.01</v>
      </c>
      <c r="K3921" s="113">
        <f t="shared" si="63"/>
        <v>-1.261437908496732E-2</v>
      </c>
    </row>
    <row r="3922" spans="2:11" x14ac:dyDescent="0.3">
      <c r="B3922" s="126">
        <v>-0.01</v>
      </c>
      <c r="K3922" s="113">
        <f t="shared" si="63"/>
        <v>-1.261437908496732E-2</v>
      </c>
    </row>
    <row r="3923" spans="2:11" x14ac:dyDescent="0.3">
      <c r="B3923" s="126">
        <v>-0.01</v>
      </c>
      <c r="K3923" s="113">
        <f t="shared" si="63"/>
        <v>-1.261437908496732E-2</v>
      </c>
    </row>
    <row r="3924" spans="2:11" x14ac:dyDescent="0.3">
      <c r="B3924" s="126">
        <v>-0.01</v>
      </c>
      <c r="K3924" s="113">
        <f t="shared" si="63"/>
        <v>-1.261437908496732E-2</v>
      </c>
    </row>
    <row r="3925" spans="2:11" x14ac:dyDescent="0.3">
      <c r="B3925" s="126">
        <v>-57.267764716640201</v>
      </c>
      <c r="K3925" s="113">
        <f t="shared" si="63"/>
        <v>-72.239729348441557</v>
      </c>
    </row>
    <row r="3926" spans="2:11" x14ac:dyDescent="0.3">
      <c r="B3926" s="126">
        <v>-91.987532340910306</v>
      </c>
      <c r="K3926" s="113">
        <f t="shared" si="63"/>
        <v>-116.03656040389339</v>
      </c>
    </row>
    <row r="3927" spans="2:11" x14ac:dyDescent="0.3">
      <c r="B3927" s="126">
        <v>-101.689631805682</v>
      </c>
      <c r="K3927" s="113">
        <f t="shared" si="63"/>
        <v>-128.27515646076225</v>
      </c>
    </row>
    <row r="3928" spans="2:11" x14ac:dyDescent="0.3">
      <c r="B3928" s="126">
        <v>-87.980882323468805</v>
      </c>
      <c r="K3928" s="113">
        <f t="shared" si="63"/>
        <v>-110.98242018581358</v>
      </c>
    </row>
    <row r="3929" spans="2:11" x14ac:dyDescent="0.3">
      <c r="B3929" s="126">
        <v>-56.2213218632875</v>
      </c>
      <c r="K3929" s="113">
        <f t="shared" si="63"/>
        <v>-70.919706664146972</v>
      </c>
    </row>
    <row r="3930" spans="2:11" x14ac:dyDescent="0.3">
      <c r="B3930" s="126">
        <v>-14.588114502990599</v>
      </c>
      <c r="K3930" s="113">
        <f t="shared" si="63"/>
        <v>-18.402000647563305</v>
      </c>
    </row>
    <row r="3931" spans="2:11" x14ac:dyDescent="0.3">
      <c r="B3931" s="126">
        <v>-0.01</v>
      </c>
      <c r="K3931" s="113">
        <f t="shared" si="63"/>
        <v>-1.261437908496732E-2</v>
      </c>
    </row>
    <row r="3932" spans="2:11" x14ac:dyDescent="0.3">
      <c r="B3932" s="126">
        <v>-0.01</v>
      </c>
      <c r="K3932" s="113">
        <f t="shared" si="63"/>
        <v>-1.261437908496732E-2</v>
      </c>
    </row>
    <row r="3933" spans="2:11" x14ac:dyDescent="0.3">
      <c r="B3933" s="126">
        <v>-0.01</v>
      </c>
      <c r="K3933" s="113">
        <f t="shared" si="63"/>
        <v>-1.261437908496732E-2</v>
      </c>
    </row>
    <row r="3934" spans="2:11" x14ac:dyDescent="0.3">
      <c r="B3934" s="126">
        <v>-0.01</v>
      </c>
      <c r="K3934" s="113">
        <f t="shared" si="63"/>
        <v>-1.261437908496732E-2</v>
      </c>
    </row>
    <row r="3935" spans="2:11" x14ac:dyDescent="0.3">
      <c r="B3935" s="126">
        <v>-0.01</v>
      </c>
      <c r="K3935" s="113">
        <f t="shared" si="63"/>
        <v>-1.261437908496732E-2</v>
      </c>
    </row>
    <row r="3936" spans="2:11" x14ac:dyDescent="0.3">
      <c r="B3936" s="126">
        <v>-0.01</v>
      </c>
      <c r="K3936" s="113">
        <f t="shared" si="63"/>
        <v>-1.261437908496732E-2</v>
      </c>
    </row>
    <row r="3937" spans="2:11" x14ac:dyDescent="0.3">
      <c r="B3937" s="126">
        <v>-55.352540949950701</v>
      </c>
      <c r="K3937" s="113">
        <f t="shared" si="63"/>
        <v>-69.823793485885517</v>
      </c>
    </row>
    <row r="3938" spans="2:11" x14ac:dyDescent="0.3">
      <c r="B3938" s="126">
        <v>-111.905486062633</v>
      </c>
      <c r="K3938" s="113">
        <f t="shared" si="63"/>
        <v>-141.16182228815796</v>
      </c>
    </row>
    <row r="3939" spans="2:11" x14ac:dyDescent="0.3">
      <c r="B3939" s="126">
        <v>-159.42134878439299</v>
      </c>
      <c r="K3939" s="113">
        <f t="shared" si="63"/>
        <v>-201.10013278031272</v>
      </c>
    </row>
    <row r="3940" spans="2:11" x14ac:dyDescent="0.3">
      <c r="B3940" s="126">
        <v>-188.85175569195999</v>
      </c>
      <c r="K3940" s="113">
        <f t="shared" si="63"/>
        <v>-238.2247637160018</v>
      </c>
    </row>
    <row r="3941" spans="2:11" x14ac:dyDescent="0.3">
      <c r="B3941" s="126">
        <v>-194.15798365929899</v>
      </c>
      <c r="K3941" s="113">
        <f t="shared" si="63"/>
        <v>-244.91824082512878</v>
      </c>
    </row>
    <row r="3942" spans="2:11" x14ac:dyDescent="0.3">
      <c r="B3942" s="126">
        <v>-173.735395861786</v>
      </c>
      <c r="K3942" s="113">
        <f t="shared" si="63"/>
        <v>-219.15641438774313</v>
      </c>
    </row>
    <row r="3943" spans="2:11" x14ac:dyDescent="0.3">
      <c r="B3943" s="126">
        <v>-131.188806078178</v>
      </c>
      <c r="K3943" s="113">
        <f t="shared" si="63"/>
        <v>-165.48653315744022</v>
      </c>
    </row>
    <row r="3944" spans="2:11" x14ac:dyDescent="0.3">
      <c r="B3944" s="126">
        <v>-75.280790909247301</v>
      </c>
      <c r="K3944" s="113">
        <f t="shared" si="63"/>
        <v>-94.962043434540703</v>
      </c>
    </row>
    <row r="3945" spans="2:11" x14ac:dyDescent="0.3">
      <c r="B3945" s="126">
        <v>-18.991655891447301</v>
      </c>
      <c r="K3945" s="113">
        <f t="shared" si="63"/>
        <v>-23.956794686596922</v>
      </c>
    </row>
    <row r="3946" spans="2:11" x14ac:dyDescent="0.3">
      <c r="B3946" s="126">
        <v>-0.01</v>
      </c>
      <c r="K3946" s="113">
        <f t="shared" si="63"/>
        <v>-1.261437908496732E-2</v>
      </c>
    </row>
    <row r="3947" spans="2:11" x14ac:dyDescent="0.3">
      <c r="B3947" s="126">
        <v>-0.01</v>
      </c>
      <c r="K3947" s="113">
        <f t="shared" si="63"/>
        <v>-1.261437908496732E-2</v>
      </c>
    </row>
    <row r="3948" spans="2:11" x14ac:dyDescent="0.3">
      <c r="B3948" s="126">
        <v>-0.01</v>
      </c>
      <c r="K3948" s="113">
        <f t="shared" si="63"/>
        <v>-1.261437908496732E-2</v>
      </c>
    </row>
    <row r="3949" spans="2:11" x14ac:dyDescent="0.3">
      <c r="B3949" s="126">
        <v>-84.169067783084103</v>
      </c>
      <c r="K3949" s="113">
        <f t="shared" si="63"/>
        <v>-106.17405282441328</v>
      </c>
    </row>
    <row r="3950" spans="2:11" x14ac:dyDescent="0.3">
      <c r="B3950" s="126">
        <v>-220.01533326025901</v>
      </c>
      <c r="K3950" s="113">
        <f t="shared" si="63"/>
        <v>-277.53568182503261</v>
      </c>
    </row>
    <row r="3951" spans="2:11" x14ac:dyDescent="0.3">
      <c r="B3951" s="126">
        <v>-399.33973453990399</v>
      </c>
      <c r="K3951" s="113">
        <f t="shared" si="63"/>
        <v>-503.74227951765664</v>
      </c>
    </row>
    <row r="3952" spans="2:11" x14ac:dyDescent="0.3">
      <c r="B3952" s="126">
        <v>-605.118664498307</v>
      </c>
      <c r="K3952" s="113">
        <f t="shared" si="63"/>
        <v>-763.31962253708002</v>
      </c>
    </row>
    <row r="3953" spans="2:11" x14ac:dyDescent="0.3">
      <c r="B3953" s="126">
        <v>-812.57049800996299</v>
      </c>
      <c r="K3953" s="113">
        <f t="shared" si="63"/>
        <v>-1025.0072295158357</v>
      </c>
    </row>
    <row r="3954" spans="2:11" x14ac:dyDescent="0.3">
      <c r="B3954" s="126">
        <v>-991.43512322286404</v>
      </c>
      <c r="K3954" s="113">
        <f t="shared" si="63"/>
        <v>-1250.6338482484493</v>
      </c>
    </row>
    <row r="3955" spans="2:11" x14ac:dyDescent="0.3">
      <c r="B3955" s="126">
        <v>-1109.28449484409</v>
      </c>
      <c r="K3955" s="113">
        <f t="shared" si="63"/>
        <v>-1399.2935131039828</v>
      </c>
    </row>
    <row r="3956" spans="2:11" x14ac:dyDescent="0.3">
      <c r="B3956" s="126">
        <v>-1135.5187581622499</v>
      </c>
      <c r="K3956" s="113">
        <f t="shared" si="63"/>
        <v>-1432.3864073549948</v>
      </c>
    </row>
    <row r="3957" spans="2:11" x14ac:dyDescent="0.3">
      <c r="B3957" s="126">
        <v>-1045.58567088529</v>
      </c>
      <c r="K3957" s="113">
        <f t="shared" si="63"/>
        <v>-1318.9414018356927</v>
      </c>
    </row>
    <row r="3958" spans="2:11" x14ac:dyDescent="0.3">
      <c r="B3958" s="126">
        <v>-824.89812164905902</v>
      </c>
      <c r="K3958" s="113">
        <f t="shared" si="63"/>
        <v>-1040.5577612958718</v>
      </c>
    </row>
    <row r="3959" spans="2:11" x14ac:dyDescent="0.3">
      <c r="B3959" s="126">
        <v>-471.92628079380802</v>
      </c>
      <c r="K3959" s="113">
        <f t="shared" si="63"/>
        <v>-595.30570060918262</v>
      </c>
    </row>
    <row r="3960" spans="2:11" x14ac:dyDescent="0.3">
      <c r="B3960" s="126">
        <v>-1.0000000099862899E-2</v>
      </c>
      <c r="K3960" s="113">
        <f t="shared" si="63"/>
        <v>-1.2614379210938166E-2</v>
      </c>
    </row>
    <row r="3961" spans="2:11" x14ac:dyDescent="0.3">
      <c r="B3961" s="126">
        <v>-0.01</v>
      </c>
      <c r="K3961" s="113">
        <f t="shared" si="63"/>
        <v>-1.261437908496732E-2</v>
      </c>
    </row>
    <row r="3962" spans="2:11" x14ac:dyDescent="0.3">
      <c r="B3962" s="126">
        <v>-0.01</v>
      </c>
      <c r="K3962" s="113">
        <f t="shared" si="63"/>
        <v>-1.261437908496732E-2</v>
      </c>
    </row>
    <row r="3963" spans="2:11" x14ac:dyDescent="0.3">
      <c r="B3963" s="126">
        <v>-0.01</v>
      </c>
      <c r="K3963" s="113">
        <f t="shared" si="63"/>
        <v>-1.261437908496732E-2</v>
      </c>
    </row>
    <row r="3964" spans="2:11" x14ac:dyDescent="0.3">
      <c r="B3964" s="126">
        <v>-0.01</v>
      </c>
      <c r="K3964" s="113">
        <f t="shared" si="63"/>
        <v>-1.261437908496732E-2</v>
      </c>
    </row>
    <row r="3965" spans="2:11" x14ac:dyDescent="0.3">
      <c r="B3965" s="126">
        <v>-0.01</v>
      </c>
      <c r="K3965" s="113">
        <f t="shared" si="63"/>
        <v>-1.261437908496732E-2</v>
      </c>
    </row>
    <row r="3966" spans="2:11" x14ac:dyDescent="0.3">
      <c r="B3966" s="126">
        <v>-0.01</v>
      </c>
      <c r="K3966" s="113">
        <f t="shared" si="63"/>
        <v>-1.261437908496732E-2</v>
      </c>
    </row>
    <row r="3967" spans="2:11" x14ac:dyDescent="0.3">
      <c r="B3967" s="126">
        <v>-0.01</v>
      </c>
      <c r="K3967" s="113">
        <f t="shared" si="63"/>
        <v>-1.261437908496732E-2</v>
      </c>
    </row>
    <row r="3968" spans="2:11" x14ac:dyDescent="0.3">
      <c r="B3968" s="126">
        <v>-0.01</v>
      </c>
      <c r="K3968" s="113">
        <f t="shared" si="63"/>
        <v>-1.261437908496732E-2</v>
      </c>
    </row>
    <row r="3969" spans="2:11" x14ac:dyDescent="0.3">
      <c r="B3969" s="126">
        <v>-0.01</v>
      </c>
      <c r="K3969" s="113">
        <f t="shared" si="63"/>
        <v>-1.261437908496732E-2</v>
      </c>
    </row>
    <row r="3970" spans="2:11" x14ac:dyDescent="0.3">
      <c r="B3970" s="126">
        <v>-0.01</v>
      </c>
      <c r="K3970" s="113">
        <f t="shared" si="63"/>
        <v>-1.261437908496732E-2</v>
      </c>
    </row>
    <row r="3971" spans="2:11" x14ac:dyDescent="0.3">
      <c r="B3971" s="126">
        <v>-0.01</v>
      </c>
      <c r="K3971" s="113">
        <f t="shared" si="63"/>
        <v>-1.261437908496732E-2</v>
      </c>
    </row>
    <row r="3972" spans="2:11" x14ac:dyDescent="0.3">
      <c r="B3972" s="126">
        <v>-0.01</v>
      </c>
      <c r="K3972" s="113">
        <f t="shared" si="63"/>
        <v>-1.261437908496732E-2</v>
      </c>
    </row>
    <row r="3973" spans="2:11" x14ac:dyDescent="0.3">
      <c r="B3973" s="126">
        <v>-1004.26403634221</v>
      </c>
      <c r="K3973" s="113">
        <f t="shared" si="63"/>
        <v>-1266.8167255820035</v>
      </c>
    </row>
    <row r="3974" spans="2:11" x14ac:dyDescent="0.3">
      <c r="B3974" s="126">
        <v>-1982.0380755122601</v>
      </c>
      <c r="K3974" s="113">
        <f t="shared" si="63"/>
        <v>-2500.217964535073</v>
      </c>
    </row>
    <row r="3975" spans="2:11" x14ac:dyDescent="0.3">
      <c r="B3975" s="126">
        <v>-2854.4129079026802</v>
      </c>
      <c r="K3975" s="113">
        <f t="shared" si="63"/>
        <v>-3600.664648530832</v>
      </c>
    </row>
    <row r="3976" spans="2:11" x14ac:dyDescent="0.3">
      <c r="B3976" s="126">
        <v>-3549.0924264260898</v>
      </c>
      <c r="K3976" s="113">
        <f t="shared" ref="K3976:K4039" si="64">IF(B3976&gt;0,B3976*(1-(1/3.49)),B3976*(1+(1/3.825)))</f>
        <v>-4476.9597274525186</v>
      </c>
    </row>
    <row r="3977" spans="2:11" x14ac:dyDescent="0.3">
      <c r="B3977" s="126">
        <v>-4006.9657266825502</v>
      </c>
      <c r="K3977" s="113">
        <f t="shared" si="64"/>
        <v>-5054.5384656845235</v>
      </c>
    </row>
    <row r="3978" spans="2:11" x14ac:dyDescent="0.3">
      <c r="B3978" s="126">
        <v>-4187.47510784935</v>
      </c>
      <c r="K3978" s="113">
        <f t="shared" si="64"/>
        <v>-5282.2398419276115</v>
      </c>
    </row>
    <row r="3979" spans="2:11" x14ac:dyDescent="0.3">
      <c r="B3979" s="126">
        <v>-4072.27341523838</v>
      </c>
      <c r="K3979" s="113">
        <f t="shared" si="64"/>
        <v>-5136.9200597451463</v>
      </c>
    </row>
    <row r="3980" spans="2:11" x14ac:dyDescent="0.3">
      <c r="B3980" s="126">
        <v>-3666.8369531779499</v>
      </c>
      <c r="K3980" s="113">
        <f t="shared" si="64"/>
        <v>-4625.4871370153223</v>
      </c>
    </row>
    <row r="3981" spans="2:11" x14ac:dyDescent="0.3">
      <c r="B3981" s="126">
        <v>-2999.9141424388299</v>
      </c>
      <c r="K3981" s="113">
        <f t="shared" si="64"/>
        <v>-3784.2054215078051</v>
      </c>
    </row>
    <row r="3982" spans="2:11" x14ac:dyDescent="0.3">
      <c r="B3982" s="126">
        <v>-2120.91038717112</v>
      </c>
      <c r="K3982" s="113">
        <f t="shared" si="64"/>
        <v>-2675.3967629021317</v>
      </c>
    </row>
    <row r="3983" spans="2:11" x14ac:dyDescent="0.3">
      <c r="B3983" s="126">
        <v>-1095.51151563386</v>
      </c>
      <c r="K3983" s="113">
        <f t="shared" si="64"/>
        <v>-1381.9197550152612</v>
      </c>
    </row>
    <row r="3984" spans="2:11" x14ac:dyDescent="0.3">
      <c r="B3984" s="126">
        <v>-1.00000003016025E-2</v>
      </c>
      <c r="K3984" s="113">
        <f t="shared" si="64"/>
        <v>-1.2614379465420147E-2</v>
      </c>
    </row>
    <row r="3985" spans="2:11" x14ac:dyDescent="0.3">
      <c r="B3985" s="126">
        <v>-0.01</v>
      </c>
      <c r="K3985" s="113">
        <f t="shared" si="64"/>
        <v>-1.261437908496732E-2</v>
      </c>
    </row>
    <row r="3986" spans="2:11" x14ac:dyDescent="0.3">
      <c r="B3986" s="126">
        <v>-0.01</v>
      </c>
      <c r="K3986" s="113">
        <f t="shared" si="64"/>
        <v>-1.261437908496732E-2</v>
      </c>
    </row>
    <row r="3987" spans="2:11" x14ac:dyDescent="0.3">
      <c r="B3987" s="126">
        <v>-0.01</v>
      </c>
      <c r="K3987" s="113">
        <f t="shared" si="64"/>
        <v>-1.261437908496732E-2</v>
      </c>
    </row>
    <row r="3988" spans="2:11" x14ac:dyDescent="0.3">
      <c r="B3988" s="126">
        <v>-0.01</v>
      </c>
      <c r="K3988" s="113">
        <f t="shared" si="64"/>
        <v>-1.261437908496732E-2</v>
      </c>
    </row>
    <row r="3989" spans="2:11" x14ac:dyDescent="0.3">
      <c r="B3989" s="126">
        <v>-0.01</v>
      </c>
      <c r="K3989" s="113">
        <f t="shared" si="64"/>
        <v>-1.261437908496732E-2</v>
      </c>
    </row>
    <row r="3990" spans="2:11" x14ac:dyDescent="0.3">
      <c r="B3990" s="126">
        <v>-0.01</v>
      </c>
      <c r="K3990" s="113">
        <f t="shared" si="64"/>
        <v>-1.261437908496732E-2</v>
      </c>
    </row>
    <row r="3991" spans="2:11" x14ac:dyDescent="0.3">
      <c r="B3991" s="126">
        <v>-0.01</v>
      </c>
      <c r="K3991" s="113">
        <f t="shared" si="64"/>
        <v>-1.261437908496732E-2</v>
      </c>
    </row>
    <row r="3992" spans="2:11" x14ac:dyDescent="0.3">
      <c r="B3992" s="126">
        <v>-0.01</v>
      </c>
      <c r="K3992" s="113">
        <f t="shared" si="64"/>
        <v>-1.261437908496732E-2</v>
      </c>
    </row>
    <row r="3993" spans="2:11" x14ac:dyDescent="0.3">
      <c r="B3993" s="126">
        <v>-0.01</v>
      </c>
      <c r="K3993" s="113">
        <f t="shared" si="64"/>
        <v>-1.261437908496732E-2</v>
      </c>
    </row>
    <row r="3994" spans="2:11" x14ac:dyDescent="0.3">
      <c r="B3994" s="126">
        <v>-0.01</v>
      </c>
      <c r="K3994" s="113">
        <f t="shared" si="64"/>
        <v>-1.261437908496732E-2</v>
      </c>
    </row>
    <row r="3995" spans="2:11" x14ac:dyDescent="0.3">
      <c r="B3995" s="126">
        <v>-0.01</v>
      </c>
      <c r="K3995" s="113">
        <f t="shared" si="64"/>
        <v>-1.261437908496732E-2</v>
      </c>
    </row>
    <row r="3996" spans="2:11" x14ac:dyDescent="0.3">
      <c r="B3996" s="126">
        <v>-0.01</v>
      </c>
      <c r="K3996" s="113">
        <f t="shared" si="64"/>
        <v>-1.261437908496732E-2</v>
      </c>
    </row>
    <row r="3997" spans="2:11" x14ac:dyDescent="0.3">
      <c r="B3997" s="126">
        <v>-967.85134466638999</v>
      </c>
      <c r="K3997" s="113">
        <f t="shared" si="64"/>
        <v>-1220.8843759517206</v>
      </c>
    </row>
    <row r="3998" spans="2:11" x14ac:dyDescent="0.3">
      <c r="B3998" s="126">
        <v>-1857.6654504158</v>
      </c>
      <c r="K3998" s="113">
        <f t="shared" si="64"/>
        <v>-2343.3296204591466</v>
      </c>
    </row>
    <row r="3999" spans="2:11" x14ac:dyDescent="0.3">
      <c r="B3999" s="126">
        <v>-2613.9193067289102</v>
      </c>
      <c r="K3999" s="113">
        <f t="shared" si="64"/>
        <v>-3297.2969032593442</v>
      </c>
    </row>
    <row r="4000" spans="2:11" x14ac:dyDescent="0.3">
      <c r="B4000" s="126">
        <v>-3190.2671680691601</v>
      </c>
      <c r="K4000" s="113">
        <f t="shared" si="64"/>
        <v>-4024.3239440349535</v>
      </c>
    </row>
    <row r="4001" spans="2:11" x14ac:dyDescent="0.3">
      <c r="B4001" s="126">
        <v>-3551.8076498011101</v>
      </c>
      <c r="K4001" s="113">
        <f t="shared" si="64"/>
        <v>-4480.3848131478053</v>
      </c>
    </row>
    <row r="4002" spans="2:11" x14ac:dyDescent="0.3">
      <c r="B4002" s="126">
        <v>-3676.7042014528201</v>
      </c>
      <c r="K4002" s="113">
        <f t="shared" si="64"/>
        <v>-4637.9340580417929</v>
      </c>
    </row>
    <row r="4003" spans="2:11" x14ac:dyDescent="0.3">
      <c r="B4003" s="126">
        <v>-3557.1779470168999</v>
      </c>
      <c r="K4003" s="113">
        <f t="shared" si="64"/>
        <v>-4487.159109635697</v>
      </c>
    </row>
    <row r="4004" spans="2:11" x14ac:dyDescent="0.3">
      <c r="B4004" s="126">
        <v>-3199.8838666668898</v>
      </c>
      <c r="K4004" s="113">
        <f t="shared" si="64"/>
        <v>-4036.4548122007172</v>
      </c>
    </row>
    <row r="4005" spans="2:11" x14ac:dyDescent="0.3">
      <c r="B4005" s="126">
        <v>-2625.6705822988602</v>
      </c>
      <c r="K4005" s="113">
        <f t="shared" si="64"/>
        <v>-3312.1204077364705</v>
      </c>
    </row>
    <row r="4006" spans="2:11" x14ac:dyDescent="0.3">
      <c r="B4006" s="126">
        <v>-1868.70922827902</v>
      </c>
      <c r="K4006" s="113">
        <f t="shared" si="64"/>
        <v>-2357.260660508829</v>
      </c>
    </row>
    <row r="4007" spans="2:11" x14ac:dyDescent="0.3">
      <c r="B4007" s="126">
        <v>-974.967551583263</v>
      </c>
      <c r="K4007" s="113">
        <f t="shared" si="64"/>
        <v>-1229.8610291213708</v>
      </c>
    </row>
    <row r="4008" spans="2:11" x14ac:dyDescent="0.3">
      <c r="B4008" s="126">
        <v>-1.00000001378216E-2</v>
      </c>
      <c r="K4008" s="113">
        <f t="shared" si="64"/>
        <v>-1.261437925882071E-2</v>
      </c>
    </row>
    <row r="4009" spans="2:11" x14ac:dyDescent="0.3">
      <c r="B4009" s="126">
        <v>-0.01</v>
      </c>
      <c r="K4009" s="113">
        <f t="shared" si="64"/>
        <v>-1.261437908496732E-2</v>
      </c>
    </row>
    <row r="4010" spans="2:11" x14ac:dyDescent="0.3">
      <c r="B4010" s="126">
        <v>-0.01</v>
      </c>
      <c r="K4010" s="113">
        <f t="shared" si="64"/>
        <v>-1.261437908496732E-2</v>
      </c>
    </row>
    <row r="4011" spans="2:11" x14ac:dyDescent="0.3">
      <c r="B4011" s="126">
        <v>-0.01</v>
      </c>
      <c r="K4011" s="113">
        <f t="shared" si="64"/>
        <v>-1.261437908496732E-2</v>
      </c>
    </row>
    <row r="4012" spans="2:11" x14ac:dyDescent="0.3">
      <c r="B4012" s="126">
        <v>-0.01</v>
      </c>
      <c r="K4012" s="113">
        <f t="shared" si="64"/>
        <v>-1.261437908496732E-2</v>
      </c>
    </row>
    <row r="4013" spans="2:11" x14ac:dyDescent="0.3">
      <c r="B4013" s="126">
        <v>-0.01</v>
      </c>
      <c r="K4013" s="113">
        <f t="shared" si="64"/>
        <v>-1.261437908496732E-2</v>
      </c>
    </row>
    <row r="4014" spans="2:11" x14ac:dyDescent="0.3">
      <c r="B4014" s="126">
        <v>-0.01</v>
      </c>
      <c r="K4014" s="113">
        <f t="shared" si="64"/>
        <v>-1.261437908496732E-2</v>
      </c>
    </row>
    <row r="4015" spans="2:11" x14ac:dyDescent="0.3">
      <c r="B4015" s="126">
        <v>-0.01</v>
      </c>
      <c r="K4015" s="113">
        <f t="shared" si="64"/>
        <v>-1.261437908496732E-2</v>
      </c>
    </row>
    <row r="4016" spans="2:11" x14ac:dyDescent="0.3">
      <c r="B4016" s="126">
        <v>-0.01</v>
      </c>
      <c r="K4016" s="113">
        <f t="shared" si="64"/>
        <v>-1.261437908496732E-2</v>
      </c>
    </row>
    <row r="4017" spans="2:11" x14ac:dyDescent="0.3">
      <c r="B4017" s="126">
        <v>-0.01</v>
      </c>
      <c r="K4017" s="113">
        <f t="shared" si="64"/>
        <v>-1.261437908496732E-2</v>
      </c>
    </row>
    <row r="4018" spans="2:11" x14ac:dyDescent="0.3">
      <c r="B4018" s="126">
        <v>-0.01</v>
      </c>
      <c r="K4018" s="113">
        <f t="shared" si="64"/>
        <v>-1.261437908496732E-2</v>
      </c>
    </row>
    <row r="4019" spans="2:11" x14ac:dyDescent="0.3">
      <c r="B4019" s="126">
        <v>-0.01</v>
      </c>
      <c r="K4019" s="113">
        <f t="shared" si="64"/>
        <v>-1.261437908496732E-2</v>
      </c>
    </row>
    <row r="4020" spans="2:11" x14ac:dyDescent="0.3">
      <c r="B4020" s="126">
        <v>-0.01</v>
      </c>
      <c r="K4020" s="113">
        <f t="shared" si="64"/>
        <v>-1.261437908496732E-2</v>
      </c>
    </row>
    <row r="4021" spans="2:11" x14ac:dyDescent="0.3">
      <c r="B4021" s="126">
        <v>-1117.96672721594</v>
      </c>
      <c r="K4021" s="113">
        <f t="shared" si="64"/>
        <v>-1410.2456101482119</v>
      </c>
    </row>
    <row r="4022" spans="2:11" x14ac:dyDescent="0.3">
      <c r="B4022" s="126">
        <v>-2165.42655482893</v>
      </c>
      <c r="K4022" s="113">
        <f t="shared" si="64"/>
        <v>-2731.5511443266892</v>
      </c>
    </row>
    <row r="4023" spans="2:11" x14ac:dyDescent="0.3">
      <c r="B4023" s="126">
        <v>-3064.2156394713102</v>
      </c>
      <c r="K4023" s="113">
        <f t="shared" si="64"/>
        <v>-3865.3177674376657</v>
      </c>
    </row>
    <row r="4024" spans="2:11" x14ac:dyDescent="0.3">
      <c r="B4024" s="126">
        <v>-3746.9041545444602</v>
      </c>
      <c r="K4024" s="113">
        <f t="shared" si="64"/>
        <v>-4726.4869400462794</v>
      </c>
    </row>
    <row r="4025" spans="2:11" x14ac:dyDescent="0.3">
      <c r="B4025" s="126">
        <v>-4162.6538362377496</v>
      </c>
      <c r="K4025" s="113">
        <f t="shared" si="64"/>
        <v>-5250.9293489796446</v>
      </c>
    </row>
    <row r="4026" spans="2:11" x14ac:dyDescent="0.3">
      <c r="B4026" s="126">
        <v>-4281.7415442637803</v>
      </c>
      <c r="K4026" s="113">
        <f t="shared" si="64"/>
        <v>-5401.1510983196704</v>
      </c>
    </row>
    <row r="4027" spans="2:11" x14ac:dyDescent="0.3">
      <c r="B4027" s="126">
        <v>-4098.2785322460504</v>
      </c>
      <c r="K4027" s="113">
        <f t="shared" si="64"/>
        <v>-5169.7239001535145</v>
      </c>
    </row>
    <row r="4028" spans="2:11" x14ac:dyDescent="0.3">
      <c r="B4028" s="126">
        <v>-3630.8110837658701</v>
      </c>
      <c r="K4028" s="113">
        <f t="shared" si="64"/>
        <v>-4580.0427396523719</v>
      </c>
    </row>
    <row r="4029" spans="2:11" x14ac:dyDescent="0.3">
      <c r="B4029" s="126">
        <v>-2920.6956375828299</v>
      </c>
      <c r="K4029" s="113">
        <f t="shared" si="64"/>
        <v>-3684.2761964280139</v>
      </c>
    </row>
    <row r="4030" spans="2:11" x14ac:dyDescent="0.3">
      <c r="B4030" s="126">
        <v>-2028.3682658980299</v>
      </c>
      <c r="K4030" s="113">
        <f t="shared" si="64"/>
        <v>-2558.6606229955541</v>
      </c>
    </row>
    <row r="4031" spans="2:11" x14ac:dyDescent="0.3">
      <c r="B4031" s="126">
        <v>-1027.8489537722801</v>
      </c>
      <c r="K4031" s="113">
        <f t="shared" si="64"/>
        <v>-1296.5676344970591</v>
      </c>
    </row>
    <row r="4032" spans="2:11" x14ac:dyDescent="0.3">
      <c r="B4032" s="126">
        <v>-1.0000000223999699E-2</v>
      </c>
      <c r="K4032" s="113">
        <f t="shared" si="64"/>
        <v>-1.2614379367529032E-2</v>
      </c>
    </row>
    <row r="4033" spans="2:11" x14ac:dyDescent="0.3">
      <c r="B4033" s="126">
        <v>-0.01</v>
      </c>
      <c r="K4033" s="113">
        <f t="shared" si="64"/>
        <v>-1.261437908496732E-2</v>
      </c>
    </row>
    <row r="4034" spans="2:11" x14ac:dyDescent="0.3">
      <c r="B4034" s="126">
        <v>-0.01</v>
      </c>
      <c r="K4034" s="113">
        <f t="shared" si="64"/>
        <v>-1.261437908496732E-2</v>
      </c>
    </row>
    <row r="4035" spans="2:11" x14ac:dyDescent="0.3">
      <c r="B4035" s="126">
        <v>-0.01</v>
      </c>
      <c r="K4035" s="113">
        <f t="shared" si="64"/>
        <v>-1.261437908496732E-2</v>
      </c>
    </row>
    <row r="4036" spans="2:11" x14ac:dyDescent="0.3">
      <c r="B4036" s="126">
        <v>-0.01</v>
      </c>
      <c r="K4036" s="113">
        <f t="shared" si="64"/>
        <v>-1.261437908496732E-2</v>
      </c>
    </row>
    <row r="4037" spans="2:11" x14ac:dyDescent="0.3">
      <c r="B4037" s="126">
        <v>-0.01</v>
      </c>
      <c r="K4037" s="113">
        <f t="shared" si="64"/>
        <v>-1.261437908496732E-2</v>
      </c>
    </row>
    <row r="4038" spans="2:11" x14ac:dyDescent="0.3">
      <c r="B4038" s="126">
        <v>-0.01</v>
      </c>
      <c r="K4038" s="113">
        <f t="shared" si="64"/>
        <v>-1.261437908496732E-2</v>
      </c>
    </row>
    <row r="4039" spans="2:11" x14ac:dyDescent="0.3">
      <c r="B4039" s="126">
        <v>-0.01</v>
      </c>
      <c r="K4039" s="113">
        <f t="shared" si="64"/>
        <v>-1.261437908496732E-2</v>
      </c>
    </row>
    <row r="4040" spans="2:11" x14ac:dyDescent="0.3">
      <c r="B4040" s="126">
        <v>-0.01</v>
      </c>
      <c r="K4040" s="113">
        <f t="shared" ref="K4040:K4103" si="65">IF(B4040&gt;0,B4040*(1-(1/3.49)),B4040*(1+(1/3.825)))</f>
        <v>-1.261437908496732E-2</v>
      </c>
    </row>
    <row r="4041" spans="2:11" x14ac:dyDescent="0.3">
      <c r="B4041" s="126">
        <v>-0.01</v>
      </c>
      <c r="K4041" s="113">
        <f t="shared" si="65"/>
        <v>-1.261437908496732E-2</v>
      </c>
    </row>
    <row r="4042" spans="2:11" x14ac:dyDescent="0.3">
      <c r="B4042" s="126">
        <v>-0.01</v>
      </c>
      <c r="K4042" s="113">
        <f t="shared" si="65"/>
        <v>-1.261437908496732E-2</v>
      </c>
    </row>
    <row r="4043" spans="2:11" x14ac:dyDescent="0.3">
      <c r="B4043" s="126">
        <v>-0.01</v>
      </c>
      <c r="K4043" s="113">
        <f t="shared" si="65"/>
        <v>-1.261437908496732E-2</v>
      </c>
    </row>
    <row r="4044" spans="2:11" x14ac:dyDescent="0.3">
      <c r="B4044" s="126">
        <v>-0.01</v>
      </c>
      <c r="K4044" s="113">
        <f t="shared" si="65"/>
        <v>-1.261437908496732E-2</v>
      </c>
    </row>
    <row r="4045" spans="2:11" x14ac:dyDescent="0.3">
      <c r="B4045" s="126">
        <v>-479.16647079257399</v>
      </c>
      <c r="K4045" s="113">
        <f t="shared" si="65"/>
        <v>-604.43875073834499</v>
      </c>
    </row>
    <row r="4046" spans="2:11" x14ac:dyDescent="0.3">
      <c r="B4046" s="126">
        <v>-835.65919367268305</v>
      </c>
      <c r="K4046" s="113">
        <f t="shared" si="65"/>
        <v>-1054.1321854825349</v>
      </c>
    </row>
    <row r="4047" spans="2:11" x14ac:dyDescent="0.3">
      <c r="B4047" s="126">
        <v>-1056.2041777163699</v>
      </c>
      <c r="K4047" s="113">
        <f t="shared" si="65"/>
        <v>-1332.3359888840482</v>
      </c>
    </row>
    <row r="4048" spans="2:11" x14ac:dyDescent="0.3">
      <c r="B4048" s="126">
        <v>-1142.8845815782199</v>
      </c>
      <c r="K4048" s="113">
        <f t="shared" si="65"/>
        <v>-1441.6779362391924</v>
      </c>
    </row>
    <row r="4049" spans="2:11" x14ac:dyDescent="0.3">
      <c r="B4049" s="126">
        <v>-1111.2507723088399</v>
      </c>
      <c r="K4049" s="113">
        <f t="shared" si="65"/>
        <v>-1401.7738500366411</v>
      </c>
    </row>
    <row r="4050" spans="2:11" x14ac:dyDescent="0.3">
      <c r="B4050" s="126">
        <v>-987.091253961804</v>
      </c>
      <c r="K4050" s="113">
        <f t="shared" si="65"/>
        <v>-1245.1543268929945</v>
      </c>
    </row>
    <row r="4051" spans="2:11" x14ac:dyDescent="0.3">
      <c r="B4051" s="126">
        <v>-802.34611887990604</v>
      </c>
      <c r="K4051" s="113">
        <f t="shared" si="65"/>
        <v>-1012.109810090339</v>
      </c>
    </row>
    <row r="4052" spans="2:11" x14ac:dyDescent="0.3">
      <c r="B4052" s="126">
        <v>-590.70762681487804</v>
      </c>
      <c r="K4052" s="113">
        <f t="shared" si="65"/>
        <v>-745.14099330242789</v>
      </c>
    </row>
    <row r="4053" spans="2:11" x14ac:dyDescent="0.3">
      <c r="B4053" s="126">
        <v>-383.45552664583403</v>
      </c>
      <c r="K4053" s="113">
        <f t="shared" si="65"/>
        <v>-483.70533753363378</v>
      </c>
    </row>
    <row r="4054" spans="2:11" x14ac:dyDescent="0.3">
      <c r="B4054" s="126">
        <v>-206.01031335151399</v>
      </c>
      <c r="K4054" s="113">
        <f t="shared" si="65"/>
        <v>-259.8692188028902</v>
      </c>
    </row>
    <row r="4055" spans="2:11" x14ac:dyDescent="0.3">
      <c r="B4055" s="126">
        <v>-75.566707097000801</v>
      </c>
      <c r="K4055" s="113">
        <f t="shared" si="65"/>
        <v>-95.322708952425842</v>
      </c>
    </row>
    <row r="4056" spans="2:11" x14ac:dyDescent="0.3">
      <c r="B4056" s="126">
        <v>-1.0000000014495599E-2</v>
      </c>
      <c r="K4056" s="113">
        <f t="shared" si="65"/>
        <v>-1.2614379103252618E-2</v>
      </c>
    </row>
    <row r="4057" spans="2:11" x14ac:dyDescent="0.3">
      <c r="B4057" s="126">
        <v>-0.01</v>
      </c>
      <c r="K4057" s="113">
        <f t="shared" si="65"/>
        <v>-1.261437908496732E-2</v>
      </c>
    </row>
    <row r="4058" spans="2:11" x14ac:dyDescent="0.3">
      <c r="B4058" s="126">
        <v>-1.0705451583158001</v>
      </c>
      <c r="K4058" s="113">
        <f t="shared" si="65"/>
        <v>-1.3504262454571858</v>
      </c>
    </row>
    <row r="4059" spans="2:11" x14ac:dyDescent="0.3">
      <c r="B4059" s="126">
        <v>-54.4864096458885</v>
      </c>
      <c r="K4059" s="113">
        <f t="shared" si="65"/>
        <v>-68.73122262520576</v>
      </c>
    </row>
    <row r="4060" spans="2:11" x14ac:dyDescent="0.3">
      <c r="B4060" s="126">
        <v>-121.43346542149099</v>
      </c>
      <c r="K4060" s="113">
        <f t="shared" si="65"/>
        <v>-153.18077664279582</v>
      </c>
    </row>
    <row r="4061" spans="2:11" x14ac:dyDescent="0.3">
      <c r="B4061" s="126">
        <v>-185.16576421299499</v>
      </c>
      <c r="K4061" s="113">
        <f t="shared" si="65"/>
        <v>-233.57511433403943</v>
      </c>
    </row>
    <row r="4062" spans="2:11" x14ac:dyDescent="0.3">
      <c r="B4062" s="126">
        <v>-231.68163380419901</v>
      </c>
      <c r="K4062" s="113">
        <f t="shared" si="65"/>
        <v>-292.25199558307457</v>
      </c>
    </row>
    <row r="4063" spans="2:11" x14ac:dyDescent="0.3">
      <c r="B4063" s="126">
        <v>-251.60776803494699</v>
      </c>
      <c r="K4063" s="113">
        <f t="shared" si="65"/>
        <v>-317.38757667153442</v>
      </c>
    </row>
    <row r="4064" spans="2:11" x14ac:dyDescent="0.3">
      <c r="B4064" s="126">
        <v>-241.215889602251</v>
      </c>
      <c r="K4064" s="113">
        <f t="shared" si="65"/>
        <v>-304.27886727604209</v>
      </c>
    </row>
    <row r="4065" spans="2:11" x14ac:dyDescent="0.3">
      <c r="B4065" s="126">
        <v>-202.491381160076</v>
      </c>
      <c r="K4065" s="113">
        <f t="shared" si="65"/>
        <v>-255.43030433918082</v>
      </c>
    </row>
    <row r="4066" spans="2:11" x14ac:dyDescent="0.3">
      <c r="B4066" s="126">
        <v>-142.31349288179899</v>
      </c>
      <c r="K4066" s="113">
        <f t="shared" si="65"/>
        <v>-179.51963481168107</v>
      </c>
    </row>
    <row r="4067" spans="2:11" x14ac:dyDescent="0.3">
      <c r="B4067" s="126">
        <v>-70.931119011495596</v>
      </c>
      <c r="K4067" s="113">
        <f t="shared" si="65"/>
        <v>-89.475202413193784</v>
      </c>
    </row>
    <row r="4068" spans="2:11" x14ac:dyDescent="0.3">
      <c r="B4068" s="126">
        <v>-1.0000000008508699E-2</v>
      </c>
      <c r="K4068" s="113">
        <f t="shared" si="65"/>
        <v>-1.2614379095700515E-2</v>
      </c>
    </row>
    <row r="4069" spans="2:11" x14ac:dyDescent="0.3">
      <c r="B4069" s="126">
        <v>-0.01</v>
      </c>
      <c r="K4069" s="113">
        <f t="shared" si="65"/>
        <v>-1.261437908496732E-2</v>
      </c>
    </row>
    <row r="4070" spans="2:11" x14ac:dyDescent="0.3">
      <c r="B4070" s="126">
        <v>-0.01</v>
      </c>
      <c r="K4070" s="113">
        <f t="shared" si="65"/>
        <v>-1.261437908496732E-2</v>
      </c>
    </row>
    <row r="4071" spans="2:11" x14ac:dyDescent="0.3">
      <c r="B4071" s="126">
        <v>-0.01</v>
      </c>
      <c r="K4071" s="113">
        <f t="shared" si="65"/>
        <v>-1.261437908496732E-2</v>
      </c>
    </row>
    <row r="4072" spans="2:11" x14ac:dyDescent="0.3">
      <c r="B4072" s="126">
        <v>-0.01</v>
      </c>
      <c r="K4072" s="113">
        <f t="shared" si="65"/>
        <v>-1.261437908496732E-2</v>
      </c>
    </row>
    <row r="4073" spans="2:11" x14ac:dyDescent="0.3">
      <c r="B4073" s="126">
        <v>-0.01</v>
      </c>
      <c r="K4073" s="113">
        <f t="shared" si="65"/>
        <v>-1.261437908496732E-2</v>
      </c>
    </row>
    <row r="4074" spans="2:11" x14ac:dyDescent="0.3">
      <c r="B4074" s="126">
        <v>-0.01</v>
      </c>
      <c r="K4074" s="113">
        <f t="shared" si="65"/>
        <v>-1.261437908496732E-2</v>
      </c>
    </row>
    <row r="4075" spans="2:11" x14ac:dyDescent="0.3">
      <c r="B4075" s="126">
        <v>-18.850597139993202</v>
      </c>
      <c r="K4075" s="113">
        <f t="shared" si="65"/>
        <v>-23.778857830187501</v>
      </c>
    </row>
    <row r="4076" spans="2:11" x14ac:dyDescent="0.3">
      <c r="B4076" s="126">
        <v>-58.162765769564203</v>
      </c>
      <c r="K4076" s="113">
        <f t="shared" si="65"/>
        <v>-73.36871760474439</v>
      </c>
    </row>
    <row r="4077" spans="2:11" x14ac:dyDescent="0.3">
      <c r="B4077" s="126">
        <v>-80.5034054168122</v>
      </c>
      <c r="K4077" s="113">
        <f t="shared" si="65"/>
        <v>-101.55004735584806</v>
      </c>
    </row>
    <row r="4078" spans="2:11" x14ac:dyDescent="0.3">
      <c r="B4078" s="126">
        <v>-79.323392750594294</v>
      </c>
      <c r="K4078" s="113">
        <f t="shared" si="65"/>
        <v>-100.06153464617449</v>
      </c>
    </row>
    <row r="4079" spans="2:11" x14ac:dyDescent="0.3">
      <c r="B4079" s="126">
        <v>-51.941883692427403</v>
      </c>
      <c r="K4079" s="113">
        <f t="shared" si="65"/>
        <v>-65.521461128356137</v>
      </c>
    </row>
    <row r="4080" spans="2:11" x14ac:dyDescent="0.3">
      <c r="B4080" s="126">
        <v>-1.0000000010543301E-2</v>
      </c>
      <c r="K4080" s="113">
        <f t="shared" si="65"/>
        <v>-1.2614379098267039E-2</v>
      </c>
    </row>
    <row r="4081" spans="2:11" x14ac:dyDescent="0.3">
      <c r="B4081" s="126">
        <v>-0.01</v>
      </c>
      <c r="K4081" s="113">
        <f t="shared" si="65"/>
        <v>-1.261437908496732E-2</v>
      </c>
    </row>
    <row r="4082" spans="2:11" x14ac:dyDescent="0.3">
      <c r="B4082" s="126">
        <v>-0.01</v>
      </c>
      <c r="K4082" s="113">
        <f t="shared" si="65"/>
        <v>-1.261437908496732E-2</v>
      </c>
    </row>
    <row r="4083" spans="2:11" x14ac:dyDescent="0.3">
      <c r="B4083" s="126">
        <v>-0.01</v>
      </c>
      <c r="K4083" s="113">
        <f t="shared" si="65"/>
        <v>-1.261437908496732E-2</v>
      </c>
    </row>
    <row r="4084" spans="2:11" x14ac:dyDescent="0.3">
      <c r="B4084" s="126">
        <v>-0.01</v>
      </c>
      <c r="K4084" s="113">
        <f t="shared" si="65"/>
        <v>-1.261437908496732E-2</v>
      </c>
    </row>
    <row r="4085" spans="2:11" x14ac:dyDescent="0.3">
      <c r="B4085" s="126">
        <v>-0.01</v>
      </c>
      <c r="K4085" s="113">
        <f t="shared" si="65"/>
        <v>-1.261437908496732E-2</v>
      </c>
    </row>
    <row r="4086" spans="2:11" x14ac:dyDescent="0.3">
      <c r="B4086" s="126">
        <v>-0.01</v>
      </c>
      <c r="K4086" s="113">
        <f t="shared" si="65"/>
        <v>-1.261437908496732E-2</v>
      </c>
    </row>
    <row r="4087" spans="2:11" x14ac:dyDescent="0.3">
      <c r="B4087" s="126">
        <v>-0.01</v>
      </c>
      <c r="K4087" s="113">
        <f t="shared" si="65"/>
        <v>-1.261437908496732E-2</v>
      </c>
    </row>
    <row r="4088" spans="2:11" x14ac:dyDescent="0.3">
      <c r="B4088" s="126">
        <v>-0.01</v>
      </c>
      <c r="K4088" s="113">
        <f t="shared" si="65"/>
        <v>-1.261437908496732E-2</v>
      </c>
    </row>
    <row r="4089" spans="2:11" x14ac:dyDescent="0.3">
      <c r="B4089" s="126">
        <v>-0.01</v>
      </c>
      <c r="K4089" s="113">
        <f t="shared" si="65"/>
        <v>-1.261437908496732E-2</v>
      </c>
    </row>
    <row r="4090" spans="2:11" x14ac:dyDescent="0.3">
      <c r="B4090" s="126">
        <v>-0.01</v>
      </c>
      <c r="K4090" s="113">
        <f t="shared" si="65"/>
        <v>-1.261437908496732E-2</v>
      </c>
    </row>
    <row r="4091" spans="2:11" x14ac:dyDescent="0.3">
      <c r="B4091" s="126">
        <v>-0.01</v>
      </c>
      <c r="K4091" s="113">
        <f t="shared" si="65"/>
        <v>-1.261437908496732E-2</v>
      </c>
    </row>
    <row r="4092" spans="2:11" x14ac:dyDescent="0.3">
      <c r="B4092" s="126">
        <v>-0.01</v>
      </c>
      <c r="K4092" s="113">
        <f t="shared" si="65"/>
        <v>-1.261437908496732E-2</v>
      </c>
    </row>
    <row r="4093" spans="2:11" x14ac:dyDescent="0.3">
      <c r="B4093" s="126">
        <v>-59.215165637408802</v>
      </c>
      <c r="K4093" s="113">
        <f t="shared" si="65"/>
        <v>-74.696254692940514</v>
      </c>
    </row>
    <row r="4094" spans="2:11" x14ac:dyDescent="0.3">
      <c r="B4094" s="126">
        <v>-95.106929028501995</v>
      </c>
      <c r="K4094" s="113">
        <f t="shared" si="65"/>
        <v>-119.97148563726068</v>
      </c>
    </row>
    <row r="4095" spans="2:11" x14ac:dyDescent="0.3">
      <c r="B4095" s="126">
        <v>-105.128280362252</v>
      </c>
      <c r="K4095" s="113">
        <f t="shared" si="65"/>
        <v>-132.61279810401723</v>
      </c>
    </row>
    <row r="4096" spans="2:11" x14ac:dyDescent="0.3">
      <c r="B4096" s="126">
        <v>-90.947453916114696</v>
      </c>
      <c r="K4096" s="113">
        <f t="shared" si="65"/>
        <v>-114.72456605104664</v>
      </c>
    </row>
    <row r="4097" spans="2:11" x14ac:dyDescent="0.3">
      <c r="B4097" s="126">
        <v>-58.111482925438402</v>
      </c>
      <c r="K4097" s="113">
        <f t="shared" si="65"/>
        <v>-73.304027481108577</v>
      </c>
    </row>
    <row r="4098" spans="2:11" x14ac:dyDescent="0.3">
      <c r="B4098" s="126">
        <v>-15.0769160272399</v>
      </c>
      <c r="K4098" s="113">
        <f t="shared" si="65"/>
        <v>-19.018593419982356</v>
      </c>
    </row>
    <row r="4099" spans="2:11" x14ac:dyDescent="0.3">
      <c r="B4099" s="126">
        <v>-0.01</v>
      </c>
      <c r="K4099" s="113">
        <f t="shared" si="65"/>
        <v>-1.261437908496732E-2</v>
      </c>
    </row>
    <row r="4100" spans="2:11" x14ac:dyDescent="0.3">
      <c r="B4100" s="126">
        <v>-0.01</v>
      </c>
      <c r="K4100" s="113">
        <f t="shared" si="65"/>
        <v>-1.261437908496732E-2</v>
      </c>
    </row>
    <row r="4101" spans="2:11" x14ac:dyDescent="0.3">
      <c r="B4101" s="126">
        <v>-0.01</v>
      </c>
      <c r="K4101" s="113">
        <f t="shared" si="65"/>
        <v>-1.261437908496732E-2</v>
      </c>
    </row>
    <row r="4102" spans="2:11" x14ac:dyDescent="0.3">
      <c r="B4102" s="126">
        <v>-0.01</v>
      </c>
      <c r="K4102" s="113">
        <f t="shared" si="65"/>
        <v>-1.261437908496732E-2</v>
      </c>
    </row>
    <row r="4103" spans="2:11" x14ac:dyDescent="0.3">
      <c r="B4103" s="126">
        <v>-0.01</v>
      </c>
      <c r="K4103" s="113">
        <f t="shared" si="65"/>
        <v>-1.261437908496732E-2</v>
      </c>
    </row>
    <row r="4104" spans="2:11" x14ac:dyDescent="0.3">
      <c r="B4104" s="126">
        <v>-0.01</v>
      </c>
      <c r="K4104" s="113">
        <f t="shared" ref="K4104:K4167" si="66">IF(B4104&gt;0,B4104*(1-(1/3.49)),B4104*(1+(1/3.825)))</f>
        <v>-1.261437908496732E-2</v>
      </c>
    </row>
    <row r="4105" spans="2:11" x14ac:dyDescent="0.3">
      <c r="B4105" s="126">
        <v>-57.170983456747798</v>
      </c>
      <c r="K4105" s="113">
        <f t="shared" si="66"/>
        <v>-72.117645798381204</v>
      </c>
    </row>
    <row r="4106" spans="2:11" x14ac:dyDescent="0.3">
      <c r="B4106" s="126">
        <v>-115.57142328662199</v>
      </c>
      <c r="K4106" s="113">
        <f t="shared" si="66"/>
        <v>-145.78617447266694</v>
      </c>
    </row>
    <row r="4107" spans="2:11" x14ac:dyDescent="0.3">
      <c r="B4107" s="126">
        <v>-164.62874430213699</v>
      </c>
      <c r="K4107" s="113">
        <f t="shared" si="66"/>
        <v>-207.66893889093097</v>
      </c>
    </row>
    <row r="4108" spans="2:11" x14ac:dyDescent="0.3">
      <c r="B4108" s="126">
        <v>-195.002463648522</v>
      </c>
      <c r="K4108" s="113">
        <f t="shared" si="66"/>
        <v>-245.9834998965016</v>
      </c>
    </row>
    <row r="4109" spans="2:11" x14ac:dyDescent="0.3">
      <c r="B4109" s="126">
        <v>-200.46294704140001</v>
      </c>
      <c r="K4109" s="113">
        <f t="shared" si="66"/>
        <v>-252.87156064699479</v>
      </c>
    </row>
    <row r="4110" spans="2:11" x14ac:dyDescent="0.3">
      <c r="B4110" s="126">
        <v>-179.36052427091099</v>
      </c>
      <c r="K4110" s="113">
        <f t="shared" si="66"/>
        <v>-226.25216460317529</v>
      </c>
    </row>
    <row r="4111" spans="2:11" x14ac:dyDescent="0.3">
      <c r="B4111" s="126">
        <v>-135.42376373825701</v>
      </c>
      <c r="K4111" s="113">
        <f t="shared" si="66"/>
        <v>-170.82866929074248</v>
      </c>
    </row>
    <row r="4112" spans="2:11" x14ac:dyDescent="0.3">
      <c r="B4112" s="126">
        <v>-77.703632100732605</v>
      </c>
      <c r="K4112" s="113">
        <f t="shared" si="66"/>
        <v>-98.018307159747664</v>
      </c>
    </row>
    <row r="4113" spans="2:11" x14ac:dyDescent="0.3">
      <c r="B4113" s="126">
        <v>-19.600831378209499</v>
      </c>
      <c r="K4113" s="113">
        <f t="shared" si="66"/>
        <v>-24.725231738525707</v>
      </c>
    </row>
    <row r="4114" spans="2:11" x14ac:dyDescent="0.3">
      <c r="B4114" s="126">
        <v>-0.01</v>
      </c>
      <c r="K4114" s="113">
        <f t="shared" si="66"/>
        <v>-1.261437908496732E-2</v>
      </c>
    </row>
    <row r="4115" spans="2:11" x14ac:dyDescent="0.3">
      <c r="B4115" s="126">
        <v>-0.01</v>
      </c>
      <c r="K4115" s="113">
        <f t="shared" si="66"/>
        <v>-1.261437908496732E-2</v>
      </c>
    </row>
    <row r="4116" spans="2:11" x14ac:dyDescent="0.3">
      <c r="B4116" s="126">
        <v>-0.01</v>
      </c>
      <c r="K4116" s="113">
        <f t="shared" si="66"/>
        <v>-1.261437908496732E-2</v>
      </c>
    </row>
    <row r="4117" spans="2:11" x14ac:dyDescent="0.3">
      <c r="B4117" s="126">
        <v>-86.837868241122905</v>
      </c>
      <c r="K4117" s="113">
        <f t="shared" si="66"/>
        <v>-109.54057889239687</v>
      </c>
    </row>
    <row r="4118" spans="2:11" x14ac:dyDescent="0.3">
      <c r="B4118" s="126">
        <v>-226.97104982688799</v>
      </c>
      <c r="K4118" s="113">
        <f t="shared" si="66"/>
        <v>-286.30988638293712</v>
      </c>
    </row>
    <row r="4119" spans="2:11" x14ac:dyDescent="0.3">
      <c r="B4119" s="126">
        <v>-411.92697313650399</v>
      </c>
      <c r="K4119" s="113">
        <f t="shared" si="66"/>
        <v>-519.6202994467011</v>
      </c>
    </row>
    <row r="4120" spans="2:11" x14ac:dyDescent="0.3">
      <c r="B4120" s="126">
        <v>-624.13465622724095</v>
      </c>
      <c r="K4120" s="113">
        <f t="shared" si="66"/>
        <v>-787.30711537161767</v>
      </c>
    </row>
    <row r="4121" spans="2:11" x14ac:dyDescent="0.3">
      <c r="B4121" s="126">
        <v>-838.028524429865</v>
      </c>
      <c r="K4121" s="113">
        <f t="shared" si="66"/>
        <v>-1057.1209491174113</v>
      </c>
    </row>
    <row r="4122" spans="2:11" x14ac:dyDescent="0.3">
      <c r="B4122" s="126">
        <v>-1022.40282468539</v>
      </c>
      <c r="K4122" s="113">
        <f t="shared" si="66"/>
        <v>-1289.6976808122893</v>
      </c>
    </row>
    <row r="4123" spans="2:11" x14ac:dyDescent="0.3">
      <c r="B4123" s="126">
        <v>-1143.82786356722</v>
      </c>
      <c r="K4123" s="113">
        <f t="shared" si="66"/>
        <v>-1442.8678278985192</v>
      </c>
    </row>
    <row r="4124" spans="2:11" x14ac:dyDescent="0.3">
      <c r="B4124" s="126">
        <v>-1170.7712095419199</v>
      </c>
      <c r="K4124" s="113">
        <f t="shared" si="66"/>
        <v>-1476.8551858927485</v>
      </c>
    </row>
    <row r="4125" spans="2:11" x14ac:dyDescent="0.3">
      <c r="B4125" s="126">
        <v>-1077.94682631777</v>
      </c>
      <c r="K4125" s="113">
        <f t="shared" si="66"/>
        <v>-1359.7629900609779</v>
      </c>
    </row>
    <row r="4126" spans="2:11" x14ac:dyDescent="0.3">
      <c r="B4126" s="126">
        <v>-850.35058600524599</v>
      </c>
      <c r="K4126" s="113">
        <f t="shared" si="66"/>
        <v>-1072.664464699428</v>
      </c>
    </row>
    <row r="4127" spans="2:11" x14ac:dyDescent="0.3">
      <c r="B4127" s="126">
        <v>-486.44279979783499</v>
      </c>
      <c r="K4127" s="113">
        <f t="shared" si="66"/>
        <v>-613.61738798027545</v>
      </c>
    </row>
    <row r="4128" spans="2:11" x14ac:dyDescent="0.3">
      <c r="B4128" s="126">
        <v>-1.00000000625562E-2</v>
      </c>
      <c r="K4128" s="113">
        <f t="shared" si="66"/>
        <v>-1.2614379163878081E-2</v>
      </c>
    </row>
    <row r="4129" spans="2:11" x14ac:dyDescent="0.3">
      <c r="B4129" s="126">
        <v>-0.01</v>
      </c>
      <c r="K4129" s="113">
        <f t="shared" si="66"/>
        <v>-1.261437908496732E-2</v>
      </c>
    </row>
    <row r="4130" spans="2:11" x14ac:dyDescent="0.3">
      <c r="B4130" s="126">
        <v>-0.01</v>
      </c>
      <c r="K4130" s="113">
        <f t="shared" si="66"/>
        <v>-1.261437908496732E-2</v>
      </c>
    </row>
    <row r="4131" spans="2:11" x14ac:dyDescent="0.3">
      <c r="B4131" s="126">
        <v>-0.01</v>
      </c>
      <c r="K4131" s="113">
        <f t="shared" si="66"/>
        <v>-1.261437908496732E-2</v>
      </c>
    </row>
    <row r="4132" spans="2:11" x14ac:dyDescent="0.3">
      <c r="B4132" s="126">
        <v>-0.01</v>
      </c>
      <c r="K4132" s="113">
        <f t="shared" si="66"/>
        <v>-1.261437908496732E-2</v>
      </c>
    </row>
    <row r="4133" spans="2:11" x14ac:dyDescent="0.3">
      <c r="B4133" s="126">
        <v>-0.01</v>
      </c>
      <c r="K4133" s="113">
        <f t="shared" si="66"/>
        <v>-1.261437908496732E-2</v>
      </c>
    </row>
    <row r="4134" spans="2:11" x14ac:dyDescent="0.3">
      <c r="B4134" s="126">
        <v>-0.01</v>
      </c>
      <c r="K4134" s="113">
        <f t="shared" si="66"/>
        <v>-1.261437908496732E-2</v>
      </c>
    </row>
    <row r="4135" spans="2:11" x14ac:dyDescent="0.3">
      <c r="B4135" s="126">
        <v>-0.01</v>
      </c>
      <c r="K4135" s="113">
        <f t="shared" si="66"/>
        <v>-1.261437908496732E-2</v>
      </c>
    </row>
    <row r="4136" spans="2:11" x14ac:dyDescent="0.3">
      <c r="B4136" s="126">
        <v>-0.01</v>
      </c>
      <c r="K4136" s="113">
        <f t="shared" si="66"/>
        <v>-1.261437908496732E-2</v>
      </c>
    </row>
    <row r="4137" spans="2:11" x14ac:dyDescent="0.3">
      <c r="B4137" s="126">
        <v>-0.01</v>
      </c>
      <c r="K4137" s="113">
        <f t="shared" si="66"/>
        <v>-1.261437908496732E-2</v>
      </c>
    </row>
    <row r="4138" spans="2:11" x14ac:dyDescent="0.3">
      <c r="B4138" s="126">
        <v>-0.01</v>
      </c>
      <c r="K4138" s="113">
        <f t="shared" si="66"/>
        <v>-1.261437908496732E-2</v>
      </c>
    </row>
    <row r="4139" spans="2:11" x14ac:dyDescent="0.3">
      <c r="B4139" s="126">
        <v>-0.01</v>
      </c>
      <c r="K4139" s="113">
        <f t="shared" si="66"/>
        <v>-1.261437908496732E-2</v>
      </c>
    </row>
    <row r="4140" spans="2:11" x14ac:dyDescent="0.3">
      <c r="B4140" s="126">
        <v>-0.01</v>
      </c>
      <c r="K4140" s="113">
        <f t="shared" si="66"/>
        <v>-1.261437908496732E-2</v>
      </c>
    </row>
    <row r="4141" spans="2:11" x14ac:dyDescent="0.3">
      <c r="B4141" s="126">
        <v>-1033.8264293289601</v>
      </c>
      <c r="K4141" s="113">
        <f t="shared" si="66"/>
        <v>-1304.1078487613679</v>
      </c>
    </row>
    <row r="4142" spans="2:11" x14ac:dyDescent="0.3">
      <c r="B4142" s="126">
        <v>-2040.19659648779</v>
      </c>
      <c r="K4142" s="113">
        <f t="shared" si="66"/>
        <v>-2573.5813275957089</v>
      </c>
    </row>
    <row r="4143" spans="2:11" x14ac:dyDescent="0.3">
      <c r="B4143" s="126">
        <v>-2937.9006104483401</v>
      </c>
      <c r="K4143" s="113">
        <f t="shared" si="66"/>
        <v>-3705.9792014152263</v>
      </c>
    </row>
    <row r="4144" spans="2:11" x14ac:dyDescent="0.3">
      <c r="B4144" s="126">
        <v>-3652.5644902418198</v>
      </c>
      <c r="K4144" s="113">
        <f t="shared" si="66"/>
        <v>-4607.4833112200731</v>
      </c>
    </row>
    <row r="4145" spans="2:11" x14ac:dyDescent="0.3">
      <c r="B4145" s="126">
        <v>-4123.4098142782696</v>
      </c>
      <c r="K4145" s="113">
        <f t="shared" si="66"/>
        <v>-5201.4254519980786</v>
      </c>
    </row>
    <row r="4146" spans="2:11" x14ac:dyDescent="0.3">
      <c r="B4146" s="126">
        <v>-4308.7709821728304</v>
      </c>
      <c r="K4146" s="113">
        <f t="shared" si="66"/>
        <v>-5435.2470559435051</v>
      </c>
    </row>
    <row r="4147" spans="2:11" x14ac:dyDescent="0.3">
      <c r="B4147" s="126">
        <v>-4189.8494072430803</v>
      </c>
      <c r="K4147" s="113">
        <f t="shared" si="66"/>
        <v>-5285.2348731889833</v>
      </c>
    </row>
    <row r="4148" spans="2:11" x14ac:dyDescent="0.3">
      <c r="B4148" s="126">
        <v>-3772.3623928840002</v>
      </c>
      <c r="K4148" s="113">
        <f t="shared" si="66"/>
        <v>-4758.6009269713204</v>
      </c>
    </row>
    <row r="4149" spans="2:11" x14ac:dyDescent="0.3">
      <c r="B4149" s="126">
        <v>-3085.9647773862998</v>
      </c>
      <c r="K4149" s="113">
        <f t="shared" si="66"/>
        <v>-3892.7529544807571</v>
      </c>
    </row>
    <row r="4150" spans="2:11" x14ac:dyDescent="0.3">
      <c r="B4150" s="126">
        <v>-2181.54810843013</v>
      </c>
      <c r="K4150" s="113">
        <f t="shared" si="66"/>
        <v>-2751.8874831831049</v>
      </c>
    </row>
    <row r="4151" spans="2:11" x14ac:dyDescent="0.3">
      <c r="B4151" s="126">
        <v>-1126.72968338174</v>
      </c>
      <c r="K4151" s="113">
        <f t="shared" si="66"/>
        <v>-1421.2995352462472</v>
      </c>
    </row>
    <row r="4152" spans="2:11" x14ac:dyDescent="0.3">
      <c r="B4152" s="126">
        <v>-1.0000000225181001E-2</v>
      </c>
      <c r="K4152" s="113">
        <f t="shared" si="66"/>
        <v>-1.2614379369019171E-2</v>
      </c>
    </row>
    <row r="4153" spans="2:11" x14ac:dyDescent="0.3">
      <c r="B4153" s="126">
        <v>-0.01</v>
      </c>
      <c r="K4153" s="113">
        <f t="shared" si="66"/>
        <v>-1.261437908496732E-2</v>
      </c>
    </row>
    <row r="4154" spans="2:11" x14ac:dyDescent="0.3">
      <c r="B4154" s="126">
        <v>-0.01</v>
      </c>
      <c r="K4154" s="113">
        <f t="shared" si="66"/>
        <v>-1.261437908496732E-2</v>
      </c>
    </row>
    <row r="4155" spans="2:11" x14ac:dyDescent="0.3">
      <c r="B4155" s="126">
        <v>-0.01</v>
      </c>
      <c r="K4155" s="113">
        <f t="shared" si="66"/>
        <v>-1.261437908496732E-2</v>
      </c>
    </row>
    <row r="4156" spans="2:11" x14ac:dyDescent="0.3">
      <c r="B4156" s="126">
        <v>-0.01</v>
      </c>
      <c r="K4156" s="113">
        <f t="shared" si="66"/>
        <v>-1.261437908496732E-2</v>
      </c>
    </row>
    <row r="4157" spans="2:11" x14ac:dyDescent="0.3">
      <c r="B4157" s="126">
        <v>-0.01</v>
      </c>
      <c r="K4157" s="113">
        <f t="shared" si="66"/>
        <v>-1.261437908496732E-2</v>
      </c>
    </row>
    <row r="4158" spans="2:11" x14ac:dyDescent="0.3">
      <c r="B4158" s="126">
        <v>-0.01</v>
      </c>
      <c r="K4158" s="113">
        <f t="shared" si="66"/>
        <v>-1.261437908496732E-2</v>
      </c>
    </row>
    <row r="4159" spans="2:11" x14ac:dyDescent="0.3">
      <c r="B4159" s="126">
        <v>-0.01</v>
      </c>
      <c r="K4159" s="113">
        <f t="shared" si="66"/>
        <v>-1.261437908496732E-2</v>
      </c>
    </row>
    <row r="4160" spans="2:11" x14ac:dyDescent="0.3">
      <c r="B4160" s="126">
        <v>-0.01</v>
      </c>
      <c r="K4160" s="113">
        <f t="shared" si="66"/>
        <v>-1.261437908496732E-2</v>
      </c>
    </row>
    <row r="4161" spans="2:11" x14ac:dyDescent="0.3">
      <c r="B4161" s="126">
        <v>-0.01</v>
      </c>
      <c r="K4161" s="113">
        <f t="shared" si="66"/>
        <v>-1.261437908496732E-2</v>
      </c>
    </row>
    <row r="4162" spans="2:11" x14ac:dyDescent="0.3">
      <c r="B4162" s="126">
        <v>-0.01</v>
      </c>
      <c r="K4162" s="113">
        <f t="shared" si="66"/>
        <v>-1.261437908496732E-2</v>
      </c>
    </row>
    <row r="4163" spans="2:11" x14ac:dyDescent="0.3">
      <c r="B4163" s="126">
        <v>-0.01</v>
      </c>
      <c r="K4163" s="113">
        <f t="shared" si="66"/>
        <v>-1.261437908496732E-2</v>
      </c>
    </row>
    <row r="4164" spans="2:11" x14ac:dyDescent="0.3">
      <c r="B4164" s="126">
        <v>-0.01</v>
      </c>
      <c r="K4164" s="113">
        <f t="shared" si="66"/>
        <v>-1.261437908496732E-2</v>
      </c>
    </row>
    <row r="4165" spans="2:11" x14ac:dyDescent="0.3">
      <c r="B4165" s="126">
        <v>-994.16377980901098</v>
      </c>
      <c r="K4165" s="113">
        <f t="shared" si="66"/>
        <v>-1254.0758791054843</v>
      </c>
    </row>
    <row r="4166" spans="2:11" x14ac:dyDescent="0.3">
      <c r="B4166" s="126">
        <v>-1907.9957380881699</v>
      </c>
      <c r="K4166" s="113">
        <f t="shared" si="66"/>
        <v>-2406.8181532746194</v>
      </c>
    </row>
    <row r="4167" spans="2:11" x14ac:dyDescent="0.3">
      <c r="B4167" s="126">
        <v>-2684.4953981704798</v>
      </c>
      <c r="K4167" s="113">
        <f t="shared" si="66"/>
        <v>-3386.3242604372717</v>
      </c>
    </row>
    <row r="4168" spans="2:11" x14ac:dyDescent="0.3">
      <c r="B4168" s="126">
        <v>-3276.1074348491502</v>
      </c>
      <c r="K4168" s="113">
        <f t="shared" ref="K4168:K4231" si="67">IF(B4168&gt;0,B4168*(1-(1/3.49)),B4168*(1+(1/3.825)))</f>
        <v>-4132.6061106267052</v>
      </c>
    </row>
    <row r="4169" spans="2:11" x14ac:dyDescent="0.3">
      <c r="B4169" s="126">
        <v>-3647.0449911280698</v>
      </c>
      <c r="K4169" s="113">
        <f t="shared" si="67"/>
        <v>-4600.5208058020744</v>
      </c>
    </row>
    <row r="4170" spans="2:11" x14ac:dyDescent="0.3">
      <c r="B4170" s="126">
        <v>-3774.9481054994399</v>
      </c>
      <c r="K4170" s="113">
        <f t="shared" si="67"/>
        <v>-4761.8626428849138</v>
      </c>
    </row>
    <row r="4171" spans="2:11" x14ac:dyDescent="0.3">
      <c r="B4171" s="126">
        <v>-3651.8968953919498</v>
      </c>
      <c r="K4171" s="113">
        <f t="shared" si="67"/>
        <v>-4606.6411817689295</v>
      </c>
    </row>
    <row r="4172" spans="2:11" x14ac:dyDescent="0.3">
      <c r="B4172" s="126">
        <v>-3284.7911724140699</v>
      </c>
      <c r="K4172" s="113">
        <f t="shared" si="67"/>
        <v>-4143.5601063785325</v>
      </c>
    </row>
    <row r="4173" spans="2:11" x14ac:dyDescent="0.3">
      <c r="B4173" s="126">
        <v>-2695.0971609630801</v>
      </c>
      <c r="K4173" s="113">
        <f t="shared" si="67"/>
        <v>-3399.6977259207479</v>
      </c>
    </row>
    <row r="4174" spans="2:11" x14ac:dyDescent="0.3">
      <c r="B4174" s="126">
        <v>-1917.94682044358</v>
      </c>
      <c r="K4174" s="113">
        <f t="shared" si="67"/>
        <v>-2419.3708257883068</v>
      </c>
    </row>
    <row r="4175" spans="2:11" x14ac:dyDescent="0.3">
      <c r="B4175" s="126">
        <v>-1000.56569912869</v>
      </c>
      <c r="K4175" s="113">
        <f t="shared" si="67"/>
        <v>-1262.1515028224651</v>
      </c>
    </row>
    <row r="4176" spans="2:11" x14ac:dyDescent="0.3">
      <c r="B4176" s="126">
        <v>-1.0000000286700599E-2</v>
      </c>
      <c r="K4176" s="113">
        <f t="shared" si="67"/>
        <v>-1.2614379446622324E-2</v>
      </c>
    </row>
    <row r="4177" spans="2:11" x14ac:dyDescent="0.3">
      <c r="B4177" s="126">
        <v>-0.01</v>
      </c>
      <c r="K4177" s="113">
        <f t="shared" si="67"/>
        <v>-1.261437908496732E-2</v>
      </c>
    </row>
    <row r="4178" spans="2:11" x14ac:dyDescent="0.3">
      <c r="B4178" s="126">
        <v>-0.01</v>
      </c>
      <c r="K4178" s="113">
        <f t="shared" si="67"/>
        <v>-1.261437908496732E-2</v>
      </c>
    </row>
    <row r="4179" spans="2:11" x14ac:dyDescent="0.3">
      <c r="B4179" s="126">
        <v>-0.01</v>
      </c>
      <c r="K4179" s="113">
        <f t="shared" si="67"/>
        <v>-1.261437908496732E-2</v>
      </c>
    </row>
    <row r="4180" spans="2:11" x14ac:dyDescent="0.3">
      <c r="B4180" s="126">
        <v>-0.01</v>
      </c>
      <c r="K4180" s="113">
        <f t="shared" si="67"/>
        <v>-1.261437908496732E-2</v>
      </c>
    </row>
    <row r="4181" spans="2:11" x14ac:dyDescent="0.3">
      <c r="B4181" s="126">
        <v>-0.01</v>
      </c>
      <c r="K4181" s="113">
        <f t="shared" si="67"/>
        <v>-1.261437908496732E-2</v>
      </c>
    </row>
    <row r="4182" spans="2:11" x14ac:dyDescent="0.3">
      <c r="B4182" s="126">
        <v>-0.01</v>
      </c>
      <c r="K4182" s="113">
        <f t="shared" si="67"/>
        <v>-1.261437908496732E-2</v>
      </c>
    </row>
    <row r="4183" spans="2:11" x14ac:dyDescent="0.3">
      <c r="B4183" s="126">
        <v>-0.01</v>
      </c>
      <c r="K4183" s="113">
        <f t="shared" si="67"/>
        <v>-1.261437908496732E-2</v>
      </c>
    </row>
    <row r="4184" spans="2:11" x14ac:dyDescent="0.3">
      <c r="B4184" s="126">
        <v>-0.01</v>
      </c>
      <c r="K4184" s="113">
        <f t="shared" si="67"/>
        <v>-1.261437908496732E-2</v>
      </c>
    </row>
    <row r="4185" spans="2:11" x14ac:dyDescent="0.3">
      <c r="B4185" s="126">
        <v>-0.01</v>
      </c>
      <c r="K4185" s="113">
        <f t="shared" si="67"/>
        <v>-1.261437908496732E-2</v>
      </c>
    </row>
    <row r="4186" spans="2:11" x14ac:dyDescent="0.3">
      <c r="B4186" s="126">
        <v>-0.01</v>
      </c>
      <c r="K4186" s="113">
        <f t="shared" si="67"/>
        <v>-1.261437908496732E-2</v>
      </c>
    </row>
    <row r="4187" spans="2:11" x14ac:dyDescent="0.3">
      <c r="B4187" s="126">
        <v>-0.01</v>
      </c>
      <c r="K4187" s="113">
        <f t="shared" si="67"/>
        <v>-1.261437908496732E-2</v>
      </c>
    </row>
    <row r="4188" spans="2:11" x14ac:dyDescent="0.3">
      <c r="B4188" s="126">
        <v>-0.01</v>
      </c>
      <c r="K4188" s="113">
        <f t="shared" si="67"/>
        <v>-1.261437908496732E-2</v>
      </c>
    </row>
    <row r="4189" spans="2:11" x14ac:dyDescent="0.3">
      <c r="B4189" s="126">
        <v>-1145.86910598952</v>
      </c>
      <c r="K4189" s="113">
        <f t="shared" si="67"/>
        <v>-1445.4427284704402</v>
      </c>
    </row>
    <row r="4190" spans="2:11" x14ac:dyDescent="0.3">
      <c r="B4190" s="126">
        <v>-2219.2717555971199</v>
      </c>
      <c r="K4190" s="113">
        <f t="shared" si="67"/>
        <v>-2799.4735217663015</v>
      </c>
    </row>
    <row r="4191" spans="2:11" x14ac:dyDescent="0.3">
      <c r="B4191" s="126">
        <v>-3140.1271077944598</v>
      </c>
      <c r="K4191" s="113">
        <f t="shared" si="67"/>
        <v>-3961.0753712701353</v>
      </c>
    </row>
    <row r="4192" spans="2:11" x14ac:dyDescent="0.3">
      <c r="B4192" s="126">
        <v>-3839.3823678734698</v>
      </c>
      <c r="K4192" s="113">
        <f t="shared" si="67"/>
        <v>-4843.1424640495397</v>
      </c>
    </row>
    <row r="4193" spans="2:11" x14ac:dyDescent="0.3">
      <c r="B4193" s="126">
        <v>-4265.0091337665999</v>
      </c>
      <c r="K4193" s="113">
        <f t="shared" si="67"/>
        <v>-5380.044201417998</v>
      </c>
    </row>
    <row r="4194" spans="2:11" x14ac:dyDescent="0.3">
      <c r="B4194" s="126">
        <v>-4386.6300928732699</v>
      </c>
      <c r="K4194" s="113">
        <f t="shared" si="67"/>
        <v>-5533.4614897028823</v>
      </c>
    </row>
    <row r="4195" spans="2:11" x14ac:dyDescent="0.3">
      <c r="B4195" s="126">
        <v>-4198.29490161782</v>
      </c>
      <c r="K4195" s="113">
        <f t="shared" si="67"/>
        <v>-5295.8883399492761</v>
      </c>
    </row>
    <row r="4196" spans="2:11" x14ac:dyDescent="0.3">
      <c r="B4196" s="126">
        <v>-3719.0844288032199</v>
      </c>
      <c r="K4196" s="113">
        <f t="shared" si="67"/>
        <v>-4691.394083392297</v>
      </c>
    </row>
    <row r="4197" spans="2:11" x14ac:dyDescent="0.3">
      <c r="B4197" s="126">
        <v>-2991.43526618846</v>
      </c>
      <c r="K4197" s="113">
        <f t="shared" si="67"/>
        <v>-3773.5098455841357</v>
      </c>
    </row>
    <row r="4198" spans="2:11" x14ac:dyDescent="0.3">
      <c r="B4198" s="126">
        <v>-2077.3086975716201</v>
      </c>
      <c r="K4198" s="113">
        <f t="shared" si="67"/>
        <v>-2620.3959387668147</v>
      </c>
    </row>
    <row r="4199" spans="2:11" x14ac:dyDescent="0.3">
      <c r="B4199" s="126">
        <v>-1052.55411343065</v>
      </c>
      <c r="K4199" s="113">
        <f t="shared" si="67"/>
        <v>-1327.731659425591</v>
      </c>
    </row>
    <row r="4200" spans="2:11" x14ac:dyDescent="0.3">
      <c r="B4200" s="126">
        <v>-1.0000000377102899E-2</v>
      </c>
      <c r="K4200" s="113">
        <f t="shared" si="67"/>
        <v>-1.2614379560659212E-2</v>
      </c>
    </row>
    <row r="4201" spans="2:11" x14ac:dyDescent="0.3">
      <c r="B4201" s="126">
        <v>-0.01</v>
      </c>
      <c r="K4201" s="113">
        <f t="shared" si="67"/>
        <v>-1.261437908496732E-2</v>
      </c>
    </row>
    <row r="4202" spans="2:11" x14ac:dyDescent="0.3">
      <c r="B4202" s="126">
        <v>-0.01</v>
      </c>
      <c r="K4202" s="113">
        <f t="shared" si="67"/>
        <v>-1.261437908496732E-2</v>
      </c>
    </row>
    <row r="4203" spans="2:11" x14ac:dyDescent="0.3">
      <c r="B4203" s="126">
        <v>-0.01</v>
      </c>
      <c r="K4203" s="113">
        <f t="shared" si="67"/>
        <v>-1.261437908496732E-2</v>
      </c>
    </row>
    <row r="4204" spans="2:11" x14ac:dyDescent="0.3">
      <c r="B4204" s="126">
        <v>-0.01</v>
      </c>
      <c r="K4204" s="113">
        <f t="shared" si="67"/>
        <v>-1.261437908496732E-2</v>
      </c>
    </row>
    <row r="4205" spans="2:11" x14ac:dyDescent="0.3">
      <c r="B4205" s="126">
        <v>-0.01</v>
      </c>
      <c r="K4205" s="113">
        <f t="shared" si="67"/>
        <v>-1.261437908496732E-2</v>
      </c>
    </row>
    <row r="4206" spans="2:11" x14ac:dyDescent="0.3">
      <c r="B4206" s="126">
        <v>-0.01</v>
      </c>
      <c r="K4206" s="113">
        <f t="shared" si="67"/>
        <v>-1.261437908496732E-2</v>
      </c>
    </row>
    <row r="4207" spans="2:11" x14ac:dyDescent="0.3">
      <c r="B4207" s="126">
        <v>-0.01</v>
      </c>
      <c r="K4207" s="113">
        <f t="shared" si="67"/>
        <v>-1.261437908496732E-2</v>
      </c>
    </row>
    <row r="4208" spans="2:11" x14ac:dyDescent="0.3">
      <c r="B4208" s="126">
        <v>-0.01</v>
      </c>
      <c r="K4208" s="113">
        <f t="shared" si="67"/>
        <v>-1.261437908496732E-2</v>
      </c>
    </row>
    <row r="4209" spans="2:11" x14ac:dyDescent="0.3">
      <c r="B4209" s="126">
        <v>-0.01</v>
      </c>
      <c r="K4209" s="113">
        <f t="shared" si="67"/>
        <v>-1.261437908496732E-2</v>
      </c>
    </row>
    <row r="4210" spans="2:11" x14ac:dyDescent="0.3">
      <c r="B4210" s="126">
        <v>-0.01</v>
      </c>
      <c r="K4210" s="113">
        <f t="shared" si="67"/>
        <v>-1.261437908496732E-2</v>
      </c>
    </row>
    <row r="4211" spans="2:11" x14ac:dyDescent="0.3">
      <c r="B4211" s="126">
        <v>-0.01</v>
      </c>
      <c r="K4211" s="113">
        <f t="shared" si="67"/>
        <v>-1.261437908496732E-2</v>
      </c>
    </row>
    <row r="4212" spans="2:11" x14ac:dyDescent="0.3">
      <c r="B4212" s="126">
        <v>-0.01</v>
      </c>
      <c r="K4212" s="113">
        <f t="shared" si="67"/>
        <v>-1.261437908496732E-2</v>
      </c>
    </row>
    <row r="4213" spans="2:11" x14ac:dyDescent="0.3">
      <c r="B4213" s="126">
        <v>-490.06751180863102</v>
      </c>
      <c r="K4213" s="113">
        <f t="shared" si="67"/>
        <v>-618.18973711807701</v>
      </c>
    </row>
    <row r="4214" spans="2:11" x14ac:dyDescent="0.3">
      <c r="B4214" s="126">
        <v>-854.59409195523801</v>
      </c>
      <c r="K4214" s="113">
        <f t="shared" si="67"/>
        <v>-1078.0173839696793</v>
      </c>
    </row>
    <row r="4215" spans="2:11" x14ac:dyDescent="0.3">
      <c r="B4215" s="126">
        <v>-1080.03969844429</v>
      </c>
      <c r="K4215" s="113">
        <f t="shared" si="67"/>
        <v>-1362.4030182990064</v>
      </c>
    </row>
    <row r="4216" spans="2:11" x14ac:dyDescent="0.3">
      <c r="B4216" s="126">
        <v>-1168.5716669662299</v>
      </c>
      <c r="K4216" s="113">
        <f t="shared" si="67"/>
        <v>-1474.0805995064206</v>
      </c>
    </row>
    <row r="4217" spans="2:11" x14ac:dyDescent="0.3">
      <c r="B4217" s="126">
        <v>-1136.1252078381499</v>
      </c>
      <c r="K4217" s="113">
        <f t="shared" si="67"/>
        <v>-1433.1514059657707</v>
      </c>
    </row>
    <row r="4218" spans="2:11" x14ac:dyDescent="0.3">
      <c r="B4218" s="126">
        <v>-1009.09619243969</v>
      </c>
      <c r="K4218" s="113">
        <f t="shared" si="67"/>
        <v>-1272.9121904631384</v>
      </c>
    </row>
    <row r="4219" spans="2:11" x14ac:dyDescent="0.3">
      <c r="B4219" s="126">
        <v>-820.15920259596896</v>
      </c>
      <c r="K4219" s="113">
        <f t="shared" si="67"/>
        <v>-1034.5799091570066</v>
      </c>
    </row>
    <row r="4220" spans="2:11" x14ac:dyDescent="0.3">
      <c r="B4220" s="126">
        <v>-603.76803562166299</v>
      </c>
      <c r="K4220" s="113">
        <f t="shared" si="67"/>
        <v>-761.61588807177088</v>
      </c>
    </row>
    <row r="4221" spans="2:11" x14ac:dyDescent="0.3">
      <c r="B4221" s="126">
        <v>-391.89853488531003</v>
      </c>
      <c r="K4221" s="113">
        <f t="shared" si="67"/>
        <v>-494.35566818865902</v>
      </c>
    </row>
    <row r="4222" spans="2:11" x14ac:dyDescent="0.3">
      <c r="B4222" s="126">
        <v>-210.52738072254601</v>
      </c>
      <c r="K4222" s="113">
        <f t="shared" si="67"/>
        <v>-265.56721881994366</v>
      </c>
    </row>
    <row r="4223" spans="2:11" x14ac:dyDescent="0.3">
      <c r="B4223" s="126">
        <v>-77.216577983844203</v>
      </c>
      <c r="K4223" s="113">
        <f t="shared" si="67"/>
        <v>-97.403918633215227</v>
      </c>
    </row>
    <row r="4224" spans="2:11" x14ac:dyDescent="0.3">
      <c r="B4224" s="126">
        <v>-1.00000000005472E-2</v>
      </c>
      <c r="K4224" s="113">
        <f t="shared" si="67"/>
        <v>-1.2614379085657578E-2</v>
      </c>
    </row>
    <row r="4225" spans="2:11" x14ac:dyDescent="0.3">
      <c r="B4225" s="126">
        <v>-0.01</v>
      </c>
      <c r="K4225" s="113">
        <f t="shared" si="67"/>
        <v>-1.261437908496732E-2</v>
      </c>
    </row>
    <row r="4226" spans="2:11" x14ac:dyDescent="0.3">
      <c r="B4226" s="126">
        <v>-1.0934131948157799</v>
      </c>
      <c r="K4226" s="113">
        <f t="shared" si="67"/>
        <v>-1.3792728535911472</v>
      </c>
    </row>
    <row r="4227" spans="2:11" x14ac:dyDescent="0.3">
      <c r="B4227" s="126">
        <v>-55.656092863276797</v>
      </c>
      <c r="K4227" s="113">
        <f t="shared" si="67"/>
        <v>-70.206705376551781</v>
      </c>
    </row>
    <row r="4228" spans="2:11" x14ac:dyDescent="0.3">
      <c r="B4228" s="126">
        <v>-124.02952874728901</v>
      </c>
      <c r="K4228" s="113">
        <f t="shared" si="67"/>
        <v>-156.45554933481554</v>
      </c>
    </row>
    <row r="4229" spans="2:11" x14ac:dyDescent="0.3">
      <c r="B4229" s="126">
        <v>-189.107572676834</v>
      </c>
      <c r="K4229" s="113">
        <f t="shared" si="67"/>
        <v>-238.54746095835921</v>
      </c>
    </row>
    <row r="4230" spans="2:11" x14ac:dyDescent="0.3">
      <c r="B4230" s="126">
        <v>-236.59262830760599</v>
      </c>
      <c r="K4230" s="113">
        <f t="shared" si="67"/>
        <v>-298.4469102180912</v>
      </c>
    </row>
    <row r="4231" spans="2:11" x14ac:dyDescent="0.3">
      <c r="B4231" s="126">
        <v>-256.91825439511302</v>
      </c>
      <c r="K4231" s="113">
        <f t="shared" si="67"/>
        <v>-324.08642547880271</v>
      </c>
    </row>
    <row r="4232" spans="2:11" x14ac:dyDescent="0.3">
      <c r="B4232" s="126">
        <v>-246.285083534097</v>
      </c>
      <c r="K4232" s="113">
        <f t="shared" ref="K4232:K4295" si="68">IF(B4232&gt;0,B4232*(1-(1/3.49)),B4232*(1+(1/3.825)))</f>
        <v>-310.67334066719422</v>
      </c>
    </row>
    <row r="4233" spans="2:11" x14ac:dyDescent="0.3">
      <c r="B4233" s="126">
        <v>-206.72831879484201</v>
      </c>
      <c r="K4233" s="113">
        <f t="shared" si="68"/>
        <v>-260.77493808761113</v>
      </c>
    </row>
    <row r="4234" spans="2:11" x14ac:dyDescent="0.3">
      <c r="B4234" s="126">
        <v>-145.27826245106499</v>
      </c>
      <c r="K4234" s="113">
        <f t="shared" si="68"/>
        <v>-183.25950753631074</v>
      </c>
    </row>
    <row r="4235" spans="2:11" x14ac:dyDescent="0.3">
      <c r="B4235" s="126">
        <v>-72.402251322053203</v>
      </c>
      <c r="K4235" s="113">
        <f t="shared" si="68"/>
        <v>-91.33094447814554</v>
      </c>
    </row>
    <row r="4236" spans="2:11" x14ac:dyDescent="0.3">
      <c r="B4236" s="126">
        <v>-1.00000000035748E-2</v>
      </c>
      <c r="K4236" s="113">
        <f t="shared" si="68"/>
        <v>-1.2614379089476709E-2</v>
      </c>
    </row>
    <row r="4237" spans="2:11" x14ac:dyDescent="0.3">
      <c r="B4237" s="126">
        <v>-0.01</v>
      </c>
      <c r="K4237" s="113">
        <f t="shared" si="68"/>
        <v>-1.261437908496732E-2</v>
      </c>
    </row>
    <row r="4238" spans="2:11" x14ac:dyDescent="0.3">
      <c r="B4238" s="126">
        <v>-0.01</v>
      </c>
      <c r="K4238" s="113">
        <f t="shared" si="68"/>
        <v>-1.261437908496732E-2</v>
      </c>
    </row>
    <row r="4239" spans="2:11" x14ac:dyDescent="0.3">
      <c r="B4239" s="126">
        <v>-0.01</v>
      </c>
      <c r="K4239" s="113">
        <f t="shared" si="68"/>
        <v>-1.261437908496732E-2</v>
      </c>
    </row>
    <row r="4240" spans="2:11" x14ac:dyDescent="0.3">
      <c r="B4240" s="126">
        <v>-0.01</v>
      </c>
      <c r="K4240" s="113">
        <f t="shared" si="68"/>
        <v>-1.261437908496732E-2</v>
      </c>
    </row>
    <row r="4241" spans="2:11" x14ac:dyDescent="0.3">
      <c r="B4241" s="126">
        <v>-0.01</v>
      </c>
      <c r="K4241" s="113">
        <f t="shared" si="68"/>
        <v>-1.261437908496732E-2</v>
      </c>
    </row>
    <row r="4242" spans="2:11" x14ac:dyDescent="0.3">
      <c r="B4242" s="126">
        <v>-0.01</v>
      </c>
      <c r="K4242" s="113">
        <f t="shared" si="68"/>
        <v>-1.261437908496732E-2</v>
      </c>
    </row>
    <row r="4243" spans="2:11" x14ac:dyDescent="0.3">
      <c r="B4243" s="126">
        <v>-19.227729569124399</v>
      </c>
      <c r="K4243" s="113">
        <f t="shared" si="68"/>
        <v>-24.254586972817052</v>
      </c>
    </row>
    <row r="4244" spans="2:11" x14ac:dyDescent="0.3">
      <c r="B4244" s="126">
        <v>-59.321539192864599</v>
      </c>
      <c r="K4244" s="113">
        <f t="shared" si="68"/>
        <v>-74.830438328254033</v>
      </c>
    </row>
    <row r="4245" spans="2:11" x14ac:dyDescent="0.3">
      <c r="B4245" s="126">
        <v>-82.100052918439999</v>
      </c>
      <c r="K4245" s="113">
        <f t="shared" si="68"/>
        <v>-103.56411904090797</v>
      </c>
    </row>
    <row r="4246" spans="2:11" x14ac:dyDescent="0.3">
      <c r="B4246" s="126">
        <v>-80.889449323193702</v>
      </c>
      <c r="K4246" s="113">
        <f t="shared" si="68"/>
        <v>-102.03701777370186</v>
      </c>
    </row>
    <row r="4247" spans="2:11" x14ac:dyDescent="0.3">
      <c r="B4247" s="126">
        <v>-52.962585004614901</v>
      </c>
      <c r="K4247" s="113">
        <f t="shared" si="68"/>
        <v>-66.809012456801796</v>
      </c>
    </row>
    <row r="4248" spans="2:11" x14ac:dyDescent="0.3">
      <c r="B4248" s="126">
        <v>-1.0000000005971101E-2</v>
      </c>
      <c r="K4248" s="113">
        <f t="shared" si="68"/>
        <v>-1.2614379092499493E-2</v>
      </c>
    </row>
    <row r="4249" spans="2:11" x14ac:dyDescent="0.3">
      <c r="B4249" s="126">
        <v>-0.01</v>
      </c>
      <c r="K4249" s="113">
        <f t="shared" si="68"/>
        <v>-1.261437908496732E-2</v>
      </c>
    </row>
    <row r="4250" spans="2:11" x14ac:dyDescent="0.3">
      <c r="B4250" s="126">
        <v>-0.01</v>
      </c>
      <c r="K4250" s="113">
        <f t="shared" si="68"/>
        <v>-1.261437908496732E-2</v>
      </c>
    </row>
    <row r="4251" spans="2:11" x14ac:dyDescent="0.3">
      <c r="B4251" s="126">
        <v>-0.01</v>
      </c>
      <c r="K4251" s="113">
        <f t="shared" si="68"/>
        <v>-1.261437908496732E-2</v>
      </c>
    </row>
    <row r="4252" spans="2:11" x14ac:dyDescent="0.3">
      <c r="B4252" s="126">
        <v>-0.01</v>
      </c>
      <c r="K4252" s="113">
        <f t="shared" si="68"/>
        <v>-1.261437908496732E-2</v>
      </c>
    </row>
    <row r="4253" spans="2:11" x14ac:dyDescent="0.3">
      <c r="B4253" s="126">
        <v>-0.01</v>
      </c>
      <c r="K4253" s="113">
        <f t="shared" si="68"/>
        <v>-1.261437908496732E-2</v>
      </c>
    </row>
    <row r="4254" spans="2:11" x14ac:dyDescent="0.3">
      <c r="B4254" s="126">
        <v>-0.01</v>
      </c>
      <c r="K4254" s="113">
        <f t="shared" si="68"/>
        <v>-1.261437908496732E-2</v>
      </c>
    </row>
    <row r="4255" spans="2:11" x14ac:dyDescent="0.3">
      <c r="B4255" s="126">
        <v>-0.01</v>
      </c>
      <c r="K4255" s="113">
        <f t="shared" si="68"/>
        <v>-1.261437908496732E-2</v>
      </c>
    </row>
    <row r="4256" spans="2:11" x14ac:dyDescent="0.3">
      <c r="B4256" s="126">
        <v>-0.01</v>
      </c>
      <c r="K4256" s="113">
        <f t="shared" si="68"/>
        <v>-1.261437908496732E-2</v>
      </c>
    </row>
    <row r="4257" spans="2:11" x14ac:dyDescent="0.3">
      <c r="B4257" s="126">
        <v>-0.01</v>
      </c>
      <c r="K4257" s="113">
        <f t="shared" si="68"/>
        <v>-1.261437908496732E-2</v>
      </c>
    </row>
    <row r="4258" spans="2:11" x14ac:dyDescent="0.3">
      <c r="B4258" s="126">
        <v>-0.01</v>
      </c>
      <c r="K4258" s="113">
        <f t="shared" si="68"/>
        <v>-1.261437908496732E-2</v>
      </c>
    </row>
    <row r="4259" spans="2:11" x14ac:dyDescent="0.3">
      <c r="B4259" s="126">
        <v>-0.01</v>
      </c>
      <c r="K4259" s="113">
        <f t="shared" si="68"/>
        <v>-1.261437908496732E-2</v>
      </c>
    </row>
    <row r="4260" spans="2:11" x14ac:dyDescent="0.3">
      <c r="B4260" s="126">
        <v>-0.01</v>
      </c>
      <c r="K4260" s="113">
        <f t="shared" si="68"/>
        <v>-1.261437908496732E-2</v>
      </c>
    </row>
    <row r="4261" spans="2:11" x14ac:dyDescent="0.3">
      <c r="B4261" s="126">
        <v>-60.303940382213398</v>
      </c>
      <c r="K4261" s="113">
        <f t="shared" si="68"/>
        <v>-76.069676429850887</v>
      </c>
    </row>
    <row r="4262" spans="2:11" x14ac:dyDescent="0.3">
      <c r="B4262" s="126">
        <v>-96.847177264503401</v>
      </c>
      <c r="K4262" s="113">
        <f t="shared" si="68"/>
        <v>-122.16670073234742</v>
      </c>
    </row>
    <row r="4263" spans="2:11" x14ac:dyDescent="0.3">
      <c r="B4263" s="126">
        <v>-107.042445267494</v>
      </c>
      <c r="K4263" s="113">
        <f t="shared" si="68"/>
        <v>-135.02739827860353</v>
      </c>
    </row>
    <row r="4264" spans="2:11" x14ac:dyDescent="0.3">
      <c r="B4264" s="126">
        <v>-92.5952000740849</v>
      </c>
      <c r="K4264" s="113">
        <f t="shared" si="68"/>
        <v>-116.80309551829009</v>
      </c>
    </row>
    <row r="4265" spans="2:11" x14ac:dyDescent="0.3">
      <c r="B4265" s="126">
        <v>-59.159024030956999</v>
      </c>
      <c r="K4265" s="113">
        <f t="shared" si="68"/>
        <v>-74.6254355423183</v>
      </c>
    </row>
    <row r="4266" spans="2:11" x14ac:dyDescent="0.3">
      <c r="B4266" s="126">
        <v>-15.3472087718662</v>
      </c>
      <c r="K4266" s="113">
        <f t="shared" si="68"/>
        <v>-19.359550934445597</v>
      </c>
    </row>
    <row r="4267" spans="2:11" x14ac:dyDescent="0.3">
      <c r="B4267" s="126">
        <v>-0.01</v>
      </c>
      <c r="K4267" s="113">
        <f t="shared" si="68"/>
        <v>-1.261437908496732E-2</v>
      </c>
    </row>
    <row r="4268" spans="2:11" x14ac:dyDescent="0.3">
      <c r="B4268" s="126">
        <v>-0.01</v>
      </c>
      <c r="K4268" s="113">
        <f t="shared" si="68"/>
        <v>-1.261437908496732E-2</v>
      </c>
    </row>
    <row r="4269" spans="2:11" x14ac:dyDescent="0.3">
      <c r="B4269" s="126">
        <v>-0.01</v>
      </c>
      <c r="K4269" s="113">
        <f t="shared" si="68"/>
        <v>-1.261437908496732E-2</v>
      </c>
    </row>
    <row r="4270" spans="2:11" x14ac:dyDescent="0.3">
      <c r="B4270" s="126">
        <v>-0.01</v>
      </c>
      <c r="K4270" s="113">
        <f t="shared" si="68"/>
        <v>-1.261437908496732E-2</v>
      </c>
    </row>
    <row r="4271" spans="2:11" x14ac:dyDescent="0.3">
      <c r="B4271" s="126">
        <v>-0.01</v>
      </c>
      <c r="K4271" s="113">
        <f t="shared" si="68"/>
        <v>-1.261437908496732E-2</v>
      </c>
    </row>
    <row r="4272" spans="2:11" x14ac:dyDescent="0.3">
      <c r="B4272" s="126">
        <v>-0.01</v>
      </c>
      <c r="K4272" s="113">
        <f t="shared" si="68"/>
        <v>-1.261437908496732E-2</v>
      </c>
    </row>
    <row r="4273" spans="2:11" x14ac:dyDescent="0.3">
      <c r="B4273" s="126">
        <v>-58.160445652276898</v>
      </c>
      <c r="K4273" s="113">
        <f t="shared" si="68"/>
        <v>-73.365790920846024</v>
      </c>
    </row>
    <row r="4274" spans="2:11" x14ac:dyDescent="0.3">
      <c r="B4274" s="126">
        <v>-117.561424603772</v>
      </c>
      <c r="K4274" s="113">
        <f t="shared" si="68"/>
        <v>-148.29643757207839</v>
      </c>
    </row>
    <row r="4275" spans="2:11" x14ac:dyDescent="0.3">
      <c r="B4275" s="126">
        <v>-167.44874741265599</v>
      </c>
      <c r="K4275" s="113">
        <f t="shared" si="68"/>
        <v>-211.22619771661834</v>
      </c>
    </row>
    <row r="4276" spans="2:11" x14ac:dyDescent="0.3">
      <c r="B4276" s="126">
        <v>-198.32528265991999</v>
      </c>
      <c r="K4276" s="113">
        <f t="shared" si="68"/>
        <v>-250.17502976055266</v>
      </c>
    </row>
    <row r="4277" spans="2:11" x14ac:dyDescent="0.3">
      <c r="B4277" s="126">
        <v>-203.86083051720701</v>
      </c>
      <c r="K4277" s="113">
        <f t="shared" si="68"/>
        <v>-257.15777967203235</v>
      </c>
    </row>
    <row r="4278" spans="2:11" x14ac:dyDescent="0.3">
      <c r="B4278" s="126">
        <v>-182.384611822388</v>
      </c>
      <c r="K4278" s="113">
        <f t="shared" si="68"/>
        <v>-230.06686327922145</v>
      </c>
    </row>
    <row r="4279" spans="2:11" x14ac:dyDescent="0.3">
      <c r="B4279" s="126">
        <v>-137.69487583049201</v>
      </c>
      <c r="K4279" s="113">
        <f t="shared" si="68"/>
        <v>-173.69353617833306</v>
      </c>
    </row>
    <row r="4280" spans="2:11" x14ac:dyDescent="0.3">
      <c r="B4280" s="126">
        <v>-78.999717112941994</v>
      </c>
      <c r="K4280" s="113">
        <f t="shared" si="68"/>
        <v>-99.653237926783035</v>
      </c>
    </row>
    <row r="4281" spans="2:11" x14ac:dyDescent="0.3">
      <c r="B4281" s="126">
        <v>-19.9258897537553</v>
      </c>
      <c r="K4281" s="113">
        <f t="shared" si="68"/>
        <v>-25.135272695913546</v>
      </c>
    </row>
    <row r="4282" spans="2:11" x14ac:dyDescent="0.3">
      <c r="B4282" s="126">
        <v>-0.01</v>
      </c>
      <c r="K4282" s="113">
        <f t="shared" si="68"/>
        <v>-1.261437908496732E-2</v>
      </c>
    </row>
    <row r="4283" spans="2:11" x14ac:dyDescent="0.3">
      <c r="B4283" s="126">
        <v>-0.01</v>
      </c>
      <c r="K4283" s="113">
        <f t="shared" si="68"/>
        <v>-1.261437908496732E-2</v>
      </c>
    </row>
    <row r="4284" spans="2:11" x14ac:dyDescent="0.3">
      <c r="B4284" s="126">
        <v>-0.01</v>
      </c>
      <c r="K4284" s="113">
        <f t="shared" si="68"/>
        <v>-1.261437908496732E-2</v>
      </c>
    </row>
    <row r="4285" spans="2:11" x14ac:dyDescent="0.3">
      <c r="B4285" s="126">
        <v>-88.247442757130997</v>
      </c>
      <c r="K4285" s="113">
        <f t="shared" si="68"/>
        <v>-111.31866962174041</v>
      </c>
    </row>
    <row r="4286" spans="2:11" x14ac:dyDescent="0.3">
      <c r="B4286" s="126">
        <v>-230.63525126637299</v>
      </c>
      <c r="K4286" s="113">
        <f t="shared" si="68"/>
        <v>-290.93204898307181</v>
      </c>
    </row>
    <row r="4287" spans="2:11" x14ac:dyDescent="0.3">
      <c r="B4287" s="126">
        <v>-418.54036313990503</v>
      </c>
      <c r="K4287" s="113">
        <f t="shared" si="68"/>
        <v>-527.96268030066449</v>
      </c>
    </row>
    <row r="4288" spans="2:11" x14ac:dyDescent="0.3">
      <c r="B4288" s="126">
        <v>-634.09924574964896</v>
      </c>
      <c r="K4288" s="113">
        <f t="shared" si="68"/>
        <v>-799.87682633779241</v>
      </c>
    </row>
    <row r="4289" spans="2:11" x14ac:dyDescent="0.3">
      <c r="B4289" s="126">
        <v>-851.33314103739394</v>
      </c>
      <c r="K4289" s="113">
        <f t="shared" si="68"/>
        <v>-1073.9038968641635</v>
      </c>
    </row>
    <row r="4290" spans="2:11" x14ac:dyDescent="0.3">
      <c r="B4290" s="126">
        <v>-1038.54321788986</v>
      </c>
      <c r="K4290" s="113">
        <f t="shared" si="68"/>
        <v>-1310.0577846584508</v>
      </c>
    </row>
    <row r="4291" spans="2:11" x14ac:dyDescent="0.3">
      <c r="B4291" s="126">
        <v>-1161.7829507172601</v>
      </c>
      <c r="K4291" s="113">
        <f t="shared" si="68"/>
        <v>-1465.5170554799424</v>
      </c>
    </row>
    <row r="4292" spans="2:11" x14ac:dyDescent="0.3">
      <c r="B4292" s="126">
        <v>-1189.0446319894399</v>
      </c>
      <c r="K4292" s="113">
        <f t="shared" si="68"/>
        <v>-1499.9059736860256</v>
      </c>
    </row>
    <row r="4293" spans="2:11" x14ac:dyDescent="0.3">
      <c r="B4293" s="126">
        <v>-1094.67514354898</v>
      </c>
      <c r="K4293" s="113">
        <f t="shared" si="68"/>
        <v>-1380.8647235617852</v>
      </c>
    </row>
    <row r="4294" spans="2:11" x14ac:dyDescent="0.3">
      <c r="B4294" s="126">
        <v>-863.47093917236202</v>
      </c>
      <c r="K4294" s="113">
        <f t="shared" si="68"/>
        <v>-1089.2149755572932</v>
      </c>
    </row>
    <row r="4295" spans="2:11" x14ac:dyDescent="0.3">
      <c r="B4295" s="126">
        <v>-493.90480032786002</v>
      </c>
      <c r="K4295" s="113">
        <f t="shared" si="68"/>
        <v>-623.0302383220718</v>
      </c>
    </row>
    <row r="4296" spans="2:11" x14ac:dyDescent="0.3">
      <c r="B4296" s="126">
        <v>-1.00000001413778E-2</v>
      </c>
      <c r="K4296" s="113">
        <f t="shared" ref="K4296:K4359" si="69">IF(B4296&gt;0,B4296*(1-(1/3.49)),B4296*(1+(1/3.825)))</f>
        <v>-1.2614379263306637E-2</v>
      </c>
    </row>
    <row r="4297" spans="2:11" x14ac:dyDescent="0.3">
      <c r="B4297" s="126">
        <v>-0.01</v>
      </c>
      <c r="K4297" s="113">
        <f t="shared" si="69"/>
        <v>-1.261437908496732E-2</v>
      </c>
    </row>
    <row r="4298" spans="2:11" x14ac:dyDescent="0.3">
      <c r="B4298" s="126">
        <v>-0.01</v>
      </c>
      <c r="K4298" s="113">
        <f t="shared" si="69"/>
        <v>-1.261437908496732E-2</v>
      </c>
    </row>
    <row r="4299" spans="2:11" x14ac:dyDescent="0.3">
      <c r="B4299" s="126">
        <v>-0.01</v>
      </c>
      <c r="K4299" s="113">
        <f t="shared" si="69"/>
        <v>-1.261437908496732E-2</v>
      </c>
    </row>
    <row r="4300" spans="2:11" x14ac:dyDescent="0.3">
      <c r="B4300" s="126">
        <v>-0.01</v>
      </c>
      <c r="K4300" s="113">
        <f t="shared" si="69"/>
        <v>-1.261437908496732E-2</v>
      </c>
    </row>
    <row r="4301" spans="2:11" x14ac:dyDescent="0.3">
      <c r="B4301" s="126">
        <v>-0.01</v>
      </c>
      <c r="K4301" s="113">
        <f t="shared" si="69"/>
        <v>-1.261437908496732E-2</v>
      </c>
    </row>
    <row r="4302" spans="2:11" x14ac:dyDescent="0.3">
      <c r="B4302" s="126">
        <v>-0.01</v>
      </c>
      <c r="K4302" s="113">
        <f t="shared" si="69"/>
        <v>-1.261437908496732E-2</v>
      </c>
    </row>
    <row r="4303" spans="2:11" x14ac:dyDescent="0.3">
      <c r="B4303" s="126">
        <v>-0.01</v>
      </c>
      <c r="K4303" s="113">
        <f t="shared" si="69"/>
        <v>-1.261437908496732E-2</v>
      </c>
    </row>
    <row r="4304" spans="2:11" x14ac:dyDescent="0.3">
      <c r="B4304" s="126">
        <v>-0.01</v>
      </c>
      <c r="K4304" s="113">
        <f t="shared" si="69"/>
        <v>-1.261437908496732E-2</v>
      </c>
    </row>
    <row r="4305" spans="2:11" x14ac:dyDescent="0.3">
      <c r="B4305" s="126">
        <v>-0.01</v>
      </c>
      <c r="K4305" s="113">
        <f t="shared" si="69"/>
        <v>-1.261437908496732E-2</v>
      </c>
    </row>
    <row r="4306" spans="2:11" x14ac:dyDescent="0.3">
      <c r="B4306" s="126">
        <v>-0.01</v>
      </c>
      <c r="K4306" s="113">
        <f t="shared" si="69"/>
        <v>-1.261437908496732E-2</v>
      </c>
    </row>
    <row r="4307" spans="2:11" x14ac:dyDescent="0.3">
      <c r="B4307" s="126">
        <v>-0.01</v>
      </c>
      <c r="K4307" s="113">
        <f t="shared" si="69"/>
        <v>-1.261437908496732E-2</v>
      </c>
    </row>
    <row r="4308" spans="2:11" x14ac:dyDescent="0.3">
      <c r="B4308" s="126">
        <v>-0.01</v>
      </c>
      <c r="K4308" s="113">
        <f t="shared" si="69"/>
        <v>-1.261437908496732E-2</v>
      </c>
    </row>
    <row r="4309" spans="2:11" x14ac:dyDescent="0.3">
      <c r="B4309" s="126">
        <v>-1048.3958426020899</v>
      </c>
      <c r="K4309" s="113">
        <f t="shared" si="69"/>
        <v>-1322.4862589686493</v>
      </c>
    </row>
    <row r="4310" spans="2:11" x14ac:dyDescent="0.3">
      <c r="B4310" s="126">
        <v>-2068.7671989652699</v>
      </c>
      <c r="K4310" s="113">
        <f t="shared" si="69"/>
        <v>-2609.6213686293927</v>
      </c>
    </row>
    <row r="4311" spans="2:11" x14ac:dyDescent="0.3">
      <c r="B4311" s="126">
        <v>-2978.7813925836899</v>
      </c>
      <c r="K4311" s="113">
        <f t="shared" si="69"/>
        <v>-3757.5477697297524</v>
      </c>
    </row>
    <row r="4312" spans="2:11" x14ac:dyDescent="0.3">
      <c r="B4312" s="126">
        <v>-3703.06518136369</v>
      </c>
      <c r="K4312" s="113">
        <f t="shared" si="69"/>
        <v>-4671.1867974064844</v>
      </c>
    </row>
    <row r="4313" spans="2:11" x14ac:dyDescent="0.3">
      <c r="B4313" s="126">
        <v>-4180.0540689318404</v>
      </c>
      <c r="K4313" s="113">
        <f t="shared" si="69"/>
        <v>-5272.8786621166355</v>
      </c>
    </row>
    <row r="4314" spans="2:11" x14ac:dyDescent="0.3">
      <c r="B4314" s="126">
        <v>-4367.5788130063502</v>
      </c>
      <c r="K4314" s="113">
        <f t="shared" si="69"/>
        <v>-5509.4294830733697</v>
      </c>
    </row>
    <row r="4315" spans="2:11" x14ac:dyDescent="0.3">
      <c r="B4315" s="126">
        <v>-4246.6620224490498</v>
      </c>
      <c r="K4315" s="113">
        <f t="shared" si="69"/>
        <v>-5356.9004596906316</v>
      </c>
    </row>
    <row r="4316" spans="2:11" x14ac:dyDescent="0.3">
      <c r="B4316" s="126">
        <v>-3823.1790842140399</v>
      </c>
      <c r="K4316" s="113">
        <f t="shared" si="69"/>
        <v>-4822.7030277994099</v>
      </c>
    </row>
    <row r="4317" spans="2:11" x14ac:dyDescent="0.3">
      <c r="B4317" s="126">
        <v>-3127.2611831862</v>
      </c>
      <c r="K4317" s="113">
        <f t="shared" si="69"/>
        <v>-3944.8458062414156</v>
      </c>
    </row>
    <row r="4318" spans="2:11" x14ac:dyDescent="0.3">
      <c r="B4318" s="126">
        <v>-2210.5479531026299</v>
      </c>
      <c r="K4318" s="113">
        <f t="shared" si="69"/>
        <v>-2788.4689865935134</v>
      </c>
    </row>
    <row r="4319" spans="2:11" x14ac:dyDescent="0.3">
      <c r="B4319" s="126">
        <v>-1141.6075368563399</v>
      </c>
      <c r="K4319" s="113">
        <f t="shared" si="69"/>
        <v>-1440.0670236161673</v>
      </c>
    </row>
    <row r="4320" spans="2:11" x14ac:dyDescent="0.3">
      <c r="B4320" s="126">
        <v>-1.0000000391721799E-2</v>
      </c>
      <c r="K4320" s="113">
        <f t="shared" si="69"/>
        <v>-1.2614379579100048E-2</v>
      </c>
    </row>
    <row r="4321" spans="2:11" x14ac:dyDescent="0.3">
      <c r="B4321" s="126">
        <v>-0.01</v>
      </c>
      <c r="K4321" s="113">
        <f t="shared" si="69"/>
        <v>-1.261437908496732E-2</v>
      </c>
    </row>
    <row r="4322" spans="2:11" x14ac:dyDescent="0.3">
      <c r="B4322" s="126">
        <v>-0.01</v>
      </c>
      <c r="K4322" s="113">
        <f t="shared" si="69"/>
        <v>-1.261437908496732E-2</v>
      </c>
    </row>
    <row r="4323" spans="2:11" x14ac:dyDescent="0.3">
      <c r="B4323" s="126">
        <v>-0.01</v>
      </c>
      <c r="K4323" s="113">
        <f t="shared" si="69"/>
        <v>-1.261437908496732E-2</v>
      </c>
    </row>
    <row r="4324" spans="2:11" x14ac:dyDescent="0.3">
      <c r="B4324" s="126">
        <v>-0.01</v>
      </c>
      <c r="K4324" s="113">
        <f t="shared" si="69"/>
        <v>-1.261437908496732E-2</v>
      </c>
    </row>
    <row r="4325" spans="2:11" x14ac:dyDescent="0.3">
      <c r="B4325" s="126">
        <v>-0.01</v>
      </c>
      <c r="K4325" s="113">
        <f t="shared" si="69"/>
        <v>-1.261437908496732E-2</v>
      </c>
    </row>
    <row r="4326" spans="2:11" x14ac:dyDescent="0.3">
      <c r="B4326" s="126">
        <v>-0.01</v>
      </c>
      <c r="K4326" s="113">
        <f t="shared" si="69"/>
        <v>-1.261437908496732E-2</v>
      </c>
    </row>
    <row r="4327" spans="2:11" x14ac:dyDescent="0.3">
      <c r="B4327" s="126">
        <v>-0.01</v>
      </c>
      <c r="K4327" s="113">
        <f t="shared" si="69"/>
        <v>-1.261437908496732E-2</v>
      </c>
    </row>
    <row r="4328" spans="2:11" x14ac:dyDescent="0.3">
      <c r="B4328" s="126">
        <v>-0.01</v>
      </c>
      <c r="K4328" s="113">
        <f t="shared" si="69"/>
        <v>-1.261437908496732E-2</v>
      </c>
    </row>
    <row r="4329" spans="2:11" x14ac:dyDescent="0.3">
      <c r="B4329" s="126">
        <v>-0.01</v>
      </c>
      <c r="K4329" s="113">
        <f t="shared" si="69"/>
        <v>-1.261437908496732E-2</v>
      </c>
    </row>
    <row r="4330" spans="2:11" x14ac:dyDescent="0.3">
      <c r="B4330" s="126">
        <v>-0.01</v>
      </c>
      <c r="K4330" s="113">
        <f t="shared" si="69"/>
        <v>-1.261437908496732E-2</v>
      </c>
    </row>
    <row r="4331" spans="2:11" x14ac:dyDescent="0.3">
      <c r="B4331" s="126">
        <v>-0.01</v>
      </c>
      <c r="K4331" s="113">
        <f t="shared" si="69"/>
        <v>-1.261437908496732E-2</v>
      </c>
    </row>
    <row r="4332" spans="2:11" x14ac:dyDescent="0.3">
      <c r="B4332" s="126">
        <v>-0.01</v>
      </c>
      <c r="K4332" s="113">
        <f t="shared" si="69"/>
        <v>-1.261437908496732E-2</v>
      </c>
    </row>
    <row r="4333" spans="2:11" x14ac:dyDescent="0.3">
      <c r="B4333" s="126">
        <v>-1006.05844499789</v>
      </c>
      <c r="K4333" s="113">
        <f t="shared" si="69"/>
        <v>-1269.0802606836128</v>
      </c>
    </row>
    <row r="4334" spans="2:11" x14ac:dyDescent="0.3">
      <c r="B4334" s="126">
        <v>-1930.65535749324</v>
      </c>
      <c r="K4334" s="113">
        <f t="shared" si="69"/>
        <v>-2435.4018561842831</v>
      </c>
    </row>
    <row r="4335" spans="2:11" x14ac:dyDescent="0.3">
      <c r="B4335" s="126">
        <v>-2716.13959225179</v>
      </c>
      <c r="K4335" s="113">
        <f t="shared" si="69"/>
        <v>-3426.2414464352642</v>
      </c>
    </row>
    <row r="4336" spans="2:11" x14ac:dyDescent="0.3">
      <c r="B4336" s="126">
        <v>-3314.4359181178802</v>
      </c>
      <c r="K4336" s="113">
        <f t="shared" si="69"/>
        <v>-4180.9551123970641</v>
      </c>
    </row>
    <row r="4337" spans="2:11" x14ac:dyDescent="0.3">
      <c r="B4337" s="126">
        <v>-3689.3910066010299</v>
      </c>
      <c r="K4337" s="113">
        <f t="shared" si="69"/>
        <v>-4653.9376749934554</v>
      </c>
    </row>
    <row r="4338" spans="2:11" x14ac:dyDescent="0.3">
      <c r="B4338" s="126">
        <v>-3818.4457617304001</v>
      </c>
      <c r="K4338" s="113">
        <f t="shared" si="69"/>
        <v>-4816.732235385407</v>
      </c>
    </row>
    <row r="4339" spans="2:11" x14ac:dyDescent="0.3">
      <c r="B4339" s="126">
        <v>-3693.6541529042102</v>
      </c>
      <c r="K4339" s="113">
        <f t="shared" si="69"/>
        <v>-4659.3153693497552</v>
      </c>
    </row>
    <row r="4340" spans="2:11" x14ac:dyDescent="0.3">
      <c r="B4340" s="126">
        <v>-3322.0607582674902</v>
      </c>
      <c r="K4340" s="113">
        <f t="shared" si="69"/>
        <v>-4190.5733748080102</v>
      </c>
    </row>
    <row r="4341" spans="2:11" x14ac:dyDescent="0.3">
      <c r="B4341" s="126">
        <v>-2725.438089618</v>
      </c>
      <c r="K4341" s="113">
        <f t="shared" si="69"/>
        <v>-3437.9709235050586</v>
      </c>
    </row>
    <row r="4342" spans="2:11" x14ac:dyDescent="0.3">
      <c r="B4342" s="126">
        <v>-1939.36942822064</v>
      </c>
      <c r="K4342" s="113">
        <f t="shared" si="69"/>
        <v>-2446.394115337147</v>
      </c>
    </row>
    <row r="4343" spans="2:11" x14ac:dyDescent="0.3">
      <c r="B4343" s="126">
        <v>-1011.65323253258</v>
      </c>
      <c r="K4343" s="113">
        <f t="shared" si="69"/>
        <v>-1276.1377377698557</v>
      </c>
    </row>
    <row r="4344" spans="2:11" x14ac:dyDescent="0.3">
      <c r="B4344" s="126">
        <v>-1.0000000436722599E-2</v>
      </c>
      <c r="K4344" s="113">
        <f t="shared" si="69"/>
        <v>-1.2614379635865761E-2</v>
      </c>
    </row>
    <row r="4345" spans="2:11" x14ac:dyDescent="0.3">
      <c r="B4345" s="126">
        <v>-0.01</v>
      </c>
      <c r="K4345" s="113">
        <f t="shared" si="69"/>
        <v>-1.261437908496732E-2</v>
      </c>
    </row>
    <row r="4346" spans="2:11" x14ac:dyDescent="0.3">
      <c r="B4346" s="126">
        <v>-0.01</v>
      </c>
      <c r="K4346" s="113">
        <f t="shared" si="69"/>
        <v>-1.261437908496732E-2</v>
      </c>
    </row>
    <row r="4347" spans="2:11" x14ac:dyDescent="0.3">
      <c r="B4347" s="126">
        <v>-0.01</v>
      </c>
      <c r="K4347" s="113">
        <f t="shared" si="69"/>
        <v>-1.261437908496732E-2</v>
      </c>
    </row>
    <row r="4348" spans="2:11" x14ac:dyDescent="0.3">
      <c r="B4348" s="126">
        <v>-0.01</v>
      </c>
      <c r="K4348" s="113">
        <f t="shared" si="69"/>
        <v>-1.261437908496732E-2</v>
      </c>
    </row>
    <row r="4349" spans="2:11" x14ac:dyDescent="0.3">
      <c r="B4349" s="126">
        <v>-0.01</v>
      </c>
      <c r="K4349" s="113">
        <f t="shared" si="69"/>
        <v>-1.261437908496732E-2</v>
      </c>
    </row>
    <row r="4350" spans="2:11" x14ac:dyDescent="0.3">
      <c r="B4350" s="126">
        <v>-0.01</v>
      </c>
      <c r="K4350" s="113">
        <f t="shared" si="69"/>
        <v>-1.261437908496732E-2</v>
      </c>
    </row>
    <row r="4351" spans="2:11" x14ac:dyDescent="0.3">
      <c r="B4351" s="126">
        <v>-0.01</v>
      </c>
      <c r="K4351" s="113">
        <f t="shared" si="69"/>
        <v>-1.261437908496732E-2</v>
      </c>
    </row>
    <row r="4352" spans="2:11" x14ac:dyDescent="0.3">
      <c r="B4352" s="126">
        <v>-0.01</v>
      </c>
      <c r="K4352" s="113">
        <f t="shared" si="69"/>
        <v>-1.261437908496732E-2</v>
      </c>
    </row>
    <row r="4353" spans="2:11" x14ac:dyDescent="0.3">
      <c r="B4353" s="126">
        <v>-0.01</v>
      </c>
      <c r="K4353" s="113">
        <f t="shared" si="69"/>
        <v>-1.261437908496732E-2</v>
      </c>
    </row>
    <row r="4354" spans="2:11" x14ac:dyDescent="0.3">
      <c r="B4354" s="126">
        <v>-0.01</v>
      </c>
      <c r="K4354" s="113">
        <f t="shared" si="69"/>
        <v>-1.261437908496732E-2</v>
      </c>
    </row>
    <row r="4355" spans="2:11" x14ac:dyDescent="0.3">
      <c r="B4355" s="126">
        <v>-0.01</v>
      </c>
      <c r="K4355" s="113">
        <f t="shared" si="69"/>
        <v>-1.261437908496732E-2</v>
      </c>
    </row>
    <row r="4356" spans="2:11" x14ac:dyDescent="0.3">
      <c r="B4356" s="126">
        <v>-0.01</v>
      </c>
      <c r="K4356" s="113">
        <f t="shared" si="69"/>
        <v>-1.261437908496732E-2</v>
      </c>
    </row>
    <row r="4357" spans="2:11" x14ac:dyDescent="0.3">
      <c r="B4357" s="126">
        <v>-1157.1535999591399</v>
      </c>
      <c r="K4357" s="113">
        <f t="shared" si="69"/>
        <v>-1459.6774169419216</v>
      </c>
    </row>
    <row r="4358" spans="2:11" x14ac:dyDescent="0.3">
      <c r="B4358" s="126">
        <v>-2240.93199050776</v>
      </c>
      <c r="K4358" s="113">
        <f t="shared" si="69"/>
        <v>-2826.7965631895272</v>
      </c>
    </row>
    <row r="4359" spans="2:11" x14ac:dyDescent="0.3">
      <c r="B4359" s="126">
        <v>-3170.4988547896</v>
      </c>
      <c r="K4359" s="113">
        <f t="shared" si="69"/>
        <v>-3999.3874442770771</v>
      </c>
    </row>
    <row r="4360" spans="2:11" x14ac:dyDescent="0.3">
      <c r="B4360" s="126">
        <v>-3876.1798719472999</v>
      </c>
      <c r="K4360" s="113">
        <f t="shared" ref="K4360:K4423" si="70">IF(B4360&gt;0,B4360*(1-(1/3.49)),B4360*(1+(1/3.825)))</f>
        <v>-4889.5602306263327</v>
      </c>
    </row>
    <row r="4361" spans="2:11" x14ac:dyDescent="0.3">
      <c r="B4361" s="126">
        <v>-4305.51104642273</v>
      </c>
      <c r="K4361" s="113">
        <f t="shared" si="70"/>
        <v>-5431.1348494090644</v>
      </c>
    </row>
    <row r="4362" spans="2:11" x14ac:dyDescent="0.3">
      <c r="B4362" s="126">
        <v>-4427.9014419509804</v>
      </c>
      <c r="K4362" s="113">
        <f t="shared" si="70"/>
        <v>-5585.5227339643088</v>
      </c>
    </row>
    <row r="4363" spans="2:11" x14ac:dyDescent="0.3">
      <c r="B4363" s="126">
        <v>-4237.4254129433502</v>
      </c>
      <c r="K4363" s="113">
        <f t="shared" si="70"/>
        <v>-5345.2490503141607</v>
      </c>
    </row>
    <row r="4364" spans="2:11" x14ac:dyDescent="0.3">
      <c r="B4364" s="126">
        <v>-3753.4216920735598</v>
      </c>
      <c r="K4364" s="113">
        <f t="shared" si="70"/>
        <v>-4734.7084089555365</v>
      </c>
    </row>
    <row r="4365" spans="2:11" x14ac:dyDescent="0.3">
      <c r="B4365" s="126">
        <v>-3018.7915850899799</v>
      </c>
      <c r="K4365" s="113">
        <f t="shared" si="70"/>
        <v>-3808.0181432834383</v>
      </c>
    </row>
    <row r="4366" spans="2:11" x14ac:dyDescent="0.3">
      <c r="B4366" s="126">
        <v>-2096.1229904562902</v>
      </c>
      <c r="K4366" s="113">
        <f t="shared" si="70"/>
        <v>-2644.1290010330981</v>
      </c>
    </row>
    <row r="4367" spans="2:11" x14ac:dyDescent="0.3">
      <c r="B4367" s="126">
        <v>-1061.9946941053199</v>
      </c>
      <c r="K4367" s="113">
        <f t="shared" si="70"/>
        <v>-1339.6403657668413</v>
      </c>
    </row>
    <row r="4368" spans="2:11" x14ac:dyDescent="0.3">
      <c r="B4368" s="126">
        <v>-1.0000000074496199E-2</v>
      </c>
      <c r="K4368" s="113">
        <f t="shared" si="70"/>
        <v>-1.261437917893965E-2</v>
      </c>
    </row>
    <row r="4369" spans="2:11" x14ac:dyDescent="0.3">
      <c r="B4369" s="126">
        <v>-0.01</v>
      </c>
      <c r="K4369" s="113">
        <f t="shared" si="70"/>
        <v>-1.261437908496732E-2</v>
      </c>
    </row>
    <row r="4370" spans="2:11" x14ac:dyDescent="0.3">
      <c r="B4370" s="126">
        <v>-0.01</v>
      </c>
      <c r="K4370" s="113">
        <f t="shared" si="70"/>
        <v>-1.261437908496732E-2</v>
      </c>
    </row>
    <row r="4371" spans="2:11" x14ac:dyDescent="0.3">
      <c r="B4371" s="126">
        <v>-0.01</v>
      </c>
      <c r="K4371" s="113">
        <f t="shared" si="70"/>
        <v>-1.261437908496732E-2</v>
      </c>
    </row>
    <row r="4372" spans="2:11" x14ac:dyDescent="0.3">
      <c r="B4372" s="126">
        <v>-0.01</v>
      </c>
      <c r="K4372" s="113">
        <f t="shared" si="70"/>
        <v>-1.261437908496732E-2</v>
      </c>
    </row>
    <row r="4373" spans="2:11" x14ac:dyDescent="0.3">
      <c r="B4373" s="126">
        <v>-0.01</v>
      </c>
      <c r="K4373" s="113">
        <f t="shared" si="70"/>
        <v>-1.261437908496732E-2</v>
      </c>
    </row>
    <row r="4374" spans="2:11" x14ac:dyDescent="0.3">
      <c r="B4374" s="126">
        <v>-0.01</v>
      </c>
      <c r="K4374" s="113">
        <f t="shared" si="70"/>
        <v>-1.261437908496732E-2</v>
      </c>
    </row>
    <row r="4375" spans="2:11" x14ac:dyDescent="0.3">
      <c r="B4375" s="126">
        <v>-0.01</v>
      </c>
      <c r="K4375" s="113">
        <f t="shared" si="70"/>
        <v>-1.261437908496732E-2</v>
      </c>
    </row>
    <row r="4376" spans="2:11" x14ac:dyDescent="0.3">
      <c r="B4376" s="126">
        <v>-0.01</v>
      </c>
      <c r="K4376" s="113">
        <f t="shared" si="70"/>
        <v>-1.261437908496732E-2</v>
      </c>
    </row>
    <row r="4377" spans="2:11" x14ac:dyDescent="0.3">
      <c r="B4377" s="126">
        <v>-0.01</v>
      </c>
      <c r="K4377" s="113">
        <f t="shared" si="70"/>
        <v>-1.261437908496732E-2</v>
      </c>
    </row>
    <row r="4378" spans="2:11" x14ac:dyDescent="0.3">
      <c r="B4378" s="126">
        <v>-0.01</v>
      </c>
      <c r="K4378" s="113">
        <f t="shared" si="70"/>
        <v>-1.261437908496732E-2</v>
      </c>
    </row>
    <row r="4379" spans="2:11" x14ac:dyDescent="0.3">
      <c r="B4379" s="126">
        <v>-0.01</v>
      </c>
      <c r="K4379" s="113">
        <f t="shared" si="70"/>
        <v>-1.261437908496732E-2</v>
      </c>
    </row>
    <row r="4380" spans="2:11" x14ac:dyDescent="0.3">
      <c r="B4380" s="126">
        <v>-0.01</v>
      </c>
      <c r="K4380" s="113">
        <f t="shared" si="70"/>
        <v>-1.261437908496732E-2</v>
      </c>
    </row>
    <row r="4381" spans="2:11" x14ac:dyDescent="0.3">
      <c r="B4381" s="126">
        <v>-493.86146676498799</v>
      </c>
      <c r="K4381" s="113">
        <f t="shared" si="70"/>
        <v>-622.97557572315475</v>
      </c>
    </row>
    <row r="4382" spans="2:11" x14ac:dyDescent="0.3">
      <c r="B4382" s="126">
        <v>-861.13533737003297</v>
      </c>
      <c r="K4382" s="113">
        <f t="shared" si="70"/>
        <v>-1086.268758904682</v>
      </c>
    </row>
    <row r="4383" spans="2:11" x14ac:dyDescent="0.3">
      <c r="B4383" s="126">
        <v>-1088.2120289775501</v>
      </c>
      <c r="K4383" s="113">
        <f t="shared" si="70"/>
        <v>-1372.7119058344258</v>
      </c>
    </row>
    <row r="4384" spans="2:11" x14ac:dyDescent="0.3">
      <c r="B4384" s="126">
        <v>-1177.3116224093801</v>
      </c>
      <c r="K4384" s="113">
        <f t="shared" si="70"/>
        <v>-1485.1055106209826</v>
      </c>
    </row>
    <row r="4385" spans="2:11" x14ac:dyDescent="0.3">
      <c r="B4385" s="126">
        <v>-1144.5230699833901</v>
      </c>
      <c r="K4385" s="113">
        <f t="shared" si="70"/>
        <v>-1443.7447876261065</v>
      </c>
    </row>
    <row r="4386" spans="2:11" x14ac:dyDescent="0.3">
      <c r="B4386" s="126">
        <v>-1016.46680282673</v>
      </c>
      <c r="K4386" s="113">
        <f t="shared" si="70"/>
        <v>-1282.2097578141104</v>
      </c>
    </row>
    <row r="4387" spans="2:11" x14ac:dyDescent="0.3">
      <c r="B4387" s="126">
        <v>-826.07802732386699</v>
      </c>
      <c r="K4387" s="113">
        <f t="shared" si="70"/>
        <v>-1042.0461390425251</v>
      </c>
    </row>
    <row r="4388" spans="2:11" x14ac:dyDescent="0.3">
      <c r="B4388" s="126">
        <v>-608.07241025911298</v>
      </c>
      <c r="K4388" s="113">
        <f t="shared" si="70"/>
        <v>-767.04558941182222</v>
      </c>
    </row>
    <row r="4389" spans="2:11" x14ac:dyDescent="0.3">
      <c r="B4389" s="126">
        <v>-394.65815806054297</v>
      </c>
      <c r="K4389" s="113">
        <f t="shared" si="70"/>
        <v>-497.83676147506401</v>
      </c>
    </row>
    <row r="4390" spans="2:11" x14ac:dyDescent="0.3">
      <c r="B4390" s="126">
        <v>-211.99140818340899</v>
      </c>
      <c r="K4390" s="113">
        <f t="shared" si="70"/>
        <v>-267.41399855815644</v>
      </c>
    </row>
    <row r="4391" spans="2:11" x14ac:dyDescent="0.3">
      <c r="B4391" s="126">
        <v>-77.746756220600403</v>
      </c>
      <c r="K4391" s="113">
        <f t="shared" si="70"/>
        <v>-98.072705559319459</v>
      </c>
    </row>
    <row r="4392" spans="2:11" x14ac:dyDescent="0.3">
      <c r="B4392" s="126">
        <v>-1.00000000075468E-2</v>
      </c>
      <c r="K4392" s="113">
        <f t="shared" si="70"/>
        <v>-1.2614379094487141E-2</v>
      </c>
    </row>
    <row r="4393" spans="2:11" x14ac:dyDescent="0.3">
      <c r="B4393" s="126">
        <v>-0.01</v>
      </c>
      <c r="K4393" s="113">
        <f t="shared" si="70"/>
        <v>-1.261437908496732E-2</v>
      </c>
    </row>
    <row r="4394" spans="2:11" x14ac:dyDescent="0.3">
      <c r="B4394" s="126">
        <v>-1.1005689717946101</v>
      </c>
      <c r="K4394" s="113">
        <f t="shared" si="70"/>
        <v>-1.3882994219369917</v>
      </c>
    </row>
    <row r="4395" spans="2:11" x14ac:dyDescent="0.3">
      <c r="B4395" s="126">
        <v>-56.018765553650901</v>
      </c>
      <c r="K4395" s="113">
        <f t="shared" si="70"/>
        <v>-70.664194456566165</v>
      </c>
    </row>
    <row r="4396" spans="2:11" x14ac:dyDescent="0.3">
      <c r="B4396" s="126">
        <v>-124.826992025851</v>
      </c>
      <c r="K4396" s="113">
        <f t="shared" si="70"/>
        <v>-157.46149974502774</v>
      </c>
    </row>
    <row r="4397" spans="2:11" x14ac:dyDescent="0.3">
      <c r="B4397" s="126">
        <v>-190.306983176611</v>
      </c>
      <c r="K4397" s="113">
        <f t="shared" si="70"/>
        <v>-240.06044283062693</v>
      </c>
    </row>
    <row r="4398" spans="2:11" x14ac:dyDescent="0.3">
      <c r="B4398" s="126">
        <v>-238.072570211971</v>
      </c>
      <c r="K4398" s="113">
        <f t="shared" si="70"/>
        <v>-300.31376503863009</v>
      </c>
    </row>
    <row r="4399" spans="2:11" x14ac:dyDescent="0.3">
      <c r="B4399" s="126">
        <v>-258.50291464423799</v>
      </c>
      <c r="K4399" s="113">
        <f t="shared" si="70"/>
        <v>-326.08537598913682</v>
      </c>
    </row>
    <row r="4400" spans="2:11" x14ac:dyDescent="0.3">
      <c r="B4400" s="126">
        <v>-247.78265950103099</v>
      </c>
      <c r="K4400" s="113">
        <f t="shared" si="70"/>
        <v>-312.56243976273845</v>
      </c>
    </row>
    <row r="4401" spans="2:11" x14ac:dyDescent="0.3">
      <c r="B4401" s="126">
        <v>-207.96731262425399</v>
      </c>
      <c r="K4401" s="113">
        <f t="shared" si="70"/>
        <v>-262.33785187242495</v>
      </c>
    </row>
    <row r="4402" spans="2:11" x14ac:dyDescent="0.3">
      <c r="B4402" s="126">
        <v>-146.13627104212</v>
      </c>
      <c r="K4402" s="113">
        <f t="shared" si="70"/>
        <v>-184.3418320988834</v>
      </c>
    </row>
    <row r="4403" spans="2:11" x14ac:dyDescent="0.3">
      <c r="B4403" s="126">
        <v>-72.823511020131605</v>
      </c>
      <c r="K4403" s="113">
        <f t="shared" si="70"/>
        <v>-91.862337430623526</v>
      </c>
    </row>
    <row r="4404" spans="2:11" x14ac:dyDescent="0.3">
      <c r="B4404" s="126">
        <v>-1.0000000013358899E-2</v>
      </c>
      <c r="K4404" s="113">
        <f t="shared" si="70"/>
        <v>-1.2614379101818741E-2</v>
      </c>
    </row>
    <row r="4405" spans="2:11" x14ac:dyDescent="0.3">
      <c r="B4405" s="126">
        <v>-0.01</v>
      </c>
      <c r="K4405" s="113">
        <f t="shared" si="70"/>
        <v>-1.261437908496732E-2</v>
      </c>
    </row>
    <row r="4406" spans="2:11" x14ac:dyDescent="0.3">
      <c r="B4406" s="126">
        <v>-0.01</v>
      </c>
      <c r="K4406" s="113">
        <f t="shared" si="70"/>
        <v>-1.261437908496732E-2</v>
      </c>
    </row>
    <row r="4407" spans="2:11" x14ac:dyDescent="0.3">
      <c r="B4407" s="126">
        <v>-0.01</v>
      </c>
      <c r="K4407" s="113">
        <f t="shared" si="70"/>
        <v>-1.261437908496732E-2</v>
      </c>
    </row>
    <row r="4408" spans="2:11" x14ac:dyDescent="0.3">
      <c r="B4408" s="126">
        <v>-0.01</v>
      </c>
      <c r="K4408" s="113">
        <f t="shared" si="70"/>
        <v>-1.261437908496732E-2</v>
      </c>
    </row>
    <row r="4409" spans="2:11" x14ac:dyDescent="0.3">
      <c r="B4409" s="126">
        <v>-0.01</v>
      </c>
      <c r="K4409" s="113">
        <f t="shared" si="70"/>
        <v>-1.261437908496732E-2</v>
      </c>
    </row>
    <row r="4410" spans="2:11" x14ac:dyDescent="0.3">
      <c r="B4410" s="126">
        <v>-0.01</v>
      </c>
      <c r="K4410" s="113">
        <f t="shared" si="70"/>
        <v>-1.261437908496732E-2</v>
      </c>
    </row>
    <row r="4411" spans="2:11" x14ac:dyDescent="0.3">
      <c r="B4411" s="126">
        <v>-19.326155816566501</v>
      </c>
      <c r="K4411" s="113">
        <f t="shared" si="70"/>
        <v>-24.378745572531599</v>
      </c>
    </row>
    <row r="4412" spans="2:11" x14ac:dyDescent="0.3">
      <c r="B4412" s="126">
        <v>-59.620143751874103</v>
      </c>
      <c r="K4412" s="113">
        <f t="shared" si="70"/>
        <v>-75.207109438638568</v>
      </c>
    </row>
    <row r="4413" spans="2:11" x14ac:dyDescent="0.3">
      <c r="B4413" s="126">
        <v>-82.506184905725306</v>
      </c>
      <c r="K4413" s="113">
        <f t="shared" si="70"/>
        <v>-104.07642932552277</v>
      </c>
    </row>
    <row r="4414" spans="2:11" x14ac:dyDescent="0.3">
      <c r="B4414" s="126">
        <v>-81.282547226799494</v>
      </c>
      <c r="K4414" s="113">
        <f t="shared" si="70"/>
        <v>-102.5328863710608</v>
      </c>
    </row>
    <row r="4415" spans="2:11" x14ac:dyDescent="0.3">
      <c r="B4415" s="126">
        <v>-53.215338535884896</v>
      </c>
      <c r="K4415" s="113">
        <f t="shared" si="70"/>
        <v>-67.127845342652193</v>
      </c>
    </row>
    <row r="4416" spans="2:11" x14ac:dyDescent="0.3">
      <c r="B4416" s="126">
        <v>-1.0000000015120299E-2</v>
      </c>
      <c r="K4416" s="113">
        <f t="shared" si="70"/>
        <v>-1.2614379104040639E-2</v>
      </c>
    </row>
    <row r="4417" spans="2:11" x14ac:dyDescent="0.3">
      <c r="B4417" s="126">
        <v>-0.01</v>
      </c>
      <c r="K4417" s="113">
        <f t="shared" si="70"/>
        <v>-1.261437908496732E-2</v>
      </c>
    </row>
    <row r="4418" spans="2:11" x14ac:dyDescent="0.3">
      <c r="B4418" s="126">
        <v>-0.01</v>
      </c>
      <c r="K4418" s="113">
        <f t="shared" si="70"/>
        <v>-1.261437908496732E-2</v>
      </c>
    </row>
    <row r="4419" spans="2:11" x14ac:dyDescent="0.3">
      <c r="B4419" s="126">
        <v>-0.01</v>
      </c>
      <c r="K4419" s="113">
        <f t="shared" si="70"/>
        <v>-1.261437908496732E-2</v>
      </c>
    </row>
    <row r="4420" spans="2:11" x14ac:dyDescent="0.3">
      <c r="B4420" s="126">
        <v>-0.01</v>
      </c>
      <c r="K4420" s="113">
        <f t="shared" si="70"/>
        <v>-1.261437908496732E-2</v>
      </c>
    </row>
    <row r="4421" spans="2:11" x14ac:dyDescent="0.3">
      <c r="B4421" s="126">
        <v>-0.01</v>
      </c>
      <c r="K4421" s="113">
        <f t="shared" si="70"/>
        <v>-1.261437908496732E-2</v>
      </c>
    </row>
    <row r="4422" spans="2:11" x14ac:dyDescent="0.3">
      <c r="B4422" s="126">
        <v>-0.01</v>
      </c>
      <c r="K4422" s="113">
        <f t="shared" si="70"/>
        <v>-1.261437908496732E-2</v>
      </c>
    </row>
    <row r="4423" spans="2:11" x14ac:dyDescent="0.3">
      <c r="B4423" s="126">
        <v>-0.01</v>
      </c>
      <c r="K4423" s="113">
        <f t="shared" si="70"/>
        <v>-1.261437908496732E-2</v>
      </c>
    </row>
    <row r="4424" spans="2:11" x14ac:dyDescent="0.3">
      <c r="B4424" s="126">
        <v>-0.01</v>
      </c>
      <c r="K4424" s="113">
        <f t="shared" ref="K4424:K4487" si="71">IF(B4424&gt;0,B4424*(1-(1/3.49)),B4424*(1+(1/3.825)))</f>
        <v>-1.261437908496732E-2</v>
      </c>
    </row>
    <row r="4425" spans="2:11" x14ac:dyDescent="0.3">
      <c r="B4425" s="126">
        <v>-0.01</v>
      </c>
      <c r="K4425" s="113">
        <f t="shared" si="71"/>
        <v>-1.261437908496732E-2</v>
      </c>
    </row>
    <row r="4426" spans="2:11" x14ac:dyDescent="0.3">
      <c r="B4426" s="126">
        <v>-0.01</v>
      </c>
      <c r="K4426" s="113">
        <f t="shared" si="71"/>
        <v>-1.261437908496732E-2</v>
      </c>
    </row>
    <row r="4427" spans="2:11" x14ac:dyDescent="0.3">
      <c r="B4427" s="126">
        <v>-0.01</v>
      </c>
      <c r="K4427" s="113">
        <f t="shared" si="71"/>
        <v>-1.261437908496732E-2</v>
      </c>
    </row>
    <row r="4428" spans="2:11" x14ac:dyDescent="0.3">
      <c r="B4428" s="126">
        <v>-0.01</v>
      </c>
      <c r="K4428" s="113">
        <f t="shared" si="71"/>
        <v>-1.261437908496732E-2</v>
      </c>
    </row>
    <row r="4429" spans="2:11" x14ac:dyDescent="0.3">
      <c r="B4429" s="126">
        <v>-60.518298935368797</v>
      </c>
      <c r="K4429" s="113">
        <f t="shared" si="71"/>
        <v>-76.340076434811621</v>
      </c>
    </row>
    <row r="4430" spans="2:11" x14ac:dyDescent="0.3">
      <c r="B4430" s="126">
        <v>-97.183039002981701</v>
      </c>
      <c r="K4430" s="113">
        <f t="shared" si="71"/>
        <v>-122.59036946127756</v>
      </c>
    </row>
    <row r="4431" spans="2:11" x14ac:dyDescent="0.3">
      <c r="B4431" s="126">
        <v>-107.40436623940499</v>
      </c>
      <c r="K4431" s="113">
        <f t="shared" si="71"/>
        <v>-135.48393911245205</v>
      </c>
    </row>
    <row r="4432" spans="2:11" x14ac:dyDescent="0.3">
      <c r="B4432" s="126">
        <v>-92.900224267987099</v>
      </c>
      <c r="K4432" s="113">
        <f t="shared" si="71"/>
        <v>-117.18786459948699</v>
      </c>
    </row>
    <row r="4433" spans="2:11" x14ac:dyDescent="0.3">
      <c r="B4433" s="126">
        <v>-59.348753157264099</v>
      </c>
      <c r="K4433" s="113">
        <f t="shared" si="71"/>
        <v>-74.864767054588043</v>
      </c>
    </row>
    <row r="4434" spans="2:11" x14ac:dyDescent="0.3">
      <c r="B4434" s="126">
        <v>-15.3950728013973</v>
      </c>
      <c r="K4434" s="113">
        <f t="shared" si="71"/>
        <v>-19.419928435749533</v>
      </c>
    </row>
    <row r="4435" spans="2:11" x14ac:dyDescent="0.3">
      <c r="B4435" s="126">
        <v>-0.01</v>
      </c>
      <c r="K4435" s="113">
        <f t="shared" si="71"/>
        <v>-1.261437908496732E-2</v>
      </c>
    </row>
    <row r="4436" spans="2:11" x14ac:dyDescent="0.3">
      <c r="B4436" s="126">
        <v>-0.01</v>
      </c>
      <c r="K4436" s="113">
        <f t="shared" si="71"/>
        <v>-1.261437908496732E-2</v>
      </c>
    </row>
    <row r="4437" spans="2:11" x14ac:dyDescent="0.3">
      <c r="B4437" s="126">
        <v>-0.01</v>
      </c>
      <c r="K4437" s="113">
        <f t="shared" si="71"/>
        <v>-1.261437908496732E-2</v>
      </c>
    </row>
    <row r="4438" spans="2:11" x14ac:dyDescent="0.3">
      <c r="B4438" s="126">
        <v>-0.01</v>
      </c>
      <c r="K4438" s="113">
        <f t="shared" si="71"/>
        <v>-1.261437908496732E-2</v>
      </c>
    </row>
    <row r="4439" spans="2:11" x14ac:dyDescent="0.3">
      <c r="B4439" s="126">
        <v>-0.01</v>
      </c>
      <c r="K4439" s="113">
        <f t="shared" si="71"/>
        <v>-1.261437908496732E-2</v>
      </c>
    </row>
    <row r="4440" spans="2:11" x14ac:dyDescent="0.3">
      <c r="B4440" s="126">
        <v>-0.01</v>
      </c>
      <c r="K4440" s="113">
        <f t="shared" si="71"/>
        <v>-1.261437908496732E-2</v>
      </c>
    </row>
    <row r="4441" spans="2:11" x14ac:dyDescent="0.3">
      <c r="B4441" s="126">
        <v>-58.306577806558202</v>
      </c>
      <c r="K4441" s="113">
        <f t="shared" si="71"/>
        <v>-73.550127559906755</v>
      </c>
    </row>
    <row r="4442" spans="2:11" x14ac:dyDescent="0.3">
      <c r="B4442" s="126">
        <v>-117.84662991031</v>
      </c>
      <c r="K4442" s="113">
        <f t="shared" si="71"/>
        <v>-148.65620635744986</v>
      </c>
    </row>
    <row r="4443" spans="2:11" x14ac:dyDescent="0.3">
      <c r="B4443" s="126">
        <v>-167.84046086555901</v>
      </c>
      <c r="K4443" s="113">
        <f t="shared" si="71"/>
        <v>-211.72031991537835</v>
      </c>
    </row>
    <row r="4444" spans="2:11" x14ac:dyDescent="0.3">
      <c r="B4444" s="126">
        <v>-198.77202336045701</v>
      </c>
      <c r="K4444" s="113">
        <f t="shared" si="71"/>
        <v>-250.73856541547843</v>
      </c>
    </row>
    <row r="4445" spans="2:11" x14ac:dyDescent="0.3">
      <c r="B4445" s="126">
        <v>-204.30235609438401</v>
      </c>
      <c r="K4445" s="113">
        <f t="shared" si="71"/>
        <v>-257.71473677265431</v>
      </c>
    </row>
    <row r="4446" spans="2:11" x14ac:dyDescent="0.3">
      <c r="B4446" s="126">
        <v>-182.76380151987399</v>
      </c>
      <c r="K4446" s="113">
        <f t="shared" si="71"/>
        <v>-230.5451875381417</v>
      </c>
    </row>
    <row r="4447" spans="2:11" x14ac:dyDescent="0.3">
      <c r="B4447" s="126">
        <v>-137.96920542669801</v>
      </c>
      <c r="K4447" s="113">
        <f t="shared" si="71"/>
        <v>-174.03958593040991</v>
      </c>
    </row>
    <row r="4448" spans="2:11" x14ac:dyDescent="0.3">
      <c r="B4448" s="126">
        <v>-79.150249401626795</v>
      </c>
      <c r="K4448" s="113">
        <f t="shared" si="71"/>
        <v>-99.843125062182821</v>
      </c>
    </row>
    <row r="4449" spans="2:11" x14ac:dyDescent="0.3">
      <c r="B4449" s="126">
        <v>-19.962116841112699</v>
      </c>
      <c r="K4449" s="113">
        <f t="shared" si="71"/>
        <v>-25.180970917220595</v>
      </c>
    </row>
    <row r="4450" spans="2:11" x14ac:dyDescent="0.3">
      <c r="B4450" s="126">
        <v>-0.01</v>
      </c>
      <c r="K4450" s="113">
        <f t="shared" si="71"/>
        <v>-1.261437908496732E-2</v>
      </c>
    </row>
    <row r="4451" spans="2:11" x14ac:dyDescent="0.3">
      <c r="B4451" s="126">
        <v>-0.01</v>
      </c>
      <c r="K4451" s="113">
        <f t="shared" si="71"/>
        <v>-1.261437908496732E-2</v>
      </c>
    </row>
    <row r="4452" spans="2:11" x14ac:dyDescent="0.3">
      <c r="B4452" s="126">
        <v>-0.01</v>
      </c>
      <c r="K4452" s="113">
        <f t="shared" si="71"/>
        <v>-1.261437908496732E-2</v>
      </c>
    </row>
    <row r="4453" spans="2:11" x14ac:dyDescent="0.3">
      <c r="B4453" s="126">
        <v>-88.377348899067499</v>
      </c>
      <c r="K4453" s="113">
        <f t="shared" si="71"/>
        <v>-111.48253815372567</v>
      </c>
    </row>
    <row r="4454" spans="2:11" x14ac:dyDescent="0.3">
      <c r="B4454" s="126">
        <v>-230.95479729547401</v>
      </c>
      <c r="K4454" s="113">
        <f t="shared" si="71"/>
        <v>-291.33513645768943</v>
      </c>
    </row>
    <row r="4455" spans="2:11" x14ac:dyDescent="0.3">
      <c r="B4455" s="126">
        <v>-419.08399349738897</v>
      </c>
      <c r="K4455" s="113">
        <f t="shared" si="71"/>
        <v>-528.64843624180435</v>
      </c>
    </row>
    <row r="4456" spans="2:11" x14ac:dyDescent="0.3">
      <c r="B4456" s="126">
        <v>-634.86792105702102</v>
      </c>
      <c r="K4456" s="113">
        <f t="shared" si="71"/>
        <v>-800.8464625098369</v>
      </c>
    </row>
    <row r="4457" spans="2:11" x14ac:dyDescent="0.3">
      <c r="B4457" s="126">
        <v>-852.29139689726901</v>
      </c>
      <c r="K4457" s="113">
        <f t="shared" si="71"/>
        <v>-1075.1126771318491</v>
      </c>
    </row>
    <row r="4458" spans="2:11" x14ac:dyDescent="0.3">
      <c r="B4458" s="126">
        <v>-1039.6222258948201</v>
      </c>
      <c r="K4458" s="113">
        <f t="shared" si="71"/>
        <v>-1311.4188862594788</v>
      </c>
    </row>
    <row r="4459" spans="2:11" x14ac:dyDescent="0.3">
      <c r="B4459" s="126">
        <v>-1162.8893616538901</v>
      </c>
      <c r="K4459" s="113">
        <f t="shared" si="71"/>
        <v>-1466.9127241777828</v>
      </c>
    </row>
    <row r="4460" spans="2:11" x14ac:dyDescent="0.3">
      <c r="B4460" s="126">
        <v>-1190.0740141890401</v>
      </c>
      <c r="K4460" s="113">
        <f t="shared" si="71"/>
        <v>-1501.2044754149329</v>
      </c>
    </row>
    <row r="4461" spans="2:11" x14ac:dyDescent="0.3">
      <c r="B4461" s="126">
        <v>-1095.52801923679</v>
      </c>
      <c r="K4461" s="113">
        <f t="shared" si="71"/>
        <v>-1381.9405732856239</v>
      </c>
    </row>
    <row r="4462" spans="2:11" x14ac:dyDescent="0.3">
      <c r="B4462" s="126">
        <v>-864.06890250561298</v>
      </c>
      <c r="K4462" s="113">
        <f t="shared" si="71"/>
        <v>-1089.9692691737471</v>
      </c>
    </row>
    <row r="4463" spans="2:11" x14ac:dyDescent="0.3">
      <c r="B4463" s="126">
        <v>-494.20406431028601</v>
      </c>
      <c r="K4463" s="113">
        <f t="shared" si="71"/>
        <v>-623.40774125415157</v>
      </c>
    </row>
    <row r="4464" spans="2:11" x14ac:dyDescent="0.3">
      <c r="B4464" s="126">
        <v>-1.0000000219359199E-2</v>
      </c>
      <c r="K4464" s="113">
        <f t="shared" si="71"/>
        <v>-1.2614379361675329E-2</v>
      </c>
    </row>
    <row r="4465" spans="2:11" x14ac:dyDescent="0.3">
      <c r="B4465" s="126">
        <v>-0.01</v>
      </c>
      <c r="K4465" s="113">
        <f t="shared" si="71"/>
        <v>-1.261437908496732E-2</v>
      </c>
    </row>
    <row r="4466" spans="2:11" x14ac:dyDescent="0.3">
      <c r="B4466" s="126">
        <v>-0.01</v>
      </c>
      <c r="K4466" s="113">
        <f t="shared" si="71"/>
        <v>-1.261437908496732E-2</v>
      </c>
    </row>
    <row r="4467" spans="2:11" x14ac:dyDescent="0.3">
      <c r="B4467" s="126">
        <v>-0.01</v>
      </c>
      <c r="K4467" s="113">
        <f t="shared" si="71"/>
        <v>-1.261437908496732E-2</v>
      </c>
    </row>
    <row r="4468" spans="2:11" x14ac:dyDescent="0.3">
      <c r="B4468" s="126">
        <v>-0.01</v>
      </c>
      <c r="K4468" s="113">
        <f t="shared" si="71"/>
        <v>-1.261437908496732E-2</v>
      </c>
    </row>
    <row r="4469" spans="2:11" x14ac:dyDescent="0.3">
      <c r="B4469" s="126">
        <v>-0.01</v>
      </c>
      <c r="K4469" s="113">
        <f t="shared" si="71"/>
        <v>-1.261437908496732E-2</v>
      </c>
    </row>
    <row r="4470" spans="2:11" x14ac:dyDescent="0.3">
      <c r="B4470" s="126">
        <v>-0.01</v>
      </c>
      <c r="K4470" s="113">
        <f t="shared" si="71"/>
        <v>-1.261437908496732E-2</v>
      </c>
    </row>
    <row r="4471" spans="2:11" x14ac:dyDescent="0.3">
      <c r="B4471" s="126">
        <v>-0.01</v>
      </c>
      <c r="K4471" s="113">
        <f t="shared" si="71"/>
        <v>-1.261437908496732E-2</v>
      </c>
    </row>
    <row r="4472" spans="2:11" x14ac:dyDescent="0.3">
      <c r="B4472" s="126">
        <v>-0.01</v>
      </c>
      <c r="K4472" s="113">
        <f t="shared" si="71"/>
        <v>-1.261437908496732E-2</v>
      </c>
    </row>
    <row r="4473" spans="2:11" x14ac:dyDescent="0.3">
      <c r="B4473" s="126">
        <v>-0.01</v>
      </c>
      <c r="K4473" s="113">
        <f t="shared" si="71"/>
        <v>-1.261437908496732E-2</v>
      </c>
    </row>
    <row r="4474" spans="2:11" x14ac:dyDescent="0.3">
      <c r="B4474" s="126">
        <v>-0.01</v>
      </c>
      <c r="K4474" s="113">
        <f t="shared" si="71"/>
        <v>-1.261437908496732E-2</v>
      </c>
    </row>
    <row r="4475" spans="2:11" x14ac:dyDescent="0.3">
      <c r="B4475" s="126">
        <v>-0.01</v>
      </c>
      <c r="K4475" s="113">
        <f t="shared" si="71"/>
        <v>-1.261437908496732E-2</v>
      </c>
    </row>
    <row r="4476" spans="2:11" x14ac:dyDescent="0.3">
      <c r="B4476" s="126">
        <v>-0.01</v>
      </c>
      <c r="K4476" s="113">
        <f t="shared" si="71"/>
        <v>-1.261437908496732E-2</v>
      </c>
    </row>
    <row r="4477" spans="2:11" x14ac:dyDescent="0.3">
      <c r="B4477" s="126">
        <v>-1047.76098244283</v>
      </c>
      <c r="K4477" s="113">
        <f t="shared" si="71"/>
        <v>-1321.6854222971647</v>
      </c>
    </row>
    <row r="4478" spans="2:11" x14ac:dyDescent="0.3">
      <c r="B4478" s="126">
        <v>-2067.3355362080501</v>
      </c>
      <c r="K4478" s="113">
        <f t="shared" si="71"/>
        <v>-2607.8154149552529</v>
      </c>
    </row>
    <row r="4479" spans="2:11" x14ac:dyDescent="0.3">
      <c r="B4479" s="126">
        <v>-2976.4623785142198</v>
      </c>
      <c r="K4479" s="113">
        <f t="shared" si="71"/>
        <v>-3754.6224774721859</v>
      </c>
    </row>
    <row r="4480" spans="2:11" x14ac:dyDescent="0.3">
      <c r="B4480" s="126">
        <v>-3699.8621107367298</v>
      </c>
      <c r="K4480" s="113">
        <f t="shared" si="71"/>
        <v>-4667.146322694045</v>
      </c>
    </row>
    <row r="4481" spans="2:11" x14ac:dyDescent="0.3">
      <c r="B4481" s="126">
        <v>-4176.0770042201502</v>
      </c>
      <c r="K4481" s="113">
        <f t="shared" si="71"/>
        <v>-5267.8618419247641</v>
      </c>
    </row>
    <row r="4482" spans="2:11" x14ac:dyDescent="0.3">
      <c r="B4482" s="126">
        <v>-4363.0457365437896</v>
      </c>
      <c r="K4482" s="113">
        <f t="shared" si="71"/>
        <v>-5503.7112885813813</v>
      </c>
    </row>
    <row r="4483" spans="2:11" x14ac:dyDescent="0.3">
      <c r="B4483" s="126">
        <v>-4241.8873327746196</v>
      </c>
      <c r="K4483" s="113">
        <f t="shared" si="71"/>
        <v>-5350.8774851339967</v>
      </c>
    </row>
    <row r="4484" spans="2:11" x14ac:dyDescent="0.3">
      <c r="B4484" s="126">
        <v>-3818.5500553029101</v>
      </c>
      <c r="K4484" s="113">
        <f t="shared" si="71"/>
        <v>-4816.8637952513827</v>
      </c>
    </row>
    <row r="4485" spans="2:11" x14ac:dyDescent="0.3">
      <c r="B4485" s="126">
        <v>-3123.2044564389998</v>
      </c>
      <c r="K4485" s="113">
        <f t="shared" si="71"/>
        <v>-3939.7284973380847</v>
      </c>
    </row>
    <row r="4486" spans="2:11" x14ac:dyDescent="0.3">
      <c r="B4486" s="126">
        <v>-2207.4893493434301</v>
      </c>
      <c r="K4486" s="113">
        <f t="shared" si="71"/>
        <v>-2784.6107478645881</v>
      </c>
    </row>
    <row r="4487" spans="2:11" x14ac:dyDescent="0.3">
      <c r="B4487" s="126">
        <v>-1139.9293091685599</v>
      </c>
      <c r="K4487" s="113">
        <f t="shared" si="71"/>
        <v>-1437.9500435917128</v>
      </c>
    </row>
    <row r="4488" spans="2:11" x14ac:dyDescent="0.3">
      <c r="B4488" s="126">
        <v>-1.00000000558421E-2</v>
      </c>
      <c r="K4488" s="113">
        <f t="shared" ref="K4488:K4551" si="72">IF(B4488&gt;0,B4488*(1-(1/3.49)),B4488*(1+(1/3.825)))</f>
        <v>-1.2614379155408662E-2</v>
      </c>
    </row>
    <row r="4489" spans="2:11" x14ac:dyDescent="0.3">
      <c r="B4489" s="126">
        <v>-0.01</v>
      </c>
      <c r="K4489" s="113">
        <f t="shared" si="72"/>
        <v>-1.261437908496732E-2</v>
      </c>
    </row>
    <row r="4490" spans="2:11" x14ac:dyDescent="0.3">
      <c r="B4490" s="126">
        <v>-0.01</v>
      </c>
      <c r="K4490" s="113">
        <f t="shared" si="72"/>
        <v>-1.261437908496732E-2</v>
      </c>
    </row>
    <row r="4491" spans="2:11" x14ac:dyDescent="0.3">
      <c r="B4491" s="126">
        <v>-0.01</v>
      </c>
      <c r="K4491" s="113">
        <f t="shared" si="72"/>
        <v>-1.261437908496732E-2</v>
      </c>
    </row>
    <row r="4492" spans="2:11" x14ac:dyDescent="0.3">
      <c r="B4492" s="126">
        <v>-0.01</v>
      </c>
      <c r="K4492" s="113">
        <f t="shared" si="72"/>
        <v>-1.261437908496732E-2</v>
      </c>
    </row>
    <row r="4493" spans="2:11" x14ac:dyDescent="0.3">
      <c r="B4493" s="126">
        <v>-0.01</v>
      </c>
      <c r="K4493" s="113">
        <f t="shared" si="72"/>
        <v>-1.261437908496732E-2</v>
      </c>
    </row>
    <row r="4494" spans="2:11" x14ac:dyDescent="0.3">
      <c r="B4494" s="126">
        <v>-0.01</v>
      </c>
      <c r="K4494" s="113">
        <f t="shared" si="72"/>
        <v>-1.261437908496732E-2</v>
      </c>
    </row>
    <row r="4495" spans="2:11" x14ac:dyDescent="0.3">
      <c r="B4495" s="126">
        <v>-0.01</v>
      </c>
      <c r="K4495" s="113">
        <f t="shared" si="72"/>
        <v>-1.261437908496732E-2</v>
      </c>
    </row>
    <row r="4496" spans="2:11" x14ac:dyDescent="0.3">
      <c r="B4496" s="126">
        <v>-0.01</v>
      </c>
      <c r="K4496" s="113">
        <f t="shared" si="72"/>
        <v>-1.261437908496732E-2</v>
      </c>
    </row>
    <row r="4497" spans="2:11" x14ac:dyDescent="0.3">
      <c r="B4497" s="126">
        <v>-0.01</v>
      </c>
      <c r="K4497" s="113">
        <f t="shared" si="72"/>
        <v>-1.261437908496732E-2</v>
      </c>
    </row>
    <row r="4498" spans="2:11" x14ac:dyDescent="0.3">
      <c r="B4498" s="126">
        <v>-0.01</v>
      </c>
      <c r="K4498" s="113">
        <f t="shared" si="72"/>
        <v>-1.261437908496732E-2</v>
      </c>
    </row>
    <row r="4499" spans="2:11" x14ac:dyDescent="0.3">
      <c r="B4499" s="126">
        <v>-0.01</v>
      </c>
      <c r="K4499" s="113">
        <f t="shared" si="72"/>
        <v>-1.261437908496732E-2</v>
      </c>
    </row>
    <row r="4500" spans="2:11" x14ac:dyDescent="0.3">
      <c r="B4500" s="126">
        <v>-0.01</v>
      </c>
      <c r="K4500" s="113">
        <f t="shared" si="72"/>
        <v>-1.261437908496732E-2</v>
      </c>
    </row>
    <row r="4501" spans="2:11" x14ac:dyDescent="0.3">
      <c r="B4501" s="126">
        <v>-1003.36283719508</v>
      </c>
      <c r="K4501" s="113">
        <f t="shared" si="72"/>
        <v>-1265.6799188147088</v>
      </c>
    </row>
    <row r="4502" spans="2:11" x14ac:dyDescent="0.3">
      <c r="B4502" s="126">
        <v>-1925.3156862526</v>
      </c>
      <c r="K4502" s="113">
        <f t="shared" si="72"/>
        <v>-2428.66619246243</v>
      </c>
    </row>
    <row r="4503" spans="2:11" x14ac:dyDescent="0.3">
      <c r="B4503" s="126">
        <v>-2708.3929673044699</v>
      </c>
      <c r="K4503" s="113">
        <f t="shared" si="72"/>
        <v>-3416.4695600638083</v>
      </c>
    </row>
    <row r="4504" spans="2:11" x14ac:dyDescent="0.3">
      <c r="B4504" s="126">
        <v>-3304.6967569355402</v>
      </c>
      <c r="K4504" s="113">
        <f t="shared" si="72"/>
        <v>-4168.6697652847006</v>
      </c>
    </row>
    <row r="4505" spans="2:11" x14ac:dyDescent="0.3">
      <c r="B4505" s="126">
        <v>-3678.2315707980902</v>
      </c>
      <c r="K4505" s="113">
        <f t="shared" si="72"/>
        <v>-4639.8607396341922</v>
      </c>
    </row>
    <row r="4506" spans="2:11" x14ac:dyDescent="0.3">
      <c r="B4506" s="126">
        <v>-3806.5663429901601</v>
      </c>
      <c r="K4506" s="113">
        <f t="shared" si="72"/>
        <v>-4801.747086255561</v>
      </c>
    </row>
    <row r="4507" spans="2:11" x14ac:dyDescent="0.3">
      <c r="B4507" s="126">
        <v>-3681.84413262624</v>
      </c>
      <c r="K4507" s="113">
        <f t="shared" si="72"/>
        <v>-4644.4177620710088</v>
      </c>
    </row>
    <row r="4508" spans="2:11" x14ac:dyDescent="0.3">
      <c r="B4508" s="126">
        <v>-3311.15212000579</v>
      </c>
      <c r="K4508" s="113">
        <f t="shared" si="72"/>
        <v>-4176.8128049746238</v>
      </c>
    </row>
    <row r="4509" spans="2:11" x14ac:dyDescent="0.3">
      <c r="B4509" s="126">
        <v>-2716.2533472743498</v>
      </c>
      <c r="K4509" s="113">
        <f t="shared" si="72"/>
        <v>-3426.3849413330031</v>
      </c>
    </row>
    <row r="4510" spans="2:11" x14ac:dyDescent="0.3">
      <c r="B4510" s="126">
        <v>-1932.6663690616299</v>
      </c>
      <c r="K4510" s="113">
        <f t="shared" si="72"/>
        <v>-2437.9386224110754</v>
      </c>
    </row>
    <row r="4511" spans="2:11" x14ac:dyDescent="0.3">
      <c r="B4511" s="126">
        <v>-1008.0693542307901</v>
      </c>
      <c r="K4511" s="113">
        <f t="shared" si="72"/>
        <v>-1271.616897820539</v>
      </c>
    </row>
    <row r="4512" spans="2:11" x14ac:dyDescent="0.3">
      <c r="B4512" s="126">
        <v>-1.00000001347541E-2</v>
      </c>
      <c r="K4512" s="113">
        <f t="shared" si="72"/>
        <v>-1.2614379254951251E-2</v>
      </c>
    </row>
    <row r="4513" spans="2:11" x14ac:dyDescent="0.3">
      <c r="B4513" s="126">
        <v>-0.01</v>
      </c>
      <c r="K4513" s="113">
        <f t="shared" si="72"/>
        <v>-1.261437908496732E-2</v>
      </c>
    </row>
    <row r="4514" spans="2:11" x14ac:dyDescent="0.3">
      <c r="B4514" s="126">
        <v>-0.01</v>
      </c>
      <c r="K4514" s="113">
        <f t="shared" si="72"/>
        <v>-1.261437908496732E-2</v>
      </c>
    </row>
    <row r="4515" spans="2:11" x14ac:dyDescent="0.3">
      <c r="B4515" s="126">
        <v>-0.01</v>
      </c>
      <c r="K4515" s="113">
        <f t="shared" si="72"/>
        <v>-1.261437908496732E-2</v>
      </c>
    </row>
    <row r="4516" spans="2:11" x14ac:dyDescent="0.3">
      <c r="B4516" s="126">
        <v>-0.01</v>
      </c>
      <c r="K4516" s="113">
        <f t="shared" si="72"/>
        <v>-1.261437908496732E-2</v>
      </c>
    </row>
    <row r="4517" spans="2:11" x14ac:dyDescent="0.3">
      <c r="B4517" s="126">
        <v>-0.01</v>
      </c>
      <c r="K4517" s="113">
        <f t="shared" si="72"/>
        <v>-1.261437908496732E-2</v>
      </c>
    </row>
    <row r="4518" spans="2:11" x14ac:dyDescent="0.3">
      <c r="B4518" s="126">
        <v>-0.01</v>
      </c>
      <c r="K4518" s="113">
        <f t="shared" si="72"/>
        <v>-1.261437908496732E-2</v>
      </c>
    </row>
    <row r="4519" spans="2:11" x14ac:dyDescent="0.3">
      <c r="B4519" s="126">
        <v>-0.01</v>
      </c>
      <c r="K4519" s="113">
        <f t="shared" si="72"/>
        <v>-1.261437908496732E-2</v>
      </c>
    </row>
    <row r="4520" spans="2:11" x14ac:dyDescent="0.3">
      <c r="B4520" s="126">
        <v>-0.01</v>
      </c>
      <c r="K4520" s="113">
        <f t="shared" si="72"/>
        <v>-1.261437908496732E-2</v>
      </c>
    </row>
    <row r="4521" spans="2:11" x14ac:dyDescent="0.3">
      <c r="B4521" s="126">
        <v>-0.01</v>
      </c>
      <c r="K4521" s="113">
        <f t="shared" si="72"/>
        <v>-1.261437908496732E-2</v>
      </c>
    </row>
    <row r="4522" spans="2:11" x14ac:dyDescent="0.3">
      <c r="B4522" s="126">
        <v>-0.01</v>
      </c>
      <c r="K4522" s="113">
        <f t="shared" si="72"/>
        <v>-1.261437908496732E-2</v>
      </c>
    </row>
    <row r="4523" spans="2:11" x14ac:dyDescent="0.3">
      <c r="B4523" s="126">
        <v>-0.01</v>
      </c>
      <c r="K4523" s="113">
        <f t="shared" si="72"/>
        <v>-1.261437908496732E-2</v>
      </c>
    </row>
    <row r="4524" spans="2:11" x14ac:dyDescent="0.3">
      <c r="B4524" s="126">
        <v>-0.01</v>
      </c>
      <c r="K4524" s="113">
        <f t="shared" si="72"/>
        <v>-1.261437908496732E-2</v>
      </c>
    </row>
    <row r="4525" spans="2:11" x14ac:dyDescent="0.3">
      <c r="B4525" s="126">
        <v>-1151.6565551296501</v>
      </c>
      <c r="K4525" s="113">
        <f t="shared" si="72"/>
        <v>-1452.743236209297</v>
      </c>
    </row>
    <row r="4526" spans="2:11" x14ac:dyDescent="0.3">
      <c r="B4526" s="126">
        <v>-2230.0931308114</v>
      </c>
      <c r="K4526" s="113">
        <f t="shared" si="72"/>
        <v>-2813.1240146836612</v>
      </c>
    </row>
    <row r="4527" spans="2:11" x14ac:dyDescent="0.3">
      <c r="B4527" s="126">
        <v>-3154.8904125233198</v>
      </c>
      <c r="K4527" s="113">
        <f t="shared" si="72"/>
        <v>-3979.6983635098086</v>
      </c>
    </row>
    <row r="4528" spans="2:11" x14ac:dyDescent="0.3">
      <c r="B4528" s="126">
        <v>-3856.7630089364902</v>
      </c>
      <c r="K4528" s="113">
        <f t="shared" si="72"/>
        <v>-4865.0670635604092</v>
      </c>
    </row>
    <row r="4529" spans="2:11" x14ac:dyDescent="0.3">
      <c r="B4529" s="126">
        <v>-4283.5721929865003</v>
      </c>
      <c r="K4529" s="113">
        <f t="shared" si="72"/>
        <v>-5403.4603480156502</v>
      </c>
    </row>
    <row r="4530" spans="2:11" x14ac:dyDescent="0.3">
      <c r="B4530" s="126">
        <v>-4404.9570514835204</v>
      </c>
      <c r="K4530" s="113">
        <f t="shared" si="72"/>
        <v>-5556.5798100413031</v>
      </c>
    </row>
    <row r="4531" spans="2:11" x14ac:dyDescent="0.3">
      <c r="B4531" s="126">
        <v>-4215.1025738265598</v>
      </c>
      <c r="K4531" s="113">
        <f t="shared" si="72"/>
        <v>-5317.0901748269671</v>
      </c>
    </row>
    <row r="4532" spans="2:11" x14ac:dyDescent="0.3">
      <c r="B4532" s="126">
        <v>-3733.32489552473</v>
      </c>
      <c r="K4532" s="113">
        <f t="shared" si="72"/>
        <v>-4709.3575479494957</v>
      </c>
    </row>
    <row r="4533" spans="2:11" x14ac:dyDescent="0.3">
      <c r="B4533" s="126">
        <v>-3002.3678577652499</v>
      </c>
      <c r="K4533" s="113">
        <f t="shared" si="72"/>
        <v>-3787.3006310372107</v>
      </c>
    </row>
    <row r="4534" spans="2:11" x14ac:dyDescent="0.3">
      <c r="B4534" s="126">
        <v>-2084.5382892338798</v>
      </c>
      <c r="K4534" s="113">
        <f t="shared" si="72"/>
        <v>-2629.5156197525412</v>
      </c>
    </row>
    <row r="4535" spans="2:11" x14ac:dyDescent="0.3">
      <c r="B4535" s="126">
        <v>-1056.03378325482</v>
      </c>
      <c r="K4535" s="113">
        <f t="shared" si="72"/>
        <v>-1332.1210468508514</v>
      </c>
    </row>
    <row r="4536" spans="2:11" x14ac:dyDescent="0.3">
      <c r="B4536" s="126">
        <v>-1.00000002222741E-2</v>
      </c>
      <c r="K4536" s="113">
        <f t="shared" si="72"/>
        <v>-1.2614379365352296E-2</v>
      </c>
    </row>
    <row r="4537" spans="2:11" x14ac:dyDescent="0.3">
      <c r="B4537" s="126">
        <v>-0.01</v>
      </c>
      <c r="K4537" s="113">
        <f t="shared" si="72"/>
        <v>-1.261437908496732E-2</v>
      </c>
    </row>
    <row r="4538" spans="2:11" x14ac:dyDescent="0.3">
      <c r="B4538" s="126">
        <v>-0.01</v>
      </c>
      <c r="K4538" s="113">
        <f t="shared" si="72"/>
        <v>-1.261437908496732E-2</v>
      </c>
    </row>
    <row r="4539" spans="2:11" x14ac:dyDescent="0.3">
      <c r="B4539" s="126">
        <v>-0.01</v>
      </c>
      <c r="K4539" s="113">
        <f t="shared" si="72"/>
        <v>-1.261437908496732E-2</v>
      </c>
    </row>
    <row r="4540" spans="2:11" x14ac:dyDescent="0.3">
      <c r="B4540" s="126">
        <v>-0.01</v>
      </c>
      <c r="K4540" s="113">
        <f t="shared" si="72"/>
        <v>-1.261437908496732E-2</v>
      </c>
    </row>
    <row r="4541" spans="2:11" x14ac:dyDescent="0.3">
      <c r="B4541" s="126">
        <v>-0.01</v>
      </c>
      <c r="K4541" s="113">
        <f t="shared" si="72"/>
        <v>-1.261437908496732E-2</v>
      </c>
    </row>
    <row r="4542" spans="2:11" x14ac:dyDescent="0.3">
      <c r="B4542" s="126">
        <v>-0.01</v>
      </c>
      <c r="K4542" s="113">
        <f t="shared" si="72"/>
        <v>-1.261437908496732E-2</v>
      </c>
    </row>
    <row r="4543" spans="2:11" x14ac:dyDescent="0.3">
      <c r="B4543" s="126">
        <v>-0.01</v>
      </c>
      <c r="K4543" s="113">
        <f t="shared" si="72"/>
        <v>-1.261437908496732E-2</v>
      </c>
    </row>
    <row r="4544" spans="2:11" x14ac:dyDescent="0.3">
      <c r="B4544" s="126">
        <v>-0.01</v>
      </c>
      <c r="K4544" s="113">
        <f t="shared" si="72"/>
        <v>-1.261437908496732E-2</v>
      </c>
    </row>
    <row r="4545" spans="2:11" x14ac:dyDescent="0.3">
      <c r="B4545" s="126">
        <v>-0.01</v>
      </c>
      <c r="K4545" s="113">
        <f t="shared" si="72"/>
        <v>-1.261437908496732E-2</v>
      </c>
    </row>
    <row r="4546" spans="2:11" x14ac:dyDescent="0.3">
      <c r="B4546" s="126">
        <v>-0.01</v>
      </c>
      <c r="K4546" s="113">
        <f t="shared" si="72"/>
        <v>-1.261437908496732E-2</v>
      </c>
    </row>
    <row r="4547" spans="2:11" x14ac:dyDescent="0.3">
      <c r="B4547" s="126">
        <v>-0.01</v>
      </c>
      <c r="K4547" s="113">
        <f t="shared" si="72"/>
        <v>-1.261437908496732E-2</v>
      </c>
    </row>
    <row r="4548" spans="2:11" x14ac:dyDescent="0.3">
      <c r="B4548" s="126">
        <v>-0.01</v>
      </c>
      <c r="K4548" s="113">
        <f t="shared" si="72"/>
        <v>-1.261437908496732E-2</v>
      </c>
    </row>
    <row r="4549" spans="2:11" x14ac:dyDescent="0.3">
      <c r="B4549" s="126">
        <v>-490.49331362101799</v>
      </c>
      <c r="K4549" s="113">
        <f t="shared" si="72"/>
        <v>-618.72685966572851</v>
      </c>
    </row>
    <row r="4550" spans="2:11" x14ac:dyDescent="0.3">
      <c r="B4550" s="126">
        <v>-855.18806514476796</v>
      </c>
      <c r="K4550" s="113">
        <f t="shared" si="72"/>
        <v>-1078.7666442675832</v>
      </c>
    </row>
    <row r="4551" spans="2:11" x14ac:dyDescent="0.3">
      <c r="B4551" s="126">
        <v>-1080.6026496424799</v>
      </c>
      <c r="K4551" s="113">
        <f t="shared" si="72"/>
        <v>-1363.1131462810367</v>
      </c>
    </row>
    <row r="4552" spans="2:11" x14ac:dyDescent="0.3">
      <c r="B4552" s="126">
        <v>-1168.9776962225601</v>
      </c>
      <c r="K4552" s="113">
        <f t="shared" ref="K4552:K4615" si="73">IF(B4552&gt;0,B4552*(1-(1/3.49)),B4552*(1+(1/3.825)))</f>
        <v>-1474.5927802023143</v>
      </c>
    </row>
    <row r="4553" spans="2:11" x14ac:dyDescent="0.3">
      <c r="B4553" s="126">
        <v>-1136.3225682862701</v>
      </c>
      <c r="K4553" s="113">
        <f t="shared" si="73"/>
        <v>-1433.4003639166674</v>
      </c>
    </row>
    <row r="4554" spans="2:11" x14ac:dyDescent="0.3">
      <c r="B4554" s="126">
        <v>-1009.0961924397</v>
      </c>
      <c r="K4554" s="113">
        <f t="shared" si="73"/>
        <v>-1272.9121904631509</v>
      </c>
    </row>
    <row r="4555" spans="2:11" x14ac:dyDescent="0.3">
      <c r="B4555" s="126">
        <v>-820.01675498193197</v>
      </c>
      <c r="K4555" s="113">
        <f t="shared" si="73"/>
        <v>-1034.4002203366854</v>
      </c>
    </row>
    <row r="4556" spans="2:11" x14ac:dyDescent="0.3">
      <c r="B4556" s="126">
        <v>-603.55832629695396</v>
      </c>
      <c r="K4556" s="113">
        <f t="shared" si="73"/>
        <v>-761.35135277981772</v>
      </c>
    </row>
    <row r="4557" spans="2:11" x14ac:dyDescent="0.3">
      <c r="B4557" s="126">
        <v>-391.69437458458401</v>
      </c>
      <c r="K4557" s="113">
        <f t="shared" si="73"/>
        <v>-494.09813264591315</v>
      </c>
    </row>
    <row r="4558" spans="2:11" x14ac:dyDescent="0.3">
      <c r="B4558" s="126">
        <v>-210.38116359521001</v>
      </c>
      <c r="K4558" s="113">
        <f t="shared" si="73"/>
        <v>-265.38277499265052</v>
      </c>
    </row>
    <row r="4559" spans="2:11" x14ac:dyDescent="0.3">
      <c r="B4559" s="126">
        <v>-77.149552868132304</v>
      </c>
      <c r="K4559" s="113">
        <f t="shared" si="73"/>
        <v>-97.319370611434863</v>
      </c>
    </row>
    <row r="4560" spans="2:11" x14ac:dyDescent="0.3">
      <c r="B4560" s="126">
        <v>-1.0000000014429701E-2</v>
      </c>
      <c r="K4560" s="113">
        <f t="shared" si="73"/>
        <v>-1.2614379103169491E-2</v>
      </c>
    </row>
    <row r="4561" spans="2:11" x14ac:dyDescent="0.3">
      <c r="B4561" s="126">
        <v>-0.01</v>
      </c>
      <c r="K4561" s="113">
        <f t="shared" si="73"/>
        <v>-1.261437908496732E-2</v>
      </c>
    </row>
    <row r="4562" spans="2:11" x14ac:dyDescent="0.3">
      <c r="B4562" s="126">
        <v>-1.09190871217045</v>
      </c>
      <c r="K4562" s="113">
        <f t="shared" si="73"/>
        <v>-1.3773750421496527</v>
      </c>
    </row>
    <row r="4563" spans="2:11" x14ac:dyDescent="0.3">
      <c r="B4563" s="126">
        <v>-55.569168036390501</v>
      </c>
      <c r="K4563" s="113">
        <f t="shared" si="73"/>
        <v>-70.097055104727886</v>
      </c>
    </row>
    <row r="4564" spans="2:11" x14ac:dyDescent="0.3">
      <c r="B4564" s="126">
        <v>-123.814290002108</v>
      </c>
      <c r="K4564" s="113">
        <f t="shared" si="73"/>
        <v>-156.18403902226694</v>
      </c>
    </row>
    <row r="4565" spans="2:11" x14ac:dyDescent="0.3">
      <c r="B4565" s="126">
        <v>-188.74660119542301</v>
      </c>
      <c r="K4565" s="113">
        <f t="shared" si="73"/>
        <v>-238.09211784782119</v>
      </c>
    </row>
    <row r="4566" spans="2:11" x14ac:dyDescent="0.3">
      <c r="B4566" s="126">
        <v>-236.09999657824699</v>
      </c>
      <c r="K4566" s="113">
        <f t="shared" si="73"/>
        <v>-297.82548587974946</v>
      </c>
    </row>
    <row r="4567" spans="2:11" x14ac:dyDescent="0.3">
      <c r="B4567" s="126">
        <v>-256.33876715975902</v>
      </c>
      <c r="K4567" s="113">
        <f t="shared" si="73"/>
        <v>-323.3554383126372</v>
      </c>
    </row>
    <row r="4568" spans="2:11" x14ac:dyDescent="0.3">
      <c r="B4568" s="126">
        <v>-245.68689882513601</v>
      </c>
      <c r="K4568" s="113">
        <f t="shared" si="73"/>
        <v>-309.91876779902776</v>
      </c>
    </row>
    <row r="4569" spans="2:11" x14ac:dyDescent="0.3">
      <c r="B4569" s="126">
        <v>-206.190394072168</v>
      </c>
      <c r="K4569" s="113">
        <f t="shared" si="73"/>
        <v>-260.09637945051259</v>
      </c>
    </row>
    <row r="4570" spans="2:11" x14ac:dyDescent="0.3">
      <c r="B4570" s="126">
        <v>-144.875075338096</v>
      </c>
      <c r="K4570" s="113">
        <f t="shared" si="73"/>
        <v>-182.7509120277943</v>
      </c>
    </row>
    <row r="4571" spans="2:11" x14ac:dyDescent="0.3">
      <c r="B4571" s="126">
        <v>-72.188788763701595</v>
      </c>
      <c r="K4571" s="113">
        <f t="shared" si="73"/>
        <v>-91.06167471499613</v>
      </c>
    </row>
    <row r="4572" spans="2:11" x14ac:dyDescent="0.3">
      <c r="B4572" s="126">
        <v>-1.00000000229189E-2</v>
      </c>
      <c r="K4572" s="113">
        <f t="shared" si="73"/>
        <v>-1.2614379113878089E-2</v>
      </c>
    </row>
    <row r="4573" spans="2:11" x14ac:dyDescent="0.3">
      <c r="B4573" s="126">
        <v>-0.01</v>
      </c>
      <c r="K4573" s="113">
        <f t="shared" si="73"/>
        <v>-1.261437908496732E-2</v>
      </c>
    </row>
    <row r="4574" spans="2:11" x14ac:dyDescent="0.3">
      <c r="B4574" s="126">
        <v>-0.01</v>
      </c>
      <c r="K4574" s="113">
        <f t="shared" si="73"/>
        <v>-1.261437908496732E-2</v>
      </c>
    </row>
    <row r="4575" spans="2:11" x14ac:dyDescent="0.3">
      <c r="B4575" s="126">
        <v>-0.01</v>
      </c>
      <c r="K4575" s="113">
        <f t="shared" si="73"/>
        <v>-1.261437908496732E-2</v>
      </c>
    </row>
    <row r="4576" spans="2:11" x14ac:dyDescent="0.3">
      <c r="B4576" s="126">
        <v>-0.01</v>
      </c>
      <c r="K4576" s="113">
        <f t="shared" si="73"/>
        <v>-1.261437908496732E-2</v>
      </c>
    </row>
    <row r="4577" spans="2:11" x14ac:dyDescent="0.3">
      <c r="B4577" s="126">
        <v>-0.01</v>
      </c>
      <c r="K4577" s="113">
        <f t="shared" si="73"/>
        <v>-1.261437908496732E-2</v>
      </c>
    </row>
    <row r="4578" spans="2:11" x14ac:dyDescent="0.3">
      <c r="B4578" s="126">
        <v>-0.01</v>
      </c>
      <c r="K4578" s="113">
        <f t="shared" si="73"/>
        <v>-1.261437908496732E-2</v>
      </c>
    </row>
    <row r="4579" spans="2:11" x14ac:dyDescent="0.3">
      <c r="B4579" s="126">
        <v>-19.1444484502709</v>
      </c>
      <c r="K4579" s="113">
        <f t="shared" si="73"/>
        <v>-24.149533012433228</v>
      </c>
    </row>
    <row r="4580" spans="2:11" x14ac:dyDescent="0.3">
      <c r="B4580" s="126">
        <v>-59.054248917532803</v>
      </c>
      <c r="K4580" s="113">
        <f t="shared" si="73"/>
        <v>-74.49326824237798</v>
      </c>
    </row>
    <row r="4581" spans="2:11" x14ac:dyDescent="0.3">
      <c r="B4581" s="126">
        <v>-81.715911427153998</v>
      </c>
      <c r="K4581" s="113">
        <f t="shared" si="73"/>
        <v>-103.07954840157333</v>
      </c>
    </row>
    <row r="4582" spans="2:11" x14ac:dyDescent="0.3">
      <c r="B4582" s="126">
        <v>-80.496985537367195</v>
      </c>
      <c r="K4582" s="113">
        <f t="shared" si="73"/>
        <v>-101.54194907654816</v>
      </c>
    </row>
    <row r="4583" spans="2:11" x14ac:dyDescent="0.3">
      <c r="B4583" s="126">
        <v>-52.696478714263897</v>
      </c>
      <c r="K4583" s="113">
        <f t="shared" si="73"/>
        <v>-66.473335894463602</v>
      </c>
    </row>
    <row r="4584" spans="2:11" x14ac:dyDescent="0.3">
      <c r="B4584" s="126">
        <v>-1.0000000024002999E-2</v>
      </c>
      <c r="K4584" s="113">
        <f t="shared" si="73"/>
        <v>-1.2614379115245614E-2</v>
      </c>
    </row>
    <row r="4585" spans="2:11" x14ac:dyDescent="0.3">
      <c r="B4585" s="126">
        <v>-0.01</v>
      </c>
      <c r="K4585" s="113">
        <f t="shared" si="73"/>
        <v>-1.261437908496732E-2</v>
      </c>
    </row>
    <row r="4586" spans="2:11" x14ac:dyDescent="0.3">
      <c r="B4586" s="126">
        <v>-0.01</v>
      </c>
      <c r="K4586" s="113">
        <f t="shared" si="73"/>
        <v>-1.261437908496732E-2</v>
      </c>
    </row>
    <row r="4587" spans="2:11" x14ac:dyDescent="0.3">
      <c r="B4587" s="126">
        <v>-0.01</v>
      </c>
      <c r="K4587" s="113">
        <f t="shared" si="73"/>
        <v>-1.261437908496732E-2</v>
      </c>
    </row>
    <row r="4588" spans="2:11" x14ac:dyDescent="0.3">
      <c r="B4588" s="126">
        <v>-0.01</v>
      </c>
      <c r="K4588" s="113">
        <f t="shared" si="73"/>
        <v>-1.261437908496732E-2</v>
      </c>
    </row>
    <row r="4589" spans="2:11" x14ac:dyDescent="0.3">
      <c r="B4589" s="126">
        <v>-0.01</v>
      </c>
      <c r="K4589" s="113">
        <f t="shared" si="73"/>
        <v>-1.261437908496732E-2</v>
      </c>
    </row>
    <row r="4590" spans="2:11" x14ac:dyDescent="0.3">
      <c r="B4590" s="126">
        <v>-0.01</v>
      </c>
      <c r="K4590" s="113">
        <f t="shared" si="73"/>
        <v>-1.261437908496732E-2</v>
      </c>
    </row>
    <row r="4591" spans="2:11" x14ac:dyDescent="0.3">
      <c r="B4591" s="126">
        <v>-0.01</v>
      </c>
      <c r="K4591" s="113">
        <f t="shared" si="73"/>
        <v>-1.261437908496732E-2</v>
      </c>
    </row>
    <row r="4592" spans="2:11" x14ac:dyDescent="0.3">
      <c r="B4592" s="126">
        <v>-0.01</v>
      </c>
      <c r="K4592" s="113">
        <f t="shared" si="73"/>
        <v>-1.261437908496732E-2</v>
      </c>
    </row>
    <row r="4593" spans="2:11" x14ac:dyDescent="0.3">
      <c r="B4593" s="126">
        <v>-0.01</v>
      </c>
      <c r="K4593" s="113">
        <f t="shared" si="73"/>
        <v>-1.261437908496732E-2</v>
      </c>
    </row>
    <row r="4594" spans="2:11" x14ac:dyDescent="0.3">
      <c r="B4594" s="126">
        <v>-0.01</v>
      </c>
      <c r="K4594" s="113">
        <f t="shared" si="73"/>
        <v>-1.261437908496732E-2</v>
      </c>
    </row>
    <row r="4595" spans="2:11" x14ac:dyDescent="0.3">
      <c r="B4595" s="126">
        <v>-0.01</v>
      </c>
      <c r="K4595" s="113">
        <f t="shared" si="73"/>
        <v>-1.261437908496732E-2</v>
      </c>
    </row>
    <row r="4596" spans="2:11" x14ac:dyDescent="0.3">
      <c r="B4596" s="126">
        <v>-0.01</v>
      </c>
      <c r="K4596" s="113">
        <f t="shared" si="73"/>
        <v>-1.261437908496732E-2</v>
      </c>
    </row>
    <row r="4597" spans="2:11" x14ac:dyDescent="0.3">
      <c r="B4597" s="126">
        <v>-59.855132550162203</v>
      </c>
      <c r="K4597" s="113">
        <f t="shared" si="73"/>
        <v>-75.503533216871276</v>
      </c>
    </row>
    <row r="4598" spans="2:11" x14ac:dyDescent="0.3">
      <c r="B4598" s="126">
        <v>-96.109643390586299</v>
      </c>
      <c r="K4598" s="113">
        <f t="shared" si="73"/>
        <v>-121.23634754498794</v>
      </c>
    </row>
    <row r="4599" spans="2:11" x14ac:dyDescent="0.3">
      <c r="B4599" s="126">
        <v>-106.208794499169</v>
      </c>
      <c r="K4599" s="113">
        <f t="shared" si="73"/>
        <v>-133.97579959699095</v>
      </c>
    </row>
    <row r="4600" spans="2:11" x14ac:dyDescent="0.3">
      <c r="B4600" s="126">
        <v>-91.858102867593701</v>
      </c>
      <c r="K4600" s="113">
        <f t="shared" si="73"/>
        <v>-115.87329315977506</v>
      </c>
    </row>
    <row r="4601" spans="2:11" x14ac:dyDescent="0.3">
      <c r="B4601" s="126">
        <v>-58.677918747267697</v>
      </c>
      <c r="K4601" s="113">
        <f t="shared" si="73"/>
        <v>-74.018551099494545</v>
      </c>
    </row>
    <row r="4602" spans="2:11" x14ac:dyDescent="0.3">
      <c r="B4602" s="126">
        <v>-15.2198139651861</v>
      </c>
      <c r="K4602" s="113">
        <f t="shared" si="73"/>
        <v>-19.198850295953708</v>
      </c>
    </row>
    <row r="4603" spans="2:11" x14ac:dyDescent="0.3">
      <c r="B4603" s="126">
        <v>-0.01</v>
      </c>
      <c r="K4603" s="113">
        <f t="shared" si="73"/>
        <v>-1.261437908496732E-2</v>
      </c>
    </row>
    <row r="4604" spans="2:11" x14ac:dyDescent="0.3">
      <c r="B4604" s="126">
        <v>-0.01</v>
      </c>
      <c r="K4604" s="113">
        <f t="shared" si="73"/>
        <v>-1.261437908496732E-2</v>
      </c>
    </row>
    <row r="4605" spans="2:11" x14ac:dyDescent="0.3">
      <c r="B4605" s="126">
        <v>-0.01</v>
      </c>
      <c r="K4605" s="113">
        <f t="shared" si="73"/>
        <v>-1.261437908496732E-2</v>
      </c>
    </row>
    <row r="4606" spans="2:11" x14ac:dyDescent="0.3">
      <c r="B4606" s="126">
        <v>-0.01</v>
      </c>
      <c r="K4606" s="113">
        <f t="shared" si="73"/>
        <v>-1.261437908496732E-2</v>
      </c>
    </row>
    <row r="4607" spans="2:11" x14ac:dyDescent="0.3">
      <c r="B4607" s="126">
        <v>-0.01</v>
      </c>
      <c r="K4607" s="113">
        <f t="shared" si="73"/>
        <v>-1.261437908496732E-2</v>
      </c>
    </row>
    <row r="4608" spans="2:11" x14ac:dyDescent="0.3">
      <c r="B4608" s="126">
        <v>-0.01</v>
      </c>
      <c r="K4608" s="113">
        <f t="shared" si="73"/>
        <v>-1.261437908496732E-2</v>
      </c>
    </row>
    <row r="4609" spans="2:11" x14ac:dyDescent="0.3">
      <c r="B4609" s="126">
        <v>-57.607260629947199</v>
      </c>
      <c r="K4609" s="113">
        <f t="shared" si="73"/>
        <v>-72.667982363266731</v>
      </c>
    </row>
    <row r="4610" spans="2:11" x14ac:dyDescent="0.3">
      <c r="B4610" s="126">
        <v>-116.42290300062</v>
      </c>
      <c r="K4610" s="113">
        <f t="shared" si="73"/>
        <v>-146.86026326222</v>
      </c>
    </row>
    <row r="4611" spans="2:11" x14ac:dyDescent="0.3">
      <c r="B4611" s="126">
        <v>-165.79820381491001</v>
      </c>
      <c r="K4611" s="113">
        <f t="shared" si="73"/>
        <v>-209.14413945279497</v>
      </c>
    </row>
    <row r="4612" spans="2:11" x14ac:dyDescent="0.3">
      <c r="B4612" s="126">
        <v>-196.336206868489</v>
      </c>
      <c r="K4612" s="113">
        <f t="shared" si="73"/>
        <v>-247.66593415436847</v>
      </c>
    </row>
    <row r="4613" spans="2:11" x14ac:dyDescent="0.3">
      <c r="B4613" s="126">
        <v>-201.78112052399999</v>
      </c>
      <c r="K4613" s="113">
        <f t="shared" si="73"/>
        <v>-254.53435464792153</v>
      </c>
    </row>
    <row r="4614" spans="2:11" x14ac:dyDescent="0.3">
      <c r="B4614" s="126">
        <v>-180.492594143931</v>
      </c>
      <c r="K4614" s="113">
        <f t="shared" si="73"/>
        <v>-227.68020045606983</v>
      </c>
    </row>
    <row r="4615" spans="2:11" x14ac:dyDescent="0.3">
      <c r="B4615" s="126">
        <v>-136.242774046807</v>
      </c>
      <c r="K4615" s="113">
        <f t="shared" si="73"/>
        <v>-171.86179994139707</v>
      </c>
    </row>
    <row r="4616" spans="2:11" x14ac:dyDescent="0.3">
      <c r="B4616" s="126">
        <v>-78.153045863941102</v>
      </c>
      <c r="K4616" s="113">
        <f t="shared" ref="K4616:K4679" si="74">IF(B4616&gt;0,B4616*(1-(1/3.49)),B4616*(1+(1/3.825)))</f>
        <v>-98.585214717259035</v>
      </c>
    </row>
    <row r="4617" spans="2:11" x14ac:dyDescent="0.3">
      <c r="B4617" s="126">
        <v>-19.7089872549078</v>
      </c>
      <c r="K4617" s="113">
        <f t="shared" si="74"/>
        <v>-24.861663661419641</v>
      </c>
    </row>
    <row r="4618" spans="2:11" x14ac:dyDescent="0.3">
      <c r="B4618" s="126">
        <v>-0.01</v>
      </c>
      <c r="K4618" s="113">
        <f t="shared" si="74"/>
        <v>-1.261437908496732E-2</v>
      </c>
    </row>
    <row r="4619" spans="2:11" x14ac:dyDescent="0.3">
      <c r="B4619" s="126">
        <v>-0.01</v>
      </c>
      <c r="K4619" s="113">
        <f t="shared" si="74"/>
        <v>-1.261437908496732E-2</v>
      </c>
    </row>
    <row r="4620" spans="2:11" x14ac:dyDescent="0.3">
      <c r="B4620" s="126">
        <v>-0.01</v>
      </c>
      <c r="K4620" s="113">
        <f t="shared" si="74"/>
        <v>-1.261437908496732E-2</v>
      </c>
    </row>
    <row r="4621" spans="2:11" x14ac:dyDescent="0.3">
      <c r="B4621" s="126">
        <v>-87.225702695889495</v>
      </c>
      <c r="K4621" s="113">
        <f t="shared" si="74"/>
        <v>-110.02980797586061</v>
      </c>
    </row>
    <row r="4622" spans="2:11" x14ac:dyDescent="0.3">
      <c r="B4622" s="126">
        <v>-227.92505368030399</v>
      </c>
      <c r="K4622" s="113">
        <f t="shared" si="74"/>
        <v>-287.51330300848804</v>
      </c>
    </row>
    <row r="4623" spans="2:11" x14ac:dyDescent="0.3">
      <c r="B4623" s="126">
        <v>-413.54998017962401</v>
      </c>
      <c r="K4623" s="113">
        <f t="shared" si="74"/>
        <v>-521.66762205664986</v>
      </c>
    </row>
    <row r="4624" spans="2:11" x14ac:dyDescent="0.3">
      <c r="B4624" s="126">
        <v>-626.42953439346104</v>
      </c>
      <c r="K4624" s="113">
        <f t="shared" si="74"/>
        <v>-790.20196168586915</v>
      </c>
    </row>
    <row r="4625" spans="2:11" x14ac:dyDescent="0.3">
      <c r="B4625" s="126">
        <v>-840.88939485120397</v>
      </c>
      <c r="K4625" s="113">
        <f t="shared" si="74"/>
        <v>-1060.7297595181853</v>
      </c>
    </row>
    <row r="4626" spans="2:11" x14ac:dyDescent="0.3">
      <c r="B4626" s="126">
        <v>-1025.62420032721</v>
      </c>
      <c r="K4626" s="113">
        <f t="shared" si="74"/>
        <v>-1293.7612461643891</v>
      </c>
    </row>
    <row r="4627" spans="2:11" x14ac:dyDescent="0.3">
      <c r="B4627" s="126">
        <v>-1147.1310505914</v>
      </c>
      <c r="K4627" s="113">
        <f t="shared" si="74"/>
        <v>-1447.0345932296746</v>
      </c>
    </row>
    <row r="4628" spans="2:11" x14ac:dyDescent="0.3">
      <c r="B4628" s="126">
        <v>-1173.8444274687999</v>
      </c>
      <c r="K4628" s="113">
        <f t="shared" si="74"/>
        <v>-1480.7318594867868</v>
      </c>
    </row>
    <row r="4629" spans="2:11" x14ac:dyDescent="0.3">
      <c r="B4629" s="126">
        <v>-1080.4930845045501</v>
      </c>
      <c r="K4629" s="113">
        <f t="shared" si="74"/>
        <v>-1362.9749366626024</v>
      </c>
    </row>
    <row r="4630" spans="2:11" x14ac:dyDescent="0.3">
      <c r="B4630" s="126">
        <v>-852.13580400919398</v>
      </c>
      <c r="K4630" s="113">
        <f t="shared" si="74"/>
        <v>-1074.9164063645387</v>
      </c>
    </row>
    <row r="4631" spans="2:11" x14ac:dyDescent="0.3">
      <c r="B4631" s="126">
        <v>-487.33625165260003</v>
      </c>
      <c r="K4631" s="113">
        <f t="shared" si="74"/>
        <v>-614.74442201929287</v>
      </c>
    </row>
    <row r="4632" spans="2:11" x14ac:dyDescent="0.3">
      <c r="B4632" s="126">
        <v>-1.0000000058607799E-2</v>
      </c>
      <c r="K4632" s="113">
        <f t="shared" si="74"/>
        <v>-1.261437915889742E-2</v>
      </c>
    </row>
    <row r="4633" spans="2:11" x14ac:dyDescent="0.3">
      <c r="B4633" s="126">
        <v>-0.01</v>
      </c>
      <c r="K4633" s="113">
        <f t="shared" si="74"/>
        <v>-1.261437908496732E-2</v>
      </c>
    </row>
    <row r="4634" spans="2:11" x14ac:dyDescent="0.3">
      <c r="B4634" s="126">
        <v>-0.01</v>
      </c>
      <c r="K4634" s="113">
        <f t="shared" si="74"/>
        <v>-1.261437908496732E-2</v>
      </c>
    </row>
    <row r="4635" spans="2:11" x14ac:dyDescent="0.3">
      <c r="B4635" s="126">
        <v>-0.01</v>
      </c>
      <c r="K4635" s="113">
        <f t="shared" si="74"/>
        <v>-1.261437908496732E-2</v>
      </c>
    </row>
    <row r="4636" spans="2:11" x14ac:dyDescent="0.3">
      <c r="B4636" s="126">
        <v>-0.01</v>
      </c>
      <c r="K4636" s="113">
        <f t="shared" si="74"/>
        <v>-1.261437908496732E-2</v>
      </c>
    </row>
    <row r="4637" spans="2:11" x14ac:dyDescent="0.3">
      <c r="B4637" s="126">
        <v>-0.01</v>
      </c>
      <c r="K4637" s="113">
        <f t="shared" si="74"/>
        <v>-1.261437908496732E-2</v>
      </c>
    </row>
    <row r="4638" spans="2:11" x14ac:dyDescent="0.3">
      <c r="B4638" s="126">
        <v>-0.01</v>
      </c>
      <c r="K4638" s="113">
        <f t="shared" si="74"/>
        <v>-1.261437908496732E-2</v>
      </c>
    </row>
    <row r="4639" spans="2:11" x14ac:dyDescent="0.3">
      <c r="B4639" s="126">
        <v>-0.01</v>
      </c>
      <c r="K4639" s="113">
        <f t="shared" si="74"/>
        <v>-1.261437908496732E-2</v>
      </c>
    </row>
    <row r="4640" spans="2:11" x14ac:dyDescent="0.3">
      <c r="B4640" s="126">
        <v>-0.01</v>
      </c>
      <c r="K4640" s="113">
        <f t="shared" si="74"/>
        <v>-1.261437908496732E-2</v>
      </c>
    </row>
    <row r="4641" spans="2:11" x14ac:dyDescent="0.3">
      <c r="B4641" s="126">
        <v>-0.01</v>
      </c>
      <c r="K4641" s="113">
        <f t="shared" si="74"/>
        <v>-1.261437908496732E-2</v>
      </c>
    </row>
    <row r="4642" spans="2:11" x14ac:dyDescent="0.3">
      <c r="B4642" s="126">
        <v>-0.01</v>
      </c>
      <c r="K4642" s="113">
        <f t="shared" si="74"/>
        <v>-1.261437908496732E-2</v>
      </c>
    </row>
    <row r="4643" spans="2:11" x14ac:dyDescent="0.3">
      <c r="B4643" s="126">
        <v>-0.01</v>
      </c>
      <c r="K4643" s="113">
        <f t="shared" si="74"/>
        <v>-1.261437908496732E-2</v>
      </c>
    </row>
    <row r="4644" spans="2:11" x14ac:dyDescent="0.3">
      <c r="B4644" s="126">
        <v>-0.01</v>
      </c>
      <c r="K4644" s="113">
        <f t="shared" si="74"/>
        <v>-1.261437908496732E-2</v>
      </c>
    </row>
    <row r="4645" spans="2:11" x14ac:dyDescent="0.3">
      <c r="B4645" s="126">
        <v>-1031.9310559458299</v>
      </c>
      <c r="K4645" s="113">
        <f t="shared" si="74"/>
        <v>-1301.7169529251319</v>
      </c>
    </row>
    <row r="4646" spans="2:11" x14ac:dyDescent="0.3">
      <c r="B4646" s="126">
        <v>-2035.9223709847499</v>
      </c>
      <c r="K4646" s="113">
        <f t="shared" si="74"/>
        <v>-2568.1896575167107</v>
      </c>
    </row>
    <row r="4647" spans="2:11" x14ac:dyDescent="0.3">
      <c r="B4647" s="126">
        <v>-2930.9771998685901</v>
      </c>
      <c r="K4647" s="113">
        <f t="shared" si="74"/>
        <v>-3697.2457488538421</v>
      </c>
    </row>
    <row r="4648" spans="2:11" x14ac:dyDescent="0.3">
      <c r="B4648" s="126">
        <v>-3643.0017310692001</v>
      </c>
      <c r="K4648" s="113">
        <f t="shared" si="74"/>
        <v>-4595.4204842899062</v>
      </c>
    </row>
    <row r="4649" spans="2:11" x14ac:dyDescent="0.3">
      <c r="B4649" s="126">
        <v>-4111.5362977429704</v>
      </c>
      <c r="K4649" s="113">
        <f t="shared" si="74"/>
        <v>-5186.4477481332897</v>
      </c>
    </row>
    <row r="4650" spans="2:11" x14ac:dyDescent="0.3">
      <c r="B4650" s="126">
        <v>-4295.2374939763004</v>
      </c>
      <c r="K4650" s="113">
        <f t="shared" si="74"/>
        <v>-5418.1754008982089</v>
      </c>
    </row>
    <row r="4651" spans="2:11" x14ac:dyDescent="0.3">
      <c r="B4651" s="126">
        <v>-4175.5945834197701</v>
      </c>
      <c r="K4651" s="113">
        <f t="shared" si="74"/>
        <v>-5267.253298039318</v>
      </c>
    </row>
    <row r="4652" spans="2:11" x14ac:dyDescent="0.3">
      <c r="B4652" s="126">
        <v>-3758.5424388973502</v>
      </c>
      <c r="K4652" s="113">
        <f t="shared" si="74"/>
        <v>-4741.1679131188794</v>
      </c>
    </row>
    <row r="4653" spans="2:11" x14ac:dyDescent="0.3">
      <c r="B4653" s="126">
        <v>-3073.8534300472702</v>
      </c>
      <c r="K4653" s="113">
        <f t="shared" si="74"/>
        <v>-3877.4752418243343</v>
      </c>
    </row>
    <row r="4654" spans="2:11" x14ac:dyDescent="0.3">
      <c r="B4654" s="126">
        <v>-2172.4166547228501</v>
      </c>
      <c r="K4654" s="113">
        <f t="shared" si="74"/>
        <v>-2740.3687213170592</v>
      </c>
    </row>
    <row r="4655" spans="2:11" x14ac:dyDescent="0.3">
      <c r="B4655" s="126">
        <v>-1121.7193389076599</v>
      </c>
      <c r="K4655" s="113">
        <f t="shared" si="74"/>
        <v>-1414.9792967920155</v>
      </c>
    </row>
    <row r="4656" spans="2:11" x14ac:dyDescent="0.3">
      <c r="B4656" s="126">
        <v>-1.00000002156546E-2</v>
      </c>
      <c r="K4656" s="113">
        <f t="shared" si="74"/>
        <v>-1.2614379357002208E-2</v>
      </c>
    </row>
    <row r="4657" spans="2:11" x14ac:dyDescent="0.3">
      <c r="B4657" s="126">
        <v>-0.01</v>
      </c>
      <c r="K4657" s="113">
        <f t="shared" si="74"/>
        <v>-1.261437908496732E-2</v>
      </c>
    </row>
    <row r="4658" spans="2:11" x14ac:dyDescent="0.3">
      <c r="B4658" s="126">
        <v>-0.01</v>
      </c>
      <c r="K4658" s="113">
        <f t="shared" si="74"/>
        <v>-1.261437908496732E-2</v>
      </c>
    </row>
    <row r="4659" spans="2:11" x14ac:dyDescent="0.3">
      <c r="B4659" s="126">
        <v>-0.01</v>
      </c>
      <c r="K4659" s="113">
        <f t="shared" si="74"/>
        <v>-1.261437908496732E-2</v>
      </c>
    </row>
    <row r="4660" spans="2:11" x14ac:dyDescent="0.3">
      <c r="B4660" s="126">
        <v>-0.01</v>
      </c>
      <c r="K4660" s="113">
        <f t="shared" si="74"/>
        <v>-1.261437908496732E-2</v>
      </c>
    </row>
    <row r="4661" spans="2:11" x14ac:dyDescent="0.3">
      <c r="B4661" s="126">
        <v>-0.01</v>
      </c>
      <c r="K4661" s="113">
        <f t="shared" si="74"/>
        <v>-1.261437908496732E-2</v>
      </c>
    </row>
    <row r="4662" spans="2:11" x14ac:dyDescent="0.3">
      <c r="B4662" s="126">
        <v>-0.01</v>
      </c>
      <c r="K4662" s="113">
        <f t="shared" si="74"/>
        <v>-1.261437908496732E-2</v>
      </c>
    </row>
    <row r="4663" spans="2:11" x14ac:dyDescent="0.3">
      <c r="B4663" s="126">
        <v>-0.01</v>
      </c>
      <c r="K4663" s="113">
        <f t="shared" si="74"/>
        <v>-1.261437908496732E-2</v>
      </c>
    </row>
    <row r="4664" spans="2:11" x14ac:dyDescent="0.3">
      <c r="B4664" s="126">
        <v>-0.01</v>
      </c>
      <c r="K4664" s="113">
        <f t="shared" si="74"/>
        <v>-1.261437908496732E-2</v>
      </c>
    </row>
    <row r="4665" spans="2:11" x14ac:dyDescent="0.3">
      <c r="B4665" s="126">
        <v>-0.01</v>
      </c>
      <c r="K4665" s="113">
        <f t="shared" si="74"/>
        <v>-1.261437908496732E-2</v>
      </c>
    </row>
    <row r="4666" spans="2:11" x14ac:dyDescent="0.3">
      <c r="B4666" s="126">
        <v>-0.01</v>
      </c>
      <c r="K4666" s="113">
        <f t="shared" si="74"/>
        <v>-1.261437908496732E-2</v>
      </c>
    </row>
    <row r="4667" spans="2:11" x14ac:dyDescent="0.3">
      <c r="B4667" s="126">
        <v>-0.01</v>
      </c>
      <c r="K4667" s="113">
        <f t="shared" si="74"/>
        <v>-1.261437908496732E-2</v>
      </c>
    </row>
    <row r="4668" spans="2:11" x14ac:dyDescent="0.3">
      <c r="B4668" s="126">
        <v>-0.01</v>
      </c>
      <c r="K4668" s="113">
        <f t="shared" si="74"/>
        <v>-1.261437908496732E-2</v>
      </c>
    </row>
    <row r="4669" spans="2:11" x14ac:dyDescent="0.3">
      <c r="B4669" s="126">
        <v>-986.11604960163197</v>
      </c>
      <c r="K4669" s="113">
        <f t="shared" si="74"/>
        <v>-1243.9241671445423</v>
      </c>
    </row>
    <row r="4670" spans="2:11" x14ac:dyDescent="0.3">
      <c r="B4670" s="126">
        <v>-1892.0541632429099</v>
      </c>
      <c r="K4670" s="113">
        <f t="shared" si="74"/>
        <v>-2386.7088464436706</v>
      </c>
    </row>
    <row r="4671" spans="2:11" x14ac:dyDescent="0.3">
      <c r="B4671" s="126">
        <v>-2661.36786918385</v>
      </c>
      <c r="K4671" s="113">
        <f t="shared" si="74"/>
        <v>-3357.1503186436798</v>
      </c>
    </row>
    <row r="4672" spans="2:11" x14ac:dyDescent="0.3">
      <c r="B4672" s="126">
        <v>-3247.0311940238798</v>
      </c>
      <c r="K4672" s="113">
        <f t="shared" si="74"/>
        <v>-4095.9282382131291</v>
      </c>
    </row>
    <row r="4673" spans="2:11" x14ac:dyDescent="0.3">
      <c r="B4673" s="126">
        <v>-3613.7285240514698</v>
      </c>
      <c r="K4673" s="113">
        <f t="shared" si="74"/>
        <v>-4558.4941512544683</v>
      </c>
    </row>
    <row r="4674" spans="2:11" x14ac:dyDescent="0.3">
      <c r="B4674" s="126">
        <v>-3739.48213120338</v>
      </c>
      <c r="K4674" s="113">
        <f t="shared" si="74"/>
        <v>-4717.124518446094</v>
      </c>
    </row>
    <row r="4675" spans="2:11" x14ac:dyDescent="0.3">
      <c r="B4675" s="126">
        <v>-3616.63811002791</v>
      </c>
      <c r="K4675" s="113">
        <f t="shared" si="74"/>
        <v>-4562.1644133031805</v>
      </c>
    </row>
    <row r="4676" spans="2:11" x14ac:dyDescent="0.3">
      <c r="B4676" s="126">
        <v>-3252.2234607560299</v>
      </c>
      <c r="K4676" s="113">
        <f t="shared" si="74"/>
        <v>-4102.4779603000898</v>
      </c>
    </row>
    <row r="4677" spans="2:11" x14ac:dyDescent="0.3">
      <c r="B4677" s="126">
        <v>-2667.6761361635799</v>
      </c>
      <c r="K4677" s="113">
        <f t="shared" si="74"/>
        <v>-3365.1078057488294</v>
      </c>
    </row>
    <row r="4678" spans="2:11" x14ac:dyDescent="0.3">
      <c r="B4678" s="126">
        <v>-1897.93485445085</v>
      </c>
      <c r="K4678" s="113">
        <f t="shared" si="74"/>
        <v>-2394.1269732615297</v>
      </c>
    </row>
    <row r="4679" spans="2:11" x14ac:dyDescent="0.3">
      <c r="B4679" s="126">
        <v>-989.86603961537901</v>
      </c>
      <c r="K4679" s="113">
        <f t="shared" si="74"/>
        <v>-1248.654546704367</v>
      </c>
    </row>
    <row r="4680" spans="2:11" x14ac:dyDescent="0.3">
      <c r="B4680" s="126">
        <v>-1.0000000275990999E-2</v>
      </c>
      <c r="K4680" s="113">
        <f t="shared" ref="K4680:K4743" si="75">IF(B4680&gt;0,B4680*(1-(1/3.49)),B4680*(1+(1/3.825)))</f>
        <v>-1.2614379433112829E-2</v>
      </c>
    </row>
    <row r="4681" spans="2:11" x14ac:dyDescent="0.3">
      <c r="B4681" s="126">
        <v>-0.01</v>
      </c>
      <c r="K4681" s="113">
        <f t="shared" si="75"/>
        <v>-1.261437908496732E-2</v>
      </c>
    </row>
    <row r="4682" spans="2:11" x14ac:dyDescent="0.3">
      <c r="B4682" s="126">
        <v>-0.01</v>
      </c>
      <c r="K4682" s="113">
        <f t="shared" si="75"/>
        <v>-1.261437908496732E-2</v>
      </c>
    </row>
    <row r="4683" spans="2:11" x14ac:dyDescent="0.3">
      <c r="B4683" s="126">
        <v>-0.01</v>
      </c>
      <c r="K4683" s="113">
        <f t="shared" si="75"/>
        <v>-1.261437908496732E-2</v>
      </c>
    </row>
    <row r="4684" spans="2:11" x14ac:dyDescent="0.3">
      <c r="B4684" s="126">
        <v>-0.01</v>
      </c>
      <c r="K4684" s="113">
        <f t="shared" si="75"/>
        <v>-1.261437908496732E-2</v>
      </c>
    </row>
    <row r="4685" spans="2:11" x14ac:dyDescent="0.3">
      <c r="B4685" s="126">
        <v>-0.01</v>
      </c>
      <c r="K4685" s="113">
        <f t="shared" si="75"/>
        <v>-1.261437908496732E-2</v>
      </c>
    </row>
    <row r="4686" spans="2:11" x14ac:dyDescent="0.3">
      <c r="B4686" s="126">
        <v>-0.01</v>
      </c>
      <c r="K4686" s="113">
        <f t="shared" si="75"/>
        <v>-1.261437908496732E-2</v>
      </c>
    </row>
    <row r="4687" spans="2:11" x14ac:dyDescent="0.3">
      <c r="B4687" s="126">
        <v>-0.01</v>
      </c>
      <c r="K4687" s="113">
        <f t="shared" si="75"/>
        <v>-1.261437908496732E-2</v>
      </c>
    </row>
    <row r="4688" spans="2:11" x14ac:dyDescent="0.3">
      <c r="B4688" s="126">
        <v>-0.01</v>
      </c>
      <c r="K4688" s="113">
        <f t="shared" si="75"/>
        <v>-1.261437908496732E-2</v>
      </c>
    </row>
    <row r="4689" spans="2:11" x14ac:dyDescent="0.3">
      <c r="B4689" s="126">
        <v>-0.01</v>
      </c>
      <c r="K4689" s="113">
        <f t="shared" si="75"/>
        <v>-1.261437908496732E-2</v>
      </c>
    </row>
    <row r="4690" spans="2:11" x14ac:dyDescent="0.3">
      <c r="B4690" s="126">
        <v>-0.01</v>
      </c>
      <c r="K4690" s="113">
        <f t="shared" si="75"/>
        <v>-1.261437908496732E-2</v>
      </c>
    </row>
    <row r="4691" spans="2:11" x14ac:dyDescent="0.3">
      <c r="B4691" s="126">
        <v>-0.01</v>
      </c>
      <c r="K4691" s="113">
        <f t="shared" si="75"/>
        <v>-1.261437908496732E-2</v>
      </c>
    </row>
    <row r="4692" spans="2:11" x14ac:dyDescent="0.3">
      <c r="B4692" s="126">
        <v>-0.01</v>
      </c>
      <c r="K4692" s="113">
        <f t="shared" si="75"/>
        <v>-1.261437908496732E-2</v>
      </c>
    </row>
    <row r="4693" spans="2:11" x14ac:dyDescent="0.3">
      <c r="B4693" s="126">
        <v>-1129.4576926969901</v>
      </c>
      <c r="K4693" s="113">
        <f t="shared" si="75"/>
        <v>-1424.7407496112357</v>
      </c>
    </row>
    <row r="4694" spans="2:11" x14ac:dyDescent="0.3">
      <c r="B4694" s="126">
        <v>-2186.9123676669401</v>
      </c>
      <c r="K4694" s="113">
        <f t="shared" si="75"/>
        <v>-2758.6541631354212</v>
      </c>
    </row>
    <row r="4695" spans="2:11" x14ac:dyDescent="0.3">
      <c r="B4695" s="126">
        <v>-3093.5281432893298</v>
      </c>
      <c r="K4695" s="113">
        <f t="shared" si="75"/>
        <v>-3902.2936709466708</v>
      </c>
    </row>
    <row r="4696" spans="2:11" x14ac:dyDescent="0.3">
      <c r="B4696" s="126">
        <v>-3781.4133729659702</v>
      </c>
      <c r="K4696" s="113">
        <f t="shared" si="75"/>
        <v>-4770.0181763557666</v>
      </c>
    </row>
    <row r="4697" spans="2:11" x14ac:dyDescent="0.3">
      <c r="B4697" s="126">
        <v>-4199.5107428885403</v>
      </c>
      <c r="K4697" s="113">
        <f t="shared" si="75"/>
        <v>-5297.4220482188775</v>
      </c>
    </row>
    <row r="4698" spans="2:11" x14ac:dyDescent="0.3">
      <c r="B4698" s="126">
        <v>-4318.1296737575603</v>
      </c>
      <c r="K4698" s="113">
        <f t="shared" si="75"/>
        <v>-5447.052464282413</v>
      </c>
    </row>
    <row r="4699" spans="2:11" x14ac:dyDescent="0.3">
      <c r="B4699" s="126">
        <v>-4131.6501224716203</v>
      </c>
      <c r="K4699" s="113">
        <f t="shared" si="75"/>
        <v>-5211.820089130867</v>
      </c>
    </row>
    <row r="4700" spans="2:11" x14ac:dyDescent="0.3">
      <c r="B4700" s="126">
        <v>-3659.0854940556801</v>
      </c>
      <c r="K4700" s="113">
        <f t="shared" si="75"/>
        <v>-4615.7091526323284</v>
      </c>
    </row>
    <row r="4701" spans="2:11" x14ac:dyDescent="0.3">
      <c r="B4701" s="126">
        <v>-2942.40227022519</v>
      </c>
      <c r="K4701" s="113">
        <f t="shared" si="75"/>
        <v>-3711.6577657088997</v>
      </c>
    </row>
    <row r="4702" spans="2:11" x14ac:dyDescent="0.3">
      <c r="B4702" s="126">
        <v>-2042.7226016716299</v>
      </c>
      <c r="K4702" s="113">
        <f t="shared" si="75"/>
        <v>-2576.7677262916636</v>
      </c>
    </row>
    <row r="4703" spans="2:11" x14ac:dyDescent="0.3">
      <c r="B4703" s="126">
        <v>-1034.75782931665</v>
      </c>
      <c r="K4703" s="113">
        <f t="shared" si="75"/>
        <v>-1305.2827520138135</v>
      </c>
    </row>
    <row r="4704" spans="2:11" x14ac:dyDescent="0.3">
      <c r="B4704" s="126">
        <v>-1.0000000362980099E-2</v>
      </c>
      <c r="K4704" s="113">
        <f t="shared" si="75"/>
        <v>-1.2614379542844178E-2</v>
      </c>
    </row>
    <row r="4705" spans="2:11" x14ac:dyDescent="0.3">
      <c r="B4705" s="126">
        <v>-0.01</v>
      </c>
      <c r="K4705" s="113">
        <f t="shared" si="75"/>
        <v>-1.261437908496732E-2</v>
      </c>
    </row>
    <row r="4706" spans="2:11" x14ac:dyDescent="0.3">
      <c r="B4706" s="126">
        <v>-0.01</v>
      </c>
      <c r="K4706" s="113">
        <f t="shared" si="75"/>
        <v>-1.261437908496732E-2</v>
      </c>
    </row>
    <row r="4707" spans="2:11" x14ac:dyDescent="0.3">
      <c r="B4707" s="126">
        <v>-0.01</v>
      </c>
      <c r="K4707" s="113">
        <f t="shared" si="75"/>
        <v>-1.261437908496732E-2</v>
      </c>
    </row>
    <row r="4708" spans="2:11" x14ac:dyDescent="0.3">
      <c r="B4708" s="126">
        <v>-0.01</v>
      </c>
      <c r="K4708" s="113">
        <f t="shared" si="75"/>
        <v>-1.261437908496732E-2</v>
      </c>
    </row>
    <row r="4709" spans="2:11" x14ac:dyDescent="0.3">
      <c r="B4709" s="126">
        <v>-0.01</v>
      </c>
      <c r="K4709" s="113">
        <f t="shared" si="75"/>
        <v>-1.261437908496732E-2</v>
      </c>
    </row>
    <row r="4710" spans="2:11" x14ac:dyDescent="0.3">
      <c r="B4710" s="126">
        <v>-0.01</v>
      </c>
      <c r="K4710" s="113">
        <f t="shared" si="75"/>
        <v>-1.261437908496732E-2</v>
      </c>
    </row>
    <row r="4711" spans="2:11" x14ac:dyDescent="0.3">
      <c r="B4711" s="126">
        <v>-0.01</v>
      </c>
      <c r="K4711" s="113">
        <f t="shared" si="75"/>
        <v>-1.261437908496732E-2</v>
      </c>
    </row>
    <row r="4712" spans="2:11" x14ac:dyDescent="0.3">
      <c r="B4712" s="126">
        <v>-0.01</v>
      </c>
      <c r="K4712" s="113">
        <f t="shared" si="75"/>
        <v>-1.261437908496732E-2</v>
      </c>
    </row>
    <row r="4713" spans="2:11" x14ac:dyDescent="0.3">
      <c r="B4713" s="126">
        <v>-0.01</v>
      </c>
      <c r="K4713" s="113">
        <f t="shared" si="75"/>
        <v>-1.261437908496732E-2</v>
      </c>
    </row>
    <row r="4714" spans="2:11" x14ac:dyDescent="0.3">
      <c r="B4714" s="126">
        <v>-0.01</v>
      </c>
      <c r="K4714" s="113">
        <f t="shared" si="75"/>
        <v>-1.261437908496732E-2</v>
      </c>
    </row>
    <row r="4715" spans="2:11" x14ac:dyDescent="0.3">
      <c r="B4715" s="126">
        <v>-0.01</v>
      </c>
      <c r="K4715" s="113">
        <f t="shared" si="75"/>
        <v>-1.261437908496732E-2</v>
      </c>
    </row>
    <row r="4716" spans="2:11" x14ac:dyDescent="0.3">
      <c r="B4716" s="126">
        <v>-0.01</v>
      </c>
      <c r="K4716" s="113">
        <f t="shared" si="75"/>
        <v>-1.261437908496732E-2</v>
      </c>
    </row>
    <row r="4717" spans="2:11" x14ac:dyDescent="0.3">
      <c r="B4717" s="126">
        <v>-480.01189920342398</v>
      </c>
      <c r="K4717" s="113">
        <f t="shared" si="75"/>
        <v>-605.50520618471126</v>
      </c>
    </row>
    <row r="4718" spans="2:11" x14ac:dyDescent="0.3">
      <c r="B4718" s="126">
        <v>-836.83852592268704</v>
      </c>
      <c r="K4718" s="113">
        <f t="shared" si="75"/>
        <v>-1055.6198398894026</v>
      </c>
    </row>
    <row r="4719" spans="2:11" x14ac:dyDescent="0.3">
      <c r="B4719" s="126">
        <v>-1057.3219158821801</v>
      </c>
      <c r="K4719" s="113">
        <f t="shared" si="75"/>
        <v>-1333.7459461781748</v>
      </c>
    </row>
    <row r="4720" spans="2:11" x14ac:dyDescent="0.3">
      <c r="B4720" s="126">
        <v>-1143.6907516291401</v>
      </c>
      <c r="K4720" s="113">
        <f t="shared" si="75"/>
        <v>-1442.6948697021178</v>
      </c>
    </row>
    <row r="4721" spans="2:11" x14ac:dyDescent="0.3">
      <c r="B4721" s="126">
        <v>-1111.6426309743099</v>
      </c>
      <c r="K4721" s="113">
        <f t="shared" si="75"/>
        <v>-1402.2681554120379</v>
      </c>
    </row>
    <row r="4722" spans="2:11" x14ac:dyDescent="0.3">
      <c r="B4722" s="126">
        <v>-987.09125396179104</v>
      </c>
      <c r="K4722" s="113">
        <f t="shared" si="75"/>
        <v>-1245.1543268929781</v>
      </c>
    </row>
    <row r="4723" spans="2:11" x14ac:dyDescent="0.3">
      <c r="B4723" s="126">
        <v>-802.06328950622697</v>
      </c>
      <c r="K4723" s="113">
        <f t="shared" si="75"/>
        <v>-1011.7530383967438</v>
      </c>
    </row>
    <row r="4724" spans="2:11" x14ac:dyDescent="0.3">
      <c r="B4724" s="126">
        <v>-590.29124948647097</v>
      </c>
      <c r="K4724" s="113">
        <f t="shared" si="75"/>
        <v>-744.61575915613662</v>
      </c>
    </row>
    <row r="4725" spans="2:11" x14ac:dyDescent="0.3">
      <c r="B4725" s="126">
        <v>-383.05016689041702</v>
      </c>
      <c r="K4725" s="113">
        <f t="shared" si="75"/>
        <v>-483.1940013715718</v>
      </c>
    </row>
    <row r="4726" spans="2:11" x14ac:dyDescent="0.3">
      <c r="B4726" s="126">
        <v>-205.71999961872399</v>
      </c>
      <c r="K4726" s="113">
        <f t="shared" si="75"/>
        <v>-259.50300605499172</v>
      </c>
    </row>
    <row r="4727" spans="2:11" x14ac:dyDescent="0.3">
      <c r="B4727" s="126">
        <v>-75.433628901041899</v>
      </c>
      <c r="K4727" s="113">
        <f t="shared" si="75"/>
        <v>-95.154839071248929</v>
      </c>
    </row>
    <row r="4728" spans="2:11" x14ac:dyDescent="0.3">
      <c r="B4728" s="126">
        <v>-1.00000000208939E-2</v>
      </c>
      <c r="K4728" s="113">
        <f t="shared" si="75"/>
        <v>-1.2614379111323676E-2</v>
      </c>
    </row>
    <row r="4729" spans="2:11" x14ac:dyDescent="0.3">
      <c r="B4729" s="126">
        <v>-0.01</v>
      </c>
      <c r="K4729" s="113">
        <f t="shared" si="75"/>
        <v>-1.261437908496732E-2</v>
      </c>
    </row>
    <row r="4730" spans="2:11" x14ac:dyDescent="0.3">
      <c r="B4730" s="126">
        <v>-1.0675580118671499</v>
      </c>
      <c r="K4730" s="113">
        <f t="shared" si="75"/>
        <v>-1.3466581456886271</v>
      </c>
    </row>
    <row r="4731" spans="2:11" x14ac:dyDescent="0.3">
      <c r="B4731" s="126">
        <v>-54.313820624217101</v>
      </c>
      <c r="K4731" s="113">
        <f t="shared" si="75"/>
        <v>-68.513512290679088</v>
      </c>
    </row>
    <row r="4732" spans="2:11" x14ac:dyDescent="0.3">
      <c r="B4732" s="126">
        <v>-121.006109442876</v>
      </c>
      <c r="K4732" s="113">
        <f t="shared" si="75"/>
        <v>-152.64169361094815</v>
      </c>
    </row>
    <row r="4733" spans="2:11" x14ac:dyDescent="0.3">
      <c r="B4733" s="126">
        <v>-184.44905625896001</v>
      </c>
      <c r="K4733" s="113">
        <f t="shared" si="75"/>
        <v>-232.67103175149856</v>
      </c>
    </row>
    <row r="4734" spans="2:11" x14ac:dyDescent="0.3">
      <c r="B4734" s="126">
        <v>-230.70351476427001</v>
      </c>
      <c r="K4734" s="113">
        <f t="shared" si="75"/>
        <v>-291.01815914708567</v>
      </c>
    </row>
    <row r="4735" spans="2:11" x14ac:dyDescent="0.3">
      <c r="B4735" s="126">
        <v>-250.45719760982399</v>
      </c>
      <c r="K4735" s="113">
        <f t="shared" si="75"/>
        <v>-315.93620352088908</v>
      </c>
    </row>
    <row r="4736" spans="2:11" x14ac:dyDescent="0.3">
      <c r="B4736" s="126">
        <v>-240.02819539099701</v>
      </c>
      <c r="K4736" s="113">
        <f t="shared" si="75"/>
        <v>-302.78066477426421</v>
      </c>
    </row>
    <row r="4737" spans="2:11" x14ac:dyDescent="0.3">
      <c r="B4737" s="126">
        <v>-201.42333299765099</v>
      </c>
      <c r="K4737" s="113">
        <f t="shared" si="75"/>
        <v>-254.08302789899764</v>
      </c>
    </row>
    <row r="4738" spans="2:11" x14ac:dyDescent="0.3">
      <c r="B4738" s="126">
        <v>-141.51296589911701</v>
      </c>
      <c r="K4738" s="113">
        <f t="shared" si="75"/>
        <v>-178.5098197289515</v>
      </c>
    </row>
    <row r="4739" spans="2:11" x14ac:dyDescent="0.3">
      <c r="B4739" s="126">
        <v>-70.507289647333707</v>
      </c>
      <c r="K4739" s="113">
        <f t="shared" si="75"/>
        <v>-88.940567986505911</v>
      </c>
    </row>
    <row r="4740" spans="2:11" x14ac:dyDescent="0.3">
      <c r="B4740" s="126">
        <v>-1.0000000031834299E-2</v>
      </c>
      <c r="K4740" s="113">
        <f t="shared" si="75"/>
        <v>-1.2614379125124312E-2</v>
      </c>
    </row>
    <row r="4741" spans="2:11" x14ac:dyDescent="0.3">
      <c r="B4741" s="126">
        <v>-0.01</v>
      </c>
      <c r="K4741" s="113">
        <f t="shared" si="75"/>
        <v>-1.261437908496732E-2</v>
      </c>
    </row>
    <row r="4742" spans="2:11" x14ac:dyDescent="0.3">
      <c r="B4742" s="126">
        <v>-0.01</v>
      </c>
      <c r="K4742" s="113">
        <f t="shared" si="75"/>
        <v>-1.261437908496732E-2</v>
      </c>
    </row>
    <row r="4743" spans="2:11" x14ac:dyDescent="0.3">
      <c r="B4743" s="126">
        <v>-0.01</v>
      </c>
      <c r="K4743" s="113">
        <f t="shared" si="75"/>
        <v>-1.261437908496732E-2</v>
      </c>
    </row>
    <row r="4744" spans="2:11" x14ac:dyDescent="0.3">
      <c r="B4744" s="126">
        <v>-0.01</v>
      </c>
      <c r="K4744" s="113">
        <f t="shared" ref="K4744:K4807" si="76">IF(B4744&gt;0,B4744*(1-(1/3.49)),B4744*(1+(1/3.825)))</f>
        <v>-1.261437908496732E-2</v>
      </c>
    </row>
    <row r="4745" spans="2:11" x14ac:dyDescent="0.3">
      <c r="B4745" s="126">
        <v>-0.01</v>
      </c>
      <c r="K4745" s="113">
        <f t="shared" si="76"/>
        <v>-1.261437908496732E-2</v>
      </c>
    </row>
    <row r="4746" spans="2:11" x14ac:dyDescent="0.3">
      <c r="B4746" s="126">
        <v>-0.01</v>
      </c>
      <c r="K4746" s="113">
        <f t="shared" si="76"/>
        <v>-1.261437908496732E-2</v>
      </c>
    </row>
    <row r="4747" spans="2:11" x14ac:dyDescent="0.3">
      <c r="B4747" s="126">
        <v>-18.685242691300399</v>
      </c>
      <c r="K4747" s="113">
        <f t="shared" si="76"/>
        <v>-23.570273460267824</v>
      </c>
    </row>
    <row r="4748" spans="2:11" x14ac:dyDescent="0.3">
      <c r="B4748" s="126">
        <v>-57.632061610834597</v>
      </c>
      <c r="K4748" s="113">
        <f t="shared" si="76"/>
        <v>-72.699267260725989</v>
      </c>
    </row>
    <row r="4749" spans="2:11" x14ac:dyDescent="0.3">
      <c r="B4749" s="126">
        <v>-79.740693467387104</v>
      </c>
      <c r="K4749" s="113">
        <f t="shared" si="76"/>
        <v>-100.58793358957981</v>
      </c>
    </row>
    <row r="4750" spans="2:11" x14ac:dyDescent="0.3">
      <c r="B4750" s="126">
        <v>-78.544156906607299</v>
      </c>
      <c r="K4750" s="113">
        <f t="shared" si="76"/>
        <v>-99.078577012909861</v>
      </c>
    </row>
    <row r="4751" spans="2:11" x14ac:dyDescent="0.3">
      <c r="B4751" s="126">
        <v>-51.4135303328897</v>
      </c>
      <c r="K4751" s="113">
        <f t="shared" si="76"/>
        <v>-64.854976171553673</v>
      </c>
    </row>
    <row r="4752" spans="2:11" x14ac:dyDescent="0.3">
      <c r="B4752" s="126">
        <v>-1.00000000053308E-2</v>
      </c>
      <c r="K4752" s="113">
        <f t="shared" si="76"/>
        <v>-1.2614379091691793E-2</v>
      </c>
    </row>
    <row r="4753" spans="2:11" x14ac:dyDescent="0.3">
      <c r="B4753" s="126">
        <v>-0.01</v>
      </c>
      <c r="K4753" s="113">
        <f t="shared" si="76"/>
        <v>-1.261437908496732E-2</v>
      </c>
    </row>
    <row r="4754" spans="2:11" x14ac:dyDescent="0.3">
      <c r="B4754" s="126">
        <v>-0.01</v>
      </c>
      <c r="K4754" s="113">
        <f t="shared" si="76"/>
        <v>-1.261437908496732E-2</v>
      </c>
    </row>
    <row r="4755" spans="2:11" x14ac:dyDescent="0.3">
      <c r="B4755" s="126">
        <v>-0.01</v>
      </c>
      <c r="K4755" s="113">
        <f t="shared" si="76"/>
        <v>-1.261437908496732E-2</v>
      </c>
    </row>
    <row r="4756" spans="2:11" x14ac:dyDescent="0.3">
      <c r="B4756" s="126">
        <v>-0.01</v>
      </c>
      <c r="K4756" s="113">
        <f t="shared" si="76"/>
        <v>-1.261437908496732E-2</v>
      </c>
    </row>
    <row r="4757" spans="2:11" x14ac:dyDescent="0.3">
      <c r="B4757" s="126">
        <v>-0.01</v>
      </c>
      <c r="K4757" s="113">
        <f t="shared" si="76"/>
        <v>-1.261437908496732E-2</v>
      </c>
    </row>
    <row r="4758" spans="2:11" x14ac:dyDescent="0.3">
      <c r="B4758" s="126">
        <v>-0.01</v>
      </c>
      <c r="K4758" s="113">
        <f t="shared" si="76"/>
        <v>-1.261437908496732E-2</v>
      </c>
    </row>
    <row r="4759" spans="2:11" x14ac:dyDescent="0.3">
      <c r="B4759" s="126">
        <v>-0.01</v>
      </c>
      <c r="K4759" s="113">
        <f t="shared" si="76"/>
        <v>-1.261437908496732E-2</v>
      </c>
    </row>
    <row r="4760" spans="2:11" x14ac:dyDescent="0.3">
      <c r="B4760" s="126">
        <v>-0.01</v>
      </c>
      <c r="K4760" s="113">
        <f t="shared" si="76"/>
        <v>-1.261437908496732E-2</v>
      </c>
    </row>
    <row r="4761" spans="2:11" x14ac:dyDescent="0.3">
      <c r="B4761" s="126">
        <v>-0.01</v>
      </c>
      <c r="K4761" s="113">
        <f t="shared" si="76"/>
        <v>-1.261437908496732E-2</v>
      </c>
    </row>
    <row r="4762" spans="2:11" x14ac:dyDescent="0.3">
      <c r="B4762" s="126">
        <v>-0.01</v>
      </c>
      <c r="K4762" s="113">
        <f t="shared" si="76"/>
        <v>-1.261437908496732E-2</v>
      </c>
    </row>
    <row r="4763" spans="2:11" x14ac:dyDescent="0.3">
      <c r="B4763" s="126">
        <v>-0.01</v>
      </c>
      <c r="K4763" s="113">
        <f t="shared" si="76"/>
        <v>-1.261437908496732E-2</v>
      </c>
    </row>
    <row r="4764" spans="2:11" x14ac:dyDescent="0.3">
      <c r="B4764" s="126">
        <v>-0.01</v>
      </c>
      <c r="K4764" s="113">
        <f t="shared" si="76"/>
        <v>-1.261437908496732E-2</v>
      </c>
    </row>
    <row r="4765" spans="2:11" x14ac:dyDescent="0.3">
      <c r="B4765" s="126">
        <v>-58.324058833587898</v>
      </c>
      <c r="K4765" s="113">
        <f t="shared" si="76"/>
        <v>-73.572178790081466</v>
      </c>
    </row>
    <row r="4766" spans="2:11" x14ac:dyDescent="0.3">
      <c r="B4766" s="126">
        <v>-93.642557406319497</v>
      </c>
      <c r="K4766" s="113">
        <f t="shared" si="76"/>
        <v>-118.12427176091282</v>
      </c>
    </row>
    <row r="4767" spans="2:11" x14ac:dyDescent="0.3">
      <c r="B4767" s="126">
        <v>-103.473068891792</v>
      </c>
      <c r="K4767" s="113">
        <f t="shared" si="76"/>
        <v>-130.52485160860036</v>
      </c>
    </row>
    <row r="4768" spans="2:11" x14ac:dyDescent="0.3">
      <c r="B4768" s="126">
        <v>-89.483949295984701</v>
      </c>
      <c r="K4768" s="113">
        <f t="shared" si="76"/>
        <v>-112.87844584395455</v>
      </c>
    </row>
    <row r="4769" spans="2:11" x14ac:dyDescent="0.3">
      <c r="B4769" s="126">
        <v>-57.156249613961201</v>
      </c>
      <c r="K4769" s="113">
        <f t="shared" si="76"/>
        <v>-72.099059970552361</v>
      </c>
    </row>
    <row r="4770" spans="2:11" x14ac:dyDescent="0.3">
      <c r="B4770" s="126">
        <v>-14.8239739641181</v>
      </c>
      <c r="K4770" s="113">
        <f t="shared" si="76"/>
        <v>-18.699522712907143</v>
      </c>
    </row>
    <row r="4771" spans="2:11" x14ac:dyDescent="0.3">
      <c r="B4771" s="126">
        <v>-0.01</v>
      </c>
      <c r="K4771" s="113">
        <f t="shared" si="76"/>
        <v>-1.261437908496732E-2</v>
      </c>
    </row>
    <row r="4772" spans="2:11" x14ac:dyDescent="0.3">
      <c r="B4772" s="126">
        <v>-0.01</v>
      </c>
      <c r="K4772" s="113">
        <f t="shared" si="76"/>
        <v>-1.261437908496732E-2</v>
      </c>
    </row>
    <row r="4773" spans="2:11" x14ac:dyDescent="0.3">
      <c r="B4773" s="126">
        <v>-0.01</v>
      </c>
      <c r="K4773" s="113">
        <f t="shared" si="76"/>
        <v>-1.261437908496732E-2</v>
      </c>
    </row>
    <row r="4774" spans="2:11" x14ac:dyDescent="0.3">
      <c r="B4774" s="126">
        <v>-0.01</v>
      </c>
      <c r="K4774" s="113">
        <f t="shared" si="76"/>
        <v>-1.261437908496732E-2</v>
      </c>
    </row>
    <row r="4775" spans="2:11" x14ac:dyDescent="0.3">
      <c r="B4775" s="126">
        <v>-0.01</v>
      </c>
      <c r="K4775" s="113">
        <f t="shared" si="76"/>
        <v>-1.261437908496732E-2</v>
      </c>
    </row>
    <row r="4776" spans="2:11" x14ac:dyDescent="0.3">
      <c r="B4776" s="126">
        <v>-0.01</v>
      </c>
      <c r="K4776" s="113">
        <f t="shared" si="76"/>
        <v>-1.261437908496732E-2</v>
      </c>
    </row>
    <row r="4777" spans="2:11" x14ac:dyDescent="0.3">
      <c r="B4777" s="126">
        <v>-56.072636008322398</v>
      </c>
      <c r="K4777" s="113">
        <f t="shared" si="76"/>
        <v>-70.732148690236741</v>
      </c>
    </row>
    <row r="4778" spans="2:11" x14ac:dyDescent="0.3">
      <c r="B4778" s="126">
        <v>-113.31089155261699</v>
      </c>
      <c r="K4778" s="113">
        <f t="shared" si="76"/>
        <v>-142.9346540500332</v>
      </c>
    </row>
    <row r="4779" spans="2:11" x14ac:dyDescent="0.3">
      <c r="B4779" s="126">
        <v>-161.35159420606001</v>
      </c>
      <c r="K4779" s="113">
        <f t="shared" si="76"/>
        <v>-203.53501752790575</v>
      </c>
    </row>
    <row r="4780" spans="2:11" x14ac:dyDescent="0.3">
      <c r="B4780" s="126">
        <v>-191.053158746885</v>
      </c>
      <c r="K4780" s="113">
        <f t="shared" si="76"/>
        <v>-241.00169698136474</v>
      </c>
    </row>
    <row r="4781" spans="2:11" x14ac:dyDescent="0.3">
      <c r="B4781" s="126">
        <v>-196.33368816370799</v>
      </c>
      <c r="K4781" s="113">
        <f t="shared" si="76"/>
        <v>-247.66275696467738</v>
      </c>
    </row>
    <row r="4782" spans="2:11" x14ac:dyDescent="0.3">
      <c r="B4782" s="126">
        <v>-175.60392800459101</v>
      </c>
      <c r="K4782" s="113">
        <f t="shared" si="76"/>
        <v>-221.51345166592199</v>
      </c>
    </row>
    <row r="4783" spans="2:11" x14ac:dyDescent="0.3">
      <c r="B4783" s="126">
        <v>-132.54061935695501</v>
      </c>
      <c r="K4783" s="113">
        <f t="shared" si="76"/>
        <v>-167.19176167249879</v>
      </c>
    </row>
    <row r="4784" spans="2:11" x14ac:dyDescent="0.3">
      <c r="B4784" s="126">
        <v>-76.022568499167093</v>
      </c>
      <c r="K4784" s="113">
        <f t="shared" si="76"/>
        <v>-95.897749806138876</v>
      </c>
    </row>
    <row r="4785" spans="2:11" x14ac:dyDescent="0.3">
      <c r="B4785" s="126">
        <v>-19.170172020948101</v>
      </c>
      <c r="K4785" s="113">
        <f t="shared" si="76"/>
        <v>-24.181981699627343</v>
      </c>
    </row>
    <row r="4786" spans="2:11" x14ac:dyDescent="0.3">
      <c r="B4786" s="126">
        <v>-0.01</v>
      </c>
      <c r="K4786" s="113">
        <f t="shared" si="76"/>
        <v>-1.261437908496732E-2</v>
      </c>
    </row>
    <row r="4787" spans="2:11" x14ac:dyDescent="0.3">
      <c r="B4787" s="126">
        <v>-0.01</v>
      </c>
      <c r="K4787" s="113">
        <f t="shared" si="76"/>
        <v>-1.261437908496732E-2</v>
      </c>
    </row>
    <row r="4788" spans="2:11" x14ac:dyDescent="0.3">
      <c r="B4788" s="126">
        <v>-0.01</v>
      </c>
      <c r="K4788" s="113">
        <f t="shared" si="76"/>
        <v>-1.261437908496732E-2</v>
      </c>
    </row>
    <row r="4789" spans="2:11" x14ac:dyDescent="0.3">
      <c r="B4789" s="126">
        <v>-84.809205960127301</v>
      </c>
      <c r="K4789" s="113">
        <f t="shared" si="76"/>
        <v>-106.98154738761156</v>
      </c>
    </row>
    <row r="4790" spans="2:11" x14ac:dyDescent="0.3">
      <c r="B4790" s="126">
        <v>-221.589959444599</v>
      </c>
      <c r="K4790" s="113">
        <f t="shared" si="76"/>
        <v>-279.52197498567062</v>
      </c>
    </row>
    <row r="4791" spans="2:11" x14ac:dyDescent="0.3">
      <c r="B4791" s="126">
        <v>-402.018580519669</v>
      </c>
      <c r="K4791" s="113">
        <f t="shared" si="76"/>
        <v>-507.1214773875563</v>
      </c>
    </row>
    <row r="4792" spans="2:11" x14ac:dyDescent="0.3">
      <c r="B4792" s="126">
        <v>-608.90646392636995</v>
      </c>
      <c r="K4792" s="113">
        <f t="shared" si="76"/>
        <v>-768.09769632542088</v>
      </c>
    </row>
    <row r="4793" spans="2:11" x14ac:dyDescent="0.3">
      <c r="B4793" s="126">
        <v>-817.29249306179895</v>
      </c>
      <c r="K4793" s="113">
        <f t="shared" si="76"/>
        <v>-1030.9637330779556</v>
      </c>
    </row>
    <row r="4794" spans="2:11" x14ac:dyDescent="0.3">
      <c r="B4794" s="126">
        <v>-996.75214832384199</v>
      </c>
      <c r="K4794" s="113">
        <f t="shared" si="76"/>
        <v>-1257.3409452712517</v>
      </c>
    </row>
    <row r="4795" spans="2:11" x14ac:dyDescent="0.3">
      <c r="B4795" s="126">
        <v>-1114.73655330416</v>
      </c>
      <c r="K4795" s="113">
        <f t="shared" si="76"/>
        <v>-1406.1709463248553</v>
      </c>
    </row>
    <row r="4796" spans="2:11" x14ac:dyDescent="0.3">
      <c r="B4796" s="126">
        <v>-1140.59124230412</v>
      </c>
      <c r="K4796" s="113">
        <f t="shared" si="76"/>
        <v>-1438.7850311417983</v>
      </c>
    </row>
    <row r="4797" spans="2:11" x14ac:dyDescent="0.3">
      <c r="B4797" s="126">
        <v>-1049.7883843212601</v>
      </c>
      <c r="K4797" s="113">
        <f t="shared" si="76"/>
        <v>-1324.2428638823737</v>
      </c>
    </row>
    <row r="4798" spans="2:11" x14ac:dyDescent="0.3">
      <c r="B4798" s="126">
        <v>-827.84470410117206</v>
      </c>
      <c r="K4798" s="113">
        <f t="shared" si="76"/>
        <v>-1044.2746921014784</v>
      </c>
    </row>
    <row r="4799" spans="2:11" x14ac:dyDescent="0.3">
      <c r="B4799" s="126">
        <v>-473.40096318619601</v>
      </c>
      <c r="K4799" s="113">
        <f t="shared" si="76"/>
        <v>-597.16592088193352</v>
      </c>
    </row>
    <row r="4800" spans="2:11" x14ac:dyDescent="0.3">
      <c r="B4800" s="126">
        <v>-1.00000001315418E-2</v>
      </c>
      <c r="K4800" s="113">
        <f t="shared" si="76"/>
        <v>-1.2614379250899133E-2</v>
      </c>
    </row>
    <row r="4801" spans="2:11" x14ac:dyDescent="0.3">
      <c r="B4801" s="126">
        <v>-0.01</v>
      </c>
      <c r="K4801" s="113">
        <f t="shared" si="76"/>
        <v>-1.261437908496732E-2</v>
      </c>
    </row>
    <row r="4802" spans="2:11" x14ac:dyDescent="0.3">
      <c r="B4802" s="126">
        <v>-0.01</v>
      </c>
      <c r="K4802" s="113">
        <f t="shared" si="76"/>
        <v>-1.261437908496732E-2</v>
      </c>
    </row>
    <row r="4803" spans="2:11" x14ac:dyDescent="0.3">
      <c r="B4803" s="126">
        <v>-0.01</v>
      </c>
      <c r="K4803" s="113">
        <f t="shared" si="76"/>
        <v>-1.261437908496732E-2</v>
      </c>
    </row>
    <row r="4804" spans="2:11" x14ac:dyDescent="0.3">
      <c r="B4804" s="126">
        <v>-0.01</v>
      </c>
      <c r="K4804" s="113">
        <f t="shared" si="76"/>
        <v>-1.261437908496732E-2</v>
      </c>
    </row>
    <row r="4805" spans="2:11" x14ac:dyDescent="0.3">
      <c r="B4805" s="126">
        <v>-0.01</v>
      </c>
      <c r="K4805" s="113">
        <f t="shared" si="76"/>
        <v>-1.261437908496732E-2</v>
      </c>
    </row>
    <row r="4806" spans="2:11" x14ac:dyDescent="0.3">
      <c r="B4806" s="126">
        <v>-0.01</v>
      </c>
      <c r="K4806" s="113">
        <f t="shared" si="76"/>
        <v>-1.261437908496732E-2</v>
      </c>
    </row>
    <row r="4807" spans="2:11" x14ac:dyDescent="0.3">
      <c r="B4807" s="126">
        <v>-0.01</v>
      </c>
      <c r="K4807" s="113">
        <f t="shared" si="76"/>
        <v>-1.261437908496732E-2</v>
      </c>
    </row>
    <row r="4808" spans="2:11" x14ac:dyDescent="0.3">
      <c r="B4808" s="126">
        <v>-0.01</v>
      </c>
      <c r="K4808" s="113">
        <f t="shared" ref="K4808:K4871" si="77">IF(B4808&gt;0,B4808*(1-(1/3.49)),B4808*(1+(1/3.825)))</f>
        <v>-1.261437908496732E-2</v>
      </c>
    </row>
    <row r="4809" spans="2:11" x14ac:dyDescent="0.3">
      <c r="B4809" s="126">
        <v>-0.01</v>
      </c>
      <c r="K4809" s="113">
        <f t="shared" si="77"/>
        <v>-1.261437908496732E-2</v>
      </c>
    </row>
    <row r="4810" spans="2:11" x14ac:dyDescent="0.3">
      <c r="B4810" s="126">
        <v>-0.01</v>
      </c>
      <c r="K4810" s="113">
        <f t="shared" si="77"/>
        <v>-1.261437908496732E-2</v>
      </c>
    </row>
    <row r="4811" spans="2:11" x14ac:dyDescent="0.3">
      <c r="B4811" s="126">
        <v>-0.01</v>
      </c>
      <c r="K4811" s="113">
        <f t="shared" si="77"/>
        <v>-1.261437908496732E-2</v>
      </c>
    </row>
    <row r="4812" spans="2:11" x14ac:dyDescent="0.3">
      <c r="B4812" s="126">
        <v>-0.01</v>
      </c>
      <c r="K4812" s="113">
        <f t="shared" si="77"/>
        <v>-1.261437908496732E-2</v>
      </c>
    </row>
    <row r="4813" spans="2:11" x14ac:dyDescent="0.3">
      <c r="B4813" s="126">
        <v>-1001.1356374921201</v>
      </c>
      <c r="K4813" s="113">
        <f t="shared" si="77"/>
        <v>-1262.8704446796023</v>
      </c>
    </row>
    <row r="4814" spans="2:11" x14ac:dyDescent="0.3">
      <c r="B4814" s="126">
        <v>-1974.98327445358</v>
      </c>
      <c r="K4814" s="113">
        <f t="shared" si="77"/>
        <v>-2491.318771042751</v>
      </c>
    </row>
    <row r="4815" spans="2:11" x14ac:dyDescent="0.3">
      <c r="B4815" s="126">
        <v>-2842.9855079559202</v>
      </c>
      <c r="K4815" s="113">
        <f t="shared" si="77"/>
        <v>-3586.249693042435</v>
      </c>
    </row>
    <row r="4816" spans="2:11" x14ac:dyDescent="0.3">
      <c r="B4816" s="126">
        <v>-3533.3086631496599</v>
      </c>
      <c r="K4816" s="113">
        <f t="shared" si="77"/>
        <v>-4457.0494901168913</v>
      </c>
    </row>
    <row r="4817" spans="2:11" x14ac:dyDescent="0.3">
      <c r="B4817" s="126">
        <v>-3987.3679546513499</v>
      </c>
      <c r="K4817" s="113">
        <f t="shared" si="77"/>
        <v>-5029.8170931222912</v>
      </c>
    </row>
    <row r="4818" spans="2:11" x14ac:dyDescent="0.3">
      <c r="B4818" s="126">
        <v>-4165.1374780768801</v>
      </c>
      <c r="K4818" s="113">
        <f t="shared" si="77"/>
        <v>-5254.0623089466526</v>
      </c>
    </row>
    <row r="4819" spans="2:11" x14ac:dyDescent="0.3">
      <c r="B4819" s="126">
        <v>-4048.7451886338999</v>
      </c>
      <c r="K4819" s="113">
        <f t="shared" si="77"/>
        <v>-5107.240662786553</v>
      </c>
    </row>
    <row r="4820" spans="2:11" x14ac:dyDescent="0.3">
      <c r="B4820" s="126">
        <v>-3644.0264987596902</v>
      </c>
      <c r="K4820" s="113">
        <f t="shared" si="77"/>
        <v>-4596.7131651020927</v>
      </c>
    </row>
    <row r="4821" spans="2:11" x14ac:dyDescent="0.3">
      <c r="B4821" s="126">
        <v>-2979.9238199904498</v>
      </c>
      <c r="K4821" s="113">
        <f t="shared" si="77"/>
        <v>-3758.9888709683451</v>
      </c>
    </row>
    <row r="4822" spans="2:11" x14ac:dyDescent="0.3">
      <c r="B4822" s="126">
        <v>-2105.8385129261801</v>
      </c>
      <c r="K4822" s="113">
        <f t="shared" si="77"/>
        <v>-2656.3845293774689</v>
      </c>
    </row>
    <row r="4823" spans="2:11" x14ac:dyDescent="0.3">
      <c r="B4823" s="126">
        <v>-1087.2417171699501</v>
      </c>
      <c r="K4823" s="113">
        <f t="shared" si="77"/>
        <v>-1371.4879177372572</v>
      </c>
    </row>
    <row r="4824" spans="2:11" x14ac:dyDescent="0.3">
      <c r="B4824" s="126">
        <v>-1.0000000364762099E-2</v>
      </c>
      <c r="K4824" s="113">
        <f t="shared" si="77"/>
        <v>-1.2614379545092059E-2</v>
      </c>
    </row>
    <row r="4825" spans="2:11" x14ac:dyDescent="0.3">
      <c r="B4825" s="126">
        <v>-0.01</v>
      </c>
      <c r="K4825" s="113">
        <f t="shared" si="77"/>
        <v>-1.261437908496732E-2</v>
      </c>
    </row>
    <row r="4826" spans="2:11" x14ac:dyDescent="0.3">
      <c r="B4826" s="126">
        <v>-0.01</v>
      </c>
      <c r="K4826" s="113">
        <f t="shared" si="77"/>
        <v>-1.261437908496732E-2</v>
      </c>
    </row>
    <row r="4827" spans="2:11" x14ac:dyDescent="0.3">
      <c r="B4827" s="126">
        <v>-0.01</v>
      </c>
      <c r="K4827" s="113">
        <f t="shared" si="77"/>
        <v>-1.261437908496732E-2</v>
      </c>
    </row>
    <row r="4828" spans="2:11" x14ac:dyDescent="0.3">
      <c r="B4828" s="126">
        <v>-0.01</v>
      </c>
      <c r="K4828" s="113">
        <f t="shared" si="77"/>
        <v>-1.261437908496732E-2</v>
      </c>
    </row>
    <row r="4829" spans="2:11" x14ac:dyDescent="0.3">
      <c r="B4829" s="126">
        <v>-0.01</v>
      </c>
      <c r="K4829" s="113">
        <f t="shared" si="77"/>
        <v>-1.261437908496732E-2</v>
      </c>
    </row>
    <row r="4830" spans="2:11" x14ac:dyDescent="0.3">
      <c r="B4830" s="126">
        <v>-0.01</v>
      </c>
      <c r="K4830" s="113">
        <f t="shared" si="77"/>
        <v>-1.261437908496732E-2</v>
      </c>
    </row>
    <row r="4831" spans="2:11" x14ac:dyDescent="0.3">
      <c r="B4831" s="126">
        <v>-0.01</v>
      </c>
      <c r="K4831" s="113">
        <f t="shared" si="77"/>
        <v>-1.261437908496732E-2</v>
      </c>
    </row>
    <row r="4832" spans="2:11" x14ac:dyDescent="0.3">
      <c r="B4832" s="126">
        <v>-0.01</v>
      </c>
      <c r="K4832" s="113">
        <f t="shared" si="77"/>
        <v>-1.261437908496732E-2</v>
      </c>
    </row>
    <row r="4833" spans="2:11" x14ac:dyDescent="0.3">
      <c r="B4833" s="126">
        <v>-0.01</v>
      </c>
      <c r="K4833" s="113">
        <f t="shared" si="77"/>
        <v>-1.261437908496732E-2</v>
      </c>
    </row>
    <row r="4834" spans="2:11" x14ac:dyDescent="0.3">
      <c r="B4834" s="126">
        <v>-0.01</v>
      </c>
      <c r="K4834" s="113">
        <f t="shared" si="77"/>
        <v>-1.261437908496732E-2</v>
      </c>
    </row>
    <row r="4835" spans="2:11" x14ac:dyDescent="0.3">
      <c r="B4835" s="126">
        <v>-0.01</v>
      </c>
      <c r="K4835" s="113">
        <f t="shared" si="77"/>
        <v>-1.261437908496732E-2</v>
      </c>
    </row>
    <row r="4836" spans="2:11" x14ac:dyDescent="0.3">
      <c r="B4836" s="126">
        <v>-0.01</v>
      </c>
      <c r="K4836" s="113">
        <f t="shared" si="77"/>
        <v>-1.261437908496732E-2</v>
      </c>
    </row>
    <row r="4837" spans="2:11" x14ac:dyDescent="0.3">
      <c r="B4837" s="126">
        <v>-954.56820470507103</v>
      </c>
      <c r="K4837" s="113">
        <f t="shared" si="77"/>
        <v>-1204.128519660645</v>
      </c>
    </row>
    <row r="4838" spans="2:11" x14ac:dyDescent="0.3">
      <c r="B4838" s="126">
        <v>-1831.3531655330801</v>
      </c>
      <c r="K4838" s="113">
        <f t="shared" si="77"/>
        <v>-2310.1383068489181</v>
      </c>
    </row>
    <row r="4839" spans="2:11" x14ac:dyDescent="0.3">
      <c r="B4839" s="126">
        <v>-2575.7462819657699</v>
      </c>
      <c r="K4839" s="113">
        <f t="shared" si="77"/>
        <v>-3249.1440027411345</v>
      </c>
    </row>
    <row r="4840" spans="2:11" x14ac:dyDescent="0.3">
      <c r="B4840" s="126">
        <v>-3142.2755273850598</v>
      </c>
      <c r="K4840" s="113">
        <f t="shared" si="77"/>
        <v>-3963.7854691850753</v>
      </c>
    </row>
    <row r="4841" spans="2:11" x14ac:dyDescent="0.3">
      <c r="B4841" s="126">
        <v>-3496.8173253498398</v>
      </c>
      <c r="K4841" s="113">
        <f t="shared" si="77"/>
        <v>-4411.0179332844382</v>
      </c>
    </row>
    <row r="4842" spans="2:11" x14ac:dyDescent="0.3">
      <c r="B4842" s="126">
        <v>-3618.1660188467999</v>
      </c>
      <c r="K4842" s="113">
        <f t="shared" si="77"/>
        <v>-4564.0917754080547</v>
      </c>
    </row>
    <row r="4843" spans="2:11" x14ac:dyDescent="0.3">
      <c r="B4843" s="126">
        <v>-3498.9817390436801</v>
      </c>
      <c r="K4843" s="113">
        <f t="shared" si="77"/>
        <v>-4413.7482067675182</v>
      </c>
    </row>
    <row r="4844" spans="2:11" x14ac:dyDescent="0.3">
      <c r="B4844" s="126">
        <v>-3146.1293966448302</v>
      </c>
      <c r="K4844" s="113">
        <f t="shared" si="77"/>
        <v>-3968.6468859637398</v>
      </c>
    </row>
    <row r="4845" spans="2:11" x14ac:dyDescent="0.3">
      <c r="B4845" s="126">
        <v>-2580.41094996629</v>
      </c>
      <c r="K4845" s="113">
        <f t="shared" si="77"/>
        <v>-3255.0281917875423</v>
      </c>
    </row>
    <row r="4846" spans="2:11" x14ac:dyDescent="0.3">
      <c r="B4846" s="126">
        <v>-1835.67858009212</v>
      </c>
      <c r="K4846" s="113">
        <f t="shared" si="77"/>
        <v>-2315.5945487436547</v>
      </c>
    </row>
    <row r="4847" spans="2:11" x14ac:dyDescent="0.3">
      <c r="B4847" s="126">
        <v>-957.30728326012104</v>
      </c>
      <c r="K4847" s="113">
        <f t="shared" si="77"/>
        <v>-1207.5836971843357</v>
      </c>
    </row>
    <row r="4848" spans="2:11" x14ac:dyDescent="0.3">
      <c r="B4848" s="126">
        <v>-1.00000004058311E-2</v>
      </c>
      <c r="K4848" s="113">
        <f t="shared" si="77"/>
        <v>-1.2614379596898054E-2</v>
      </c>
    </row>
    <row r="4849" spans="2:11" x14ac:dyDescent="0.3">
      <c r="B4849" s="126">
        <v>-0.01</v>
      </c>
      <c r="K4849" s="113">
        <f t="shared" si="77"/>
        <v>-1.261437908496732E-2</v>
      </c>
    </row>
    <row r="4850" spans="2:11" x14ac:dyDescent="0.3">
      <c r="B4850" s="126">
        <v>-0.01</v>
      </c>
      <c r="K4850" s="113">
        <f t="shared" si="77"/>
        <v>-1.261437908496732E-2</v>
      </c>
    </row>
    <row r="4851" spans="2:11" x14ac:dyDescent="0.3">
      <c r="B4851" s="126">
        <v>-0.01</v>
      </c>
      <c r="K4851" s="113">
        <f t="shared" si="77"/>
        <v>-1.261437908496732E-2</v>
      </c>
    </row>
    <row r="4852" spans="2:11" x14ac:dyDescent="0.3">
      <c r="B4852" s="126">
        <v>-0.01</v>
      </c>
      <c r="K4852" s="113">
        <f t="shared" si="77"/>
        <v>-1.261437908496732E-2</v>
      </c>
    </row>
    <row r="4853" spans="2:11" x14ac:dyDescent="0.3">
      <c r="B4853" s="126">
        <v>-0.01</v>
      </c>
      <c r="K4853" s="113">
        <f t="shared" si="77"/>
        <v>-1.261437908496732E-2</v>
      </c>
    </row>
    <row r="4854" spans="2:11" x14ac:dyDescent="0.3">
      <c r="B4854" s="126">
        <v>-0.01</v>
      </c>
      <c r="K4854" s="113">
        <f t="shared" si="77"/>
        <v>-1.261437908496732E-2</v>
      </c>
    </row>
    <row r="4855" spans="2:11" x14ac:dyDescent="0.3">
      <c r="B4855" s="126">
        <v>-0.01</v>
      </c>
      <c r="K4855" s="113">
        <f t="shared" si="77"/>
        <v>-1.261437908496732E-2</v>
      </c>
    </row>
    <row r="4856" spans="2:11" x14ac:dyDescent="0.3">
      <c r="B4856" s="126">
        <v>-0.01</v>
      </c>
      <c r="K4856" s="113">
        <f t="shared" si="77"/>
        <v>-1.261437908496732E-2</v>
      </c>
    </row>
    <row r="4857" spans="2:11" x14ac:dyDescent="0.3">
      <c r="B4857" s="126">
        <v>-0.01</v>
      </c>
      <c r="K4857" s="113">
        <f t="shared" si="77"/>
        <v>-1.261437908496732E-2</v>
      </c>
    </row>
    <row r="4858" spans="2:11" x14ac:dyDescent="0.3">
      <c r="B4858" s="126">
        <v>-0.01</v>
      </c>
      <c r="K4858" s="113">
        <f t="shared" si="77"/>
        <v>-1.261437908496732E-2</v>
      </c>
    </row>
    <row r="4859" spans="2:11" x14ac:dyDescent="0.3">
      <c r="B4859" s="126">
        <v>-0.01</v>
      </c>
      <c r="K4859" s="113">
        <f t="shared" si="77"/>
        <v>-1.261437908496732E-2</v>
      </c>
    </row>
    <row r="4860" spans="2:11" x14ac:dyDescent="0.3">
      <c r="B4860" s="126">
        <v>-0.01</v>
      </c>
      <c r="K4860" s="113">
        <f t="shared" si="77"/>
        <v>-1.261437908496732E-2</v>
      </c>
    </row>
    <row r="4861" spans="2:11" x14ac:dyDescent="0.3">
      <c r="B4861" s="126">
        <v>-1090.8789528854099</v>
      </c>
      <c r="K4861" s="113">
        <f t="shared" si="77"/>
        <v>-1376.0760647508766</v>
      </c>
    </row>
    <row r="4862" spans="2:11" x14ac:dyDescent="0.3">
      <c r="B4862" s="126">
        <v>-2112.0159324709498</v>
      </c>
      <c r="K4862" s="113">
        <f t="shared" si="77"/>
        <v>-2664.1769605679301</v>
      </c>
    </row>
    <row r="4863" spans="2:11" x14ac:dyDescent="0.3">
      <c r="B4863" s="126">
        <v>-2987.3019567776801</v>
      </c>
      <c r="K4863" s="113">
        <f t="shared" si="77"/>
        <v>-3768.2959324058315</v>
      </c>
    </row>
    <row r="4864" spans="2:11" x14ac:dyDescent="0.3">
      <c r="B4864" s="126">
        <v>-3651.2237262822</v>
      </c>
      <c r="K4864" s="113">
        <f t="shared" si="77"/>
        <v>-4605.7920207350626</v>
      </c>
    </row>
    <row r="4865" spans="2:11" x14ac:dyDescent="0.3">
      <c r="B4865" s="126">
        <v>-4054.54580193949</v>
      </c>
      <c r="K4865" s="113">
        <f t="shared" si="77"/>
        <v>-5114.557776302755</v>
      </c>
    </row>
    <row r="4866" spans="2:11" x14ac:dyDescent="0.3">
      <c r="B4866" s="126">
        <v>-4168.6785276013698</v>
      </c>
      <c r="K4866" s="113">
        <f t="shared" si="77"/>
        <v>-5258.5291230527082</v>
      </c>
    </row>
    <row r="4867" spans="2:11" x14ac:dyDescent="0.3">
      <c r="B4867" s="126">
        <v>-3988.2783326511499</v>
      </c>
      <c r="K4867" s="113">
        <f t="shared" si="77"/>
        <v>-5030.9654784423001</v>
      </c>
    </row>
    <row r="4868" spans="2:11" x14ac:dyDescent="0.3">
      <c r="B4868" s="126">
        <v>-3531.7801486754602</v>
      </c>
      <c r="K4868" s="113">
        <f t="shared" si="77"/>
        <v>-4455.1213640154492</v>
      </c>
    </row>
    <row r="4869" spans="2:11" x14ac:dyDescent="0.3">
      <c r="B4869" s="126">
        <v>-2839.7644767059001</v>
      </c>
      <c r="K4869" s="113">
        <f t="shared" si="77"/>
        <v>-3582.1865621192073</v>
      </c>
    </row>
    <row r="4870" spans="2:11" x14ac:dyDescent="0.3">
      <c r="B4870" s="126">
        <v>-1971.2823620813899</v>
      </c>
      <c r="K4870" s="113">
        <f t="shared" si="77"/>
        <v>-2486.6502998804463</v>
      </c>
    </row>
    <row r="4871" spans="2:11" x14ac:dyDescent="0.3">
      <c r="B4871" s="126">
        <v>-998.47538798567996</v>
      </c>
      <c r="K4871" s="113">
        <f t="shared" si="77"/>
        <v>-1259.5147051061192</v>
      </c>
    </row>
    <row r="4872" spans="2:11" x14ac:dyDescent="0.3">
      <c r="B4872" s="126">
        <v>-1.00000004903186E-2</v>
      </c>
      <c r="K4872" s="113">
        <f t="shared" ref="K4872:K4935" si="78">IF(B4872&gt;0,B4872*(1-(1/3.49)),B4872*(1+(1/3.825)))</f>
        <v>-1.261437970347379E-2</v>
      </c>
    </row>
    <row r="4873" spans="2:11" x14ac:dyDescent="0.3">
      <c r="B4873" s="126">
        <v>-0.01</v>
      </c>
      <c r="K4873" s="113">
        <f t="shared" si="78"/>
        <v>-1.261437908496732E-2</v>
      </c>
    </row>
    <row r="4874" spans="2:11" x14ac:dyDescent="0.3">
      <c r="B4874" s="126">
        <v>-0.01</v>
      </c>
      <c r="K4874" s="113">
        <f t="shared" si="78"/>
        <v>-1.261437908496732E-2</v>
      </c>
    </row>
    <row r="4875" spans="2:11" x14ac:dyDescent="0.3">
      <c r="B4875" s="126">
        <v>-0.01</v>
      </c>
      <c r="K4875" s="113">
        <f t="shared" si="78"/>
        <v>-1.261437908496732E-2</v>
      </c>
    </row>
    <row r="4876" spans="2:11" x14ac:dyDescent="0.3">
      <c r="B4876" s="126">
        <v>-0.01</v>
      </c>
      <c r="K4876" s="113">
        <f t="shared" si="78"/>
        <v>-1.261437908496732E-2</v>
      </c>
    </row>
    <row r="4877" spans="2:11" x14ac:dyDescent="0.3">
      <c r="B4877" s="126">
        <v>-0.01</v>
      </c>
      <c r="K4877" s="113">
        <f t="shared" si="78"/>
        <v>-1.261437908496732E-2</v>
      </c>
    </row>
    <row r="4878" spans="2:11" x14ac:dyDescent="0.3">
      <c r="B4878" s="126">
        <v>-0.01</v>
      </c>
      <c r="K4878" s="113">
        <f t="shared" si="78"/>
        <v>-1.261437908496732E-2</v>
      </c>
    </row>
    <row r="4879" spans="2:11" x14ac:dyDescent="0.3">
      <c r="B4879" s="126">
        <v>-0.01</v>
      </c>
      <c r="K4879" s="113">
        <f t="shared" si="78"/>
        <v>-1.261437908496732E-2</v>
      </c>
    </row>
    <row r="4880" spans="2:11" x14ac:dyDescent="0.3">
      <c r="B4880" s="126">
        <v>-0.01</v>
      </c>
      <c r="K4880" s="113">
        <f t="shared" si="78"/>
        <v>-1.261437908496732E-2</v>
      </c>
    </row>
    <row r="4881" spans="2:11" x14ac:dyDescent="0.3">
      <c r="B4881" s="126">
        <v>-0.01</v>
      </c>
      <c r="K4881" s="113">
        <f t="shared" si="78"/>
        <v>-1.261437908496732E-2</v>
      </c>
    </row>
    <row r="4882" spans="2:11" x14ac:dyDescent="0.3">
      <c r="B4882" s="126">
        <v>-0.01</v>
      </c>
      <c r="K4882" s="113">
        <f t="shared" si="78"/>
        <v>-1.261437908496732E-2</v>
      </c>
    </row>
    <row r="4883" spans="2:11" x14ac:dyDescent="0.3">
      <c r="B4883" s="126">
        <v>-0.01</v>
      </c>
      <c r="K4883" s="113">
        <f t="shared" si="78"/>
        <v>-1.261437908496732E-2</v>
      </c>
    </row>
    <row r="4884" spans="2:11" x14ac:dyDescent="0.3">
      <c r="B4884" s="126">
        <v>-0.01</v>
      </c>
      <c r="K4884" s="113">
        <f t="shared" si="78"/>
        <v>-1.261437908496732E-2</v>
      </c>
    </row>
    <row r="4885" spans="2:11" x14ac:dyDescent="0.3">
      <c r="B4885" s="126">
        <v>-462.56923080176199</v>
      </c>
      <c r="K4885" s="113">
        <f t="shared" si="78"/>
        <v>-583.50236303751672</v>
      </c>
    </row>
    <row r="4886" spans="2:11" x14ac:dyDescent="0.3">
      <c r="B4886" s="126">
        <v>-806.35283490710106</v>
      </c>
      <c r="K4886" s="113">
        <f t="shared" si="78"/>
        <v>-1017.1640335756242</v>
      </c>
    </row>
    <row r="4887" spans="2:11" x14ac:dyDescent="0.3">
      <c r="B4887" s="126">
        <v>-1018.70745782013</v>
      </c>
      <c r="K4887" s="113">
        <f t="shared" si="78"/>
        <v>-1285.0362049626476</v>
      </c>
    </row>
    <row r="4888" spans="2:11" x14ac:dyDescent="0.3">
      <c r="B4888" s="126">
        <v>-1101.8175139361099</v>
      </c>
      <c r="K4888" s="113">
        <f t="shared" si="78"/>
        <v>-1389.8743803246352</v>
      </c>
    </row>
    <row r="4889" spans="2:11" x14ac:dyDescent="0.3">
      <c r="B4889" s="126">
        <v>-1070.8411801979701</v>
      </c>
      <c r="K4889" s="113">
        <f t="shared" si="78"/>
        <v>-1350.7996586810993</v>
      </c>
    </row>
    <row r="4890" spans="2:11" x14ac:dyDescent="0.3">
      <c r="B4890" s="126">
        <v>-950.77111522543601</v>
      </c>
      <c r="K4890" s="113">
        <f t="shared" si="78"/>
        <v>-1199.3387270490794</v>
      </c>
    </row>
    <row r="4891" spans="2:11" x14ac:dyDescent="0.3">
      <c r="B4891" s="126">
        <v>-772.47800201865005</v>
      </c>
      <c r="K4891" s="113">
        <f t="shared" si="78"/>
        <v>-974.43303522614019</v>
      </c>
    </row>
    <row r="4892" spans="2:11" x14ac:dyDescent="0.3">
      <c r="B4892" s="126">
        <v>-568.463586339985</v>
      </c>
      <c r="K4892" s="113">
        <f t="shared" si="78"/>
        <v>-717.08151740926212</v>
      </c>
    </row>
    <row r="4893" spans="2:11" x14ac:dyDescent="0.3">
      <c r="B4893" s="126">
        <v>-368.85089807637797</v>
      </c>
      <c r="K4893" s="113">
        <f t="shared" si="78"/>
        <v>-465.28250541660748</v>
      </c>
    </row>
    <row r="4894" spans="2:11" x14ac:dyDescent="0.3">
      <c r="B4894" s="126">
        <v>-198.075515041388</v>
      </c>
      <c r="K4894" s="113">
        <f t="shared" si="78"/>
        <v>-249.85996341822147</v>
      </c>
    </row>
    <row r="4895" spans="2:11" x14ac:dyDescent="0.3">
      <c r="B4895" s="126">
        <v>-72.623869601130806</v>
      </c>
      <c r="K4895" s="113">
        <f t="shared" si="78"/>
        <v>-91.610502176589833</v>
      </c>
    </row>
    <row r="4896" spans="2:11" x14ac:dyDescent="0.3">
      <c r="B4896" s="126">
        <v>-1.00000000067034E-2</v>
      </c>
      <c r="K4896" s="113">
        <f t="shared" si="78"/>
        <v>-1.2614379093423243E-2</v>
      </c>
    </row>
    <row r="4897" spans="2:11" x14ac:dyDescent="0.3">
      <c r="B4897" s="126">
        <v>-0.01</v>
      </c>
      <c r="K4897" s="113">
        <f t="shared" si="78"/>
        <v>-1.261437908496732E-2</v>
      </c>
    </row>
    <row r="4898" spans="2:11" x14ac:dyDescent="0.3">
      <c r="B4898" s="126">
        <v>-1.02787001822692</v>
      </c>
      <c r="K4898" s="113">
        <f t="shared" si="78"/>
        <v>-1.2965942059986637</v>
      </c>
    </row>
    <row r="4899" spans="2:11" x14ac:dyDescent="0.3">
      <c r="B4899" s="126">
        <v>-52.270929062155901</v>
      </c>
      <c r="K4899" s="113">
        <f t="shared" si="78"/>
        <v>-65.936531431346978</v>
      </c>
    </row>
    <row r="4900" spans="2:11" x14ac:dyDescent="0.3">
      <c r="B4900" s="126">
        <v>-116.443176141461</v>
      </c>
      <c r="K4900" s="113">
        <f t="shared" si="78"/>
        <v>-146.88583657060113</v>
      </c>
    </row>
    <row r="4901" spans="2:11" x14ac:dyDescent="0.3">
      <c r="B4901" s="126">
        <v>-177.476673749371</v>
      </c>
      <c r="K4901" s="113">
        <f t="shared" si="78"/>
        <v>-223.8758041413634</v>
      </c>
    </row>
    <row r="4902" spans="2:11" x14ac:dyDescent="0.3">
      <c r="B4902" s="126">
        <v>-221.96138754475501</v>
      </c>
      <c r="K4902" s="113">
        <f t="shared" si="78"/>
        <v>-279.99050847148834</v>
      </c>
    </row>
    <row r="4903" spans="2:11" x14ac:dyDescent="0.3">
      <c r="B4903" s="126">
        <v>-240.943503780756</v>
      </c>
      <c r="K4903" s="113">
        <f t="shared" si="78"/>
        <v>-303.93526947507127</v>
      </c>
    </row>
    <row r="4904" spans="2:11" x14ac:dyDescent="0.3">
      <c r="B4904" s="126">
        <v>-230.88861485692701</v>
      </c>
      <c r="K4904" s="113">
        <f t="shared" si="78"/>
        <v>-291.25165142082949</v>
      </c>
    </row>
    <row r="4905" spans="2:11" x14ac:dyDescent="0.3">
      <c r="B4905" s="126">
        <v>-193.73526396661799</v>
      </c>
      <c r="K4905" s="113">
        <f t="shared" si="78"/>
        <v>-244.3850061801129</v>
      </c>
    </row>
    <row r="4906" spans="2:11" x14ac:dyDescent="0.3">
      <c r="B4906" s="126">
        <v>-136.09870190259599</v>
      </c>
      <c r="K4906" s="113">
        <f t="shared" si="78"/>
        <v>-171.6800618771309</v>
      </c>
    </row>
    <row r="4907" spans="2:11" x14ac:dyDescent="0.3">
      <c r="B4907" s="126">
        <v>-67.803399704539302</v>
      </c>
      <c r="K4907" s="113">
        <f t="shared" si="78"/>
        <v>-85.529778712261987</v>
      </c>
    </row>
    <row r="4908" spans="2:11" x14ac:dyDescent="0.3">
      <c r="B4908" s="126">
        <v>-1.0000000011955701E-2</v>
      </c>
      <c r="K4908" s="113">
        <f t="shared" si="78"/>
        <v>-1.2614379100048694E-2</v>
      </c>
    </row>
    <row r="4909" spans="2:11" x14ac:dyDescent="0.3">
      <c r="B4909" s="126">
        <v>-0.01</v>
      </c>
      <c r="K4909" s="113">
        <f t="shared" si="78"/>
        <v>-1.261437908496732E-2</v>
      </c>
    </row>
    <row r="4910" spans="2:11" x14ac:dyDescent="0.3">
      <c r="B4910" s="126">
        <v>-0.01</v>
      </c>
      <c r="K4910" s="113">
        <f t="shared" si="78"/>
        <v>-1.261437908496732E-2</v>
      </c>
    </row>
    <row r="4911" spans="2:11" x14ac:dyDescent="0.3">
      <c r="B4911" s="126">
        <v>-0.01</v>
      </c>
      <c r="K4911" s="113">
        <f t="shared" si="78"/>
        <v>-1.261437908496732E-2</v>
      </c>
    </row>
    <row r="4912" spans="2:11" x14ac:dyDescent="0.3">
      <c r="B4912" s="126">
        <v>-0.01</v>
      </c>
      <c r="K4912" s="113">
        <f t="shared" si="78"/>
        <v>-1.261437908496732E-2</v>
      </c>
    </row>
    <row r="4913" spans="2:11" x14ac:dyDescent="0.3">
      <c r="B4913" s="126">
        <v>-0.01</v>
      </c>
      <c r="K4913" s="113">
        <f t="shared" si="78"/>
        <v>-1.261437908496732E-2</v>
      </c>
    </row>
    <row r="4914" spans="2:11" x14ac:dyDescent="0.3">
      <c r="B4914" s="126">
        <v>-0.01</v>
      </c>
      <c r="K4914" s="113">
        <f t="shared" si="78"/>
        <v>-1.261437908496732E-2</v>
      </c>
    </row>
    <row r="4915" spans="2:11" x14ac:dyDescent="0.3">
      <c r="B4915" s="126">
        <v>-17.955198196496401</v>
      </c>
      <c r="K4915" s="113">
        <f t="shared" si="78"/>
        <v>-22.649367659632713</v>
      </c>
    </row>
    <row r="4916" spans="2:11" x14ac:dyDescent="0.3">
      <c r="B4916" s="126">
        <v>-55.3742071815523</v>
      </c>
      <c r="K4916" s="113">
        <f t="shared" si="78"/>
        <v>-69.851124091762046</v>
      </c>
    </row>
    <row r="4917" spans="2:11" x14ac:dyDescent="0.3">
      <c r="B4917" s="126">
        <v>-76.609176733692095</v>
      </c>
      <c r="K4917" s="113">
        <f t="shared" si="78"/>
        <v>-96.637719670605051</v>
      </c>
    </row>
    <row r="4918" spans="2:11" x14ac:dyDescent="0.3">
      <c r="B4918" s="126">
        <v>-75.452382339286601</v>
      </c>
      <c r="K4918" s="113">
        <f t="shared" si="78"/>
        <v>-95.178495369165447</v>
      </c>
    </row>
    <row r="4919" spans="2:11" x14ac:dyDescent="0.3">
      <c r="B4919" s="126">
        <v>-49.385099421317598</v>
      </c>
      <c r="K4919" s="113">
        <f t="shared" si="78"/>
        <v>-62.296236524930038</v>
      </c>
    </row>
    <row r="4920" spans="2:11" x14ac:dyDescent="0.3">
      <c r="B4920" s="126">
        <v>-1.00000000135822E-2</v>
      </c>
      <c r="K4920" s="113">
        <f t="shared" si="78"/>
        <v>-1.2614379102100422E-2</v>
      </c>
    </row>
    <row r="4921" spans="2:11" x14ac:dyDescent="0.3">
      <c r="B4921" s="126">
        <v>-0.01</v>
      </c>
      <c r="K4921" s="113">
        <f t="shared" si="78"/>
        <v>-1.261437908496732E-2</v>
      </c>
    </row>
    <row r="4922" spans="2:11" x14ac:dyDescent="0.3">
      <c r="B4922" s="126">
        <v>-0.01</v>
      </c>
      <c r="K4922" s="113">
        <f t="shared" si="78"/>
        <v>-1.261437908496732E-2</v>
      </c>
    </row>
    <row r="4923" spans="2:11" x14ac:dyDescent="0.3">
      <c r="B4923" s="126">
        <v>-0.01</v>
      </c>
      <c r="K4923" s="113">
        <f t="shared" si="78"/>
        <v>-1.261437908496732E-2</v>
      </c>
    </row>
    <row r="4924" spans="2:11" x14ac:dyDescent="0.3">
      <c r="B4924" s="126">
        <v>-0.01</v>
      </c>
      <c r="K4924" s="113">
        <f t="shared" si="78"/>
        <v>-1.261437908496732E-2</v>
      </c>
    </row>
    <row r="4925" spans="2:11" x14ac:dyDescent="0.3">
      <c r="B4925" s="126">
        <v>-0.01</v>
      </c>
      <c r="K4925" s="113">
        <f t="shared" si="78"/>
        <v>-1.261437908496732E-2</v>
      </c>
    </row>
    <row r="4926" spans="2:11" x14ac:dyDescent="0.3">
      <c r="B4926" s="126">
        <v>-0.01</v>
      </c>
      <c r="K4926" s="113">
        <f t="shared" si="78"/>
        <v>-1.261437908496732E-2</v>
      </c>
    </row>
    <row r="4927" spans="2:11" x14ac:dyDescent="0.3">
      <c r="B4927" s="126">
        <v>-0.01</v>
      </c>
      <c r="K4927" s="113">
        <f t="shared" si="78"/>
        <v>-1.261437908496732E-2</v>
      </c>
    </row>
    <row r="4928" spans="2:11" x14ac:dyDescent="0.3">
      <c r="B4928" s="126">
        <v>-0.01</v>
      </c>
      <c r="K4928" s="113">
        <f t="shared" si="78"/>
        <v>-1.261437908496732E-2</v>
      </c>
    </row>
    <row r="4929" spans="2:11" x14ac:dyDescent="0.3">
      <c r="B4929" s="126">
        <v>-0.01</v>
      </c>
      <c r="K4929" s="113">
        <f t="shared" si="78"/>
        <v>-1.261437908496732E-2</v>
      </c>
    </row>
    <row r="4930" spans="2:11" x14ac:dyDescent="0.3">
      <c r="B4930" s="126">
        <v>-0.01</v>
      </c>
      <c r="K4930" s="113">
        <f t="shared" si="78"/>
        <v>-1.261437908496732E-2</v>
      </c>
    </row>
    <row r="4931" spans="2:11" x14ac:dyDescent="0.3">
      <c r="B4931" s="126">
        <v>-0.01</v>
      </c>
      <c r="K4931" s="113">
        <f t="shared" si="78"/>
        <v>-1.261437908496732E-2</v>
      </c>
    </row>
    <row r="4932" spans="2:11" x14ac:dyDescent="0.3">
      <c r="B4932" s="126">
        <v>-0.01</v>
      </c>
      <c r="K4932" s="113">
        <f t="shared" si="78"/>
        <v>-1.261437908496732E-2</v>
      </c>
    </row>
    <row r="4933" spans="2:11" x14ac:dyDescent="0.3">
      <c r="B4933" s="126">
        <v>-55.947282266575499</v>
      </c>
      <c r="K4933" s="113">
        <f t="shared" si="78"/>
        <v>-70.574022728425305</v>
      </c>
    </row>
    <row r="4934" spans="2:11" x14ac:dyDescent="0.3">
      <c r="B4934" s="126">
        <v>-89.817560100586405</v>
      </c>
      <c r="K4934" s="113">
        <f t="shared" si="78"/>
        <v>-113.29927515956324</v>
      </c>
    </row>
    <row r="4935" spans="2:11" x14ac:dyDescent="0.3">
      <c r="B4935" s="126">
        <v>-99.236864428606594</v>
      </c>
      <c r="K4935" s="113">
        <f t="shared" si="78"/>
        <v>-125.18114271059524</v>
      </c>
    </row>
    <row r="4936" spans="2:11" x14ac:dyDescent="0.3">
      <c r="B4936" s="126">
        <v>-85.812194846085902</v>
      </c>
      <c r="K4936" s="113">
        <f t="shared" ref="K4936:K4999" si="79">IF(B4936&gt;0,B4936*(1-(1/3.49)),B4936*(1+(1/3.825)))</f>
        <v>-108.24675559016065</v>
      </c>
    </row>
    <row r="4937" spans="2:11" x14ac:dyDescent="0.3">
      <c r="B4937" s="126">
        <v>-54.805813847737198</v>
      </c>
      <c r="K4937" s="113">
        <f t="shared" si="79"/>
        <v>-69.134131193550843</v>
      </c>
    </row>
    <row r="4938" spans="2:11" x14ac:dyDescent="0.3">
      <c r="B4938" s="126">
        <v>-14.2132934895987</v>
      </c>
      <c r="K4938" s="113">
        <f t="shared" si="79"/>
        <v>-17.929187212369602</v>
      </c>
    </row>
    <row r="4939" spans="2:11" x14ac:dyDescent="0.3">
      <c r="B4939" s="126">
        <v>-0.01</v>
      </c>
      <c r="K4939" s="113">
        <f t="shared" si="79"/>
        <v>-1.261437908496732E-2</v>
      </c>
    </row>
    <row r="4940" spans="2:11" x14ac:dyDescent="0.3">
      <c r="B4940" s="126">
        <v>-0.01</v>
      </c>
      <c r="K4940" s="113">
        <f t="shared" si="79"/>
        <v>-1.261437908496732E-2</v>
      </c>
    </row>
    <row r="4941" spans="2:11" x14ac:dyDescent="0.3">
      <c r="B4941" s="126">
        <v>-0.01</v>
      </c>
      <c r="K4941" s="113">
        <f t="shared" si="79"/>
        <v>-1.261437908496732E-2</v>
      </c>
    </row>
    <row r="4942" spans="2:11" x14ac:dyDescent="0.3">
      <c r="B4942" s="126">
        <v>-0.01</v>
      </c>
      <c r="K4942" s="113">
        <f t="shared" si="79"/>
        <v>-1.261437908496732E-2</v>
      </c>
    </row>
    <row r="4943" spans="2:11" x14ac:dyDescent="0.3">
      <c r="B4943" s="126">
        <v>-0.01</v>
      </c>
      <c r="K4943" s="113">
        <f t="shared" si="79"/>
        <v>-1.261437908496732E-2</v>
      </c>
    </row>
    <row r="4944" spans="2:11" x14ac:dyDescent="0.3">
      <c r="B4944" s="126">
        <v>-0.01</v>
      </c>
      <c r="K4944" s="113">
        <f t="shared" si="79"/>
        <v>-1.261437908496732E-2</v>
      </c>
    </row>
    <row r="4945" spans="2:11" x14ac:dyDescent="0.3">
      <c r="B4945" s="126">
        <v>-53.724959919809699</v>
      </c>
      <c r="K4945" s="113">
        <f t="shared" si="79"/>
        <v>-67.7707010753155</v>
      </c>
    </row>
    <row r="4946" spans="2:11" x14ac:dyDescent="0.3">
      <c r="B4946" s="126">
        <v>-108.555727683736</v>
      </c>
      <c r="K4946" s="113">
        <f t="shared" si="79"/>
        <v>-136.93631008471272</v>
      </c>
    </row>
    <row r="4947" spans="2:11" x14ac:dyDescent="0.3">
      <c r="B4947" s="126">
        <v>-154.56511923979599</v>
      </c>
      <c r="K4947" s="113">
        <f t="shared" si="79"/>
        <v>-194.97430074039625</v>
      </c>
    </row>
    <row r="4948" spans="2:11" x14ac:dyDescent="0.3">
      <c r="B4948" s="126">
        <v>-182.999496692024</v>
      </c>
      <c r="K4948" s="113">
        <f t="shared" si="79"/>
        <v>-230.84250236314136</v>
      </c>
    </row>
    <row r="4949" spans="2:11" x14ac:dyDescent="0.3">
      <c r="B4949" s="126">
        <v>-188.03906070142699</v>
      </c>
      <c r="K4949" s="113">
        <f t="shared" si="79"/>
        <v>-237.19959944689811</v>
      </c>
    </row>
    <row r="4950" spans="2:11" x14ac:dyDescent="0.3">
      <c r="B4950" s="126">
        <v>-168.16870125188399</v>
      </c>
      <c r="K4950" s="113">
        <f t="shared" si="79"/>
        <v>-212.1343747817883</v>
      </c>
    </row>
    <row r="4951" spans="2:11" x14ac:dyDescent="0.3">
      <c r="B4951" s="126">
        <v>-126.91643205952199</v>
      </c>
      <c r="K4951" s="113">
        <f t="shared" si="79"/>
        <v>-160.09719861103102</v>
      </c>
    </row>
    <row r="4952" spans="2:11" x14ac:dyDescent="0.3">
      <c r="B4952" s="126">
        <v>-72.789714672593107</v>
      </c>
      <c r="K4952" s="113">
        <f t="shared" si="79"/>
        <v>-91.819705436669736</v>
      </c>
    </row>
    <row r="4953" spans="2:11" x14ac:dyDescent="0.3">
      <c r="B4953" s="126">
        <v>-18.3534853368071</v>
      </c>
      <c r="K4953" s="113">
        <f t="shared" si="79"/>
        <v>-23.151782156887389</v>
      </c>
    </row>
    <row r="4954" spans="2:11" x14ac:dyDescent="0.3">
      <c r="B4954" s="126">
        <v>-0.01</v>
      </c>
      <c r="K4954" s="113">
        <f t="shared" si="79"/>
        <v>-1.261437908496732E-2</v>
      </c>
    </row>
    <row r="4955" spans="2:11" x14ac:dyDescent="0.3">
      <c r="B4955" s="126">
        <v>-0.01</v>
      </c>
      <c r="K4955" s="113">
        <f t="shared" si="79"/>
        <v>-1.261437908496732E-2</v>
      </c>
    </row>
    <row r="4956" spans="2:11" x14ac:dyDescent="0.3">
      <c r="B4956" s="126">
        <v>-0.01</v>
      </c>
      <c r="K4956" s="113">
        <f t="shared" si="79"/>
        <v>-1.261437908496732E-2</v>
      </c>
    </row>
    <row r="4957" spans="2:11" x14ac:dyDescent="0.3">
      <c r="B4957" s="126">
        <v>-81.162904068844298</v>
      </c>
      <c r="K4957" s="113">
        <f t="shared" si="79"/>
        <v>-102.38196395612385</v>
      </c>
    </row>
    <row r="4958" spans="2:11" x14ac:dyDescent="0.3">
      <c r="B4958" s="126">
        <v>-212.04138964136399</v>
      </c>
      <c r="K4958" s="113">
        <f t="shared" si="79"/>
        <v>-267.47704706394279</v>
      </c>
    </row>
    <row r="4959" spans="2:11" x14ac:dyDescent="0.3">
      <c r="B4959" s="126">
        <v>-384.65702927625603</v>
      </c>
      <c r="K4959" s="113">
        <f t="shared" si="79"/>
        <v>-485.22095849880662</v>
      </c>
    </row>
    <row r="4960" spans="2:11" x14ac:dyDescent="0.3">
      <c r="B4960" s="126">
        <v>-582.55283895034802</v>
      </c>
      <c r="K4960" s="113">
        <f t="shared" si="79"/>
        <v>-734.8542347543605</v>
      </c>
    </row>
    <row r="4961" spans="2:11" x14ac:dyDescent="0.3">
      <c r="B4961" s="126">
        <v>-781.84290689718296</v>
      </c>
      <c r="K4961" s="113">
        <f t="shared" si="79"/>
        <v>-986.24628124938761</v>
      </c>
    </row>
    <row r="4962" spans="2:11" x14ac:dyDescent="0.3">
      <c r="B4962" s="126">
        <v>-953.42478840937804</v>
      </c>
      <c r="K4962" s="113">
        <f t="shared" si="79"/>
        <v>-1202.6861710000651</v>
      </c>
    </row>
    <row r="4963" spans="2:11" x14ac:dyDescent="0.3">
      <c r="B4963" s="126">
        <v>-1066.17567277342</v>
      </c>
      <c r="K4963" s="113">
        <f t="shared" si="79"/>
        <v>-1344.9144107533991</v>
      </c>
    </row>
    <row r="4964" spans="2:11" x14ac:dyDescent="0.3">
      <c r="B4964" s="126">
        <v>-1090.79671484445</v>
      </c>
      <c r="K4964" s="113">
        <f t="shared" si="79"/>
        <v>-1375.9723265684891</v>
      </c>
    </row>
    <row r="4965" spans="2:11" x14ac:dyDescent="0.3">
      <c r="B4965" s="126">
        <v>-1003.85921529295</v>
      </c>
      <c r="K4965" s="113">
        <f t="shared" si="79"/>
        <v>-1266.3060689643094</v>
      </c>
    </row>
    <row r="4966" spans="2:11" x14ac:dyDescent="0.3">
      <c r="B4966" s="126">
        <v>-791.54788579605804</v>
      </c>
      <c r="K4966" s="113">
        <f t="shared" si="79"/>
        <v>-998.48850953358954</v>
      </c>
    </row>
    <row r="4967" spans="2:11" x14ac:dyDescent="0.3">
      <c r="B4967" s="126">
        <v>-452.60029619946403</v>
      </c>
      <c r="K4967" s="113">
        <f t="shared" si="79"/>
        <v>-570.92717102285326</v>
      </c>
    </row>
    <row r="4968" spans="2:11" x14ac:dyDescent="0.3">
      <c r="B4968" s="126">
        <v>-1.0000000197078999E-2</v>
      </c>
      <c r="K4968" s="113">
        <f t="shared" si="79"/>
        <v>-1.2614379333570241E-2</v>
      </c>
    </row>
    <row r="4969" spans="2:11" x14ac:dyDescent="0.3">
      <c r="B4969" s="126">
        <v>-0.01</v>
      </c>
      <c r="K4969" s="113">
        <f t="shared" si="79"/>
        <v>-1.261437908496732E-2</v>
      </c>
    </row>
    <row r="4970" spans="2:11" x14ac:dyDescent="0.3">
      <c r="B4970" s="126">
        <v>-0.01</v>
      </c>
      <c r="K4970" s="113">
        <f t="shared" si="79"/>
        <v>-1.261437908496732E-2</v>
      </c>
    </row>
    <row r="4971" spans="2:11" x14ac:dyDescent="0.3">
      <c r="B4971" s="126">
        <v>-0.01</v>
      </c>
      <c r="K4971" s="113">
        <f t="shared" si="79"/>
        <v>-1.261437908496732E-2</v>
      </c>
    </row>
    <row r="4972" spans="2:11" x14ac:dyDescent="0.3">
      <c r="B4972" s="126">
        <v>-0.01</v>
      </c>
      <c r="K4972" s="113">
        <f t="shared" si="79"/>
        <v>-1.261437908496732E-2</v>
      </c>
    </row>
    <row r="4973" spans="2:11" x14ac:dyDescent="0.3">
      <c r="B4973" s="126">
        <v>-0.01</v>
      </c>
      <c r="K4973" s="113">
        <f t="shared" si="79"/>
        <v>-1.261437908496732E-2</v>
      </c>
    </row>
    <row r="4974" spans="2:11" x14ac:dyDescent="0.3">
      <c r="B4974" s="126">
        <v>-0.01</v>
      </c>
      <c r="K4974" s="113">
        <f t="shared" si="79"/>
        <v>-1.261437908496732E-2</v>
      </c>
    </row>
    <row r="4975" spans="2:11" x14ac:dyDescent="0.3">
      <c r="B4975" s="126">
        <v>-0.01</v>
      </c>
      <c r="K4975" s="113">
        <f t="shared" si="79"/>
        <v>-1.261437908496732E-2</v>
      </c>
    </row>
    <row r="4976" spans="2:11" x14ac:dyDescent="0.3">
      <c r="B4976" s="126">
        <v>-0.01</v>
      </c>
      <c r="K4976" s="113">
        <f t="shared" si="79"/>
        <v>-1.261437908496732E-2</v>
      </c>
    </row>
    <row r="4977" spans="2:11" x14ac:dyDescent="0.3">
      <c r="B4977" s="126">
        <v>-0.01</v>
      </c>
      <c r="K4977" s="113">
        <f t="shared" si="79"/>
        <v>-1.261437908496732E-2</v>
      </c>
    </row>
    <row r="4978" spans="2:11" x14ac:dyDescent="0.3">
      <c r="B4978" s="126">
        <v>-0.01</v>
      </c>
      <c r="K4978" s="113">
        <f t="shared" si="79"/>
        <v>-1.261437908496732E-2</v>
      </c>
    </row>
    <row r="4979" spans="2:11" x14ac:dyDescent="0.3">
      <c r="B4979" s="126">
        <v>-0.01</v>
      </c>
      <c r="K4979" s="113">
        <f t="shared" si="79"/>
        <v>-1.261437908496732E-2</v>
      </c>
    </row>
    <row r="4980" spans="2:11" x14ac:dyDescent="0.3">
      <c r="B4980" s="126">
        <v>-0.01</v>
      </c>
      <c r="K4980" s="113">
        <f t="shared" si="79"/>
        <v>-1.261437908496732E-2</v>
      </c>
    </row>
    <row r="4981" spans="2:11" x14ac:dyDescent="0.3">
      <c r="B4981" s="126">
        <v>-955.82133933455896</v>
      </c>
      <c r="K4981" s="113">
        <f t="shared" si="79"/>
        <v>-1205.7092711867313</v>
      </c>
    </row>
    <row r="4982" spans="2:11" x14ac:dyDescent="0.3">
      <c r="B4982" s="126">
        <v>-1885.4020192192099</v>
      </c>
      <c r="K4982" s="113">
        <f t="shared" si="79"/>
        <v>-2378.3175797993954</v>
      </c>
    </row>
    <row r="4983" spans="2:11" x14ac:dyDescent="0.3">
      <c r="B4983" s="126">
        <v>-2713.7634071355201</v>
      </c>
      <c r="K4983" s="113">
        <f t="shared" si="79"/>
        <v>-3423.2440364519957</v>
      </c>
    </row>
    <row r="4984" spans="2:11" x14ac:dyDescent="0.3">
      <c r="B4984" s="126">
        <v>-3372.3737367375002</v>
      </c>
      <c r="K4984" s="113">
        <f t="shared" si="79"/>
        <v>-4254.0400731394611</v>
      </c>
    </row>
    <row r="4985" spans="2:11" x14ac:dyDescent="0.3">
      <c r="B4985" s="126">
        <v>-3805.3727331806799</v>
      </c>
      <c r="K4985" s="113">
        <f t="shared" si="79"/>
        <v>-4800.2414215939298</v>
      </c>
    </row>
    <row r="4986" spans="2:11" x14ac:dyDescent="0.3">
      <c r="B4986" s="126">
        <v>-3974.63247149258</v>
      </c>
      <c r="K4986" s="113">
        <f t="shared" si="79"/>
        <v>-5013.7520718827964</v>
      </c>
    </row>
    <row r="4987" spans="2:11" x14ac:dyDescent="0.3">
      <c r="B4987" s="126">
        <v>-3863.1787887522501</v>
      </c>
      <c r="K4987" s="113">
        <f t="shared" si="79"/>
        <v>-4873.160171432577</v>
      </c>
    </row>
    <row r="4988" spans="2:11" x14ac:dyDescent="0.3">
      <c r="B4988" s="126">
        <v>-3476.6630086196701</v>
      </c>
      <c r="K4988" s="113">
        <f t="shared" si="79"/>
        <v>-4385.5945141411521</v>
      </c>
    </row>
    <row r="4989" spans="2:11" x14ac:dyDescent="0.3">
      <c r="B4989" s="126">
        <v>-2842.77784561207</v>
      </c>
      <c r="K4989" s="113">
        <f t="shared" si="79"/>
        <v>-3585.9877398897352</v>
      </c>
    </row>
    <row r="4990" spans="2:11" x14ac:dyDescent="0.3">
      <c r="B4990" s="126">
        <v>-2008.7204771218401</v>
      </c>
      <c r="K4990" s="113">
        <f t="shared" si="79"/>
        <v>-2533.8761574151317</v>
      </c>
    </row>
    <row r="4991" spans="2:11" x14ac:dyDescent="0.3">
      <c r="B4991" s="126">
        <v>-1036.9964575648301</v>
      </c>
      <c r="K4991" s="113">
        <f t="shared" si="79"/>
        <v>-1308.1066425490992</v>
      </c>
    </row>
    <row r="4992" spans="2:11" x14ac:dyDescent="0.3">
      <c r="B4992" s="126">
        <v>-1.00000004964126E-2</v>
      </c>
      <c r="K4992" s="113">
        <f t="shared" si="79"/>
        <v>-1.2614379711160993E-2</v>
      </c>
    </row>
    <row r="4993" spans="2:11" x14ac:dyDescent="0.3">
      <c r="B4993" s="126">
        <v>-0.01</v>
      </c>
      <c r="K4993" s="113">
        <f t="shared" si="79"/>
        <v>-1.261437908496732E-2</v>
      </c>
    </row>
    <row r="4994" spans="2:11" x14ac:dyDescent="0.3">
      <c r="B4994" s="126">
        <v>-0.01</v>
      </c>
      <c r="K4994" s="113">
        <f t="shared" si="79"/>
        <v>-1.261437908496732E-2</v>
      </c>
    </row>
    <row r="4995" spans="2:11" x14ac:dyDescent="0.3">
      <c r="B4995" s="126">
        <v>-0.01</v>
      </c>
      <c r="K4995" s="113">
        <f t="shared" si="79"/>
        <v>-1.261437908496732E-2</v>
      </c>
    </row>
    <row r="4996" spans="2:11" x14ac:dyDescent="0.3">
      <c r="B4996" s="126">
        <v>-0.01</v>
      </c>
      <c r="K4996" s="113">
        <f t="shared" si="79"/>
        <v>-1.261437908496732E-2</v>
      </c>
    </row>
    <row r="4997" spans="2:11" x14ac:dyDescent="0.3">
      <c r="B4997" s="126">
        <v>-0.01</v>
      </c>
      <c r="K4997" s="113">
        <f t="shared" si="79"/>
        <v>-1.261437908496732E-2</v>
      </c>
    </row>
    <row r="4998" spans="2:11" x14ac:dyDescent="0.3">
      <c r="B4998" s="126">
        <v>-0.01</v>
      </c>
      <c r="K4998" s="113">
        <f t="shared" si="79"/>
        <v>-1.261437908496732E-2</v>
      </c>
    </row>
    <row r="4999" spans="2:11" x14ac:dyDescent="0.3">
      <c r="B4999" s="126">
        <v>-0.01</v>
      </c>
      <c r="K4999" s="113">
        <f t="shared" si="79"/>
        <v>-1.261437908496732E-2</v>
      </c>
    </row>
    <row r="5000" spans="2:11" x14ac:dyDescent="0.3">
      <c r="B5000" s="126">
        <v>-0.01</v>
      </c>
      <c r="K5000" s="113">
        <f t="shared" ref="K5000:K5063" si="80">IF(B5000&gt;0,B5000*(1-(1/3.49)),B5000*(1+(1/3.825)))</f>
        <v>-1.261437908496732E-2</v>
      </c>
    </row>
    <row r="5001" spans="2:11" x14ac:dyDescent="0.3">
      <c r="B5001" s="126">
        <v>-0.01</v>
      </c>
      <c r="K5001" s="113">
        <f t="shared" si="80"/>
        <v>-1.261437908496732E-2</v>
      </c>
    </row>
    <row r="5002" spans="2:11" x14ac:dyDescent="0.3">
      <c r="B5002" s="126">
        <v>-0.01</v>
      </c>
      <c r="K5002" s="113">
        <f t="shared" si="80"/>
        <v>-1.261437908496732E-2</v>
      </c>
    </row>
    <row r="5003" spans="2:11" x14ac:dyDescent="0.3">
      <c r="B5003" s="126">
        <v>-0.01</v>
      </c>
      <c r="K5003" s="113">
        <f t="shared" si="80"/>
        <v>-1.261437908496732E-2</v>
      </c>
    </row>
    <row r="5004" spans="2:11" x14ac:dyDescent="0.3">
      <c r="B5004" s="126">
        <v>-0.01</v>
      </c>
      <c r="K5004" s="113">
        <f t="shared" si="80"/>
        <v>-1.261437908496732E-2</v>
      </c>
    </row>
    <row r="5005" spans="2:11" x14ac:dyDescent="0.3">
      <c r="B5005" s="126">
        <v>-909.17682686298895</v>
      </c>
      <c r="K5005" s="113">
        <f t="shared" si="80"/>
        <v>-1146.8701149317442</v>
      </c>
    </row>
    <row r="5006" spans="2:11" x14ac:dyDescent="0.3">
      <c r="B5006" s="126">
        <v>-1744.09301268644</v>
      </c>
      <c r="K5006" s="113">
        <f t="shared" si="80"/>
        <v>-2200.0650421469472</v>
      </c>
    </row>
    <row r="5007" spans="2:11" x14ac:dyDescent="0.3">
      <c r="B5007" s="126">
        <v>-2452.7699374355602</v>
      </c>
      <c r="K5007" s="113">
        <f t="shared" si="80"/>
        <v>-3094.0169799023734</v>
      </c>
    </row>
    <row r="5008" spans="2:11" x14ac:dyDescent="0.3">
      <c r="B5008" s="126">
        <v>-2991.9489818451598</v>
      </c>
      <c r="K5008" s="113">
        <f t="shared" si="80"/>
        <v>-3774.157865987685</v>
      </c>
    </row>
    <row r="5009" spans="2:11" x14ac:dyDescent="0.3">
      <c r="B5009" s="126">
        <v>-3329.1934857924898</v>
      </c>
      <c r="K5009" s="113">
        <f t="shared" si="80"/>
        <v>-4199.5708676990225</v>
      </c>
    </row>
    <row r="5010" spans="2:11" x14ac:dyDescent="0.3">
      <c r="B5010" s="126">
        <v>-3444.3773995225101</v>
      </c>
      <c r="K5010" s="113">
        <f t="shared" si="80"/>
        <v>-4344.868222927088</v>
      </c>
    </row>
    <row r="5011" spans="2:11" x14ac:dyDescent="0.3">
      <c r="B5011" s="126">
        <v>-3330.5813376747801</v>
      </c>
      <c r="K5011" s="113">
        <f t="shared" si="80"/>
        <v>-4201.3215566747222</v>
      </c>
    </row>
    <row r="5012" spans="2:11" x14ac:dyDescent="0.3">
      <c r="B5012" s="126">
        <v>-2994.4085626815199</v>
      </c>
      <c r="K5012" s="113">
        <f t="shared" si="80"/>
        <v>-3777.2604744936821</v>
      </c>
    </row>
    <row r="5013" spans="2:11" x14ac:dyDescent="0.3">
      <c r="B5013" s="126">
        <v>-2455.72335685196</v>
      </c>
      <c r="K5013" s="113">
        <f t="shared" si="80"/>
        <v>-3097.7425351139104</v>
      </c>
    </row>
    <row r="5014" spans="2:11" x14ac:dyDescent="0.3">
      <c r="B5014" s="126">
        <v>-1746.8004210333199</v>
      </c>
      <c r="K5014" s="113">
        <f t="shared" si="80"/>
        <v>-2203.4802696694819</v>
      </c>
    </row>
    <row r="5015" spans="2:11" x14ac:dyDescent="0.3">
      <c r="B5015" s="126">
        <v>-910.865270322112</v>
      </c>
      <c r="K5015" s="113">
        <f t="shared" si="80"/>
        <v>-1148.9999815174353</v>
      </c>
    </row>
    <row r="5016" spans="2:11" x14ac:dyDescent="0.3">
      <c r="B5016" s="126">
        <v>-1.00000001147619E-2</v>
      </c>
      <c r="K5016" s="113">
        <f t="shared" si="80"/>
        <v>-1.2614379229732331E-2</v>
      </c>
    </row>
    <row r="5017" spans="2:11" x14ac:dyDescent="0.3">
      <c r="B5017" s="126">
        <v>-0.01</v>
      </c>
      <c r="K5017" s="113">
        <f t="shared" si="80"/>
        <v>-1.261437908496732E-2</v>
      </c>
    </row>
    <row r="5018" spans="2:11" x14ac:dyDescent="0.3">
      <c r="B5018" s="126">
        <v>-0.01</v>
      </c>
      <c r="K5018" s="113">
        <f t="shared" si="80"/>
        <v>-1.261437908496732E-2</v>
      </c>
    </row>
    <row r="5019" spans="2:11" x14ac:dyDescent="0.3">
      <c r="B5019" s="126">
        <v>-0.01</v>
      </c>
      <c r="K5019" s="113">
        <f t="shared" si="80"/>
        <v>-1.261437908496732E-2</v>
      </c>
    </row>
    <row r="5020" spans="2:11" x14ac:dyDescent="0.3">
      <c r="B5020" s="126">
        <v>-0.01</v>
      </c>
      <c r="K5020" s="113">
        <f t="shared" si="80"/>
        <v>-1.261437908496732E-2</v>
      </c>
    </row>
    <row r="5021" spans="2:11" x14ac:dyDescent="0.3">
      <c r="B5021" s="126">
        <v>-0.01</v>
      </c>
      <c r="K5021" s="113">
        <f t="shared" si="80"/>
        <v>-1.261437908496732E-2</v>
      </c>
    </row>
    <row r="5022" spans="2:11" x14ac:dyDescent="0.3">
      <c r="B5022" s="126">
        <v>-0.01</v>
      </c>
      <c r="K5022" s="113">
        <f t="shared" si="80"/>
        <v>-1.261437908496732E-2</v>
      </c>
    </row>
    <row r="5023" spans="2:11" x14ac:dyDescent="0.3">
      <c r="B5023" s="126">
        <v>-0.01</v>
      </c>
      <c r="K5023" s="113">
        <f t="shared" si="80"/>
        <v>-1.261437908496732E-2</v>
      </c>
    </row>
    <row r="5024" spans="2:11" x14ac:dyDescent="0.3">
      <c r="B5024" s="126">
        <v>-0.01</v>
      </c>
      <c r="K5024" s="113">
        <f t="shared" si="80"/>
        <v>-1.261437908496732E-2</v>
      </c>
    </row>
    <row r="5025" spans="2:11" x14ac:dyDescent="0.3">
      <c r="B5025" s="126">
        <v>-0.01</v>
      </c>
      <c r="K5025" s="113">
        <f t="shared" si="80"/>
        <v>-1.261437908496732E-2</v>
      </c>
    </row>
    <row r="5026" spans="2:11" x14ac:dyDescent="0.3">
      <c r="B5026" s="126">
        <v>-0.01</v>
      </c>
      <c r="K5026" s="113">
        <f t="shared" si="80"/>
        <v>-1.261437908496732E-2</v>
      </c>
    </row>
    <row r="5027" spans="2:11" x14ac:dyDescent="0.3">
      <c r="B5027" s="126">
        <v>-0.01</v>
      </c>
      <c r="K5027" s="113">
        <f t="shared" si="80"/>
        <v>-1.261437908496732E-2</v>
      </c>
    </row>
    <row r="5028" spans="2:11" x14ac:dyDescent="0.3">
      <c r="B5028" s="126">
        <v>-0.01</v>
      </c>
      <c r="K5028" s="113">
        <f t="shared" si="80"/>
        <v>-1.261437908496732E-2</v>
      </c>
    </row>
    <row r="5029" spans="2:11" x14ac:dyDescent="0.3">
      <c r="B5029" s="126">
        <v>-1036.4798259946399</v>
      </c>
      <c r="K5029" s="113">
        <f t="shared" si="80"/>
        <v>-1307.4549439017353</v>
      </c>
    </row>
    <row r="5030" spans="2:11" x14ac:dyDescent="0.3">
      <c r="B5030" s="126">
        <v>-2006.4900149008499</v>
      </c>
      <c r="K5030" s="113">
        <f t="shared" si="80"/>
        <v>-2531.0625678161045</v>
      </c>
    </row>
    <row r="5031" spans="2:11" x14ac:dyDescent="0.3">
      <c r="B5031" s="126">
        <v>-2837.75240410897</v>
      </c>
      <c r="K5031" s="113">
        <f t="shared" si="80"/>
        <v>-3579.648457470792</v>
      </c>
    </row>
    <row r="5032" spans="2:11" x14ac:dyDescent="0.3">
      <c r="B5032" s="126">
        <v>-3468.0821514077002</v>
      </c>
      <c r="K5032" s="113">
        <f t="shared" si="80"/>
        <v>-4374.7702955665754</v>
      </c>
    </row>
    <row r="5033" spans="2:11" x14ac:dyDescent="0.3">
      <c r="B5033" s="126">
        <v>-3850.7797321805301</v>
      </c>
      <c r="K5033" s="113">
        <f t="shared" si="80"/>
        <v>-4857.5195314434141</v>
      </c>
    </row>
    <row r="5034" spans="2:11" x14ac:dyDescent="0.3">
      <c r="B5034" s="126">
        <v>-3958.7710364945501</v>
      </c>
      <c r="K5034" s="113">
        <f t="shared" si="80"/>
        <v>-4993.7438564931253</v>
      </c>
    </row>
    <row r="5035" spans="2:11" x14ac:dyDescent="0.3">
      <c r="B5035" s="126">
        <v>-3787.0664616444001</v>
      </c>
      <c r="K5035" s="113">
        <f t="shared" si="80"/>
        <v>-4777.1491967148313</v>
      </c>
    </row>
    <row r="5036" spans="2:11" x14ac:dyDescent="0.3">
      <c r="B5036" s="126">
        <v>-3353.2551121684101</v>
      </c>
      <c r="K5036" s="113">
        <f t="shared" si="80"/>
        <v>-4229.9231153496939</v>
      </c>
    </row>
    <row r="5037" spans="2:11" x14ac:dyDescent="0.3">
      <c r="B5037" s="126">
        <v>-2695.9429874616799</v>
      </c>
      <c r="K5037" s="113">
        <f t="shared" si="80"/>
        <v>-3400.764683530093</v>
      </c>
    </row>
    <row r="5038" spans="2:11" x14ac:dyDescent="0.3">
      <c r="B5038" s="126">
        <v>-1871.2536364738701</v>
      </c>
      <c r="K5038" s="113">
        <f t="shared" si="80"/>
        <v>-2360.4702734605025</v>
      </c>
    </row>
    <row r="5039" spans="2:11" x14ac:dyDescent="0.3">
      <c r="B5039" s="126">
        <v>-947.71264736544003</v>
      </c>
      <c r="K5039" s="113">
        <f t="shared" si="80"/>
        <v>-1195.4806597485615</v>
      </c>
    </row>
    <row r="5040" spans="2:11" x14ac:dyDescent="0.3">
      <c r="B5040" s="126">
        <v>-1.0000000192412799E-2</v>
      </c>
      <c r="K5040" s="113">
        <f t="shared" si="80"/>
        <v>-1.261437932768412E-2</v>
      </c>
    </row>
    <row r="5041" spans="2:11" x14ac:dyDescent="0.3">
      <c r="B5041" s="126">
        <v>-0.01</v>
      </c>
      <c r="K5041" s="113">
        <f t="shared" si="80"/>
        <v>-1.261437908496732E-2</v>
      </c>
    </row>
    <row r="5042" spans="2:11" x14ac:dyDescent="0.3">
      <c r="B5042" s="126">
        <v>-0.01</v>
      </c>
      <c r="K5042" s="113">
        <f t="shared" si="80"/>
        <v>-1.261437908496732E-2</v>
      </c>
    </row>
    <row r="5043" spans="2:11" x14ac:dyDescent="0.3">
      <c r="B5043" s="126">
        <v>-0.01</v>
      </c>
      <c r="K5043" s="113">
        <f t="shared" si="80"/>
        <v>-1.261437908496732E-2</v>
      </c>
    </row>
    <row r="5044" spans="2:11" x14ac:dyDescent="0.3">
      <c r="B5044" s="126">
        <v>-0.01</v>
      </c>
      <c r="K5044" s="113">
        <f t="shared" si="80"/>
        <v>-1.261437908496732E-2</v>
      </c>
    </row>
    <row r="5045" spans="2:11" x14ac:dyDescent="0.3">
      <c r="B5045" s="126">
        <v>-0.01</v>
      </c>
      <c r="K5045" s="113">
        <f t="shared" si="80"/>
        <v>-1.261437908496732E-2</v>
      </c>
    </row>
    <row r="5046" spans="2:11" x14ac:dyDescent="0.3">
      <c r="B5046" s="126">
        <v>-0.01</v>
      </c>
      <c r="K5046" s="113">
        <f t="shared" si="80"/>
        <v>-1.261437908496732E-2</v>
      </c>
    </row>
    <row r="5047" spans="2:11" x14ac:dyDescent="0.3">
      <c r="B5047" s="126">
        <v>-0.01</v>
      </c>
      <c r="K5047" s="113">
        <f t="shared" si="80"/>
        <v>-1.261437908496732E-2</v>
      </c>
    </row>
    <row r="5048" spans="2:11" x14ac:dyDescent="0.3">
      <c r="B5048" s="126">
        <v>-0.01</v>
      </c>
      <c r="K5048" s="113">
        <f t="shared" si="80"/>
        <v>-1.261437908496732E-2</v>
      </c>
    </row>
    <row r="5049" spans="2:11" x14ac:dyDescent="0.3">
      <c r="B5049" s="126">
        <v>-0.01</v>
      </c>
      <c r="K5049" s="113">
        <f t="shared" si="80"/>
        <v>-1.261437908496732E-2</v>
      </c>
    </row>
    <row r="5050" spans="2:11" x14ac:dyDescent="0.3">
      <c r="B5050" s="126">
        <v>-0.01</v>
      </c>
      <c r="K5050" s="113">
        <f t="shared" si="80"/>
        <v>-1.261437908496732E-2</v>
      </c>
    </row>
    <row r="5051" spans="2:11" x14ac:dyDescent="0.3">
      <c r="B5051" s="126">
        <v>-0.01</v>
      </c>
      <c r="K5051" s="113">
        <f t="shared" si="80"/>
        <v>-1.261437908496732E-2</v>
      </c>
    </row>
    <row r="5052" spans="2:11" x14ac:dyDescent="0.3">
      <c r="B5052" s="126">
        <v>-0.01</v>
      </c>
      <c r="K5052" s="113">
        <f t="shared" si="80"/>
        <v>-1.261437908496732E-2</v>
      </c>
    </row>
    <row r="5053" spans="2:11" x14ac:dyDescent="0.3">
      <c r="B5053" s="126">
        <v>-438.418271675543</v>
      </c>
      <c r="K5053" s="113">
        <f t="shared" si="80"/>
        <v>-553.037427669149</v>
      </c>
    </row>
    <row r="5054" spans="2:11" x14ac:dyDescent="0.3">
      <c r="B5054" s="126">
        <v>-764.173112511422</v>
      </c>
      <c r="K5054" s="113">
        <f t="shared" si="80"/>
        <v>-963.95693277584598</v>
      </c>
    </row>
    <row r="5055" spans="2:11" x14ac:dyDescent="0.3">
      <c r="B5055" s="126">
        <v>-965.31928376161602</v>
      </c>
      <c r="K5055" s="113">
        <f t="shared" si="80"/>
        <v>-1217.6903383398162</v>
      </c>
    </row>
    <row r="5056" spans="2:11" x14ac:dyDescent="0.3">
      <c r="B5056" s="126">
        <v>-1043.9652520797899</v>
      </c>
      <c r="K5056" s="113">
        <f t="shared" si="80"/>
        <v>-1316.8973441267938</v>
      </c>
    </row>
    <row r="5057" spans="2:11" x14ac:dyDescent="0.3">
      <c r="B5057" s="126">
        <v>-1014.50994124448</v>
      </c>
      <c r="K5057" s="113">
        <f t="shared" si="80"/>
        <v>-1279.7412984325795</v>
      </c>
    </row>
    <row r="5058" spans="2:11" x14ac:dyDescent="0.3">
      <c r="B5058" s="126">
        <v>-900.66251104323896</v>
      </c>
      <c r="K5058" s="113">
        <f t="shared" si="80"/>
        <v>-1136.1298341917982</v>
      </c>
    </row>
    <row r="5059" spans="2:11" x14ac:dyDescent="0.3">
      <c r="B5059" s="126">
        <v>-731.68995478085503</v>
      </c>
      <c r="K5059" s="113">
        <f t="shared" si="80"/>
        <v>-922.98144622683014</v>
      </c>
    </row>
    <row r="5060" spans="2:11" x14ac:dyDescent="0.3">
      <c r="B5060" s="126">
        <v>-538.39189374463695</v>
      </c>
      <c r="K5060" s="113">
        <f t="shared" si="80"/>
        <v>-679.14794439682964</v>
      </c>
    </row>
    <row r="5061" spans="2:11" x14ac:dyDescent="0.3">
      <c r="B5061" s="126">
        <v>-349.302493820498</v>
      </c>
      <c r="K5061" s="113">
        <f t="shared" si="80"/>
        <v>-440.62340723762162</v>
      </c>
    </row>
    <row r="5062" spans="2:11" x14ac:dyDescent="0.3">
      <c r="B5062" s="126">
        <v>-187.558574421804</v>
      </c>
      <c r="K5062" s="113">
        <f t="shared" si="80"/>
        <v>-236.59349583926908</v>
      </c>
    </row>
    <row r="5063" spans="2:11" x14ac:dyDescent="0.3">
      <c r="B5063" s="126">
        <v>-68.761023657407094</v>
      </c>
      <c r="K5063" s="113">
        <f t="shared" si="80"/>
        <v>-86.737761868493919</v>
      </c>
    </row>
    <row r="5064" spans="2:11" x14ac:dyDescent="0.3">
      <c r="B5064" s="126">
        <v>-1.0000000012531001E-2</v>
      </c>
      <c r="K5064" s="113">
        <f t="shared" ref="K5064:K5127" si="81">IF(B5064&gt;0,B5064*(1-(1/3.49)),B5064*(1+(1/3.825)))</f>
        <v>-1.2614379100774399E-2</v>
      </c>
    </row>
    <row r="5065" spans="2:11" x14ac:dyDescent="0.3">
      <c r="B5065" s="126">
        <v>-0.01</v>
      </c>
      <c r="K5065" s="113">
        <f t="shared" si="81"/>
        <v>-1.261437908496732E-2</v>
      </c>
    </row>
    <row r="5066" spans="2:11" x14ac:dyDescent="0.3">
      <c r="B5066" s="126">
        <v>-0.97342030859269502</v>
      </c>
      <c r="K5066" s="113">
        <f t="shared" si="81"/>
        <v>-1.2279092781594125</v>
      </c>
    </row>
    <row r="5067" spans="2:11" x14ac:dyDescent="0.3">
      <c r="B5067" s="126">
        <v>-49.470120497601997</v>
      </c>
      <c r="K5067" s="113">
        <f t="shared" si="81"/>
        <v>-62.40348533357637</v>
      </c>
    </row>
    <row r="5068" spans="2:11" x14ac:dyDescent="0.3">
      <c r="B5068" s="126">
        <v>-110.19166428937299</v>
      </c>
      <c r="K5068" s="113">
        <f t="shared" si="81"/>
        <v>-138.9999425349607</v>
      </c>
    </row>
    <row r="5069" spans="2:11" x14ac:dyDescent="0.3">
      <c r="B5069" s="126">
        <v>-167.93057102803201</v>
      </c>
      <c r="K5069" s="113">
        <f t="shared" si="81"/>
        <v>-211.8339882902626</v>
      </c>
    </row>
    <row r="5070" spans="2:11" x14ac:dyDescent="0.3">
      <c r="B5070" s="126">
        <v>-210.00039810129601</v>
      </c>
      <c r="K5070" s="113">
        <f t="shared" si="81"/>
        <v>-264.90246296437994</v>
      </c>
    </row>
    <row r="5071" spans="2:11" x14ac:dyDescent="0.3">
      <c r="B5071" s="126">
        <v>-227.93565854141301</v>
      </c>
      <c r="K5071" s="113">
        <f t="shared" si="81"/>
        <v>-287.5266803823053</v>
      </c>
    </row>
    <row r="5072" spans="2:11" x14ac:dyDescent="0.3">
      <c r="B5072" s="126">
        <v>-218.40070449305901</v>
      </c>
      <c r="K5072" s="113">
        <f t="shared" si="81"/>
        <v>-275.49892788993719</v>
      </c>
    </row>
    <row r="5073" spans="2:11" x14ac:dyDescent="0.3">
      <c r="B5073" s="126">
        <v>-183.23768362360801</v>
      </c>
      <c r="K5073" s="113">
        <f t="shared" si="81"/>
        <v>-231.14296038794996</v>
      </c>
    </row>
    <row r="5074" spans="2:11" x14ac:dyDescent="0.3">
      <c r="B5074" s="126">
        <v>-128.71080401036201</v>
      </c>
      <c r="K5074" s="113">
        <f t="shared" si="81"/>
        <v>-162.36068741176385</v>
      </c>
    </row>
    <row r="5075" spans="2:11" x14ac:dyDescent="0.3">
      <c r="B5075" s="126">
        <v>-64.116332248140594</v>
      </c>
      <c r="K5075" s="113">
        <f t="shared" si="81"/>
        <v>-80.878772051576036</v>
      </c>
    </row>
    <row r="5076" spans="2:11" x14ac:dyDescent="0.3">
      <c r="B5076" s="126">
        <v>-1.00000000198971E-2</v>
      </c>
      <c r="K5076" s="113">
        <f t="shared" si="81"/>
        <v>-1.2614379110066276E-2</v>
      </c>
    </row>
    <row r="5077" spans="2:11" x14ac:dyDescent="0.3">
      <c r="B5077" s="126">
        <v>-0.01</v>
      </c>
      <c r="K5077" s="113">
        <f t="shared" si="81"/>
        <v>-1.261437908496732E-2</v>
      </c>
    </row>
    <row r="5078" spans="2:11" x14ac:dyDescent="0.3">
      <c r="B5078" s="126">
        <v>-0.01</v>
      </c>
      <c r="K5078" s="113">
        <f t="shared" si="81"/>
        <v>-1.261437908496732E-2</v>
      </c>
    </row>
    <row r="5079" spans="2:11" x14ac:dyDescent="0.3">
      <c r="B5079" s="126">
        <v>-0.01</v>
      </c>
      <c r="K5079" s="113">
        <f t="shared" si="81"/>
        <v>-1.261437908496732E-2</v>
      </c>
    </row>
    <row r="5080" spans="2:11" x14ac:dyDescent="0.3">
      <c r="B5080" s="126">
        <v>-0.01</v>
      </c>
      <c r="K5080" s="113">
        <f t="shared" si="81"/>
        <v>-1.261437908496732E-2</v>
      </c>
    </row>
    <row r="5081" spans="2:11" x14ac:dyDescent="0.3">
      <c r="B5081" s="126">
        <v>-0.01</v>
      </c>
      <c r="K5081" s="113">
        <f t="shared" si="81"/>
        <v>-1.261437908496732E-2</v>
      </c>
    </row>
    <row r="5082" spans="2:11" x14ac:dyDescent="0.3">
      <c r="B5082" s="126">
        <v>-0.01</v>
      </c>
      <c r="K5082" s="113">
        <f t="shared" si="81"/>
        <v>-1.261437908496732E-2</v>
      </c>
    </row>
    <row r="5083" spans="2:11" x14ac:dyDescent="0.3">
      <c r="B5083" s="126">
        <v>-16.964902476369101</v>
      </c>
      <c r="K5083" s="113">
        <f t="shared" si="81"/>
        <v>-21.400171097642069</v>
      </c>
    </row>
    <row r="5084" spans="2:11" x14ac:dyDescent="0.3">
      <c r="B5084" s="126">
        <v>-52.313430287930601</v>
      </c>
      <c r="K5084" s="113">
        <f t="shared" si="81"/>
        <v>-65.990144088696766</v>
      </c>
    </row>
    <row r="5085" spans="2:11" x14ac:dyDescent="0.3">
      <c r="B5085" s="126">
        <v>-72.366776219977694</v>
      </c>
      <c r="K5085" s="113">
        <f t="shared" si="81"/>
        <v>-91.286194839579707</v>
      </c>
    </row>
    <row r="5086" spans="2:11" x14ac:dyDescent="0.3">
      <c r="B5086" s="126">
        <v>-71.266500466387001</v>
      </c>
      <c r="K5086" s="113">
        <f t="shared" si="81"/>
        <v>-89.898265294200598</v>
      </c>
    </row>
    <row r="5087" spans="2:11" x14ac:dyDescent="0.3">
      <c r="B5087" s="126">
        <v>-46.640603410561802</v>
      </c>
      <c r="K5087" s="113">
        <f t="shared" si="81"/>
        <v>-58.834225217244622</v>
      </c>
    </row>
    <row r="5088" spans="2:11" x14ac:dyDescent="0.3">
      <c r="B5088" s="126">
        <v>-1.00000000208169E-2</v>
      </c>
      <c r="K5088" s="113">
        <f t="shared" si="81"/>
        <v>-1.2614379111226547E-2</v>
      </c>
    </row>
    <row r="5089" spans="2:11" x14ac:dyDescent="0.3">
      <c r="B5089" s="126">
        <v>-0.01</v>
      </c>
      <c r="K5089" s="113">
        <f t="shared" si="81"/>
        <v>-1.261437908496732E-2</v>
      </c>
    </row>
    <row r="5090" spans="2:11" x14ac:dyDescent="0.3">
      <c r="B5090" s="126">
        <v>-0.01</v>
      </c>
      <c r="K5090" s="113">
        <f t="shared" si="81"/>
        <v>-1.261437908496732E-2</v>
      </c>
    </row>
    <row r="5091" spans="2:11" x14ac:dyDescent="0.3">
      <c r="B5091" s="126">
        <v>-0.01</v>
      </c>
      <c r="K5091" s="113">
        <f t="shared" si="81"/>
        <v>-1.261437908496732E-2</v>
      </c>
    </row>
    <row r="5092" spans="2:11" x14ac:dyDescent="0.3">
      <c r="B5092" s="126">
        <v>-0.01</v>
      </c>
      <c r="K5092" s="113">
        <f t="shared" si="81"/>
        <v>-1.261437908496732E-2</v>
      </c>
    </row>
    <row r="5093" spans="2:11" x14ac:dyDescent="0.3">
      <c r="B5093" s="126">
        <v>-0.01</v>
      </c>
      <c r="K5093" s="113">
        <f t="shared" si="81"/>
        <v>-1.261437908496732E-2</v>
      </c>
    </row>
    <row r="5094" spans="2:11" x14ac:dyDescent="0.3">
      <c r="B5094" s="126">
        <v>-0.01</v>
      </c>
      <c r="K5094" s="113">
        <f t="shared" si="81"/>
        <v>-1.261437908496732E-2</v>
      </c>
    </row>
    <row r="5095" spans="2:11" x14ac:dyDescent="0.3">
      <c r="B5095" s="126">
        <v>-0.01</v>
      </c>
      <c r="K5095" s="113">
        <f t="shared" si="81"/>
        <v>-1.261437908496732E-2</v>
      </c>
    </row>
    <row r="5096" spans="2:11" x14ac:dyDescent="0.3">
      <c r="B5096" s="126">
        <v>-0.01</v>
      </c>
      <c r="K5096" s="113">
        <f t="shared" si="81"/>
        <v>-1.261437908496732E-2</v>
      </c>
    </row>
    <row r="5097" spans="2:11" x14ac:dyDescent="0.3">
      <c r="B5097" s="126">
        <v>-0.01</v>
      </c>
      <c r="K5097" s="113">
        <f t="shared" si="81"/>
        <v>-1.261437908496732E-2</v>
      </c>
    </row>
    <row r="5098" spans="2:11" x14ac:dyDescent="0.3">
      <c r="B5098" s="126">
        <v>-0.01</v>
      </c>
      <c r="K5098" s="113">
        <f t="shared" si="81"/>
        <v>-1.261437908496732E-2</v>
      </c>
    </row>
    <row r="5099" spans="2:11" x14ac:dyDescent="0.3">
      <c r="B5099" s="126">
        <v>-0.01</v>
      </c>
      <c r="K5099" s="113">
        <f t="shared" si="81"/>
        <v>-1.261437908496732E-2</v>
      </c>
    </row>
    <row r="5100" spans="2:11" x14ac:dyDescent="0.3">
      <c r="B5100" s="126">
        <v>-0.01</v>
      </c>
      <c r="K5100" s="113">
        <f t="shared" si="81"/>
        <v>-1.261437908496732E-2</v>
      </c>
    </row>
    <row r="5101" spans="2:11" x14ac:dyDescent="0.3">
      <c r="B5101" s="126">
        <v>-52.759272182239101</v>
      </c>
      <c r="K5101" s="113">
        <f t="shared" si="81"/>
        <v>-66.552545955373503</v>
      </c>
    </row>
    <row r="5102" spans="2:11" x14ac:dyDescent="0.3">
      <c r="B5102" s="126">
        <v>-84.690123707470093</v>
      </c>
      <c r="K5102" s="113">
        <f t="shared" si="81"/>
        <v>-106.83133251988058</v>
      </c>
    </row>
    <row r="5103" spans="2:11" x14ac:dyDescent="0.3">
      <c r="B5103" s="126">
        <v>-93.561616898173199</v>
      </c>
      <c r="K5103" s="113">
        <f t="shared" si="81"/>
        <v>-118.0221703356041</v>
      </c>
    </row>
    <row r="5104" spans="2:11" x14ac:dyDescent="0.3">
      <c r="B5104" s="126">
        <v>-80.896089339041495</v>
      </c>
      <c r="K5104" s="113">
        <f t="shared" si="81"/>
        <v>-102.04539374140528</v>
      </c>
    </row>
    <row r="5105" spans="2:11" x14ac:dyDescent="0.3">
      <c r="B5105" s="126">
        <v>-51.660698772799499</v>
      </c>
      <c r="K5105" s="113">
        <f t="shared" si="81"/>
        <v>-65.166763811439893</v>
      </c>
    </row>
    <row r="5106" spans="2:11" x14ac:dyDescent="0.3">
      <c r="B5106" s="126">
        <v>-13.396628968879799</v>
      </c>
      <c r="K5106" s="113">
        <f t="shared" si="81"/>
        <v>-16.899015627410463</v>
      </c>
    </row>
    <row r="5107" spans="2:11" x14ac:dyDescent="0.3">
      <c r="B5107" s="126">
        <v>-0.01</v>
      </c>
      <c r="K5107" s="113">
        <f t="shared" si="81"/>
        <v>-1.261437908496732E-2</v>
      </c>
    </row>
    <row r="5108" spans="2:11" x14ac:dyDescent="0.3">
      <c r="B5108" s="126">
        <v>-0.01</v>
      </c>
      <c r="K5108" s="113">
        <f t="shared" si="81"/>
        <v>-1.261437908496732E-2</v>
      </c>
    </row>
    <row r="5109" spans="2:11" x14ac:dyDescent="0.3">
      <c r="B5109" s="126">
        <v>-0.01</v>
      </c>
      <c r="K5109" s="113">
        <f t="shared" si="81"/>
        <v>-1.261437908496732E-2</v>
      </c>
    </row>
    <row r="5110" spans="2:11" x14ac:dyDescent="0.3">
      <c r="B5110" s="126">
        <v>-0.01</v>
      </c>
      <c r="K5110" s="113">
        <f t="shared" si="81"/>
        <v>-1.261437908496732E-2</v>
      </c>
    </row>
    <row r="5111" spans="2:11" x14ac:dyDescent="0.3">
      <c r="B5111" s="126">
        <v>-0.01</v>
      </c>
      <c r="K5111" s="113">
        <f t="shared" si="81"/>
        <v>-1.261437908496732E-2</v>
      </c>
    </row>
    <row r="5112" spans="2:11" x14ac:dyDescent="0.3">
      <c r="B5112" s="126">
        <v>-0.01</v>
      </c>
      <c r="K5112" s="113">
        <f t="shared" si="81"/>
        <v>-1.261437908496732E-2</v>
      </c>
    </row>
    <row r="5113" spans="2:11" x14ac:dyDescent="0.3">
      <c r="B5113" s="126">
        <v>-50.598279666214303</v>
      </c>
      <c r="K5113" s="113">
        <f t="shared" si="81"/>
        <v>-63.826588075682089</v>
      </c>
    </row>
    <row r="5114" spans="2:11" x14ac:dyDescent="0.3">
      <c r="B5114" s="126">
        <v>-102.22637341992299</v>
      </c>
      <c r="K5114" s="113">
        <f t="shared" si="81"/>
        <v>-128.95222268003357</v>
      </c>
    </row>
    <row r="5115" spans="2:11" x14ac:dyDescent="0.3">
      <c r="B5115" s="126">
        <v>-145.537200143181</v>
      </c>
      <c r="K5115" s="113">
        <f t="shared" si="81"/>
        <v>-183.58614135708453</v>
      </c>
    </row>
    <row r="5116" spans="2:11" x14ac:dyDescent="0.3">
      <c r="B5116" s="126">
        <v>-172.29201938150899</v>
      </c>
      <c r="K5116" s="113">
        <f t="shared" si="81"/>
        <v>-217.33568457928911</v>
      </c>
    </row>
    <row r="5117" spans="2:11" x14ac:dyDescent="0.3">
      <c r="B5117" s="126">
        <v>-177.01753142885701</v>
      </c>
      <c r="K5117" s="113">
        <f t="shared" si="81"/>
        <v>-223.29662461287191</v>
      </c>
    </row>
    <row r="5118" spans="2:11" x14ac:dyDescent="0.3">
      <c r="B5118" s="126">
        <v>-158.29474367130501</v>
      </c>
      <c r="K5118" s="113">
        <f t="shared" si="81"/>
        <v>-199.67899038275729</v>
      </c>
    </row>
    <row r="5119" spans="2:11" x14ac:dyDescent="0.3">
      <c r="B5119" s="126">
        <v>-119.451777240542</v>
      </c>
      <c r="K5119" s="113">
        <f t="shared" si="81"/>
        <v>-150.68100004852684</v>
      </c>
    </row>
    <row r="5120" spans="2:11" x14ac:dyDescent="0.3">
      <c r="B5120" s="126">
        <v>-68.501369024963395</v>
      </c>
      <c r="K5120" s="113">
        <f t="shared" si="81"/>
        <v>-86.410223672012648</v>
      </c>
    </row>
    <row r="5121" spans="2:11" x14ac:dyDescent="0.3">
      <c r="B5121" s="126">
        <v>-17.270771246150101</v>
      </c>
      <c r="K5121" s="113">
        <f t="shared" si="81"/>
        <v>-21.786005558869082</v>
      </c>
    </row>
    <row r="5122" spans="2:11" x14ac:dyDescent="0.3">
      <c r="B5122" s="126">
        <v>-0.01</v>
      </c>
      <c r="K5122" s="113">
        <f t="shared" si="81"/>
        <v>-1.261437908496732E-2</v>
      </c>
    </row>
    <row r="5123" spans="2:11" x14ac:dyDescent="0.3">
      <c r="B5123" s="126">
        <v>-0.01</v>
      </c>
      <c r="K5123" s="113">
        <f t="shared" si="81"/>
        <v>-1.261437908496732E-2</v>
      </c>
    </row>
    <row r="5124" spans="2:11" x14ac:dyDescent="0.3">
      <c r="B5124" s="126">
        <v>-0.01</v>
      </c>
      <c r="K5124" s="113">
        <f t="shared" si="81"/>
        <v>-1.261437908496732E-2</v>
      </c>
    </row>
    <row r="5125" spans="2:11" x14ac:dyDescent="0.3">
      <c r="B5125" s="126">
        <v>-76.339677715991698</v>
      </c>
      <c r="K5125" s="113">
        <f t="shared" si="81"/>
        <v>-96.297763393375149</v>
      </c>
    </row>
    <row r="5126" spans="2:11" x14ac:dyDescent="0.3">
      <c r="B5126" s="126">
        <v>-199.41782293022399</v>
      </c>
      <c r="K5126" s="113">
        <f t="shared" si="81"/>
        <v>-251.5532014740734</v>
      </c>
    </row>
    <row r="5127" spans="2:11" x14ac:dyDescent="0.3">
      <c r="B5127" s="126">
        <v>-361.717113302732</v>
      </c>
      <c r="K5127" s="113">
        <f t="shared" si="81"/>
        <v>-456.28367887207366</v>
      </c>
    </row>
    <row r="5128" spans="2:11" x14ac:dyDescent="0.3">
      <c r="B5128" s="126">
        <v>-547.750854363386</v>
      </c>
      <c r="K5128" s="113">
        <f t="shared" ref="K5128:K5191" si="82">IF(B5128&gt;0,B5128*(1-(1/3.49)),B5128*(1+(1/3.825)))</f>
        <v>-690.95369210544766</v>
      </c>
    </row>
    <row r="5129" spans="2:11" x14ac:dyDescent="0.3">
      <c r="B5129" s="126">
        <v>-735.054745933395</v>
      </c>
      <c r="K5129" s="113">
        <f t="shared" si="82"/>
        <v>-927.22592134081845</v>
      </c>
    </row>
    <row r="5130" spans="2:11" x14ac:dyDescent="0.3">
      <c r="B5130" s="126">
        <v>-896.27047800757896</v>
      </c>
      <c r="K5130" s="113">
        <f t="shared" si="82"/>
        <v>-1130.5895572252466</v>
      </c>
    </row>
    <row r="5131" spans="2:11" x14ac:dyDescent="0.3">
      <c r="B5131" s="126">
        <v>-1002.1526658440901</v>
      </c>
      <c r="K5131" s="113">
        <f t="shared" si="82"/>
        <v>-1264.1533627967933</v>
      </c>
    </row>
    <row r="5132" spans="2:11" x14ac:dyDescent="0.3">
      <c r="B5132" s="126">
        <v>-1025.18299296739</v>
      </c>
      <c r="K5132" s="113">
        <f t="shared" si="82"/>
        <v>-1293.2046904752042</v>
      </c>
    </row>
    <row r="5133" spans="2:11" x14ac:dyDescent="0.3">
      <c r="B5133" s="126">
        <v>-943.37166772327203</v>
      </c>
      <c r="K5133" s="113">
        <f t="shared" si="82"/>
        <v>-1190.0047834679183</v>
      </c>
    </row>
    <row r="5134" spans="2:11" x14ac:dyDescent="0.3">
      <c r="B5134" s="126">
        <v>-743.77174570055502</v>
      </c>
      <c r="K5134" s="113">
        <f t="shared" si="82"/>
        <v>-938.22187529547136</v>
      </c>
    </row>
    <row r="5135" spans="2:11" x14ac:dyDescent="0.3">
      <c r="B5135" s="126">
        <v>-425.23591351159303</v>
      </c>
      <c r="K5135" s="113">
        <f t="shared" si="82"/>
        <v>-536.40870135776117</v>
      </c>
    </row>
    <row r="5136" spans="2:11" x14ac:dyDescent="0.3">
      <c r="B5136" s="126">
        <v>-1.0000000252152299E-2</v>
      </c>
      <c r="K5136" s="113">
        <f t="shared" si="82"/>
        <v>-1.2614379403041789E-2</v>
      </c>
    </row>
    <row r="5137" spans="2:11" x14ac:dyDescent="0.3">
      <c r="B5137" s="126">
        <v>-0.01</v>
      </c>
      <c r="K5137" s="113">
        <f t="shared" si="82"/>
        <v>-1.261437908496732E-2</v>
      </c>
    </row>
    <row r="5138" spans="2:11" x14ac:dyDescent="0.3">
      <c r="B5138" s="126">
        <v>-0.01</v>
      </c>
      <c r="K5138" s="113">
        <f t="shared" si="82"/>
        <v>-1.261437908496732E-2</v>
      </c>
    </row>
    <row r="5139" spans="2:11" x14ac:dyDescent="0.3">
      <c r="B5139" s="126">
        <v>-0.01</v>
      </c>
      <c r="K5139" s="113">
        <f t="shared" si="82"/>
        <v>-1.261437908496732E-2</v>
      </c>
    </row>
    <row r="5140" spans="2:11" x14ac:dyDescent="0.3">
      <c r="B5140" s="126">
        <v>-0.01</v>
      </c>
      <c r="K5140" s="113">
        <f t="shared" si="82"/>
        <v>-1.261437908496732E-2</v>
      </c>
    </row>
    <row r="5141" spans="2:11" x14ac:dyDescent="0.3">
      <c r="B5141" s="126">
        <v>-0.01</v>
      </c>
      <c r="K5141" s="113">
        <f t="shared" si="82"/>
        <v>-1.261437908496732E-2</v>
      </c>
    </row>
    <row r="5142" spans="2:11" x14ac:dyDescent="0.3">
      <c r="B5142" s="126">
        <v>-0.01</v>
      </c>
      <c r="K5142" s="113">
        <f t="shared" si="82"/>
        <v>-1.261437908496732E-2</v>
      </c>
    </row>
    <row r="5143" spans="2:11" x14ac:dyDescent="0.3">
      <c r="B5143" s="126">
        <v>-0.01</v>
      </c>
      <c r="K5143" s="113">
        <f t="shared" si="82"/>
        <v>-1.261437908496732E-2</v>
      </c>
    </row>
    <row r="5144" spans="2:11" x14ac:dyDescent="0.3">
      <c r="B5144" s="126">
        <v>-0.01</v>
      </c>
      <c r="K5144" s="113">
        <f t="shared" si="82"/>
        <v>-1.261437908496732E-2</v>
      </c>
    </row>
    <row r="5145" spans="2:11" x14ac:dyDescent="0.3">
      <c r="B5145" s="126">
        <v>-0.01</v>
      </c>
      <c r="K5145" s="113">
        <f t="shared" si="82"/>
        <v>-1.261437908496732E-2</v>
      </c>
    </row>
    <row r="5146" spans="2:11" x14ac:dyDescent="0.3">
      <c r="B5146" s="126">
        <v>-0.01</v>
      </c>
      <c r="K5146" s="113">
        <f t="shared" si="82"/>
        <v>-1.261437908496732E-2</v>
      </c>
    </row>
    <row r="5147" spans="2:11" x14ac:dyDescent="0.3">
      <c r="B5147" s="126">
        <v>-0.01</v>
      </c>
      <c r="K5147" s="113">
        <f t="shared" si="82"/>
        <v>-1.261437908496732E-2</v>
      </c>
    </row>
    <row r="5148" spans="2:11" x14ac:dyDescent="0.3">
      <c r="B5148" s="126">
        <v>-0.01</v>
      </c>
      <c r="K5148" s="113">
        <f t="shared" si="82"/>
        <v>-1.261437908496732E-2</v>
      </c>
    </row>
    <row r="5149" spans="2:11" x14ac:dyDescent="0.3">
      <c r="B5149" s="126">
        <v>-896.64533457748701</v>
      </c>
      <c r="K5149" s="113">
        <f t="shared" si="82"/>
        <v>-1131.0624155127778</v>
      </c>
    </row>
    <row r="5150" spans="2:11" x14ac:dyDescent="0.3">
      <c r="B5150" s="126">
        <v>-1768.47776237022</v>
      </c>
      <c r="K5150" s="113">
        <f t="shared" si="82"/>
        <v>-2230.8248897872709</v>
      </c>
    </row>
    <row r="5151" spans="2:11" x14ac:dyDescent="0.3">
      <c r="B5151" s="126">
        <v>-2545.1849480420001</v>
      </c>
      <c r="K5151" s="113">
        <f t="shared" si="82"/>
        <v>-3210.5927775954642</v>
      </c>
    </row>
    <row r="5152" spans="2:11" x14ac:dyDescent="0.3">
      <c r="B5152" s="126">
        <v>-3162.53091946824</v>
      </c>
      <c r="K5152" s="113">
        <f t="shared" si="82"/>
        <v>-3989.3363886102634</v>
      </c>
    </row>
    <row r="5153" spans="2:11" x14ac:dyDescent="0.3">
      <c r="B5153" s="126">
        <v>-3568.19002905561</v>
      </c>
      <c r="K5153" s="113">
        <f t="shared" si="82"/>
        <v>-4501.0501673708022</v>
      </c>
    </row>
    <row r="5154" spans="2:11" x14ac:dyDescent="0.3">
      <c r="B5154" s="126">
        <v>-3726.4852835753099</v>
      </c>
      <c r="K5154" s="113">
        <f t="shared" si="82"/>
        <v>-4700.7298021570905</v>
      </c>
    </row>
    <row r="5155" spans="2:11" x14ac:dyDescent="0.3">
      <c r="B5155" s="126">
        <v>-3621.5865707107901</v>
      </c>
      <c r="K5155" s="113">
        <f t="shared" si="82"/>
        <v>-4568.4065891972714</v>
      </c>
    </row>
    <row r="5156" spans="2:11" x14ac:dyDescent="0.3">
      <c r="B5156" s="126">
        <v>-3258.8791667125802</v>
      </c>
      <c r="K5156" s="113">
        <f t="shared" si="82"/>
        <v>-4110.8737201014901</v>
      </c>
    </row>
    <row r="5157" spans="2:11" x14ac:dyDescent="0.3">
      <c r="B5157" s="126">
        <v>-2664.40447396021</v>
      </c>
      <c r="K5157" s="113">
        <f t="shared" si="82"/>
        <v>-3360.9808070217027</v>
      </c>
    </row>
    <row r="5158" spans="2:11" x14ac:dyDescent="0.3">
      <c r="B5158" s="126">
        <v>-1882.47100697459</v>
      </c>
      <c r="K5158" s="113">
        <f t="shared" si="82"/>
        <v>-2374.6202898437637</v>
      </c>
    </row>
    <row r="5159" spans="2:11" x14ac:dyDescent="0.3">
      <c r="B5159" s="126">
        <v>-971.71224473694303</v>
      </c>
      <c r="K5159" s="113">
        <f t="shared" si="82"/>
        <v>-1225.7546616616339</v>
      </c>
    </row>
    <row r="5160" spans="2:11" x14ac:dyDescent="0.3">
      <c r="B5160" s="126">
        <v>-1.00000001794263E-2</v>
      </c>
      <c r="K5160" s="113">
        <f t="shared" si="82"/>
        <v>-1.2614379311302456E-2</v>
      </c>
    </row>
    <row r="5161" spans="2:11" x14ac:dyDescent="0.3">
      <c r="B5161" s="126">
        <v>-0.01</v>
      </c>
      <c r="K5161" s="113">
        <f t="shared" si="82"/>
        <v>-1.261437908496732E-2</v>
      </c>
    </row>
    <row r="5162" spans="2:11" x14ac:dyDescent="0.3">
      <c r="B5162" s="126">
        <v>-0.01</v>
      </c>
      <c r="K5162" s="113">
        <f t="shared" si="82"/>
        <v>-1.261437908496732E-2</v>
      </c>
    </row>
    <row r="5163" spans="2:11" x14ac:dyDescent="0.3">
      <c r="B5163" s="126">
        <v>-0.01</v>
      </c>
      <c r="K5163" s="113">
        <f t="shared" si="82"/>
        <v>-1.261437908496732E-2</v>
      </c>
    </row>
    <row r="5164" spans="2:11" x14ac:dyDescent="0.3">
      <c r="B5164" s="126">
        <v>-0.01</v>
      </c>
      <c r="K5164" s="113">
        <f t="shared" si="82"/>
        <v>-1.261437908496732E-2</v>
      </c>
    </row>
    <row r="5165" spans="2:11" x14ac:dyDescent="0.3">
      <c r="B5165" s="126">
        <v>-0.01</v>
      </c>
      <c r="K5165" s="113">
        <f t="shared" si="82"/>
        <v>-1.261437908496732E-2</v>
      </c>
    </row>
    <row r="5166" spans="2:11" x14ac:dyDescent="0.3">
      <c r="B5166" s="126">
        <v>-0.01</v>
      </c>
      <c r="K5166" s="113">
        <f t="shared" si="82"/>
        <v>-1.261437908496732E-2</v>
      </c>
    </row>
    <row r="5167" spans="2:11" x14ac:dyDescent="0.3">
      <c r="B5167" s="126">
        <v>-0.01</v>
      </c>
      <c r="K5167" s="113">
        <f t="shared" si="82"/>
        <v>-1.261437908496732E-2</v>
      </c>
    </row>
    <row r="5168" spans="2:11" x14ac:dyDescent="0.3">
      <c r="B5168" s="126">
        <v>-0.01</v>
      </c>
      <c r="K5168" s="113">
        <f t="shared" si="82"/>
        <v>-1.261437908496732E-2</v>
      </c>
    </row>
    <row r="5169" spans="2:11" x14ac:dyDescent="0.3">
      <c r="B5169" s="126">
        <v>-0.01</v>
      </c>
      <c r="K5169" s="113">
        <f t="shared" si="82"/>
        <v>-1.261437908496732E-2</v>
      </c>
    </row>
    <row r="5170" spans="2:11" x14ac:dyDescent="0.3">
      <c r="B5170" s="126">
        <v>-0.01</v>
      </c>
      <c r="K5170" s="113">
        <f t="shared" si="82"/>
        <v>-1.261437908496732E-2</v>
      </c>
    </row>
    <row r="5171" spans="2:11" x14ac:dyDescent="0.3">
      <c r="B5171" s="126">
        <v>-0.01</v>
      </c>
      <c r="K5171" s="113">
        <f t="shared" si="82"/>
        <v>-1.261437908496732E-2</v>
      </c>
    </row>
    <row r="5172" spans="2:11" x14ac:dyDescent="0.3">
      <c r="B5172" s="126">
        <v>-0.01</v>
      </c>
      <c r="K5172" s="113">
        <f t="shared" si="82"/>
        <v>-1.261437908496732E-2</v>
      </c>
    </row>
    <row r="5173" spans="2:11" x14ac:dyDescent="0.3">
      <c r="B5173" s="126">
        <v>-850.600207033316</v>
      </c>
      <c r="K5173" s="113">
        <f t="shared" si="82"/>
        <v>-1072.9793461269933</v>
      </c>
    </row>
    <row r="5174" spans="2:11" x14ac:dyDescent="0.3">
      <c r="B5174" s="126">
        <v>-1631.53919987669</v>
      </c>
      <c r="K5174" s="113">
        <f t="shared" si="82"/>
        <v>-2058.0853959228834</v>
      </c>
    </row>
    <row r="5175" spans="2:11" x14ac:dyDescent="0.3">
      <c r="B5175" s="126">
        <v>-2294.22230680332</v>
      </c>
      <c r="K5175" s="113">
        <f t="shared" si="82"/>
        <v>-2894.0189883205276</v>
      </c>
    </row>
    <row r="5176" spans="2:11" x14ac:dyDescent="0.3">
      <c r="B5176" s="126">
        <v>-2798.2316764115399</v>
      </c>
      <c r="K5176" s="113">
        <f t="shared" si="82"/>
        <v>-3529.7955133818768</v>
      </c>
    </row>
    <row r="5177" spans="2:11" x14ac:dyDescent="0.3">
      <c r="B5177" s="126">
        <v>-3113.2879793458501</v>
      </c>
      <c r="K5177" s="113">
        <f t="shared" si="82"/>
        <v>-3927.219477214046</v>
      </c>
    </row>
    <row r="5178" spans="2:11" x14ac:dyDescent="0.3">
      <c r="B5178" s="126">
        <v>-3220.6366522553099</v>
      </c>
      <c r="K5178" s="113">
        <f t="shared" si="82"/>
        <v>-4062.633162648855</v>
      </c>
    </row>
    <row r="5179" spans="2:11" x14ac:dyDescent="0.3">
      <c r="B5179" s="126">
        <v>-3113.8791420182301</v>
      </c>
      <c r="K5179" s="113">
        <f t="shared" si="82"/>
        <v>-3927.9651922190747</v>
      </c>
    </row>
    <row r="5180" spans="2:11" x14ac:dyDescent="0.3">
      <c r="B5180" s="126">
        <v>-2799.2612986179101</v>
      </c>
      <c r="K5180" s="113">
        <f t="shared" si="82"/>
        <v>-3531.0943178644225</v>
      </c>
    </row>
    <row r="5181" spans="2:11" x14ac:dyDescent="0.3">
      <c r="B5181" s="126">
        <v>-2295.4216455078299</v>
      </c>
      <c r="K5181" s="113">
        <f t="shared" si="82"/>
        <v>-2895.5318796275237</v>
      </c>
    </row>
    <row r="5182" spans="2:11" x14ac:dyDescent="0.3">
      <c r="B5182" s="126">
        <v>-1632.5893376727199</v>
      </c>
      <c r="K5182" s="113">
        <f t="shared" si="82"/>
        <v>-2059.4100795479408</v>
      </c>
    </row>
    <row r="5183" spans="2:11" x14ac:dyDescent="0.3">
      <c r="B5183" s="126">
        <v>-851.21352865221502</v>
      </c>
      <c r="K5183" s="113">
        <f t="shared" si="82"/>
        <v>-1073.7530132671732</v>
      </c>
    </row>
    <row r="5184" spans="2:11" x14ac:dyDescent="0.3">
      <c r="B5184" s="126">
        <v>-1.00000002307518E-2</v>
      </c>
      <c r="K5184" s="113">
        <f t="shared" si="82"/>
        <v>-1.2614379376046387E-2</v>
      </c>
    </row>
    <row r="5185" spans="2:11" x14ac:dyDescent="0.3">
      <c r="B5185" s="126">
        <v>-0.01</v>
      </c>
      <c r="K5185" s="113">
        <f t="shared" si="82"/>
        <v>-1.261437908496732E-2</v>
      </c>
    </row>
    <row r="5186" spans="2:11" x14ac:dyDescent="0.3">
      <c r="B5186" s="126">
        <v>-0.01</v>
      </c>
      <c r="K5186" s="113">
        <f t="shared" si="82"/>
        <v>-1.261437908496732E-2</v>
      </c>
    </row>
    <row r="5187" spans="2:11" x14ac:dyDescent="0.3">
      <c r="B5187" s="126">
        <v>-0.01</v>
      </c>
      <c r="K5187" s="113">
        <f t="shared" si="82"/>
        <v>-1.261437908496732E-2</v>
      </c>
    </row>
    <row r="5188" spans="2:11" x14ac:dyDescent="0.3">
      <c r="B5188" s="126">
        <v>-0.01</v>
      </c>
      <c r="K5188" s="113">
        <f t="shared" si="82"/>
        <v>-1.261437908496732E-2</v>
      </c>
    </row>
    <row r="5189" spans="2:11" x14ac:dyDescent="0.3">
      <c r="B5189" s="126">
        <v>-0.01</v>
      </c>
      <c r="K5189" s="113">
        <f t="shared" si="82"/>
        <v>-1.261437908496732E-2</v>
      </c>
    </row>
    <row r="5190" spans="2:11" x14ac:dyDescent="0.3">
      <c r="B5190" s="126">
        <v>-0.01</v>
      </c>
      <c r="K5190" s="113">
        <f t="shared" si="82"/>
        <v>-1.261437908496732E-2</v>
      </c>
    </row>
    <row r="5191" spans="2:11" x14ac:dyDescent="0.3">
      <c r="B5191" s="126">
        <v>-0.01</v>
      </c>
      <c r="K5191" s="113">
        <f t="shared" si="82"/>
        <v>-1.261437908496732E-2</v>
      </c>
    </row>
    <row r="5192" spans="2:11" x14ac:dyDescent="0.3">
      <c r="B5192" s="126">
        <v>-0.01</v>
      </c>
      <c r="K5192" s="113">
        <f t="shared" ref="K5192:K5255" si="83">IF(B5192&gt;0,B5192*(1-(1/3.49)),B5192*(1+(1/3.825)))</f>
        <v>-1.261437908496732E-2</v>
      </c>
    </row>
    <row r="5193" spans="2:11" x14ac:dyDescent="0.3">
      <c r="B5193" s="126">
        <v>-0.01</v>
      </c>
      <c r="K5193" s="113">
        <f t="shared" si="83"/>
        <v>-1.261437908496732E-2</v>
      </c>
    </row>
    <row r="5194" spans="2:11" x14ac:dyDescent="0.3">
      <c r="B5194" s="126">
        <v>-0.01</v>
      </c>
      <c r="K5194" s="113">
        <f t="shared" si="83"/>
        <v>-1.261437908496732E-2</v>
      </c>
    </row>
    <row r="5195" spans="2:11" x14ac:dyDescent="0.3">
      <c r="B5195" s="126">
        <v>-0.01</v>
      </c>
      <c r="K5195" s="113">
        <f t="shared" si="83"/>
        <v>-1.261437908496732E-2</v>
      </c>
    </row>
    <row r="5196" spans="2:11" x14ac:dyDescent="0.3">
      <c r="B5196" s="126">
        <v>-0.01</v>
      </c>
      <c r="K5196" s="113">
        <f t="shared" si="83"/>
        <v>-1.261437908496732E-2</v>
      </c>
    </row>
    <row r="5197" spans="2:11" x14ac:dyDescent="0.3">
      <c r="B5197" s="126">
        <v>-967.04923835895795</v>
      </c>
      <c r="K5197" s="113">
        <f t="shared" si="83"/>
        <v>-1219.8725686488815</v>
      </c>
    </row>
    <row r="5198" spans="2:11" x14ac:dyDescent="0.3">
      <c r="B5198" s="126">
        <v>-1871.8650103882901</v>
      </c>
      <c r="K5198" s="113">
        <f t="shared" si="83"/>
        <v>-2361.2414836924181</v>
      </c>
    </row>
    <row r="5199" spans="2:11" x14ac:dyDescent="0.3">
      <c r="B5199" s="126">
        <v>-2647.0483359090399</v>
      </c>
      <c r="K5199" s="113">
        <f t="shared" si="83"/>
        <v>-3339.0871165388539</v>
      </c>
    </row>
    <row r="5200" spans="2:11" x14ac:dyDescent="0.3">
      <c r="B5200" s="126">
        <v>-3234.6446691205401</v>
      </c>
      <c r="K5200" s="113">
        <f t="shared" si="83"/>
        <v>-4080.3034061455178</v>
      </c>
    </row>
    <row r="5201" spans="2:11" x14ac:dyDescent="0.3">
      <c r="B5201" s="126">
        <v>-3591.1676622628001</v>
      </c>
      <c r="K5201" s="113">
        <f t="shared" si="83"/>
        <v>-4530.0350249458852</v>
      </c>
    </row>
    <row r="5202" spans="2:11" x14ac:dyDescent="0.3">
      <c r="B5202" s="126">
        <v>-3691.4513953894798</v>
      </c>
      <c r="K5202" s="113">
        <f t="shared" si="83"/>
        <v>-4656.5367275174485</v>
      </c>
    </row>
    <row r="5203" spans="2:11" x14ac:dyDescent="0.3">
      <c r="B5203" s="126">
        <v>-3530.93259569462</v>
      </c>
      <c r="K5203" s="113">
        <f t="shared" si="83"/>
        <v>-4454.0522285559582</v>
      </c>
    </row>
    <row r="5204" spans="2:11" x14ac:dyDescent="0.3">
      <c r="B5204" s="126">
        <v>-3126.0994537102601</v>
      </c>
      <c r="K5204" s="113">
        <f t="shared" si="83"/>
        <v>-3943.380356641047</v>
      </c>
    </row>
    <row r="5205" spans="2:11" x14ac:dyDescent="0.3">
      <c r="B5205" s="126">
        <v>-2513.02358156231</v>
      </c>
      <c r="K5205" s="113">
        <f t="shared" si="83"/>
        <v>-3170.0232107289271</v>
      </c>
    </row>
    <row r="5206" spans="2:11" x14ac:dyDescent="0.3">
      <c r="B5206" s="126">
        <v>-1744.0870969518101</v>
      </c>
      <c r="K5206" s="113">
        <f t="shared" si="83"/>
        <v>-2200.0575798150285</v>
      </c>
    </row>
    <row r="5207" spans="2:11" x14ac:dyDescent="0.3">
      <c r="B5207" s="126">
        <v>-883.20579689765498</v>
      </c>
      <c r="K5207" s="113">
        <f t="shared" si="83"/>
        <v>-1114.1092732107672</v>
      </c>
    </row>
    <row r="5208" spans="2:11" x14ac:dyDescent="0.3">
      <c r="B5208" s="126">
        <v>-1.0000000303193E-2</v>
      </c>
      <c r="K5208" s="113">
        <f t="shared" si="83"/>
        <v>-1.2614379467426464E-2</v>
      </c>
    </row>
    <row r="5209" spans="2:11" x14ac:dyDescent="0.3">
      <c r="B5209" s="126">
        <v>-0.01</v>
      </c>
      <c r="K5209" s="113">
        <f t="shared" si="83"/>
        <v>-1.261437908496732E-2</v>
      </c>
    </row>
    <row r="5210" spans="2:11" x14ac:dyDescent="0.3">
      <c r="B5210" s="126">
        <v>-0.01</v>
      </c>
      <c r="K5210" s="113">
        <f t="shared" si="83"/>
        <v>-1.261437908496732E-2</v>
      </c>
    </row>
    <row r="5211" spans="2:11" x14ac:dyDescent="0.3">
      <c r="B5211" s="126">
        <v>-0.01</v>
      </c>
      <c r="K5211" s="113">
        <f t="shared" si="83"/>
        <v>-1.261437908496732E-2</v>
      </c>
    </row>
    <row r="5212" spans="2:11" x14ac:dyDescent="0.3">
      <c r="B5212" s="126">
        <v>-0.01</v>
      </c>
      <c r="K5212" s="113">
        <f t="shared" si="83"/>
        <v>-1.261437908496732E-2</v>
      </c>
    </row>
    <row r="5213" spans="2:11" x14ac:dyDescent="0.3">
      <c r="B5213" s="126">
        <v>-0.01</v>
      </c>
      <c r="K5213" s="113">
        <f t="shared" si="83"/>
        <v>-1.261437908496732E-2</v>
      </c>
    </row>
    <row r="5214" spans="2:11" x14ac:dyDescent="0.3">
      <c r="B5214" s="126">
        <v>-0.01</v>
      </c>
      <c r="K5214" s="113">
        <f t="shared" si="83"/>
        <v>-1.261437908496732E-2</v>
      </c>
    </row>
    <row r="5215" spans="2:11" x14ac:dyDescent="0.3">
      <c r="B5215" s="126">
        <v>-0.01</v>
      </c>
      <c r="K5215" s="113">
        <f t="shared" si="83"/>
        <v>-1.261437908496732E-2</v>
      </c>
    </row>
    <row r="5216" spans="2:11" x14ac:dyDescent="0.3">
      <c r="B5216" s="126">
        <v>-0.01</v>
      </c>
      <c r="K5216" s="113">
        <f t="shared" si="83"/>
        <v>-1.261437908496732E-2</v>
      </c>
    </row>
    <row r="5217" spans="2:11" x14ac:dyDescent="0.3">
      <c r="B5217" s="126">
        <v>-0.01</v>
      </c>
      <c r="K5217" s="113">
        <f t="shared" si="83"/>
        <v>-1.261437908496732E-2</v>
      </c>
    </row>
    <row r="5218" spans="2:11" x14ac:dyDescent="0.3">
      <c r="B5218" s="126">
        <v>-0.01</v>
      </c>
      <c r="K5218" s="113">
        <f t="shared" si="83"/>
        <v>-1.261437908496732E-2</v>
      </c>
    </row>
    <row r="5219" spans="2:11" x14ac:dyDescent="0.3">
      <c r="B5219" s="126">
        <v>-0.01</v>
      </c>
      <c r="K5219" s="113">
        <f t="shared" si="83"/>
        <v>-1.261437908496732E-2</v>
      </c>
    </row>
    <row r="5220" spans="2:11" x14ac:dyDescent="0.3">
      <c r="B5220" s="126">
        <v>-0.01</v>
      </c>
      <c r="K5220" s="113">
        <f t="shared" si="83"/>
        <v>-1.261437908496732E-2</v>
      </c>
    </row>
    <row r="5221" spans="2:11" x14ac:dyDescent="0.3">
      <c r="B5221" s="126">
        <v>-407.90927244002802</v>
      </c>
      <c r="K5221" s="113">
        <f t="shared" si="83"/>
        <v>-514.55221948317262</v>
      </c>
    </row>
    <row r="5222" spans="2:11" x14ac:dyDescent="0.3">
      <c r="B5222" s="126">
        <v>-710.91107248285198</v>
      </c>
      <c r="K5222" s="113">
        <f t="shared" si="83"/>
        <v>-896.77017639993744</v>
      </c>
    </row>
    <row r="5223" spans="2:11" x14ac:dyDescent="0.3">
      <c r="B5223" s="126">
        <v>-897.93165864173102</v>
      </c>
      <c r="K5223" s="113">
        <f t="shared" si="83"/>
        <v>-1132.6850334500266</v>
      </c>
    </row>
    <row r="5224" spans="2:11" x14ac:dyDescent="0.3">
      <c r="B5224" s="126">
        <v>-970.97297167427598</v>
      </c>
      <c r="K5224" s="113">
        <f t="shared" si="83"/>
        <v>-1224.8221145956552</v>
      </c>
    </row>
    <row r="5225" spans="2:11" x14ac:dyDescent="0.3">
      <c r="B5225" s="126">
        <v>-943.46586100991897</v>
      </c>
      <c r="K5225" s="113">
        <f t="shared" si="83"/>
        <v>-1190.1236024504205</v>
      </c>
    </row>
    <row r="5226" spans="2:11" x14ac:dyDescent="0.3">
      <c r="B5226" s="126">
        <v>-837.49214420769101</v>
      </c>
      <c r="K5226" s="113">
        <f t="shared" si="83"/>
        <v>-1056.4443387717931</v>
      </c>
    </row>
    <row r="5227" spans="2:11" x14ac:dyDescent="0.3">
      <c r="B5227" s="126">
        <v>-680.29067869458004</v>
      </c>
      <c r="K5227" s="113">
        <f t="shared" si="83"/>
        <v>-858.14445090231334</v>
      </c>
    </row>
    <row r="5228" spans="2:11" x14ac:dyDescent="0.3">
      <c r="B5228" s="126">
        <v>-500.51228807868802</v>
      </c>
      <c r="K5228" s="113">
        <f t="shared" si="83"/>
        <v>-631.36517385089405</v>
      </c>
    </row>
    <row r="5229" spans="2:11" x14ac:dyDescent="0.3">
      <c r="B5229" s="126">
        <v>-324.68845593243901</v>
      </c>
      <c r="K5229" s="113">
        <f t="shared" si="83"/>
        <v>-409.57432676444921</v>
      </c>
    </row>
    <row r="5230" spans="2:11" x14ac:dyDescent="0.3">
      <c r="B5230" s="126">
        <v>-174.321700270657</v>
      </c>
      <c r="K5230" s="113">
        <f t="shared" si="83"/>
        <v>-219.89600099501178</v>
      </c>
    </row>
    <row r="5231" spans="2:11" x14ac:dyDescent="0.3">
      <c r="B5231" s="126">
        <v>-63.901112205996498</v>
      </c>
      <c r="K5231" s="113">
        <f t="shared" si="83"/>
        <v>-80.607285331747207</v>
      </c>
    </row>
    <row r="5232" spans="2:11" x14ac:dyDescent="0.3">
      <c r="B5232" s="126">
        <v>-1.0000000017390801E-2</v>
      </c>
      <c r="K5232" s="113">
        <f t="shared" si="83"/>
        <v>-1.2614379106904735E-2</v>
      </c>
    </row>
    <row r="5233" spans="2:11" x14ac:dyDescent="0.3">
      <c r="B5233" s="126">
        <v>-0.01</v>
      </c>
      <c r="K5233" s="113">
        <f t="shared" si="83"/>
        <v>-1.261437908496732E-2</v>
      </c>
    </row>
    <row r="5234" spans="2:11" x14ac:dyDescent="0.3">
      <c r="B5234" s="126">
        <v>-0.90499854284977999</v>
      </c>
      <c r="K5234" s="113">
        <f t="shared" si="83"/>
        <v>-1.1415994690850166</v>
      </c>
    </row>
    <row r="5235" spans="2:11" x14ac:dyDescent="0.3">
      <c r="B5235" s="126">
        <v>-45.952013811025402</v>
      </c>
      <c r="K5235" s="113">
        <f t="shared" si="83"/>
        <v>-57.965612192992829</v>
      </c>
    </row>
    <row r="5236" spans="2:11" x14ac:dyDescent="0.3">
      <c r="B5236" s="126">
        <v>-102.342236781632</v>
      </c>
      <c r="K5236" s="113">
        <f t="shared" si="83"/>
        <v>-129.09837711669917</v>
      </c>
    </row>
    <row r="5237" spans="2:11" x14ac:dyDescent="0.3">
      <c r="B5237" s="126">
        <v>-155.94919097554799</v>
      </c>
      <c r="K5237" s="113">
        <f t="shared" si="83"/>
        <v>-196.72022129595268</v>
      </c>
    </row>
    <row r="5238" spans="2:11" x14ac:dyDescent="0.3">
      <c r="B5238" s="126">
        <v>-194.994011342145</v>
      </c>
      <c r="K5238" s="113">
        <f t="shared" si="83"/>
        <v>-245.97283783682343</v>
      </c>
    </row>
    <row r="5239" spans="2:11" x14ac:dyDescent="0.3">
      <c r="B5239" s="126">
        <v>-211.62230888389499</v>
      </c>
      <c r="K5239" s="113">
        <f t="shared" si="83"/>
        <v>-266.94840270974987</v>
      </c>
    </row>
    <row r="5240" spans="2:11" x14ac:dyDescent="0.3">
      <c r="B5240" s="126">
        <v>-202.74557090733899</v>
      </c>
      <c r="K5240" s="113">
        <f t="shared" si="83"/>
        <v>-255.75094892232957</v>
      </c>
    </row>
    <row r="5241" spans="2:11" x14ac:dyDescent="0.3">
      <c r="B5241" s="126">
        <v>-170.08283370587301</v>
      </c>
      <c r="K5241" s="113">
        <f t="shared" si="83"/>
        <v>-214.54893402113393</v>
      </c>
    </row>
    <row r="5242" spans="2:11" x14ac:dyDescent="0.3">
      <c r="B5242" s="126">
        <v>-119.456415618534</v>
      </c>
      <c r="K5242" s="113">
        <f t="shared" si="83"/>
        <v>-150.68685107435988</v>
      </c>
    </row>
    <row r="5243" spans="2:11" x14ac:dyDescent="0.3">
      <c r="B5243" s="126">
        <v>-59.499559177068697</v>
      </c>
      <c r="K5243" s="113">
        <f t="shared" si="83"/>
        <v>-75.054999484799069</v>
      </c>
    </row>
    <row r="5244" spans="2:11" x14ac:dyDescent="0.3">
      <c r="B5244" s="126">
        <v>-1.0000000026435E-2</v>
      </c>
      <c r="K5244" s="113">
        <f t="shared" si="83"/>
        <v>-1.261437911831343E-2</v>
      </c>
    </row>
    <row r="5245" spans="2:11" x14ac:dyDescent="0.3">
      <c r="B5245" s="126">
        <v>-0.01</v>
      </c>
      <c r="K5245" s="113">
        <f t="shared" si="83"/>
        <v>-1.261437908496732E-2</v>
      </c>
    </row>
    <row r="5246" spans="2:11" x14ac:dyDescent="0.3">
      <c r="B5246" s="126">
        <v>-0.01</v>
      </c>
      <c r="K5246" s="113">
        <f t="shared" si="83"/>
        <v>-1.261437908496732E-2</v>
      </c>
    </row>
    <row r="5247" spans="2:11" x14ac:dyDescent="0.3">
      <c r="B5247" s="126">
        <v>-0.01</v>
      </c>
      <c r="K5247" s="113">
        <f t="shared" si="83"/>
        <v>-1.261437908496732E-2</v>
      </c>
    </row>
    <row r="5248" spans="2:11" x14ac:dyDescent="0.3">
      <c r="B5248" s="126">
        <v>-0.01</v>
      </c>
      <c r="K5248" s="113">
        <f t="shared" si="83"/>
        <v>-1.261437908496732E-2</v>
      </c>
    </row>
    <row r="5249" spans="2:11" x14ac:dyDescent="0.3">
      <c r="B5249" s="126">
        <v>-0.01</v>
      </c>
      <c r="K5249" s="113">
        <f t="shared" si="83"/>
        <v>-1.261437908496732E-2</v>
      </c>
    </row>
    <row r="5250" spans="2:11" x14ac:dyDescent="0.3">
      <c r="B5250" s="126">
        <v>-0.01</v>
      </c>
      <c r="K5250" s="113">
        <f t="shared" si="83"/>
        <v>-1.261437908496732E-2</v>
      </c>
    </row>
    <row r="5251" spans="2:11" x14ac:dyDescent="0.3">
      <c r="B5251" s="126">
        <v>-15.728717349099201</v>
      </c>
      <c r="K5251" s="113">
        <f t="shared" si="83"/>
        <v>-19.840800316183959</v>
      </c>
    </row>
    <row r="5252" spans="2:11" x14ac:dyDescent="0.3">
      <c r="B5252" s="126">
        <v>-48.4941200154218</v>
      </c>
      <c r="K5252" s="113">
        <f t="shared" si="83"/>
        <v>-61.172321326643186</v>
      </c>
    </row>
    <row r="5253" spans="2:11" x14ac:dyDescent="0.3">
      <c r="B5253" s="126">
        <v>-67.075017573388195</v>
      </c>
      <c r="K5253" s="113">
        <f t="shared" si="83"/>
        <v>-84.610969880156347</v>
      </c>
    </row>
    <row r="5254" spans="2:11" x14ac:dyDescent="0.3">
      <c r="B5254" s="126">
        <v>-66.047217270326001</v>
      </c>
      <c r="K5254" s="113">
        <f t="shared" si="83"/>
        <v>-83.314463615509268</v>
      </c>
    </row>
    <row r="5255" spans="2:11" x14ac:dyDescent="0.3">
      <c r="B5255" s="126">
        <v>-43.219844505242001</v>
      </c>
      <c r="K5255" s="113">
        <f t="shared" si="83"/>
        <v>-54.519150258246441</v>
      </c>
    </row>
    <row r="5256" spans="2:11" x14ac:dyDescent="0.3">
      <c r="B5256" s="126">
        <v>-1.0000000026691399E-2</v>
      </c>
      <c r="K5256" s="113">
        <f t="shared" ref="K5256:K5319" si="84">IF(B5256&gt;0,B5256*(1-(1/3.49)),B5256*(1+(1/3.825)))</f>
        <v>-1.2614379118636863E-2</v>
      </c>
    </row>
    <row r="5257" spans="2:11" x14ac:dyDescent="0.3">
      <c r="B5257" s="126">
        <v>-0.01</v>
      </c>
      <c r="K5257" s="113">
        <f t="shared" si="84"/>
        <v>-1.261437908496732E-2</v>
      </c>
    </row>
    <row r="5258" spans="2:11" x14ac:dyDescent="0.3">
      <c r="B5258" s="126">
        <v>-0.01</v>
      </c>
      <c r="K5258" s="113">
        <f t="shared" si="84"/>
        <v>-1.261437908496732E-2</v>
      </c>
    </row>
    <row r="5259" spans="2:11" x14ac:dyDescent="0.3">
      <c r="B5259" s="126">
        <v>-0.01</v>
      </c>
      <c r="K5259" s="113">
        <f t="shared" si="84"/>
        <v>-1.261437908496732E-2</v>
      </c>
    </row>
    <row r="5260" spans="2:11" x14ac:dyDescent="0.3">
      <c r="B5260" s="126">
        <v>-0.01</v>
      </c>
      <c r="K5260" s="113">
        <f t="shared" si="84"/>
        <v>-1.261437908496732E-2</v>
      </c>
    </row>
    <row r="5261" spans="2:11" x14ac:dyDescent="0.3">
      <c r="B5261" s="126">
        <v>-0.01</v>
      </c>
      <c r="K5261" s="113">
        <f t="shared" si="84"/>
        <v>-1.261437908496732E-2</v>
      </c>
    </row>
    <row r="5262" spans="2:11" x14ac:dyDescent="0.3">
      <c r="B5262" s="126">
        <v>-0.01</v>
      </c>
      <c r="K5262" s="113">
        <f t="shared" si="84"/>
        <v>-1.261437908496732E-2</v>
      </c>
    </row>
    <row r="5263" spans="2:11" x14ac:dyDescent="0.3">
      <c r="B5263" s="126">
        <v>-0.01</v>
      </c>
      <c r="K5263" s="113">
        <f t="shared" si="84"/>
        <v>-1.261437908496732E-2</v>
      </c>
    </row>
    <row r="5264" spans="2:11" x14ac:dyDescent="0.3">
      <c r="B5264" s="126">
        <v>-0.01</v>
      </c>
      <c r="K5264" s="113">
        <f t="shared" si="84"/>
        <v>-1.261437908496732E-2</v>
      </c>
    </row>
    <row r="5265" spans="2:11" x14ac:dyDescent="0.3">
      <c r="B5265" s="126">
        <v>-0.01</v>
      </c>
      <c r="K5265" s="113">
        <f t="shared" si="84"/>
        <v>-1.261437908496732E-2</v>
      </c>
    </row>
    <row r="5266" spans="2:11" x14ac:dyDescent="0.3">
      <c r="B5266" s="126">
        <v>-0.01</v>
      </c>
      <c r="K5266" s="113">
        <f t="shared" si="84"/>
        <v>-1.261437908496732E-2</v>
      </c>
    </row>
    <row r="5267" spans="2:11" x14ac:dyDescent="0.3">
      <c r="B5267" s="126">
        <v>-0.01</v>
      </c>
      <c r="K5267" s="113">
        <f t="shared" si="84"/>
        <v>-1.261437908496732E-2</v>
      </c>
    </row>
    <row r="5268" spans="2:11" x14ac:dyDescent="0.3">
      <c r="B5268" s="126">
        <v>-0.01</v>
      </c>
      <c r="K5268" s="113">
        <f t="shared" si="84"/>
        <v>-1.261437908496732E-2</v>
      </c>
    </row>
    <row r="5269" spans="2:11" x14ac:dyDescent="0.3">
      <c r="B5269" s="126">
        <v>-48.806262872386398</v>
      </c>
      <c r="K5269" s="113">
        <f t="shared" si="84"/>
        <v>-61.566070159284799</v>
      </c>
    </row>
    <row r="5270" spans="2:11" x14ac:dyDescent="0.3">
      <c r="B5270" s="126">
        <v>-78.3346091557178</v>
      </c>
      <c r="K5270" s="113">
        <f t="shared" si="84"/>
        <v>-98.814245536297619</v>
      </c>
    </row>
    <row r="5271" spans="2:11" x14ac:dyDescent="0.3">
      <c r="B5271" s="126">
        <v>-86.529631890445899</v>
      </c>
      <c r="K5271" s="113">
        <f t="shared" si="84"/>
        <v>-109.1517578748762</v>
      </c>
    </row>
    <row r="5272" spans="2:11" x14ac:dyDescent="0.3">
      <c r="B5272" s="126">
        <v>-74.806928865796294</v>
      </c>
      <c r="K5272" s="113">
        <f t="shared" si="84"/>
        <v>-94.364295889533878</v>
      </c>
    </row>
    <row r="5273" spans="2:11" x14ac:dyDescent="0.3">
      <c r="B5273" s="126">
        <v>-47.7665165937428</v>
      </c>
      <c r="K5273" s="113">
        <f t="shared" si="84"/>
        <v>-60.254494788185362</v>
      </c>
    </row>
    <row r="5274" spans="2:11" x14ac:dyDescent="0.3">
      <c r="B5274" s="126">
        <v>-12.3858241241287</v>
      </c>
      <c r="K5274" s="113">
        <f t="shared" si="84"/>
        <v>-15.623948078149274</v>
      </c>
    </row>
    <row r="5275" spans="2:11" x14ac:dyDescent="0.3">
      <c r="B5275" s="126">
        <v>-0.01</v>
      </c>
      <c r="K5275" s="113">
        <f t="shared" si="84"/>
        <v>-1.261437908496732E-2</v>
      </c>
    </row>
    <row r="5276" spans="2:11" x14ac:dyDescent="0.3">
      <c r="B5276" s="126">
        <v>-0.01</v>
      </c>
      <c r="K5276" s="113">
        <f t="shared" si="84"/>
        <v>-1.261437908496732E-2</v>
      </c>
    </row>
    <row r="5277" spans="2:11" x14ac:dyDescent="0.3">
      <c r="B5277" s="126">
        <v>-0.01</v>
      </c>
      <c r="K5277" s="113">
        <f t="shared" si="84"/>
        <v>-1.261437908496732E-2</v>
      </c>
    </row>
    <row r="5278" spans="2:11" x14ac:dyDescent="0.3">
      <c r="B5278" s="126">
        <v>-0.01</v>
      </c>
      <c r="K5278" s="113">
        <f t="shared" si="84"/>
        <v>-1.261437908496732E-2</v>
      </c>
    </row>
    <row r="5279" spans="2:11" x14ac:dyDescent="0.3">
      <c r="B5279" s="126">
        <v>-0.01</v>
      </c>
      <c r="K5279" s="113">
        <f t="shared" si="84"/>
        <v>-1.261437908496732E-2</v>
      </c>
    </row>
    <row r="5280" spans="2:11" x14ac:dyDescent="0.3">
      <c r="B5280" s="126">
        <v>-0.01</v>
      </c>
      <c r="K5280" s="113">
        <f t="shared" si="84"/>
        <v>-1.261437908496732E-2</v>
      </c>
    </row>
    <row r="5281" spans="2:11" x14ac:dyDescent="0.3">
      <c r="B5281" s="126">
        <v>-46.737940100106997</v>
      </c>
      <c r="K5281" s="113">
        <f t="shared" si="84"/>
        <v>-58.957009407324513</v>
      </c>
    </row>
    <row r="5282" spans="2:11" x14ac:dyDescent="0.3">
      <c r="B5282" s="126">
        <v>-94.414620570058304</v>
      </c>
      <c r="K5282" s="113">
        <f t="shared" si="84"/>
        <v>-119.09818150340688</v>
      </c>
    </row>
    <row r="5283" spans="2:11" x14ac:dyDescent="0.3">
      <c r="B5283" s="126">
        <v>-134.39876481019201</v>
      </c>
      <c r="K5283" s="113">
        <f t="shared" si="84"/>
        <v>-169.53569678671278</v>
      </c>
    </row>
    <row r="5284" spans="2:11" x14ac:dyDescent="0.3">
      <c r="B5284" s="126">
        <v>-159.086012594821</v>
      </c>
      <c r="K5284" s="113">
        <f t="shared" si="84"/>
        <v>-200.67712699869577</v>
      </c>
    </row>
    <row r="5285" spans="2:11" x14ac:dyDescent="0.3">
      <c r="B5285" s="126">
        <v>-163.428940681348</v>
      </c>
      <c r="K5285" s="113">
        <f t="shared" si="84"/>
        <v>-206.1554611209161</v>
      </c>
    </row>
    <row r="5286" spans="2:11" x14ac:dyDescent="0.3">
      <c r="B5286" s="126">
        <v>-146.12525287661899</v>
      </c>
      <c r="K5286" s="113">
        <f t="shared" si="84"/>
        <v>-184.32793336723833</v>
      </c>
    </row>
    <row r="5287" spans="2:11" x14ac:dyDescent="0.3">
      <c r="B5287" s="126">
        <v>-110.254911467759</v>
      </c>
      <c r="K5287" s="113">
        <f t="shared" si="84"/>
        <v>-139.07972492338226</v>
      </c>
    </row>
    <row r="5288" spans="2:11" x14ac:dyDescent="0.3">
      <c r="B5288" s="126">
        <v>-63.219723525224403</v>
      </c>
      <c r="K5288" s="113">
        <f t="shared" si="84"/>
        <v>-79.747755819400709</v>
      </c>
    </row>
    <row r="5289" spans="2:11" x14ac:dyDescent="0.3">
      <c r="B5289" s="126">
        <v>-15.9377318696727</v>
      </c>
      <c r="K5289" s="113">
        <f t="shared" si="84"/>
        <v>-20.10445915586164</v>
      </c>
    </row>
    <row r="5290" spans="2:11" x14ac:dyDescent="0.3">
      <c r="B5290" s="126">
        <v>-0.01</v>
      </c>
      <c r="K5290" s="113">
        <f t="shared" si="84"/>
        <v>-1.261437908496732E-2</v>
      </c>
    </row>
    <row r="5291" spans="2:11" x14ac:dyDescent="0.3">
      <c r="B5291" s="126">
        <v>-0.01</v>
      </c>
      <c r="K5291" s="113">
        <f t="shared" si="84"/>
        <v>-1.261437908496732E-2</v>
      </c>
    </row>
    <row r="5292" spans="2:11" x14ac:dyDescent="0.3">
      <c r="B5292" s="126">
        <v>-0.01</v>
      </c>
      <c r="K5292" s="113">
        <f t="shared" si="84"/>
        <v>-1.261437908496732E-2</v>
      </c>
    </row>
    <row r="5293" spans="2:11" x14ac:dyDescent="0.3">
      <c r="B5293" s="126">
        <v>-70.409476007488095</v>
      </c>
      <c r="K5293" s="113">
        <f t="shared" si="84"/>
        <v>-88.817182153236615</v>
      </c>
    </row>
    <row r="5294" spans="2:11" x14ac:dyDescent="0.3">
      <c r="B5294" s="126">
        <v>-183.902333282792</v>
      </c>
      <c r="K5294" s="113">
        <f t="shared" si="84"/>
        <v>-231.9813746639141</v>
      </c>
    </row>
    <row r="5295" spans="2:11" x14ac:dyDescent="0.3">
      <c r="B5295" s="126">
        <v>-333.53151999401098</v>
      </c>
      <c r="K5295" s="113">
        <f t="shared" si="84"/>
        <v>-420.72930299898115</v>
      </c>
    </row>
    <row r="5296" spans="2:11" x14ac:dyDescent="0.3">
      <c r="B5296" s="126">
        <v>-505.005227863953</v>
      </c>
      <c r="K5296" s="113">
        <f t="shared" si="84"/>
        <v>-637.03273841662042</v>
      </c>
    </row>
    <row r="5297" spans="2:11" x14ac:dyDescent="0.3">
      <c r="B5297" s="126">
        <v>-677.60655805212696</v>
      </c>
      <c r="K5297" s="113">
        <f t="shared" si="84"/>
        <v>-854.75859937294445</v>
      </c>
    </row>
    <row r="5298" spans="2:11" x14ac:dyDescent="0.3">
      <c r="B5298" s="126">
        <v>-826.11810065342797</v>
      </c>
      <c r="K5298" s="113">
        <f t="shared" si="84"/>
        <v>-1042.096689059553</v>
      </c>
    </row>
    <row r="5299" spans="2:11" x14ac:dyDescent="0.3">
      <c r="B5299" s="126">
        <v>-923.59602970074695</v>
      </c>
      <c r="K5299" s="113">
        <f t="shared" si="84"/>
        <v>-1165.0590440015958</v>
      </c>
    </row>
    <row r="5300" spans="2:11" x14ac:dyDescent="0.3">
      <c r="B5300" s="126">
        <v>-944.70164328862904</v>
      </c>
      <c r="K5300" s="113">
        <f t="shared" si="84"/>
        <v>-1191.6824650634339</v>
      </c>
    </row>
    <row r="5301" spans="2:11" x14ac:dyDescent="0.3">
      <c r="B5301" s="126">
        <v>-869.20296560275904</v>
      </c>
      <c r="K5301" s="113">
        <f t="shared" si="84"/>
        <v>-1096.4455709891013</v>
      </c>
    </row>
    <row r="5302" spans="2:11" x14ac:dyDescent="0.3">
      <c r="B5302" s="126">
        <v>-685.209159918414</v>
      </c>
      <c r="K5302" s="113">
        <f t="shared" si="84"/>
        <v>-864.3488095702869</v>
      </c>
    </row>
    <row r="5303" spans="2:11" x14ac:dyDescent="0.3">
      <c r="B5303" s="126">
        <v>-391.70466858962902</v>
      </c>
      <c r="K5303" s="113">
        <f t="shared" si="84"/>
        <v>-494.11111789410717</v>
      </c>
    </row>
    <row r="5304" spans="2:11" x14ac:dyDescent="0.3">
      <c r="B5304" s="126">
        <v>-1.00000001055529E-2</v>
      </c>
      <c r="K5304" s="113">
        <f t="shared" si="84"/>
        <v>-1.261437921811575E-2</v>
      </c>
    </row>
    <row r="5305" spans="2:11" x14ac:dyDescent="0.3">
      <c r="B5305" s="126">
        <v>-0.01</v>
      </c>
      <c r="K5305" s="113">
        <f t="shared" si="84"/>
        <v>-1.261437908496732E-2</v>
      </c>
    </row>
    <row r="5306" spans="2:11" x14ac:dyDescent="0.3">
      <c r="B5306" s="126">
        <v>-0.01</v>
      </c>
      <c r="K5306" s="113">
        <f t="shared" si="84"/>
        <v>-1.261437908496732E-2</v>
      </c>
    </row>
    <row r="5307" spans="2:11" x14ac:dyDescent="0.3">
      <c r="B5307" s="126">
        <v>-0.01</v>
      </c>
      <c r="K5307" s="113">
        <f t="shared" si="84"/>
        <v>-1.261437908496732E-2</v>
      </c>
    </row>
    <row r="5308" spans="2:11" x14ac:dyDescent="0.3">
      <c r="B5308" s="126">
        <v>-0.01</v>
      </c>
      <c r="K5308" s="113">
        <f t="shared" si="84"/>
        <v>-1.261437908496732E-2</v>
      </c>
    </row>
    <row r="5309" spans="2:11" x14ac:dyDescent="0.3">
      <c r="B5309" s="126">
        <v>-0.01</v>
      </c>
      <c r="K5309" s="113">
        <f t="shared" si="84"/>
        <v>-1.261437908496732E-2</v>
      </c>
    </row>
    <row r="5310" spans="2:11" x14ac:dyDescent="0.3">
      <c r="B5310" s="126">
        <v>-0.01</v>
      </c>
      <c r="K5310" s="113">
        <f t="shared" si="84"/>
        <v>-1.261437908496732E-2</v>
      </c>
    </row>
    <row r="5311" spans="2:11" x14ac:dyDescent="0.3">
      <c r="B5311" s="126">
        <v>-0.01</v>
      </c>
      <c r="K5311" s="113">
        <f t="shared" si="84"/>
        <v>-1.261437908496732E-2</v>
      </c>
    </row>
    <row r="5312" spans="2:11" x14ac:dyDescent="0.3">
      <c r="B5312" s="126">
        <v>-0.01</v>
      </c>
      <c r="K5312" s="113">
        <f t="shared" si="84"/>
        <v>-1.261437908496732E-2</v>
      </c>
    </row>
    <row r="5313" spans="2:11" x14ac:dyDescent="0.3">
      <c r="B5313" s="126">
        <v>-0.01</v>
      </c>
      <c r="K5313" s="113">
        <f t="shared" si="84"/>
        <v>-1.261437908496732E-2</v>
      </c>
    </row>
    <row r="5314" spans="2:11" x14ac:dyDescent="0.3">
      <c r="B5314" s="126">
        <v>-0.01</v>
      </c>
      <c r="K5314" s="113">
        <f t="shared" si="84"/>
        <v>-1.261437908496732E-2</v>
      </c>
    </row>
    <row r="5315" spans="2:11" x14ac:dyDescent="0.3">
      <c r="B5315" s="126">
        <v>-0.01</v>
      </c>
      <c r="K5315" s="113">
        <f t="shared" si="84"/>
        <v>-1.261437908496732E-2</v>
      </c>
    </row>
    <row r="5316" spans="2:11" x14ac:dyDescent="0.3">
      <c r="B5316" s="126">
        <v>-0.01</v>
      </c>
      <c r="K5316" s="113">
        <f t="shared" si="84"/>
        <v>-1.261437908496732E-2</v>
      </c>
    </row>
    <row r="5317" spans="2:11" x14ac:dyDescent="0.3">
      <c r="B5317" s="126">
        <v>-824.46582648999095</v>
      </c>
      <c r="K5317" s="113">
        <f t="shared" si="84"/>
        <v>-1040.0124477945637</v>
      </c>
    </row>
    <row r="5318" spans="2:11" x14ac:dyDescent="0.3">
      <c r="B5318" s="126">
        <v>-1625.90620438257</v>
      </c>
      <c r="K5318" s="113">
        <f t="shared" si="84"/>
        <v>-2050.9797218682093</v>
      </c>
    </row>
    <row r="5319" spans="2:11" x14ac:dyDescent="0.3">
      <c r="B5319" s="126">
        <v>-2339.6949490647999</v>
      </c>
      <c r="K5319" s="113">
        <f t="shared" si="84"/>
        <v>-2951.3799030686691</v>
      </c>
    </row>
    <row r="5320" spans="2:11" x14ac:dyDescent="0.3">
      <c r="B5320" s="126">
        <v>-2906.8234683586802</v>
      </c>
      <c r="K5320" s="113">
        <f t="shared" ref="K5320:K5383" si="85">IF(B5320&gt;0,B5320*(1-(1/3.49)),B5320*(1+(1/3.825)))</f>
        <v>-3666.77731629559</v>
      </c>
    </row>
    <row r="5321" spans="2:11" x14ac:dyDescent="0.3">
      <c r="B5321" s="126">
        <v>-3279.2595975075501</v>
      </c>
      <c r="K5321" s="113">
        <f t="shared" si="85"/>
        <v>-4136.5823680977592</v>
      </c>
    </row>
    <row r="5322" spans="2:11" x14ac:dyDescent="0.3">
      <c r="B5322" s="126">
        <v>-3424.2946825868698</v>
      </c>
      <c r="K5322" s="113">
        <f t="shared" si="85"/>
        <v>-4319.5351224788619</v>
      </c>
    </row>
    <row r="5323" spans="2:11" x14ac:dyDescent="0.3">
      <c r="B5323" s="126">
        <v>-3327.4722389599201</v>
      </c>
      <c r="K5323" s="113">
        <f t="shared" si="85"/>
        <v>-4197.3996216945397</v>
      </c>
    </row>
    <row r="5324" spans="2:11" x14ac:dyDescent="0.3">
      <c r="B5324" s="126">
        <v>-2993.8333952020098</v>
      </c>
      <c r="K5324" s="113">
        <f t="shared" si="85"/>
        <v>-3776.5349364312933</v>
      </c>
    </row>
    <row r="5325" spans="2:11" x14ac:dyDescent="0.3">
      <c r="B5325" s="126">
        <v>-2447.3905746825399</v>
      </c>
      <c r="K5325" s="113">
        <f t="shared" si="85"/>
        <v>-3087.2312478021581</v>
      </c>
    </row>
    <row r="5326" spans="2:11" x14ac:dyDescent="0.3">
      <c r="B5326" s="126">
        <v>-1728.9210423791901</v>
      </c>
      <c r="K5326" s="113">
        <f t="shared" si="85"/>
        <v>-2180.9265436547953</v>
      </c>
    </row>
    <row r="5327" spans="2:11" x14ac:dyDescent="0.3">
      <c r="B5327" s="126">
        <v>-892.33586657860894</v>
      </c>
      <c r="K5327" s="113">
        <f t="shared" si="85"/>
        <v>-1125.6262892135394</v>
      </c>
    </row>
    <row r="5328" spans="2:11" x14ac:dyDescent="0.3">
      <c r="B5328" s="126">
        <v>-1.00000002925376E-2</v>
      </c>
      <c r="K5328" s="113">
        <f t="shared" si="85"/>
        <v>-1.2614379453985339E-2</v>
      </c>
    </row>
    <row r="5329" spans="2:11" x14ac:dyDescent="0.3">
      <c r="B5329" s="126">
        <v>-0.01</v>
      </c>
      <c r="K5329" s="113">
        <f t="shared" si="85"/>
        <v>-1.261437908496732E-2</v>
      </c>
    </row>
    <row r="5330" spans="2:11" x14ac:dyDescent="0.3">
      <c r="B5330" s="126">
        <v>-0.01</v>
      </c>
      <c r="K5330" s="113">
        <f t="shared" si="85"/>
        <v>-1.261437908496732E-2</v>
      </c>
    </row>
    <row r="5331" spans="2:11" x14ac:dyDescent="0.3">
      <c r="B5331" s="126">
        <v>-0.01</v>
      </c>
      <c r="K5331" s="113">
        <f t="shared" si="85"/>
        <v>-1.261437908496732E-2</v>
      </c>
    </row>
    <row r="5332" spans="2:11" x14ac:dyDescent="0.3">
      <c r="B5332" s="126">
        <v>-0.01</v>
      </c>
      <c r="K5332" s="113">
        <f t="shared" si="85"/>
        <v>-1.261437908496732E-2</v>
      </c>
    </row>
    <row r="5333" spans="2:11" x14ac:dyDescent="0.3">
      <c r="B5333" s="126">
        <v>-0.01</v>
      </c>
      <c r="K5333" s="113">
        <f t="shared" si="85"/>
        <v>-1.261437908496732E-2</v>
      </c>
    </row>
    <row r="5334" spans="2:11" x14ac:dyDescent="0.3">
      <c r="B5334" s="126">
        <v>-0.01</v>
      </c>
      <c r="K5334" s="113">
        <f t="shared" si="85"/>
        <v>-1.261437908496732E-2</v>
      </c>
    </row>
    <row r="5335" spans="2:11" x14ac:dyDescent="0.3">
      <c r="B5335" s="126">
        <v>-0.01</v>
      </c>
      <c r="K5335" s="113">
        <f t="shared" si="85"/>
        <v>-1.261437908496732E-2</v>
      </c>
    </row>
    <row r="5336" spans="2:11" x14ac:dyDescent="0.3">
      <c r="B5336" s="126">
        <v>-0.01</v>
      </c>
      <c r="K5336" s="113">
        <f t="shared" si="85"/>
        <v>-1.261437908496732E-2</v>
      </c>
    </row>
    <row r="5337" spans="2:11" x14ac:dyDescent="0.3">
      <c r="B5337" s="126">
        <v>-0.01</v>
      </c>
      <c r="K5337" s="113">
        <f t="shared" si="85"/>
        <v>-1.261437908496732E-2</v>
      </c>
    </row>
    <row r="5338" spans="2:11" x14ac:dyDescent="0.3">
      <c r="B5338" s="126">
        <v>-0.01</v>
      </c>
      <c r="K5338" s="113">
        <f t="shared" si="85"/>
        <v>-1.261437908496732E-2</v>
      </c>
    </row>
    <row r="5339" spans="2:11" x14ac:dyDescent="0.3">
      <c r="B5339" s="126">
        <v>-0.01</v>
      </c>
      <c r="K5339" s="113">
        <f t="shared" si="85"/>
        <v>-1.261437908496732E-2</v>
      </c>
    </row>
    <row r="5340" spans="2:11" x14ac:dyDescent="0.3">
      <c r="B5340" s="126">
        <v>-0.01</v>
      </c>
      <c r="K5340" s="113">
        <f t="shared" si="85"/>
        <v>-1.261437908496732E-2</v>
      </c>
    </row>
    <row r="5341" spans="2:11" x14ac:dyDescent="0.3">
      <c r="B5341" s="126">
        <v>-779.68785587181401</v>
      </c>
      <c r="K5341" s="113">
        <f t="shared" si="85"/>
        <v>-983.52781819124243</v>
      </c>
    </row>
    <row r="5342" spans="2:11" x14ac:dyDescent="0.3">
      <c r="B5342" s="126">
        <v>-1495.3240449733901</v>
      </c>
      <c r="K5342" s="113">
        <f t="shared" si="85"/>
        <v>-1886.2584358161064</v>
      </c>
    </row>
    <row r="5343" spans="2:11" x14ac:dyDescent="0.3">
      <c r="B5343" s="126">
        <v>-2102.4027358161002</v>
      </c>
      <c r="K5343" s="113">
        <f t="shared" si="85"/>
        <v>-2652.0505098856688</v>
      </c>
    </row>
    <row r="5344" spans="2:11" x14ac:dyDescent="0.3">
      <c r="B5344" s="126">
        <v>-2563.93300697724</v>
      </c>
      <c r="K5344" s="113">
        <f t="shared" si="85"/>
        <v>-3234.2422898471063</v>
      </c>
    </row>
    <row r="5345" spans="2:11" x14ac:dyDescent="0.3">
      <c r="B5345" s="126">
        <v>-2852.2319875103299</v>
      </c>
      <c r="K5345" s="113">
        <f t="shared" si="85"/>
        <v>-3597.9135528725074</v>
      </c>
    </row>
    <row r="5346" spans="2:11" x14ac:dyDescent="0.3">
      <c r="B5346" s="126">
        <v>-2950.1885895571199</v>
      </c>
      <c r="K5346" s="113">
        <f t="shared" si="85"/>
        <v>-3721.4797240818571</v>
      </c>
    </row>
    <row r="5347" spans="2:11" x14ac:dyDescent="0.3">
      <c r="B5347" s="126">
        <v>-2852.0178876036798</v>
      </c>
      <c r="K5347" s="113">
        <f t="shared" si="85"/>
        <v>-3597.6434791340535</v>
      </c>
    </row>
    <row r="5348" spans="2:11" x14ac:dyDescent="0.3">
      <c r="B5348" s="126">
        <v>-2563.5177384006702</v>
      </c>
      <c r="K5348" s="113">
        <f t="shared" si="85"/>
        <v>-3233.7184543224139</v>
      </c>
    </row>
    <row r="5349" spans="2:11" x14ac:dyDescent="0.3">
      <c r="B5349" s="126">
        <v>-2101.83060033333</v>
      </c>
      <c r="K5349" s="113">
        <f t="shared" si="85"/>
        <v>-2651.3287964989063</v>
      </c>
    </row>
    <row r="5350" spans="2:11" x14ac:dyDescent="0.3">
      <c r="B5350" s="126">
        <v>-1494.70168253766</v>
      </c>
      <c r="K5350" s="113">
        <f t="shared" si="85"/>
        <v>-1885.473364246852</v>
      </c>
    </row>
    <row r="5351" spans="2:11" x14ac:dyDescent="0.3">
      <c r="B5351" s="126">
        <v>-779.217160919555</v>
      </c>
      <c r="K5351" s="113">
        <f t="shared" si="85"/>
        <v>-982.93406573512493</v>
      </c>
    </row>
    <row r="5352" spans="2:11" x14ac:dyDescent="0.3">
      <c r="B5352" s="126">
        <v>-1.0000000324261699E-2</v>
      </c>
      <c r="K5352" s="113">
        <f t="shared" si="85"/>
        <v>-1.2614379494003319E-2</v>
      </c>
    </row>
    <row r="5353" spans="2:11" x14ac:dyDescent="0.3">
      <c r="B5353" s="126">
        <v>-0.01</v>
      </c>
      <c r="K5353" s="113">
        <f t="shared" si="85"/>
        <v>-1.261437908496732E-2</v>
      </c>
    </row>
    <row r="5354" spans="2:11" x14ac:dyDescent="0.3">
      <c r="B5354" s="126">
        <v>-0.01</v>
      </c>
      <c r="K5354" s="113">
        <f t="shared" si="85"/>
        <v>-1.261437908496732E-2</v>
      </c>
    </row>
    <row r="5355" spans="2:11" x14ac:dyDescent="0.3">
      <c r="B5355" s="126">
        <v>-0.01</v>
      </c>
      <c r="K5355" s="113">
        <f t="shared" si="85"/>
        <v>-1.261437908496732E-2</v>
      </c>
    </row>
    <row r="5356" spans="2:11" x14ac:dyDescent="0.3">
      <c r="B5356" s="126">
        <v>-0.01</v>
      </c>
      <c r="K5356" s="113">
        <f t="shared" si="85"/>
        <v>-1.261437908496732E-2</v>
      </c>
    </row>
    <row r="5357" spans="2:11" x14ac:dyDescent="0.3">
      <c r="B5357" s="126">
        <v>-0.01</v>
      </c>
      <c r="K5357" s="113">
        <f t="shared" si="85"/>
        <v>-1.261437908496732E-2</v>
      </c>
    </row>
    <row r="5358" spans="2:11" x14ac:dyDescent="0.3">
      <c r="B5358" s="126">
        <v>-0.01</v>
      </c>
      <c r="K5358" s="113">
        <f t="shared" si="85"/>
        <v>-1.261437908496732E-2</v>
      </c>
    </row>
    <row r="5359" spans="2:11" x14ac:dyDescent="0.3">
      <c r="B5359" s="126">
        <v>-0.01</v>
      </c>
      <c r="K5359" s="113">
        <f t="shared" si="85"/>
        <v>-1.261437908496732E-2</v>
      </c>
    </row>
    <row r="5360" spans="2:11" x14ac:dyDescent="0.3">
      <c r="B5360" s="126">
        <v>-0.01</v>
      </c>
      <c r="K5360" s="113">
        <f t="shared" si="85"/>
        <v>-1.261437908496732E-2</v>
      </c>
    </row>
    <row r="5361" spans="2:11" x14ac:dyDescent="0.3">
      <c r="B5361" s="126">
        <v>-0.01</v>
      </c>
      <c r="K5361" s="113">
        <f t="shared" si="85"/>
        <v>-1.261437908496732E-2</v>
      </c>
    </row>
    <row r="5362" spans="2:11" x14ac:dyDescent="0.3">
      <c r="B5362" s="126">
        <v>-0.01</v>
      </c>
      <c r="K5362" s="113">
        <f t="shared" si="85"/>
        <v>-1.261437908496732E-2</v>
      </c>
    </row>
    <row r="5363" spans="2:11" x14ac:dyDescent="0.3">
      <c r="B5363" s="126">
        <v>-0.01</v>
      </c>
      <c r="K5363" s="113">
        <f t="shared" si="85"/>
        <v>-1.261437908496732E-2</v>
      </c>
    </row>
    <row r="5364" spans="2:11" x14ac:dyDescent="0.3">
      <c r="B5364" s="126">
        <v>-0.01</v>
      </c>
      <c r="K5364" s="113">
        <f t="shared" si="85"/>
        <v>-1.261437908496732E-2</v>
      </c>
    </row>
    <row r="5365" spans="2:11" x14ac:dyDescent="0.3">
      <c r="B5365" s="126">
        <v>-883.59411090048695</v>
      </c>
      <c r="K5365" s="113">
        <f t="shared" si="85"/>
        <v>-1114.5991072143397</v>
      </c>
    </row>
    <row r="5366" spans="2:11" x14ac:dyDescent="0.3">
      <c r="B5366" s="126">
        <v>-1710.0933254773499</v>
      </c>
      <c r="K5366" s="113">
        <f t="shared" si="85"/>
        <v>-2157.1765478243697</v>
      </c>
    </row>
    <row r="5367" spans="2:11" x14ac:dyDescent="0.3">
      <c r="B5367" s="126">
        <v>-2417.9554484320101</v>
      </c>
      <c r="K5367" s="113">
        <f t="shared" si="85"/>
        <v>-3050.1006637083524</v>
      </c>
    </row>
    <row r="5368" spans="2:11" x14ac:dyDescent="0.3">
      <c r="B5368" s="126">
        <v>-2954.2967193659201</v>
      </c>
      <c r="K5368" s="113">
        <f t="shared" si="85"/>
        <v>-3726.6618747557031</v>
      </c>
    </row>
    <row r="5369" spans="2:11" x14ac:dyDescent="0.3">
      <c r="B5369" s="126">
        <v>-3279.47463053093</v>
      </c>
      <c r="K5369" s="113">
        <f t="shared" si="85"/>
        <v>-4136.8536189050292</v>
      </c>
    </row>
    <row r="5370" spans="2:11" x14ac:dyDescent="0.3">
      <c r="B5370" s="126">
        <v>-3370.5964221065401</v>
      </c>
      <c r="K5370" s="113">
        <f t="shared" si="85"/>
        <v>-4251.7981010886424</v>
      </c>
    </row>
    <row r="5371" spans="2:11" x14ac:dyDescent="0.3">
      <c r="B5371" s="126">
        <v>-3223.59133030156</v>
      </c>
      <c r="K5371" s="113">
        <f t="shared" si="85"/>
        <v>-4066.3603055437979</v>
      </c>
    </row>
    <row r="5372" spans="2:11" x14ac:dyDescent="0.3">
      <c r="B5372" s="126">
        <v>-2853.6075107503302</v>
      </c>
      <c r="K5372" s="113">
        <f t="shared" si="85"/>
        <v>-3599.6486900314621</v>
      </c>
    </row>
    <row r="5373" spans="2:11" x14ac:dyDescent="0.3">
      <c r="B5373" s="126">
        <v>-2293.6590577685001</v>
      </c>
      <c r="K5373" s="113">
        <f t="shared" si="85"/>
        <v>-2893.3084846360816</v>
      </c>
    </row>
    <row r="5374" spans="2:11" x14ac:dyDescent="0.3">
      <c r="B5374" s="126">
        <v>-1591.6269832595499</v>
      </c>
      <c r="K5374" s="113">
        <f t="shared" si="85"/>
        <v>-2007.7386128698897</v>
      </c>
    </row>
    <row r="5375" spans="2:11" x14ac:dyDescent="0.3">
      <c r="B5375" s="126">
        <v>-805.89035073531898</v>
      </c>
      <c r="K5375" s="113">
        <f t="shared" si="85"/>
        <v>-1016.5806385092585</v>
      </c>
    </row>
    <row r="5376" spans="2:11" x14ac:dyDescent="0.3">
      <c r="B5376" s="126">
        <v>-1.00000003896498E-2</v>
      </c>
      <c r="K5376" s="113">
        <f t="shared" si="85"/>
        <v>-1.2614379576486348E-2</v>
      </c>
    </row>
    <row r="5377" spans="2:11" x14ac:dyDescent="0.3">
      <c r="B5377" s="126">
        <v>-0.01</v>
      </c>
      <c r="K5377" s="113">
        <f t="shared" si="85"/>
        <v>-1.261437908496732E-2</v>
      </c>
    </row>
    <row r="5378" spans="2:11" x14ac:dyDescent="0.3">
      <c r="B5378" s="126">
        <v>-0.01</v>
      </c>
      <c r="K5378" s="113">
        <f t="shared" si="85"/>
        <v>-1.261437908496732E-2</v>
      </c>
    </row>
    <row r="5379" spans="2:11" x14ac:dyDescent="0.3">
      <c r="B5379" s="126">
        <v>-0.01</v>
      </c>
      <c r="K5379" s="113">
        <f t="shared" si="85"/>
        <v>-1.261437908496732E-2</v>
      </c>
    </row>
    <row r="5380" spans="2:11" x14ac:dyDescent="0.3">
      <c r="B5380" s="126">
        <v>-0.01</v>
      </c>
      <c r="K5380" s="113">
        <f t="shared" si="85"/>
        <v>-1.261437908496732E-2</v>
      </c>
    </row>
    <row r="5381" spans="2:11" x14ac:dyDescent="0.3">
      <c r="B5381" s="126">
        <v>-0.01</v>
      </c>
      <c r="K5381" s="113">
        <f t="shared" si="85"/>
        <v>-1.261437908496732E-2</v>
      </c>
    </row>
    <row r="5382" spans="2:11" x14ac:dyDescent="0.3">
      <c r="B5382" s="126">
        <v>-0.01</v>
      </c>
      <c r="K5382" s="113">
        <f t="shared" si="85"/>
        <v>-1.261437908496732E-2</v>
      </c>
    </row>
    <row r="5383" spans="2:11" x14ac:dyDescent="0.3">
      <c r="B5383" s="126">
        <v>-0.01</v>
      </c>
      <c r="K5383" s="113">
        <f t="shared" si="85"/>
        <v>-1.261437908496732E-2</v>
      </c>
    </row>
    <row r="5384" spans="2:11" x14ac:dyDescent="0.3">
      <c r="B5384" s="126">
        <v>-0.01</v>
      </c>
      <c r="K5384" s="113">
        <f t="shared" ref="K5384:K5447" si="86">IF(B5384&gt;0,B5384*(1-(1/3.49)),B5384*(1+(1/3.825)))</f>
        <v>-1.261437908496732E-2</v>
      </c>
    </row>
    <row r="5385" spans="2:11" x14ac:dyDescent="0.3">
      <c r="B5385" s="126">
        <v>-0.01</v>
      </c>
      <c r="K5385" s="113">
        <f t="shared" si="86"/>
        <v>-1.261437908496732E-2</v>
      </c>
    </row>
    <row r="5386" spans="2:11" x14ac:dyDescent="0.3">
      <c r="B5386" s="126">
        <v>-0.01</v>
      </c>
      <c r="K5386" s="113">
        <f t="shared" si="86"/>
        <v>-1.261437908496732E-2</v>
      </c>
    </row>
    <row r="5387" spans="2:11" x14ac:dyDescent="0.3">
      <c r="B5387" s="126">
        <v>-0.01</v>
      </c>
      <c r="K5387" s="113">
        <f t="shared" si="86"/>
        <v>-1.261437908496732E-2</v>
      </c>
    </row>
    <row r="5388" spans="2:11" x14ac:dyDescent="0.3">
      <c r="B5388" s="126">
        <v>-0.01</v>
      </c>
      <c r="K5388" s="113">
        <f t="shared" si="86"/>
        <v>-1.261437908496732E-2</v>
      </c>
    </row>
    <row r="5389" spans="2:11" x14ac:dyDescent="0.3">
      <c r="B5389" s="126">
        <v>-371.48469153683101</v>
      </c>
      <c r="K5389" s="113">
        <f t="shared" si="86"/>
        <v>-468.60487233077373</v>
      </c>
    </row>
    <row r="5390" spans="2:11" x14ac:dyDescent="0.3">
      <c r="B5390" s="126">
        <v>-647.33915049093002</v>
      </c>
      <c r="K5390" s="113">
        <f t="shared" si="86"/>
        <v>-816.57814408333002</v>
      </c>
    </row>
    <row r="5391" spans="2:11" x14ac:dyDescent="0.3">
      <c r="B5391" s="126">
        <v>-817.52187520590803</v>
      </c>
      <c r="K5391" s="113">
        <f t="shared" si="86"/>
        <v>-1031.253084410067</v>
      </c>
    </row>
    <row r="5392" spans="2:11" x14ac:dyDescent="0.3">
      <c r="B5392" s="126">
        <v>-883.89924728709002</v>
      </c>
      <c r="K5392" s="113">
        <f t="shared" si="86"/>
        <v>-1114.9840178196625</v>
      </c>
    </row>
    <row r="5393" spans="2:11" x14ac:dyDescent="0.3">
      <c r="B5393" s="126">
        <v>-858.73926018124803</v>
      </c>
      <c r="K5393" s="113">
        <f t="shared" si="86"/>
        <v>-1083.2462563070644</v>
      </c>
    </row>
    <row r="5394" spans="2:11" x14ac:dyDescent="0.3">
      <c r="B5394" s="126">
        <v>-762.17614644343996</v>
      </c>
      <c r="K5394" s="113">
        <f t="shared" si="86"/>
        <v>-961.43788407571185</v>
      </c>
    </row>
    <row r="5395" spans="2:11" x14ac:dyDescent="0.3">
      <c r="B5395" s="126">
        <v>-619.02559459262898</v>
      </c>
      <c r="K5395" s="113">
        <f t="shared" si="86"/>
        <v>-780.86235134887181</v>
      </c>
    </row>
    <row r="5396" spans="2:11" x14ac:dyDescent="0.3">
      <c r="B5396" s="126">
        <v>-455.374120410008</v>
      </c>
      <c r="K5396" s="113">
        <f t="shared" si="86"/>
        <v>-574.42617803353949</v>
      </c>
    </row>
    <row r="5397" spans="2:11" x14ac:dyDescent="0.3">
      <c r="B5397" s="126">
        <v>-295.36575085243999</v>
      </c>
      <c r="K5397" s="113">
        <f t="shared" si="86"/>
        <v>-372.58555499686872</v>
      </c>
    </row>
    <row r="5398" spans="2:11" x14ac:dyDescent="0.3">
      <c r="B5398" s="126">
        <v>-158.55686108441199</v>
      </c>
      <c r="K5398" s="113">
        <f t="shared" si="86"/>
        <v>-200.00963522412755</v>
      </c>
    </row>
    <row r="5399" spans="2:11" x14ac:dyDescent="0.3">
      <c r="B5399" s="126">
        <v>-58.114616380406297</v>
      </c>
      <c r="K5399" s="113">
        <f t="shared" si="86"/>
        <v>-73.307980139989638</v>
      </c>
    </row>
    <row r="5400" spans="2:11" x14ac:dyDescent="0.3">
      <c r="B5400" s="126">
        <v>-1.00000000050867E-2</v>
      </c>
      <c r="K5400" s="113">
        <f t="shared" si="86"/>
        <v>-1.2614379091383876E-2</v>
      </c>
    </row>
    <row r="5401" spans="2:11" x14ac:dyDescent="0.3">
      <c r="B5401" s="126">
        <v>-0.01</v>
      </c>
      <c r="K5401" s="113">
        <f t="shared" si="86"/>
        <v>-1.261437908496732E-2</v>
      </c>
    </row>
    <row r="5402" spans="2:11" x14ac:dyDescent="0.3">
      <c r="B5402" s="126">
        <v>-0.82359701145168596</v>
      </c>
      <c r="K5402" s="113">
        <f t="shared" si="86"/>
        <v>-1.0389164915697737</v>
      </c>
    </row>
    <row r="5403" spans="2:11" x14ac:dyDescent="0.3">
      <c r="B5403" s="126">
        <v>-41.767630538480802</v>
      </c>
      <c r="K5403" s="113">
        <f t="shared" si="86"/>
        <v>-52.687272509325453</v>
      </c>
    </row>
    <row r="5404" spans="2:11" x14ac:dyDescent="0.3">
      <c r="B5404" s="126">
        <v>-93.008730373029806</v>
      </c>
      <c r="K5404" s="113">
        <f t="shared" si="86"/>
        <v>-117.32473831369118</v>
      </c>
    </row>
    <row r="5405" spans="2:11" x14ac:dyDescent="0.3">
      <c r="B5405" s="126">
        <v>-141.70629421610101</v>
      </c>
      <c r="K5405" s="113">
        <f t="shared" si="86"/>
        <v>-178.75369139678102</v>
      </c>
    </row>
    <row r="5406" spans="2:11" x14ac:dyDescent="0.3">
      <c r="B5406" s="126">
        <v>-177.159858217927</v>
      </c>
      <c r="K5406" s="113">
        <f t="shared" si="86"/>
        <v>-223.47616101999941</v>
      </c>
    </row>
    <row r="5407" spans="2:11" x14ac:dyDescent="0.3">
      <c r="B5407" s="126">
        <v>-192.240040060247</v>
      </c>
      <c r="K5407" s="113">
        <f t="shared" si="86"/>
        <v>-242.49887406292595</v>
      </c>
    </row>
    <row r="5408" spans="2:11" x14ac:dyDescent="0.3">
      <c r="B5408" s="126">
        <v>-184.150253536939</v>
      </c>
      <c r="K5408" s="113">
        <f t="shared" si="86"/>
        <v>-232.29411067077925</v>
      </c>
    </row>
    <row r="5409" spans="2:11" x14ac:dyDescent="0.3">
      <c r="B5409" s="126">
        <v>-154.46149314892401</v>
      </c>
      <c r="K5409" s="113">
        <f t="shared" si="86"/>
        <v>-194.84358286106101</v>
      </c>
    </row>
    <row r="5410" spans="2:11" x14ac:dyDescent="0.3">
      <c r="B5410" s="126">
        <v>-108.469749004536</v>
      </c>
      <c r="K5410" s="113">
        <f t="shared" si="86"/>
        <v>-136.82785331944737</v>
      </c>
    </row>
    <row r="5411" spans="2:11" x14ac:dyDescent="0.3">
      <c r="B5411" s="126">
        <v>-54.020035497080997</v>
      </c>
      <c r="K5411" s="113">
        <f t="shared" si="86"/>
        <v>-68.142920594357079</v>
      </c>
    </row>
    <row r="5412" spans="2:11" x14ac:dyDescent="0.3">
      <c r="B5412" s="126">
        <v>-1.0000000009140199E-2</v>
      </c>
      <c r="K5412" s="113">
        <f t="shared" si="86"/>
        <v>-1.2614379096497114E-2</v>
      </c>
    </row>
    <row r="5413" spans="2:11" x14ac:dyDescent="0.3">
      <c r="B5413" s="126">
        <v>-0.01</v>
      </c>
      <c r="K5413" s="113">
        <f t="shared" si="86"/>
        <v>-1.261437908496732E-2</v>
      </c>
    </row>
    <row r="5414" spans="2:11" x14ac:dyDescent="0.3">
      <c r="B5414" s="126">
        <v>-0.01</v>
      </c>
      <c r="K5414" s="113">
        <f t="shared" si="86"/>
        <v>-1.261437908496732E-2</v>
      </c>
    </row>
    <row r="5415" spans="2:11" x14ac:dyDescent="0.3">
      <c r="B5415" s="126">
        <v>-0.01</v>
      </c>
      <c r="K5415" s="113">
        <f t="shared" si="86"/>
        <v>-1.261437908496732E-2</v>
      </c>
    </row>
    <row r="5416" spans="2:11" x14ac:dyDescent="0.3">
      <c r="B5416" s="126">
        <v>-0.01</v>
      </c>
      <c r="K5416" s="113">
        <f t="shared" si="86"/>
        <v>-1.261437908496732E-2</v>
      </c>
    </row>
    <row r="5417" spans="2:11" x14ac:dyDescent="0.3">
      <c r="B5417" s="126">
        <v>-0.01</v>
      </c>
      <c r="K5417" s="113">
        <f t="shared" si="86"/>
        <v>-1.261437908496732E-2</v>
      </c>
    </row>
    <row r="5418" spans="2:11" x14ac:dyDescent="0.3">
      <c r="B5418" s="126">
        <v>-0.01</v>
      </c>
      <c r="K5418" s="113">
        <f t="shared" si="86"/>
        <v>-1.261437908496732E-2</v>
      </c>
    </row>
    <row r="5419" spans="2:11" x14ac:dyDescent="0.3">
      <c r="B5419" s="126">
        <v>-14.264570657606001</v>
      </c>
      <c r="K5419" s="113">
        <f t="shared" si="86"/>
        <v>-17.993870175934365</v>
      </c>
    </row>
    <row r="5420" spans="2:11" x14ac:dyDescent="0.3">
      <c r="B5420" s="126">
        <v>-43.971666121660199</v>
      </c>
      <c r="K5420" s="113">
        <f t="shared" si="86"/>
        <v>-55.467526545623649</v>
      </c>
    </row>
    <row r="5421" spans="2:11" x14ac:dyDescent="0.3">
      <c r="B5421" s="126">
        <v>-60.810644815202302</v>
      </c>
      <c r="K5421" s="113">
        <f t="shared" si="86"/>
        <v>-76.708852610026426</v>
      </c>
    </row>
    <row r="5422" spans="2:11" x14ac:dyDescent="0.3">
      <c r="B5422" s="126">
        <v>-59.8702256931915</v>
      </c>
      <c r="K5422" s="113">
        <f t="shared" si="86"/>
        <v>-75.522572279646795</v>
      </c>
    </row>
    <row r="5423" spans="2:11" x14ac:dyDescent="0.3">
      <c r="B5423" s="126">
        <v>-39.172432449788801</v>
      </c>
      <c r="K5423" s="113">
        <f t="shared" si="86"/>
        <v>-49.413591260191097</v>
      </c>
    </row>
    <row r="5424" spans="2:11" x14ac:dyDescent="0.3">
      <c r="B5424" s="126">
        <v>-1.00000000104154E-2</v>
      </c>
      <c r="K5424" s="113">
        <f t="shared" si="86"/>
        <v>-1.2614379098105699E-2</v>
      </c>
    </row>
    <row r="5425" spans="2:11" x14ac:dyDescent="0.3">
      <c r="B5425" s="126">
        <v>-0.01</v>
      </c>
      <c r="K5425" s="113">
        <f t="shared" si="86"/>
        <v>-1.261437908496732E-2</v>
      </c>
    </row>
    <row r="5426" spans="2:11" x14ac:dyDescent="0.3">
      <c r="B5426" s="126">
        <v>-0.01</v>
      </c>
      <c r="K5426" s="113">
        <f t="shared" si="86"/>
        <v>-1.261437908496732E-2</v>
      </c>
    </row>
    <row r="5427" spans="2:11" x14ac:dyDescent="0.3">
      <c r="B5427" s="126">
        <v>-0.01</v>
      </c>
      <c r="K5427" s="113">
        <f t="shared" si="86"/>
        <v>-1.261437908496732E-2</v>
      </c>
    </row>
    <row r="5428" spans="2:11" x14ac:dyDescent="0.3">
      <c r="B5428" s="126">
        <v>-0.01</v>
      </c>
      <c r="K5428" s="113">
        <f t="shared" si="86"/>
        <v>-1.261437908496732E-2</v>
      </c>
    </row>
    <row r="5429" spans="2:11" x14ac:dyDescent="0.3">
      <c r="B5429" s="126">
        <v>-0.01</v>
      </c>
      <c r="K5429" s="113">
        <f t="shared" si="86"/>
        <v>-1.261437908496732E-2</v>
      </c>
    </row>
    <row r="5430" spans="2:11" x14ac:dyDescent="0.3">
      <c r="B5430" s="126">
        <v>-0.01</v>
      </c>
      <c r="K5430" s="113">
        <f t="shared" si="86"/>
        <v>-1.261437908496732E-2</v>
      </c>
    </row>
    <row r="5431" spans="2:11" x14ac:dyDescent="0.3">
      <c r="B5431" s="126">
        <v>-0.01</v>
      </c>
      <c r="K5431" s="113">
        <f t="shared" si="86"/>
        <v>-1.261437908496732E-2</v>
      </c>
    </row>
    <row r="5432" spans="2:11" x14ac:dyDescent="0.3">
      <c r="B5432" s="126">
        <v>-0.01</v>
      </c>
      <c r="K5432" s="113">
        <f t="shared" si="86"/>
        <v>-1.261437908496732E-2</v>
      </c>
    </row>
    <row r="5433" spans="2:11" x14ac:dyDescent="0.3">
      <c r="B5433" s="126">
        <v>-0.01</v>
      </c>
      <c r="K5433" s="113">
        <f t="shared" si="86"/>
        <v>-1.261437908496732E-2</v>
      </c>
    </row>
    <row r="5434" spans="2:11" x14ac:dyDescent="0.3">
      <c r="B5434" s="126">
        <v>-0.01</v>
      </c>
      <c r="K5434" s="113">
        <f t="shared" si="86"/>
        <v>-1.261437908496732E-2</v>
      </c>
    </row>
    <row r="5435" spans="2:11" x14ac:dyDescent="0.3">
      <c r="B5435" s="126">
        <v>-0.01</v>
      </c>
      <c r="K5435" s="113">
        <f t="shared" si="86"/>
        <v>-1.261437908496732E-2</v>
      </c>
    </row>
    <row r="5436" spans="2:11" x14ac:dyDescent="0.3">
      <c r="B5436" s="126">
        <v>-0.01</v>
      </c>
      <c r="K5436" s="113">
        <f t="shared" si="86"/>
        <v>-1.261437908496732E-2</v>
      </c>
    </row>
    <row r="5437" spans="2:11" x14ac:dyDescent="0.3">
      <c r="B5437" s="126">
        <v>-44.145583072311297</v>
      </c>
      <c r="K5437" s="113">
        <f t="shared" si="86"/>
        <v>-55.686911980105101</v>
      </c>
    </row>
    <row r="5438" spans="2:11" x14ac:dyDescent="0.3">
      <c r="B5438" s="126">
        <v>-70.843187645230103</v>
      </c>
      <c r="K5438" s="113">
        <f t="shared" si="86"/>
        <v>-89.364282454440584</v>
      </c>
    </row>
    <row r="5439" spans="2:11" x14ac:dyDescent="0.3">
      <c r="B5439" s="126">
        <v>-78.242891155317196</v>
      </c>
      <c r="K5439" s="113">
        <f t="shared" si="86"/>
        <v>-98.698548973700767</v>
      </c>
    </row>
    <row r="5440" spans="2:11" x14ac:dyDescent="0.3">
      <c r="B5440" s="126">
        <v>-67.633021811512705</v>
      </c>
      <c r="K5440" s="113">
        <f t="shared" si="86"/>
        <v>-85.314857579228445</v>
      </c>
    </row>
    <row r="5441" spans="2:11" x14ac:dyDescent="0.3">
      <c r="B5441" s="126">
        <v>-43.179742902120097</v>
      </c>
      <c r="K5441" s="113">
        <f t="shared" si="86"/>
        <v>-54.468564575876982</v>
      </c>
    </row>
    <row r="5442" spans="2:11" x14ac:dyDescent="0.3">
      <c r="B5442" s="126">
        <v>-11.195538208280899</v>
      </c>
      <c r="K5442" s="113">
        <f t="shared" si="86"/>
        <v>-14.122476301949108</v>
      </c>
    </row>
    <row r="5443" spans="2:11" x14ac:dyDescent="0.3">
      <c r="B5443" s="126">
        <v>-0.01</v>
      </c>
      <c r="K5443" s="113">
        <f t="shared" si="86"/>
        <v>-1.261437908496732E-2</v>
      </c>
    </row>
    <row r="5444" spans="2:11" x14ac:dyDescent="0.3">
      <c r="B5444" s="126">
        <v>-0.01</v>
      </c>
      <c r="K5444" s="113">
        <f t="shared" si="86"/>
        <v>-1.261437908496732E-2</v>
      </c>
    </row>
    <row r="5445" spans="2:11" x14ac:dyDescent="0.3">
      <c r="B5445" s="126">
        <v>-0.01</v>
      </c>
      <c r="K5445" s="113">
        <f t="shared" si="86"/>
        <v>-1.261437908496732E-2</v>
      </c>
    </row>
    <row r="5446" spans="2:11" x14ac:dyDescent="0.3">
      <c r="B5446" s="126">
        <v>-0.01</v>
      </c>
      <c r="K5446" s="113">
        <f t="shared" si="86"/>
        <v>-1.261437908496732E-2</v>
      </c>
    </row>
    <row r="5447" spans="2:11" x14ac:dyDescent="0.3">
      <c r="B5447" s="126">
        <v>-0.01</v>
      </c>
      <c r="K5447" s="113">
        <f t="shared" si="86"/>
        <v>-1.261437908496732E-2</v>
      </c>
    </row>
    <row r="5448" spans="2:11" x14ac:dyDescent="0.3">
      <c r="B5448" s="126">
        <v>-0.01</v>
      </c>
      <c r="K5448" s="113">
        <f t="shared" ref="K5448:K5511" si="87">IF(B5448&gt;0,B5448*(1-(1/3.49)),B5448*(1+(1/3.825)))</f>
        <v>-1.261437908496732E-2</v>
      </c>
    </row>
    <row r="5449" spans="2:11" x14ac:dyDescent="0.3">
      <c r="B5449" s="126">
        <v>-42.199926008718101</v>
      </c>
      <c r="K5449" s="113">
        <f t="shared" si="87"/>
        <v>-53.232586403154201</v>
      </c>
    </row>
    <row r="5450" spans="2:11" x14ac:dyDescent="0.3">
      <c r="B5450" s="126">
        <v>-85.233759510152197</v>
      </c>
      <c r="K5450" s="113">
        <f t="shared" si="87"/>
        <v>-107.51709532979983</v>
      </c>
    </row>
    <row r="5451" spans="2:11" x14ac:dyDescent="0.3">
      <c r="B5451" s="126">
        <v>-121.31134901278899</v>
      </c>
      <c r="K5451" s="113">
        <f t="shared" si="87"/>
        <v>-153.02673437560964</v>
      </c>
    </row>
    <row r="5452" spans="2:11" x14ac:dyDescent="0.3">
      <c r="B5452" s="126">
        <v>-143.57299717288001</v>
      </c>
      <c r="K5452" s="113">
        <f t="shared" si="87"/>
        <v>-181.10842127036497</v>
      </c>
    </row>
    <row r="5453" spans="2:11" x14ac:dyDescent="0.3">
      <c r="B5453" s="126">
        <v>-147.47035774477101</v>
      </c>
      <c r="K5453" s="113">
        <f t="shared" si="87"/>
        <v>-186.02469963882879</v>
      </c>
    </row>
    <row r="5454" spans="2:11" x14ac:dyDescent="0.3">
      <c r="B5454" s="126">
        <v>-131.83671757839301</v>
      </c>
      <c r="K5454" s="113">
        <f t="shared" si="87"/>
        <v>-166.30383328516243</v>
      </c>
    </row>
    <row r="5455" spans="2:11" x14ac:dyDescent="0.3">
      <c r="B5455" s="126">
        <v>-99.459212793617894</v>
      </c>
      <c r="K5455" s="113">
        <f t="shared" si="87"/>
        <v>-125.46162136711277</v>
      </c>
    </row>
    <row r="5456" spans="2:11" x14ac:dyDescent="0.3">
      <c r="B5456" s="126">
        <v>-57.021375528196103</v>
      </c>
      <c r="K5456" s="113">
        <f t="shared" si="87"/>
        <v>-71.92892468589443</v>
      </c>
    </row>
    <row r="5457" spans="2:11" x14ac:dyDescent="0.3">
      <c r="B5457" s="126">
        <v>-14.3736996843989</v>
      </c>
      <c r="K5457" s="113">
        <f t="shared" si="87"/>
        <v>-18.131529667248287</v>
      </c>
    </row>
    <row r="5458" spans="2:11" x14ac:dyDescent="0.3">
      <c r="B5458" s="126">
        <v>-0.01</v>
      </c>
      <c r="K5458" s="113">
        <f t="shared" si="87"/>
        <v>-1.261437908496732E-2</v>
      </c>
    </row>
    <row r="5459" spans="2:11" x14ac:dyDescent="0.3">
      <c r="B5459" s="126">
        <v>-0.01</v>
      </c>
      <c r="K5459" s="113">
        <f t="shared" si="87"/>
        <v>-1.261437908496732E-2</v>
      </c>
    </row>
    <row r="5460" spans="2:11" x14ac:dyDescent="0.3">
      <c r="B5460" s="126">
        <v>-0.01</v>
      </c>
      <c r="K5460" s="113">
        <f t="shared" si="87"/>
        <v>-1.261437908496732E-2</v>
      </c>
    </row>
    <row r="5461" spans="2:11" x14ac:dyDescent="0.3">
      <c r="B5461" s="126">
        <v>-63.458302020259801</v>
      </c>
      <c r="K5461" s="113">
        <f t="shared" si="87"/>
        <v>-80.048707777190458</v>
      </c>
    </row>
    <row r="5462" spans="2:11" x14ac:dyDescent="0.3">
      <c r="B5462" s="126">
        <v>-165.71993494225501</v>
      </c>
      <c r="K5462" s="113">
        <f t="shared" si="87"/>
        <v>-209.04540812977265</v>
      </c>
    </row>
    <row r="5463" spans="2:11" x14ac:dyDescent="0.3">
      <c r="B5463" s="126">
        <v>-300.50901246972501</v>
      </c>
      <c r="K5463" s="113">
        <f t="shared" si="87"/>
        <v>-379.07346017422827</v>
      </c>
    </row>
    <row r="5464" spans="2:11" x14ac:dyDescent="0.3">
      <c r="B5464" s="126">
        <v>-454.93588025506</v>
      </c>
      <c r="K5464" s="113">
        <f t="shared" si="87"/>
        <v>-573.87336528906258</v>
      </c>
    </row>
    <row r="5465" spans="2:11" x14ac:dyDescent="0.3">
      <c r="B5465" s="126">
        <v>-610.33148876260304</v>
      </c>
      <c r="K5465" s="113">
        <f t="shared" si="87"/>
        <v>-769.89527667439461</v>
      </c>
    </row>
    <row r="5466" spans="2:11" x14ac:dyDescent="0.3">
      <c r="B5466" s="126">
        <v>-743.98504506375696</v>
      </c>
      <c r="K5466" s="113">
        <f t="shared" si="87"/>
        <v>-938.49093919807251</v>
      </c>
    </row>
    <row r="5467" spans="2:11" x14ac:dyDescent="0.3">
      <c r="B5467" s="126">
        <v>-831.64503628646105</v>
      </c>
      <c r="K5467" s="113">
        <f t="shared" si="87"/>
        <v>-1049.0685751848821</v>
      </c>
    </row>
    <row r="5468" spans="2:11" x14ac:dyDescent="0.3">
      <c r="B5468" s="126">
        <v>-850.51985101523599</v>
      </c>
      <c r="K5468" s="113">
        <f t="shared" si="87"/>
        <v>-1072.8779819996114</v>
      </c>
    </row>
    <row r="5469" spans="2:11" x14ac:dyDescent="0.3">
      <c r="B5469" s="126">
        <v>-782.42874461957103</v>
      </c>
      <c r="K5469" s="113">
        <f t="shared" si="87"/>
        <v>-986.98527916063529</v>
      </c>
    </row>
    <row r="5470" spans="2:11" x14ac:dyDescent="0.3">
      <c r="B5470" s="126">
        <v>-616.70943557566898</v>
      </c>
      <c r="K5470" s="113">
        <f t="shared" si="87"/>
        <v>-777.940660562772</v>
      </c>
    </row>
    <row r="5471" spans="2:11" x14ac:dyDescent="0.3">
      <c r="B5471" s="126">
        <v>-352.49285015997901</v>
      </c>
      <c r="K5471" s="113">
        <f t="shared" si="87"/>
        <v>-444.64784366585587</v>
      </c>
    </row>
    <row r="5472" spans="2:11" x14ac:dyDescent="0.3">
      <c r="B5472" s="126">
        <v>-1.00000001505023E-2</v>
      </c>
      <c r="K5472" s="113">
        <f t="shared" si="87"/>
        <v>-1.2614379274816626E-2</v>
      </c>
    </row>
    <row r="5473" spans="2:11" x14ac:dyDescent="0.3">
      <c r="B5473" s="126">
        <v>-0.01</v>
      </c>
      <c r="K5473" s="113">
        <f t="shared" si="87"/>
        <v>-1.261437908496732E-2</v>
      </c>
    </row>
    <row r="5474" spans="2:11" x14ac:dyDescent="0.3">
      <c r="B5474" s="126">
        <v>-0.01</v>
      </c>
      <c r="K5474" s="113">
        <f t="shared" si="87"/>
        <v>-1.261437908496732E-2</v>
      </c>
    </row>
    <row r="5475" spans="2:11" x14ac:dyDescent="0.3">
      <c r="B5475" s="126">
        <v>-0.01</v>
      </c>
      <c r="K5475" s="113">
        <f t="shared" si="87"/>
        <v>-1.261437908496732E-2</v>
      </c>
    </row>
    <row r="5476" spans="2:11" x14ac:dyDescent="0.3">
      <c r="B5476" s="126">
        <v>-0.01</v>
      </c>
      <c r="K5476" s="113">
        <f t="shared" si="87"/>
        <v>-1.261437908496732E-2</v>
      </c>
    </row>
    <row r="5477" spans="2:11" x14ac:dyDescent="0.3">
      <c r="B5477" s="126">
        <v>-0.01</v>
      </c>
      <c r="K5477" s="113">
        <f t="shared" si="87"/>
        <v>-1.261437908496732E-2</v>
      </c>
    </row>
    <row r="5478" spans="2:11" x14ac:dyDescent="0.3">
      <c r="B5478" s="126">
        <v>-0.01</v>
      </c>
      <c r="K5478" s="113">
        <f t="shared" si="87"/>
        <v>-1.261437908496732E-2</v>
      </c>
    </row>
    <row r="5479" spans="2:11" x14ac:dyDescent="0.3">
      <c r="B5479" s="126">
        <v>-0.01</v>
      </c>
      <c r="K5479" s="113">
        <f t="shared" si="87"/>
        <v>-1.261437908496732E-2</v>
      </c>
    </row>
    <row r="5480" spans="2:11" x14ac:dyDescent="0.3">
      <c r="B5480" s="126">
        <v>-0.01</v>
      </c>
      <c r="K5480" s="113">
        <f t="shared" si="87"/>
        <v>-1.261437908496732E-2</v>
      </c>
    </row>
    <row r="5481" spans="2:11" x14ac:dyDescent="0.3">
      <c r="B5481" s="126">
        <v>-0.01</v>
      </c>
      <c r="K5481" s="113">
        <f t="shared" si="87"/>
        <v>-1.261437908496732E-2</v>
      </c>
    </row>
    <row r="5482" spans="2:11" x14ac:dyDescent="0.3">
      <c r="B5482" s="126">
        <v>-0.01</v>
      </c>
      <c r="K5482" s="113">
        <f t="shared" si="87"/>
        <v>-1.261437908496732E-2</v>
      </c>
    </row>
    <row r="5483" spans="2:11" x14ac:dyDescent="0.3">
      <c r="B5483" s="126">
        <v>-0.01</v>
      </c>
      <c r="K5483" s="113">
        <f t="shared" si="87"/>
        <v>-1.261437908496732E-2</v>
      </c>
    </row>
    <row r="5484" spans="2:11" x14ac:dyDescent="0.3">
      <c r="B5484" s="126">
        <v>-0.01</v>
      </c>
      <c r="K5484" s="113">
        <f t="shared" si="87"/>
        <v>-1.261437908496732E-2</v>
      </c>
    </row>
    <row r="5485" spans="2:11" x14ac:dyDescent="0.3">
      <c r="B5485" s="126">
        <v>-740.32960236441204</v>
      </c>
      <c r="K5485" s="113">
        <f t="shared" si="87"/>
        <v>-933.87982520478113</v>
      </c>
    </row>
    <row r="5486" spans="2:11" x14ac:dyDescent="0.3">
      <c r="B5486" s="126">
        <v>-1459.7549971288499</v>
      </c>
      <c r="K5486" s="113">
        <f t="shared" si="87"/>
        <v>-1841.3902904958695</v>
      </c>
    </row>
    <row r="5487" spans="2:11" x14ac:dyDescent="0.3">
      <c r="B5487" s="126">
        <v>-2100.2735402333601</v>
      </c>
      <c r="K5487" s="113">
        <f t="shared" si="87"/>
        <v>-2649.3646618629969</v>
      </c>
    </row>
    <row r="5488" spans="2:11" x14ac:dyDescent="0.3">
      <c r="B5488" s="126">
        <v>-2608.9597948036098</v>
      </c>
      <c r="K5488" s="113">
        <f t="shared" si="87"/>
        <v>-3291.0407869091287</v>
      </c>
    </row>
    <row r="5489" spans="2:11" x14ac:dyDescent="0.3">
      <c r="B5489" s="126">
        <v>-2942.7716680357698</v>
      </c>
      <c r="K5489" s="113">
        <f t="shared" si="87"/>
        <v>-3712.1237381104806</v>
      </c>
    </row>
    <row r="5490" spans="2:11" x14ac:dyDescent="0.3">
      <c r="B5490" s="126">
        <v>-3072.44320436416</v>
      </c>
      <c r="K5490" s="113">
        <f t="shared" si="87"/>
        <v>-3875.6963296881231</v>
      </c>
    </row>
    <row r="5491" spans="2:11" x14ac:dyDescent="0.3">
      <c r="B5491" s="126">
        <v>-2985.10120279686</v>
      </c>
      <c r="K5491" s="113">
        <f t="shared" si="87"/>
        <v>-3765.5198179071499</v>
      </c>
    </row>
    <row r="5492" spans="2:11" x14ac:dyDescent="0.3">
      <c r="B5492" s="126">
        <v>-2685.3695349889799</v>
      </c>
      <c r="K5492" s="113">
        <f t="shared" si="87"/>
        <v>-3387.4269297573405</v>
      </c>
    </row>
    <row r="5493" spans="2:11" x14ac:dyDescent="0.3">
      <c r="B5493" s="126">
        <v>-2194.8834038080399</v>
      </c>
      <c r="K5493" s="113">
        <f t="shared" si="87"/>
        <v>-2768.709130293802</v>
      </c>
    </row>
    <row r="5494" spans="2:11" x14ac:dyDescent="0.3">
      <c r="B5494" s="126">
        <v>-1550.29745015545</v>
      </c>
      <c r="K5494" s="113">
        <f t="shared" si="87"/>
        <v>-1955.6039730719074</v>
      </c>
    </row>
    <row r="5495" spans="2:11" x14ac:dyDescent="0.3">
      <c r="B5495" s="126">
        <v>-800.018483387272</v>
      </c>
      <c r="K5495" s="113">
        <f t="shared" si="87"/>
        <v>-1009.1736424427679</v>
      </c>
    </row>
    <row r="5496" spans="2:11" x14ac:dyDescent="0.3">
      <c r="B5496" s="126">
        <v>-1.0000000376782E-2</v>
      </c>
      <c r="K5496" s="113">
        <f t="shared" si="87"/>
        <v>-1.2614379560254418E-2</v>
      </c>
    </row>
    <row r="5497" spans="2:11" x14ac:dyDescent="0.3">
      <c r="B5497" s="126">
        <v>-0.01</v>
      </c>
      <c r="K5497" s="113">
        <f t="shared" si="87"/>
        <v>-1.261437908496732E-2</v>
      </c>
    </row>
    <row r="5498" spans="2:11" x14ac:dyDescent="0.3">
      <c r="B5498" s="126">
        <v>-0.01</v>
      </c>
      <c r="K5498" s="113">
        <f t="shared" si="87"/>
        <v>-1.261437908496732E-2</v>
      </c>
    </row>
    <row r="5499" spans="2:11" x14ac:dyDescent="0.3">
      <c r="B5499" s="126">
        <v>-0.01</v>
      </c>
      <c r="K5499" s="113">
        <f t="shared" si="87"/>
        <v>-1.261437908496732E-2</v>
      </c>
    </row>
    <row r="5500" spans="2:11" x14ac:dyDescent="0.3">
      <c r="B5500" s="126">
        <v>-0.01</v>
      </c>
      <c r="K5500" s="113">
        <f t="shared" si="87"/>
        <v>-1.261437908496732E-2</v>
      </c>
    </row>
    <row r="5501" spans="2:11" x14ac:dyDescent="0.3">
      <c r="B5501" s="126">
        <v>-0.01</v>
      </c>
      <c r="K5501" s="113">
        <f t="shared" si="87"/>
        <v>-1.261437908496732E-2</v>
      </c>
    </row>
    <row r="5502" spans="2:11" x14ac:dyDescent="0.3">
      <c r="B5502" s="126">
        <v>-0.01</v>
      </c>
      <c r="K5502" s="113">
        <f t="shared" si="87"/>
        <v>-1.261437908496732E-2</v>
      </c>
    </row>
    <row r="5503" spans="2:11" x14ac:dyDescent="0.3">
      <c r="B5503" s="126">
        <v>-0.01</v>
      </c>
      <c r="K5503" s="113">
        <f t="shared" si="87"/>
        <v>-1.261437908496732E-2</v>
      </c>
    </row>
    <row r="5504" spans="2:11" x14ac:dyDescent="0.3">
      <c r="B5504" s="126">
        <v>-0.01</v>
      </c>
      <c r="K5504" s="113">
        <f t="shared" si="87"/>
        <v>-1.261437908496732E-2</v>
      </c>
    </row>
    <row r="5505" spans="2:11" x14ac:dyDescent="0.3">
      <c r="B5505" s="126">
        <v>-0.01</v>
      </c>
      <c r="K5505" s="113">
        <f t="shared" si="87"/>
        <v>-1.261437908496732E-2</v>
      </c>
    </row>
    <row r="5506" spans="2:11" x14ac:dyDescent="0.3">
      <c r="B5506" s="126">
        <v>-0.01</v>
      </c>
      <c r="K5506" s="113">
        <f t="shared" si="87"/>
        <v>-1.261437908496732E-2</v>
      </c>
    </row>
    <row r="5507" spans="2:11" x14ac:dyDescent="0.3">
      <c r="B5507" s="126">
        <v>-0.01</v>
      </c>
      <c r="K5507" s="113">
        <f t="shared" si="87"/>
        <v>-1.261437908496732E-2</v>
      </c>
    </row>
    <row r="5508" spans="2:11" x14ac:dyDescent="0.3">
      <c r="B5508" s="126">
        <v>-0.01</v>
      </c>
      <c r="K5508" s="113">
        <f t="shared" si="87"/>
        <v>-1.261437908496732E-2</v>
      </c>
    </row>
    <row r="5509" spans="2:11" x14ac:dyDescent="0.3">
      <c r="B5509" s="126">
        <v>-697.46818365766705</v>
      </c>
      <c r="K5509" s="113">
        <f t="shared" si="87"/>
        <v>-879.81280683614204</v>
      </c>
    </row>
    <row r="5510" spans="2:11" x14ac:dyDescent="0.3">
      <c r="B5510" s="126">
        <v>-1337.4230157642301</v>
      </c>
      <c r="K5510" s="113">
        <f t="shared" si="87"/>
        <v>-1687.0760917810221</v>
      </c>
    </row>
    <row r="5511" spans="2:11" x14ac:dyDescent="0.3">
      <c r="B5511" s="126">
        <v>-1880.0930983686301</v>
      </c>
      <c r="K5511" s="113">
        <f t="shared" si="87"/>
        <v>-2371.6207057852653</v>
      </c>
    </row>
    <row r="5512" spans="2:11" x14ac:dyDescent="0.3">
      <c r="B5512" s="126">
        <v>-2292.4509029016199</v>
      </c>
      <c r="K5512" s="113">
        <f t="shared" ref="K5512:K5575" si="88">IF(B5512&gt;0,B5512*(1-(1/3.49)),B5512*(1+(1/3.825)))</f>
        <v>-2891.7844722876644</v>
      </c>
    </row>
    <row r="5513" spans="2:11" x14ac:dyDescent="0.3">
      <c r="B5513" s="126">
        <v>-2549.8114891876698</v>
      </c>
      <c r="K5513" s="113">
        <f t="shared" si="88"/>
        <v>-3216.4288719818319</v>
      </c>
    </row>
    <row r="5514" spans="2:11" x14ac:dyDescent="0.3">
      <c r="B5514" s="126">
        <v>-2636.9553993547001</v>
      </c>
      <c r="K5514" s="113">
        <f t="shared" si="88"/>
        <v>-3326.3555037611577</v>
      </c>
    </row>
    <row r="5515" spans="2:11" x14ac:dyDescent="0.3">
      <c r="B5515" s="126">
        <v>-2548.7952316976598</v>
      </c>
      <c r="K5515" s="113">
        <f t="shared" si="88"/>
        <v>-3215.1469262591395</v>
      </c>
    </row>
    <row r="5516" spans="2:11" x14ac:dyDescent="0.3">
      <c r="B5516" s="126">
        <v>-2290.5967659975099</v>
      </c>
      <c r="K5516" s="113">
        <f t="shared" si="88"/>
        <v>-2889.4455937092771</v>
      </c>
    </row>
    <row r="5517" spans="2:11" x14ac:dyDescent="0.3">
      <c r="B5517" s="126">
        <v>-1877.75778612471</v>
      </c>
      <c r="K5517" s="113">
        <f t="shared" si="88"/>
        <v>-2368.6748543926078</v>
      </c>
    </row>
    <row r="5518" spans="2:11" x14ac:dyDescent="0.3">
      <c r="B5518" s="126">
        <v>-1335.13717894195</v>
      </c>
      <c r="K5518" s="113">
        <f t="shared" si="88"/>
        <v>-1684.1926505607603</v>
      </c>
    </row>
    <row r="5519" spans="2:11" x14ac:dyDescent="0.3">
      <c r="B5519" s="126">
        <v>-695.92029841374995</v>
      </c>
      <c r="K5519" s="113">
        <f t="shared" si="88"/>
        <v>-877.86024571146231</v>
      </c>
    </row>
    <row r="5520" spans="2:11" x14ac:dyDescent="0.3">
      <c r="B5520" s="126">
        <v>-1.00000003905045E-2</v>
      </c>
      <c r="K5520" s="113">
        <f t="shared" si="88"/>
        <v>-1.26143795775645E-2</v>
      </c>
    </row>
    <row r="5521" spans="2:11" x14ac:dyDescent="0.3">
      <c r="B5521" s="126">
        <v>-0.01</v>
      </c>
      <c r="K5521" s="113">
        <f t="shared" si="88"/>
        <v>-1.261437908496732E-2</v>
      </c>
    </row>
    <row r="5522" spans="2:11" x14ac:dyDescent="0.3">
      <c r="B5522" s="126">
        <v>-0.01</v>
      </c>
      <c r="K5522" s="113">
        <f t="shared" si="88"/>
        <v>-1.261437908496732E-2</v>
      </c>
    </row>
    <row r="5523" spans="2:11" x14ac:dyDescent="0.3">
      <c r="B5523" s="126">
        <v>-0.01</v>
      </c>
      <c r="K5523" s="113">
        <f t="shared" si="88"/>
        <v>-1.261437908496732E-2</v>
      </c>
    </row>
    <row r="5524" spans="2:11" x14ac:dyDescent="0.3">
      <c r="B5524" s="126">
        <v>-0.01</v>
      </c>
      <c r="K5524" s="113">
        <f t="shared" si="88"/>
        <v>-1.261437908496732E-2</v>
      </c>
    </row>
    <row r="5525" spans="2:11" x14ac:dyDescent="0.3">
      <c r="B5525" s="126">
        <v>-0.01</v>
      </c>
      <c r="K5525" s="113">
        <f t="shared" si="88"/>
        <v>-1.261437908496732E-2</v>
      </c>
    </row>
    <row r="5526" spans="2:11" x14ac:dyDescent="0.3">
      <c r="B5526" s="126">
        <v>-0.01</v>
      </c>
      <c r="K5526" s="113">
        <f t="shared" si="88"/>
        <v>-1.261437908496732E-2</v>
      </c>
    </row>
    <row r="5527" spans="2:11" x14ac:dyDescent="0.3">
      <c r="B5527" s="126">
        <v>-0.01</v>
      </c>
      <c r="K5527" s="113">
        <f t="shared" si="88"/>
        <v>-1.261437908496732E-2</v>
      </c>
    </row>
    <row r="5528" spans="2:11" x14ac:dyDescent="0.3">
      <c r="B5528" s="126">
        <v>-0.01</v>
      </c>
      <c r="K5528" s="113">
        <f t="shared" si="88"/>
        <v>-1.261437908496732E-2</v>
      </c>
    </row>
    <row r="5529" spans="2:11" x14ac:dyDescent="0.3">
      <c r="B5529" s="126">
        <v>-0.01</v>
      </c>
      <c r="K5529" s="113">
        <f t="shared" si="88"/>
        <v>-1.261437908496732E-2</v>
      </c>
    </row>
    <row r="5530" spans="2:11" x14ac:dyDescent="0.3">
      <c r="B5530" s="126">
        <v>-0.01</v>
      </c>
      <c r="K5530" s="113">
        <f t="shared" si="88"/>
        <v>-1.261437908496732E-2</v>
      </c>
    </row>
    <row r="5531" spans="2:11" x14ac:dyDescent="0.3">
      <c r="B5531" s="126">
        <v>-0.01</v>
      </c>
      <c r="K5531" s="113">
        <f t="shared" si="88"/>
        <v>-1.261437908496732E-2</v>
      </c>
    </row>
    <row r="5532" spans="2:11" x14ac:dyDescent="0.3">
      <c r="B5532" s="126">
        <v>-0.01</v>
      </c>
      <c r="K5532" s="113">
        <f t="shared" si="88"/>
        <v>-1.261437908496732E-2</v>
      </c>
    </row>
    <row r="5533" spans="2:11" x14ac:dyDescent="0.3">
      <c r="B5533" s="126">
        <v>-787.32475620147795</v>
      </c>
      <c r="K5533" s="113">
        <f t="shared" si="88"/>
        <v>-993.16129377049174</v>
      </c>
    </row>
    <row r="5534" spans="2:11" x14ac:dyDescent="0.3">
      <c r="B5534" s="126">
        <v>-1523.5210629395699</v>
      </c>
      <c r="K5534" s="113">
        <f t="shared" si="88"/>
        <v>-1921.827223185209</v>
      </c>
    </row>
    <row r="5535" spans="2:11" x14ac:dyDescent="0.3">
      <c r="B5535" s="126">
        <v>-2153.79617389746</v>
      </c>
      <c r="K5535" s="113">
        <f t="shared" si="88"/>
        <v>-2716.8801409294756</v>
      </c>
    </row>
    <row r="5536" spans="2:11" x14ac:dyDescent="0.3">
      <c r="B5536" s="126">
        <v>-2631.1040637282699</v>
      </c>
      <c r="K5536" s="113">
        <f t="shared" si="88"/>
        <v>-3318.9744071866412</v>
      </c>
    </row>
    <row r="5537" spans="2:11" x14ac:dyDescent="0.3">
      <c r="B5537" s="126">
        <v>-2920.2209823471399</v>
      </c>
      <c r="K5537" s="113">
        <f t="shared" si="88"/>
        <v>-3683.677448320248</v>
      </c>
    </row>
    <row r="5538" spans="2:11" x14ac:dyDescent="0.3">
      <c r="B5538" s="126">
        <v>-3000.8593335698301</v>
      </c>
      <c r="K5538" s="113">
        <f t="shared" si="88"/>
        <v>-3785.3977214312235</v>
      </c>
    </row>
    <row r="5539" spans="2:11" x14ac:dyDescent="0.3">
      <c r="B5539" s="126">
        <v>-2869.4998990964</v>
      </c>
      <c r="K5539" s="113">
        <f t="shared" si="88"/>
        <v>-3619.6959511477462</v>
      </c>
    </row>
    <row r="5540" spans="2:11" x14ac:dyDescent="0.3">
      <c r="B5540" s="126">
        <v>-2539.7311127019002</v>
      </c>
      <c r="K5540" s="113">
        <f t="shared" si="88"/>
        <v>-3203.7131029507627</v>
      </c>
    </row>
    <row r="5541" spans="2:11" x14ac:dyDescent="0.3">
      <c r="B5541" s="126">
        <v>-2041.0307621698</v>
      </c>
      <c r="K5541" s="113">
        <f t="shared" si="88"/>
        <v>-2574.6335758089635</v>
      </c>
    </row>
    <row r="5542" spans="2:11" x14ac:dyDescent="0.3">
      <c r="B5542" s="126">
        <v>-1416.0843565937901</v>
      </c>
      <c r="K5542" s="113">
        <f t="shared" si="88"/>
        <v>-1786.302489036611</v>
      </c>
    </row>
    <row r="5543" spans="2:11" x14ac:dyDescent="0.3">
      <c r="B5543" s="126">
        <v>-716.88758039489096</v>
      </c>
      <c r="K5543" s="113">
        <f t="shared" si="88"/>
        <v>-904.30917004061405</v>
      </c>
    </row>
    <row r="5544" spans="2:11" x14ac:dyDescent="0.3">
      <c r="B5544" s="126">
        <v>-1.0000000140190601E-2</v>
      </c>
      <c r="K5544" s="113">
        <f t="shared" si="88"/>
        <v>-1.2614379261809057E-2</v>
      </c>
    </row>
    <row r="5545" spans="2:11" x14ac:dyDescent="0.3">
      <c r="B5545" s="126">
        <v>-0.01</v>
      </c>
      <c r="K5545" s="113">
        <f t="shared" si="88"/>
        <v>-1.261437908496732E-2</v>
      </c>
    </row>
    <row r="5546" spans="2:11" x14ac:dyDescent="0.3">
      <c r="B5546" s="126">
        <v>-0.01</v>
      </c>
      <c r="K5546" s="113">
        <f t="shared" si="88"/>
        <v>-1.261437908496732E-2</v>
      </c>
    </row>
    <row r="5547" spans="2:11" x14ac:dyDescent="0.3">
      <c r="B5547" s="126">
        <v>-0.01</v>
      </c>
      <c r="K5547" s="113">
        <f t="shared" si="88"/>
        <v>-1.261437908496732E-2</v>
      </c>
    </row>
    <row r="5548" spans="2:11" x14ac:dyDescent="0.3">
      <c r="B5548" s="126">
        <v>-0.01</v>
      </c>
      <c r="K5548" s="113">
        <f t="shared" si="88"/>
        <v>-1.261437908496732E-2</v>
      </c>
    </row>
    <row r="5549" spans="2:11" x14ac:dyDescent="0.3">
      <c r="B5549" s="126">
        <v>-0.01</v>
      </c>
      <c r="K5549" s="113">
        <f t="shared" si="88"/>
        <v>-1.261437908496732E-2</v>
      </c>
    </row>
    <row r="5550" spans="2:11" x14ac:dyDescent="0.3">
      <c r="B5550" s="126">
        <v>-0.01</v>
      </c>
      <c r="K5550" s="113">
        <f t="shared" si="88"/>
        <v>-1.261437908496732E-2</v>
      </c>
    </row>
    <row r="5551" spans="2:11" x14ac:dyDescent="0.3">
      <c r="B5551" s="126">
        <v>-0.01</v>
      </c>
      <c r="K5551" s="113">
        <f t="shared" si="88"/>
        <v>-1.261437908496732E-2</v>
      </c>
    </row>
    <row r="5552" spans="2:11" x14ac:dyDescent="0.3">
      <c r="B5552" s="126">
        <v>-0.01</v>
      </c>
      <c r="K5552" s="113">
        <f t="shared" si="88"/>
        <v>-1.261437908496732E-2</v>
      </c>
    </row>
    <row r="5553" spans="2:11" x14ac:dyDescent="0.3">
      <c r="B5553" s="126">
        <v>-0.01</v>
      </c>
      <c r="K5553" s="113">
        <f t="shared" si="88"/>
        <v>-1.261437908496732E-2</v>
      </c>
    </row>
    <row r="5554" spans="2:11" x14ac:dyDescent="0.3">
      <c r="B5554" s="126">
        <v>-0.01</v>
      </c>
      <c r="K5554" s="113">
        <f t="shared" si="88"/>
        <v>-1.261437908496732E-2</v>
      </c>
    </row>
    <row r="5555" spans="2:11" x14ac:dyDescent="0.3">
      <c r="B5555" s="126">
        <v>-0.01</v>
      </c>
      <c r="K5555" s="113">
        <f t="shared" si="88"/>
        <v>-1.261437908496732E-2</v>
      </c>
    </row>
    <row r="5556" spans="2:11" x14ac:dyDescent="0.3">
      <c r="B5556" s="126">
        <v>-0.01</v>
      </c>
      <c r="K5556" s="113">
        <f t="shared" si="88"/>
        <v>-1.261437908496732E-2</v>
      </c>
    </row>
    <row r="5557" spans="2:11" x14ac:dyDescent="0.3">
      <c r="B5557" s="126">
        <v>-329.67277845712698</v>
      </c>
      <c r="K5557" s="113">
        <f t="shared" si="88"/>
        <v>-415.86174014526472</v>
      </c>
    </row>
    <row r="5558" spans="2:11" x14ac:dyDescent="0.3">
      <c r="B5558" s="126">
        <v>-574.37930183635206</v>
      </c>
      <c r="K5558" s="113">
        <f t="shared" si="88"/>
        <v>-724.54382519226101</v>
      </c>
    </row>
    <row r="5559" spans="2:11" x14ac:dyDescent="0.3">
      <c r="B5559" s="126">
        <v>-725.25608076757101</v>
      </c>
      <c r="K5559" s="113">
        <f t="shared" si="88"/>
        <v>-914.86551364798174</v>
      </c>
    </row>
    <row r="5560" spans="2:11" x14ac:dyDescent="0.3">
      <c r="B5560" s="126">
        <v>-784.00687040248704</v>
      </c>
      <c r="K5560" s="113">
        <f t="shared" si="88"/>
        <v>-988.97598684758168</v>
      </c>
    </row>
    <row r="5561" spans="2:11" x14ac:dyDescent="0.3">
      <c r="B5561" s="126">
        <v>-761.55889095410805</v>
      </c>
      <c r="K5561" s="113">
        <f t="shared" si="88"/>
        <v>-960.65925460224082</v>
      </c>
    </row>
    <row r="5562" spans="2:11" x14ac:dyDescent="0.3">
      <c r="B5562" s="126">
        <v>-675.80679215686098</v>
      </c>
      <c r="K5562" s="113">
        <f t="shared" si="88"/>
        <v>-852.48830644623638</v>
      </c>
    </row>
    <row r="5563" spans="2:11" x14ac:dyDescent="0.3">
      <c r="B5563" s="126">
        <v>-548.78320273187705</v>
      </c>
      <c r="K5563" s="113">
        <f t="shared" si="88"/>
        <v>-692.25593547223707</v>
      </c>
    </row>
    <row r="5564" spans="2:11" x14ac:dyDescent="0.3">
      <c r="B5564" s="126">
        <v>-403.63200950154197</v>
      </c>
      <c r="K5564" s="113">
        <f t="shared" si="88"/>
        <v>-509.15671786795815</v>
      </c>
    </row>
    <row r="5565" spans="2:11" x14ac:dyDescent="0.3">
      <c r="B5565" s="126">
        <v>-261.75963272616002</v>
      </c>
      <c r="K5565" s="113">
        <f t="shared" si="88"/>
        <v>-330.19352363496</v>
      </c>
    </row>
    <row r="5566" spans="2:11" x14ac:dyDescent="0.3">
      <c r="B5566" s="126">
        <v>-140.492687311857</v>
      </c>
      <c r="K5566" s="113">
        <f t="shared" si="88"/>
        <v>-177.22280164175424</v>
      </c>
    </row>
    <row r="5567" spans="2:11" x14ac:dyDescent="0.3">
      <c r="B5567" s="126">
        <v>-51.485455155099103</v>
      </c>
      <c r="K5567" s="113">
        <f t="shared" si="88"/>
        <v>-64.945704868850498</v>
      </c>
    </row>
    <row r="5568" spans="2:11" x14ac:dyDescent="0.3">
      <c r="B5568" s="126">
        <v>-1.0000000009134299E-2</v>
      </c>
      <c r="K5568" s="113">
        <f t="shared" si="88"/>
        <v>-1.2614379096489671E-2</v>
      </c>
    </row>
    <row r="5569" spans="2:11" x14ac:dyDescent="0.3">
      <c r="B5569" s="126">
        <v>-0.01</v>
      </c>
      <c r="K5569" s="113">
        <f t="shared" si="88"/>
        <v>-1.261437908496732E-2</v>
      </c>
    </row>
    <row r="5570" spans="2:11" x14ac:dyDescent="0.3">
      <c r="B5570" s="126">
        <v>-0.730396244566762</v>
      </c>
      <c r="K5570" s="113">
        <f t="shared" si="88"/>
        <v>-0.92134951112016383</v>
      </c>
    </row>
    <row r="5571" spans="2:11" x14ac:dyDescent="0.3">
      <c r="B5571" s="126">
        <v>-36.977654928834902</v>
      </c>
      <c r="K5571" s="113">
        <f t="shared" si="88"/>
        <v>-46.645015694543375</v>
      </c>
    </row>
    <row r="5572" spans="2:11" x14ac:dyDescent="0.3">
      <c r="B5572" s="126">
        <v>-82.326504754422103</v>
      </c>
      <c r="K5572" s="113">
        <f t="shared" si="88"/>
        <v>-103.84977397126448</v>
      </c>
    </row>
    <row r="5573" spans="2:11" x14ac:dyDescent="0.3">
      <c r="B5573" s="126">
        <v>-125.408439144528</v>
      </c>
      <c r="K5573" s="113">
        <f t="shared" si="88"/>
        <v>-158.19495918231308</v>
      </c>
    </row>
    <row r="5574" spans="2:11" x14ac:dyDescent="0.3">
      <c r="B5574" s="126">
        <v>-156.75657951666801</v>
      </c>
      <c r="K5574" s="113">
        <f t="shared" si="88"/>
        <v>-197.73869180860734</v>
      </c>
    </row>
    <row r="5575" spans="2:11" x14ac:dyDescent="0.3">
      <c r="B5575" s="126">
        <v>-170.0699444917</v>
      </c>
      <c r="K5575" s="113">
        <f t="shared" si="88"/>
        <v>-214.53267507776536</v>
      </c>
    </row>
    <row r="5576" spans="2:11" x14ac:dyDescent="0.3">
      <c r="B5576" s="126">
        <v>-162.88443199635699</v>
      </c>
      <c r="K5576" s="113">
        <f t="shared" ref="K5576:K5639" si="89">IF(B5576&gt;0,B5576*(1-(1/3.49)),B5576*(1+(1/3.825)))</f>
        <v>-205.46859722416275</v>
      </c>
    </row>
    <row r="5577" spans="2:11" x14ac:dyDescent="0.3">
      <c r="B5577" s="126">
        <v>-136.60021130469099</v>
      </c>
      <c r="K5577" s="113">
        <f t="shared" si="89"/>
        <v>-172.31268484840103</v>
      </c>
    </row>
    <row r="5578" spans="2:11" x14ac:dyDescent="0.3">
      <c r="B5578" s="126">
        <v>-95.910138906168299</v>
      </c>
      <c r="K5578" s="113">
        <f t="shared" si="89"/>
        <v>-120.98468502542798</v>
      </c>
    </row>
    <row r="5579" spans="2:11" x14ac:dyDescent="0.3">
      <c r="B5579" s="126">
        <v>-47.757228302173701</v>
      </c>
      <c r="K5579" s="113">
        <f t="shared" si="89"/>
        <v>-60.242778185094927</v>
      </c>
    </row>
    <row r="5580" spans="2:11" x14ac:dyDescent="0.3">
      <c r="B5580" s="126">
        <v>-1.0000000014476099E-2</v>
      </c>
      <c r="K5580" s="113">
        <f t="shared" si="89"/>
        <v>-1.261437910322802E-2</v>
      </c>
    </row>
    <row r="5581" spans="2:11" x14ac:dyDescent="0.3">
      <c r="B5581" s="126">
        <v>-0.01</v>
      </c>
      <c r="K5581" s="113">
        <f t="shared" si="89"/>
        <v>-1.261437908496732E-2</v>
      </c>
    </row>
    <row r="5582" spans="2:11" x14ac:dyDescent="0.3">
      <c r="B5582" s="126">
        <v>-0.01</v>
      </c>
      <c r="K5582" s="113">
        <f t="shared" si="89"/>
        <v>-1.261437908496732E-2</v>
      </c>
    </row>
    <row r="5583" spans="2:11" x14ac:dyDescent="0.3">
      <c r="B5583" s="126">
        <v>-0.01</v>
      </c>
      <c r="K5583" s="113">
        <f t="shared" si="89"/>
        <v>-1.261437908496732E-2</v>
      </c>
    </row>
    <row r="5584" spans="2:11" x14ac:dyDescent="0.3">
      <c r="B5584" s="126">
        <v>-0.01</v>
      </c>
      <c r="K5584" s="113">
        <f t="shared" si="89"/>
        <v>-1.261437908496732E-2</v>
      </c>
    </row>
    <row r="5585" spans="2:11" x14ac:dyDescent="0.3">
      <c r="B5585" s="126">
        <v>-0.01</v>
      </c>
      <c r="K5585" s="113">
        <f t="shared" si="89"/>
        <v>-1.261437908496732E-2</v>
      </c>
    </row>
    <row r="5586" spans="2:11" x14ac:dyDescent="0.3">
      <c r="B5586" s="126">
        <v>-0.01</v>
      </c>
      <c r="K5586" s="113">
        <f t="shared" si="89"/>
        <v>-1.261437908496732E-2</v>
      </c>
    </row>
    <row r="5587" spans="2:11" x14ac:dyDescent="0.3">
      <c r="B5587" s="126">
        <v>-12.5936962699553</v>
      </c>
      <c r="K5587" s="113">
        <f t="shared" si="89"/>
        <v>-15.88616588301551</v>
      </c>
    </row>
    <row r="5588" spans="2:11" x14ac:dyDescent="0.3">
      <c r="B5588" s="126">
        <v>-38.811655743370899</v>
      </c>
      <c r="K5588" s="113">
        <f t="shared" si="89"/>
        <v>-48.95849384621296</v>
      </c>
    </row>
    <row r="5589" spans="2:11" x14ac:dyDescent="0.3">
      <c r="B5589" s="126">
        <v>-53.664507356398097</v>
      </c>
      <c r="K5589" s="113">
        <f t="shared" si="89"/>
        <v>-67.6944439201623</v>
      </c>
    </row>
    <row r="5590" spans="2:11" x14ac:dyDescent="0.3">
      <c r="B5590" s="126">
        <v>-52.825107895565601</v>
      </c>
      <c r="K5590" s="113">
        <f t="shared" si="89"/>
        <v>-66.635593619896468</v>
      </c>
    </row>
    <row r="5591" spans="2:11" x14ac:dyDescent="0.3">
      <c r="B5591" s="126">
        <v>-34.557065060473199</v>
      </c>
      <c r="K5591" s="113">
        <f t="shared" si="89"/>
        <v>-43.591591873668804</v>
      </c>
    </row>
    <row r="5592" spans="2:11" x14ac:dyDescent="0.3">
      <c r="B5592" s="126">
        <v>-1.0000000015103899E-2</v>
      </c>
      <c r="K5592" s="113">
        <f t="shared" si="89"/>
        <v>-1.2614379104019951E-2</v>
      </c>
    </row>
    <row r="5593" spans="2:11" x14ac:dyDescent="0.3">
      <c r="B5593" s="126">
        <v>-0.01</v>
      </c>
      <c r="K5593" s="113">
        <f t="shared" si="89"/>
        <v>-1.261437908496732E-2</v>
      </c>
    </row>
    <row r="5594" spans="2:11" x14ac:dyDescent="0.3">
      <c r="B5594" s="126">
        <v>-0.01</v>
      </c>
      <c r="K5594" s="113">
        <f t="shared" si="89"/>
        <v>-1.261437908496732E-2</v>
      </c>
    </row>
    <row r="5595" spans="2:11" x14ac:dyDescent="0.3">
      <c r="B5595" s="126">
        <v>-0.01</v>
      </c>
      <c r="K5595" s="113">
        <f t="shared" si="89"/>
        <v>-1.261437908496732E-2</v>
      </c>
    </row>
    <row r="5596" spans="2:11" x14ac:dyDescent="0.3">
      <c r="B5596" s="126">
        <v>-0.01</v>
      </c>
      <c r="K5596" s="113">
        <f t="shared" si="89"/>
        <v>-1.261437908496732E-2</v>
      </c>
    </row>
    <row r="5597" spans="2:11" x14ac:dyDescent="0.3">
      <c r="B5597" s="126">
        <v>-0.01</v>
      </c>
      <c r="K5597" s="113">
        <f t="shared" si="89"/>
        <v>-1.261437908496732E-2</v>
      </c>
    </row>
    <row r="5598" spans="2:11" x14ac:dyDescent="0.3">
      <c r="B5598" s="126">
        <v>-0.01</v>
      </c>
      <c r="K5598" s="113">
        <f t="shared" si="89"/>
        <v>-1.261437908496732E-2</v>
      </c>
    </row>
    <row r="5599" spans="2:11" x14ac:dyDescent="0.3">
      <c r="B5599" s="126">
        <v>-0.01</v>
      </c>
      <c r="K5599" s="113">
        <f t="shared" si="89"/>
        <v>-1.261437908496732E-2</v>
      </c>
    </row>
    <row r="5600" spans="2:11" x14ac:dyDescent="0.3">
      <c r="B5600" s="126">
        <v>-0.01</v>
      </c>
      <c r="K5600" s="113">
        <f t="shared" si="89"/>
        <v>-1.261437908496732E-2</v>
      </c>
    </row>
    <row r="5601" spans="2:11" x14ac:dyDescent="0.3">
      <c r="B5601" s="126">
        <v>-0.01</v>
      </c>
      <c r="K5601" s="113">
        <f t="shared" si="89"/>
        <v>-1.261437908496732E-2</v>
      </c>
    </row>
    <row r="5602" spans="2:11" x14ac:dyDescent="0.3">
      <c r="B5602" s="126">
        <v>-0.01</v>
      </c>
      <c r="K5602" s="113">
        <f t="shared" si="89"/>
        <v>-1.261437908496732E-2</v>
      </c>
    </row>
    <row r="5603" spans="2:11" x14ac:dyDescent="0.3">
      <c r="B5603" s="126">
        <v>-0.01</v>
      </c>
      <c r="K5603" s="113">
        <f t="shared" si="89"/>
        <v>-1.261437908496732E-2</v>
      </c>
    </row>
    <row r="5604" spans="2:11" x14ac:dyDescent="0.3">
      <c r="B5604" s="126">
        <v>-0.01</v>
      </c>
      <c r="K5604" s="113">
        <f t="shared" si="89"/>
        <v>-1.261437908496732E-2</v>
      </c>
    </row>
    <row r="5605" spans="2:11" x14ac:dyDescent="0.3">
      <c r="B5605" s="126">
        <v>-38.844824547541997</v>
      </c>
      <c r="K5605" s="113">
        <f t="shared" si="89"/>
        <v>-49.000334233173888</v>
      </c>
    </row>
    <row r="5606" spans="2:11" x14ac:dyDescent="0.3">
      <c r="B5606" s="126">
        <v>-62.324503929086497</v>
      </c>
      <c r="K5606" s="113">
        <f t="shared" si="89"/>
        <v>-78.618491884403227</v>
      </c>
    </row>
    <row r="5607" spans="2:11" x14ac:dyDescent="0.3">
      <c r="B5607" s="126">
        <v>-68.821573606793805</v>
      </c>
      <c r="K5607" s="113">
        <f t="shared" si="89"/>
        <v>-86.814141870007873</v>
      </c>
    </row>
    <row r="5608" spans="2:11" x14ac:dyDescent="0.3">
      <c r="B5608" s="126">
        <v>-59.478408158414403</v>
      </c>
      <c r="K5608" s="113">
        <f t="shared" si="89"/>
        <v>-75.028318788065221</v>
      </c>
    </row>
    <row r="5609" spans="2:11" x14ac:dyDescent="0.3">
      <c r="B5609" s="126">
        <v>-37.966897636097201</v>
      </c>
      <c r="K5609" s="113">
        <f t="shared" si="89"/>
        <v>-47.892883946187972</v>
      </c>
    </row>
    <row r="5610" spans="2:11" x14ac:dyDescent="0.3">
      <c r="B5610" s="126">
        <v>-9.8430334084406201</v>
      </c>
      <c r="K5610" s="113">
        <f t="shared" si="89"/>
        <v>-12.416375476006795</v>
      </c>
    </row>
    <row r="5611" spans="2:11" x14ac:dyDescent="0.3">
      <c r="B5611" s="126">
        <v>-0.01</v>
      </c>
      <c r="K5611" s="113">
        <f t="shared" si="89"/>
        <v>-1.261437908496732E-2</v>
      </c>
    </row>
    <row r="5612" spans="2:11" x14ac:dyDescent="0.3">
      <c r="B5612" s="126">
        <v>-0.01</v>
      </c>
      <c r="K5612" s="113">
        <f t="shared" si="89"/>
        <v>-1.261437908496732E-2</v>
      </c>
    </row>
    <row r="5613" spans="2:11" x14ac:dyDescent="0.3">
      <c r="B5613" s="126">
        <v>-0.01</v>
      </c>
      <c r="K5613" s="113">
        <f t="shared" si="89"/>
        <v>-1.261437908496732E-2</v>
      </c>
    </row>
    <row r="5614" spans="2:11" x14ac:dyDescent="0.3">
      <c r="B5614" s="126">
        <v>-0.01</v>
      </c>
      <c r="K5614" s="113">
        <f t="shared" si="89"/>
        <v>-1.261437908496732E-2</v>
      </c>
    </row>
    <row r="5615" spans="2:11" x14ac:dyDescent="0.3">
      <c r="B5615" s="126">
        <v>-0.01</v>
      </c>
      <c r="K5615" s="113">
        <f t="shared" si="89"/>
        <v>-1.261437908496732E-2</v>
      </c>
    </row>
    <row r="5616" spans="2:11" x14ac:dyDescent="0.3">
      <c r="B5616" s="126">
        <v>-0.01</v>
      </c>
      <c r="K5616" s="113">
        <f t="shared" si="89"/>
        <v>-1.261437908496732E-2</v>
      </c>
    </row>
    <row r="5617" spans="2:11" x14ac:dyDescent="0.3">
      <c r="B5617" s="126">
        <v>-37.050050191388898</v>
      </c>
      <c r="K5617" s="113">
        <f t="shared" si="89"/>
        <v>-46.736337823124558</v>
      </c>
    </row>
    <row r="5618" spans="2:11" x14ac:dyDescent="0.3">
      <c r="B5618" s="126">
        <v>-74.816936183431594</v>
      </c>
      <c r="K5618" s="113">
        <f t="shared" si="89"/>
        <v>-94.376919499361421</v>
      </c>
    </row>
    <row r="5619" spans="2:11" x14ac:dyDescent="0.3">
      <c r="B5619" s="126">
        <v>-106.464753719505</v>
      </c>
      <c r="K5619" s="113">
        <f t="shared" si="89"/>
        <v>-134.29867626055204</v>
      </c>
    </row>
    <row r="5620" spans="2:11" x14ac:dyDescent="0.3">
      <c r="B5620" s="126">
        <v>-125.977951476331</v>
      </c>
      <c r="K5620" s="113">
        <f t="shared" si="89"/>
        <v>-158.91336362700577</v>
      </c>
    </row>
    <row r="5621" spans="2:11" x14ac:dyDescent="0.3">
      <c r="B5621" s="126">
        <v>-129.37322284723001</v>
      </c>
      <c r="K5621" s="113">
        <f t="shared" si="89"/>
        <v>-163.19628764389145</v>
      </c>
    </row>
    <row r="5622" spans="2:11" x14ac:dyDescent="0.3">
      <c r="B5622" s="126">
        <v>-115.636358046862</v>
      </c>
      <c r="K5622" s="113">
        <f t="shared" si="89"/>
        <v>-145.86808564081284</v>
      </c>
    </row>
    <row r="5623" spans="2:11" x14ac:dyDescent="0.3">
      <c r="B5623" s="126">
        <v>-87.221246432833993</v>
      </c>
      <c r="K5623" s="113">
        <f t="shared" si="89"/>
        <v>-110.02418667671216</v>
      </c>
    </row>
    <row r="5624" spans="2:11" x14ac:dyDescent="0.3">
      <c r="B5624" s="126">
        <v>-49.9962169171204</v>
      </c>
      <c r="K5624" s="113">
        <f t="shared" si="89"/>
        <v>-63.067123300681288</v>
      </c>
    </row>
    <row r="5625" spans="2:11" x14ac:dyDescent="0.3">
      <c r="B5625" s="126">
        <v>-12.601357153221199</v>
      </c>
      <c r="K5625" s="113">
        <f t="shared" si="89"/>
        <v>-15.895829611579682</v>
      </c>
    </row>
    <row r="5626" spans="2:11" x14ac:dyDescent="0.3">
      <c r="B5626" s="126">
        <v>-0.01</v>
      </c>
      <c r="K5626" s="113">
        <f t="shared" si="89"/>
        <v>-1.261437908496732E-2</v>
      </c>
    </row>
    <row r="5627" spans="2:11" x14ac:dyDescent="0.3">
      <c r="B5627" s="126">
        <v>-0.01</v>
      </c>
      <c r="K5627" s="113">
        <f t="shared" si="89"/>
        <v>-1.261437908496732E-2</v>
      </c>
    </row>
    <row r="5628" spans="2:11" x14ac:dyDescent="0.3">
      <c r="B5628" s="126">
        <v>-0.01</v>
      </c>
      <c r="K5628" s="113">
        <f t="shared" si="89"/>
        <v>-1.261437908496732E-2</v>
      </c>
    </row>
    <row r="5629" spans="2:11" x14ac:dyDescent="0.3">
      <c r="B5629" s="126">
        <v>-55.586965537989997</v>
      </c>
      <c r="K5629" s="113">
        <f t="shared" si="89"/>
        <v>-70.119505547922017</v>
      </c>
    </row>
    <row r="5630" spans="2:11" x14ac:dyDescent="0.3">
      <c r="B5630" s="126">
        <v>-145.134319142181</v>
      </c>
      <c r="K5630" s="113">
        <f t="shared" si="89"/>
        <v>-183.07793198981003</v>
      </c>
    </row>
    <row r="5631" spans="2:11" x14ac:dyDescent="0.3">
      <c r="B5631" s="126">
        <v>-263.12850146426899</v>
      </c>
      <c r="K5631" s="113">
        <f t="shared" si="89"/>
        <v>-331.92026655296678</v>
      </c>
    </row>
    <row r="5632" spans="2:11" x14ac:dyDescent="0.3">
      <c r="B5632" s="126">
        <v>-398.26894500836102</v>
      </c>
      <c r="K5632" s="113">
        <f t="shared" si="89"/>
        <v>-502.39154501054691</v>
      </c>
    </row>
    <row r="5633" spans="2:11" x14ac:dyDescent="0.3">
      <c r="B5633" s="126">
        <v>-534.20519846307798</v>
      </c>
      <c r="K5633" s="113">
        <f t="shared" si="89"/>
        <v>-673.86668825734671</v>
      </c>
    </row>
    <row r="5634" spans="2:11" x14ac:dyDescent="0.3">
      <c r="B5634" s="126">
        <v>-651.06245040156705</v>
      </c>
      <c r="K5634" s="113">
        <f t="shared" si="89"/>
        <v>-821.27485573530998</v>
      </c>
    </row>
    <row r="5635" spans="2:11" x14ac:dyDescent="0.3">
      <c r="B5635" s="126">
        <v>-727.63320994818002</v>
      </c>
      <c r="K5635" s="113">
        <f t="shared" si="89"/>
        <v>-917.86411450979574</v>
      </c>
    </row>
    <row r="5636" spans="2:11" x14ac:dyDescent="0.3">
      <c r="B5636" s="126">
        <v>-744.003492777465</v>
      </c>
      <c r="K5636" s="113">
        <f t="shared" si="89"/>
        <v>-938.51420984346885</v>
      </c>
    </row>
    <row r="5637" spans="2:11" x14ac:dyDescent="0.3">
      <c r="B5637" s="126">
        <v>-684.30745269337297</v>
      </c>
      <c r="K5637" s="113">
        <f t="shared" si="89"/>
        <v>-863.21136189425476</v>
      </c>
    </row>
    <row r="5638" spans="2:11" x14ac:dyDescent="0.3">
      <c r="B5638" s="126">
        <v>-539.26599369789903</v>
      </c>
      <c r="K5638" s="113">
        <f t="shared" si="89"/>
        <v>-680.25056721368958</v>
      </c>
    </row>
    <row r="5639" spans="2:11" x14ac:dyDescent="0.3">
      <c r="B5639" s="126">
        <v>-308.16912977968298</v>
      </c>
      <c r="K5639" s="113">
        <f t="shared" si="89"/>
        <v>-388.73622253254126</v>
      </c>
    </row>
    <row r="5640" spans="2:11" x14ac:dyDescent="0.3">
      <c r="B5640" s="126">
        <v>-1.0000000180089799E-2</v>
      </c>
      <c r="K5640" s="113">
        <f t="shared" ref="K5640:K5703" si="90">IF(B5640&gt;0,B5640*(1-(1/3.49)),B5640*(1+(1/3.825)))</f>
        <v>-1.2614379312139419E-2</v>
      </c>
    </row>
    <row r="5641" spans="2:11" x14ac:dyDescent="0.3">
      <c r="B5641" s="126">
        <v>-0.01</v>
      </c>
      <c r="K5641" s="113">
        <f t="shared" si="90"/>
        <v>-1.261437908496732E-2</v>
      </c>
    </row>
    <row r="5642" spans="2:11" x14ac:dyDescent="0.3">
      <c r="B5642" s="126">
        <v>-0.01</v>
      </c>
      <c r="K5642" s="113">
        <f t="shared" si="90"/>
        <v>-1.261437908496732E-2</v>
      </c>
    </row>
    <row r="5643" spans="2:11" x14ac:dyDescent="0.3">
      <c r="B5643" s="126">
        <v>-0.01</v>
      </c>
      <c r="K5643" s="113">
        <f t="shared" si="90"/>
        <v>-1.261437908496732E-2</v>
      </c>
    </row>
    <row r="5644" spans="2:11" x14ac:dyDescent="0.3">
      <c r="B5644" s="126">
        <v>-0.01</v>
      </c>
      <c r="K5644" s="113">
        <f t="shared" si="90"/>
        <v>-1.261437908496732E-2</v>
      </c>
    </row>
    <row r="5645" spans="2:11" x14ac:dyDescent="0.3">
      <c r="B5645" s="126">
        <v>-0.01</v>
      </c>
      <c r="K5645" s="113">
        <f t="shared" si="90"/>
        <v>-1.261437908496732E-2</v>
      </c>
    </row>
    <row r="5646" spans="2:11" x14ac:dyDescent="0.3">
      <c r="B5646" s="126">
        <v>-0.01</v>
      </c>
      <c r="K5646" s="113">
        <f t="shared" si="90"/>
        <v>-1.261437908496732E-2</v>
      </c>
    </row>
    <row r="5647" spans="2:11" x14ac:dyDescent="0.3">
      <c r="B5647" s="126">
        <v>-0.01</v>
      </c>
      <c r="K5647" s="113">
        <f t="shared" si="90"/>
        <v>-1.261437908496732E-2</v>
      </c>
    </row>
    <row r="5648" spans="2:11" x14ac:dyDescent="0.3">
      <c r="B5648" s="126">
        <v>-0.01</v>
      </c>
      <c r="K5648" s="113">
        <f t="shared" si="90"/>
        <v>-1.261437908496732E-2</v>
      </c>
    </row>
    <row r="5649" spans="2:11" x14ac:dyDescent="0.3">
      <c r="B5649" s="126">
        <v>-0.01</v>
      </c>
      <c r="K5649" s="113">
        <f t="shared" si="90"/>
        <v>-1.261437908496732E-2</v>
      </c>
    </row>
    <row r="5650" spans="2:11" x14ac:dyDescent="0.3">
      <c r="B5650" s="126">
        <v>-0.01</v>
      </c>
      <c r="K5650" s="113">
        <f t="shared" si="90"/>
        <v>-1.261437908496732E-2</v>
      </c>
    </row>
    <row r="5651" spans="2:11" x14ac:dyDescent="0.3">
      <c r="B5651" s="126">
        <v>-0.01</v>
      </c>
      <c r="K5651" s="113">
        <f t="shared" si="90"/>
        <v>-1.261437908496732E-2</v>
      </c>
    </row>
    <row r="5652" spans="2:11" x14ac:dyDescent="0.3">
      <c r="B5652" s="126">
        <v>-0.01</v>
      </c>
      <c r="K5652" s="113">
        <f t="shared" si="90"/>
        <v>-1.261437908496732E-2</v>
      </c>
    </row>
    <row r="5653" spans="2:11" x14ac:dyDescent="0.3">
      <c r="B5653" s="126">
        <v>-645.45685242506795</v>
      </c>
      <c r="K5653" s="113">
        <f t="shared" si="90"/>
        <v>-814.20374194796148</v>
      </c>
    </row>
    <row r="5654" spans="2:11" x14ac:dyDescent="0.3">
      <c r="B5654" s="126">
        <v>-1272.43375764492</v>
      </c>
      <c r="K5654" s="113">
        <f t="shared" si="90"/>
        <v>-1605.0961779442455</v>
      </c>
    </row>
    <row r="5655" spans="2:11" x14ac:dyDescent="0.3">
      <c r="B5655" s="126">
        <v>-1830.3929437179099</v>
      </c>
      <c r="K5655" s="113">
        <f t="shared" si="90"/>
        <v>-2308.9270466506969</v>
      </c>
    </row>
    <row r="5656" spans="2:11" x14ac:dyDescent="0.3">
      <c r="B5656" s="126">
        <v>-2273.25968313668</v>
      </c>
      <c r="K5656" s="113">
        <f t="shared" si="90"/>
        <v>-2867.5759401658775</v>
      </c>
    </row>
    <row r="5657" spans="2:11" x14ac:dyDescent="0.3">
      <c r="B5657" s="126">
        <v>-2563.6061753727599</v>
      </c>
      <c r="K5657" s="113">
        <f t="shared" si="90"/>
        <v>-3233.8300120715207</v>
      </c>
    </row>
    <row r="5658" spans="2:11" x14ac:dyDescent="0.3">
      <c r="B5658" s="126">
        <v>-2676.0335943516402</v>
      </c>
      <c r="K5658" s="113">
        <f t="shared" si="90"/>
        <v>-3375.6502203259251</v>
      </c>
    </row>
    <row r="5659" spans="2:11" x14ac:dyDescent="0.3">
      <c r="B5659" s="126">
        <v>-2599.4387170329101</v>
      </c>
      <c r="K5659" s="113">
        <f t="shared" si="90"/>
        <v>-3279.0305384794224</v>
      </c>
    </row>
    <row r="5660" spans="2:11" x14ac:dyDescent="0.3">
      <c r="B5660" s="126">
        <v>-2337.9611001982298</v>
      </c>
      <c r="K5660" s="113">
        <f t="shared" si="90"/>
        <v>-2949.1927603807735</v>
      </c>
    </row>
    <row r="5661" spans="2:11" x14ac:dyDescent="0.3">
      <c r="B5661" s="126">
        <v>-1910.5449604912601</v>
      </c>
      <c r="K5661" s="113">
        <f t="shared" si="90"/>
        <v>-2410.0338390510665</v>
      </c>
    </row>
    <row r="5662" spans="2:11" x14ac:dyDescent="0.3">
      <c r="B5662" s="126">
        <v>-1349.1907287887</v>
      </c>
      <c r="K5662" s="113">
        <f t="shared" si="90"/>
        <v>-1701.9203310863993</v>
      </c>
    </row>
    <row r="5663" spans="2:11" x14ac:dyDescent="0.3">
      <c r="B5663" s="126">
        <v>-696.09893309750203</v>
      </c>
      <c r="K5663" s="113">
        <f t="shared" si="90"/>
        <v>-878.08558227331957</v>
      </c>
    </row>
    <row r="5664" spans="2:11" x14ac:dyDescent="0.3">
      <c r="B5664" s="126">
        <v>-1.0000000123221201E-2</v>
      </c>
      <c r="K5664" s="113">
        <f t="shared" si="90"/>
        <v>-1.2614379240403213E-2</v>
      </c>
    </row>
    <row r="5665" spans="2:11" x14ac:dyDescent="0.3">
      <c r="B5665" s="126">
        <v>-0.01</v>
      </c>
      <c r="K5665" s="113">
        <f t="shared" si="90"/>
        <v>-1.261437908496732E-2</v>
      </c>
    </row>
    <row r="5666" spans="2:11" x14ac:dyDescent="0.3">
      <c r="B5666" s="126">
        <v>-0.01</v>
      </c>
      <c r="K5666" s="113">
        <f t="shared" si="90"/>
        <v>-1.261437908496732E-2</v>
      </c>
    </row>
    <row r="5667" spans="2:11" x14ac:dyDescent="0.3">
      <c r="B5667" s="126">
        <v>-0.01</v>
      </c>
      <c r="K5667" s="113">
        <f t="shared" si="90"/>
        <v>-1.261437908496732E-2</v>
      </c>
    </row>
    <row r="5668" spans="2:11" x14ac:dyDescent="0.3">
      <c r="B5668" s="126">
        <v>-0.01</v>
      </c>
      <c r="K5668" s="113">
        <f t="shared" si="90"/>
        <v>-1.261437908496732E-2</v>
      </c>
    </row>
    <row r="5669" spans="2:11" x14ac:dyDescent="0.3">
      <c r="B5669" s="126">
        <v>-0.01</v>
      </c>
      <c r="K5669" s="113">
        <f t="shared" si="90"/>
        <v>-1.261437908496732E-2</v>
      </c>
    </row>
    <row r="5670" spans="2:11" x14ac:dyDescent="0.3">
      <c r="B5670" s="126">
        <v>-0.01</v>
      </c>
      <c r="K5670" s="113">
        <f t="shared" si="90"/>
        <v>-1.261437908496732E-2</v>
      </c>
    </row>
    <row r="5671" spans="2:11" x14ac:dyDescent="0.3">
      <c r="B5671" s="126">
        <v>-0.01</v>
      </c>
      <c r="K5671" s="113">
        <f t="shared" si="90"/>
        <v>-1.261437908496732E-2</v>
      </c>
    </row>
    <row r="5672" spans="2:11" x14ac:dyDescent="0.3">
      <c r="B5672" s="126">
        <v>-0.01</v>
      </c>
      <c r="K5672" s="113">
        <f t="shared" si="90"/>
        <v>-1.261437908496732E-2</v>
      </c>
    </row>
    <row r="5673" spans="2:11" x14ac:dyDescent="0.3">
      <c r="B5673" s="126">
        <v>-0.01</v>
      </c>
      <c r="K5673" s="113">
        <f t="shared" si="90"/>
        <v>-1.261437908496732E-2</v>
      </c>
    </row>
    <row r="5674" spans="2:11" x14ac:dyDescent="0.3">
      <c r="B5674" s="126">
        <v>-0.01</v>
      </c>
      <c r="K5674" s="113">
        <f t="shared" si="90"/>
        <v>-1.261437908496732E-2</v>
      </c>
    </row>
    <row r="5675" spans="2:11" x14ac:dyDescent="0.3">
      <c r="B5675" s="126">
        <v>-0.01</v>
      </c>
      <c r="K5675" s="113">
        <f t="shared" si="90"/>
        <v>-1.261437908496732E-2</v>
      </c>
    </row>
    <row r="5676" spans="2:11" x14ac:dyDescent="0.3">
      <c r="B5676" s="126">
        <v>-0.01</v>
      </c>
      <c r="K5676" s="113">
        <f t="shared" si="90"/>
        <v>-1.261437908496732E-2</v>
      </c>
    </row>
    <row r="5677" spans="2:11" x14ac:dyDescent="0.3">
      <c r="B5677" s="126">
        <v>-605.13358571557103</v>
      </c>
      <c r="K5677" s="113">
        <f t="shared" si="90"/>
        <v>-763.33844472617784</v>
      </c>
    </row>
    <row r="5678" spans="2:11" x14ac:dyDescent="0.3">
      <c r="B5678" s="126">
        <v>-1160.1260806232201</v>
      </c>
      <c r="K5678" s="113">
        <f t="shared" si="90"/>
        <v>-1463.4270167338659</v>
      </c>
    </row>
    <row r="5679" spans="2:11" x14ac:dyDescent="0.3">
      <c r="B5679" s="126">
        <v>-1630.5174522233799</v>
      </c>
      <c r="K5679" s="113">
        <f t="shared" si="90"/>
        <v>-2056.7965247000807</v>
      </c>
    </row>
    <row r="5680" spans="2:11" x14ac:dyDescent="0.3">
      <c r="B5680" s="126">
        <v>-1987.7225483536699</v>
      </c>
      <c r="K5680" s="113">
        <f t="shared" si="90"/>
        <v>-2507.3885740670476</v>
      </c>
    </row>
    <row r="5681" spans="2:11" x14ac:dyDescent="0.3">
      <c r="B5681" s="126">
        <v>-2210.4123543135502</v>
      </c>
      <c r="K5681" s="113">
        <f t="shared" si="90"/>
        <v>-2788.2979371406218</v>
      </c>
    </row>
    <row r="5682" spans="2:11" x14ac:dyDescent="0.3">
      <c r="B5682" s="126">
        <v>-2285.4797632432701</v>
      </c>
      <c r="K5682" s="113">
        <f t="shared" si="90"/>
        <v>-2882.9908124571966</v>
      </c>
    </row>
    <row r="5683" spans="2:11" x14ac:dyDescent="0.3">
      <c r="B5683" s="126">
        <v>-2208.6086775702702</v>
      </c>
      <c r="K5683" s="113">
        <f t="shared" si="90"/>
        <v>-2786.0227109219745</v>
      </c>
    </row>
    <row r="5684" spans="2:11" x14ac:dyDescent="0.3">
      <c r="B5684" s="126">
        <v>-1984.45643284477</v>
      </c>
      <c r="K5684" s="113">
        <f t="shared" si="90"/>
        <v>-2503.2685721505923</v>
      </c>
    </row>
    <row r="5685" spans="2:11" x14ac:dyDescent="0.3">
      <c r="B5685" s="126">
        <v>-1626.4528312129701</v>
      </c>
      <c r="K5685" s="113">
        <f t="shared" si="90"/>
        <v>-2051.6692576738774</v>
      </c>
    </row>
    <row r="5686" spans="2:11" x14ac:dyDescent="0.3">
      <c r="B5686" s="126">
        <v>-1156.2099198890601</v>
      </c>
      <c r="K5686" s="113">
        <f t="shared" si="90"/>
        <v>-1458.4870231280299</v>
      </c>
    </row>
    <row r="5687" spans="2:11" x14ac:dyDescent="0.3">
      <c r="B5687" s="126">
        <v>-602.53095847128498</v>
      </c>
      <c r="K5687" s="113">
        <f t="shared" si="90"/>
        <v>-760.05539205854905</v>
      </c>
    </row>
    <row r="5688" spans="2:11" x14ac:dyDescent="0.3">
      <c r="B5688" s="126">
        <v>-1.00000001586503E-2</v>
      </c>
      <c r="K5688" s="113">
        <f t="shared" si="90"/>
        <v>-1.2614379285094821E-2</v>
      </c>
    </row>
    <row r="5689" spans="2:11" x14ac:dyDescent="0.3">
      <c r="B5689" s="126">
        <v>-0.01</v>
      </c>
      <c r="K5689" s="113">
        <f t="shared" si="90"/>
        <v>-1.261437908496732E-2</v>
      </c>
    </row>
    <row r="5690" spans="2:11" x14ac:dyDescent="0.3">
      <c r="B5690" s="126">
        <v>-0.01</v>
      </c>
      <c r="K5690" s="113">
        <f t="shared" si="90"/>
        <v>-1.261437908496732E-2</v>
      </c>
    </row>
    <row r="5691" spans="2:11" x14ac:dyDescent="0.3">
      <c r="B5691" s="126">
        <v>-0.01</v>
      </c>
      <c r="K5691" s="113">
        <f t="shared" si="90"/>
        <v>-1.261437908496732E-2</v>
      </c>
    </row>
    <row r="5692" spans="2:11" x14ac:dyDescent="0.3">
      <c r="B5692" s="126">
        <v>-0.01</v>
      </c>
      <c r="K5692" s="113">
        <f t="shared" si="90"/>
        <v>-1.261437908496732E-2</v>
      </c>
    </row>
    <row r="5693" spans="2:11" x14ac:dyDescent="0.3">
      <c r="B5693" s="126">
        <v>-0.01</v>
      </c>
      <c r="K5693" s="113">
        <f t="shared" si="90"/>
        <v>-1.261437908496732E-2</v>
      </c>
    </row>
    <row r="5694" spans="2:11" x14ac:dyDescent="0.3">
      <c r="B5694" s="126">
        <v>-0.01</v>
      </c>
      <c r="K5694" s="113">
        <f t="shared" si="90"/>
        <v>-1.261437908496732E-2</v>
      </c>
    </row>
    <row r="5695" spans="2:11" x14ac:dyDescent="0.3">
      <c r="B5695" s="126">
        <v>-0.01</v>
      </c>
      <c r="K5695" s="113">
        <f t="shared" si="90"/>
        <v>-1.261437908496732E-2</v>
      </c>
    </row>
    <row r="5696" spans="2:11" x14ac:dyDescent="0.3">
      <c r="B5696" s="126">
        <v>-0.01</v>
      </c>
      <c r="K5696" s="113">
        <f t="shared" si="90"/>
        <v>-1.261437908496732E-2</v>
      </c>
    </row>
    <row r="5697" spans="2:11" x14ac:dyDescent="0.3">
      <c r="B5697" s="126">
        <v>-0.01</v>
      </c>
      <c r="K5697" s="113">
        <f t="shared" si="90"/>
        <v>-1.261437908496732E-2</v>
      </c>
    </row>
    <row r="5698" spans="2:11" x14ac:dyDescent="0.3">
      <c r="B5698" s="126">
        <v>-0.01</v>
      </c>
      <c r="K5698" s="113">
        <f t="shared" si="90"/>
        <v>-1.261437908496732E-2</v>
      </c>
    </row>
    <row r="5699" spans="2:11" x14ac:dyDescent="0.3">
      <c r="B5699" s="126">
        <v>-0.01</v>
      </c>
      <c r="K5699" s="113">
        <f t="shared" si="90"/>
        <v>-1.261437908496732E-2</v>
      </c>
    </row>
    <row r="5700" spans="2:11" x14ac:dyDescent="0.3">
      <c r="B5700" s="126">
        <v>-0.01</v>
      </c>
      <c r="K5700" s="113">
        <f t="shared" si="90"/>
        <v>-1.261437908496732E-2</v>
      </c>
    </row>
    <row r="5701" spans="2:11" x14ac:dyDescent="0.3">
      <c r="B5701" s="126">
        <v>-679.63732588183495</v>
      </c>
      <c r="K5701" s="113">
        <f t="shared" si="90"/>
        <v>-857.32028689669369</v>
      </c>
    </row>
    <row r="5702" spans="2:11" x14ac:dyDescent="0.3">
      <c r="B5702" s="126">
        <v>-1314.85399728992</v>
      </c>
      <c r="K5702" s="113">
        <f t="shared" si="90"/>
        <v>-1658.6066763199644</v>
      </c>
    </row>
    <row r="5703" spans="2:11" x14ac:dyDescent="0.3">
      <c r="B5703" s="126">
        <v>-1858.4014967357</v>
      </c>
      <c r="K5703" s="113">
        <f t="shared" si="90"/>
        <v>-2344.2580971894777</v>
      </c>
    </row>
    <row r="5704" spans="2:11" x14ac:dyDescent="0.3">
      <c r="B5704" s="126">
        <v>-2269.753821499</v>
      </c>
      <c r="K5704" s="113">
        <f t="shared" ref="K5704:K5767" si="91">IF(B5704&gt;0,B5704*(1-(1/3.49)),B5704*(1+(1/3.825)))</f>
        <v>-2863.1535133941634</v>
      </c>
    </row>
    <row r="5705" spans="2:11" x14ac:dyDescent="0.3">
      <c r="B5705" s="126">
        <v>-2518.6168135333401</v>
      </c>
      <c r="K5705" s="113">
        <f t="shared" si="91"/>
        <v>-3177.0787255682003</v>
      </c>
    </row>
    <row r="5706" spans="2:11" x14ac:dyDescent="0.3">
      <c r="B5706" s="126">
        <v>-2587.60226227271</v>
      </c>
      <c r="K5706" s="113">
        <f t="shared" si="91"/>
        <v>-3264.0995857426997</v>
      </c>
    </row>
    <row r="5707" spans="2:11" x14ac:dyDescent="0.3">
      <c r="B5707" s="126">
        <v>-2473.7935325650301</v>
      </c>
      <c r="K5707" s="113">
        <f t="shared" si="91"/>
        <v>-3120.536939771574</v>
      </c>
    </row>
    <row r="5708" spans="2:11" x14ac:dyDescent="0.3">
      <c r="B5708" s="126">
        <v>-2189.02226931716</v>
      </c>
      <c r="K5708" s="113">
        <f t="shared" si="91"/>
        <v>-2761.3156730602082</v>
      </c>
    </row>
    <row r="5709" spans="2:11" x14ac:dyDescent="0.3">
      <c r="B5709" s="126">
        <v>-1758.8024505388901</v>
      </c>
      <c r="K5709" s="113">
        <f t="shared" si="91"/>
        <v>-2218.6200846667043</v>
      </c>
    </row>
    <row r="5710" spans="2:11" x14ac:dyDescent="0.3">
      <c r="B5710" s="126">
        <v>-1220.0050335680501</v>
      </c>
      <c r="K5710" s="113">
        <f t="shared" si="91"/>
        <v>-1538.9605978995664</v>
      </c>
    </row>
    <row r="5711" spans="2:11" x14ac:dyDescent="0.3">
      <c r="B5711" s="126">
        <v>-617.48825345590706</v>
      </c>
      <c r="K5711" s="113">
        <f t="shared" si="91"/>
        <v>-778.92309096071938</v>
      </c>
    </row>
    <row r="5712" spans="2:11" x14ac:dyDescent="0.3">
      <c r="B5712" s="126">
        <v>-1.0000000207302399E-2</v>
      </c>
      <c r="K5712" s="113">
        <f t="shared" si="91"/>
        <v>-1.2614379346466425E-2</v>
      </c>
    </row>
    <row r="5713" spans="2:11" x14ac:dyDescent="0.3">
      <c r="B5713" s="126">
        <v>-0.01</v>
      </c>
      <c r="K5713" s="113">
        <f t="shared" si="91"/>
        <v>-1.261437908496732E-2</v>
      </c>
    </row>
    <row r="5714" spans="2:11" x14ac:dyDescent="0.3">
      <c r="B5714" s="126">
        <v>-0.01</v>
      </c>
      <c r="K5714" s="113">
        <f t="shared" si="91"/>
        <v>-1.261437908496732E-2</v>
      </c>
    </row>
    <row r="5715" spans="2:11" x14ac:dyDescent="0.3">
      <c r="B5715" s="126">
        <v>-0.01</v>
      </c>
      <c r="K5715" s="113">
        <f t="shared" si="91"/>
        <v>-1.261437908496732E-2</v>
      </c>
    </row>
    <row r="5716" spans="2:11" x14ac:dyDescent="0.3">
      <c r="B5716" s="126">
        <v>-0.01</v>
      </c>
      <c r="K5716" s="113">
        <f t="shared" si="91"/>
        <v>-1.261437908496732E-2</v>
      </c>
    </row>
    <row r="5717" spans="2:11" x14ac:dyDescent="0.3">
      <c r="B5717" s="126">
        <v>-0.01</v>
      </c>
      <c r="K5717" s="113">
        <f t="shared" si="91"/>
        <v>-1.261437908496732E-2</v>
      </c>
    </row>
    <row r="5718" spans="2:11" x14ac:dyDescent="0.3">
      <c r="B5718" s="126">
        <v>-0.01</v>
      </c>
      <c r="K5718" s="113">
        <f t="shared" si="91"/>
        <v>-1.261437908496732E-2</v>
      </c>
    </row>
    <row r="5719" spans="2:11" x14ac:dyDescent="0.3">
      <c r="B5719" s="126">
        <v>-0.01</v>
      </c>
      <c r="K5719" s="113">
        <f t="shared" si="91"/>
        <v>-1.261437908496732E-2</v>
      </c>
    </row>
    <row r="5720" spans="2:11" x14ac:dyDescent="0.3">
      <c r="B5720" s="126">
        <v>-0.01</v>
      </c>
      <c r="K5720" s="113">
        <f t="shared" si="91"/>
        <v>-1.261437908496732E-2</v>
      </c>
    </row>
    <row r="5721" spans="2:11" x14ac:dyDescent="0.3">
      <c r="B5721" s="126">
        <v>-0.01</v>
      </c>
      <c r="K5721" s="113">
        <f t="shared" si="91"/>
        <v>-1.261437908496732E-2</v>
      </c>
    </row>
    <row r="5722" spans="2:11" x14ac:dyDescent="0.3">
      <c r="B5722" s="126">
        <v>-0.01</v>
      </c>
      <c r="K5722" s="113">
        <f t="shared" si="91"/>
        <v>-1.261437908496732E-2</v>
      </c>
    </row>
    <row r="5723" spans="2:11" x14ac:dyDescent="0.3">
      <c r="B5723" s="126">
        <v>-0.01</v>
      </c>
      <c r="K5723" s="113">
        <f t="shared" si="91"/>
        <v>-1.261437908496732E-2</v>
      </c>
    </row>
    <row r="5724" spans="2:11" x14ac:dyDescent="0.3">
      <c r="B5724" s="126">
        <v>-0.01</v>
      </c>
      <c r="K5724" s="113">
        <f t="shared" si="91"/>
        <v>-1.261437908496732E-2</v>
      </c>
    </row>
    <row r="5725" spans="2:11" x14ac:dyDescent="0.3">
      <c r="B5725" s="126">
        <v>-283.079912773552</v>
      </c>
      <c r="K5725" s="113">
        <f t="shared" si="91"/>
        <v>-357.08773310650673</v>
      </c>
    </row>
    <row r="5726" spans="2:11" x14ac:dyDescent="0.3">
      <c r="B5726" s="126">
        <v>-493.08963074290398</v>
      </c>
      <c r="K5726" s="113">
        <f t="shared" si="91"/>
        <v>-622.00195250575462</v>
      </c>
    </row>
    <row r="5727" spans="2:11" x14ac:dyDescent="0.3">
      <c r="B5727" s="126">
        <v>-622.47236509309403</v>
      </c>
      <c r="K5727" s="113">
        <f t="shared" si="91"/>
        <v>-785.21023832004664</v>
      </c>
    </row>
    <row r="5728" spans="2:11" x14ac:dyDescent="0.3">
      <c r="B5728" s="126">
        <v>-672.74453571883203</v>
      </c>
      <c r="K5728" s="113">
        <f t="shared" si="91"/>
        <v>-848.62546008976847</v>
      </c>
    </row>
    <row r="5729" spans="2:11" x14ac:dyDescent="0.3">
      <c r="B5729" s="126">
        <v>-653.33411698632904</v>
      </c>
      <c r="K5729" s="113">
        <f t="shared" si="91"/>
        <v>-824.14042208079411</v>
      </c>
    </row>
    <row r="5730" spans="2:11" x14ac:dyDescent="0.3">
      <c r="B5730" s="126">
        <v>-579.63665766608301</v>
      </c>
      <c r="K5730" s="113">
        <f t="shared" si="91"/>
        <v>-731.17565313434</v>
      </c>
    </row>
    <row r="5731" spans="2:11" x14ac:dyDescent="0.3">
      <c r="B5731" s="126">
        <v>-470.58219726961698</v>
      </c>
      <c r="K5731" s="113">
        <f t="shared" si="91"/>
        <v>-593.61022269958221</v>
      </c>
    </row>
    <row r="5732" spans="2:11" x14ac:dyDescent="0.3">
      <c r="B5732" s="126">
        <v>-346.03634816697303</v>
      </c>
      <c r="K5732" s="113">
        <f t="shared" si="91"/>
        <v>-436.50336729559342</v>
      </c>
    </row>
    <row r="5733" spans="2:11" x14ac:dyDescent="0.3">
      <c r="B5733" s="126">
        <v>-224.35747613291599</v>
      </c>
      <c r="K5733" s="113">
        <f t="shared" si="91"/>
        <v>-283.01302544871101</v>
      </c>
    </row>
    <row r="5734" spans="2:11" x14ac:dyDescent="0.3">
      <c r="B5734" s="126">
        <v>-120.391155628126</v>
      </c>
      <c r="K5734" s="113">
        <f t="shared" si="91"/>
        <v>-151.86596755704784</v>
      </c>
    </row>
    <row r="5735" spans="2:11" x14ac:dyDescent="0.3">
      <c r="B5735" s="126">
        <v>-44.109768305882596</v>
      </c>
      <c r="K5735" s="113">
        <f t="shared" si="91"/>
        <v>-55.641733876047979</v>
      </c>
    </row>
    <row r="5736" spans="2:11" x14ac:dyDescent="0.3">
      <c r="B5736" s="126">
        <v>-1.00000000117883E-2</v>
      </c>
      <c r="K5736" s="113">
        <f t="shared" si="91"/>
        <v>-1.2614379099837527E-2</v>
      </c>
    </row>
    <row r="5737" spans="2:11" x14ac:dyDescent="0.3">
      <c r="B5737" s="126">
        <v>-0.01</v>
      </c>
      <c r="K5737" s="113">
        <f t="shared" si="91"/>
        <v>-1.261437908496732E-2</v>
      </c>
    </row>
    <row r="5738" spans="2:11" x14ac:dyDescent="0.3">
      <c r="B5738" s="126">
        <v>-0.62674789146366205</v>
      </c>
      <c r="K5738" s="113">
        <f t="shared" si="91"/>
        <v>-0.79060354936265864</v>
      </c>
    </row>
    <row r="5739" spans="2:11" x14ac:dyDescent="0.3">
      <c r="B5739" s="126">
        <v>-31.651553867252598</v>
      </c>
      <c r="K5739" s="113">
        <f t="shared" si="91"/>
        <v>-39.926469910978767</v>
      </c>
    </row>
    <row r="5740" spans="2:11" x14ac:dyDescent="0.3">
      <c r="B5740" s="126">
        <v>-70.450479491236294</v>
      </c>
      <c r="K5740" s="113">
        <f t="shared" si="91"/>
        <v>-88.868905502017014</v>
      </c>
    </row>
    <row r="5741" spans="2:11" x14ac:dyDescent="0.3">
      <c r="B5741" s="126">
        <v>-107.291986301747</v>
      </c>
      <c r="K5741" s="113">
        <f t="shared" si="91"/>
        <v>-135.34217879893575</v>
      </c>
    </row>
    <row r="5742" spans="2:11" x14ac:dyDescent="0.3">
      <c r="B5742" s="126">
        <v>-134.08007491167601</v>
      </c>
      <c r="K5742" s="113">
        <f t="shared" si="91"/>
        <v>-169.13368926766972</v>
      </c>
    </row>
    <row r="5743" spans="2:11" x14ac:dyDescent="0.3">
      <c r="B5743" s="126">
        <v>-145.4335452105</v>
      </c>
      <c r="K5743" s="113">
        <f t="shared" si="91"/>
        <v>-183.45538709559804</v>
      </c>
    </row>
    <row r="5744" spans="2:11" x14ac:dyDescent="0.3">
      <c r="B5744" s="126">
        <v>-139.25651503388499</v>
      </c>
      <c r="K5744" s="113">
        <f t="shared" si="91"/>
        <v>-175.66344706888759</v>
      </c>
    </row>
    <row r="5745" spans="2:11" x14ac:dyDescent="0.3">
      <c r="B5745" s="126">
        <v>-116.75802239701</v>
      </c>
      <c r="K5745" s="113">
        <f t="shared" si="91"/>
        <v>-147.28299557269887</v>
      </c>
    </row>
    <row r="5746" spans="2:11" x14ac:dyDescent="0.3">
      <c r="B5746" s="126">
        <v>-81.959731760697295</v>
      </c>
      <c r="K5746" s="113">
        <f t="shared" si="91"/>
        <v>-103.38711261316718</v>
      </c>
    </row>
    <row r="5747" spans="2:11" x14ac:dyDescent="0.3">
      <c r="B5747" s="126">
        <v>-40.801964298665602</v>
      </c>
      <c r="K5747" s="113">
        <f t="shared" si="91"/>
        <v>-51.469144507467064</v>
      </c>
    </row>
    <row r="5748" spans="2:11" x14ac:dyDescent="0.3">
      <c r="B5748" s="126">
        <v>-1.0000000017828499E-2</v>
      </c>
      <c r="K5748" s="113">
        <f t="shared" si="91"/>
        <v>-1.2614379107456865E-2</v>
      </c>
    </row>
    <row r="5749" spans="2:11" x14ac:dyDescent="0.3">
      <c r="B5749" s="126">
        <v>-0.01</v>
      </c>
      <c r="K5749" s="113">
        <f t="shared" si="91"/>
        <v>-1.261437908496732E-2</v>
      </c>
    </row>
    <row r="5750" spans="2:11" x14ac:dyDescent="0.3">
      <c r="B5750" s="126">
        <v>-0.01</v>
      </c>
      <c r="K5750" s="113">
        <f t="shared" si="91"/>
        <v>-1.261437908496732E-2</v>
      </c>
    </row>
    <row r="5751" spans="2:11" x14ac:dyDescent="0.3">
      <c r="B5751" s="126">
        <v>-0.01</v>
      </c>
      <c r="K5751" s="113">
        <f t="shared" si="91"/>
        <v>-1.261437908496732E-2</v>
      </c>
    </row>
    <row r="5752" spans="2:11" x14ac:dyDescent="0.3">
      <c r="B5752" s="126">
        <v>-0.01</v>
      </c>
      <c r="K5752" s="113">
        <f t="shared" si="91"/>
        <v>-1.261437908496732E-2</v>
      </c>
    </row>
    <row r="5753" spans="2:11" x14ac:dyDescent="0.3">
      <c r="B5753" s="126">
        <v>-0.01</v>
      </c>
      <c r="K5753" s="113">
        <f t="shared" si="91"/>
        <v>-1.261437908496732E-2</v>
      </c>
    </row>
    <row r="5754" spans="2:11" x14ac:dyDescent="0.3">
      <c r="B5754" s="126">
        <v>-0.01</v>
      </c>
      <c r="K5754" s="113">
        <f t="shared" si="91"/>
        <v>-1.261437908496732E-2</v>
      </c>
    </row>
    <row r="5755" spans="2:11" x14ac:dyDescent="0.3">
      <c r="B5755" s="126">
        <v>-10.740326133975501</v>
      </c>
      <c r="K5755" s="113">
        <f t="shared" si="91"/>
        <v>-13.548254535014847</v>
      </c>
    </row>
    <row r="5756" spans="2:11" x14ac:dyDescent="0.3">
      <c r="B5756" s="126">
        <v>-33.088922215289998</v>
      </c>
      <c r="K5756" s="113">
        <f t="shared" si="91"/>
        <v>-41.739620833666464</v>
      </c>
    </row>
    <row r="5757" spans="2:11" x14ac:dyDescent="0.3">
      <c r="B5757" s="126">
        <v>-45.740242449132701</v>
      </c>
      <c r="K5757" s="113">
        <f t="shared" si="91"/>
        <v>-57.698475769167395</v>
      </c>
    </row>
    <row r="5758" spans="2:11" x14ac:dyDescent="0.3">
      <c r="B5758" s="126">
        <v>-45.014036086391798</v>
      </c>
      <c r="K5758" s="113">
        <f t="shared" si="91"/>
        <v>-56.782411533814489</v>
      </c>
    </row>
    <row r="5759" spans="2:11" x14ac:dyDescent="0.3">
      <c r="B5759" s="126">
        <v>-29.440676957125302</v>
      </c>
      <c r="K5759" s="113">
        <f t="shared" si="91"/>
        <v>-37.137585965524075</v>
      </c>
    </row>
    <row r="5760" spans="2:11" x14ac:dyDescent="0.3">
      <c r="B5760" s="126">
        <v>-1.0000000017904E-2</v>
      </c>
      <c r="K5760" s="113">
        <f t="shared" si="91"/>
        <v>-1.2614379107552105E-2</v>
      </c>
    </row>
    <row r="5761" spans="2:11" x14ac:dyDescent="0.3">
      <c r="B5761" s="126">
        <v>-0.01</v>
      </c>
      <c r="K5761" s="113">
        <f t="shared" si="91"/>
        <v>-1.261437908496732E-2</v>
      </c>
    </row>
    <row r="5762" spans="2:11" x14ac:dyDescent="0.3">
      <c r="B5762" s="126">
        <v>-0.01</v>
      </c>
      <c r="K5762" s="113">
        <f t="shared" si="91"/>
        <v>-1.261437908496732E-2</v>
      </c>
    </row>
    <row r="5763" spans="2:11" x14ac:dyDescent="0.3">
      <c r="B5763" s="126">
        <v>-0.01</v>
      </c>
      <c r="K5763" s="113">
        <f t="shared" si="91"/>
        <v>-1.261437908496732E-2</v>
      </c>
    </row>
    <row r="5764" spans="2:11" x14ac:dyDescent="0.3">
      <c r="B5764" s="126">
        <v>-0.01</v>
      </c>
      <c r="K5764" s="113">
        <f t="shared" si="91"/>
        <v>-1.261437908496732E-2</v>
      </c>
    </row>
    <row r="5765" spans="2:11" x14ac:dyDescent="0.3">
      <c r="B5765" s="126">
        <v>-0.01</v>
      </c>
      <c r="K5765" s="113">
        <f t="shared" si="91"/>
        <v>-1.261437908496732E-2</v>
      </c>
    </row>
    <row r="5766" spans="2:11" x14ac:dyDescent="0.3">
      <c r="B5766" s="126">
        <v>-0.01</v>
      </c>
      <c r="K5766" s="113">
        <f t="shared" si="91"/>
        <v>-1.261437908496732E-2</v>
      </c>
    </row>
    <row r="5767" spans="2:11" x14ac:dyDescent="0.3">
      <c r="B5767" s="126">
        <v>-0.01</v>
      </c>
      <c r="K5767" s="113">
        <f t="shared" si="91"/>
        <v>-1.261437908496732E-2</v>
      </c>
    </row>
    <row r="5768" spans="2:11" x14ac:dyDescent="0.3">
      <c r="B5768" s="126">
        <v>-0.01</v>
      </c>
      <c r="K5768" s="113">
        <f t="shared" ref="K5768:K5831" si="92">IF(B5768&gt;0,B5768*(1-(1/3.49)),B5768*(1+(1/3.825)))</f>
        <v>-1.261437908496732E-2</v>
      </c>
    </row>
    <row r="5769" spans="2:11" x14ac:dyDescent="0.3">
      <c r="B5769" s="126">
        <v>-0.01</v>
      </c>
      <c r="K5769" s="113">
        <f t="shared" si="92"/>
        <v>-1.261437908496732E-2</v>
      </c>
    </row>
    <row r="5770" spans="2:11" x14ac:dyDescent="0.3">
      <c r="B5770" s="126">
        <v>-0.01</v>
      </c>
      <c r="K5770" s="113">
        <f t="shared" si="92"/>
        <v>-1.261437908496732E-2</v>
      </c>
    </row>
    <row r="5771" spans="2:11" x14ac:dyDescent="0.3">
      <c r="B5771" s="126">
        <v>-0.01</v>
      </c>
      <c r="K5771" s="113">
        <f t="shared" si="92"/>
        <v>-1.261437908496732E-2</v>
      </c>
    </row>
    <row r="5772" spans="2:11" x14ac:dyDescent="0.3">
      <c r="B5772" s="126">
        <v>-0.01</v>
      </c>
      <c r="K5772" s="113">
        <f t="shared" si="92"/>
        <v>-1.261437908496732E-2</v>
      </c>
    </row>
    <row r="5773" spans="2:11" x14ac:dyDescent="0.3">
      <c r="B5773" s="126">
        <v>-32.980861840591302</v>
      </c>
      <c r="K5773" s="113">
        <f t="shared" si="92"/>
        <v>-41.603309380615173</v>
      </c>
    </row>
    <row r="5774" spans="2:11" x14ac:dyDescent="0.3">
      <c r="B5774" s="126">
        <v>-52.902100687138301</v>
      </c>
      <c r="K5774" s="113">
        <f t="shared" si="92"/>
        <v>-66.732715245867269</v>
      </c>
    </row>
    <row r="5775" spans="2:11" x14ac:dyDescent="0.3">
      <c r="B5775" s="126">
        <v>-58.402312421576397</v>
      </c>
      <c r="K5775" s="113">
        <f t="shared" si="92"/>
        <v>-73.670890832446048</v>
      </c>
    </row>
    <row r="5776" spans="2:11" x14ac:dyDescent="0.3">
      <c r="B5776" s="126">
        <v>-50.461350640224097</v>
      </c>
      <c r="K5776" s="113">
        <f t="shared" si="92"/>
        <v>-63.653860611524514</v>
      </c>
    </row>
    <row r="5777" spans="2:11" x14ac:dyDescent="0.3">
      <c r="B5777" s="126">
        <v>-32.203580371268998</v>
      </c>
      <c r="K5777" s="113">
        <f t="shared" si="92"/>
        <v>-40.622817069639979</v>
      </c>
    </row>
    <row r="5778" spans="2:11" x14ac:dyDescent="0.3">
      <c r="B5778" s="126">
        <v>-8.3479244999553597</v>
      </c>
      <c r="K5778" s="113">
        <f t="shared" si="92"/>
        <v>-10.530388421512317</v>
      </c>
    </row>
    <row r="5779" spans="2:11" x14ac:dyDescent="0.3">
      <c r="B5779" s="126">
        <v>-0.01</v>
      </c>
      <c r="K5779" s="113">
        <f t="shared" si="92"/>
        <v>-1.261437908496732E-2</v>
      </c>
    </row>
    <row r="5780" spans="2:11" x14ac:dyDescent="0.3">
      <c r="B5780" s="126">
        <v>-0.01</v>
      </c>
      <c r="K5780" s="113">
        <f t="shared" si="92"/>
        <v>-1.261437908496732E-2</v>
      </c>
    </row>
    <row r="5781" spans="2:11" x14ac:dyDescent="0.3">
      <c r="B5781" s="126">
        <v>-0.01</v>
      </c>
      <c r="K5781" s="113">
        <f t="shared" si="92"/>
        <v>-1.261437908496732E-2</v>
      </c>
    </row>
    <row r="5782" spans="2:11" x14ac:dyDescent="0.3">
      <c r="B5782" s="126">
        <v>-0.01</v>
      </c>
      <c r="K5782" s="113">
        <f t="shared" si="92"/>
        <v>-1.261437908496732E-2</v>
      </c>
    </row>
    <row r="5783" spans="2:11" x14ac:dyDescent="0.3">
      <c r="B5783" s="126">
        <v>-0.01</v>
      </c>
      <c r="K5783" s="113">
        <f t="shared" si="92"/>
        <v>-1.261437908496732E-2</v>
      </c>
    </row>
    <row r="5784" spans="2:11" x14ac:dyDescent="0.3">
      <c r="B5784" s="126">
        <v>-0.01</v>
      </c>
      <c r="K5784" s="113">
        <f t="shared" si="92"/>
        <v>-1.261437908496732E-2</v>
      </c>
    </row>
    <row r="5785" spans="2:11" x14ac:dyDescent="0.3">
      <c r="B5785" s="126">
        <v>-31.36299900581</v>
      </c>
      <c r="K5785" s="113">
        <f t="shared" si="92"/>
        <v>-39.562475870074053</v>
      </c>
    </row>
    <row r="5786" spans="2:11" x14ac:dyDescent="0.3">
      <c r="B5786" s="126">
        <v>-63.315221144001299</v>
      </c>
      <c r="K5786" s="113">
        <f t="shared" si="92"/>
        <v>-79.868220135897062</v>
      </c>
    </row>
    <row r="5787" spans="2:11" x14ac:dyDescent="0.3">
      <c r="B5787" s="126">
        <v>-90.074292496440194</v>
      </c>
      <c r="K5787" s="113">
        <f t="shared" si="92"/>
        <v>-113.62312713603239</v>
      </c>
    </row>
    <row r="5788" spans="2:11" x14ac:dyDescent="0.3">
      <c r="B5788" s="126">
        <v>-106.55604862459801</v>
      </c>
      <c r="K5788" s="113">
        <f t="shared" si="92"/>
        <v>-134.41383911468898</v>
      </c>
    </row>
    <row r="5789" spans="2:11" x14ac:dyDescent="0.3">
      <c r="B5789" s="126">
        <v>-109.399990684407</v>
      </c>
      <c r="K5789" s="113">
        <f t="shared" si="92"/>
        <v>-138.00129543850034</v>
      </c>
    </row>
    <row r="5790" spans="2:11" x14ac:dyDescent="0.3">
      <c r="B5790" s="126">
        <v>-97.759120888566301</v>
      </c>
      <c r="K5790" s="113">
        <f t="shared" si="92"/>
        <v>-123.31706099015226</v>
      </c>
    </row>
    <row r="5791" spans="2:11" x14ac:dyDescent="0.3">
      <c r="B5791" s="126">
        <v>-73.7184941666508</v>
      </c>
      <c r="K5791" s="113">
        <f t="shared" si="92"/>
        <v>-92.991303099108521</v>
      </c>
    </row>
    <row r="5792" spans="2:11" x14ac:dyDescent="0.3">
      <c r="B5792" s="126">
        <v>-42.2461304417251</v>
      </c>
      <c r="K5792" s="113">
        <f t="shared" si="92"/>
        <v>-53.290870426489832</v>
      </c>
    </row>
    <row r="5793" spans="2:11" x14ac:dyDescent="0.3">
      <c r="B5793" s="126">
        <v>-10.646407771341901</v>
      </c>
      <c r="K5793" s="113">
        <f t="shared" si="92"/>
        <v>-13.42978235208488</v>
      </c>
    </row>
    <row r="5794" spans="2:11" x14ac:dyDescent="0.3">
      <c r="B5794" s="126">
        <v>-0.01</v>
      </c>
      <c r="K5794" s="113">
        <f t="shared" si="92"/>
        <v>-1.261437908496732E-2</v>
      </c>
    </row>
    <row r="5795" spans="2:11" x14ac:dyDescent="0.3">
      <c r="B5795" s="126">
        <v>-0.01</v>
      </c>
      <c r="K5795" s="113">
        <f t="shared" si="92"/>
        <v>-1.261437908496732E-2</v>
      </c>
    </row>
    <row r="5796" spans="2:11" x14ac:dyDescent="0.3">
      <c r="B5796" s="126">
        <v>-0.01</v>
      </c>
      <c r="K5796" s="113">
        <f t="shared" si="92"/>
        <v>-1.261437908496732E-2</v>
      </c>
    </row>
    <row r="5797" spans="2:11" x14ac:dyDescent="0.3">
      <c r="B5797" s="126">
        <v>-46.909621051555703</v>
      </c>
      <c r="K5797" s="113">
        <f t="shared" si="92"/>
        <v>-59.173574267648696</v>
      </c>
    </row>
    <row r="5798" spans="2:11" x14ac:dyDescent="0.3">
      <c r="B5798" s="126">
        <v>-122.444029909645</v>
      </c>
      <c r="K5798" s="113">
        <f t="shared" si="92"/>
        <v>-154.45554099713388</v>
      </c>
    </row>
    <row r="5799" spans="2:11" x14ac:dyDescent="0.3">
      <c r="B5799" s="126">
        <v>-221.93209989755599</v>
      </c>
      <c r="K5799" s="113">
        <f t="shared" si="92"/>
        <v>-279.95356392306081</v>
      </c>
    </row>
    <row r="5800" spans="2:11" x14ac:dyDescent="0.3">
      <c r="B5800" s="126">
        <v>-335.826237473758</v>
      </c>
      <c r="K5800" s="113">
        <f t="shared" si="92"/>
        <v>-423.62394661722414</v>
      </c>
    </row>
    <row r="5801" spans="2:11" x14ac:dyDescent="0.3">
      <c r="B5801" s="126">
        <v>-450.33171287194801</v>
      </c>
      <c r="K5801" s="113">
        <f t="shared" si="92"/>
        <v>-568.0654940149409</v>
      </c>
    </row>
    <row r="5802" spans="2:11" x14ac:dyDescent="0.3">
      <c r="B5802" s="126">
        <v>-548.69793171451295</v>
      </c>
      <c r="K5802" s="113">
        <f t="shared" si="92"/>
        <v>-692.1483713784379</v>
      </c>
    </row>
    <row r="5803" spans="2:11" x14ac:dyDescent="0.3">
      <c r="B5803" s="126">
        <v>-613.06898792679306</v>
      </c>
      <c r="K5803" s="113">
        <f t="shared" si="92"/>
        <v>-773.3484618945821</v>
      </c>
    </row>
    <row r="5804" spans="2:11" x14ac:dyDescent="0.3">
      <c r="B5804" s="126">
        <v>-626.69732792823595</v>
      </c>
      <c r="K5804" s="113">
        <f t="shared" si="92"/>
        <v>-790.53976660228454</v>
      </c>
    </row>
    <row r="5805" spans="2:11" x14ac:dyDescent="0.3">
      <c r="B5805" s="126">
        <v>-576.262099265301</v>
      </c>
      <c r="K5805" s="113">
        <f t="shared" si="92"/>
        <v>-726.9188572431575</v>
      </c>
    </row>
    <row r="5806" spans="2:11" x14ac:dyDescent="0.3">
      <c r="B5806" s="126">
        <v>-454.00196206676702</v>
      </c>
      <c r="K5806" s="113">
        <f t="shared" si="92"/>
        <v>-572.69528548291521</v>
      </c>
    </row>
    <row r="5807" spans="2:11" x14ac:dyDescent="0.3">
      <c r="B5807" s="126">
        <v>-259.37631464495303</v>
      </c>
      <c r="K5807" s="113">
        <f t="shared" si="92"/>
        <v>-327.18711585931982</v>
      </c>
    </row>
    <row r="5808" spans="2:11" x14ac:dyDescent="0.3">
      <c r="B5808" s="126">
        <v>-1.0000000067698999E-2</v>
      </c>
      <c r="K5808" s="113">
        <f t="shared" si="92"/>
        <v>-1.2614379170365404E-2</v>
      </c>
    </row>
    <row r="5809" spans="2:11" x14ac:dyDescent="0.3">
      <c r="B5809" s="126">
        <v>-0.01</v>
      </c>
      <c r="K5809" s="113">
        <f t="shared" si="92"/>
        <v>-1.261437908496732E-2</v>
      </c>
    </row>
    <row r="5810" spans="2:11" x14ac:dyDescent="0.3">
      <c r="B5810" s="126">
        <v>-0.01</v>
      </c>
      <c r="K5810" s="113">
        <f t="shared" si="92"/>
        <v>-1.261437908496732E-2</v>
      </c>
    </row>
    <row r="5811" spans="2:11" x14ac:dyDescent="0.3">
      <c r="B5811" s="126">
        <v>-0.01</v>
      </c>
      <c r="K5811" s="113">
        <f t="shared" si="92"/>
        <v>-1.261437908496732E-2</v>
      </c>
    </row>
    <row r="5812" spans="2:11" x14ac:dyDescent="0.3">
      <c r="B5812" s="126">
        <v>-0.01</v>
      </c>
      <c r="K5812" s="113">
        <f t="shared" si="92"/>
        <v>-1.261437908496732E-2</v>
      </c>
    </row>
    <row r="5813" spans="2:11" x14ac:dyDescent="0.3">
      <c r="B5813" s="126">
        <v>-0.01</v>
      </c>
      <c r="K5813" s="113">
        <f t="shared" si="92"/>
        <v>-1.261437908496732E-2</v>
      </c>
    </row>
    <row r="5814" spans="2:11" x14ac:dyDescent="0.3">
      <c r="B5814" s="126">
        <v>-0.01</v>
      </c>
      <c r="K5814" s="113">
        <f t="shared" si="92"/>
        <v>-1.261437908496732E-2</v>
      </c>
    </row>
    <row r="5815" spans="2:11" x14ac:dyDescent="0.3">
      <c r="B5815" s="126">
        <v>-0.01</v>
      </c>
      <c r="K5815" s="113">
        <f t="shared" si="92"/>
        <v>-1.261437908496732E-2</v>
      </c>
    </row>
    <row r="5816" spans="2:11" x14ac:dyDescent="0.3">
      <c r="B5816" s="126">
        <v>-0.01</v>
      </c>
      <c r="K5816" s="113">
        <f t="shared" si="92"/>
        <v>-1.261437908496732E-2</v>
      </c>
    </row>
    <row r="5817" spans="2:11" x14ac:dyDescent="0.3">
      <c r="B5817" s="126">
        <v>-0.01</v>
      </c>
      <c r="K5817" s="113">
        <f t="shared" si="92"/>
        <v>-1.261437908496732E-2</v>
      </c>
    </row>
    <row r="5818" spans="2:11" x14ac:dyDescent="0.3">
      <c r="B5818" s="126">
        <v>-0.01</v>
      </c>
      <c r="K5818" s="113">
        <f t="shared" si="92"/>
        <v>-1.261437908496732E-2</v>
      </c>
    </row>
    <row r="5819" spans="2:11" x14ac:dyDescent="0.3">
      <c r="B5819" s="126">
        <v>-0.01</v>
      </c>
      <c r="K5819" s="113">
        <f t="shared" si="92"/>
        <v>-1.261437908496732E-2</v>
      </c>
    </row>
    <row r="5820" spans="2:11" x14ac:dyDescent="0.3">
      <c r="B5820" s="126">
        <v>-0.01</v>
      </c>
      <c r="K5820" s="113">
        <f t="shared" si="92"/>
        <v>-1.261437908496732E-2</v>
      </c>
    </row>
    <row r="5821" spans="2:11" x14ac:dyDescent="0.3">
      <c r="B5821" s="126">
        <v>-541.22347395431802</v>
      </c>
      <c r="K5821" s="113">
        <f t="shared" si="92"/>
        <v>-682.71980701427037</v>
      </c>
    </row>
    <row r="5822" spans="2:11" x14ac:dyDescent="0.3">
      <c r="B5822" s="126">
        <v>-1066.65912252513</v>
      </c>
      <c r="K5822" s="113">
        <f t="shared" si="92"/>
        <v>-1345.5242525970593</v>
      </c>
    </row>
    <row r="5823" spans="2:11" x14ac:dyDescent="0.3">
      <c r="B5823" s="126">
        <v>-1533.96711773522</v>
      </c>
      <c r="K5823" s="113">
        <f t="shared" si="92"/>
        <v>-1935.004272698676</v>
      </c>
    </row>
    <row r="5824" spans="2:11" x14ac:dyDescent="0.3">
      <c r="B5824" s="126">
        <v>-1904.5916427192101</v>
      </c>
      <c r="K5824" s="113">
        <f t="shared" si="92"/>
        <v>-2402.5240983320755</v>
      </c>
    </row>
    <row r="5825" spans="2:11" x14ac:dyDescent="0.3">
      <c r="B5825" s="126">
        <v>-2147.2619879618601</v>
      </c>
      <c r="K5825" s="113">
        <f t="shared" si="92"/>
        <v>-2708.6376710891436</v>
      </c>
    </row>
    <row r="5826" spans="2:11" x14ac:dyDescent="0.3">
      <c r="B5826" s="126">
        <v>-2240.8148047545201</v>
      </c>
      <c r="K5826" s="113">
        <f t="shared" si="92"/>
        <v>-2826.6487406380547</v>
      </c>
    </row>
    <row r="5827" spans="2:11" x14ac:dyDescent="0.3">
      <c r="B5827" s="126">
        <v>-2176.0778731118398</v>
      </c>
      <c r="K5827" s="113">
        <f t="shared" si="92"/>
        <v>-2744.9871209842163</v>
      </c>
    </row>
    <row r="5828" spans="2:11" x14ac:dyDescent="0.3">
      <c r="B5828" s="126">
        <v>-1956.6464007919401</v>
      </c>
      <c r="K5828" s="113">
        <f t="shared" si="92"/>
        <v>-2468.1879434826433</v>
      </c>
    </row>
    <row r="5829" spans="2:11" x14ac:dyDescent="0.3">
      <c r="B5829" s="126">
        <v>-1598.49887866885</v>
      </c>
      <c r="K5829" s="113">
        <f t="shared" si="92"/>
        <v>-2016.4070822424055</v>
      </c>
    </row>
    <row r="5830" spans="2:11" x14ac:dyDescent="0.3">
      <c r="B5830" s="126">
        <v>-1128.5174395839999</v>
      </c>
      <c r="K5830" s="113">
        <f t="shared" si="92"/>
        <v>-1423.5546786909279</v>
      </c>
    </row>
    <row r="5831" spans="2:11" x14ac:dyDescent="0.3">
      <c r="B5831" s="126">
        <v>-582.08431471172196</v>
      </c>
      <c r="K5831" s="113">
        <f t="shared" si="92"/>
        <v>-734.26322051870807</v>
      </c>
    </row>
    <row r="5832" spans="2:11" x14ac:dyDescent="0.3">
      <c r="B5832" s="126">
        <v>-1.00000001863152E-2</v>
      </c>
      <c r="K5832" s="113">
        <f t="shared" ref="K5832:K5895" si="93">IF(B5832&gt;0,B5832*(1-(1/3.49)),B5832*(1+(1/3.825)))</f>
        <v>-1.2614379319992375E-2</v>
      </c>
    </row>
    <row r="5833" spans="2:11" x14ac:dyDescent="0.3">
      <c r="B5833" s="126">
        <v>-0.01</v>
      </c>
      <c r="K5833" s="113">
        <f t="shared" si="93"/>
        <v>-1.261437908496732E-2</v>
      </c>
    </row>
    <row r="5834" spans="2:11" x14ac:dyDescent="0.3">
      <c r="B5834" s="126">
        <v>-0.01</v>
      </c>
      <c r="K5834" s="113">
        <f t="shared" si="93"/>
        <v>-1.261437908496732E-2</v>
      </c>
    </row>
    <row r="5835" spans="2:11" x14ac:dyDescent="0.3">
      <c r="B5835" s="126">
        <v>-0.01</v>
      </c>
      <c r="K5835" s="113">
        <f t="shared" si="93"/>
        <v>-1.261437908496732E-2</v>
      </c>
    </row>
    <row r="5836" spans="2:11" x14ac:dyDescent="0.3">
      <c r="B5836" s="126">
        <v>-0.01</v>
      </c>
      <c r="K5836" s="113">
        <f t="shared" si="93"/>
        <v>-1.261437908496732E-2</v>
      </c>
    </row>
    <row r="5837" spans="2:11" x14ac:dyDescent="0.3">
      <c r="B5837" s="126">
        <v>-0.01</v>
      </c>
      <c r="K5837" s="113">
        <f t="shared" si="93"/>
        <v>-1.261437908496732E-2</v>
      </c>
    </row>
    <row r="5838" spans="2:11" x14ac:dyDescent="0.3">
      <c r="B5838" s="126">
        <v>-0.01</v>
      </c>
      <c r="K5838" s="113">
        <f t="shared" si="93"/>
        <v>-1.261437908496732E-2</v>
      </c>
    </row>
    <row r="5839" spans="2:11" x14ac:dyDescent="0.3">
      <c r="B5839" s="126">
        <v>-0.01</v>
      </c>
      <c r="K5839" s="113">
        <f t="shared" si="93"/>
        <v>-1.261437908496732E-2</v>
      </c>
    </row>
    <row r="5840" spans="2:11" x14ac:dyDescent="0.3">
      <c r="B5840" s="126">
        <v>-0.01</v>
      </c>
      <c r="K5840" s="113">
        <f t="shared" si="93"/>
        <v>-1.261437908496732E-2</v>
      </c>
    </row>
    <row r="5841" spans="2:11" x14ac:dyDescent="0.3">
      <c r="B5841" s="126">
        <v>-0.01</v>
      </c>
      <c r="K5841" s="113">
        <f t="shared" si="93"/>
        <v>-1.261437908496732E-2</v>
      </c>
    </row>
    <row r="5842" spans="2:11" x14ac:dyDescent="0.3">
      <c r="B5842" s="126">
        <v>-0.01</v>
      </c>
      <c r="K5842" s="113">
        <f t="shared" si="93"/>
        <v>-1.261437908496732E-2</v>
      </c>
    </row>
    <row r="5843" spans="2:11" x14ac:dyDescent="0.3">
      <c r="B5843" s="126">
        <v>-0.01</v>
      </c>
      <c r="K5843" s="113">
        <f t="shared" si="93"/>
        <v>-1.261437908496732E-2</v>
      </c>
    </row>
    <row r="5844" spans="2:11" x14ac:dyDescent="0.3">
      <c r="B5844" s="126">
        <v>-0.01</v>
      </c>
      <c r="K5844" s="113">
        <f t="shared" si="93"/>
        <v>-1.261437908496732E-2</v>
      </c>
    </row>
    <row r="5845" spans="2:11" x14ac:dyDescent="0.3">
      <c r="B5845" s="126">
        <v>-504.023149638718</v>
      </c>
      <c r="K5845" s="113">
        <f t="shared" si="93"/>
        <v>-635.7939077141998</v>
      </c>
    </row>
    <row r="5846" spans="2:11" x14ac:dyDescent="0.3">
      <c r="B5846" s="126">
        <v>-966.00449811875205</v>
      </c>
      <c r="K5846" s="113">
        <f t="shared" si="93"/>
        <v>-1218.5546937053539</v>
      </c>
    </row>
    <row r="5847" spans="2:11" x14ac:dyDescent="0.3">
      <c r="B5847" s="126">
        <v>-1357.2952819365601</v>
      </c>
      <c r="K5847" s="113">
        <f t="shared" si="93"/>
        <v>-1712.1437216585364</v>
      </c>
    </row>
    <row r="5848" spans="2:11" x14ac:dyDescent="0.3">
      <c r="B5848" s="126">
        <v>-1654.1672830811499</v>
      </c>
      <c r="K5848" s="113">
        <f t="shared" si="93"/>
        <v>-2086.6293178736073</v>
      </c>
    </row>
    <row r="5849" spans="2:11" x14ac:dyDescent="0.3">
      <c r="B5849" s="126">
        <v>-1838.95673753697</v>
      </c>
      <c r="K5849" s="113">
        <f t="shared" si="93"/>
        <v>-2319.7297408146092</v>
      </c>
    </row>
    <row r="5850" spans="2:11" x14ac:dyDescent="0.3">
      <c r="B5850" s="126">
        <v>-1900.85897599639</v>
      </c>
      <c r="K5850" s="113">
        <f t="shared" si="93"/>
        <v>-2397.8155710281258</v>
      </c>
    </row>
    <row r="5851" spans="2:11" x14ac:dyDescent="0.3">
      <c r="B5851" s="126">
        <v>-1836.3917994618801</v>
      </c>
      <c r="K5851" s="113">
        <f t="shared" si="93"/>
        <v>-2316.4942306937442</v>
      </c>
    </row>
    <row r="5852" spans="2:11" x14ac:dyDescent="0.3">
      <c r="B5852" s="126">
        <v>-1649.5365559874001</v>
      </c>
      <c r="K5852" s="113">
        <f t="shared" si="93"/>
        <v>-2080.7879431736483</v>
      </c>
    </row>
    <row r="5853" spans="2:11" x14ac:dyDescent="0.3">
      <c r="B5853" s="126">
        <v>-1351.5602995495601</v>
      </c>
      <c r="K5853" s="113">
        <f t="shared" si="93"/>
        <v>-1704.9093974710138</v>
      </c>
    </row>
    <row r="5854" spans="2:11" x14ac:dyDescent="0.3">
      <c r="B5854" s="126">
        <v>-960.51480780923805</v>
      </c>
      <c r="K5854" s="113">
        <f t="shared" si="93"/>
        <v>-1211.6297902430258</v>
      </c>
    </row>
    <row r="5855" spans="2:11" x14ac:dyDescent="0.3">
      <c r="B5855" s="126">
        <v>-500.403525138774</v>
      </c>
      <c r="K5855" s="113">
        <f t="shared" si="93"/>
        <v>-631.22797615544687</v>
      </c>
    </row>
    <row r="5856" spans="2:11" x14ac:dyDescent="0.3">
      <c r="B5856" s="126">
        <v>-1.0000000204274301E-2</v>
      </c>
      <c r="K5856" s="113">
        <f t="shared" si="93"/>
        <v>-1.2614379342646666E-2</v>
      </c>
    </row>
    <row r="5857" spans="2:11" x14ac:dyDescent="0.3">
      <c r="B5857" s="126">
        <v>-0.01</v>
      </c>
      <c r="K5857" s="113">
        <f t="shared" si="93"/>
        <v>-1.261437908496732E-2</v>
      </c>
    </row>
    <row r="5858" spans="2:11" x14ac:dyDescent="0.3">
      <c r="B5858" s="126">
        <v>-0.01</v>
      </c>
      <c r="K5858" s="113">
        <f t="shared" si="93"/>
        <v>-1.261437908496732E-2</v>
      </c>
    </row>
    <row r="5859" spans="2:11" x14ac:dyDescent="0.3">
      <c r="B5859" s="126">
        <v>-0.01</v>
      </c>
      <c r="K5859" s="113">
        <f t="shared" si="93"/>
        <v>-1.261437908496732E-2</v>
      </c>
    </row>
    <row r="5860" spans="2:11" x14ac:dyDescent="0.3">
      <c r="B5860" s="126">
        <v>-0.01</v>
      </c>
      <c r="K5860" s="113">
        <f t="shared" si="93"/>
        <v>-1.261437908496732E-2</v>
      </c>
    </row>
    <row r="5861" spans="2:11" x14ac:dyDescent="0.3">
      <c r="B5861" s="126">
        <v>-0.01</v>
      </c>
      <c r="K5861" s="113">
        <f t="shared" si="93"/>
        <v>-1.261437908496732E-2</v>
      </c>
    </row>
    <row r="5862" spans="2:11" x14ac:dyDescent="0.3">
      <c r="B5862" s="126">
        <v>-0.01</v>
      </c>
      <c r="K5862" s="113">
        <f t="shared" si="93"/>
        <v>-1.261437908496732E-2</v>
      </c>
    </row>
    <row r="5863" spans="2:11" x14ac:dyDescent="0.3">
      <c r="B5863" s="126">
        <v>-0.01</v>
      </c>
      <c r="K5863" s="113">
        <f t="shared" si="93"/>
        <v>-1.261437908496732E-2</v>
      </c>
    </row>
    <row r="5864" spans="2:11" x14ac:dyDescent="0.3">
      <c r="B5864" s="126">
        <v>-0.01</v>
      </c>
      <c r="K5864" s="113">
        <f t="shared" si="93"/>
        <v>-1.261437908496732E-2</v>
      </c>
    </row>
    <row r="5865" spans="2:11" x14ac:dyDescent="0.3">
      <c r="B5865" s="126">
        <v>-0.01</v>
      </c>
      <c r="K5865" s="113">
        <f t="shared" si="93"/>
        <v>-1.261437908496732E-2</v>
      </c>
    </row>
    <row r="5866" spans="2:11" x14ac:dyDescent="0.3">
      <c r="B5866" s="126">
        <v>-0.01</v>
      </c>
      <c r="K5866" s="113">
        <f t="shared" si="93"/>
        <v>-1.261437908496732E-2</v>
      </c>
    </row>
    <row r="5867" spans="2:11" x14ac:dyDescent="0.3">
      <c r="B5867" s="126">
        <v>-0.01</v>
      </c>
      <c r="K5867" s="113">
        <f t="shared" si="93"/>
        <v>-1.261437908496732E-2</v>
      </c>
    </row>
    <row r="5868" spans="2:11" x14ac:dyDescent="0.3">
      <c r="B5868" s="126">
        <v>-0.01</v>
      </c>
      <c r="K5868" s="113">
        <f t="shared" si="93"/>
        <v>-1.261437908496732E-2</v>
      </c>
    </row>
    <row r="5869" spans="2:11" x14ac:dyDescent="0.3">
      <c r="B5869" s="126">
        <v>-562.09356283191198</v>
      </c>
      <c r="K5869" s="113">
        <f t="shared" si="93"/>
        <v>-709.04612827816345</v>
      </c>
    </row>
    <row r="5870" spans="2:11" x14ac:dyDescent="0.3">
      <c r="B5870" s="126">
        <v>-1087.11833414176</v>
      </c>
      <c r="K5870" s="113">
        <f t="shared" si="93"/>
        <v>-1371.3322777082331</v>
      </c>
    </row>
    <row r="5871" spans="2:11" x14ac:dyDescent="0.3">
      <c r="B5871" s="126">
        <v>-1536.0553945239401</v>
      </c>
      <c r="K5871" s="113">
        <f t="shared" si="93"/>
        <v>-1937.6385042034015</v>
      </c>
    </row>
    <row r="5872" spans="2:11" x14ac:dyDescent="0.3">
      <c r="B5872" s="126">
        <v>-1875.48649447053</v>
      </c>
      <c r="K5872" s="113">
        <f t="shared" si="93"/>
        <v>-2365.8097609987731</v>
      </c>
    </row>
    <row r="5873" spans="2:11" x14ac:dyDescent="0.3">
      <c r="B5873" s="126">
        <v>-2080.4864106700702</v>
      </c>
      <c r="K5873" s="113">
        <f t="shared" si="93"/>
        <v>-2624.4044265315265</v>
      </c>
    </row>
    <row r="5874" spans="2:11" x14ac:dyDescent="0.3">
      <c r="B5874" s="126">
        <v>-2136.8184916556802</v>
      </c>
      <c r="K5874" s="113">
        <f t="shared" si="93"/>
        <v>-2695.4638489512827</v>
      </c>
    </row>
    <row r="5875" spans="2:11" x14ac:dyDescent="0.3">
      <c r="B5875" s="126">
        <v>-2042.2109840855201</v>
      </c>
      <c r="K5875" s="113">
        <f t="shared" si="93"/>
        <v>-2576.1223524738912</v>
      </c>
    </row>
    <row r="5876" spans="2:11" x14ac:dyDescent="0.3">
      <c r="B5876" s="126">
        <v>-1806.5671549159499</v>
      </c>
      <c r="K5876" s="113">
        <f t="shared" si="93"/>
        <v>-2278.8722934560674</v>
      </c>
    </row>
    <row r="5877" spans="2:11" x14ac:dyDescent="0.3">
      <c r="B5877" s="126">
        <v>-1451.0671545119999</v>
      </c>
      <c r="K5877" s="113">
        <f t="shared" si="93"/>
        <v>-1830.4311164759213</v>
      </c>
    </row>
    <row r="5878" spans="2:11" x14ac:dyDescent="0.3">
      <c r="B5878" s="126">
        <v>-1006.23266536514</v>
      </c>
      <c r="K5878" s="113">
        <f t="shared" si="93"/>
        <v>-1269.3000288592941</v>
      </c>
    </row>
    <row r="5879" spans="2:11" x14ac:dyDescent="0.3">
      <c r="B5879" s="126">
        <v>-509.13391413243698</v>
      </c>
      <c r="K5879" s="113">
        <f t="shared" si="93"/>
        <v>-642.24081978797608</v>
      </c>
    </row>
    <row r="5880" spans="2:11" x14ac:dyDescent="0.3">
      <c r="B5880" s="126">
        <v>-1.0000000242234399E-2</v>
      </c>
      <c r="K5880" s="113">
        <f t="shared" si="93"/>
        <v>-1.2614379390530974E-2</v>
      </c>
    </row>
    <row r="5881" spans="2:11" x14ac:dyDescent="0.3">
      <c r="B5881" s="126">
        <v>-0.01</v>
      </c>
      <c r="K5881" s="113">
        <f t="shared" si="93"/>
        <v>-1.261437908496732E-2</v>
      </c>
    </row>
    <row r="5882" spans="2:11" x14ac:dyDescent="0.3">
      <c r="B5882" s="126">
        <v>-0.01</v>
      </c>
      <c r="K5882" s="113">
        <f t="shared" si="93"/>
        <v>-1.261437908496732E-2</v>
      </c>
    </row>
    <row r="5883" spans="2:11" x14ac:dyDescent="0.3">
      <c r="B5883" s="126">
        <v>-0.01</v>
      </c>
      <c r="K5883" s="113">
        <f t="shared" si="93"/>
        <v>-1.261437908496732E-2</v>
      </c>
    </row>
    <row r="5884" spans="2:11" x14ac:dyDescent="0.3">
      <c r="B5884" s="126">
        <v>-0.01</v>
      </c>
      <c r="K5884" s="113">
        <f t="shared" si="93"/>
        <v>-1.261437908496732E-2</v>
      </c>
    </row>
    <row r="5885" spans="2:11" x14ac:dyDescent="0.3">
      <c r="B5885" s="126">
        <v>-0.01</v>
      </c>
      <c r="K5885" s="113">
        <f t="shared" si="93"/>
        <v>-1.261437908496732E-2</v>
      </c>
    </row>
    <row r="5886" spans="2:11" x14ac:dyDescent="0.3">
      <c r="B5886" s="126">
        <v>-0.01</v>
      </c>
      <c r="K5886" s="113">
        <f t="shared" si="93"/>
        <v>-1.261437908496732E-2</v>
      </c>
    </row>
    <row r="5887" spans="2:11" x14ac:dyDescent="0.3">
      <c r="B5887" s="126">
        <v>-0.01</v>
      </c>
      <c r="K5887" s="113">
        <f t="shared" si="93"/>
        <v>-1.261437908496732E-2</v>
      </c>
    </row>
    <row r="5888" spans="2:11" x14ac:dyDescent="0.3">
      <c r="B5888" s="126">
        <v>-0.01</v>
      </c>
      <c r="K5888" s="113">
        <f t="shared" si="93"/>
        <v>-1.261437908496732E-2</v>
      </c>
    </row>
    <row r="5889" spans="2:11" x14ac:dyDescent="0.3">
      <c r="B5889" s="126">
        <v>-0.01</v>
      </c>
      <c r="K5889" s="113">
        <f t="shared" si="93"/>
        <v>-1.261437908496732E-2</v>
      </c>
    </row>
    <row r="5890" spans="2:11" x14ac:dyDescent="0.3">
      <c r="B5890" s="126">
        <v>-0.01</v>
      </c>
      <c r="K5890" s="113">
        <f t="shared" si="93"/>
        <v>-1.261437908496732E-2</v>
      </c>
    </row>
    <row r="5891" spans="2:11" x14ac:dyDescent="0.3">
      <c r="B5891" s="126">
        <v>-0.01</v>
      </c>
      <c r="K5891" s="113">
        <f t="shared" si="93"/>
        <v>-1.261437908496732E-2</v>
      </c>
    </row>
    <row r="5892" spans="2:11" x14ac:dyDescent="0.3">
      <c r="B5892" s="126">
        <v>-0.01</v>
      </c>
      <c r="K5892" s="113">
        <f t="shared" si="93"/>
        <v>-1.261437908496732E-2</v>
      </c>
    </row>
    <row r="5893" spans="2:11" x14ac:dyDescent="0.3">
      <c r="B5893" s="126">
        <v>-232.38181008731499</v>
      </c>
      <c r="K5893" s="113">
        <f t="shared" si="93"/>
        <v>-293.13522448922737</v>
      </c>
    </row>
    <row r="5894" spans="2:11" x14ac:dyDescent="0.3">
      <c r="B5894" s="126">
        <v>-404.64904514356499</v>
      </c>
      <c r="K5894" s="113">
        <f t="shared" si="93"/>
        <v>-510.43964518109829</v>
      </c>
    </row>
    <row r="5895" spans="2:11" x14ac:dyDescent="0.3">
      <c r="B5895" s="126">
        <v>-510.66135468086401</v>
      </c>
      <c r="K5895" s="113">
        <f t="shared" si="93"/>
        <v>-644.16759119873689</v>
      </c>
    </row>
    <row r="5896" spans="2:11" x14ac:dyDescent="0.3">
      <c r="B5896" s="126">
        <v>-551.72583137364097</v>
      </c>
      <c r="K5896" s="113">
        <f t="shared" ref="K5896:K5959" si="94">IF(B5896&gt;0,B5896*(1-(1/3.49)),B5896*(1+(1/3.825)))</f>
        <v>-695.96787879158626</v>
      </c>
    </row>
    <row r="5897" spans="2:11" x14ac:dyDescent="0.3">
      <c r="B5897" s="126">
        <v>-535.634474023915</v>
      </c>
      <c r="K5897" s="113">
        <f t="shared" si="94"/>
        <v>-675.66963063147443</v>
      </c>
    </row>
    <row r="5898" spans="2:11" x14ac:dyDescent="0.3">
      <c r="B5898" s="126">
        <v>-475.06045564402399</v>
      </c>
      <c r="K5898" s="113">
        <f t="shared" si="94"/>
        <v>-599.25926757710215</v>
      </c>
    </row>
    <row r="5899" spans="2:11" x14ac:dyDescent="0.3">
      <c r="B5899" s="126">
        <v>-385.55669259524399</v>
      </c>
      <c r="K5899" s="113">
        <f t="shared" si="94"/>
        <v>-486.35582791426202</v>
      </c>
    </row>
    <row r="5900" spans="2:11" x14ac:dyDescent="0.3">
      <c r="B5900" s="126">
        <v>-283.42242065737798</v>
      </c>
      <c r="K5900" s="113">
        <f t="shared" si="94"/>
        <v>-357.51978553512384</v>
      </c>
    </row>
    <row r="5901" spans="2:11" x14ac:dyDescent="0.3">
      <c r="B5901" s="126">
        <v>-183.70170790902</v>
      </c>
      <c r="K5901" s="113">
        <f t="shared" si="94"/>
        <v>-231.72829821203175</v>
      </c>
    </row>
    <row r="5902" spans="2:11" x14ac:dyDescent="0.3">
      <c r="B5902" s="126">
        <v>-98.543789603735107</v>
      </c>
      <c r="K5902" s="113">
        <f t="shared" si="94"/>
        <v>-124.30687185307761</v>
      </c>
    </row>
    <row r="5903" spans="2:11" x14ac:dyDescent="0.3">
      <c r="B5903" s="126">
        <v>-36.0945221376085</v>
      </c>
      <c r="K5903" s="113">
        <f t="shared" si="94"/>
        <v>-45.530998513453859</v>
      </c>
    </row>
    <row r="5904" spans="2:11" x14ac:dyDescent="0.3">
      <c r="B5904" s="126">
        <v>-1.00000000128855E-2</v>
      </c>
      <c r="K5904" s="113">
        <f t="shared" si="94"/>
        <v>-1.2614379101221578E-2</v>
      </c>
    </row>
    <row r="5905" spans="2:11" x14ac:dyDescent="0.3">
      <c r="B5905" s="126">
        <v>-0.01</v>
      </c>
      <c r="K5905" s="113">
        <f t="shared" si="94"/>
        <v>-1.261437908496732E-2</v>
      </c>
    </row>
    <row r="5906" spans="2:11" x14ac:dyDescent="0.3">
      <c r="B5906" s="126">
        <v>-0.51415511810028103</v>
      </c>
      <c r="K5906" s="113">
        <f t="shared" si="94"/>
        <v>-0.64857475681930876</v>
      </c>
    </row>
    <row r="5907" spans="2:11" x14ac:dyDescent="0.3">
      <c r="B5907" s="126">
        <v>-25.866569427752001</v>
      </c>
      <c r="K5907" s="113">
        <f t="shared" si="94"/>
        <v>-32.629071238928994</v>
      </c>
    </row>
    <row r="5908" spans="2:11" x14ac:dyDescent="0.3">
      <c r="B5908" s="126">
        <v>-57.552887294058301</v>
      </c>
      <c r="K5908" s="113">
        <f t="shared" si="94"/>
        <v>-72.599393776165044</v>
      </c>
    </row>
    <row r="5909" spans="2:11" x14ac:dyDescent="0.3">
      <c r="B5909" s="126">
        <v>-87.619670543018401</v>
      </c>
      <c r="K5909" s="113">
        <f t="shared" si="94"/>
        <v>-110.52677395295785</v>
      </c>
    </row>
    <row r="5910" spans="2:11" x14ac:dyDescent="0.3">
      <c r="B5910" s="126">
        <v>-109.459211660089</v>
      </c>
      <c r="K5910" s="113">
        <f t="shared" si="94"/>
        <v>-138.07599902220377</v>
      </c>
    </row>
    <row r="5911" spans="2:11" x14ac:dyDescent="0.3">
      <c r="B5911" s="126">
        <v>-118.688132954311</v>
      </c>
      <c r="K5911" s="113">
        <f t="shared" si="94"/>
        <v>-149.71771019726813</v>
      </c>
    </row>
    <row r="5912" spans="2:11" x14ac:dyDescent="0.3">
      <c r="B5912" s="126">
        <v>-113.60916781679499</v>
      </c>
      <c r="K5912" s="113">
        <f t="shared" si="94"/>
        <v>-143.31091103687211</v>
      </c>
    </row>
    <row r="5913" spans="2:11" x14ac:dyDescent="0.3">
      <c r="B5913" s="126">
        <v>-95.222688863515302</v>
      </c>
      <c r="K5913" s="113">
        <f t="shared" si="94"/>
        <v>-120.11750948142779</v>
      </c>
    </row>
    <row r="5914" spans="2:11" x14ac:dyDescent="0.3">
      <c r="B5914" s="126">
        <v>-66.820844116177199</v>
      </c>
      <c r="K5914" s="113">
        <f t="shared" si="94"/>
        <v>-84.290345845896724</v>
      </c>
    </row>
    <row r="5915" spans="2:11" x14ac:dyDescent="0.3">
      <c r="B5915" s="126">
        <v>-33.255112585923001</v>
      </c>
      <c r="K5915" s="113">
        <f t="shared" si="94"/>
        <v>-41.949259667210058</v>
      </c>
    </row>
    <row r="5916" spans="2:11" x14ac:dyDescent="0.3">
      <c r="B5916" s="126">
        <v>-1.00000000189769E-2</v>
      </c>
      <c r="K5916" s="113">
        <f t="shared" si="94"/>
        <v>-1.2614379108905501E-2</v>
      </c>
    </row>
    <row r="5917" spans="2:11" x14ac:dyDescent="0.3">
      <c r="B5917" s="126">
        <v>-0.01</v>
      </c>
      <c r="K5917" s="113">
        <f t="shared" si="94"/>
        <v>-1.261437908496732E-2</v>
      </c>
    </row>
    <row r="5918" spans="2:11" x14ac:dyDescent="0.3">
      <c r="B5918" s="126">
        <v>-0.01</v>
      </c>
      <c r="K5918" s="113">
        <f t="shared" si="94"/>
        <v>-1.261437908496732E-2</v>
      </c>
    </row>
    <row r="5919" spans="2:11" x14ac:dyDescent="0.3">
      <c r="B5919" s="126">
        <v>-0.01</v>
      </c>
      <c r="K5919" s="113">
        <f t="shared" si="94"/>
        <v>-1.261437908496732E-2</v>
      </c>
    </row>
    <row r="5920" spans="2:11" x14ac:dyDescent="0.3">
      <c r="B5920" s="126">
        <v>-0.01</v>
      </c>
      <c r="K5920" s="113">
        <f t="shared" si="94"/>
        <v>-1.261437908496732E-2</v>
      </c>
    </row>
    <row r="5921" spans="2:11" x14ac:dyDescent="0.3">
      <c r="B5921" s="126">
        <v>-0.01</v>
      </c>
      <c r="K5921" s="113">
        <f t="shared" si="94"/>
        <v>-1.261437908496732E-2</v>
      </c>
    </row>
    <row r="5922" spans="2:11" x14ac:dyDescent="0.3">
      <c r="B5922" s="126">
        <v>-0.01</v>
      </c>
      <c r="K5922" s="113">
        <f t="shared" si="94"/>
        <v>-1.261437908496732E-2</v>
      </c>
    </row>
    <row r="5923" spans="2:11" x14ac:dyDescent="0.3">
      <c r="B5923" s="126">
        <v>-8.7313388521650008</v>
      </c>
      <c r="K5923" s="113">
        <f t="shared" si="94"/>
        <v>-11.014041820051276</v>
      </c>
    </row>
    <row r="5924" spans="2:11" x14ac:dyDescent="0.3">
      <c r="B5924" s="126">
        <v>-26.886459795642399</v>
      </c>
      <c r="K5924" s="113">
        <f t="shared" si="94"/>
        <v>-33.915599611496617</v>
      </c>
    </row>
    <row r="5925" spans="2:11" x14ac:dyDescent="0.3">
      <c r="B5925" s="126">
        <v>-37.152772181721097</v>
      </c>
      <c r="K5925" s="113">
        <f t="shared" si="94"/>
        <v>-46.865915235765826</v>
      </c>
    </row>
    <row r="5926" spans="2:11" x14ac:dyDescent="0.3">
      <c r="B5926" s="126">
        <v>-36.550290764838998</v>
      </c>
      <c r="K5926" s="113">
        <f t="shared" si="94"/>
        <v>-46.105922337345923</v>
      </c>
    </row>
    <row r="5927" spans="2:11" x14ac:dyDescent="0.3">
      <c r="B5927" s="126">
        <v>-23.897468840033</v>
      </c>
      <c r="K5927" s="113">
        <f t="shared" si="94"/>
        <v>-30.145173111937051</v>
      </c>
    </row>
    <row r="5928" spans="2:11" x14ac:dyDescent="0.3">
      <c r="B5928" s="126">
        <v>-1.00000000061326E-2</v>
      </c>
      <c r="K5928" s="113">
        <f t="shared" si="94"/>
        <v>-1.2614379092703213E-2</v>
      </c>
    </row>
    <row r="5929" spans="2:11" x14ac:dyDescent="0.3">
      <c r="B5929" s="126">
        <v>-0.01</v>
      </c>
      <c r="K5929" s="113">
        <f t="shared" si="94"/>
        <v>-1.261437908496732E-2</v>
      </c>
    </row>
    <row r="5930" spans="2:11" x14ac:dyDescent="0.3">
      <c r="B5930" s="126">
        <v>-0.01</v>
      </c>
      <c r="K5930" s="113">
        <f t="shared" si="94"/>
        <v>-1.261437908496732E-2</v>
      </c>
    </row>
    <row r="5931" spans="2:11" x14ac:dyDescent="0.3">
      <c r="B5931" s="126">
        <v>-0.01</v>
      </c>
      <c r="K5931" s="113">
        <f t="shared" si="94"/>
        <v>-1.261437908496732E-2</v>
      </c>
    </row>
    <row r="5932" spans="2:11" x14ac:dyDescent="0.3">
      <c r="B5932" s="126">
        <v>-0.01</v>
      </c>
      <c r="K5932" s="113">
        <f t="shared" si="94"/>
        <v>-1.261437908496732E-2</v>
      </c>
    </row>
    <row r="5933" spans="2:11" x14ac:dyDescent="0.3">
      <c r="B5933" s="126">
        <v>-0.01</v>
      </c>
      <c r="K5933" s="113">
        <f t="shared" si="94"/>
        <v>-1.261437908496732E-2</v>
      </c>
    </row>
    <row r="5934" spans="2:11" x14ac:dyDescent="0.3">
      <c r="B5934" s="126">
        <v>-0.01</v>
      </c>
      <c r="K5934" s="113">
        <f t="shared" si="94"/>
        <v>-1.261437908496732E-2</v>
      </c>
    </row>
    <row r="5935" spans="2:11" x14ac:dyDescent="0.3">
      <c r="B5935" s="126">
        <v>-0.01</v>
      </c>
      <c r="K5935" s="113">
        <f t="shared" si="94"/>
        <v>-1.261437908496732E-2</v>
      </c>
    </row>
    <row r="5936" spans="2:11" x14ac:dyDescent="0.3">
      <c r="B5936" s="126">
        <v>-0.01</v>
      </c>
      <c r="K5936" s="113">
        <f t="shared" si="94"/>
        <v>-1.261437908496732E-2</v>
      </c>
    </row>
    <row r="5937" spans="2:11" x14ac:dyDescent="0.3">
      <c r="B5937" s="126">
        <v>-0.01</v>
      </c>
      <c r="K5937" s="113">
        <f t="shared" si="94"/>
        <v>-1.261437908496732E-2</v>
      </c>
    </row>
    <row r="5938" spans="2:11" x14ac:dyDescent="0.3">
      <c r="B5938" s="126">
        <v>-0.01</v>
      </c>
      <c r="K5938" s="113">
        <f t="shared" si="94"/>
        <v>-1.261437908496732E-2</v>
      </c>
    </row>
    <row r="5939" spans="2:11" x14ac:dyDescent="0.3">
      <c r="B5939" s="126">
        <v>-0.01</v>
      </c>
      <c r="K5939" s="113">
        <f t="shared" si="94"/>
        <v>-1.261437908496732E-2</v>
      </c>
    </row>
    <row r="5940" spans="2:11" x14ac:dyDescent="0.3">
      <c r="B5940" s="126">
        <v>-0.01</v>
      </c>
      <c r="K5940" s="113">
        <f t="shared" si="94"/>
        <v>-1.261437908496732E-2</v>
      </c>
    </row>
    <row r="5941" spans="2:11" x14ac:dyDescent="0.3">
      <c r="B5941" s="126">
        <v>-26.638737393594401</v>
      </c>
      <c r="K5941" s="113">
        <f t="shared" si="94"/>
        <v>-33.603113182769405</v>
      </c>
    </row>
    <row r="5942" spans="2:11" x14ac:dyDescent="0.3">
      <c r="B5942" s="126">
        <v>-42.712626841454401</v>
      </c>
      <c r="K5942" s="113">
        <f t="shared" si="94"/>
        <v>-53.879326669285618</v>
      </c>
    </row>
    <row r="5943" spans="2:11" x14ac:dyDescent="0.3">
      <c r="B5943" s="126">
        <v>-47.136213508953801</v>
      </c>
      <c r="K5943" s="113">
        <f t="shared" si="94"/>
        <v>-59.459406583190088</v>
      </c>
    </row>
    <row r="5944" spans="2:11" x14ac:dyDescent="0.3">
      <c r="B5944" s="126">
        <v>-40.712619630290902</v>
      </c>
      <c r="K5944" s="113">
        <f t="shared" si="94"/>
        <v>-51.356441755857148</v>
      </c>
    </row>
    <row r="5945" spans="2:11" x14ac:dyDescent="0.3">
      <c r="B5945" s="126">
        <v>-25.9733739337467</v>
      </c>
      <c r="K5945" s="113">
        <f t="shared" si="94"/>
        <v>-32.763798491588972</v>
      </c>
    </row>
    <row r="5946" spans="2:11" x14ac:dyDescent="0.3">
      <c r="B5946" s="126">
        <v>-6.7318943821166402</v>
      </c>
      <c r="K5946" s="113">
        <f t="shared" si="94"/>
        <v>-8.4918667695981149</v>
      </c>
    </row>
    <row r="5947" spans="2:11" x14ac:dyDescent="0.3">
      <c r="B5947" s="126">
        <v>-0.01</v>
      </c>
      <c r="K5947" s="113">
        <f t="shared" si="94"/>
        <v>-1.261437908496732E-2</v>
      </c>
    </row>
    <row r="5948" spans="2:11" x14ac:dyDescent="0.3">
      <c r="B5948" s="126">
        <v>-0.01</v>
      </c>
      <c r="K5948" s="113">
        <f t="shared" si="94"/>
        <v>-1.261437908496732E-2</v>
      </c>
    </row>
    <row r="5949" spans="2:11" x14ac:dyDescent="0.3">
      <c r="B5949" s="126">
        <v>-0.01</v>
      </c>
      <c r="K5949" s="113">
        <f t="shared" si="94"/>
        <v>-1.261437908496732E-2</v>
      </c>
    </row>
    <row r="5950" spans="2:11" x14ac:dyDescent="0.3">
      <c r="B5950" s="126">
        <v>-0.01</v>
      </c>
      <c r="K5950" s="113">
        <f t="shared" si="94"/>
        <v>-1.261437908496732E-2</v>
      </c>
    </row>
    <row r="5951" spans="2:11" x14ac:dyDescent="0.3">
      <c r="B5951" s="126">
        <v>-0.01</v>
      </c>
      <c r="K5951" s="113">
        <f t="shared" si="94"/>
        <v>-1.261437908496732E-2</v>
      </c>
    </row>
    <row r="5952" spans="2:11" x14ac:dyDescent="0.3">
      <c r="B5952" s="126">
        <v>-0.01</v>
      </c>
      <c r="K5952" s="113">
        <f t="shared" si="94"/>
        <v>-1.261437908496732E-2</v>
      </c>
    </row>
    <row r="5953" spans="2:11" x14ac:dyDescent="0.3">
      <c r="B5953" s="126">
        <v>-25.221249225096599</v>
      </c>
      <c r="K5953" s="113">
        <f t="shared" si="94"/>
        <v>-31.815039872180677</v>
      </c>
    </row>
    <row r="5954" spans="2:11" x14ac:dyDescent="0.3">
      <c r="B5954" s="126">
        <v>-50.895418647813102</v>
      </c>
      <c r="K5954" s="113">
        <f t="shared" si="94"/>
        <v>-64.201410451162928</v>
      </c>
    </row>
    <row r="5955" spans="2:11" x14ac:dyDescent="0.3">
      <c r="B5955" s="126">
        <v>-72.377668910251899</v>
      </c>
      <c r="K5955" s="113">
        <f t="shared" si="94"/>
        <v>-91.299935292017096</v>
      </c>
    </row>
    <row r="5956" spans="2:11" x14ac:dyDescent="0.3">
      <c r="B5956" s="126">
        <v>-85.588955833672202</v>
      </c>
      <c r="K5956" s="113">
        <f t="shared" si="94"/>
        <v>-107.96515343724663</v>
      </c>
    </row>
    <row r="5957" spans="2:11" x14ac:dyDescent="0.3">
      <c r="B5957" s="126">
        <v>-87.840324155988498</v>
      </c>
      <c r="K5957" s="113">
        <f t="shared" si="94"/>
        <v>-110.80511478500509</v>
      </c>
    </row>
    <row r="5958" spans="2:11" x14ac:dyDescent="0.3">
      <c r="B5958" s="126">
        <v>-78.464271720089201</v>
      </c>
      <c r="K5958" s="113">
        <f t="shared" si="94"/>
        <v>-98.977806810308593</v>
      </c>
    </row>
    <row r="5959" spans="2:11" x14ac:dyDescent="0.3">
      <c r="B5959" s="126">
        <v>-59.146780403620099</v>
      </c>
      <c r="K5959" s="113">
        <f t="shared" si="94"/>
        <v>-74.609990966658032</v>
      </c>
    </row>
    <row r="5960" spans="2:11" x14ac:dyDescent="0.3">
      <c r="B5960" s="126">
        <v>-33.883512158044098</v>
      </c>
      <c r="K5960" s="113">
        <f t="shared" ref="K5960:K6023" si="95">IF(B5960&gt;0,B5960*(1-(1/3.49)),B5960*(1+(1/3.825)))</f>
        <v>-42.74194670916674</v>
      </c>
    </row>
    <row r="5961" spans="2:11" x14ac:dyDescent="0.3">
      <c r="B5961" s="126">
        <v>-8.5372032998765395</v>
      </c>
      <c r="K5961" s="113">
        <f t="shared" si="95"/>
        <v>-10.76915187500766</v>
      </c>
    </row>
    <row r="5962" spans="2:11" x14ac:dyDescent="0.3">
      <c r="B5962" s="126">
        <v>-0.01</v>
      </c>
      <c r="K5962" s="113">
        <f t="shared" si="95"/>
        <v>-1.261437908496732E-2</v>
      </c>
    </row>
    <row r="5963" spans="2:11" x14ac:dyDescent="0.3">
      <c r="B5963" s="126">
        <v>-0.01</v>
      </c>
      <c r="K5963" s="113">
        <f t="shared" si="95"/>
        <v>-1.261437908496732E-2</v>
      </c>
    </row>
    <row r="5964" spans="2:11" x14ac:dyDescent="0.3">
      <c r="B5964" s="126">
        <v>-0.01</v>
      </c>
      <c r="K5964" s="113">
        <f t="shared" si="95"/>
        <v>-1.261437908496732E-2</v>
      </c>
    </row>
    <row r="5965" spans="2:11" x14ac:dyDescent="0.3">
      <c r="B5965" s="126">
        <v>-37.552112227379801</v>
      </c>
      <c r="K5965" s="113">
        <f t="shared" si="95"/>
        <v>-47.369657907740532</v>
      </c>
    </row>
    <row r="5966" spans="2:11" x14ac:dyDescent="0.3">
      <c r="B5966" s="126">
        <v>-97.978134414136505</v>
      </c>
      <c r="K5966" s="113">
        <f t="shared" si="95"/>
        <v>-123.59333295378003</v>
      </c>
    </row>
    <row r="5967" spans="2:11" x14ac:dyDescent="0.3">
      <c r="B5967" s="126">
        <v>-177.51726085261501</v>
      </c>
      <c r="K5967" s="113">
        <f t="shared" si="95"/>
        <v>-223.92700225199147</v>
      </c>
    </row>
    <row r="5968" spans="2:11" x14ac:dyDescent="0.3">
      <c r="B5968" s="126">
        <v>-268.51333645695598</v>
      </c>
      <c r="K5968" s="113">
        <f t="shared" si="95"/>
        <v>-338.71290154374185</v>
      </c>
    </row>
    <row r="5969" spans="2:11" x14ac:dyDescent="0.3">
      <c r="B5969" s="126">
        <v>-359.92741183409203</v>
      </c>
      <c r="K5969" s="113">
        <f t="shared" si="95"/>
        <v>-454.02608159463892</v>
      </c>
    </row>
    <row r="5970" spans="2:11" x14ac:dyDescent="0.3">
      <c r="B5970" s="126">
        <v>-438.37603607355601</v>
      </c>
      <c r="K5970" s="113">
        <f t="shared" si="95"/>
        <v>-552.98415007971437</v>
      </c>
    </row>
    <row r="5971" spans="2:11" x14ac:dyDescent="0.3">
      <c r="B5971" s="126">
        <v>-489.613844162997</v>
      </c>
      <c r="K5971" s="113">
        <f t="shared" si="95"/>
        <v>-617.61746355201581</v>
      </c>
    </row>
    <row r="5972" spans="2:11" x14ac:dyDescent="0.3">
      <c r="B5972" s="126">
        <v>-500.30259558494902</v>
      </c>
      <c r="K5972" s="113">
        <f t="shared" si="95"/>
        <v>-631.1006597901644</v>
      </c>
    </row>
    <row r="5973" spans="2:11" x14ac:dyDescent="0.3">
      <c r="B5973" s="126">
        <v>-459.85961802500202</v>
      </c>
      <c r="K5973" s="113">
        <f t="shared" si="95"/>
        <v>-580.08435476356465</v>
      </c>
    </row>
    <row r="5974" spans="2:11" x14ac:dyDescent="0.3">
      <c r="B5974" s="126">
        <v>-362.153886997911</v>
      </c>
      <c r="K5974" s="113">
        <f t="shared" si="95"/>
        <v>-456.83464176860667</v>
      </c>
    </row>
    <row r="5975" spans="2:11" x14ac:dyDescent="0.3">
      <c r="B5975" s="126">
        <v>-206.82202524500099</v>
      </c>
      <c r="K5975" s="113">
        <f t="shared" si="95"/>
        <v>-260.89314295611234</v>
      </c>
    </row>
    <row r="5976" spans="2:11" x14ac:dyDescent="0.3">
      <c r="B5976" s="126">
        <v>-1.00000000865138E-2</v>
      </c>
      <c r="K5976" s="113">
        <f t="shared" si="95"/>
        <v>-1.2614379194099107E-2</v>
      </c>
    </row>
    <row r="5977" spans="2:11" x14ac:dyDescent="0.3">
      <c r="B5977" s="126">
        <v>-0.01</v>
      </c>
      <c r="K5977" s="113">
        <f t="shared" si="95"/>
        <v>-1.261437908496732E-2</v>
      </c>
    </row>
    <row r="5978" spans="2:11" x14ac:dyDescent="0.3">
      <c r="B5978" s="126">
        <v>-0.01</v>
      </c>
      <c r="K5978" s="113">
        <f t="shared" si="95"/>
        <v>-1.261437908496732E-2</v>
      </c>
    </row>
    <row r="5979" spans="2:11" x14ac:dyDescent="0.3">
      <c r="B5979" s="126">
        <v>-0.01</v>
      </c>
      <c r="K5979" s="113">
        <f t="shared" si="95"/>
        <v>-1.261437908496732E-2</v>
      </c>
    </row>
    <row r="5980" spans="2:11" x14ac:dyDescent="0.3">
      <c r="B5980" s="126">
        <v>-0.01</v>
      </c>
      <c r="K5980" s="113">
        <f t="shared" si="95"/>
        <v>-1.261437908496732E-2</v>
      </c>
    </row>
    <row r="5981" spans="2:11" x14ac:dyDescent="0.3">
      <c r="B5981" s="126">
        <v>-0.01</v>
      </c>
      <c r="K5981" s="113">
        <f t="shared" si="95"/>
        <v>-1.261437908496732E-2</v>
      </c>
    </row>
    <row r="5982" spans="2:11" x14ac:dyDescent="0.3">
      <c r="B5982" s="126">
        <v>-0.01</v>
      </c>
      <c r="K5982" s="113">
        <f t="shared" si="95"/>
        <v>-1.261437908496732E-2</v>
      </c>
    </row>
    <row r="5983" spans="2:11" x14ac:dyDescent="0.3">
      <c r="B5983" s="126">
        <v>-0.01</v>
      </c>
      <c r="K5983" s="113">
        <f t="shared" si="95"/>
        <v>-1.261437908496732E-2</v>
      </c>
    </row>
    <row r="5984" spans="2:11" x14ac:dyDescent="0.3">
      <c r="B5984" s="126">
        <v>-0.01</v>
      </c>
      <c r="K5984" s="113">
        <f t="shared" si="95"/>
        <v>-1.261437908496732E-2</v>
      </c>
    </row>
    <row r="5985" spans="2:11" x14ac:dyDescent="0.3">
      <c r="B5985" s="126">
        <v>-0.01</v>
      </c>
      <c r="K5985" s="113">
        <f t="shared" si="95"/>
        <v>-1.261437908496732E-2</v>
      </c>
    </row>
    <row r="5986" spans="2:11" x14ac:dyDescent="0.3">
      <c r="B5986" s="126">
        <v>-0.01</v>
      </c>
      <c r="K5986" s="113">
        <f t="shared" si="95"/>
        <v>-1.261437908496732E-2</v>
      </c>
    </row>
    <row r="5987" spans="2:11" x14ac:dyDescent="0.3">
      <c r="B5987" s="126">
        <v>-0.01</v>
      </c>
      <c r="K5987" s="113">
        <f t="shared" si="95"/>
        <v>-1.261437908496732E-2</v>
      </c>
    </row>
    <row r="5988" spans="2:11" x14ac:dyDescent="0.3">
      <c r="B5988" s="126">
        <v>-0.01</v>
      </c>
      <c r="K5988" s="113">
        <f t="shared" si="95"/>
        <v>-1.261437908496732E-2</v>
      </c>
    </row>
    <row r="5989" spans="2:11" x14ac:dyDescent="0.3">
      <c r="B5989" s="126">
        <v>-429.141117265101</v>
      </c>
      <c r="K5989" s="113">
        <f t="shared" si="95"/>
        <v>-541.33487341283978</v>
      </c>
    </row>
    <row r="5990" spans="2:11" x14ac:dyDescent="0.3">
      <c r="B5990" s="126">
        <v>-845.415349749852</v>
      </c>
      <c r="K5990" s="113">
        <f t="shared" si="95"/>
        <v>-1066.4389705994865</v>
      </c>
    </row>
    <row r="5991" spans="2:11" x14ac:dyDescent="0.3">
      <c r="B5991" s="126">
        <v>-1215.29499415531</v>
      </c>
      <c r="K5991" s="113">
        <f t="shared" si="95"/>
        <v>-1533.0191756338222</v>
      </c>
    </row>
    <row r="5992" spans="2:11" x14ac:dyDescent="0.3">
      <c r="B5992" s="126">
        <v>-1508.3023021153199</v>
      </c>
      <c r="K5992" s="113">
        <f t="shared" si="95"/>
        <v>-1902.6297013611552</v>
      </c>
    </row>
    <row r="5993" spans="2:11" x14ac:dyDescent="0.3">
      <c r="B5993" s="126">
        <v>-1699.77716031522</v>
      </c>
      <c r="K5993" s="113">
        <f t="shared" si="95"/>
        <v>-2144.1633460185453</v>
      </c>
    </row>
    <row r="5994" spans="2:11" x14ac:dyDescent="0.3">
      <c r="B5994" s="126">
        <v>-1773.0986200428399</v>
      </c>
      <c r="K5994" s="113">
        <f t="shared" si="95"/>
        <v>-2236.6538148252816</v>
      </c>
    </row>
    <row r="5995" spans="2:11" x14ac:dyDescent="0.3">
      <c r="B5995" s="126">
        <v>-1721.1584849933899</v>
      </c>
      <c r="K5995" s="113">
        <f t="shared" si="95"/>
        <v>-2171.1345595014659</v>
      </c>
    </row>
    <row r="5996" spans="2:11" x14ac:dyDescent="0.3">
      <c r="B5996" s="126">
        <v>-1546.9554742027699</v>
      </c>
      <c r="K5996" s="113">
        <f t="shared" si="95"/>
        <v>-1951.3882779159123</v>
      </c>
    </row>
    <row r="5997" spans="2:11" x14ac:dyDescent="0.3">
      <c r="B5997" s="126">
        <v>-1263.2706238317301</v>
      </c>
      <c r="K5997" s="113">
        <f t="shared" si="95"/>
        <v>-1593.5374535916594</v>
      </c>
    </row>
    <row r="5998" spans="2:11" x14ac:dyDescent="0.3">
      <c r="B5998" s="126">
        <v>-891.47790907341596</v>
      </c>
      <c r="K5998" s="113">
        <f t="shared" si="95"/>
        <v>-1124.5440290926097</v>
      </c>
    </row>
    <row r="5999" spans="2:11" x14ac:dyDescent="0.3">
      <c r="B5999" s="126">
        <v>-459.62813151333</v>
      </c>
      <c r="K5999" s="113">
        <f t="shared" si="95"/>
        <v>-579.79234890243583</v>
      </c>
    </row>
    <row r="6000" spans="2:11" x14ac:dyDescent="0.3">
      <c r="B6000" s="126">
        <v>-1.00000002128084E-2</v>
      </c>
      <c r="K6000" s="113">
        <f t="shared" si="95"/>
        <v>-1.2614379353411902E-2</v>
      </c>
    </row>
    <row r="6001" spans="2:11" x14ac:dyDescent="0.3">
      <c r="B6001" s="126">
        <v>-0.01</v>
      </c>
      <c r="K6001" s="113">
        <f t="shared" si="95"/>
        <v>-1.261437908496732E-2</v>
      </c>
    </row>
    <row r="6002" spans="2:11" x14ac:dyDescent="0.3">
      <c r="B6002" s="126">
        <v>-0.01</v>
      </c>
      <c r="K6002" s="113">
        <f t="shared" si="95"/>
        <v>-1.261437908496732E-2</v>
      </c>
    </row>
    <row r="6003" spans="2:11" x14ac:dyDescent="0.3">
      <c r="B6003" s="126">
        <v>-0.01</v>
      </c>
      <c r="K6003" s="113">
        <f t="shared" si="95"/>
        <v>-1.261437908496732E-2</v>
      </c>
    </row>
    <row r="6004" spans="2:11" x14ac:dyDescent="0.3">
      <c r="B6004" s="126">
        <v>-0.01</v>
      </c>
      <c r="K6004" s="113">
        <f t="shared" si="95"/>
        <v>-1.261437908496732E-2</v>
      </c>
    </row>
    <row r="6005" spans="2:11" x14ac:dyDescent="0.3">
      <c r="B6005" s="126">
        <v>-0.01</v>
      </c>
      <c r="K6005" s="113">
        <f t="shared" si="95"/>
        <v>-1.261437908496732E-2</v>
      </c>
    </row>
    <row r="6006" spans="2:11" x14ac:dyDescent="0.3">
      <c r="B6006" s="126">
        <v>-0.01</v>
      </c>
      <c r="K6006" s="113">
        <f t="shared" si="95"/>
        <v>-1.261437908496732E-2</v>
      </c>
    </row>
    <row r="6007" spans="2:11" x14ac:dyDescent="0.3">
      <c r="B6007" s="126">
        <v>-0.01</v>
      </c>
      <c r="K6007" s="113">
        <f t="shared" si="95"/>
        <v>-1.261437908496732E-2</v>
      </c>
    </row>
    <row r="6008" spans="2:11" x14ac:dyDescent="0.3">
      <c r="B6008" s="126">
        <v>-0.01</v>
      </c>
      <c r="K6008" s="113">
        <f t="shared" si="95"/>
        <v>-1.261437908496732E-2</v>
      </c>
    </row>
    <row r="6009" spans="2:11" x14ac:dyDescent="0.3">
      <c r="B6009" s="126">
        <v>-0.01</v>
      </c>
      <c r="K6009" s="113">
        <f t="shared" si="95"/>
        <v>-1.261437908496732E-2</v>
      </c>
    </row>
    <row r="6010" spans="2:11" x14ac:dyDescent="0.3">
      <c r="B6010" s="126">
        <v>-0.01</v>
      </c>
      <c r="K6010" s="113">
        <f t="shared" si="95"/>
        <v>-1.261437908496732E-2</v>
      </c>
    </row>
    <row r="6011" spans="2:11" x14ac:dyDescent="0.3">
      <c r="B6011" s="126">
        <v>-0.01</v>
      </c>
      <c r="K6011" s="113">
        <f t="shared" si="95"/>
        <v>-1.261437908496732E-2</v>
      </c>
    </row>
    <row r="6012" spans="2:11" x14ac:dyDescent="0.3">
      <c r="B6012" s="126">
        <v>-0.01</v>
      </c>
      <c r="K6012" s="113">
        <f t="shared" si="95"/>
        <v>-1.261437908496732E-2</v>
      </c>
    </row>
    <row r="6013" spans="2:11" x14ac:dyDescent="0.3">
      <c r="B6013" s="126">
        <v>-395.60323509610299</v>
      </c>
      <c r="K6013" s="113">
        <f t="shared" si="95"/>
        <v>-499.02891747416913</v>
      </c>
    </row>
    <row r="6014" spans="2:11" x14ac:dyDescent="0.3">
      <c r="B6014" s="126">
        <v>-757.87352719376702</v>
      </c>
      <c r="K6014" s="113">
        <f t="shared" si="95"/>
        <v>-956.01039704834659</v>
      </c>
    </row>
    <row r="6015" spans="2:11" x14ac:dyDescent="0.3">
      <c r="B6015" s="126">
        <v>-1064.3890070830701</v>
      </c>
      <c r="K6015" s="113">
        <f t="shared" si="95"/>
        <v>-1342.6606429217811</v>
      </c>
    </row>
    <row r="6016" spans="2:11" x14ac:dyDescent="0.3">
      <c r="B6016" s="126">
        <v>-1296.62251069218</v>
      </c>
      <c r="K6016" s="113">
        <f t="shared" si="95"/>
        <v>-1635.608787997325</v>
      </c>
    </row>
    <row r="6017" spans="2:11" x14ac:dyDescent="0.3">
      <c r="B6017" s="126">
        <v>-1440.8316944017699</v>
      </c>
      <c r="K6017" s="113">
        <f t="shared" si="95"/>
        <v>-1817.5197190819711</v>
      </c>
    </row>
    <row r="6018" spans="2:11" x14ac:dyDescent="0.3">
      <c r="B6018" s="126">
        <v>-1488.6710217677801</v>
      </c>
      <c r="K6018" s="113">
        <f t="shared" si="95"/>
        <v>-1877.8660601384415</v>
      </c>
    </row>
    <row r="6019" spans="2:11" x14ac:dyDescent="0.3">
      <c r="B6019" s="126">
        <v>-1437.5426931505799</v>
      </c>
      <c r="K6019" s="113">
        <f t="shared" si="95"/>
        <v>-1813.3708482226268</v>
      </c>
    </row>
    <row r="6020" spans="2:11" x14ac:dyDescent="0.3">
      <c r="B6020" s="126">
        <v>-1290.6943293883501</v>
      </c>
      <c r="K6020" s="113">
        <f t="shared" si="95"/>
        <v>-1628.1307553722324</v>
      </c>
    </row>
    <row r="6021" spans="2:11" x14ac:dyDescent="0.3">
      <c r="B6021" s="126">
        <v>-1057.0668352175901</v>
      </c>
      <c r="K6021" s="113">
        <f t="shared" si="95"/>
        <v>-1333.4241777581365</v>
      </c>
    </row>
    <row r="6022" spans="2:11" x14ac:dyDescent="0.3">
      <c r="B6022" s="126">
        <v>-750.88992184518997</v>
      </c>
      <c r="K6022" s="113">
        <f t="shared" si="95"/>
        <v>-947.20101252367101</v>
      </c>
    </row>
    <row r="6023" spans="2:11" x14ac:dyDescent="0.3">
      <c r="B6023" s="126">
        <v>-391.019107144229</v>
      </c>
      <c r="K6023" s="113">
        <f t="shared" si="95"/>
        <v>-493.24632469827577</v>
      </c>
    </row>
    <row r="6024" spans="2:11" x14ac:dyDescent="0.3">
      <c r="B6024" s="126">
        <v>-1.00000002162166E-2</v>
      </c>
      <c r="K6024" s="113">
        <f t="shared" ref="K6024:K6087" si="96">IF(B6024&gt;0,B6024*(1-(1/3.49)),B6024*(1+(1/3.825)))</f>
        <v>-1.2614379357711135E-2</v>
      </c>
    </row>
    <row r="6025" spans="2:11" x14ac:dyDescent="0.3">
      <c r="B6025" s="126">
        <v>-0.01</v>
      </c>
      <c r="K6025" s="113">
        <f t="shared" si="96"/>
        <v>-1.261437908496732E-2</v>
      </c>
    </row>
    <row r="6026" spans="2:11" x14ac:dyDescent="0.3">
      <c r="B6026" s="126">
        <v>-0.01</v>
      </c>
      <c r="K6026" s="113">
        <f t="shared" si="96"/>
        <v>-1.261437908496732E-2</v>
      </c>
    </row>
    <row r="6027" spans="2:11" x14ac:dyDescent="0.3">
      <c r="B6027" s="126">
        <v>-0.01</v>
      </c>
      <c r="K6027" s="113">
        <f t="shared" si="96"/>
        <v>-1.261437908496732E-2</v>
      </c>
    </row>
    <row r="6028" spans="2:11" x14ac:dyDescent="0.3">
      <c r="B6028" s="126">
        <v>-0.01</v>
      </c>
      <c r="K6028" s="113">
        <f t="shared" si="96"/>
        <v>-1.261437908496732E-2</v>
      </c>
    </row>
    <row r="6029" spans="2:11" x14ac:dyDescent="0.3">
      <c r="B6029" s="126">
        <v>-0.01</v>
      </c>
      <c r="K6029" s="113">
        <f t="shared" si="96"/>
        <v>-1.261437908496732E-2</v>
      </c>
    </row>
    <row r="6030" spans="2:11" x14ac:dyDescent="0.3">
      <c r="B6030" s="126">
        <v>-0.01</v>
      </c>
      <c r="K6030" s="113">
        <f t="shared" si="96"/>
        <v>-1.261437908496732E-2</v>
      </c>
    </row>
    <row r="6031" spans="2:11" x14ac:dyDescent="0.3">
      <c r="B6031" s="126">
        <v>-0.01</v>
      </c>
      <c r="K6031" s="113">
        <f t="shared" si="96"/>
        <v>-1.261437908496732E-2</v>
      </c>
    </row>
    <row r="6032" spans="2:11" x14ac:dyDescent="0.3">
      <c r="B6032" s="126">
        <v>-0.01</v>
      </c>
      <c r="K6032" s="113">
        <f t="shared" si="96"/>
        <v>-1.261437908496732E-2</v>
      </c>
    </row>
    <row r="6033" spans="2:11" x14ac:dyDescent="0.3">
      <c r="B6033" s="126">
        <v>-0.01</v>
      </c>
      <c r="K6033" s="113">
        <f t="shared" si="96"/>
        <v>-1.261437908496732E-2</v>
      </c>
    </row>
    <row r="6034" spans="2:11" x14ac:dyDescent="0.3">
      <c r="B6034" s="126">
        <v>-0.01</v>
      </c>
      <c r="K6034" s="113">
        <f t="shared" si="96"/>
        <v>-1.261437908496732E-2</v>
      </c>
    </row>
    <row r="6035" spans="2:11" x14ac:dyDescent="0.3">
      <c r="B6035" s="126">
        <v>-0.01</v>
      </c>
      <c r="K6035" s="113">
        <f t="shared" si="96"/>
        <v>-1.261437908496732E-2</v>
      </c>
    </row>
    <row r="6036" spans="2:11" x14ac:dyDescent="0.3">
      <c r="B6036" s="126">
        <v>-0.01</v>
      </c>
      <c r="K6036" s="113">
        <f t="shared" si="96"/>
        <v>-1.261437908496732E-2</v>
      </c>
    </row>
    <row r="6037" spans="2:11" x14ac:dyDescent="0.3">
      <c r="B6037" s="126">
        <v>-436.39815194966297</v>
      </c>
      <c r="K6037" s="113">
        <f t="shared" si="96"/>
        <v>-550.48917206722194</v>
      </c>
    </row>
    <row r="6038" spans="2:11" x14ac:dyDescent="0.3">
      <c r="B6038" s="126">
        <v>-843.61682249489002</v>
      </c>
      <c r="K6038" s="113">
        <f t="shared" si="96"/>
        <v>-1064.1702401406128</v>
      </c>
    </row>
    <row r="6039" spans="2:11" x14ac:dyDescent="0.3">
      <c r="B6039" s="126">
        <v>-1191.4327093659599</v>
      </c>
      <c r="K6039" s="113">
        <f t="shared" si="96"/>
        <v>-1502.9183850171912</v>
      </c>
    </row>
    <row r="6040" spans="2:11" x14ac:dyDescent="0.3">
      <c r="B6040" s="126">
        <v>-1454.0199662713101</v>
      </c>
      <c r="K6040" s="113">
        <f t="shared" si="96"/>
        <v>-1834.1559051657703</v>
      </c>
    </row>
    <row r="6041" spans="2:11" x14ac:dyDescent="0.3">
      <c r="B6041" s="126">
        <v>-1612.1837840589999</v>
      </c>
      <c r="K6041" s="113">
        <f t="shared" si="96"/>
        <v>-2033.6697406757319</v>
      </c>
    </row>
    <row r="6042" spans="2:11" x14ac:dyDescent="0.3">
      <c r="B6042" s="126">
        <v>-1655.0455381833499</v>
      </c>
      <c r="K6042" s="113">
        <f t="shared" si="96"/>
        <v>-2087.7371821528532</v>
      </c>
    </row>
    <row r="6043" spans="2:11" x14ac:dyDescent="0.3">
      <c r="B6043" s="126">
        <v>-1581.0113033406601</v>
      </c>
      <c r="K6043" s="113">
        <f t="shared" si="96"/>
        <v>-1994.3475917957346</v>
      </c>
    </row>
    <row r="6044" spans="2:11" x14ac:dyDescent="0.3">
      <c r="B6044" s="126">
        <v>-1397.91234586215</v>
      </c>
      <c r="K6044" s="113">
        <f t="shared" si="96"/>
        <v>-1763.3796258261107</v>
      </c>
    </row>
    <row r="6045" spans="2:11" x14ac:dyDescent="0.3">
      <c r="B6045" s="126">
        <v>-1122.28782217098</v>
      </c>
      <c r="K6045" s="113">
        <f t="shared" si="96"/>
        <v>-1415.6964031307134</v>
      </c>
    </row>
    <row r="6046" spans="2:11" x14ac:dyDescent="0.3">
      <c r="B6046" s="126">
        <v>-777.86749753028596</v>
      </c>
      <c r="K6046" s="113">
        <f t="shared" si="96"/>
        <v>-981.23154917219074</v>
      </c>
    </row>
    <row r="6047" spans="2:11" x14ac:dyDescent="0.3">
      <c r="B6047" s="126">
        <v>-393.39597719964701</v>
      </c>
      <c r="K6047" s="113">
        <f t="shared" si="96"/>
        <v>-496.24459868975077</v>
      </c>
    </row>
    <row r="6048" spans="2:11" x14ac:dyDescent="0.3">
      <c r="B6048" s="126">
        <v>-1.00000002421896E-2</v>
      </c>
      <c r="K6048" s="113">
        <f t="shared" si="96"/>
        <v>-1.2614379390474462E-2</v>
      </c>
    </row>
    <row r="6049" spans="2:11" x14ac:dyDescent="0.3">
      <c r="B6049" s="126">
        <v>-0.01</v>
      </c>
      <c r="K6049" s="113">
        <f t="shared" si="96"/>
        <v>-1.261437908496732E-2</v>
      </c>
    </row>
    <row r="6050" spans="2:11" x14ac:dyDescent="0.3">
      <c r="B6050" s="126">
        <v>-0.01</v>
      </c>
      <c r="K6050" s="113">
        <f t="shared" si="96"/>
        <v>-1.261437908496732E-2</v>
      </c>
    </row>
    <row r="6051" spans="2:11" x14ac:dyDescent="0.3">
      <c r="B6051" s="126">
        <v>-0.01</v>
      </c>
      <c r="K6051" s="113">
        <f t="shared" si="96"/>
        <v>-1.261437908496732E-2</v>
      </c>
    </row>
    <row r="6052" spans="2:11" x14ac:dyDescent="0.3">
      <c r="B6052" s="126">
        <v>-0.01</v>
      </c>
      <c r="K6052" s="113">
        <f t="shared" si="96"/>
        <v>-1.261437908496732E-2</v>
      </c>
    </row>
    <row r="6053" spans="2:11" x14ac:dyDescent="0.3">
      <c r="B6053" s="126">
        <v>-0.01</v>
      </c>
      <c r="K6053" s="113">
        <f t="shared" si="96"/>
        <v>-1.261437908496732E-2</v>
      </c>
    </row>
    <row r="6054" spans="2:11" x14ac:dyDescent="0.3">
      <c r="B6054" s="126">
        <v>-0.01</v>
      </c>
      <c r="K6054" s="113">
        <f t="shared" si="96"/>
        <v>-1.261437908496732E-2</v>
      </c>
    </row>
    <row r="6055" spans="2:11" x14ac:dyDescent="0.3">
      <c r="B6055" s="126">
        <v>-0.01</v>
      </c>
      <c r="K6055" s="113">
        <f t="shared" si="96"/>
        <v>-1.261437908496732E-2</v>
      </c>
    </row>
    <row r="6056" spans="2:11" x14ac:dyDescent="0.3">
      <c r="B6056" s="126">
        <v>-0.01</v>
      </c>
      <c r="K6056" s="113">
        <f t="shared" si="96"/>
        <v>-1.261437908496732E-2</v>
      </c>
    </row>
    <row r="6057" spans="2:11" x14ac:dyDescent="0.3">
      <c r="B6057" s="126">
        <v>-0.01</v>
      </c>
      <c r="K6057" s="113">
        <f t="shared" si="96"/>
        <v>-1.261437908496732E-2</v>
      </c>
    </row>
    <row r="6058" spans="2:11" x14ac:dyDescent="0.3">
      <c r="B6058" s="126">
        <v>-0.01</v>
      </c>
      <c r="K6058" s="113">
        <f t="shared" si="96"/>
        <v>-1.261437908496732E-2</v>
      </c>
    </row>
    <row r="6059" spans="2:11" x14ac:dyDescent="0.3">
      <c r="B6059" s="126">
        <v>-0.01</v>
      </c>
      <c r="K6059" s="113">
        <f t="shared" si="96"/>
        <v>-1.261437908496732E-2</v>
      </c>
    </row>
    <row r="6060" spans="2:11" x14ac:dyDescent="0.3">
      <c r="B6060" s="126">
        <v>-0.01</v>
      </c>
      <c r="K6060" s="113">
        <f t="shared" si="96"/>
        <v>-1.261437908496732E-2</v>
      </c>
    </row>
    <row r="6061" spans="2:11" x14ac:dyDescent="0.3">
      <c r="B6061" s="126">
        <v>-178.31372242509201</v>
      </c>
      <c r="K6061" s="113">
        <f t="shared" si="96"/>
        <v>-224.93168907217489</v>
      </c>
    </row>
    <row r="6062" spans="2:11" x14ac:dyDescent="0.3">
      <c r="B6062" s="126">
        <v>-310.340159502711</v>
      </c>
      <c r="K6062" s="113">
        <f t="shared" si="96"/>
        <v>-391.47484172564197</v>
      </c>
    </row>
    <row r="6063" spans="2:11" x14ac:dyDescent="0.3">
      <c r="B6063" s="126">
        <v>-391.44459486833</v>
      </c>
      <c r="K6063" s="113">
        <f t="shared" si="96"/>
        <v>-493.78305104305679</v>
      </c>
    </row>
    <row r="6064" spans="2:11" x14ac:dyDescent="0.3">
      <c r="B6064" s="126">
        <v>-422.70583779292298</v>
      </c>
      <c r="K6064" s="113">
        <f t="shared" si="96"/>
        <v>-533.2171679348636</v>
      </c>
    </row>
    <row r="6065" spans="2:11" x14ac:dyDescent="0.3">
      <c r="B6065" s="126">
        <v>-410.166907622395</v>
      </c>
      <c r="K6065" s="113">
        <f t="shared" si="96"/>
        <v>-517.40008608576625</v>
      </c>
    </row>
    <row r="6066" spans="2:11" x14ac:dyDescent="0.3">
      <c r="B6066" s="126">
        <v>-363.59480822106502</v>
      </c>
      <c r="K6066" s="113">
        <f t="shared" si="96"/>
        <v>-458.65227442265063</v>
      </c>
    </row>
    <row r="6067" spans="2:11" x14ac:dyDescent="0.3">
      <c r="B6067" s="126">
        <v>-294.93977577380701</v>
      </c>
      <c r="K6067" s="113">
        <f t="shared" si="96"/>
        <v>-372.04821388460624</v>
      </c>
    </row>
    <row r="6068" spans="2:11" x14ac:dyDescent="0.3">
      <c r="B6068" s="126">
        <v>-216.698288905585</v>
      </c>
      <c r="K6068" s="113">
        <f t="shared" si="96"/>
        <v>-273.3514363318817</v>
      </c>
    </row>
    <row r="6069" spans="2:11" x14ac:dyDescent="0.3">
      <c r="B6069" s="126">
        <v>-140.38194057256899</v>
      </c>
      <c r="K6069" s="113">
        <f t="shared" si="96"/>
        <v>-177.08310150657394</v>
      </c>
    </row>
    <row r="6070" spans="2:11" x14ac:dyDescent="0.3">
      <c r="B6070" s="126">
        <v>-75.267431867969407</v>
      </c>
      <c r="K6070" s="113">
        <f t="shared" si="96"/>
        <v>-94.945191833451602</v>
      </c>
    </row>
    <row r="6071" spans="2:11" x14ac:dyDescent="0.3">
      <c r="B6071" s="126">
        <v>-27.555958199335802</v>
      </c>
      <c r="K6071" s="113">
        <f t="shared" si="96"/>
        <v>-34.760130277593525</v>
      </c>
    </row>
    <row r="6072" spans="2:11" x14ac:dyDescent="0.3">
      <c r="B6072" s="126">
        <v>-1.00000000047524E-2</v>
      </c>
      <c r="K6072" s="113">
        <f t="shared" si="96"/>
        <v>-1.2614379090962177E-2</v>
      </c>
    </row>
    <row r="6073" spans="2:11" x14ac:dyDescent="0.3">
      <c r="B6073" s="126">
        <v>-0.01</v>
      </c>
      <c r="K6073" s="113">
        <f t="shared" si="96"/>
        <v>-1.261437908496732E-2</v>
      </c>
    </row>
    <row r="6074" spans="2:11" x14ac:dyDescent="0.3">
      <c r="B6074" s="126">
        <v>-0.39425080736391299</v>
      </c>
      <c r="K6074" s="113">
        <f t="shared" si="96"/>
        <v>-0.4973229138642824</v>
      </c>
    </row>
    <row r="6075" spans="2:11" x14ac:dyDescent="0.3">
      <c r="B6075" s="126">
        <v>-19.7065986658078</v>
      </c>
      <c r="K6075" s="113">
        <f t="shared" si="96"/>
        <v>-24.858650604581079</v>
      </c>
    </row>
    <row r="6076" spans="2:11" x14ac:dyDescent="0.3">
      <c r="B6076" s="126">
        <v>-43.820776204173498</v>
      </c>
      <c r="K6076" s="113">
        <f t="shared" si="96"/>
        <v>-55.277188283695978</v>
      </c>
    </row>
    <row r="6077" spans="2:11" x14ac:dyDescent="0.3">
      <c r="B6077" s="126">
        <v>-66.676790711334505</v>
      </c>
      <c r="K6077" s="113">
        <f t="shared" si="96"/>
        <v>-84.108631420180117</v>
      </c>
    </row>
    <row r="6078" spans="2:11" x14ac:dyDescent="0.3">
      <c r="B6078" s="126">
        <v>-83.251055187440699</v>
      </c>
      <c r="K6078" s="113">
        <f t="shared" si="96"/>
        <v>-105.01603693579121</v>
      </c>
    </row>
    <row r="6079" spans="2:11" x14ac:dyDescent="0.3">
      <c r="B6079" s="126">
        <v>-90.221584537617801</v>
      </c>
      <c r="K6079" s="113">
        <f t="shared" si="96"/>
        <v>-113.80892690039369</v>
      </c>
    </row>
    <row r="6080" spans="2:11" x14ac:dyDescent="0.3">
      <c r="B6080" s="126">
        <v>-86.314342410875497</v>
      </c>
      <c r="K6080" s="113">
        <f t="shared" si="96"/>
        <v>-108.88018356404555</v>
      </c>
    </row>
    <row r="6081" spans="2:11" x14ac:dyDescent="0.3">
      <c r="B6081" s="126">
        <v>-72.306528065020103</v>
      </c>
      <c r="K6081" s="113">
        <f t="shared" si="96"/>
        <v>-91.210195532999208</v>
      </c>
    </row>
    <row r="6082" spans="2:11" x14ac:dyDescent="0.3">
      <c r="B6082" s="126">
        <v>-50.713028524638702</v>
      </c>
      <c r="K6082" s="113">
        <f t="shared" si="96"/>
        <v>-63.971336635655355</v>
      </c>
    </row>
    <row r="6083" spans="2:11" x14ac:dyDescent="0.3">
      <c r="B6083" s="126">
        <v>-25.226121796610499</v>
      </c>
      <c r="K6083" s="113">
        <f t="shared" si="96"/>
        <v>-31.821186318600173</v>
      </c>
    </row>
    <row r="6084" spans="2:11" x14ac:dyDescent="0.3">
      <c r="B6084" s="126">
        <v>-1.0000000007458701E-2</v>
      </c>
      <c r="K6084" s="113">
        <f t="shared" si="96"/>
        <v>-1.2614379094376007E-2</v>
      </c>
    </row>
    <row r="6085" spans="2:11" x14ac:dyDescent="0.3">
      <c r="B6085" s="126">
        <v>-0.01</v>
      </c>
      <c r="K6085" s="113">
        <f t="shared" si="96"/>
        <v>-1.261437908496732E-2</v>
      </c>
    </row>
    <row r="6086" spans="2:11" x14ac:dyDescent="0.3">
      <c r="B6086" s="126">
        <v>-0.01</v>
      </c>
      <c r="K6086" s="113">
        <f t="shared" si="96"/>
        <v>-1.261437908496732E-2</v>
      </c>
    </row>
    <row r="6087" spans="2:11" x14ac:dyDescent="0.3">
      <c r="B6087" s="126">
        <v>-0.01</v>
      </c>
      <c r="K6087" s="113">
        <f t="shared" si="96"/>
        <v>-1.261437908496732E-2</v>
      </c>
    </row>
    <row r="6088" spans="2:11" x14ac:dyDescent="0.3">
      <c r="B6088" s="126">
        <v>-0.01</v>
      </c>
      <c r="K6088" s="113">
        <f t="shared" ref="K6088:K6151" si="97">IF(B6088&gt;0,B6088*(1-(1/3.49)),B6088*(1+(1/3.825)))</f>
        <v>-1.261437908496732E-2</v>
      </c>
    </row>
    <row r="6089" spans="2:11" x14ac:dyDescent="0.3">
      <c r="B6089" s="126">
        <v>-0.01</v>
      </c>
      <c r="K6089" s="113">
        <f t="shared" si="97"/>
        <v>-1.261437908496732E-2</v>
      </c>
    </row>
    <row r="6090" spans="2:11" x14ac:dyDescent="0.3">
      <c r="B6090" s="126">
        <v>-0.01</v>
      </c>
      <c r="K6090" s="113">
        <f t="shared" si="97"/>
        <v>-1.261437908496732E-2</v>
      </c>
    </row>
    <row r="6091" spans="2:11" x14ac:dyDescent="0.3">
      <c r="B6091" s="126">
        <v>-6.5958698732427798</v>
      </c>
      <c r="K6091" s="113">
        <f t="shared" si="97"/>
        <v>-8.320280297619977</v>
      </c>
    </row>
    <row r="6092" spans="2:11" x14ac:dyDescent="0.3">
      <c r="B6092" s="126">
        <v>-20.294220037333702</v>
      </c>
      <c r="K6092" s="113">
        <f t="shared" si="97"/>
        <v>-25.599898478466695</v>
      </c>
    </row>
    <row r="6093" spans="2:11" x14ac:dyDescent="0.3">
      <c r="B6093" s="126">
        <v>-28.026636814755701</v>
      </c>
      <c r="K6093" s="113">
        <f t="shared" si="97"/>
        <v>-35.353862125802941</v>
      </c>
    </row>
    <row r="6094" spans="2:11" x14ac:dyDescent="0.3">
      <c r="B6094" s="126">
        <v>-27.556617863679701</v>
      </c>
      <c r="K6094" s="113">
        <f t="shared" si="97"/>
        <v>-34.760962403203806</v>
      </c>
    </row>
    <row r="6095" spans="2:11" x14ac:dyDescent="0.3">
      <c r="B6095" s="126">
        <v>-18.0078313902576</v>
      </c>
      <c r="K6095" s="113">
        <f t="shared" si="97"/>
        <v>-22.715761165488345</v>
      </c>
    </row>
    <row r="6096" spans="2:11" x14ac:dyDescent="0.3">
      <c r="B6096" s="126">
        <v>-1.00000000076973E-2</v>
      </c>
      <c r="K6096" s="113">
        <f t="shared" si="97"/>
        <v>-1.2614379094676985E-2</v>
      </c>
    </row>
    <row r="6097" spans="2:11" x14ac:dyDescent="0.3">
      <c r="B6097" s="126">
        <v>-0.01</v>
      </c>
      <c r="K6097" s="113">
        <f t="shared" si="97"/>
        <v>-1.261437908496732E-2</v>
      </c>
    </row>
    <row r="6098" spans="2:11" x14ac:dyDescent="0.3">
      <c r="B6098" s="126">
        <v>-0.01</v>
      </c>
      <c r="K6098" s="113">
        <f t="shared" si="97"/>
        <v>-1.261437908496732E-2</v>
      </c>
    </row>
    <row r="6099" spans="2:11" x14ac:dyDescent="0.3">
      <c r="B6099" s="126">
        <v>-0.01</v>
      </c>
      <c r="K6099" s="113">
        <f t="shared" si="97"/>
        <v>-1.261437908496732E-2</v>
      </c>
    </row>
    <row r="6100" spans="2:11" x14ac:dyDescent="0.3">
      <c r="B6100" s="126">
        <v>-0.01</v>
      </c>
      <c r="K6100" s="113">
        <f t="shared" si="97"/>
        <v>-1.261437908496732E-2</v>
      </c>
    </row>
    <row r="6101" spans="2:11" x14ac:dyDescent="0.3">
      <c r="B6101" s="126">
        <v>-0.01</v>
      </c>
      <c r="K6101" s="113">
        <f t="shared" si="97"/>
        <v>-1.261437908496732E-2</v>
      </c>
    </row>
    <row r="6102" spans="2:11" x14ac:dyDescent="0.3">
      <c r="B6102" s="126">
        <v>-0.01</v>
      </c>
      <c r="K6102" s="113">
        <f t="shared" si="97"/>
        <v>-1.261437908496732E-2</v>
      </c>
    </row>
    <row r="6103" spans="2:11" x14ac:dyDescent="0.3">
      <c r="B6103" s="126">
        <v>-0.01</v>
      </c>
      <c r="K6103" s="113">
        <f t="shared" si="97"/>
        <v>-1.261437908496732E-2</v>
      </c>
    </row>
    <row r="6104" spans="2:11" x14ac:dyDescent="0.3">
      <c r="B6104" s="126">
        <v>-0.01</v>
      </c>
      <c r="K6104" s="113">
        <f t="shared" si="97"/>
        <v>-1.261437908496732E-2</v>
      </c>
    </row>
    <row r="6105" spans="2:11" x14ac:dyDescent="0.3">
      <c r="B6105" s="126">
        <v>-0.01</v>
      </c>
      <c r="K6105" s="113">
        <f t="shared" si="97"/>
        <v>-1.261437908496732E-2</v>
      </c>
    </row>
    <row r="6106" spans="2:11" x14ac:dyDescent="0.3">
      <c r="B6106" s="126">
        <v>-0.01</v>
      </c>
      <c r="K6106" s="113">
        <f t="shared" si="97"/>
        <v>-1.261437908496732E-2</v>
      </c>
    </row>
    <row r="6107" spans="2:11" x14ac:dyDescent="0.3">
      <c r="B6107" s="126">
        <v>-0.01</v>
      </c>
      <c r="K6107" s="113">
        <f t="shared" si="97"/>
        <v>-1.261437908496732E-2</v>
      </c>
    </row>
    <row r="6108" spans="2:11" x14ac:dyDescent="0.3">
      <c r="B6108" s="126">
        <v>-0.01</v>
      </c>
      <c r="K6108" s="113">
        <f t="shared" si="97"/>
        <v>-1.261437908496732E-2</v>
      </c>
    </row>
    <row r="6109" spans="2:11" x14ac:dyDescent="0.3">
      <c r="B6109" s="126">
        <v>-19.910428215719701</v>
      </c>
      <c r="K6109" s="113">
        <f t="shared" si="97"/>
        <v>-25.11576892571178</v>
      </c>
    </row>
    <row r="6110" spans="2:11" x14ac:dyDescent="0.3">
      <c r="B6110" s="126">
        <v>-31.9038557977488</v>
      </c>
      <c r="K6110" s="113">
        <f t="shared" si="97"/>
        <v>-40.244733130493586</v>
      </c>
    </row>
    <row r="6111" spans="2:11" x14ac:dyDescent="0.3">
      <c r="B6111" s="126">
        <v>-35.186664089005298</v>
      </c>
      <c r="K6111" s="113">
        <f t="shared" si="97"/>
        <v>-44.385791955411911</v>
      </c>
    </row>
    <row r="6112" spans="2:11" x14ac:dyDescent="0.3">
      <c r="B6112" s="126">
        <v>-30.373596637085601</v>
      </c>
      <c r="K6112" s="113">
        <f t="shared" si="97"/>
        <v>-38.314406215408631</v>
      </c>
    </row>
    <row r="6113" spans="2:11" x14ac:dyDescent="0.3">
      <c r="B6113" s="126">
        <v>-19.366632235566801</v>
      </c>
      <c r="K6113" s="113">
        <f t="shared" si="97"/>
        <v>-24.429804061858775</v>
      </c>
    </row>
    <row r="6114" spans="2:11" x14ac:dyDescent="0.3">
      <c r="B6114" s="126">
        <v>-5.0183796207154696</v>
      </c>
      <c r="K6114" s="113">
        <f t="shared" si="97"/>
        <v>-6.3303742927979449</v>
      </c>
    </row>
    <row r="6115" spans="2:11" x14ac:dyDescent="0.3">
      <c r="B6115" s="126">
        <v>-0.01</v>
      </c>
      <c r="K6115" s="113">
        <f t="shared" si="97"/>
        <v>-1.261437908496732E-2</v>
      </c>
    </row>
    <row r="6116" spans="2:11" x14ac:dyDescent="0.3">
      <c r="B6116" s="126">
        <v>-0.01</v>
      </c>
      <c r="K6116" s="113">
        <f t="shared" si="97"/>
        <v>-1.261437908496732E-2</v>
      </c>
    </row>
    <row r="6117" spans="2:11" x14ac:dyDescent="0.3">
      <c r="B6117" s="126">
        <v>-0.01</v>
      </c>
      <c r="K6117" s="113">
        <f t="shared" si="97"/>
        <v>-1.261437908496732E-2</v>
      </c>
    </row>
    <row r="6118" spans="2:11" x14ac:dyDescent="0.3">
      <c r="B6118" s="126">
        <v>-0.01</v>
      </c>
      <c r="K6118" s="113">
        <f t="shared" si="97"/>
        <v>-1.261437908496732E-2</v>
      </c>
    </row>
    <row r="6119" spans="2:11" x14ac:dyDescent="0.3">
      <c r="B6119" s="126">
        <v>-0.01</v>
      </c>
      <c r="K6119" s="113">
        <f t="shared" si="97"/>
        <v>-1.261437908496732E-2</v>
      </c>
    </row>
    <row r="6120" spans="2:11" x14ac:dyDescent="0.3">
      <c r="B6120" s="126">
        <v>-0.01</v>
      </c>
      <c r="K6120" s="113">
        <f t="shared" si="97"/>
        <v>-1.261437908496732E-2</v>
      </c>
    </row>
    <row r="6121" spans="2:11" x14ac:dyDescent="0.3">
      <c r="B6121" s="126">
        <v>-18.7138719137455</v>
      </c>
      <c r="K6121" s="113">
        <f t="shared" si="97"/>
        <v>-23.606387446750858</v>
      </c>
    </row>
    <row r="6122" spans="2:11" x14ac:dyDescent="0.3">
      <c r="B6122" s="126">
        <v>-37.737647564675399</v>
      </c>
      <c r="K6122" s="113">
        <f t="shared" si="97"/>
        <v>-47.603699215570927</v>
      </c>
    </row>
    <row r="6123" spans="2:11" x14ac:dyDescent="0.3">
      <c r="B6123" s="126">
        <v>-53.631529219358001</v>
      </c>
      <c r="K6123" s="113">
        <f t="shared" si="97"/>
        <v>-67.652844047948321</v>
      </c>
    </row>
    <row r="6124" spans="2:11" x14ac:dyDescent="0.3">
      <c r="B6124" s="126">
        <v>-63.3807495216723</v>
      </c>
      <c r="K6124" s="113">
        <f t="shared" si="97"/>
        <v>-79.950880115573554</v>
      </c>
    </row>
    <row r="6125" spans="2:11" x14ac:dyDescent="0.3">
      <c r="B6125" s="126">
        <v>-65.006893513412194</v>
      </c>
      <c r="K6125" s="113">
        <f t="shared" si="97"/>
        <v>-82.002159791428454</v>
      </c>
    </row>
    <row r="6126" spans="2:11" x14ac:dyDescent="0.3">
      <c r="B6126" s="126">
        <v>-58.031635154379103</v>
      </c>
      <c r="K6126" s="113">
        <f t="shared" si="97"/>
        <v>-73.203304475785401</v>
      </c>
    </row>
    <row r="6127" spans="2:11" x14ac:dyDescent="0.3">
      <c r="B6127" s="126">
        <v>-43.717432225286998</v>
      </c>
      <c r="K6127" s="113">
        <f t="shared" si="97"/>
        <v>-55.14682627111366</v>
      </c>
    </row>
    <row r="6128" spans="2:11" x14ac:dyDescent="0.3">
      <c r="B6128" s="126">
        <v>-25.029641398387501</v>
      </c>
      <c r="K6128" s="113">
        <f t="shared" si="97"/>
        <v>-31.573338496005146</v>
      </c>
    </row>
    <row r="6129" spans="2:11" x14ac:dyDescent="0.3">
      <c r="B6129" s="126">
        <v>-6.3043325928191898</v>
      </c>
      <c r="K6129" s="113">
        <f t="shared" si="97"/>
        <v>-7.9525241203536181</v>
      </c>
    </row>
    <row r="6130" spans="2:11" x14ac:dyDescent="0.3">
      <c r="B6130" s="126">
        <v>-0.01</v>
      </c>
      <c r="K6130" s="113">
        <f t="shared" si="97"/>
        <v>-1.261437908496732E-2</v>
      </c>
    </row>
    <row r="6131" spans="2:11" x14ac:dyDescent="0.3">
      <c r="B6131" s="126">
        <v>-0.01</v>
      </c>
      <c r="K6131" s="113">
        <f t="shared" si="97"/>
        <v>-1.261437908496732E-2</v>
      </c>
    </row>
    <row r="6132" spans="2:11" x14ac:dyDescent="0.3">
      <c r="B6132" s="126">
        <v>-0.01</v>
      </c>
      <c r="K6132" s="113">
        <f t="shared" si="97"/>
        <v>-1.261437908496732E-2</v>
      </c>
    </row>
    <row r="6133" spans="2:11" x14ac:dyDescent="0.3">
      <c r="B6133" s="126">
        <v>-27.6501468526405</v>
      </c>
      <c r="K6133" s="113">
        <f t="shared" si="97"/>
        <v>-34.878943415422327</v>
      </c>
    </row>
    <row r="6134" spans="2:11" x14ac:dyDescent="0.3">
      <c r="B6134" s="126">
        <v>-72.091450652734693</v>
      </c>
      <c r="K6134" s="113">
        <f t="shared" si="97"/>
        <v>-90.938888731881022</v>
      </c>
    </row>
    <row r="6135" spans="2:11" x14ac:dyDescent="0.3">
      <c r="B6135" s="126">
        <v>-130.52811297924899</v>
      </c>
      <c r="K6135" s="113">
        <f t="shared" si="97"/>
        <v>-164.65310983656897</v>
      </c>
    </row>
    <row r="6136" spans="2:11" x14ac:dyDescent="0.3">
      <c r="B6136" s="126">
        <v>-197.30645101278799</v>
      </c>
      <c r="K6136" s="113">
        <f t="shared" si="97"/>
        <v>-248.88983689848419</v>
      </c>
    </row>
    <row r="6137" spans="2:11" x14ac:dyDescent="0.3">
      <c r="B6137" s="126">
        <v>-264.30338870526799</v>
      </c>
      <c r="K6137" s="113">
        <f t="shared" si="97"/>
        <v>-333.40231385697206</v>
      </c>
    </row>
    <row r="6138" spans="2:11" x14ac:dyDescent="0.3">
      <c r="B6138" s="126">
        <v>-321.696712847257</v>
      </c>
      <c r="K6138" s="113">
        <f t="shared" si="97"/>
        <v>-405.80042862431765</v>
      </c>
    </row>
    <row r="6139" spans="2:11" x14ac:dyDescent="0.3">
      <c r="B6139" s="126">
        <v>-359.05819367961902</v>
      </c>
      <c r="K6139" s="113">
        <f t="shared" si="97"/>
        <v>-452.92961686383313</v>
      </c>
    </row>
    <row r="6140" spans="2:11" x14ac:dyDescent="0.3">
      <c r="B6140" s="126">
        <v>-366.652342315765</v>
      </c>
      <c r="K6140" s="113">
        <f t="shared" si="97"/>
        <v>-462.50916383622643</v>
      </c>
    </row>
    <row r="6141" spans="2:11" x14ac:dyDescent="0.3">
      <c r="B6141" s="126">
        <v>-336.78814236875502</v>
      </c>
      <c r="K6141" s="113">
        <f t="shared" si="97"/>
        <v>-424.83732991614193</v>
      </c>
    </row>
    <row r="6142" spans="2:11" x14ac:dyDescent="0.3">
      <c r="B6142" s="126">
        <v>-265.05380025935199</v>
      </c>
      <c r="K6142" s="113">
        <f t="shared" si="97"/>
        <v>-334.34891143826752</v>
      </c>
    </row>
    <row r="6143" spans="2:11" x14ac:dyDescent="0.3">
      <c r="B6143" s="126">
        <v>-151.26843305677599</v>
      </c>
      <c r="K6143" s="113">
        <f t="shared" si="97"/>
        <v>-190.81573581671742</v>
      </c>
    </row>
    <row r="6144" spans="2:11" x14ac:dyDescent="0.3">
      <c r="B6144" s="126">
        <v>-1.00000000143923E-2</v>
      </c>
      <c r="K6144" s="113">
        <f t="shared" si="97"/>
        <v>-1.2614379103122313E-2</v>
      </c>
    </row>
    <row r="6145" spans="2:11" x14ac:dyDescent="0.3">
      <c r="B6145" s="126">
        <v>-0.01</v>
      </c>
      <c r="K6145" s="113">
        <f t="shared" si="97"/>
        <v>-1.261437908496732E-2</v>
      </c>
    </row>
    <row r="6146" spans="2:11" x14ac:dyDescent="0.3">
      <c r="B6146" s="126">
        <v>-0.01</v>
      </c>
      <c r="K6146" s="113">
        <f t="shared" si="97"/>
        <v>-1.261437908496732E-2</v>
      </c>
    </row>
    <row r="6147" spans="2:11" x14ac:dyDescent="0.3">
      <c r="B6147" s="126">
        <v>-0.01</v>
      </c>
      <c r="K6147" s="113">
        <f t="shared" si="97"/>
        <v>-1.261437908496732E-2</v>
      </c>
    </row>
    <row r="6148" spans="2:11" x14ac:dyDescent="0.3">
      <c r="B6148" s="126">
        <v>-0.01</v>
      </c>
      <c r="K6148" s="113">
        <f t="shared" si="97"/>
        <v>-1.261437908496732E-2</v>
      </c>
    </row>
    <row r="6149" spans="2:11" x14ac:dyDescent="0.3">
      <c r="B6149" s="126">
        <v>-0.01</v>
      </c>
      <c r="K6149" s="113">
        <f t="shared" si="97"/>
        <v>-1.261437908496732E-2</v>
      </c>
    </row>
    <row r="6150" spans="2:11" x14ac:dyDescent="0.3">
      <c r="B6150" s="126">
        <v>-0.01</v>
      </c>
      <c r="K6150" s="113">
        <f t="shared" si="97"/>
        <v>-1.261437908496732E-2</v>
      </c>
    </row>
    <row r="6151" spans="2:11" x14ac:dyDescent="0.3">
      <c r="B6151" s="126">
        <v>-0.01</v>
      </c>
      <c r="K6151" s="113">
        <f t="shared" si="97"/>
        <v>-1.261437908496732E-2</v>
      </c>
    </row>
    <row r="6152" spans="2:11" x14ac:dyDescent="0.3">
      <c r="B6152" s="126">
        <v>-0.01</v>
      </c>
      <c r="K6152" s="113">
        <f t="shared" ref="K6152:K6215" si="98">IF(B6152&gt;0,B6152*(1-(1/3.49)),B6152*(1+(1/3.825)))</f>
        <v>-1.261437908496732E-2</v>
      </c>
    </row>
    <row r="6153" spans="2:11" x14ac:dyDescent="0.3">
      <c r="B6153" s="126">
        <v>-0.01</v>
      </c>
      <c r="K6153" s="113">
        <f t="shared" si="98"/>
        <v>-1.261437908496732E-2</v>
      </c>
    </row>
    <row r="6154" spans="2:11" x14ac:dyDescent="0.3">
      <c r="B6154" s="126">
        <v>-0.01</v>
      </c>
      <c r="K6154" s="113">
        <f t="shared" si="98"/>
        <v>-1.261437908496732E-2</v>
      </c>
    </row>
    <row r="6155" spans="2:11" x14ac:dyDescent="0.3">
      <c r="B6155" s="126">
        <v>-0.01</v>
      </c>
      <c r="K6155" s="113">
        <f t="shared" si="98"/>
        <v>-1.261437908496732E-2</v>
      </c>
    </row>
    <row r="6156" spans="2:11" x14ac:dyDescent="0.3">
      <c r="B6156" s="126">
        <v>-0.01</v>
      </c>
      <c r="K6156" s="113">
        <f t="shared" si="98"/>
        <v>-1.261437908496732E-2</v>
      </c>
    </row>
    <row r="6157" spans="2:11" x14ac:dyDescent="0.3">
      <c r="B6157" s="126">
        <v>-310.83526290929598</v>
      </c>
      <c r="K6157" s="113">
        <f t="shared" si="98"/>
        <v>-392.0993839313341</v>
      </c>
    </row>
    <row r="6158" spans="2:11" x14ac:dyDescent="0.3">
      <c r="B6158" s="126">
        <v>-611.91103932121496</v>
      </c>
      <c r="K6158" s="113">
        <f t="shared" si="98"/>
        <v>-771.88778162741494</v>
      </c>
    </row>
    <row r="6159" spans="2:11" x14ac:dyDescent="0.3">
      <c r="B6159" s="126">
        <v>-878.99813300438404</v>
      </c>
      <c r="K6159" s="113">
        <f t="shared" si="98"/>
        <v>-1108.8015664695824</v>
      </c>
    </row>
    <row r="6160" spans="2:11" x14ac:dyDescent="0.3">
      <c r="B6160" s="126">
        <v>-1090.1388693163699</v>
      </c>
      <c r="K6160" s="113">
        <f t="shared" si="98"/>
        <v>-1375.1424952814339</v>
      </c>
    </row>
    <row r="6161" spans="2:11" x14ac:dyDescent="0.3">
      <c r="B6161" s="126">
        <v>-1227.6413657952401</v>
      </c>
      <c r="K6161" s="113">
        <f t="shared" si="98"/>
        <v>-1548.5933568528192</v>
      </c>
    </row>
    <row r="6162" spans="2:11" x14ac:dyDescent="0.3">
      <c r="B6162" s="126">
        <v>-1279.66811994924</v>
      </c>
      <c r="K6162" s="113">
        <f t="shared" si="98"/>
        <v>-1614.2218767987144</v>
      </c>
    </row>
    <row r="6163" spans="2:11" x14ac:dyDescent="0.3">
      <c r="B6163" s="126">
        <v>-1241.2780461626201</v>
      </c>
      <c r="K6163" s="113">
        <f t="shared" si="98"/>
        <v>-1565.7951824142854</v>
      </c>
    </row>
    <row r="6164" spans="2:11" x14ac:dyDescent="0.3">
      <c r="B6164" s="126">
        <v>-1114.82988566113</v>
      </c>
      <c r="K6164" s="113">
        <f t="shared" si="98"/>
        <v>-1406.2886792980266</v>
      </c>
    </row>
    <row r="6165" spans="2:11" x14ac:dyDescent="0.3">
      <c r="B6165" s="126">
        <v>-909.72186221137201</v>
      </c>
      <c r="K6165" s="113">
        <f t="shared" si="98"/>
        <v>-1147.5576431816653</v>
      </c>
    </row>
    <row r="6166" spans="2:11" x14ac:dyDescent="0.3">
      <c r="B6166" s="126">
        <v>-641.50981610536905</v>
      </c>
      <c r="K6166" s="113">
        <f t="shared" si="98"/>
        <v>-809.2248007080799</v>
      </c>
    </row>
    <row r="6167" spans="2:11" x14ac:dyDescent="0.3">
      <c r="B6167" s="126">
        <v>-330.50631104517402</v>
      </c>
      <c r="K6167" s="113">
        <f t="shared" si="98"/>
        <v>-416.91318974979464</v>
      </c>
    </row>
    <row r="6168" spans="2:11" x14ac:dyDescent="0.3">
      <c r="B6168" s="126">
        <v>-1.0000000055931E-2</v>
      </c>
      <c r="K6168" s="113">
        <f t="shared" si="98"/>
        <v>-1.2614379155520803E-2</v>
      </c>
    </row>
    <row r="6169" spans="2:11" x14ac:dyDescent="0.3">
      <c r="B6169" s="126">
        <v>-0.01</v>
      </c>
      <c r="K6169" s="113">
        <f t="shared" si="98"/>
        <v>-1.261437908496732E-2</v>
      </c>
    </row>
    <row r="6170" spans="2:11" x14ac:dyDescent="0.3">
      <c r="B6170" s="126">
        <v>-0.01</v>
      </c>
      <c r="K6170" s="113">
        <f t="shared" si="98"/>
        <v>-1.261437908496732E-2</v>
      </c>
    </row>
    <row r="6171" spans="2:11" x14ac:dyDescent="0.3">
      <c r="B6171" s="126">
        <v>-0.01</v>
      </c>
      <c r="K6171" s="113">
        <f t="shared" si="98"/>
        <v>-1.261437908496732E-2</v>
      </c>
    </row>
    <row r="6172" spans="2:11" x14ac:dyDescent="0.3">
      <c r="B6172" s="126">
        <v>-0.01</v>
      </c>
      <c r="K6172" s="113">
        <f t="shared" si="98"/>
        <v>-1.261437908496732E-2</v>
      </c>
    </row>
    <row r="6173" spans="2:11" x14ac:dyDescent="0.3">
      <c r="B6173" s="126">
        <v>-0.01</v>
      </c>
      <c r="K6173" s="113">
        <f t="shared" si="98"/>
        <v>-1.261437908496732E-2</v>
      </c>
    </row>
    <row r="6174" spans="2:11" x14ac:dyDescent="0.3">
      <c r="B6174" s="126">
        <v>-0.01</v>
      </c>
      <c r="K6174" s="113">
        <f t="shared" si="98"/>
        <v>-1.261437908496732E-2</v>
      </c>
    </row>
    <row r="6175" spans="2:11" x14ac:dyDescent="0.3">
      <c r="B6175" s="126">
        <v>-0.01</v>
      </c>
      <c r="K6175" s="113">
        <f t="shared" si="98"/>
        <v>-1.261437908496732E-2</v>
      </c>
    </row>
    <row r="6176" spans="2:11" x14ac:dyDescent="0.3">
      <c r="B6176" s="126">
        <v>-0.01</v>
      </c>
      <c r="K6176" s="113">
        <f t="shared" si="98"/>
        <v>-1.261437908496732E-2</v>
      </c>
    </row>
    <row r="6177" spans="2:11" x14ac:dyDescent="0.3">
      <c r="B6177" s="126">
        <v>-0.01</v>
      </c>
      <c r="K6177" s="113">
        <f t="shared" si="98"/>
        <v>-1.261437908496732E-2</v>
      </c>
    </row>
    <row r="6178" spans="2:11" x14ac:dyDescent="0.3">
      <c r="B6178" s="126">
        <v>-0.01</v>
      </c>
      <c r="K6178" s="113">
        <f t="shared" si="98"/>
        <v>-1.261437908496732E-2</v>
      </c>
    </row>
    <row r="6179" spans="2:11" x14ac:dyDescent="0.3">
      <c r="B6179" s="126">
        <v>-0.01</v>
      </c>
      <c r="K6179" s="113">
        <f t="shared" si="98"/>
        <v>-1.261437908496732E-2</v>
      </c>
    </row>
    <row r="6180" spans="2:11" x14ac:dyDescent="0.3">
      <c r="B6180" s="126">
        <v>-0.01</v>
      </c>
      <c r="K6180" s="113">
        <f t="shared" si="98"/>
        <v>-1.261437908496732E-2</v>
      </c>
    </row>
    <row r="6181" spans="2:11" x14ac:dyDescent="0.3">
      <c r="B6181" s="126">
        <v>-281.44620787014298</v>
      </c>
      <c r="K6181" s="113">
        <f t="shared" si="98"/>
        <v>-355.02691581004962</v>
      </c>
    </row>
    <row r="6182" spans="2:11" x14ac:dyDescent="0.3">
      <c r="B6182" s="126">
        <v>-538.75159871923904</v>
      </c>
      <c r="K6182" s="113">
        <f t="shared" si="98"/>
        <v>-679.60168988766748</v>
      </c>
    </row>
    <row r="6183" spans="2:11" x14ac:dyDescent="0.3">
      <c r="B6183" s="126">
        <v>-756.04651704865398</v>
      </c>
      <c r="K6183" s="113">
        <f t="shared" si="98"/>
        <v>-953.7057371920929</v>
      </c>
    </row>
    <row r="6184" spans="2:11" x14ac:dyDescent="0.3">
      <c r="B6184" s="126">
        <v>-920.27354394361998</v>
      </c>
      <c r="K6184" s="113">
        <f t="shared" si="98"/>
        <v>-1160.8679345171154</v>
      </c>
    </row>
    <row r="6185" spans="2:11" x14ac:dyDescent="0.3">
      <c r="B6185" s="126">
        <v>-1021.81105527655</v>
      </c>
      <c r="K6185" s="113">
        <f t="shared" si="98"/>
        <v>-1288.9512004468897</v>
      </c>
    </row>
    <row r="6186" spans="2:11" x14ac:dyDescent="0.3">
      <c r="B6186" s="126">
        <v>-1054.8936790688001</v>
      </c>
      <c r="K6186" s="113">
        <f t="shared" si="98"/>
        <v>-1330.6828762109701</v>
      </c>
    </row>
    <row r="6187" spans="2:11" x14ac:dyDescent="0.3">
      <c r="B6187" s="126">
        <v>-1017.84568977103</v>
      </c>
      <c r="K6187" s="113">
        <f t="shared" si="98"/>
        <v>-1283.9491380771817</v>
      </c>
    </row>
    <row r="6188" spans="2:11" x14ac:dyDescent="0.3">
      <c r="B6188" s="126">
        <v>-913.13388220570403</v>
      </c>
      <c r="K6188" s="113">
        <f t="shared" si="98"/>
        <v>-1151.8616945470644</v>
      </c>
    </row>
    <row r="6189" spans="2:11" x14ac:dyDescent="0.3">
      <c r="B6189" s="126">
        <v>-747.24334590540002</v>
      </c>
      <c r="K6189" s="113">
        <f t="shared" si="98"/>
        <v>-942.60108339700787</v>
      </c>
    </row>
    <row r="6190" spans="2:11" x14ac:dyDescent="0.3">
      <c r="B6190" s="126">
        <v>-530.37535845269304</v>
      </c>
      <c r="K6190" s="113">
        <f t="shared" si="98"/>
        <v>-669.03558288476961</v>
      </c>
    </row>
    <row r="6191" spans="2:11" x14ac:dyDescent="0.3">
      <c r="B6191" s="126">
        <v>-275.96405803462602</v>
      </c>
      <c r="K6191" s="113">
        <f t="shared" si="98"/>
        <v>-348.1115241874694</v>
      </c>
    </row>
    <row r="6192" spans="2:11" x14ac:dyDescent="0.3">
      <c r="B6192" s="126">
        <v>-1.00000000704429E-2</v>
      </c>
      <c r="K6192" s="113">
        <f t="shared" si="98"/>
        <v>-1.2614379173826665E-2</v>
      </c>
    </row>
    <row r="6193" spans="2:11" x14ac:dyDescent="0.3">
      <c r="B6193" s="126">
        <v>-0.01</v>
      </c>
      <c r="K6193" s="113">
        <f t="shared" si="98"/>
        <v>-1.261437908496732E-2</v>
      </c>
    </row>
    <row r="6194" spans="2:11" x14ac:dyDescent="0.3">
      <c r="B6194" s="126">
        <v>-0.01</v>
      </c>
      <c r="K6194" s="113">
        <f t="shared" si="98"/>
        <v>-1.261437908496732E-2</v>
      </c>
    </row>
    <row r="6195" spans="2:11" x14ac:dyDescent="0.3">
      <c r="B6195" s="126">
        <v>-0.01</v>
      </c>
      <c r="K6195" s="113">
        <f t="shared" si="98"/>
        <v>-1.261437908496732E-2</v>
      </c>
    </row>
    <row r="6196" spans="2:11" x14ac:dyDescent="0.3">
      <c r="B6196" s="126">
        <v>-0.01</v>
      </c>
      <c r="K6196" s="113">
        <f t="shared" si="98"/>
        <v>-1.261437908496732E-2</v>
      </c>
    </row>
    <row r="6197" spans="2:11" x14ac:dyDescent="0.3">
      <c r="B6197" s="126">
        <v>-0.01</v>
      </c>
      <c r="K6197" s="113">
        <f t="shared" si="98"/>
        <v>-1.261437908496732E-2</v>
      </c>
    </row>
    <row r="6198" spans="2:11" x14ac:dyDescent="0.3">
      <c r="B6198" s="126">
        <v>-0.01</v>
      </c>
      <c r="K6198" s="113">
        <f t="shared" si="98"/>
        <v>-1.261437908496732E-2</v>
      </c>
    </row>
    <row r="6199" spans="2:11" x14ac:dyDescent="0.3">
      <c r="B6199" s="126">
        <v>-0.01</v>
      </c>
      <c r="K6199" s="113">
        <f t="shared" si="98"/>
        <v>-1.261437908496732E-2</v>
      </c>
    </row>
    <row r="6200" spans="2:11" x14ac:dyDescent="0.3">
      <c r="B6200" s="126">
        <v>-0.01</v>
      </c>
      <c r="K6200" s="113">
        <f t="shared" si="98"/>
        <v>-1.261437908496732E-2</v>
      </c>
    </row>
    <row r="6201" spans="2:11" x14ac:dyDescent="0.3">
      <c r="B6201" s="126">
        <v>-0.01</v>
      </c>
      <c r="K6201" s="113">
        <f t="shared" si="98"/>
        <v>-1.261437908496732E-2</v>
      </c>
    </row>
    <row r="6202" spans="2:11" x14ac:dyDescent="0.3">
      <c r="B6202" s="126">
        <v>-0.01</v>
      </c>
      <c r="K6202" s="113">
        <f t="shared" si="98"/>
        <v>-1.261437908496732E-2</v>
      </c>
    </row>
    <row r="6203" spans="2:11" x14ac:dyDescent="0.3">
      <c r="B6203" s="126">
        <v>-0.01</v>
      </c>
      <c r="K6203" s="113">
        <f t="shared" si="98"/>
        <v>-1.261437908496732E-2</v>
      </c>
    </row>
    <row r="6204" spans="2:11" x14ac:dyDescent="0.3">
      <c r="B6204" s="126">
        <v>-0.01</v>
      </c>
      <c r="K6204" s="113">
        <f t="shared" si="98"/>
        <v>-1.261437908496732E-2</v>
      </c>
    </row>
    <row r="6205" spans="2:11" x14ac:dyDescent="0.3">
      <c r="B6205" s="126">
        <v>-304.3739978557</v>
      </c>
      <c r="K6205" s="113">
        <f t="shared" si="98"/>
        <v>-383.94889925588296</v>
      </c>
    </row>
    <row r="6206" spans="2:11" x14ac:dyDescent="0.3">
      <c r="B6206" s="126">
        <v>-587.88085643526097</v>
      </c>
      <c r="K6206" s="113">
        <f t="shared" si="98"/>
        <v>-741.57519798696319</v>
      </c>
    </row>
    <row r="6207" spans="2:11" x14ac:dyDescent="0.3">
      <c r="B6207" s="126">
        <v>-829.53135073628903</v>
      </c>
      <c r="K6207" s="113">
        <f t="shared" si="98"/>
        <v>-1046.4022921052535</v>
      </c>
    </row>
    <row r="6208" spans="2:11" x14ac:dyDescent="0.3">
      <c r="B6208" s="126">
        <v>-1011.46657844281</v>
      </c>
      <c r="K6208" s="113">
        <f t="shared" si="98"/>
        <v>-1275.902285225244</v>
      </c>
    </row>
    <row r="6209" spans="2:11" x14ac:dyDescent="0.3">
      <c r="B6209" s="126">
        <v>-1120.5005183388</v>
      </c>
      <c r="K6209" s="113">
        <f t="shared" si="98"/>
        <v>-1413.4418303227999</v>
      </c>
    </row>
    <row r="6210" spans="2:11" x14ac:dyDescent="0.3">
      <c r="B6210" s="126">
        <v>-1149.2703406517001</v>
      </c>
      <c r="K6210" s="113">
        <f t="shared" si="98"/>
        <v>-1449.7331748090073</v>
      </c>
    </row>
    <row r="6211" spans="2:11" x14ac:dyDescent="0.3">
      <c r="B6211" s="126">
        <v>-1096.8830641053501</v>
      </c>
      <c r="K6211" s="113">
        <f t="shared" si="98"/>
        <v>-1383.6498782505396</v>
      </c>
    </row>
    <row r="6212" spans="2:11" x14ac:dyDescent="0.3">
      <c r="B6212" s="126">
        <v>-968.98438103477895</v>
      </c>
      <c r="K6212" s="113">
        <f t="shared" si="98"/>
        <v>-1222.313630978512</v>
      </c>
    </row>
    <row r="6213" spans="2:11" x14ac:dyDescent="0.3">
      <c r="B6213" s="126">
        <v>-777.23259389377802</v>
      </c>
      <c r="K6213" s="113">
        <f t="shared" si="98"/>
        <v>-980.43065765685719</v>
      </c>
    </row>
    <row r="6214" spans="2:11" x14ac:dyDescent="0.3">
      <c r="B6214" s="126">
        <v>-538.22140848986305</v>
      </c>
      <c r="K6214" s="113">
        <f t="shared" si="98"/>
        <v>-678.93288783361811</v>
      </c>
    </row>
    <row r="6215" spans="2:11" x14ac:dyDescent="0.3">
      <c r="B6215" s="126">
        <v>-271.95293846289798</v>
      </c>
      <c r="K6215" s="113">
        <f t="shared" si="98"/>
        <v>-343.05174590417846</v>
      </c>
    </row>
    <row r="6216" spans="2:11" x14ac:dyDescent="0.3">
      <c r="B6216" s="126">
        <v>-1.0000000089136899E-2</v>
      </c>
      <c r="K6216" s="113">
        <f t="shared" ref="K6216:K6279" si="99">IF(B6216&gt;0,B6216*(1-(1/3.49)),B6216*(1+(1/3.825)))</f>
        <v>-1.2614379197407984E-2</v>
      </c>
    </row>
    <row r="6217" spans="2:11" x14ac:dyDescent="0.3">
      <c r="B6217" s="126">
        <v>-0.01</v>
      </c>
      <c r="K6217" s="113">
        <f t="shared" si="99"/>
        <v>-1.261437908496732E-2</v>
      </c>
    </row>
    <row r="6218" spans="2:11" x14ac:dyDescent="0.3">
      <c r="B6218" s="126">
        <v>-0.01</v>
      </c>
      <c r="K6218" s="113">
        <f t="shared" si="99"/>
        <v>-1.261437908496732E-2</v>
      </c>
    </row>
    <row r="6219" spans="2:11" x14ac:dyDescent="0.3">
      <c r="B6219" s="126">
        <v>-0.01</v>
      </c>
      <c r="K6219" s="113">
        <f t="shared" si="99"/>
        <v>-1.261437908496732E-2</v>
      </c>
    </row>
    <row r="6220" spans="2:11" x14ac:dyDescent="0.3">
      <c r="B6220" s="126">
        <v>-0.01</v>
      </c>
      <c r="K6220" s="113">
        <f t="shared" si="99"/>
        <v>-1.261437908496732E-2</v>
      </c>
    </row>
    <row r="6221" spans="2:11" x14ac:dyDescent="0.3">
      <c r="B6221" s="126">
        <v>-0.01</v>
      </c>
      <c r="K6221" s="113">
        <f t="shared" si="99"/>
        <v>-1.261437908496732E-2</v>
      </c>
    </row>
    <row r="6222" spans="2:11" x14ac:dyDescent="0.3">
      <c r="B6222" s="126">
        <v>-0.01</v>
      </c>
      <c r="K6222" s="113">
        <f t="shared" si="99"/>
        <v>-1.261437908496732E-2</v>
      </c>
    </row>
    <row r="6223" spans="2:11" x14ac:dyDescent="0.3">
      <c r="B6223" s="126">
        <v>-0.01</v>
      </c>
      <c r="K6223" s="113">
        <f t="shared" si="99"/>
        <v>-1.261437908496732E-2</v>
      </c>
    </row>
    <row r="6224" spans="2:11" x14ac:dyDescent="0.3">
      <c r="B6224" s="126">
        <v>-0.01</v>
      </c>
      <c r="K6224" s="113">
        <f t="shared" si="99"/>
        <v>-1.261437908496732E-2</v>
      </c>
    </row>
    <row r="6225" spans="2:11" x14ac:dyDescent="0.3">
      <c r="B6225" s="126">
        <v>-0.01</v>
      </c>
      <c r="K6225" s="113">
        <f t="shared" si="99"/>
        <v>-1.261437908496732E-2</v>
      </c>
    </row>
    <row r="6226" spans="2:11" x14ac:dyDescent="0.3">
      <c r="B6226" s="126">
        <v>-0.01</v>
      </c>
      <c r="K6226" s="113">
        <f t="shared" si="99"/>
        <v>-1.261437908496732E-2</v>
      </c>
    </row>
    <row r="6227" spans="2:11" x14ac:dyDescent="0.3">
      <c r="B6227" s="126">
        <v>-0.01</v>
      </c>
      <c r="K6227" s="113">
        <f t="shared" si="99"/>
        <v>-1.261437908496732E-2</v>
      </c>
    </row>
    <row r="6228" spans="2:11" x14ac:dyDescent="0.3">
      <c r="B6228" s="126">
        <v>-0.01</v>
      </c>
      <c r="K6228" s="113">
        <f t="shared" si="99"/>
        <v>-1.261437908496732E-2</v>
      </c>
    </row>
    <row r="6229" spans="2:11" x14ac:dyDescent="0.3">
      <c r="B6229" s="126">
        <v>-121.659775206692</v>
      </c>
      <c r="K6229" s="113">
        <f t="shared" si="99"/>
        <v>-153.46625238491214</v>
      </c>
    </row>
    <row r="6230" spans="2:11" x14ac:dyDescent="0.3">
      <c r="B6230" s="126">
        <v>-211.53069362931799</v>
      </c>
      <c r="K6230" s="113">
        <f t="shared" si="99"/>
        <v>-266.83283575462985</v>
      </c>
    </row>
    <row r="6231" spans="2:11" x14ac:dyDescent="0.3">
      <c r="B6231" s="126">
        <v>-266.55103328175602</v>
      </c>
      <c r="K6231" s="113">
        <f t="shared" si="99"/>
        <v>-336.2375779305811</v>
      </c>
    </row>
    <row r="6232" spans="2:11" x14ac:dyDescent="0.3">
      <c r="B6232" s="126">
        <v>-287.55567454062498</v>
      </c>
      <c r="K6232" s="113">
        <f t="shared" si="99"/>
        <v>-362.73362866889295</v>
      </c>
    </row>
    <row r="6233" spans="2:11" x14ac:dyDescent="0.3">
      <c r="B6233" s="126">
        <v>-278.751018074733</v>
      </c>
      <c r="K6233" s="113">
        <f t="shared" si="99"/>
        <v>-351.6271012315259</v>
      </c>
    </row>
    <row r="6234" spans="2:11" x14ac:dyDescent="0.3">
      <c r="B6234" s="126">
        <v>-246.85625208898799</v>
      </c>
      <c r="K6234" s="113">
        <f t="shared" si="99"/>
        <v>-311.39383433447506</v>
      </c>
    </row>
    <row r="6235" spans="2:11" x14ac:dyDescent="0.3">
      <c r="B6235" s="126">
        <v>-200.045623633151</v>
      </c>
      <c r="K6235" s="113">
        <f t="shared" si="99"/>
        <v>-252.34513307972642</v>
      </c>
    </row>
    <row r="6236" spans="2:11" x14ac:dyDescent="0.3">
      <c r="B6236" s="126">
        <v>-146.831623307776</v>
      </c>
      <c r="K6236" s="113">
        <f t="shared" si="99"/>
        <v>-185.21897580654095</v>
      </c>
    </row>
    <row r="6237" spans="2:11" x14ac:dyDescent="0.3">
      <c r="B6237" s="126">
        <v>-95.026421435649397</v>
      </c>
      <c r="K6237" s="113">
        <f t="shared" si="99"/>
        <v>-119.8699303077146</v>
      </c>
    </row>
    <row r="6238" spans="2:11" x14ac:dyDescent="0.3">
      <c r="B6238" s="126">
        <v>-50.899649080991601</v>
      </c>
      <c r="K6238" s="113">
        <f t="shared" si="99"/>
        <v>-64.206746879943651</v>
      </c>
    </row>
    <row r="6239" spans="2:11" x14ac:dyDescent="0.3">
      <c r="B6239" s="126">
        <v>-18.6179074849118</v>
      </c>
      <c r="K6239" s="113">
        <f t="shared" si="99"/>
        <v>-23.485334278352791</v>
      </c>
    </row>
    <row r="6240" spans="2:11" x14ac:dyDescent="0.3">
      <c r="B6240" s="126">
        <v>-1.0000000004876801E-2</v>
      </c>
      <c r="K6240" s="113">
        <f t="shared" si="99"/>
        <v>-1.26143790911191E-2</v>
      </c>
    </row>
    <row r="6241" spans="2:11" x14ac:dyDescent="0.3">
      <c r="B6241" s="126">
        <v>-0.01</v>
      </c>
      <c r="K6241" s="113">
        <f t="shared" si="99"/>
        <v>-1.261437908496732E-2</v>
      </c>
    </row>
    <row r="6242" spans="2:11" x14ac:dyDescent="0.3">
      <c r="B6242" s="126">
        <v>-0.26877387812584902</v>
      </c>
      <c r="K6242" s="113">
        <f t="shared" si="99"/>
        <v>-0.33904155868162655</v>
      </c>
    </row>
    <row r="6243" spans="2:11" x14ac:dyDescent="0.3">
      <c r="B6243" s="126">
        <v>-13.260976896754601</v>
      </c>
      <c r="K6243" s="113">
        <f t="shared" si="99"/>
        <v>-16.727898961265605</v>
      </c>
    </row>
    <row r="6244" spans="2:11" x14ac:dyDescent="0.3">
      <c r="B6244" s="126">
        <v>-29.453296919079499</v>
      </c>
      <c r="K6244" s="113">
        <f t="shared" si="99"/>
        <v>-37.153505263936886</v>
      </c>
    </row>
    <row r="6245" spans="2:11" x14ac:dyDescent="0.3">
      <c r="B6245" s="126">
        <v>-44.767072075045597</v>
      </c>
      <c r="K6245" s="113">
        <f t="shared" si="99"/>
        <v>-56.470881767867972</v>
      </c>
    </row>
    <row r="6246" spans="2:11" x14ac:dyDescent="0.3">
      <c r="B6246" s="126">
        <v>-55.835690726625799</v>
      </c>
      <c r="K6246" s="113">
        <f t="shared" si="99"/>
        <v>-70.43325692966522</v>
      </c>
    </row>
    <row r="6247" spans="2:11" x14ac:dyDescent="0.3">
      <c r="B6247" s="126">
        <v>-60.446737646907401</v>
      </c>
      <c r="K6247" s="113">
        <f t="shared" si="99"/>
        <v>-76.249806312765543</v>
      </c>
    </row>
    <row r="6248" spans="2:11" x14ac:dyDescent="0.3">
      <c r="B6248" s="126">
        <v>-57.767883525115899</v>
      </c>
      <c r="K6248" s="113">
        <f t="shared" si="99"/>
        <v>-72.870598172205021</v>
      </c>
    </row>
    <row r="6249" spans="2:11" x14ac:dyDescent="0.3">
      <c r="B6249" s="126">
        <v>-48.341882885834899</v>
      </c>
      <c r="K6249" s="113">
        <f t="shared" si="99"/>
        <v>-60.980283640301536</v>
      </c>
    </row>
    <row r="6250" spans="2:11" x14ac:dyDescent="0.3">
      <c r="B6250" s="126">
        <v>-33.869889468973803</v>
      </c>
      <c r="K6250" s="113">
        <f t="shared" si="99"/>
        <v>-42.724762532757801</v>
      </c>
    </row>
    <row r="6251" spans="2:11" x14ac:dyDescent="0.3">
      <c r="B6251" s="126">
        <v>-16.831432811926899</v>
      </c>
      <c r="K6251" s="113">
        <f t="shared" si="99"/>
        <v>-21.231807403280335</v>
      </c>
    </row>
    <row r="6252" spans="2:11" x14ac:dyDescent="0.3">
      <c r="B6252" s="126">
        <v>-1.00000000003542E-2</v>
      </c>
      <c r="K6252" s="113">
        <f t="shared" si="99"/>
        <v>-1.261437908541412E-2</v>
      </c>
    </row>
    <row r="6253" spans="2:11" x14ac:dyDescent="0.3">
      <c r="B6253" s="126">
        <v>-0.01</v>
      </c>
      <c r="K6253" s="113">
        <f t="shared" si="99"/>
        <v>-1.261437908496732E-2</v>
      </c>
    </row>
    <row r="6254" spans="2:11" x14ac:dyDescent="0.3">
      <c r="B6254" s="126">
        <v>-0.01</v>
      </c>
      <c r="K6254" s="113">
        <f t="shared" si="99"/>
        <v>-1.261437908496732E-2</v>
      </c>
    </row>
    <row r="6255" spans="2:11" x14ac:dyDescent="0.3">
      <c r="B6255" s="126">
        <v>-0.01</v>
      </c>
      <c r="K6255" s="113">
        <f t="shared" si="99"/>
        <v>-1.261437908496732E-2</v>
      </c>
    </row>
    <row r="6256" spans="2:11" x14ac:dyDescent="0.3">
      <c r="B6256" s="126">
        <v>-0.01</v>
      </c>
      <c r="K6256" s="113">
        <f t="shared" si="99"/>
        <v>-1.261437908496732E-2</v>
      </c>
    </row>
    <row r="6257" spans="2:11" x14ac:dyDescent="0.3">
      <c r="B6257" s="126">
        <v>-0.01</v>
      </c>
      <c r="K6257" s="113">
        <f t="shared" si="99"/>
        <v>-1.261437908496732E-2</v>
      </c>
    </row>
    <row r="6258" spans="2:11" x14ac:dyDescent="0.3">
      <c r="B6258" s="126">
        <v>-0.01</v>
      </c>
      <c r="K6258" s="113">
        <f t="shared" si="99"/>
        <v>-1.261437908496732E-2</v>
      </c>
    </row>
    <row r="6259" spans="2:11" x14ac:dyDescent="0.3">
      <c r="B6259" s="126">
        <v>-4.3648889537132201</v>
      </c>
      <c r="K6259" s="113">
        <f t="shared" si="99"/>
        <v>-5.5060363925924927</v>
      </c>
    </row>
    <row r="6260" spans="2:11" x14ac:dyDescent="0.3">
      <c r="B6260" s="126">
        <v>-13.407807260597</v>
      </c>
      <c r="K6260" s="113">
        <f t="shared" si="99"/>
        <v>-16.913116348334778</v>
      </c>
    </row>
    <row r="6261" spans="2:11" x14ac:dyDescent="0.3">
      <c r="B6261" s="126">
        <v>-18.494188629107601</v>
      </c>
      <c r="K6261" s="113">
        <f t="shared" si="99"/>
        <v>-23.329270623645534</v>
      </c>
    </row>
    <row r="6262" spans="2:11" x14ac:dyDescent="0.3">
      <c r="B6262" s="126">
        <v>-18.1634486195506</v>
      </c>
      <c r="K6262" s="113">
        <f t="shared" si="99"/>
        <v>-22.912062637733762</v>
      </c>
    </row>
    <row r="6263" spans="2:11" x14ac:dyDescent="0.3">
      <c r="B6263" s="126">
        <v>-11.8571793993331</v>
      </c>
      <c r="K6263" s="113">
        <f t="shared" si="99"/>
        <v>-14.957095582165282</v>
      </c>
    </row>
    <row r="6264" spans="2:11" x14ac:dyDescent="0.3">
      <c r="B6264" s="126">
        <v>-1.00000000070856E-2</v>
      </c>
      <c r="K6264" s="113">
        <f t="shared" si="99"/>
        <v>-1.2614379093905365E-2</v>
      </c>
    </row>
    <row r="6265" spans="2:11" x14ac:dyDescent="0.3">
      <c r="B6265" s="126">
        <v>-0.01</v>
      </c>
      <c r="K6265" s="113">
        <f t="shared" si="99"/>
        <v>-1.261437908496732E-2</v>
      </c>
    </row>
    <row r="6266" spans="2:11" x14ac:dyDescent="0.3">
      <c r="B6266" s="126">
        <v>-0.01</v>
      </c>
      <c r="K6266" s="113">
        <f t="shared" si="99"/>
        <v>-1.261437908496732E-2</v>
      </c>
    </row>
    <row r="6267" spans="2:11" x14ac:dyDescent="0.3">
      <c r="B6267" s="126">
        <v>-0.01</v>
      </c>
      <c r="K6267" s="113">
        <f t="shared" si="99"/>
        <v>-1.261437908496732E-2</v>
      </c>
    </row>
    <row r="6268" spans="2:11" x14ac:dyDescent="0.3">
      <c r="B6268" s="126">
        <v>-0.01</v>
      </c>
      <c r="K6268" s="113">
        <f t="shared" si="99"/>
        <v>-1.261437908496732E-2</v>
      </c>
    </row>
    <row r="6269" spans="2:11" x14ac:dyDescent="0.3">
      <c r="B6269" s="126">
        <v>-0.01</v>
      </c>
      <c r="K6269" s="113">
        <f t="shared" si="99"/>
        <v>-1.261437908496732E-2</v>
      </c>
    </row>
    <row r="6270" spans="2:11" x14ac:dyDescent="0.3">
      <c r="B6270" s="126">
        <v>-0.01</v>
      </c>
      <c r="K6270" s="113">
        <f t="shared" si="99"/>
        <v>-1.261437908496732E-2</v>
      </c>
    </row>
    <row r="6271" spans="2:11" x14ac:dyDescent="0.3">
      <c r="B6271" s="126">
        <v>-0.01</v>
      </c>
      <c r="K6271" s="113">
        <f t="shared" si="99"/>
        <v>-1.261437908496732E-2</v>
      </c>
    </row>
    <row r="6272" spans="2:11" x14ac:dyDescent="0.3">
      <c r="B6272" s="126">
        <v>-0.01</v>
      </c>
      <c r="K6272" s="113">
        <f t="shared" si="99"/>
        <v>-1.261437908496732E-2</v>
      </c>
    </row>
    <row r="6273" spans="2:11" x14ac:dyDescent="0.3">
      <c r="B6273" s="126">
        <v>-0.01</v>
      </c>
      <c r="K6273" s="113">
        <f t="shared" si="99"/>
        <v>-1.261437908496732E-2</v>
      </c>
    </row>
    <row r="6274" spans="2:11" x14ac:dyDescent="0.3">
      <c r="B6274" s="126">
        <v>-0.01</v>
      </c>
      <c r="K6274" s="113">
        <f t="shared" si="99"/>
        <v>-1.261437908496732E-2</v>
      </c>
    </row>
    <row r="6275" spans="2:11" x14ac:dyDescent="0.3">
      <c r="B6275" s="126">
        <v>-0.01</v>
      </c>
      <c r="K6275" s="113">
        <f t="shared" si="99"/>
        <v>-1.261437908496732E-2</v>
      </c>
    </row>
    <row r="6276" spans="2:11" x14ac:dyDescent="0.3">
      <c r="B6276" s="126">
        <v>-0.01</v>
      </c>
      <c r="K6276" s="113">
        <f t="shared" si="99"/>
        <v>-1.261437908496732E-2</v>
      </c>
    </row>
    <row r="6277" spans="2:11" x14ac:dyDescent="0.3">
      <c r="B6277" s="126">
        <v>-12.893511981450301</v>
      </c>
      <c r="K6277" s="113">
        <f t="shared" si="99"/>
        <v>-16.264364787058224</v>
      </c>
    </row>
    <row r="6278" spans="2:11" x14ac:dyDescent="0.3">
      <c r="B6278" s="126">
        <v>-20.632542353482702</v>
      </c>
      <c r="K6278" s="113">
        <f t="shared" si="99"/>
        <v>-26.026671073347458</v>
      </c>
    </row>
    <row r="6279" spans="2:11" x14ac:dyDescent="0.3">
      <c r="B6279" s="126">
        <v>-22.7269631604076</v>
      </c>
      <c r="K6279" s="113">
        <f t="shared" si="99"/>
        <v>-28.66865287554684</v>
      </c>
    </row>
    <row r="6280" spans="2:11" x14ac:dyDescent="0.3">
      <c r="B6280" s="126">
        <v>-19.5942239110759</v>
      </c>
      <c r="K6280" s="113">
        <f t="shared" ref="K6280:K6343" si="100">IF(B6280&gt;0,B6280*(1-(1/3.49)),B6280*(1+(1/3.825)))</f>
        <v>-24.716896829004238</v>
      </c>
    </row>
    <row r="6281" spans="2:11" x14ac:dyDescent="0.3">
      <c r="B6281" s="126">
        <v>-12.479169912136999</v>
      </c>
      <c r="K6281" s="113">
        <f t="shared" si="100"/>
        <v>-15.741697993741443</v>
      </c>
    </row>
    <row r="6282" spans="2:11" x14ac:dyDescent="0.3">
      <c r="B6282" s="126">
        <v>-3.2322305579914099</v>
      </c>
      <c r="K6282" s="113">
        <f t="shared" si="100"/>
        <v>-4.0772581548519087</v>
      </c>
    </row>
    <row r="6283" spans="2:11" x14ac:dyDescent="0.3">
      <c r="B6283" s="126">
        <v>-0.01</v>
      </c>
      <c r="K6283" s="113">
        <f t="shared" si="100"/>
        <v>-1.261437908496732E-2</v>
      </c>
    </row>
    <row r="6284" spans="2:11" x14ac:dyDescent="0.3">
      <c r="B6284" s="126">
        <v>-0.01</v>
      </c>
      <c r="K6284" s="113">
        <f t="shared" si="100"/>
        <v>-1.261437908496732E-2</v>
      </c>
    </row>
    <row r="6285" spans="2:11" x14ac:dyDescent="0.3">
      <c r="B6285" s="126">
        <v>-0.01</v>
      </c>
      <c r="K6285" s="113">
        <f t="shared" si="100"/>
        <v>-1.261437908496732E-2</v>
      </c>
    </row>
    <row r="6286" spans="2:11" x14ac:dyDescent="0.3">
      <c r="B6286" s="126">
        <v>-0.01</v>
      </c>
      <c r="K6286" s="113">
        <f t="shared" si="100"/>
        <v>-1.261437908496732E-2</v>
      </c>
    </row>
    <row r="6287" spans="2:11" x14ac:dyDescent="0.3">
      <c r="B6287" s="126">
        <v>-0.01</v>
      </c>
      <c r="K6287" s="113">
        <f t="shared" si="100"/>
        <v>-1.261437908496732E-2</v>
      </c>
    </row>
    <row r="6288" spans="2:11" x14ac:dyDescent="0.3">
      <c r="B6288" s="126">
        <v>-0.01</v>
      </c>
      <c r="K6288" s="113">
        <f t="shared" si="100"/>
        <v>-1.261437908496732E-2</v>
      </c>
    </row>
    <row r="6289" spans="2:11" x14ac:dyDescent="0.3">
      <c r="B6289" s="126">
        <v>-11.9352406696584</v>
      </c>
      <c r="K6289" s="113">
        <f t="shared" si="100"/>
        <v>-15.055565027739027</v>
      </c>
    </row>
    <row r="6290" spans="2:11" x14ac:dyDescent="0.3">
      <c r="B6290" s="126">
        <v>-24.032729194519501</v>
      </c>
      <c r="K6290" s="113">
        <f t="shared" si="100"/>
        <v>-30.315795650603029</v>
      </c>
    </row>
    <row r="6291" spans="2:11" x14ac:dyDescent="0.3">
      <c r="B6291" s="126">
        <v>-34.107740347252303</v>
      </c>
      <c r="K6291" s="113">
        <f t="shared" si="100"/>
        <v>-43.024796647187543</v>
      </c>
    </row>
    <row r="6292" spans="2:11" x14ac:dyDescent="0.3">
      <c r="B6292" s="126">
        <v>-40.253505423994199</v>
      </c>
      <c r="K6292" s="113">
        <f t="shared" si="100"/>
        <v>-50.777297691705101</v>
      </c>
    </row>
    <row r="6293" spans="2:11" x14ac:dyDescent="0.3">
      <c r="B6293" s="126">
        <v>-41.230841842345697</v>
      </c>
      <c r="K6293" s="113">
        <f t="shared" si="100"/>
        <v>-52.010146899168099</v>
      </c>
    </row>
    <row r="6294" spans="2:11" x14ac:dyDescent="0.3">
      <c r="B6294" s="126">
        <v>-36.757536628752597</v>
      </c>
      <c r="K6294" s="113">
        <f t="shared" si="100"/>
        <v>-46.367350126465695</v>
      </c>
    </row>
    <row r="6295" spans="2:11" x14ac:dyDescent="0.3">
      <c r="B6295" s="126">
        <v>-27.654214603482799</v>
      </c>
      <c r="K6295" s="113">
        <f t="shared" si="100"/>
        <v>-34.884074630537128</v>
      </c>
    </row>
    <row r="6296" spans="2:11" x14ac:dyDescent="0.3">
      <c r="B6296" s="126">
        <v>-15.8129219111574</v>
      </c>
      <c r="K6296" s="113">
        <f t="shared" si="100"/>
        <v>-19.947019142832534</v>
      </c>
    </row>
    <row r="6297" spans="2:11" x14ac:dyDescent="0.3">
      <c r="B6297" s="126">
        <v>-3.9801779806151698</v>
      </c>
      <c r="K6297" s="113">
        <f t="shared" si="100"/>
        <v>-5.0207473873119461</v>
      </c>
    </row>
    <row r="6298" spans="2:11" x14ac:dyDescent="0.3">
      <c r="B6298" s="126">
        <v>-0.01</v>
      </c>
      <c r="K6298" s="113">
        <f t="shared" si="100"/>
        <v>-1.261437908496732E-2</v>
      </c>
    </row>
    <row r="6299" spans="2:11" x14ac:dyDescent="0.3">
      <c r="B6299" s="126">
        <v>-0.01</v>
      </c>
      <c r="K6299" s="113">
        <f t="shared" si="100"/>
        <v>-1.261437908496732E-2</v>
      </c>
    </row>
    <row r="6300" spans="2:11" x14ac:dyDescent="0.3">
      <c r="B6300" s="126">
        <v>-0.01</v>
      </c>
      <c r="K6300" s="113">
        <f t="shared" si="100"/>
        <v>-1.261437908496732E-2</v>
      </c>
    </row>
    <row r="6301" spans="2:11" x14ac:dyDescent="0.3">
      <c r="B6301" s="126">
        <v>-17.347328725630799</v>
      </c>
      <c r="K6301" s="113">
        <f t="shared" si="100"/>
        <v>-21.882578065664994</v>
      </c>
    </row>
    <row r="6302" spans="2:11" x14ac:dyDescent="0.3">
      <c r="B6302" s="126">
        <v>-45.159401682699702</v>
      </c>
      <c r="K6302" s="113">
        <f t="shared" si="100"/>
        <v>-56.965781207588513</v>
      </c>
    </row>
    <row r="6303" spans="2:11" x14ac:dyDescent="0.3">
      <c r="B6303" s="126">
        <v>-81.646118982865303</v>
      </c>
      <c r="K6303" s="113">
        <f t="shared" si="100"/>
        <v>-102.99150956662093</v>
      </c>
    </row>
    <row r="6304" spans="2:11" x14ac:dyDescent="0.3">
      <c r="B6304" s="126">
        <v>-123.23826291983499</v>
      </c>
      <c r="K6304" s="113">
        <f t="shared" si="100"/>
        <v>-155.45741662436703</v>
      </c>
    </row>
    <row r="6305" spans="2:11" x14ac:dyDescent="0.3">
      <c r="B6305" s="126">
        <v>-164.84643614827701</v>
      </c>
      <c r="K6305" s="113">
        <f t="shared" si="100"/>
        <v>-207.94354363802262</v>
      </c>
    </row>
    <row r="6306" spans="2:11" x14ac:dyDescent="0.3">
      <c r="B6306" s="126">
        <v>-200.35211034791701</v>
      </c>
      <c r="K6306" s="113">
        <f t="shared" si="100"/>
        <v>-252.73174704018288</v>
      </c>
    </row>
    <row r="6307" spans="2:11" x14ac:dyDescent="0.3">
      <c r="B6307" s="126">
        <v>-223.295426989421</v>
      </c>
      <c r="K6307" s="113">
        <f t="shared" si="100"/>
        <v>-281.67331639841996</v>
      </c>
    </row>
    <row r="6308" spans="2:11" x14ac:dyDescent="0.3">
      <c r="B6308" s="126">
        <v>-227.68483828089401</v>
      </c>
      <c r="K6308" s="113">
        <f t="shared" si="100"/>
        <v>-287.21028619746761</v>
      </c>
    </row>
    <row r="6309" spans="2:11" x14ac:dyDescent="0.3">
      <c r="B6309" s="126">
        <v>-208.83252315150801</v>
      </c>
      <c r="K6309" s="113">
        <f t="shared" si="100"/>
        <v>-263.42926123033362</v>
      </c>
    </row>
    <row r="6310" spans="2:11" x14ac:dyDescent="0.3">
      <c r="B6310" s="126">
        <v>-164.109901207674</v>
      </c>
      <c r="K6310" s="113">
        <f t="shared" si="100"/>
        <v>-207.0144505430136</v>
      </c>
    </row>
    <row r="6311" spans="2:11" x14ac:dyDescent="0.3">
      <c r="B6311" s="126">
        <v>-93.521207111088401</v>
      </c>
      <c r="K6311" s="113">
        <f t="shared" si="100"/>
        <v>-117.97119589830105</v>
      </c>
    </row>
    <row r="6312" spans="2:11" x14ac:dyDescent="0.3">
      <c r="B6312" s="126">
        <v>-1.00000000684075E-2</v>
      </c>
      <c r="K6312" s="113">
        <f t="shared" si="100"/>
        <v>-1.2614379171259134E-2</v>
      </c>
    </row>
    <row r="6313" spans="2:11" x14ac:dyDescent="0.3">
      <c r="B6313" s="126">
        <v>-0.01</v>
      </c>
      <c r="K6313" s="113">
        <f t="shared" si="100"/>
        <v>-1.261437908496732E-2</v>
      </c>
    </row>
    <row r="6314" spans="2:11" x14ac:dyDescent="0.3">
      <c r="B6314" s="126">
        <v>-0.01</v>
      </c>
      <c r="K6314" s="113">
        <f t="shared" si="100"/>
        <v>-1.261437908496732E-2</v>
      </c>
    </row>
    <row r="6315" spans="2:11" x14ac:dyDescent="0.3">
      <c r="B6315" s="126">
        <v>-0.01</v>
      </c>
      <c r="K6315" s="113">
        <f t="shared" si="100"/>
        <v>-1.261437908496732E-2</v>
      </c>
    </row>
    <row r="6316" spans="2:11" x14ac:dyDescent="0.3">
      <c r="B6316" s="126">
        <v>-0.01</v>
      </c>
      <c r="K6316" s="113">
        <f t="shared" si="100"/>
        <v>-1.261437908496732E-2</v>
      </c>
    </row>
    <row r="6317" spans="2:11" x14ac:dyDescent="0.3">
      <c r="B6317" s="126">
        <v>-0.01</v>
      </c>
      <c r="K6317" s="113">
        <f t="shared" si="100"/>
        <v>-1.261437908496732E-2</v>
      </c>
    </row>
    <row r="6318" spans="2:11" x14ac:dyDescent="0.3">
      <c r="B6318" s="126">
        <v>-0.01</v>
      </c>
      <c r="K6318" s="113">
        <f t="shared" si="100"/>
        <v>-1.261437908496732E-2</v>
      </c>
    </row>
    <row r="6319" spans="2:11" x14ac:dyDescent="0.3">
      <c r="B6319" s="126">
        <v>-0.01</v>
      </c>
      <c r="K6319" s="113">
        <f t="shared" si="100"/>
        <v>-1.261437908496732E-2</v>
      </c>
    </row>
    <row r="6320" spans="2:11" x14ac:dyDescent="0.3">
      <c r="B6320" s="126">
        <v>-0.01</v>
      </c>
      <c r="K6320" s="113">
        <f t="shared" si="100"/>
        <v>-1.261437908496732E-2</v>
      </c>
    </row>
    <row r="6321" spans="2:11" x14ac:dyDescent="0.3">
      <c r="B6321" s="126">
        <v>-0.01</v>
      </c>
      <c r="K6321" s="113">
        <f t="shared" si="100"/>
        <v>-1.261437908496732E-2</v>
      </c>
    </row>
    <row r="6322" spans="2:11" x14ac:dyDescent="0.3">
      <c r="B6322" s="126">
        <v>-0.01</v>
      </c>
      <c r="K6322" s="113">
        <f t="shared" si="100"/>
        <v>-1.261437908496732E-2</v>
      </c>
    </row>
    <row r="6323" spans="2:11" x14ac:dyDescent="0.3">
      <c r="B6323" s="126">
        <v>-0.01</v>
      </c>
      <c r="K6323" s="113">
        <f t="shared" si="100"/>
        <v>-1.261437908496732E-2</v>
      </c>
    </row>
    <row r="6324" spans="2:11" x14ac:dyDescent="0.3">
      <c r="B6324" s="126">
        <v>-0.01</v>
      </c>
      <c r="K6324" s="113">
        <f t="shared" si="100"/>
        <v>-1.261437908496732E-2</v>
      </c>
    </row>
    <row r="6325" spans="2:11" x14ac:dyDescent="0.3">
      <c r="B6325" s="126">
        <v>-188.02164805660101</v>
      </c>
      <c r="K6325" s="113">
        <f t="shared" si="100"/>
        <v>-237.17763447662742</v>
      </c>
    </row>
    <row r="6326" spans="2:11" x14ac:dyDescent="0.3">
      <c r="B6326" s="126">
        <v>-369.53260036335001</v>
      </c>
      <c r="K6326" s="113">
        <f t="shared" si="100"/>
        <v>-466.14243052370296</v>
      </c>
    </row>
    <row r="6327" spans="2:11" x14ac:dyDescent="0.3">
      <c r="B6327" s="126">
        <v>-529.95369803574602</v>
      </c>
      <c r="K6327" s="113">
        <f t="shared" si="100"/>
        <v>-668.50368445032007</v>
      </c>
    </row>
    <row r="6328" spans="2:11" x14ac:dyDescent="0.3">
      <c r="B6328" s="126">
        <v>-656.165782540995</v>
      </c>
      <c r="K6328" s="113">
        <f t="shared" si="100"/>
        <v>-827.71239235563417</v>
      </c>
    </row>
    <row r="6329" spans="2:11" x14ac:dyDescent="0.3">
      <c r="B6329" s="126">
        <v>-737.70177976938396</v>
      </c>
      <c r="K6329" s="113">
        <f t="shared" si="100"/>
        <v>-930.56499016660848</v>
      </c>
    </row>
    <row r="6330" spans="2:11" x14ac:dyDescent="0.3">
      <c r="B6330" s="126">
        <v>-767.67930748173001</v>
      </c>
      <c r="K6330" s="113">
        <f t="shared" si="100"/>
        <v>-968.3797800259731</v>
      </c>
    </row>
    <row r="6331" spans="2:11" x14ac:dyDescent="0.3">
      <c r="B6331" s="126">
        <v>-743.396049117801</v>
      </c>
      <c r="K6331" s="113">
        <f t="shared" si="100"/>
        <v>-937.74795738389275</v>
      </c>
    </row>
    <row r="6332" spans="2:11" x14ac:dyDescent="0.3">
      <c r="B6332" s="126">
        <v>-666.53656031849005</v>
      </c>
      <c r="K6332" s="113">
        <f t="shared" si="100"/>
        <v>-840.7944845847619</v>
      </c>
    </row>
    <row r="6333" spans="2:11" x14ac:dyDescent="0.3">
      <c r="B6333" s="126">
        <v>-542.97995419816402</v>
      </c>
      <c r="K6333" s="113">
        <f t="shared" si="100"/>
        <v>-684.93549777938335</v>
      </c>
    </row>
    <row r="6334" spans="2:11" x14ac:dyDescent="0.3">
      <c r="B6334" s="126">
        <v>-382.23833671744501</v>
      </c>
      <c r="K6334" s="113">
        <f t="shared" si="100"/>
        <v>-482.16992801612344</v>
      </c>
    </row>
    <row r="6335" spans="2:11" x14ac:dyDescent="0.3">
      <c r="B6335" s="126">
        <v>-196.59144962053799</v>
      </c>
      <c r="K6335" s="113">
        <f t="shared" si="100"/>
        <v>-247.9879070376721</v>
      </c>
    </row>
    <row r="6336" spans="2:11" x14ac:dyDescent="0.3">
      <c r="B6336" s="126">
        <v>-1.0000000146899401E-2</v>
      </c>
      <c r="K6336" s="113">
        <f t="shared" si="100"/>
        <v>-1.2614379270271793E-2</v>
      </c>
    </row>
    <row r="6337" spans="2:11" x14ac:dyDescent="0.3">
      <c r="B6337" s="126">
        <v>-0.01</v>
      </c>
      <c r="K6337" s="113">
        <f t="shared" si="100"/>
        <v>-1.261437908496732E-2</v>
      </c>
    </row>
    <row r="6338" spans="2:11" x14ac:dyDescent="0.3">
      <c r="B6338" s="126">
        <v>-0.01</v>
      </c>
      <c r="K6338" s="113">
        <f t="shared" si="100"/>
        <v>-1.261437908496732E-2</v>
      </c>
    </row>
    <row r="6339" spans="2:11" x14ac:dyDescent="0.3">
      <c r="B6339" s="126">
        <v>-0.01</v>
      </c>
      <c r="K6339" s="113">
        <f t="shared" si="100"/>
        <v>-1.261437908496732E-2</v>
      </c>
    </row>
    <row r="6340" spans="2:11" x14ac:dyDescent="0.3">
      <c r="B6340" s="126">
        <v>-0.01</v>
      </c>
      <c r="K6340" s="113">
        <f t="shared" si="100"/>
        <v>-1.261437908496732E-2</v>
      </c>
    </row>
    <row r="6341" spans="2:11" x14ac:dyDescent="0.3">
      <c r="B6341" s="126">
        <v>-0.01</v>
      </c>
      <c r="K6341" s="113">
        <f t="shared" si="100"/>
        <v>-1.261437908496732E-2</v>
      </c>
    </row>
    <row r="6342" spans="2:11" x14ac:dyDescent="0.3">
      <c r="B6342" s="126">
        <v>-0.01</v>
      </c>
      <c r="K6342" s="113">
        <f t="shared" si="100"/>
        <v>-1.261437908496732E-2</v>
      </c>
    </row>
    <row r="6343" spans="2:11" x14ac:dyDescent="0.3">
      <c r="B6343" s="126">
        <v>-0.01</v>
      </c>
      <c r="K6343" s="113">
        <f t="shared" si="100"/>
        <v>-1.261437908496732E-2</v>
      </c>
    </row>
    <row r="6344" spans="2:11" x14ac:dyDescent="0.3">
      <c r="B6344" s="126">
        <v>-0.01</v>
      </c>
      <c r="K6344" s="113">
        <f t="shared" ref="K6344:K6407" si="101">IF(B6344&gt;0,B6344*(1-(1/3.49)),B6344*(1+(1/3.825)))</f>
        <v>-1.261437908496732E-2</v>
      </c>
    </row>
    <row r="6345" spans="2:11" x14ac:dyDescent="0.3">
      <c r="B6345" s="126">
        <v>-0.01</v>
      </c>
      <c r="K6345" s="113">
        <f t="shared" si="101"/>
        <v>-1.261437908496732E-2</v>
      </c>
    </row>
    <row r="6346" spans="2:11" x14ac:dyDescent="0.3">
      <c r="B6346" s="126">
        <v>-0.01</v>
      </c>
      <c r="K6346" s="113">
        <f t="shared" si="101"/>
        <v>-1.261437908496732E-2</v>
      </c>
    </row>
    <row r="6347" spans="2:11" x14ac:dyDescent="0.3">
      <c r="B6347" s="126">
        <v>-0.01</v>
      </c>
      <c r="K6347" s="113">
        <f t="shared" si="101"/>
        <v>-1.261437908496732E-2</v>
      </c>
    </row>
    <row r="6348" spans="2:11" x14ac:dyDescent="0.3">
      <c r="B6348" s="126">
        <v>-0.01</v>
      </c>
      <c r="K6348" s="113">
        <f t="shared" si="101"/>
        <v>-1.261437908496732E-2</v>
      </c>
    </row>
    <row r="6349" spans="2:11" x14ac:dyDescent="0.3">
      <c r="B6349" s="126">
        <v>-163.207636537036</v>
      </c>
      <c r="K6349" s="113">
        <f t="shared" si="101"/>
        <v>-205.87629968397351</v>
      </c>
    </row>
    <row r="6350" spans="2:11" x14ac:dyDescent="0.3">
      <c r="B6350" s="126">
        <v>-311.81654053277799</v>
      </c>
      <c r="K6350" s="113">
        <f t="shared" si="101"/>
        <v>-393.33720472435391</v>
      </c>
    </row>
    <row r="6351" spans="2:11" x14ac:dyDescent="0.3">
      <c r="B6351" s="126">
        <v>-436.73956577978402</v>
      </c>
      <c r="K6351" s="113">
        <f t="shared" si="101"/>
        <v>-550.91984441502166</v>
      </c>
    </row>
    <row r="6352" spans="2:11" x14ac:dyDescent="0.3">
      <c r="B6352" s="126">
        <v>-530.57840445680404</v>
      </c>
      <c r="K6352" s="113">
        <f t="shared" si="101"/>
        <v>-669.29171281152401</v>
      </c>
    </row>
    <row r="6353" spans="2:11" x14ac:dyDescent="0.3">
      <c r="B6353" s="126">
        <v>-587.97169006179001</v>
      </c>
      <c r="K6353" s="113">
        <f t="shared" si="101"/>
        <v>-741.68977896683316</v>
      </c>
    </row>
    <row r="6354" spans="2:11" x14ac:dyDescent="0.3">
      <c r="B6354" s="126">
        <v>-605.81782770637199</v>
      </c>
      <c r="K6354" s="113">
        <f t="shared" si="101"/>
        <v>-764.2015735119594</v>
      </c>
    </row>
    <row r="6355" spans="2:11" x14ac:dyDescent="0.3">
      <c r="B6355" s="126">
        <v>-583.36746823363603</v>
      </c>
      <c r="K6355" s="113">
        <f t="shared" si="101"/>
        <v>-735.88183901367154</v>
      </c>
    </row>
    <row r="6356" spans="2:11" x14ac:dyDescent="0.3">
      <c r="B6356" s="126">
        <v>-522.31080562233103</v>
      </c>
      <c r="K6356" s="113">
        <f t="shared" si="101"/>
        <v>-658.86265022947634</v>
      </c>
    </row>
    <row r="6357" spans="2:11" x14ac:dyDescent="0.3">
      <c r="B6357" s="126">
        <v>-426.56306383314802</v>
      </c>
      <c r="K6357" s="113">
        <f t="shared" si="101"/>
        <v>-538.08281908364427</v>
      </c>
    </row>
    <row r="6358" spans="2:11" x14ac:dyDescent="0.3">
      <c r="B6358" s="126">
        <v>-302.14914223423</v>
      </c>
      <c r="K6358" s="113">
        <f t="shared" si="101"/>
        <v>-381.14238203402869</v>
      </c>
    </row>
    <row r="6359" spans="2:11" x14ac:dyDescent="0.3">
      <c r="B6359" s="126">
        <v>-156.886969997779</v>
      </c>
      <c r="K6359" s="113">
        <f t="shared" si="101"/>
        <v>-197.90317130438788</v>
      </c>
    </row>
    <row r="6360" spans="2:11" x14ac:dyDescent="0.3">
      <c r="B6360" s="126">
        <v>9.9999998681416704E-3</v>
      </c>
      <c r="K6360" s="113">
        <f t="shared" si="101"/>
        <v>7.1346703930294441E-3</v>
      </c>
    </row>
    <row r="6361" spans="2:11" x14ac:dyDescent="0.3">
      <c r="B6361" s="126">
        <v>0.01</v>
      </c>
      <c r="K6361" s="113">
        <f t="shared" si="101"/>
        <v>7.1346704871060179E-3</v>
      </c>
    </row>
    <row r="6362" spans="2:11" x14ac:dyDescent="0.3">
      <c r="B6362" s="126">
        <v>0.01</v>
      </c>
      <c r="K6362" s="113">
        <f t="shared" si="101"/>
        <v>7.1346704871060179E-3</v>
      </c>
    </row>
    <row r="6363" spans="2:11" x14ac:dyDescent="0.3">
      <c r="B6363" s="126">
        <v>0.01</v>
      </c>
      <c r="K6363" s="113">
        <f t="shared" si="101"/>
        <v>7.1346704871060179E-3</v>
      </c>
    </row>
    <row r="6364" spans="2:11" x14ac:dyDescent="0.3">
      <c r="B6364" s="126">
        <v>0.01</v>
      </c>
      <c r="K6364" s="113">
        <f t="shared" si="101"/>
        <v>7.1346704871060179E-3</v>
      </c>
    </row>
    <row r="6365" spans="2:11" x14ac:dyDescent="0.3">
      <c r="B6365" s="126">
        <v>0.01</v>
      </c>
      <c r="K6365" s="113">
        <f t="shared" si="101"/>
        <v>7.1346704871060179E-3</v>
      </c>
    </row>
    <row r="6366" spans="2:11" x14ac:dyDescent="0.3">
      <c r="B6366" s="126">
        <v>0.01</v>
      </c>
      <c r="K6366" s="113">
        <f t="shared" si="101"/>
        <v>7.1346704871060179E-3</v>
      </c>
    </row>
    <row r="6367" spans="2:11" x14ac:dyDescent="0.3">
      <c r="B6367" s="126">
        <v>0.01</v>
      </c>
      <c r="K6367" s="113">
        <f t="shared" si="101"/>
        <v>7.1346704871060179E-3</v>
      </c>
    </row>
    <row r="6368" spans="2:11" x14ac:dyDescent="0.3">
      <c r="B6368" s="126">
        <v>0.01</v>
      </c>
      <c r="K6368" s="113">
        <f t="shared" si="101"/>
        <v>7.1346704871060179E-3</v>
      </c>
    </row>
    <row r="6369" spans="2:11" x14ac:dyDescent="0.3">
      <c r="B6369" s="126">
        <v>0.01</v>
      </c>
      <c r="K6369" s="113">
        <f t="shared" si="101"/>
        <v>7.1346704871060179E-3</v>
      </c>
    </row>
    <row r="6370" spans="2:11" x14ac:dyDescent="0.3">
      <c r="B6370" s="126">
        <v>0.01</v>
      </c>
      <c r="K6370" s="113">
        <f t="shared" si="101"/>
        <v>7.1346704871060179E-3</v>
      </c>
    </row>
    <row r="6371" spans="2:11" x14ac:dyDescent="0.3">
      <c r="B6371" s="126">
        <v>0.01</v>
      </c>
      <c r="K6371" s="113">
        <f t="shared" si="101"/>
        <v>7.1346704871060179E-3</v>
      </c>
    </row>
    <row r="6372" spans="2:11" x14ac:dyDescent="0.3">
      <c r="B6372" s="126">
        <v>0.01</v>
      </c>
      <c r="K6372" s="113">
        <f t="shared" si="101"/>
        <v>7.1346704871060179E-3</v>
      </c>
    </row>
    <row r="6373" spans="2:11" x14ac:dyDescent="0.3">
      <c r="B6373" s="126">
        <v>-167.91578811686901</v>
      </c>
      <c r="K6373" s="113">
        <f t="shared" si="101"/>
        <v>-211.81534056572366</v>
      </c>
    </row>
    <row r="6374" spans="2:11" x14ac:dyDescent="0.3">
      <c r="B6374" s="126">
        <v>-323.599260897401</v>
      </c>
      <c r="K6374" s="113">
        <f t="shared" si="101"/>
        <v>-408.20037485750584</v>
      </c>
    </row>
    <row r="6375" spans="2:11" x14ac:dyDescent="0.3">
      <c r="B6375" s="126">
        <v>-455.57981302386099</v>
      </c>
      <c r="K6375" s="113">
        <f t="shared" si="101"/>
        <v>-574.68564649415146</v>
      </c>
    </row>
    <row r="6376" spans="2:11" x14ac:dyDescent="0.3">
      <c r="B6376" s="126">
        <v>-554.22448586991095</v>
      </c>
      <c r="K6376" s="113">
        <f t="shared" si="101"/>
        <v>-699.11977629341709</v>
      </c>
    </row>
    <row r="6377" spans="2:11" x14ac:dyDescent="0.3">
      <c r="B6377" s="126">
        <v>-612.54727715474598</v>
      </c>
      <c r="K6377" s="113">
        <f t="shared" si="101"/>
        <v>-772.69035614945074</v>
      </c>
    </row>
    <row r="6378" spans="2:11" x14ac:dyDescent="0.3">
      <c r="B6378" s="126">
        <v>-626.80793172326696</v>
      </c>
      <c r="K6378" s="113">
        <f t="shared" si="101"/>
        <v>-790.6792864221602</v>
      </c>
    </row>
    <row r="6379" spans="2:11" x14ac:dyDescent="0.3">
      <c r="B6379" s="126">
        <v>-596.82736283718702</v>
      </c>
      <c r="K6379" s="113">
        <f t="shared" si="101"/>
        <v>-752.86066031096141</v>
      </c>
    </row>
    <row r="6380" spans="2:11" x14ac:dyDescent="0.3">
      <c r="B6380" s="126">
        <v>-525.98381187091604</v>
      </c>
      <c r="K6380" s="113">
        <f t="shared" si="101"/>
        <v>-663.49591954958692</v>
      </c>
    </row>
    <row r="6381" spans="2:11" x14ac:dyDescent="0.3">
      <c r="B6381" s="126">
        <v>-420.88565213562902</v>
      </c>
      <c r="K6381" s="113">
        <f t="shared" si="101"/>
        <v>-530.92111674625096</v>
      </c>
    </row>
    <row r="6382" spans="2:11" x14ac:dyDescent="0.3">
      <c r="B6382" s="126">
        <v>-290.74987885045903</v>
      </c>
      <c r="K6382" s="113">
        <f t="shared" si="101"/>
        <v>-366.76291907280125</v>
      </c>
    </row>
    <row r="6383" spans="2:11" x14ac:dyDescent="0.3">
      <c r="B6383" s="126">
        <v>-146.54603228143401</v>
      </c>
      <c r="K6383" s="113">
        <f t="shared" si="101"/>
        <v>-184.85872045958669</v>
      </c>
    </row>
    <row r="6384" spans="2:11" x14ac:dyDescent="0.3">
      <c r="B6384" s="126">
        <v>9.9999999940844908E-3</v>
      </c>
      <c r="K6384" s="113">
        <f t="shared" si="101"/>
        <v>7.1346704828854964E-3</v>
      </c>
    </row>
    <row r="6385" spans="2:11" x14ac:dyDescent="0.3">
      <c r="B6385" s="126">
        <v>0.01</v>
      </c>
      <c r="K6385" s="113">
        <f t="shared" si="101"/>
        <v>7.1346704871060179E-3</v>
      </c>
    </row>
    <row r="6386" spans="2:11" x14ac:dyDescent="0.3">
      <c r="B6386" s="126">
        <v>0.01</v>
      </c>
      <c r="K6386" s="113">
        <f t="shared" si="101"/>
        <v>7.1346704871060179E-3</v>
      </c>
    </row>
    <row r="6387" spans="2:11" x14ac:dyDescent="0.3">
      <c r="B6387" s="126">
        <v>0.01</v>
      </c>
      <c r="K6387" s="113">
        <f t="shared" si="101"/>
        <v>7.1346704871060179E-3</v>
      </c>
    </row>
    <row r="6388" spans="2:11" x14ac:dyDescent="0.3">
      <c r="B6388" s="126">
        <v>0.01</v>
      </c>
      <c r="K6388" s="113">
        <f t="shared" si="101"/>
        <v>7.1346704871060179E-3</v>
      </c>
    </row>
    <row r="6389" spans="2:11" x14ac:dyDescent="0.3">
      <c r="B6389" s="126">
        <v>0.01</v>
      </c>
      <c r="K6389" s="113">
        <f t="shared" si="101"/>
        <v>7.1346704871060179E-3</v>
      </c>
    </row>
    <row r="6390" spans="2:11" x14ac:dyDescent="0.3">
      <c r="B6390" s="126">
        <v>0.01</v>
      </c>
      <c r="K6390" s="113">
        <f t="shared" si="101"/>
        <v>7.1346704871060179E-3</v>
      </c>
    </row>
    <row r="6391" spans="2:11" x14ac:dyDescent="0.3">
      <c r="B6391" s="126">
        <v>0.01</v>
      </c>
      <c r="K6391" s="113">
        <f t="shared" si="101"/>
        <v>7.1346704871060179E-3</v>
      </c>
    </row>
    <row r="6392" spans="2:11" x14ac:dyDescent="0.3">
      <c r="B6392" s="126">
        <v>0.01</v>
      </c>
      <c r="K6392" s="113">
        <f t="shared" si="101"/>
        <v>7.1346704871060179E-3</v>
      </c>
    </row>
    <row r="6393" spans="2:11" x14ac:dyDescent="0.3">
      <c r="B6393" s="126">
        <v>0.01</v>
      </c>
      <c r="K6393" s="113">
        <f t="shared" si="101"/>
        <v>7.1346704871060179E-3</v>
      </c>
    </row>
    <row r="6394" spans="2:11" x14ac:dyDescent="0.3">
      <c r="B6394" s="126">
        <v>0.01</v>
      </c>
      <c r="K6394" s="113">
        <f t="shared" si="101"/>
        <v>7.1346704871060179E-3</v>
      </c>
    </row>
    <row r="6395" spans="2:11" x14ac:dyDescent="0.3">
      <c r="B6395" s="126">
        <v>0.01</v>
      </c>
      <c r="K6395" s="113">
        <f t="shared" si="101"/>
        <v>7.1346704871060179E-3</v>
      </c>
    </row>
    <row r="6396" spans="2:11" x14ac:dyDescent="0.3">
      <c r="B6396" s="126">
        <v>0.01</v>
      </c>
      <c r="K6396" s="113">
        <f t="shared" si="101"/>
        <v>7.1346704871060179E-3</v>
      </c>
    </row>
    <row r="6397" spans="2:11" x14ac:dyDescent="0.3">
      <c r="B6397" s="126">
        <v>-63.221595422254403</v>
      </c>
      <c r="K6397" s="113">
        <f t="shared" si="101"/>
        <v>-79.750117101275166</v>
      </c>
    </row>
    <row r="6398" spans="2:11" x14ac:dyDescent="0.3">
      <c r="B6398" s="126">
        <v>-109.63363724498301</v>
      </c>
      <c r="K6398" s="113">
        <f t="shared" si="101"/>
        <v>-138.29602606720078</v>
      </c>
    </row>
    <row r="6399" spans="2:11" x14ac:dyDescent="0.3">
      <c r="B6399" s="126">
        <v>-137.771945677736</v>
      </c>
      <c r="K6399" s="113">
        <f t="shared" si="101"/>
        <v>-173.79075500524868</v>
      </c>
    </row>
    <row r="6400" spans="2:11" x14ac:dyDescent="0.3">
      <c r="B6400" s="126">
        <v>-148.215364304004</v>
      </c>
      <c r="K6400" s="113">
        <f t="shared" si="101"/>
        <v>-186.96447915472399</v>
      </c>
    </row>
    <row r="6401" spans="2:11" x14ac:dyDescent="0.3">
      <c r="B6401" s="126">
        <v>-143.272671558144</v>
      </c>
      <c r="K6401" s="113">
        <f t="shared" si="101"/>
        <v>-180.72957915504438</v>
      </c>
    </row>
    <row r="6402" spans="2:11" x14ac:dyDescent="0.3">
      <c r="B6402" s="126">
        <v>-126.51779458858999</v>
      </c>
      <c r="K6402" s="113">
        <f t="shared" si="101"/>
        <v>-159.5943421934501</v>
      </c>
    </row>
    <row r="6403" spans="2:11" x14ac:dyDescent="0.3">
      <c r="B6403" s="126">
        <v>-102.230443841897</v>
      </c>
      <c r="K6403" s="113">
        <f t="shared" si="101"/>
        <v>-128.95735726461515</v>
      </c>
    </row>
    <row r="6404" spans="2:11" x14ac:dyDescent="0.3">
      <c r="B6404" s="126">
        <v>-74.815669030329502</v>
      </c>
      <c r="K6404" s="113">
        <f t="shared" si="101"/>
        <v>-94.37532106440257</v>
      </c>
    </row>
    <row r="6405" spans="2:11" x14ac:dyDescent="0.3">
      <c r="B6405" s="126">
        <v>-48.272921412919203</v>
      </c>
      <c r="K6405" s="113">
        <f t="shared" si="101"/>
        <v>-60.893293024139908</v>
      </c>
    </row>
    <row r="6406" spans="2:11" x14ac:dyDescent="0.3">
      <c r="B6406" s="126">
        <v>-25.773836355003102</v>
      </c>
      <c r="K6406" s="113">
        <f t="shared" si="101"/>
        <v>-32.512094225592143</v>
      </c>
    </row>
    <row r="6407" spans="2:11" x14ac:dyDescent="0.3">
      <c r="B6407" s="126">
        <v>-9.3899945671963891</v>
      </c>
      <c r="K6407" s="113">
        <f t="shared" si="101"/>
        <v>-11.844895107639889</v>
      </c>
    </row>
    <row r="6408" spans="2:11" x14ac:dyDescent="0.3">
      <c r="B6408" s="126">
        <v>9.9999999992700199E-3</v>
      </c>
      <c r="K6408" s="113">
        <f t="shared" ref="K6408:K6471" si="102">IF(B6408&gt;0,B6408*(1-(1/3.49)),B6408*(1+(1/3.825)))</f>
        <v>7.134670486585201E-3</v>
      </c>
    </row>
    <row r="6409" spans="2:11" x14ac:dyDescent="0.3">
      <c r="B6409" s="126">
        <v>0.01</v>
      </c>
      <c r="K6409" s="113">
        <f t="shared" si="102"/>
        <v>7.1346704871060179E-3</v>
      </c>
    </row>
    <row r="6410" spans="2:11" x14ac:dyDescent="0.3">
      <c r="B6410" s="126">
        <v>-0.119544066460284</v>
      </c>
      <c r="K6410" s="113">
        <f t="shared" si="102"/>
        <v>-0.15079741716885497</v>
      </c>
    </row>
    <row r="6411" spans="2:11" x14ac:dyDescent="0.3">
      <c r="B6411" s="126">
        <v>-6.6031821053274999</v>
      </c>
      <c r="K6411" s="113">
        <f t="shared" si="102"/>
        <v>-8.3295042243673691</v>
      </c>
    </row>
    <row r="6412" spans="2:11" x14ac:dyDescent="0.3">
      <c r="B6412" s="126">
        <v>-14.638814598558399</v>
      </c>
      <c r="K6412" s="113">
        <f t="shared" si="102"/>
        <v>-18.465955670076934</v>
      </c>
    </row>
    <row r="6413" spans="2:11" x14ac:dyDescent="0.3">
      <c r="B6413" s="126">
        <v>-22.1882615355639</v>
      </c>
      <c r="K6413" s="113">
        <f t="shared" si="102"/>
        <v>-27.989114224600211</v>
      </c>
    </row>
    <row r="6414" spans="2:11" x14ac:dyDescent="0.3">
      <c r="B6414" s="126">
        <v>-27.590711110930499</v>
      </c>
      <c r="K6414" s="113">
        <f t="shared" si="102"/>
        <v>-34.80396891770971</v>
      </c>
    </row>
    <row r="6415" spans="2:11" x14ac:dyDescent="0.3">
      <c r="B6415" s="126">
        <v>-29.775403639327301</v>
      </c>
      <c r="K6415" s="113">
        <f t="shared" si="102"/>
        <v>-37.559822891439012</v>
      </c>
    </row>
    <row r="6416" spans="2:11" x14ac:dyDescent="0.3">
      <c r="B6416" s="126">
        <v>-28.363787751979402</v>
      </c>
      <c r="K6416" s="113">
        <f t="shared" si="102"/>
        <v>-35.779157098902118</v>
      </c>
    </row>
    <row r="6417" spans="2:11" x14ac:dyDescent="0.3">
      <c r="B6417" s="126">
        <v>-23.656301912772602</v>
      </c>
      <c r="K6417" s="113">
        <f t="shared" si="102"/>
        <v>-29.840956007615112</v>
      </c>
    </row>
    <row r="6418" spans="2:11" x14ac:dyDescent="0.3">
      <c r="B6418" s="126">
        <v>-16.515695501122</v>
      </c>
      <c r="K6418" s="113">
        <f t="shared" si="102"/>
        <v>-20.83352439030422</v>
      </c>
    </row>
    <row r="6419" spans="2:11" x14ac:dyDescent="0.3">
      <c r="B6419" s="126">
        <v>-8.17279007128095</v>
      </c>
      <c r="K6419" s="113">
        <f t="shared" si="102"/>
        <v>-10.309467214099499</v>
      </c>
    </row>
    <row r="6420" spans="2:11" x14ac:dyDescent="0.3">
      <c r="B6420" s="126">
        <v>9.9999999954096894E-3</v>
      </c>
      <c r="K6420" s="113">
        <f t="shared" si="102"/>
        <v>7.1346704838309823E-3</v>
      </c>
    </row>
    <row r="6421" spans="2:11" x14ac:dyDescent="0.3">
      <c r="B6421" s="126">
        <v>0.01</v>
      </c>
      <c r="K6421" s="113">
        <f t="shared" si="102"/>
        <v>7.1346704871060179E-3</v>
      </c>
    </row>
    <row r="6422" spans="2:11" x14ac:dyDescent="0.3">
      <c r="B6422" s="126">
        <v>0.01</v>
      </c>
      <c r="K6422" s="113">
        <f t="shared" si="102"/>
        <v>7.1346704871060179E-3</v>
      </c>
    </row>
    <row r="6423" spans="2:11" x14ac:dyDescent="0.3">
      <c r="B6423" s="126">
        <v>0.01</v>
      </c>
      <c r="K6423" s="113">
        <f t="shared" si="102"/>
        <v>7.1346704871060179E-3</v>
      </c>
    </row>
    <row r="6424" spans="2:11" x14ac:dyDescent="0.3">
      <c r="B6424" s="126">
        <v>0.01</v>
      </c>
      <c r="K6424" s="113">
        <f t="shared" si="102"/>
        <v>7.1346704871060179E-3</v>
      </c>
    </row>
    <row r="6425" spans="2:11" x14ac:dyDescent="0.3">
      <c r="B6425" s="126">
        <v>0.01</v>
      </c>
      <c r="K6425" s="113">
        <f t="shared" si="102"/>
        <v>7.1346704871060179E-3</v>
      </c>
    </row>
    <row r="6426" spans="2:11" x14ac:dyDescent="0.3">
      <c r="B6426" s="126">
        <v>0.01</v>
      </c>
      <c r="K6426" s="113">
        <f t="shared" si="102"/>
        <v>7.1346704871060179E-3</v>
      </c>
    </row>
    <row r="6427" spans="2:11" x14ac:dyDescent="0.3">
      <c r="B6427" s="126">
        <v>-2.0507510172437202</v>
      </c>
      <c r="K6427" s="113">
        <f t="shared" si="102"/>
        <v>-2.5868950740394641</v>
      </c>
    </row>
    <row r="6428" spans="2:11" x14ac:dyDescent="0.3">
      <c r="B6428" s="126">
        <v>-6.30709204604356</v>
      </c>
      <c r="K6428" s="113">
        <f t="shared" si="102"/>
        <v>-7.9560049992575621</v>
      </c>
    </row>
    <row r="6429" spans="2:11" x14ac:dyDescent="0.3">
      <c r="B6429" s="126">
        <v>-8.6736724796607803</v>
      </c>
      <c r="K6429" s="113">
        <f t="shared" si="102"/>
        <v>-10.941299271728958</v>
      </c>
    </row>
    <row r="6430" spans="2:11" x14ac:dyDescent="0.3">
      <c r="B6430" s="126">
        <v>-8.4870079868461907</v>
      </c>
      <c r="K6430" s="113">
        <f t="shared" si="102"/>
        <v>-10.705833604322319</v>
      </c>
    </row>
    <row r="6431" spans="2:11" x14ac:dyDescent="0.3">
      <c r="B6431" s="126">
        <v>-5.5147130365823998</v>
      </c>
      <c r="K6431" s="113">
        <f t="shared" si="102"/>
        <v>-6.9564680788261644</v>
      </c>
    </row>
    <row r="6432" spans="2:11" x14ac:dyDescent="0.3">
      <c r="B6432" s="126">
        <v>9.9999999986389206E-3</v>
      </c>
      <c r="K6432" s="113">
        <f t="shared" si="102"/>
        <v>7.1346704861349319E-3</v>
      </c>
    </row>
    <row r="6433" spans="2:11" x14ac:dyDescent="0.3">
      <c r="B6433" s="126">
        <v>0.01</v>
      </c>
      <c r="K6433" s="113">
        <f t="shared" si="102"/>
        <v>7.1346704871060179E-3</v>
      </c>
    </row>
    <row r="6434" spans="2:11" x14ac:dyDescent="0.3">
      <c r="B6434" s="126">
        <v>0.01</v>
      </c>
      <c r="K6434" s="113">
        <f t="shared" si="102"/>
        <v>7.1346704871060179E-3</v>
      </c>
    </row>
    <row r="6435" spans="2:11" x14ac:dyDescent="0.3">
      <c r="B6435" s="126">
        <v>0.01</v>
      </c>
      <c r="K6435" s="113">
        <f t="shared" si="102"/>
        <v>7.1346704871060179E-3</v>
      </c>
    </row>
    <row r="6436" spans="2:11" x14ac:dyDescent="0.3">
      <c r="B6436" s="126">
        <v>0.01</v>
      </c>
      <c r="K6436" s="113">
        <f t="shared" si="102"/>
        <v>7.1346704871060179E-3</v>
      </c>
    </row>
    <row r="6437" spans="2:11" x14ac:dyDescent="0.3">
      <c r="B6437" s="126">
        <v>0.01</v>
      </c>
      <c r="K6437" s="113">
        <f t="shared" si="102"/>
        <v>7.1346704871060179E-3</v>
      </c>
    </row>
    <row r="6438" spans="2:11" x14ac:dyDescent="0.3">
      <c r="B6438" s="126">
        <v>0.01</v>
      </c>
      <c r="K6438" s="113">
        <f t="shared" si="102"/>
        <v>7.1346704871060179E-3</v>
      </c>
    </row>
    <row r="6439" spans="2:11" x14ac:dyDescent="0.3">
      <c r="B6439" s="126">
        <v>0.01</v>
      </c>
      <c r="K6439" s="113">
        <f t="shared" si="102"/>
        <v>7.1346704871060179E-3</v>
      </c>
    </row>
    <row r="6440" spans="2:11" x14ac:dyDescent="0.3">
      <c r="B6440" s="126">
        <v>0.01</v>
      </c>
      <c r="K6440" s="113">
        <f t="shared" si="102"/>
        <v>7.1346704871060179E-3</v>
      </c>
    </row>
    <row r="6441" spans="2:11" x14ac:dyDescent="0.3">
      <c r="B6441" s="126">
        <v>0.01</v>
      </c>
      <c r="K6441" s="113">
        <f t="shared" si="102"/>
        <v>7.1346704871060179E-3</v>
      </c>
    </row>
    <row r="6442" spans="2:11" x14ac:dyDescent="0.3">
      <c r="B6442" s="126">
        <v>0.01</v>
      </c>
      <c r="K6442" s="113">
        <f t="shared" si="102"/>
        <v>7.1346704871060179E-3</v>
      </c>
    </row>
    <row r="6443" spans="2:11" x14ac:dyDescent="0.3">
      <c r="B6443" s="126">
        <v>0.01</v>
      </c>
      <c r="K6443" s="113">
        <f t="shared" si="102"/>
        <v>7.1346704871060179E-3</v>
      </c>
    </row>
    <row r="6444" spans="2:11" x14ac:dyDescent="0.3">
      <c r="B6444" s="126">
        <v>0.01</v>
      </c>
      <c r="K6444" s="113">
        <f t="shared" si="102"/>
        <v>7.1346704871060179E-3</v>
      </c>
    </row>
    <row r="6445" spans="2:11" x14ac:dyDescent="0.3">
      <c r="B6445" s="126">
        <v>-5.6697519049782601</v>
      </c>
      <c r="K6445" s="113">
        <f t="shared" si="102"/>
        <v>-7.1520399847111387</v>
      </c>
    </row>
    <row r="6446" spans="2:11" x14ac:dyDescent="0.3">
      <c r="B6446" s="126">
        <v>-9.0421493527473107</v>
      </c>
      <c r="K6446" s="113">
        <f t="shared" si="102"/>
        <v>-11.406109967844646</v>
      </c>
    </row>
    <row r="6447" spans="2:11" x14ac:dyDescent="0.3">
      <c r="B6447" s="126">
        <v>-9.9178082222273698</v>
      </c>
      <c r="K6447" s="113">
        <f t="shared" si="102"/>
        <v>-12.510699260718185</v>
      </c>
    </row>
    <row r="6448" spans="2:11" x14ac:dyDescent="0.3">
      <c r="B6448" s="126">
        <v>-8.5108298990164997</v>
      </c>
      <c r="K6448" s="113">
        <f t="shared" si="102"/>
        <v>-10.735883467386826</v>
      </c>
    </row>
    <row r="6449" spans="2:11" x14ac:dyDescent="0.3">
      <c r="B6449" s="126">
        <v>-5.3908727651949304</v>
      </c>
      <c r="K6449" s="113">
        <f t="shared" si="102"/>
        <v>-6.8002512658994876</v>
      </c>
    </row>
    <row r="6450" spans="2:11" x14ac:dyDescent="0.3">
      <c r="B6450" s="126">
        <v>-1.3793509191016899</v>
      </c>
      <c r="K6450" s="113">
        <f t="shared" si="102"/>
        <v>-1.7399655384746808</v>
      </c>
    </row>
    <row r="6451" spans="2:11" x14ac:dyDescent="0.3">
      <c r="B6451" s="126">
        <v>0.01</v>
      </c>
      <c r="K6451" s="113">
        <f t="shared" si="102"/>
        <v>7.1346704871060179E-3</v>
      </c>
    </row>
    <row r="6452" spans="2:11" x14ac:dyDescent="0.3">
      <c r="B6452" s="126">
        <v>0.01</v>
      </c>
      <c r="K6452" s="113">
        <f t="shared" si="102"/>
        <v>7.1346704871060179E-3</v>
      </c>
    </row>
    <row r="6453" spans="2:11" x14ac:dyDescent="0.3">
      <c r="B6453" s="126">
        <v>0.01</v>
      </c>
      <c r="K6453" s="113">
        <f t="shared" si="102"/>
        <v>7.1346704871060179E-3</v>
      </c>
    </row>
    <row r="6454" spans="2:11" x14ac:dyDescent="0.3">
      <c r="B6454" s="126">
        <v>0.01</v>
      </c>
      <c r="K6454" s="113">
        <f t="shared" si="102"/>
        <v>7.1346704871060179E-3</v>
      </c>
    </row>
    <row r="6455" spans="2:11" x14ac:dyDescent="0.3">
      <c r="B6455" s="126">
        <v>0.01</v>
      </c>
      <c r="K6455" s="113">
        <f t="shared" si="102"/>
        <v>7.1346704871060179E-3</v>
      </c>
    </row>
    <row r="6456" spans="2:11" x14ac:dyDescent="0.3">
      <c r="B6456" s="126">
        <v>0.01</v>
      </c>
      <c r="K6456" s="113">
        <f t="shared" si="102"/>
        <v>7.1346704871060179E-3</v>
      </c>
    </row>
    <row r="6457" spans="2:11" x14ac:dyDescent="0.3">
      <c r="B6457" s="126">
        <v>-4.9636629658764599</v>
      </c>
      <c r="K6457" s="113">
        <f t="shared" si="102"/>
        <v>-6.2613526301578872</v>
      </c>
    </row>
    <row r="6458" spans="2:11" x14ac:dyDescent="0.3">
      <c r="B6458" s="126">
        <v>-9.95941987093404</v>
      </c>
      <c r="K6458" s="113">
        <f t="shared" si="102"/>
        <v>-12.563189771831828</v>
      </c>
    </row>
    <row r="6459" spans="2:11" x14ac:dyDescent="0.3">
      <c r="B6459" s="126">
        <v>-14.069447117502399</v>
      </c>
      <c r="K6459" s="113">
        <f t="shared" si="102"/>
        <v>-17.7477339456076</v>
      </c>
    </row>
    <row r="6460" spans="2:11" x14ac:dyDescent="0.3">
      <c r="B6460" s="126">
        <v>-16.5226276721116</v>
      </c>
      <c r="K6460" s="113">
        <f t="shared" si="102"/>
        <v>-20.842268893578684</v>
      </c>
    </row>
    <row r="6461" spans="2:11" x14ac:dyDescent="0.3">
      <c r="B6461" s="126">
        <v>-16.836982641820299</v>
      </c>
      <c r="K6461" s="113">
        <f t="shared" si="102"/>
        <v>-21.238808169093581</v>
      </c>
    </row>
    <row r="6462" spans="2:11" x14ac:dyDescent="0.3">
      <c r="B6462" s="126">
        <v>-14.9305049289508</v>
      </c>
      <c r="K6462" s="113">
        <f t="shared" si="102"/>
        <v>-18.833904910375846</v>
      </c>
    </row>
    <row r="6463" spans="2:11" x14ac:dyDescent="0.3">
      <c r="B6463" s="126">
        <v>-11.1700852366282</v>
      </c>
      <c r="K6463" s="113">
        <f t="shared" si="102"/>
        <v>-14.0903689586225</v>
      </c>
    </row>
    <row r="6464" spans="2:11" x14ac:dyDescent="0.3">
      <c r="B6464" s="126">
        <v>-6.3470196784234103</v>
      </c>
      <c r="K6464" s="113">
        <f t="shared" si="102"/>
        <v>-8.0063712283380273</v>
      </c>
    </row>
    <row r="6465" spans="2:11" x14ac:dyDescent="0.3">
      <c r="B6465" s="126">
        <v>-1.57844564355511</v>
      </c>
      <c r="K6465" s="113">
        <f t="shared" si="102"/>
        <v>-1.991111171281936</v>
      </c>
    </row>
    <row r="6466" spans="2:11" x14ac:dyDescent="0.3">
      <c r="B6466" s="126">
        <v>0.01</v>
      </c>
      <c r="K6466" s="113">
        <f t="shared" si="102"/>
        <v>7.1346704871060179E-3</v>
      </c>
    </row>
    <row r="6467" spans="2:11" x14ac:dyDescent="0.3">
      <c r="B6467" s="126">
        <v>0.01</v>
      </c>
      <c r="K6467" s="113">
        <f t="shared" si="102"/>
        <v>7.1346704871060179E-3</v>
      </c>
    </row>
    <row r="6468" spans="2:11" x14ac:dyDescent="0.3">
      <c r="B6468" s="126">
        <v>0.01</v>
      </c>
      <c r="K6468" s="113">
        <f t="shared" si="102"/>
        <v>7.1346704871060179E-3</v>
      </c>
    </row>
    <row r="6469" spans="2:11" x14ac:dyDescent="0.3">
      <c r="B6469" s="126">
        <v>-6.7730750337577499</v>
      </c>
      <c r="K6469" s="113">
        <f t="shared" si="102"/>
        <v>-8.5438136046748081</v>
      </c>
    </row>
    <row r="6470" spans="2:11" x14ac:dyDescent="0.3">
      <c r="B6470" s="126">
        <v>-17.552571027719399</v>
      </c>
      <c r="K6470" s="113">
        <f t="shared" si="102"/>
        <v>-22.141478485946692</v>
      </c>
    </row>
    <row r="6471" spans="2:11" x14ac:dyDescent="0.3">
      <c r="B6471" s="126">
        <v>-31.560192674066698</v>
      </c>
      <c r="K6471" s="113">
        <f t="shared" si="102"/>
        <v>-39.811223438528579</v>
      </c>
    </row>
    <row r="6472" spans="2:11" x14ac:dyDescent="0.3">
      <c r="B6472" s="126">
        <v>-47.362950155898197</v>
      </c>
      <c r="K6472" s="113">
        <f t="shared" ref="K6472:K6535" si="103">IF(B6472&gt;0,B6472*(1-(1/3.49)),B6472*(1+(1/3.825)))</f>
        <v>-59.745420784891188</v>
      </c>
    </row>
    <row r="6473" spans="2:11" x14ac:dyDescent="0.3">
      <c r="B6473" s="126">
        <v>-62.978934096097802</v>
      </c>
      <c r="K6473" s="113">
        <f t="shared" si="103"/>
        <v>-79.444014905535127</v>
      </c>
    </row>
    <row r="6474" spans="2:11" x14ac:dyDescent="0.3">
      <c r="B6474" s="126">
        <v>-76.082035357526195</v>
      </c>
      <c r="K6474" s="113">
        <f t="shared" si="103"/>
        <v>-95.972763555572257</v>
      </c>
    </row>
    <row r="6475" spans="2:11" x14ac:dyDescent="0.3">
      <c r="B6475" s="126">
        <v>-84.274451094719595</v>
      </c>
      <c r="K6475" s="113">
        <f t="shared" si="103"/>
        <v>-106.30698732863321</v>
      </c>
    </row>
    <row r="6476" spans="2:11" x14ac:dyDescent="0.3">
      <c r="B6476" s="126">
        <v>-85.395467362456898</v>
      </c>
      <c r="K6476" s="113">
        <f t="shared" si="103"/>
        <v>-107.72107974479857</v>
      </c>
    </row>
    <row r="6477" spans="2:11" x14ac:dyDescent="0.3">
      <c r="B6477" s="126">
        <v>-77.8284437893996</v>
      </c>
      <c r="K6477" s="113">
        <f t="shared" si="103"/>
        <v>-98.175749355255704</v>
      </c>
    </row>
    <row r="6478" spans="2:11" x14ac:dyDescent="0.3">
      <c r="B6478" s="126">
        <v>-60.766134299418702</v>
      </c>
      <c r="K6478" s="113">
        <f t="shared" si="103"/>
        <v>-76.652705358090259</v>
      </c>
    </row>
    <row r="6479" spans="2:11" x14ac:dyDescent="0.3">
      <c r="B6479" s="126">
        <v>-34.397829733291097</v>
      </c>
      <c r="K6479" s="113">
        <f t="shared" si="103"/>
        <v>-43.390726395589418</v>
      </c>
    </row>
    <row r="6480" spans="2:11" x14ac:dyDescent="0.3">
      <c r="B6480" s="126">
        <v>9.9999999860152008E-3</v>
      </c>
      <c r="K6480" s="113">
        <f t="shared" si="103"/>
        <v>7.1346704771283239E-3</v>
      </c>
    </row>
    <row r="6481" spans="2:11" x14ac:dyDescent="0.3">
      <c r="B6481" s="126">
        <v>0.01</v>
      </c>
      <c r="K6481" s="113">
        <f t="shared" si="103"/>
        <v>7.1346704871060179E-3</v>
      </c>
    </row>
    <row r="6482" spans="2:11" x14ac:dyDescent="0.3">
      <c r="B6482" s="126">
        <v>0.01</v>
      </c>
      <c r="K6482" s="113">
        <f t="shared" si="103"/>
        <v>7.1346704871060179E-3</v>
      </c>
    </row>
    <row r="6483" spans="2:11" x14ac:dyDescent="0.3">
      <c r="B6483" s="126">
        <v>0.01</v>
      </c>
      <c r="K6483" s="113">
        <f t="shared" si="103"/>
        <v>7.1346704871060179E-3</v>
      </c>
    </row>
    <row r="6484" spans="2:11" x14ac:dyDescent="0.3">
      <c r="B6484" s="126">
        <v>0.01</v>
      </c>
      <c r="K6484" s="113">
        <f t="shared" si="103"/>
        <v>7.1346704871060179E-3</v>
      </c>
    </row>
    <row r="6485" spans="2:11" x14ac:dyDescent="0.3">
      <c r="B6485" s="126">
        <v>0.01</v>
      </c>
      <c r="K6485" s="113">
        <f t="shared" si="103"/>
        <v>7.1346704871060179E-3</v>
      </c>
    </row>
    <row r="6486" spans="2:11" x14ac:dyDescent="0.3">
      <c r="B6486" s="126">
        <v>0.01</v>
      </c>
      <c r="K6486" s="113">
        <f t="shared" si="103"/>
        <v>7.1346704871060179E-3</v>
      </c>
    </row>
    <row r="6487" spans="2:11" x14ac:dyDescent="0.3">
      <c r="B6487" s="126">
        <v>0.01</v>
      </c>
      <c r="K6487" s="113">
        <f t="shared" si="103"/>
        <v>7.1346704871060179E-3</v>
      </c>
    </row>
    <row r="6488" spans="2:11" x14ac:dyDescent="0.3">
      <c r="B6488" s="126">
        <v>0.01</v>
      </c>
      <c r="K6488" s="113">
        <f t="shared" si="103"/>
        <v>7.1346704871060179E-3</v>
      </c>
    </row>
    <row r="6489" spans="2:11" x14ac:dyDescent="0.3">
      <c r="B6489" s="126">
        <v>0.01</v>
      </c>
      <c r="K6489" s="113">
        <f t="shared" si="103"/>
        <v>7.1346704871060179E-3</v>
      </c>
    </row>
    <row r="6490" spans="2:11" x14ac:dyDescent="0.3">
      <c r="B6490" s="126">
        <v>0.01</v>
      </c>
      <c r="K6490" s="113">
        <f t="shared" si="103"/>
        <v>7.1346704871060179E-3</v>
      </c>
    </row>
    <row r="6491" spans="2:11" x14ac:dyDescent="0.3">
      <c r="B6491" s="126">
        <v>0.01</v>
      </c>
      <c r="K6491" s="113">
        <f t="shared" si="103"/>
        <v>7.1346704871060179E-3</v>
      </c>
    </row>
    <row r="6492" spans="2:11" x14ac:dyDescent="0.3">
      <c r="B6492" s="126">
        <v>0.01</v>
      </c>
      <c r="K6492" s="113">
        <f t="shared" si="103"/>
        <v>7.1346704871060179E-3</v>
      </c>
    </row>
    <row r="6493" spans="2:11" x14ac:dyDescent="0.3">
      <c r="B6493" s="126">
        <v>-62.4613839213619</v>
      </c>
      <c r="K6493" s="113">
        <f t="shared" si="103"/>
        <v>-78.791157495574154</v>
      </c>
    </row>
    <row r="6494" spans="2:11" x14ac:dyDescent="0.3">
      <c r="B6494" s="126">
        <v>-121.775139538913</v>
      </c>
      <c r="K6494" s="113">
        <f t="shared" si="103"/>
        <v>-153.61177732686411</v>
      </c>
    </row>
    <row r="6495" spans="2:11" x14ac:dyDescent="0.3">
      <c r="B6495" s="126">
        <v>-173.20372539480499</v>
      </c>
      <c r="K6495" s="113">
        <f t="shared" si="103"/>
        <v>-218.48574510586511</v>
      </c>
    </row>
    <row r="6496" spans="2:11" x14ac:dyDescent="0.3">
      <c r="B6496" s="126">
        <v>-212.65676038522301</v>
      </c>
      <c r="K6496" s="113">
        <f t="shared" si="103"/>
        <v>-268.25329904802641</v>
      </c>
    </row>
    <row r="6497" spans="2:11" x14ac:dyDescent="0.3">
      <c r="B6497" s="126">
        <v>-237.043778071985</v>
      </c>
      <c r="K6497" s="113">
        <f t="shared" si="103"/>
        <v>-299.01600763328827</v>
      </c>
    </row>
    <row r="6498" spans="2:11" x14ac:dyDescent="0.3">
      <c r="B6498" s="126">
        <v>-244.53732859575999</v>
      </c>
      <c r="K6498" s="113">
        <f t="shared" si="103"/>
        <v>-308.46865633321357</v>
      </c>
    </row>
    <row r="6499" spans="2:11" x14ac:dyDescent="0.3">
      <c r="B6499" s="126">
        <v>-234.713054946531</v>
      </c>
      <c r="K6499" s="113">
        <f t="shared" si="103"/>
        <v>-296.07594512863062</v>
      </c>
    </row>
    <row r="6500" spans="2:11" x14ac:dyDescent="0.3">
      <c r="B6500" s="126">
        <v>-208.55689681943801</v>
      </c>
      <c r="K6500" s="113">
        <f t="shared" si="103"/>
        <v>-263.08157572648059</v>
      </c>
    </row>
    <row r="6501" spans="2:11" x14ac:dyDescent="0.3">
      <c r="B6501" s="126">
        <v>-168.34359451504801</v>
      </c>
      <c r="K6501" s="113">
        <f t="shared" si="103"/>
        <v>-212.35499177388408</v>
      </c>
    </row>
    <row r="6502" spans="2:11" x14ac:dyDescent="0.3">
      <c r="B6502" s="126">
        <v>-117.403569821479</v>
      </c>
      <c r="K6502" s="113">
        <f t="shared" si="103"/>
        <v>-148.09731356565652</v>
      </c>
    </row>
    <row r="6503" spans="2:11" x14ac:dyDescent="0.3">
      <c r="B6503" s="126">
        <v>-59.8056548942616</v>
      </c>
      <c r="K6503" s="113">
        <f t="shared" si="103"/>
        <v>-75.441120226094696</v>
      </c>
    </row>
    <row r="6504" spans="2:11" x14ac:dyDescent="0.3">
      <c r="B6504" s="126">
        <v>9.9999999730843794E-3</v>
      </c>
      <c r="K6504" s="113">
        <f t="shared" si="103"/>
        <v>7.1346704679026091E-3</v>
      </c>
    </row>
    <row r="6505" spans="2:11" x14ac:dyDescent="0.3">
      <c r="B6505" s="126">
        <v>0.01</v>
      </c>
      <c r="K6505" s="113">
        <f t="shared" si="103"/>
        <v>7.1346704871060179E-3</v>
      </c>
    </row>
    <row r="6506" spans="2:11" x14ac:dyDescent="0.3">
      <c r="B6506" s="126">
        <v>0.01</v>
      </c>
      <c r="K6506" s="113">
        <f t="shared" si="103"/>
        <v>7.1346704871060179E-3</v>
      </c>
    </row>
    <row r="6507" spans="2:11" x14ac:dyDescent="0.3">
      <c r="B6507" s="126">
        <v>0.01</v>
      </c>
      <c r="K6507" s="113">
        <f t="shared" si="103"/>
        <v>7.1346704871060179E-3</v>
      </c>
    </row>
    <row r="6508" spans="2:11" x14ac:dyDescent="0.3">
      <c r="B6508" s="126">
        <v>0.01</v>
      </c>
      <c r="K6508" s="113">
        <f t="shared" si="103"/>
        <v>7.1346704871060179E-3</v>
      </c>
    </row>
    <row r="6509" spans="2:11" x14ac:dyDescent="0.3">
      <c r="B6509" s="126">
        <v>0.01</v>
      </c>
      <c r="K6509" s="113">
        <f t="shared" si="103"/>
        <v>7.1346704871060179E-3</v>
      </c>
    </row>
    <row r="6510" spans="2:11" x14ac:dyDescent="0.3">
      <c r="B6510" s="126">
        <v>0.01</v>
      </c>
      <c r="K6510" s="113">
        <f t="shared" si="103"/>
        <v>7.1346704871060179E-3</v>
      </c>
    </row>
    <row r="6511" spans="2:11" x14ac:dyDescent="0.3">
      <c r="B6511" s="126">
        <v>0.01</v>
      </c>
      <c r="K6511" s="113">
        <f t="shared" si="103"/>
        <v>7.1346704871060179E-3</v>
      </c>
    </row>
    <row r="6512" spans="2:11" x14ac:dyDescent="0.3">
      <c r="B6512" s="126">
        <v>0.01</v>
      </c>
      <c r="K6512" s="113">
        <f t="shared" si="103"/>
        <v>7.1346704871060179E-3</v>
      </c>
    </row>
    <row r="6513" spans="2:11" x14ac:dyDescent="0.3">
      <c r="B6513" s="126">
        <v>0.01</v>
      </c>
      <c r="K6513" s="113">
        <f t="shared" si="103"/>
        <v>7.1346704871060179E-3</v>
      </c>
    </row>
    <row r="6514" spans="2:11" x14ac:dyDescent="0.3">
      <c r="B6514" s="126">
        <v>0.01</v>
      </c>
      <c r="K6514" s="113">
        <f t="shared" si="103"/>
        <v>7.1346704871060179E-3</v>
      </c>
    </row>
    <row r="6515" spans="2:11" x14ac:dyDescent="0.3">
      <c r="B6515" s="126">
        <v>0.01</v>
      </c>
      <c r="K6515" s="113">
        <f t="shared" si="103"/>
        <v>7.1346704871060179E-3</v>
      </c>
    </row>
    <row r="6516" spans="2:11" x14ac:dyDescent="0.3">
      <c r="B6516" s="126">
        <v>0.01</v>
      </c>
      <c r="K6516" s="113">
        <f t="shared" si="103"/>
        <v>7.1346704871060179E-3</v>
      </c>
    </row>
    <row r="6517" spans="2:11" x14ac:dyDescent="0.3">
      <c r="B6517" s="126">
        <v>-42.582282490318903</v>
      </c>
      <c r="K6517" s="113">
        <f t="shared" si="103"/>
        <v>-53.714905363604892</v>
      </c>
    </row>
    <row r="6518" spans="2:11" x14ac:dyDescent="0.3">
      <c r="B6518" s="126">
        <v>-80.339490816682698</v>
      </c>
      <c r="K6518" s="113">
        <f t="shared" si="103"/>
        <v>-101.34327926548863</v>
      </c>
    </row>
    <row r="6519" spans="2:11" x14ac:dyDescent="0.3">
      <c r="B6519" s="126">
        <v>-111.078919926081</v>
      </c>
      <c r="K6519" s="113">
        <f t="shared" si="103"/>
        <v>-140.11916042963159</v>
      </c>
    </row>
    <row r="6520" spans="2:11" x14ac:dyDescent="0.3">
      <c r="B6520" s="126">
        <v>-133.16866745819399</v>
      </c>
      <c r="K6520" s="113">
        <f t="shared" si="103"/>
        <v>-167.98400535576104</v>
      </c>
    </row>
    <row r="6521" spans="2:11" x14ac:dyDescent="0.3">
      <c r="B6521" s="126">
        <v>-145.585378049301</v>
      </c>
      <c r="K6521" s="113">
        <f t="shared" si="103"/>
        <v>-183.64691479421629</v>
      </c>
    </row>
    <row r="6522" spans="2:11" x14ac:dyDescent="0.3">
      <c r="B6522" s="126">
        <v>-147.936214951994</v>
      </c>
      <c r="K6522" s="113">
        <f t="shared" si="103"/>
        <v>-186.61234957996629</v>
      </c>
    </row>
    <row r="6523" spans="2:11" x14ac:dyDescent="0.3">
      <c r="B6523" s="126">
        <v>-140.44878282807099</v>
      </c>
      <c r="K6523" s="113">
        <f t="shared" si="103"/>
        <v>-177.16741886155359</v>
      </c>
    </row>
    <row r="6524" spans="2:11" x14ac:dyDescent="0.3">
      <c r="B6524" s="126">
        <v>-123.932742783682</v>
      </c>
      <c r="K6524" s="113">
        <f t="shared" si="103"/>
        <v>-156.33345985131129</v>
      </c>
    </row>
    <row r="6525" spans="2:11" x14ac:dyDescent="0.3">
      <c r="B6525" s="126">
        <v>-99.716382405157901</v>
      </c>
      <c r="K6525" s="113">
        <f t="shared" si="103"/>
        <v>-125.78602486402271</v>
      </c>
    </row>
    <row r="6526" spans="2:11" x14ac:dyDescent="0.3">
      <c r="B6526" s="126">
        <v>-69.5608464112821</v>
      </c>
      <c r="K6526" s="113">
        <f t="shared" si="103"/>
        <v>-87.746688610310102</v>
      </c>
    </row>
    <row r="6527" spans="2:11" x14ac:dyDescent="0.3">
      <c r="B6527" s="126">
        <v>-35.554475010780799</v>
      </c>
      <c r="K6527" s="113">
        <f t="shared" si="103"/>
        <v>-44.84976259529865</v>
      </c>
    </row>
    <row r="6528" spans="2:11" x14ac:dyDescent="0.3">
      <c r="B6528" s="126">
        <v>9.9999999809684704E-3</v>
      </c>
      <c r="K6528" s="113">
        <f t="shared" si="103"/>
        <v>7.1346704735276477E-3</v>
      </c>
    </row>
    <row r="6529" spans="2:11" x14ac:dyDescent="0.3">
      <c r="B6529" s="126">
        <v>0.01</v>
      </c>
      <c r="K6529" s="113">
        <f t="shared" si="103"/>
        <v>7.1346704871060179E-3</v>
      </c>
    </row>
    <row r="6530" spans="2:11" x14ac:dyDescent="0.3">
      <c r="B6530" s="126">
        <v>0.01</v>
      </c>
      <c r="K6530" s="113">
        <f t="shared" si="103"/>
        <v>7.1346704871060179E-3</v>
      </c>
    </row>
    <row r="6531" spans="2:11" x14ac:dyDescent="0.3">
      <c r="B6531" s="126">
        <v>0.01</v>
      </c>
      <c r="K6531" s="113">
        <f t="shared" si="103"/>
        <v>7.1346704871060179E-3</v>
      </c>
    </row>
    <row r="6532" spans="2:11" x14ac:dyDescent="0.3">
      <c r="B6532" s="126">
        <v>0.01</v>
      </c>
      <c r="K6532" s="113">
        <f t="shared" si="103"/>
        <v>7.1346704871060179E-3</v>
      </c>
    </row>
    <row r="6533" spans="2:11" x14ac:dyDescent="0.3">
      <c r="B6533" s="126">
        <v>0.01</v>
      </c>
      <c r="K6533" s="113">
        <f t="shared" si="103"/>
        <v>7.1346704871060179E-3</v>
      </c>
    </row>
    <row r="6534" spans="2:11" x14ac:dyDescent="0.3">
      <c r="B6534" s="126">
        <v>0.01</v>
      </c>
      <c r="K6534" s="113">
        <f t="shared" si="103"/>
        <v>7.1346704871060179E-3</v>
      </c>
    </row>
    <row r="6535" spans="2:11" x14ac:dyDescent="0.3">
      <c r="B6535" s="126">
        <v>0.01</v>
      </c>
      <c r="K6535" s="113">
        <f t="shared" si="103"/>
        <v>7.1346704871060179E-3</v>
      </c>
    </row>
    <row r="6536" spans="2:11" x14ac:dyDescent="0.3">
      <c r="B6536" s="126">
        <v>0.01</v>
      </c>
      <c r="K6536" s="113">
        <f t="shared" ref="K6536:K6599" si="104">IF(B6536&gt;0,B6536*(1-(1/3.49)),B6536*(1+(1/3.825)))</f>
        <v>7.1346704871060179E-3</v>
      </c>
    </row>
    <row r="6537" spans="2:11" x14ac:dyDescent="0.3">
      <c r="B6537" s="126">
        <v>0.01</v>
      </c>
      <c r="K6537" s="113">
        <f t="shared" si="104"/>
        <v>7.1346704871060179E-3</v>
      </c>
    </row>
    <row r="6538" spans="2:11" x14ac:dyDescent="0.3">
      <c r="B6538" s="126">
        <v>0.01</v>
      </c>
      <c r="K6538" s="113">
        <f t="shared" si="104"/>
        <v>7.1346704871060179E-3</v>
      </c>
    </row>
    <row r="6539" spans="2:11" x14ac:dyDescent="0.3">
      <c r="B6539" s="126">
        <v>0.01</v>
      </c>
      <c r="K6539" s="113">
        <f t="shared" si="104"/>
        <v>7.1346704871060179E-3</v>
      </c>
    </row>
    <row r="6540" spans="2:11" x14ac:dyDescent="0.3">
      <c r="B6540" s="126">
        <v>0.01</v>
      </c>
      <c r="K6540" s="113">
        <f t="shared" si="104"/>
        <v>7.1346704871060179E-3</v>
      </c>
    </row>
    <row r="6541" spans="2:11" x14ac:dyDescent="0.3">
      <c r="B6541" s="126">
        <v>-29.042225385941698</v>
      </c>
      <c r="K6541" s="113">
        <f t="shared" si="104"/>
        <v>-36.634964048932993</v>
      </c>
    </row>
    <row r="6542" spans="2:11" x14ac:dyDescent="0.3">
      <c r="B6542" s="126">
        <v>-54.6445042276805</v>
      </c>
      <c r="K6542" s="113">
        <f t="shared" si="104"/>
        <v>-68.93064912380612</v>
      </c>
    </row>
    <row r="6543" spans="2:11" x14ac:dyDescent="0.3">
      <c r="B6543" s="126">
        <v>-75.041058952035797</v>
      </c>
      <c r="K6543" s="113">
        <f t="shared" si="104"/>
        <v>-94.659636455836008</v>
      </c>
    </row>
    <row r="6544" spans="2:11" x14ac:dyDescent="0.3">
      <c r="B6544" s="126">
        <v>-88.9645771358784</v>
      </c>
      <c r="K6544" s="113">
        <f t="shared" si="104"/>
        <v>-112.22329011257864</v>
      </c>
    </row>
    <row r="6545" spans="2:11" x14ac:dyDescent="0.3">
      <c r="B6545" s="126">
        <v>-95.730390316312096</v>
      </c>
      <c r="K6545" s="113">
        <f t="shared" si="104"/>
        <v>-120.75794334018454</v>
      </c>
    </row>
    <row r="6546" spans="2:11" x14ac:dyDescent="0.3">
      <c r="B6546" s="126">
        <v>-95.275061212061701</v>
      </c>
      <c r="K6546" s="113">
        <f t="shared" si="104"/>
        <v>-120.18357394724123</v>
      </c>
    </row>
    <row r="6547" spans="2:11" x14ac:dyDescent="0.3">
      <c r="B6547" s="126">
        <v>-88.135994837936096</v>
      </c>
      <c r="K6547" s="113">
        <f t="shared" si="104"/>
        <v>-111.17808499164488</v>
      </c>
    </row>
    <row r="6548" spans="2:11" x14ac:dyDescent="0.3">
      <c r="B6548" s="126">
        <v>-75.374988476329605</v>
      </c>
      <c r="K6548" s="113">
        <f t="shared" si="104"/>
        <v>-95.080867816546487</v>
      </c>
    </row>
    <row r="6549" spans="2:11" x14ac:dyDescent="0.3">
      <c r="B6549" s="126">
        <v>-58.4546479975956</v>
      </c>
      <c r="K6549" s="113">
        <f t="shared" si="104"/>
        <v>-73.736908911999677</v>
      </c>
    </row>
    <row r="6550" spans="2:11" x14ac:dyDescent="0.3">
      <c r="B6550" s="126">
        <v>-39.081588051726598</v>
      </c>
      <c r="K6550" s="113">
        <f t="shared" si="104"/>
        <v>-49.298996692700868</v>
      </c>
    </row>
    <row r="6551" spans="2:11" x14ac:dyDescent="0.3">
      <c r="B6551" s="126">
        <v>-19.033689168682098</v>
      </c>
      <c r="K6551" s="113">
        <f t="shared" si="104"/>
        <v>-24.009817055919246</v>
      </c>
    </row>
    <row r="6552" spans="2:11" x14ac:dyDescent="0.3">
      <c r="B6552" s="126">
        <v>9.9999999888594898E-3</v>
      </c>
      <c r="K6552" s="113">
        <f t="shared" si="104"/>
        <v>7.1346704791576303E-3</v>
      </c>
    </row>
    <row r="6553" spans="2:11" x14ac:dyDescent="0.3">
      <c r="B6553" s="126">
        <v>0.01</v>
      </c>
      <c r="K6553" s="113">
        <f t="shared" si="104"/>
        <v>7.1346704871060179E-3</v>
      </c>
    </row>
    <row r="6554" spans="2:11" x14ac:dyDescent="0.3">
      <c r="B6554" s="126">
        <v>0.01</v>
      </c>
      <c r="K6554" s="113">
        <f t="shared" si="104"/>
        <v>7.1346704871060179E-3</v>
      </c>
    </row>
    <row r="6555" spans="2:11" x14ac:dyDescent="0.3">
      <c r="B6555" s="126">
        <v>0.01</v>
      </c>
      <c r="K6555" s="113">
        <f t="shared" si="104"/>
        <v>7.1346704871060179E-3</v>
      </c>
    </row>
    <row r="6556" spans="2:11" x14ac:dyDescent="0.3">
      <c r="B6556" s="126">
        <v>0.01</v>
      </c>
      <c r="K6556" s="113">
        <f t="shared" si="104"/>
        <v>7.1346704871060179E-3</v>
      </c>
    </row>
    <row r="6557" spans="2:11" x14ac:dyDescent="0.3">
      <c r="B6557" s="126">
        <v>0.01</v>
      </c>
      <c r="K6557" s="113">
        <f t="shared" si="104"/>
        <v>7.1346704871060179E-3</v>
      </c>
    </row>
    <row r="6558" spans="2:11" x14ac:dyDescent="0.3">
      <c r="B6558" s="126">
        <v>0.01</v>
      </c>
      <c r="K6558" s="113">
        <f t="shared" si="104"/>
        <v>7.1346704871060179E-3</v>
      </c>
    </row>
    <row r="6559" spans="2:11" x14ac:dyDescent="0.3">
      <c r="B6559" s="126">
        <v>0.01</v>
      </c>
      <c r="K6559" s="113">
        <f t="shared" si="104"/>
        <v>7.1346704871060179E-3</v>
      </c>
    </row>
    <row r="6560" spans="2:11" x14ac:dyDescent="0.3">
      <c r="B6560" s="126">
        <v>0.01</v>
      </c>
      <c r="K6560" s="113">
        <f t="shared" si="104"/>
        <v>7.1346704871060179E-3</v>
      </c>
    </row>
    <row r="6561" spans="2:11" x14ac:dyDescent="0.3">
      <c r="B6561" s="126">
        <v>0.01</v>
      </c>
      <c r="K6561" s="113">
        <f t="shared" si="104"/>
        <v>7.1346704871060179E-3</v>
      </c>
    </row>
    <row r="6562" spans="2:11" x14ac:dyDescent="0.3">
      <c r="B6562" s="126">
        <v>0.01</v>
      </c>
      <c r="K6562" s="113">
        <f t="shared" si="104"/>
        <v>7.1346704871060179E-3</v>
      </c>
    </row>
    <row r="6563" spans="2:11" x14ac:dyDescent="0.3">
      <c r="B6563" s="126">
        <v>0.01</v>
      </c>
      <c r="K6563" s="113">
        <f t="shared" si="104"/>
        <v>7.1346704871060179E-3</v>
      </c>
    </row>
    <row r="6564" spans="2:11" x14ac:dyDescent="0.3">
      <c r="B6564" s="126">
        <v>0.01</v>
      </c>
      <c r="K6564" s="113">
        <f t="shared" si="104"/>
        <v>7.1346704871060179E-3</v>
      </c>
    </row>
    <row r="6565" spans="2:11" x14ac:dyDescent="0.3">
      <c r="B6565" s="126">
        <v>-3.8863959421888401</v>
      </c>
      <c r="K6565" s="113">
        <f t="shared" si="104"/>
        <v>-4.9024471689048763</v>
      </c>
    </row>
    <row r="6566" spans="2:11" x14ac:dyDescent="0.3">
      <c r="B6566" s="126">
        <v>-6.16646797189218</v>
      </c>
      <c r="K6566" s="113">
        <f t="shared" si="104"/>
        <v>-7.7786164612757558</v>
      </c>
    </row>
    <row r="6567" spans="2:11" x14ac:dyDescent="0.3">
      <c r="B6567" s="126">
        <v>-7.0146678168529304</v>
      </c>
      <c r="K6567" s="113">
        <f t="shared" si="104"/>
        <v>-8.8485678996902983</v>
      </c>
    </row>
    <row r="6568" spans="2:11" x14ac:dyDescent="0.3">
      <c r="B6568" s="126">
        <v>-6.74540755663108</v>
      </c>
      <c r="K6568" s="113">
        <f t="shared" si="104"/>
        <v>-8.5089128001947607</v>
      </c>
    </row>
    <row r="6569" spans="2:11" x14ac:dyDescent="0.3">
      <c r="B6569" s="126">
        <v>-5.7363602046319304</v>
      </c>
      <c r="K6569" s="113">
        <f t="shared" si="104"/>
        <v>-7.2360622189147881</v>
      </c>
    </row>
    <row r="6570" spans="2:11" x14ac:dyDescent="0.3">
      <c r="B6570" s="126">
        <v>-4.3643607774430704</v>
      </c>
      <c r="K6570" s="113">
        <f t="shared" si="104"/>
        <v>-5.5053701310229579</v>
      </c>
    </row>
    <row r="6571" spans="2:11" x14ac:dyDescent="0.3">
      <c r="B6571" s="126">
        <v>-2.9525163819673201</v>
      </c>
      <c r="K6571" s="113">
        <f t="shared" si="104"/>
        <v>-3.7244160896711946</v>
      </c>
    </row>
    <row r="6572" spans="2:11" x14ac:dyDescent="0.3">
      <c r="B6572" s="126">
        <v>-1.7345513660437999</v>
      </c>
      <c r="K6572" s="113">
        <f t="shared" si="104"/>
        <v>-2.1880288473624403</v>
      </c>
    </row>
    <row r="6573" spans="2:11" x14ac:dyDescent="0.3">
      <c r="B6573" s="126">
        <v>-0.83919566276608104</v>
      </c>
      <c r="K6573" s="113">
        <f t="shared" si="104"/>
        <v>-1.058593221659174</v>
      </c>
    </row>
    <row r="6574" spans="2:11" x14ac:dyDescent="0.3">
      <c r="B6574" s="126">
        <v>-0.29409212197426099</v>
      </c>
      <c r="K6574" s="113">
        <f t="shared" si="104"/>
        <v>-0.37097895124857755</v>
      </c>
    </row>
    <row r="6575" spans="2:11" x14ac:dyDescent="0.3">
      <c r="B6575" s="126">
        <v>-4.5757710462217799E-2</v>
      </c>
      <c r="K6575" s="113">
        <f t="shared" si="104"/>
        <v>-5.7720510583059048E-2</v>
      </c>
    </row>
    <row r="6576" spans="2:11" x14ac:dyDescent="0.3">
      <c r="B6576" s="126">
        <v>-0.01</v>
      </c>
      <c r="K6576" s="113">
        <f t="shared" si="104"/>
        <v>-1.261437908496732E-2</v>
      </c>
    </row>
    <row r="6577" spans="2:11" x14ac:dyDescent="0.3">
      <c r="B6577" s="126">
        <v>-0.01</v>
      </c>
      <c r="K6577" s="113">
        <f t="shared" si="104"/>
        <v>-1.261437908496732E-2</v>
      </c>
    </row>
    <row r="6578" spans="2:11" x14ac:dyDescent="0.3">
      <c r="B6578" s="126">
        <v>-8.4355348406523391E-3</v>
      </c>
      <c r="K6578" s="113">
        <f t="shared" si="104"/>
        <v>-1.0640903426443801E-2</v>
      </c>
    </row>
    <row r="6579" spans="2:11" x14ac:dyDescent="0.3">
      <c r="B6579" s="126">
        <v>0.110520723866708</v>
      </c>
      <c r="K6579" s="113">
        <f t="shared" si="104"/>
        <v>7.8852894678539523E-2</v>
      </c>
    </row>
    <row r="6580" spans="2:11" x14ac:dyDescent="0.3">
      <c r="B6580" s="126">
        <v>0.34811296260190799</v>
      </c>
      <c r="K6580" s="113">
        <f t="shared" si="104"/>
        <v>0.24836712804548738</v>
      </c>
    </row>
    <row r="6581" spans="2:11" x14ac:dyDescent="0.3">
      <c r="B6581" s="126">
        <v>0.67248051462205805</v>
      </c>
      <c r="K6581" s="113">
        <f t="shared" si="104"/>
        <v>0.47979268808278641</v>
      </c>
    </row>
    <row r="6582" spans="2:11" x14ac:dyDescent="0.3">
      <c r="B6582" s="126">
        <v>1.01454933802239</v>
      </c>
      <c r="K6582" s="113">
        <f t="shared" si="104"/>
        <v>0.72384752197012925</v>
      </c>
    </row>
    <row r="6583" spans="2:11" x14ac:dyDescent="0.3">
      <c r="B6583" s="126">
        <v>1.2878948252315701</v>
      </c>
      <c r="K6583" s="113">
        <f t="shared" si="104"/>
        <v>0.91887052000762448</v>
      </c>
    </row>
    <row r="6584" spans="2:11" x14ac:dyDescent="0.3">
      <c r="B6584" s="126">
        <v>1.4118004409949201</v>
      </c>
      <c r="K6584" s="113">
        <f t="shared" si="104"/>
        <v>1.0072730940049717</v>
      </c>
    </row>
    <row r="6585" spans="2:11" x14ac:dyDescent="0.3">
      <c r="B6585" s="126">
        <v>1.3325009074257601</v>
      </c>
      <c r="K6585" s="113">
        <f t="shared" si="104"/>
        <v>0.95069548982525576</v>
      </c>
    </row>
    <row r="6586" spans="2:11" x14ac:dyDescent="0.3">
      <c r="B6586" s="126">
        <v>1.0381632760424</v>
      </c>
      <c r="K6586" s="113">
        <f t="shared" si="104"/>
        <v>0.74069528863770084</v>
      </c>
    </row>
    <row r="6587" spans="2:11" x14ac:dyDescent="0.3">
      <c r="B6587" s="126">
        <v>0.56452403311487798</v>
      </c>
      <c r="K6587" s="113">
        <f t="shared" si="104"/>
        <v>0.40276929583267801</v>
      </c>
    </row>
    <row r="6588" spans="2:11" x14ac:dyDescent="0.3">
      <c r="B6588" s="126">
        <v>-9.99999999981868E-3</v>
      </c>
      <c r="K6588" s="113">
        <f t="shared" si="104"/>
        <v>-1.2614379084738597E-2</v>
      </c>
    </row>
    <row r="6589" spans="2:11" x14ac:dyDescent="0.3">
      <c r="B6589" s="126">
        <v>-0.01</v>
      </c>
      <c r="K6589" s="113">
        <f t="shared" si="104"/>
        <v>-1.261437908496732E-2</v>
      </c>
    </row>
    <row r="6590" spans="2:11" x14ac:dyDescent="0.3">
      <c r="B6590" s="126">
        <v>-0.01</v>
      </c>
      <c r="K6590" s="113">
        <f t="shared" si="104"/>
        <v>-1.261437908496732E-2</v>
      </c>
    </row>
    <row r="6591" spans="2:11" x14ac:dyDescent="0.3">
      <c r="B6591" s="126">
        <v>-0.01</v>
      </c>
      <c r="K6591" s="113">
        <f t="shared" si="104"/>
        <v>-1.261437908496732E-2</v>
      </c>
    </row>
    <row r="6592" spans="2:11" x14ac:dyDescent="0.3">
      <c r="B6592" s="126">
        <v>-0.01</v>
      </c>
      <c r="K6592" s="113">
        <f t="shared" si="104"/>
        <v>-1.261437908496732E-2</v>
      </c>
    </row>
    <row r="6593" spans="2:11" x14ac:dyDescent="0.3">
      <c r="B6593" s="126">
        <v>-0.01</v>
      </c>
      <c r="K6593" s="113">
        <f t="shared" si="104"/>
        <v>-1.261437908496732E-2</v>
      </c>
    </row>
    <row r="6594" spans="2:11" x14ac:dyDescent="0.3">
      <c r="B6594" s="126">
        <v>-0.01</v>
      </c>
      <c r="K6594" s="113">
        <f t="shared" si="104"/>
        <v>-1.261437908496732E-2</v>
      </c>
    </row>
    <row r="6595" spans="2:11" x14ac:dyDescent="0.3">
      <c r="B6595" s="126">
        <v>0.25327307437534902</v>
      </c>
      <c r="K6595" s="113">
        <f t="shared" si="104"/>
        <v>0.18070199289244099</v>
      </c>
    </row>
    <row r="6596" spans="2:11" x14ac:dyDescent="0.3">
      <c r="B6596" s="126">
        <v>0.84523714388353599</v>
      </c>
      <c r="K6596" s="113">
        <f t="shared" si="104"/>
        <v>0.60304885050716461</v>
      </c>
    </row>
    <row r="6597" spans="2:11" x14ac:dyDescent="0.3">
      <c r="B6597" s="126">
        <v>1.23277910825496</v>
      </c>
      <c r="K6597" s="113">
        <f t="shared" si="104"/>
        <v>0.87954727207875372</v>
      </c>
    </row>
    <row r="6598" spans="2:11" x14ac:dyDescent="0.3">
      <c r="B6598" s="126">
        <v>1.2726609722445199</v>
      </c>
      <c r="K6598" s="113">
        <f t="shared" si="104"/>
        <v>0.90800166787646264</v>
      </c>
    </row>
    <row r="6599" spans="2:11" x14ac:dyDescent="0.3">
      <c r="B6599" s="126">
        <v>0.86787578131347298</v>
      </c>
      <c r="K6599" s="113">
        <f t="shared" si="104"/>
        <v>0.61920077234113113</v>
      </c>
    </row>
    <row r="6600" spans="2:11" x14ac:dyDescent="0.3">
      <c r="B6600" s="126">
        <v>-9.9999999991363196E-3</v>
      </c>
      <c r="K6600" s="113">
        <f t="shared" ref="K6600:K6663" si="105">IF(B6600&gt;0,B6600*(1-(1/3.49)),B6600*(1+(1/3.825)))</f>
        <v>-1.2614379083877841E-2</v>
      </c>
    </row>
    <row r="6601" spans="2:11" x14ac:dyDescent="0.3">
      <c r="B6601" s="126">
        <v>-0.01</v>
      </c>
      <c r="K6601" s="113">
        <f t="shared" si="105"/>
        <v>-1.261437908496732E-2</v>
      </c>
    </row>
    <row r="6602" spans="2:11" x14ac:dyDescent="0.3">
      <c r="B6602" s="126">
        <v>-0.01</v>
      </c>
      <c r="K6602" s="113">
        <f t="shared" si="105"/>
        <v>-1.261437908496732E-2</v>
      </c>
    </row>
    <row r="6603" spans="2:11" x14ac:dyDescent="0.3">
      <c r="B6603" s="126">
        <v>-0.01</v>
      </c>
      <c r="K6603" s="113">
        <f t="shared" si="105"/>
        <v>-1.261437908496732E-2</v>
      </c>
    </row>
    <row r="6604" spans="2:11" x14ac:dyDescent="0.3">
      <c r="B6604" s="126">
        <v>-0.01</v>
      </c>
      <c r="K6604" s="113">
        <f t="shared" si="105"/>
        <v>-1.261437908496732E-2</v>
      </c>
    </row>
    <row r="6605" spans="2:11" x14ac:dyDescent="0.3">
      <c r="B6605" s="126">
        <v>-0.01</v>
      </c>
      <c r="K6605" s="113">
        <f t="shared" si="105"/>
        <v>-1.261437908496732E-2</v>
      </c>
    </row>
    <row r="6606" spans="2:11" x14ac:dyDescent="0.3">
      <c r="B6606" s="126">
        <v>-0.01</v>
      </c>
      <c r="K6606" s="113">
        <f t="shared" si="105"/>
        <v>-1.261437908496732E-2</v>
      </c>
    </row>
    <row r="6607" spans="2:11" x14ac:dyDescent="0.3">
      <c r="B6607" s="126">
        <v>-0.01</v>
      </c>
      <c r="K6607" s="113">
        <f t="shared" si="105"/>
        <v>-1.261437908496732E-2</v>
      </c>
    </row>
    <row r="6608" spans="2:11" x14ac:dyDescent="0.3">
      <c r="B6608" s="126">
        <v>-0.01</v>
      </c>
      <c r="K6608" s="113">
        <f t="shared" si="105"/>
        <v>-1.261437908496732E-2</v>
      </c>
    </row>
    <row r="6609" spans="2:11" x14ac:dyDescent="0.3">
      <c r="B6609" s="126">
        <v>-0.01</v>
      </c>
      <c r="K6609" s="113">
        <f t="shared" si="105"/>
        <v>-1.261437908496732E-2</v>
      </c>
    </row>
    <row r="6610" spans="2:11" x14ac:dyDescent="0.3">
      <c r="B6610" s="126">
        <v>-0.01</v>
      </c>
      <c r="K6610" s="113">
        <f t="shared" si="105"/>
        <v>-1.261437908496732E-2</v>
      </c>
    </row>
    <row r="6611" spans="2:11" x14ac:dyDescent="0.3">
      <c r="B6611" s="126">
        <v>-0.01</v>
      </c>
      <c r="K6611" s="113">
        <f t="shared" si="105"/>
        <v>-1.261437908496732E-2</v>
      </c>
    </row>
    <row r="6612" spans="2:11" x14ac:dyDescent="0.3">
      <c r="B6612" s="126">
        <v>-0.01</v>
      </c>
      <c r="K6612" s="113">
        <f t="shared" si="105"/>
        <v>-1.261437908496732E-2</v>
      </c>
    </row>
    <row r="6613" spans="2:11" x14ac:dyDescent="0.3">
      <c r="B6613" s="126">
        <v>1.59637908635585</v>
      </c>
      <c r="K6613" s="113">
        <f t="shared" si="105"/>
        <v>1.138963875365635</v>
      </c>
    </row>
    <row r="6614" spans="2:11" x14ac:dyDescent="0.3">
      <c r="B6614" s="126">
        <v>2.6395229426105602</v>
      </c>
      <c r="K6614" s="113">
        <f t="shared" si="105"/>
        <v>1.8832126438682795</v>
      </c>
    </row>
    <row r="6615" spans="2:11" x14ac:dyDescent="0.3">
      <c r="B6615" s="126">
        <v>2.9953253015682999</v>
      </c>
      <c r="K6615" s="113">
        <f t="shared" si="105"/>
        <v>2.137065902838128</v>
      </c>
    </row>
    <row r="6616" spans="2:11" x14ac:dyDescent="0.3">
      <c r="B6616" s="126">
        <v>2.6561379180227802</v>
      </c>
      <c r="K6616" s="113">
        <f t="shared" si="105"/>
        <v>1.8950668813400353</v>
      </c>
    </row>
    <row r="6617" spans="2:11" x14ac:dyDescent="0.3">
      <c r="B6617" s="126">
        <v>1.7357508365307299</v>
      </c>
      <c r="K6617" s="113">
        <f t="shared" si="105"/>
        <v>1.2384010266365379</v>
      </c>
    </row>
    <row r="6618" spans="2:11" x14ac:dyDescent="0.3">
      <c r="B6618" s="126">
        <v>0.45367785802734001</v>
      </c>
      <c r="K6618" s="113">
        <f t="shared" si="105"/>
        <v>0.32368420243211365</v>
      </c>
    </row>
    <row r="6619" spans="2:11" x14ac:dyDescent="0.3">
      <c r="B6619" s="126">
        <v>-0.01</v>
      </c>
      <c r="K6619" s="113">
        <f t="shared" si="105"/>
        <v>-1.261437908496732E-2</v>
      </c>
    </row>
    <row r="6620" spans="2:11" x14ac:dyDescent="0.3">
      <c r="B6620" s="126">
        <v>-0.01</v>
      </c>
      <c r="K6620" s="113">
        <f t="shared" si="105"/>
        <v>-1.261437908496732E-2</v>
      </c>
    </row>
    <row r="6621" spans="2:11" x14ac:dyDescent="0.3">
      <c r="B6621" s="126">
        <v>-0.01</v>
      </c>
      <c r="K6621" s="113">
        <f t="shared" si="105"/>
        <v>-1.261437908496732E-2</v>
      </c>
    </row>
    <row r="6622" spans="2:11" x14ac:dyDescent="0.3">
      <c r="B6622" s="126">
        <v>-0.01</v>
      </c>
      <c r="K6622" s="113">
        <f t="shared" si="105"/>
        <v>-1.261437908496732E-2</v>
      </c>
    </row>
    <row r="6623" spans="2:11" x14ac:dyDescent="0.3">
      <c r="B6623" s="126">
        <v>-0.01</v>
      </c>
      <c r="K6623" s="113">
        <f t="shared" si="105"/>
        <v>-1.261437908496732E-2</v>
      </c>
    </row>
    <row r="6624" spans="2:11" x14ac:dyDescent="0.3">
      <c r="B6624" s="126">
        <v>-0.01</v>
      </c>
      <c r="K6624" s="113">
        <f t="shared" si="105"/>
        <v>-1.261437908496732E-2</v>
      </c>
    </row>
    <row r="6625" spans="2:11" x14ac:dyDescent="0.3">
      <c r="B6625" s="126">
        <v>2.04004555904331</v>
      </c>
      <c r="K6625" s="113">
        <f t="shared" si="105"/>
        <v>1.4555052842458001</v>
      </c>
    </row>
    <row r="6626" spans="2:11" x14ac:dyDescent="0.3">
      <c r="B6626" s="126">
        <v>4.2184715134826796</v>
      </c>
      <c r="K6626" s="113">
        <f t="shared" si="105"/>
        <v>3.0097404207942327</v>
      </c>
    </row>
    <row r="6627" spans="2:11" x14ac:dyDescent="0.3">
      <c r="B6627" s="126">
        <v>6.1330340696283301</v>
      </c>
      <c r="K6627" s="113">
        <f t="shared" si="105"/>
        <v>4.3757177172992954</v>
      </c>
    </row>
    <row r="6628" spans="2:11" x14ac:dyDescent="0.3">
      <c r="B6628" s="126">
        <v>7.4080154232752697</v>
      </c>
      <c r="K6628" s="113">
        <f t="shared" si="105"/>
        <v>5.2853749008468256</v>
      </c>
    </row>
    <row r="6629" spans="2:11" x14ac:dyDescent="0.3">
      <c r="B6629" s="126">
        <v>7.7612008524727898</v>
      </c>
      <c r="K6629" s="113">
        <f t="shared" si="105"/>
        <v>5.5373610666639674</v>
      </c>
    </row>
    <row r="6630" spans="2:11" x14ac:dyDescent="0.3">
      <c r="B6630" s="126">
        <v>7.0732022665718297</v>
      </c>
      <c r="K6630" s="113">
        <f t="shared" si="105"/>
        <v>5.0464967460641423</v>
      </c>
    </row>
    <row r="6631" spans="2:11" x14ac:dyDescent="0.3">
      <c r="B6631" s="126">
        <v>5.4361839322174896</v>
      </c>
      <c r="K6631" s="113">
        <f t="shared" si="105"/>
        <v>3.878538106367206</v>
      </c>
    </row>
    <row r="6632" spans="2:11" x14ac:dyDescent="0.3">
      <c r="B6632" s="126">
        <v>3.1710755823788599</v>
      </c>
      <c r="K6632" s="113">
        <f t="shared" si="105"/>
        <v>2.2624579369980977</v>
      </c>
    </row>
    <row r="6633" spans="2:11" x14ac:dyDescent="0.3">
      <c r="B6633" s="126">
        <v>0.806323213949109</v>
      </c>
      <c r="K6633" s="113">
        <f t="shared" si="105"/>
        <v>0.57528504376311784</v>
      </c>
    </row>
    <row r="6634" spans="2:11" x14ac:dyDescent="0.3">
      <c r="B6634" s="126">
        <v>-0.01</v>
      </c>
      <c r="K6634" s="113">
        <f t="shared" si="105"/>
        <v>-1.261437908496732E-2</v>
      </c>
    </row>
    <row r="6635" spans="2:11" x14ac:dyDescent="0.3">
      <c r="B6635" s="126">
        <v>-0.01</v>
      </c>
      <c r="K6635" s="113">
        <f t="shared" si="105"/>
        <v>-1.261437908496732E-2</v>
      </c>
    </row>
    <row r="6636" spans="2:11" x14ac:dyDescent="0.3">
      <c r="B6636" s="126">
        <v>-0.01</v>
      </c>
      <c r="K6636" s="113">
        <f t="shared" si="105"/>
        <v>-1.261437908496732E-2</v>
      </c>
    </row>
    <row r="6637" spans="2:11" x14ac:dyDescent="0.3">
      <c r="B6637" s="126">
        <v>3.85955057743841</v>
      </c>
      <c r="K6637" s="113">
        <f t="shared" si="105"/>
        <v>2.7536621598342812</v>
      </c>
    </row>
    <row r="6638" spans="2:11" x14ac:dyDescent="0.3">
      <c r="B6638" s="126">
        <v>10.268961781019501</v>
      </c>
      <c r="K6638" s="113">
        <f t="shared" si="105"/>
        <v>7.3265658552259474</v>
      </c>
    </row>
    <row r="6639" spans="2:11" x14ac:dyDescent="0.3">
      <c r="B6639" s="126">
        <v>18.9435820930264</v>
      </c>
      <c r="K6639" s="113">
        <f t="shared" si="105"/>
        <v>13.515621607918549</v>
      </c>
    </row>
    <row r="6640" spans="2:11" x14ac:dyDescent="0.3">
      <c r="B6640" s="126">
        <v>29.159391427172402</v>
      </c>
      <c r="K6640" s="113">
        <f t="shared" si="105"/>
        <v>20.804264943741913</v>
      </c>
    </row>
    <row r="6641" spans="2:11" x14ac:dyDescent="0.3">
      <c r="B6641" s="126">
        <v>39.762068442521397</v>
      </c>
      <c r="K6641" s="113">
        <f t="shared" si="105"/>
        <v>28.368925622314695</v>
      </c>
    </row>
    <row r="6642" spans="2:11" x14ac:dyDescent="0.3">
      <c r="B6642" s="126">
        <v>49.251568567133901</v>
      </c>
      <c r="K6642" s="113">
        <f t="shared" si="105"/>
        <v>35.139371269960861</v>
      </c>
    </row>
    <row r="6643" spans="2:11" x14ac:dyDescent="0.3">
      <c r="B6643" s="126">
        <v>55.928864694748697</v>
      </c>
      <c r="K6643" s="113">
        <f t="shared" si="105"/>
        <v>39.903402031496924</v>
      </c>
    </row>
    <row r="6644" spans="2:11" x14ac:dyDescent="0.3">
      <c r="B6644" s="126">
        <v>58.0925010509145</v>
      </c>
      <c r="K6644" s="113">
        <f t="shared" si="105"/>
        <v>41.4470852770135</v>
      </c>
    </row>
    <row r="6645" spans="2:11" x14ac:dyDescent="0.3">
      <c r="B6645" s="126">
        <v>54.264491891478499</v>
      </c>
      <c r="K6645" s="113">
        <f t="shared" si="105"/>
        <v>38.715926879593546</v>
      </c>
    </row>
    <row r="6646" spans="2:11" x14ac:dyDescent="0.3">
      <c r="B6646" s="126">
        <v>43.419041844379002</v>
      </c>
      <c r="K6646" s="113">
        <f t="shared" si="105"/>
        <v>30.978055642551208</v>
      </c>
    </row>
    <row r="6647" spans="2:11" x14ac:dyDescent="0.3">
      <c r="B6647" s="126">
        <v>25.184549090542401</v>
      </c>
      <c r="K6647" s="113">
        <f t="shared" si="105"/>
        <v>17.968345912736556</v>
      </c>
    </row>
    <row r="6648" spans="2:11" x14ac:dyDescent="0.3">
      <c r="B6648" s="126">
        <v>-9.9999999977757395E-3</v>
      </c>
      <c r="K6648" s="113">
        <f t="shared" si="105"/>
        <v>-1.2614379082161554E-2</v>
      </c>
    </row>
    <row r="6649" spans="2:11" x14ac:dyDescent="0.3">
      <c r="B6649" s="126">
        <v>-0.01</v>
      </c>
      <c r="K6649" s="113">
        <f t="shared" si="105"/>
        <v>-1.261437908496732E-2</v>
      </c>
    </row>
    <row r="6650" spans="2:11" x14ac:dyDescent="0.3">
      <c r="B6650" s="126">
        <v>-0.01</v>
      </c>
      <c r="K6650" s="113">
        <f t="shared" si="105"/>
        <v>-1.261437908496732E-2</v>
      </c>
    </row>
    <row r="6651" spans="2:11" x14ac:dyDescent="0.3">
      <c r="B6651" s="126">
        <v>-0.01</v>
      </c>
      <c r="K6651" s="113">
        <f t="shared" si="105"/>
        <v>-1.261437908496732E-2</v>
      </c>
    </row>
    <row r="6652" spans="2:11" x14ac:dyDescent="0.3">
      <c r="B6652" s="126">
        <v>-0.01</v>
      </c>
      <c r="K6652" s="113">
        <f t="shared" si="105"/>
        <v>-1.261437908496732E-2</v>
      </c>
    </row>
    <row r="6653" spans="2:11" x14ac:dyDescent="0.3">
      <c r="B6653" s="126">
        <v>-0.01</v>
      </c>
      <c r="K6653" s="113">
        <f t="shared" si="105"/>
        <v>-1.261437908496732E-2</v>
      </c>
    </row>
    <row r="6654" spans="2:11" x14ac:dyDescent="0.3">
      <c r="B6654" s="126">
        <v>-0.01</v>
      </c>
      <c r="K6654" s="113">
        <f t="shared" si="105"/>
        <v>-1.261437908496732E-2</v>
      </c>
    </row>
    <row r="6655" spans="2:11" x14ac:dyDescent="0.3">
      <c r="B6655" s="126">
        <v>-0.01</v>
      </c>
      <c r="K6655" s="113">
        <f t="shared" si="105"/>
        <v>-1.261437908496732E-2</v>
      </c>
    </row>
    <row r="6656" spans="2:11" x14ac:dyDescent="0.3">
      <c r="B6656" s="126">
        <v>-0.01</v>
      </c>
      <c r="K6656" s="113">
        <f t="shared" si="105"/>
        <v>-1.261437908496732E-2</v>
      </c>
    </row>
    <row r="6657" spans="2:11" x14ac:dyDescent="0.3">
      <c r="B6657" s="126">
        <v>-0.01</v>
      </c>
      <c r="K6657" s="113">
        <f t="shared" si="105"/>
        <v>-1.261437908496732E-2</v>
      </c>
    </row>
    <row r="6658" spans="2:11" x14ac:dyDescent="0.3">
      <c r="B6658" s="126">
        <v>-0.01</v>
      </c>
      <c r="K6658" s="113">
        <f t="shared" si="105"/>
        <v>-1.261437908496732E-2</v>
      </c>
    </row>
    <row r="6659" spans="2:11" x14ac:dyDescent="0.3">
      <c r="B6659" s="126">
        <v>-0.01</v>
      </c>
      <c r="K6659" s="113">
        <f t="shared" si="105"/>
        <v>-1.261437908496732E-2</v>
      </c>
    </row>
    <row r="6660" spans="2:11" x14ac:dyDescent="0.3">
      <c r="B6660" s="126">
        <v>-0.01</v>
      </c>
      <c r="K6660" s="113">
        <f t="shared" si="105"/>
        <v>-1.261437908496732E-2</v>
      </c>
    </row>
    <row r="6661" spans="2:11" x14ac:dyDescent="0.3">
      <c r="B6661" s="126">
        <v>63.964874900418899</v>
      </c>
      <c r="K6661" s="113">
        <f t="shared" si="105"/>
        <v>45.636830516344716</v>
      </c>
    </row>
    <row r="6662" spans="2:11" x14ac:dyDescent="0.3">
      <c r="B6662" s="126">
        <v>127.708516980179</v>
      </c>
      <c r="K6662" s="113">
        <f t="shared" si="105"/>
        <v>91.115818705056085</v>
      </c>
    </row>
    <row r="6663" spans="2:11" x14ac:dyDescent="0.3">
      <c r="B6663" s="126">
        <v>186.01828884012599</v>
      </c>
      <c r="K6663" s="113">
        <f t="shared" si="105"/>
        <v>132.71791954496095</v>
      </c>
    </row>
    <row r="6664" spans="2:11" x14ac:dyDescent="0.3">
      <c r="B6664" s="126">
        <v>233.89647317763701</v>
      </c>
      <c r="K6664" s="113">
        <f t="shared" ref="K6664:K6727" si="106">IF(B6664&gt;0,B6664*(1-(1/3.49)),B6664*(1+(1/3.825)))</f>
        <v>166.87742642186709</v>
      </c>
    </row>
    <row r="6665" spans="2:11" x14ac:dyDescent="0.3">
      <c r="B6665" s="126">
        <v>267.012109099876</v>
      </c>
      <c r="K6665" s="113">
        <f t="shared" si="106"/>
        <v>190.50434144948173</v>
      </c>
    </row>
    <row r="6666" spans="2:11" x14ac:dyDescent="0.3">
      <c r="B6666" s="126">
        <v>282.11121139393498</v>
      </c>
      <c r="K6666" s="113">
        <f t="shared" si="106"/>
        <v>201.27705340140346</v>
      </c>
    </row>
    <row r="6667" spans="2:11" x14ac:dyDescent="0.3">
      <c r="B6667" s="126">
        <v>277.33402325869298</v>
      </c>
      <c r="K6667" s="113">
        <f t="shared" si="106"/>
        <v>197.86868708141705</v>
      </c>
    </row>
    <row r="6668" spans="2:11" x14ac:dyDescent="0.3">
      <c r="B6668" s="126">
        <v>252.407519589511</v>
      </c>
      <c r="K6668" s="113">
        <f t="shared" si="106"/>
        <v>180.08444807389179</v>
      </c>
    </row>
    <row r="6669" spans="2:11" x14ac:dyDescent="0.3">
      <c r="B6669" s="126">
        <v>208.69432244626401</v>
      </c>
      <c r="K6669" s="113">
        <f t="shared" si="106"/>
        <v>148.89652231839466</v>
      </c>
    </row>
    <row r="6670" spans="2:11" x14ac:dyDescent="0.3">
      <c r="B6670" s="126">
        <v>149.093993838481</v>
      </c>
      <c r="K6670" s="113">
        <f t="shared" si="106"/>
        <v>106.37365176441767</v>
      </c>
    </row>
    <row r="6671" spans="2:11" x14ac:dyDescent="0.3">
      <c r="B6671" s="126">
        <v>77.807619662022006</v>
      </c>
      <c r="K6671" s="113">
        <f t="shared" si="106"/>
        <v>55.513172767459828</v>
      </c>
    </row>
    <row r="6672" spans="2:11" x14ac:dyDescent="0.3">
      <c r="B6672" s="126">
        <v>-9.9999999872541698E-3</v>
      </c>
      <c r="K6672" s="113">
        <f t="shared" si="106"/>
        <v>-1.2614379068889247E-2</v>
      </c>
    </row>
    <row r="6673" spans="2:11" x14ac:dyDescent="0.3">
      <c r="B6673" s="126">
        <v>-0.01</v>
      </c>
      <c r="K6673" s="113">
        <f t="shared" si="106"/>
        <v>-1.261437908496732E-2</v>
      </c>
    </row>
    <row r="6674" spans="2:11" x14ac:dyDescent="0.3">
      <c r="B6674" s="126">
        <v>-0.01</v>
      </c>
      <c r="K6674" s="113">
        <f t="shared" si="106"/>
        <v>-1.261437908496732E-2</v>
      </c>
    </row>
    <row r="6675" spans="2:11" x14ac:dyDescent="0.3">
      <c r="B6675" s="126">
        <v>-0.01</v>
      </c>
      <c r="K6675" s="113">
        <f t="shared" si="106"/>
        <v>-1.261437908496732E-2</v>
      </c>
    </row>
    <row r="6676" spans="2:11" x14ac:dyDescent="0.3">
      <c r="B6676" s="126">
        <v>-0.01</v>
      </c>
      <c r="K6676" s="113">
        <f t="shared" si="106"/>
        <v>-1.261437908496732E-2</v>
      </c>
    </row>
    <row r="6677" spans="2:11" x14ac:dyDescent="0.3">
      <c r="B6677" s="126">
        <v>-0.01</v>
      </c>
      <c r="K6677" s="113">
        <f t="shared" si="106"/>
        <v>-1.261437908496732E-2</v>
      </c>
    </row>
    <row r="6678" spans="2:11" x14ac:dyDescent="0.3">
      <c r="B6678" s="126">
        <v>-0.01</v>
      </c>
      <c r="K6678" s="113">
        <f t="shared" si="106"/>
        <v>-1.261437908496732E-2</v>
      </c>
    </row>
    <row r="6679" spans="2:11" x14ac:dyDescent="0.3">
      <c r="B6679" s="126">
        <v>-0.01</v>
      </c>
      <c r="K6679" s="113">
        <f t="shared" si="106"/>
        <v>-1.261437908496732E-2</v>
      </c>
    </row>
    <row r="6680" spans="2:11" x14ac:dyDescent="0.3">
      <c r="B6680" s="126">
        <v>-0.01</v>
      </c>
      <c r="K6680" s="113">
        <f t="shared" si="106"/>
        <v>-1.261437908496732E-2</v>
      </c>
    </row>
    <row r="6681" spans="2:11" x14ac:dyDescent="0.3">
      <c r="B6681" s="126">
        <v>-0.01</v>
      </c>
      <c r="K6681" s="113">
        <f t="shared" si="106"/>
        <v>-1.261437908496732E-2</v>
      </c>
    </row>
    <row r="6682" spans="2:11" x14ac:dyDescent="0.3">
      <c r="B6682" s="126">
        <v>-0.01</v>
      </c>
      <c r="K6682" s="113">
        <f t="shared" si="106"/>
        <v>-1.261437908496732E-2</v>
      </c>
    </row>
    <row r="6683" spans="2:11" x14ac:dyDescent="0.3">
      <c r="B6683" s="126">
        <v>-0.01</v>
      </c>
      <c r="K6683" s="113">
        <f t="shared" si="106"/>
        <v>-1.261437908496732E-2</v>
      </c>
    </row>
    <row r="6684" spans="2:11" x14ac:dyDescent="0.3">
      <c r="B6684" s="126">
        <v>-0.01</v>
      </c>
      <c r="K6684" s="113">
        <f t="shared" si="106"/>
        <v>-1.261437908496732E-2</v>
      </c>
    </row>
    <row r="6685" spans="2:11" x14ac:dyDescent="0.3">
      <c r="B6685" s="126">
        <v>78.620768479391501</v>
      </c>
      <c r="K6685" s="113">
        <f t="shared" si="106"/>
        <v>56.093327654350958</v>
      </c>
    </row>
    <row r="6686" spans="2:11" x14ac:dyDescent="0.3">
      <c r="B6686" s="126">
        <v>152.262831816057</v>
      </c>
      <c r="K6686" s="113">
        <f t="shared" si="106"/>
        <v>108.6345132441209</v>
      </c>
    </row>
    <row r="6687" spans="2:11" x14ac:dyDescent="0.3">
      <c r="B6687" s="126">
        <v>216.15279910807899</v>
      </c>
      <c r="K6687" s="113">
        <f t="shared" si="106"/>
        <v>154.21789965017672</v>
      </c>
    </row>
    <row r="6688" spans="2:11" x14ac:dyDescent="0.3">
      <c r="B6688" s="126">
        <v>266.13250050127999</v>
      </c>
      <c r="K6688" s="113">
        <f t="shared" si="106"/>
        <v>189.87676969862096</v>
      </c>
    </row>
    <row r="6689" spans="2:11" x14ac:dyDescent="0.3">
      <c r="B6689" s="126">
        <v>298.872438953401</v>
      </c>
      <c r="K6689" s="113">
        <f t="shared" si="106"/>
        <v>213.23563696102249</v>
      </c>
    </row>
    <row r="6690" spans="2:11" x14ac:dyDescent="0.3">
      <c r="B6690" s="126">
        <v>312.05099593427099</v>
      </c>
      <c r="K6690" s="113">
        <f t="shared" si="106"/>
        <v>222.63810311642831</v>
      </c>
    </row>
    <row r="6691" spans="2:11" x14ac:dyDescent="0.3">
      <c r="B6691" s="126">
        <v>304.48691381254201</v>
      </c>
      <c r="K6691" s="113">
        <f t="shared" si="106"/>
        <v>217.2413797688337</v>
      </c>
    </row>
    <row r="6692" spans="2:11" x14ac:dyDescent="0.3">
      <c r="B6692" s="126">
        <v>276.22280650954798</v>
      </c>
      <c r="K6692" s="113">
        <f t="shared" si="106"/>
        <v>197.07587054692678</v>
      </c>
    </row>
    <row r="6693" spans="2:11" x14ac:dyDescent="0.3">
      <c r="B6693" s="126">
        <v>228.55658637708899</v>
      </c>
      <c r="K6693" s="113">
        <f t="shared" si="106"/>
        <v>163.06759314583141</v>
      </c>
    </row>
    <row r="6694" spans="2:11" x14ac:dyDescent="0.3">
      <c r="B6694" s="126">
        <v>164.01640444402301</v>
      </c>
      <c r="K6694" s="113">
        <f t="shared" si="106"/>
        <v>117.02030001880152</v>
      </c>
    </row>
    <row r="6695" spans="2:11" x14ac:dyDescent="0.3">
      <c r="B6695" s="126">
        <v>86.273795734117797</v>
      </c>
      <c r="K6695" s="113">
        <f t="shared" si="106"/>
        <v>61.553510423482329</v>
      </c>
    </row>
    <row r="6696" spans="2:11" x14ac:dyDescent="0.3">
      <c r="B6696" s="126">
        <v>-9.9999999783987395E-3</v>
      </c>
      <c r="K6696" s="113">
        <f t="shared" si="106"/>
        <v>-1.261437905771867E-2</v>
      </c>
    </row>
    <row r="6697" spans="2:11" x14ac:dyDescent="0.3">
      <c r="B6697" s="126">
        <v>-0.01</v>
      </c>
      <c r="K6697" s="113">
        <f t="shared" si="106"/>
        <v>-1.261437908496732E-2</v>
      </c>
    </row>
    <row r="6698" spans="2:11" x14ac:dyDescent="0.3">
      <c r="B6698" s="126">
        <v>-0.01</v>
      </c>
      <c r="K6698" s="113">
        <f t="shared" si="106"/>
        <v>-1.261437908496732E-2</v>
      </c>
    </row>
    <row r="6699" spans="2:11" x14ac:dyDescent="0.3">
      <c r="B6699" s="126">
        <v>-0.01</v>
      </c>
      <c r="K6699" s="113">
        <f t="shared" si="106"/>
        <v>-1.261437908496732E-2</v>
      </c>
    </row>
    <row r="6700" spans="2:11" x14ac:dyDescent="0.3">
      <c r="B6700" s="126">
        <v>-0.01</v>
      </c>
      <c r="K6700" s="113">
        <f t="shared" si="106"/>
        <v>-1.261437908496732E-2</v>
      </c>
    </row>
    <row r="6701" spans="2:11" x14ac:dyDescent="0.3">
      <c r="B6701" s="126">
        <v>-0.01</v>
      </c>
      <c r="K6701" s="113">
        <f t="shared" si="106"/>
        <v>-1.261437908496732E-2</v>
      </c>
    </row>
    <row r="6702" spans="2:11" x14ac:dyDescent="0.3">
      <c r="B6702" s="126">
        <v>-0.01</v>
      </c>
      <c r="K6702" s="113">
        <f t="shared" si="106"/>
        <v>-1.261437908496732E-2</v>
      </c>
    </row>
    <row r="6703" spans="2:11" x14ac:dyDescent="0.3">
      <c r="B6703" s="126">
        <v>-0.01</v>
      </c>
      <c r="K6703" s="113">
        <f t="shared" si="106"/>
        <v>-1.261437908496732E-2</v>
      </c>
    </row>
    <row r="6704" spans="2:11" x14ac:dyDescent="0.3">
      <c r="B6704" s="126">
        <v>-0.01</v>
      </c>
      <c r="K6704" s="113">
        <f t="shared" si="106"/>
        <v>-1.261437908496732E-2</v>
      </c>
    </row>
    <row r="6705" spans="2:11" x14ac:dyDescent="0.3">
      <c r="B6705" s="126">
        <v>-0.01</v>
      </c>
      <c r="K6705" s="113">
        <f t="shared" si="106"/>
        <v>-1.261437908496732E-2</v>
      </c>
    </row>
    <row r="6706" spans="2:11" x14ac:dyDescent="0.3">
      <c r="B6706" s="126">
        <v>-0.01</v>
      </c>
      <c r="K6706" s="113">
        <f t="shared" si="106"/>
        <v>-1.261437908496732E-2</v>
      </c>
    </row>
    <row r="6707" spans="2:11" x14ac:dyDescent="0.3">
      <c r="B6707" s="126">
        <v>-0.01</v>
      </c>
      <c r="K6707" s="113">
        <f t="shared" si="106"/>
        <v>-1.261437908496732E-2</v>
      </c>
    </row>
    <row r="6708" spans="2:11" x14ac:dyDescent="0.3">
      <c r="B6708" s="126">
        <v>-0.01</v>
      </c>
      <c r="K6708" s="113">
        <f t="shared" si="106"/>
        <v>-1.261437908496732E-2</v>
      </c>
    </row>
    <row r="6709" spans="2:11" x14ac:dyDescent="0.3">
      <c r="B6709" s="126">
        <v>110.232668843959</v>
      </c>
      <c r="K6709" s="113">
        <f t="shared" si="106"/>
        <v>78.647376911592531</v>
      </c>
    </row>
    <row r="6710" spans="2:11" x14ac:dyDescent="0.3">
      <c r="B6710" s="126">
        <v>215.082882400296</v>
      </c>
      <c r="K6710" s="113">
        <f t="shared" si="106"/>
        <v>153.45454933430861</v>
      </c>
    </row>
    <row r="6711" spans="2:11" x14ac:dyDescent="0.3">
      <c r="B6711" s="126">
        <v>306.56612723634697</v>
      </c>
      <c r="K6711" s="113">
        <f t="shared" si="106"/>
        <v>218.7248300339553</v>
      </c>
    </row>
    <row r="6712" spans="2:11" x14ac:dyDescent="0.3">
      <c r="B6712" s="126">
        <v>377.56569030415301</v>
      </c>
      <c r="K6712" s="113">
        <f t="shared" si="106"/>
        <v>269.3806787556851</v>
      </c>
    </row>
    <row r="6713" spans="2:11" x14ac:dyDescent="0.3">
      <c r="B6713" s="126">
        <v>422.45497680649697</v>
      </c>
      <c r="K6713" s="113">
        <f t="shared" si="106"/>
        <v>301.40770551523713</v>
      </c>
    </row>
    <row r="6714" spans="2:11" x14ac:dyDescent="0.3">
      <c r="B6714" s="126">
        <v>437.61968614810002</v>
      </c>
      <c r="K6714" s="113">
        <f t="shared" si="106"/>
        <v>312.22722593374471</v>
      </c>
    </row>
    <row r="6715" spans="2:11" x14ac:dyDescent="0.3">
      <c r="B6715" s="126">
        <v>421.81371530691302</v>
      </c>
      <c r="K6715" s="113">
        <f t="shared" si="106"/>
        <v>300.9501865656772</v>
      </c>
    </row>
    <row r="6716" spans="2:11" x14ac:dyDescent="0.3">
      <c r="B6716" s="126">
        <v>376.30710986621</v>
      </c>
      <c r="K6716" s="113">
        <f t="shared" si="106"/>
        <v>268.48272308506102</v>
      </c>
    </row>
    <row r="6717" spans="2:11" x14ac:dyDescent="0.3">
      <c r="B6717" s="126">
        <v>304.804242918532</v>
      </c>
      <c r="K6717" s="113">
        <f t="shared" si="106"/>
        <v>217.46778362955436</v>
      </c>
    </row>
    <row r="6718" spans="2:11" x14ac:dyDescent="0.3">
      <c r="B6718" s="126">
        <v>213.13363065608701</v>
      </c>
      <c r="K6718" s="113">
        <f t="shared" si="106"/>
        <v>152.06382244517383</v>
      </c>
    </row>
    <row r="6719" spans="2:11" x14ac:dyDescent="0.3">
      <c r="B6719" s="126">
        <v>108.734836095177</v>
      </c>
      <c r="K6719" s="113">
        <f t="shared" si="106"/>
        <v>77.578722600856949</v>
      </c>
    </row>
    <row r="6720" spans="2:11" x14ac:dyDescent="0.3">
      <c r="B6720" s="126">
        <v>-9.9999999648196503E-3</v>
      </c>
      <c r="K6720" s="113">
        <f t="shared" si="106"/>
        <v>-1.2614379040589494E-2</v>
      </c>
    </row>
    <row r="6721" spans="2:11" x14ac:dyDescent="0.3">
      <c r="B6721" s="126">
        <v>-0.01</v>
      </c>
      <c r="K6721" s="113">
        <f t="shared" si="106"/>
        <v>-1.261437908496732E-2</v>
      </c>
    </row>
    <row r="6722" spans="2:11" x14ac:dyDescent="0.3">
      <c r="B6722" s="126">
        <v>-0.01</v>
      </c>
      <c r="K6722" s="113">
        <f t="shared" si="106"/>
        <v>-1.261437908496732E-2</v>
      </c>
    </row>
    <row r="6723" spans="2:11" x14ac:dyDescent="0.3">
      <c r="B6723" s="126">
        <v>-0.01</v>
      </c>
      <c r="K6723" s="113">
        <f t="shared" si="106"/>
        <v>-1.261437908496732E-2</v>
      </c>
    </row>
    <row r="6724" spans="2:11" x14ac:dyDescent="0.3">
      <c r="B6724" s="126">
        <v>-0.01</v>
      </c>
      <c r="K6724" s="113">
        <f t="shared" si="106"/>
        <v>-1.261437908496732E-2</v>
      </c>
    </row>
    <row r="6725" spans="2:11" x14ac:dyDescent="0.3">
      <c r="B6725" s="126">
        <v>-0.01</v>
      </c>
      <c r="K6725" s="113">
        <f t="shared" si="106"/>
        <v>-1.261437908496732E-2</v>
      </c>
    </row>
    <row r="6726" spans="2:11" x14ac:dyDescent="0.3">
      <c r="B6726" s="126">
        <v>-0.01</v>
      </c>
      <c r="K6726" s="113">
        <f t="shared" si="106"/>
        <v>-1.261437908496732E-2</v>
      </c>
    </row>
    <row r="6727" spans="2:11" x14ac:dyDescent="0.3">
      <c r="B6727" s="126">
        <v>-0.01</v>
      </c>
      <c r="K6727" s="113">
        <f t="shared" si="106"/>
        <v>-1.261437908496732E-2</v>
      </c>
    </row>
    <row r="6728" spans="2:11" x14ac:dyDescent="0.3">
      <c r="B6728" s="126">
        <v>-0.01</v>
      </c>
      <c r="K6728" s="113">
        <f t="shared" ref="K6728:K6791" si="107">IF(B6728&gt;0,B6728*(1-(1/3.49)),B6728*(1+(1/3.825)))</f>
        <v>-1.261437908496732E-2</v>
      </c>
    </row>
    <row r="6729" spans="2:11" x14ac:dyDescent="0.3">
      <c r="B6729" s="126">
        <v>-0.01</v>
      </c>
      <c r="K6729" s="113">
        <f t="shared" si="107"/>
        <v>-1.261437908496732E-2</v>
      </c>
    </row>
    <row r="6730" spans="2:11" x14ac:dyDescent="0.3">
      <c r="B6730" s="126">
        <v>-0.01</v>
      </c>
      <c r="K6730" s="113">
        <f t="shared" si="107"/>
        <v>-1.261437908496732E-2</v>
      </c>
    </row>
    <row r="6731" spans="2:11" x14ac:dyDescent="0.3">
      <c r="B6731" s="126">
        <v>-0.01</v>
      </c>
      <c r="K6731" s="113">
        <f t="shared" si="107"/>
        <v>-1.261437908496732E-2</v>
      </c>
    </row>
    <row r="6732" spans="2:11" x14ac:dyDescent="0.3">
      <c r="B6732" s="126">
        <v>-0.01</v>
      </c>
      <c r="K6732" s="113">
        <f t="shared" si="107"/>
        <v>-1.261437908496732E-2</v>
      </c>
    </row>
    <row r="6733" spans="2:11" x14ac:dyDescent="0.3">
      <c r="B6733" s="126">
        <v>55.485311234692396</v>
      </c>
      <c r="K6733" s="113">
        <f t="shared" si="107"/>
        <v>39.586941253405179</v>
      </c>
    </row>
    <row r="6734" spans="2:11" x14ac:dyDescent="0.3">
      <c r="B6734" s="126">
        <v>97.370275868216595</v>
      </c>
      <c r="K6734" s="113">
        <f t="shared" si="107"/>
        <v>69.470483355833622</v>
      </c>
    </row>
    <row r="6735" spans="2:11" x14ac:dyDescent="0.3">
      <c r="B6735" s="126">
        <v>123.824485675978</v>
      </c>
      <c r="K6735" s="113">
        <f t="shared" si="107"/>
        <v>88.344690353348199</v>
      </c>
    </row>
    <row r="6736" spans="2:11" x14ac:dyDescent="0.3">
      <c r="B6736" s="126">
        <v>134.80251986094601</v>
      </c>
      <c r="K6736" s="113">
        <f t="shared" si="107"/>
        <v>96.17715600394142</v>
      </c>
    </row>
    <row r="6737" spans="2:11" x14ac:dyDescent="0.3">
      <c r="B6737" s="126">
        <v>131.86328805427701</v>
      </c>
      <c r="K6737" s="113">
        <f t="shared" si="107"/>
        <v>94.080110961360958</v>
      </c>
    </row>
    <row r="6738" spans="2:11" x14ac:dyDescent="0.3">
      <c r="B6738" s="126">
        <v>117.832512441836</v>
      </c>
      <c r="K6738" s="113">
        <f t="shared" si="107"/>
        <v>84.069614894031986</v>
      </c>
    </row>
    <row r="6739" spans="2:11" x14ac:dyDescent="0.3">
      <c r="B6739" s="126">
        <v>96.348375134987407</v>
      </c>
      <c r="K6739" s="113">
        <f t="shared" si="107"/>
        <v>68.74139085562139</v>
      </c>
    </row>
    <row r="6740" spans="2:11" x14ac:dyDescent="0.3">
      <c r="B6740" s="126">
        <v>71.351866750526199</v>
      </c>
      <c r="K6740" s="113">
        <f t="shared" si="107"/>
        <v>50.907205790490039</v>
      </c>
    </row>
    <row r="6741" spans="2:11" x14ac:dyDescent="0.3">
      <c r="B6741" s="126">
        <v>46.586845594270997</v>
      </c>
      <c r="K6741" s="113">
        <f t="shared" si="107"/>
        <v>33.238179234881031</v>
      </c>
    </row>
    <row r="6742" spans="2:11" x14ac:dyDescent="0.3">
      <c r="B6742" s="126">
        <v>25.1700622238099</v>
      </c>
      <c r="K6742" s="113">
        <f t="shared" si="107"/>
        <v>17.958010010683854</v>
      </c>
    </row>
    <row r="6743" spans="2:11" x14ac:dyDescent="0.3">
      <c r="B6743" s="126">
        <v>9.2792877755330903</v>
      </c>
      <c r="K6743" s="113">
        <f t="shared" si="107"/>
        <v>6.6204660633459582</v>
      </c>
    </row>
    <row r="6744" spans="2:11" x14ac:dyDescent="0.3">
      <c r="B6744" s="126">
        <v>-9.9999999975880893E-3</v>
      </c>
      <c r="K6744" s="113">
        <f t="shared" si="107"/>
        <v>-1.2614379081924844E-2</v>
      </c>
    </row>
    <row r="6745" spans="2:11" x14ac:dyDescent="0.3">
      <c r="B6745" s="126">
        <v>-0.01</v>
      </c>
      <c r="K6745" s="113">
        <f t="shared" si="107"/>
        <v>-1.261437908496732E-2</v>
      </c>
    </row>
    <row r="6746" spans="2:11" x14ac:dyDescent="0.3">
      <c r="B6746" s="126">
        <v>0.122650308038653</v>
      </c>
      <c r="K6746" s="113">
        <f t="shared" si="107"/>
        <v>8.7506953299783946E-2</v>
      </c>
    </row>
    <row r="6747" spans="2:11" x14ac:dyDescent="0.3">
      <c r="B6747" s="126">
        <v>6.8424756946221299</v>
      </c>
      <c r="K6747" s="113">
        <f t="shared" si="107"/>
        <v>4.8818809397160754</v>
      </c>
    </row>
    <row r="6748" spans="2:11" x14ac:dyDescent="0.3">
      <c r="B6748" s="126">
        <v>15.3498469707992</v>
      </c>
      <c r="K6748" s="113">
        <f t="shared" si="107"/>
        <v>10.951610016415476</v>
      </c>
    </row>
    <row r="6749" spans="2:11" x14ac:dyDescent="0.3">
      <c r="B6749" s="126">
        <v>23.543324853545801</v>
      </c>
      <c r="K6749" s="113">
        <f t="shared" si="107"/>
        <v>16.797386500094284</v>
      </c>
    </row>
    <row r="6750" spans="2:11" x14ac:dyDescent="0.3">
      <c r="B6750" s="126">
        <v>29.624951203767601</v>
      </c>
      <c r="K6750" s="113">
        <f t="shared" si="107"/>
        <v>21.136426503547657</v>
      </c>
    </row>
    <row r="6751" spans="2:11" x14ac:dyDescent="0.3">
      <c r="B6751" s="126">
        <v>32.352370498597999</v>
      </c>
      <c r="K6751" s="113">
        <f t="shared" si="107"/>
        <v>23.082350298426654</v>
      </c>
    </row>
    <row r="6752" spans="2:11" x14ac:dyDescent="0.3">
      <c r="B6752" s="126">
        <v>31.186768894749701</v>
      </c>
      <c r="K6752" s="113">
        <f t="shared" si="107"/>
        <v>22.250731962156664</v>
      </c>
    </row>
    <row r="6753" spans="2:11" x14ac:dyDescent="0.3">
      <c r="B6753" s="126">
        <v>26.321834034267599</v>
      </c>
      <c r="K6753" s="113">
        <f t="shared" si="107"/>
        <v>18.779761245079175</v>
      </c>
    </row>
    <row r="6754" spans="2:11" x14ac:dyDescent="0.3">
      <c r="B6754" s="126">
        <v>18.596821007559502</v>
      </c>
      <c r="K6754" s="113">
        <f t="shared" si="107"/>
        <v>13.268218999662796</v>
      </c>
    </row>
    <row r="6755" spans="2:11" x14ac:dyDescent="0.3">
      <c r="B6755" s="126">
        <v>9.3135060710755209</v>
      </c>
      <c r="K6755" s="113">
        <f t="shared" si="107"/>
        <v>6.6448796896785236</v>
      </c>
    </row>
    <row r="6756" spans="2:11" x14ac:dyDescent="0.3">
      <c r="B6756" s="126">
        <v>-9.9999999921928494E-3</v>
      </c>
      <c r="K6756" s="113">
        <f t="shared" si="107"/>
        <v>-1.2614379075119085E-2</v>
      </c>
    </row>
    <row r="6757" spans="2:11" x14ac:dyDescent="0.3">
      <c r="B6757" s="126">
        <v>-0.01</v>
      </c>
      <c r="K6757" s="113">
        <f t="shared" si="107"/>
        <v>-1.261437908496732E-2</v>
      </c>
    </row>
    <row r="6758" spans="2:11" x14ac:dyDescent="0.3">
      <c r="B6758" s="126">
        <v>-0.01</v>
      </c>
      <c r="K6758" s="113">
        <f t="shared" si="107"/>
        <v>-1.261437908496732E-2</v>
      </c>
    </row>
    <row r="6759" spans="2:11" x14ac:dyDescent="0.3">
      <c r="B6759" s="126">
        <v>-0.01</v>
      </c>
      <c r="K6759" s="113">
        <f t="shared" si="107"/>
        <v>-1.261437908496732E-2</v>
      </c>
    </row>
    <row r="6760" spans="2:11" x14ac:dyDescent="0.3">
      <c r="B6760" s="126">
        <v>-0.01</v>
      </c>
      <c r="K6760" s="113">
        <f t="shared" si="107"/>
        <v>-1.261437908496732E-2</v>
      </c>
    </row>
    <row r="6761" spans="2:11" x14ac:dyDescent="0.3">
      <c r="B6761" s="126">
        <v>-0.01</v>
      </c>
      <c r="K6761" s="113">
        <f t="shared" si="107"/>
        <v>-1.261437908496732E-2</v>
      </c>
    </row>
    <row r="6762" spans="2:11" x14ac:dyDescent="0.3">
      <c r="B6762" s="126">
        <v>-0.01</v>
      </c>
      <c r="K6762" s="113">
        <f t="shared" si="107"/>
        <v>-1.261437908496732E-2</v>
      </c>
    </row>
    <row r="6763" spans="2:11" x14ac:dyDescent="0.3">
      <c r="B6763" s="126">
        <v>2.5734790337225499</v>
      </c>
      <c r="K6763" s="113">
        <f t="shared" si="107"/>
        <v>1.8360924911086389</v>
      </c>
    </row>
    <row r="6764" spans="2:11" x14ac:dyDescent="0.3">
      <c r="B6764" s="126">
        <v>8.0051632100141106</v>
      </c>
      <c r="K6764" s="113">
        <f t="shared" si="107"/>
        <v>5.7114201698954545</v>
      </c>
    </row>
    <row r="6765" spans="2:11" x14ac:dyDescent="0.3">
      <c r="B6765" s="126">
        <v>11.1412072236929</v>
      </c>
      <c r="K6765" s="113">
        <f t="shared" si="107"/>
        <v>7.9488842369614101</v>
      </c>
    </row>
    <row r="6766" spans="2:11" x14ac:dyDescent="0.3">
      <c r="B6766" s="126">
        <v>11.0337280699292</v>
      </c>
      <c r="K6766" s="113">
        <f t="shared" si="107"/>
        <v>7.8722014023277103</v>
      </c>
    </row>
    <row r="6767" spans="2:11" x14ac:dyDescent="0.3">
      <c r="B6767" s="126">
        <v>7.2577331573309198</v>
      </c>
      <c r="K6767" s="113">
        <f t="shared" si="107"/>
        <v>5.1781534560899685</v>
      </c>
    </row>
    <row r="6768" spans="2:11" x14ac:dyDescent="0.3">
      <c r="B6768" s="126">
        <v>-9.9999999956828702E-3</v>
      </c>
      <c r="K6768" s="113">
        <f t="shared" si="107"/>
        <v>-1.2614379079521528E-2</v>
      </c>
    </row>
    <row r="6769" spans="2:11" x14ac:dyDescent="0.3">
      <c r="B6769" s="126">
        <v>-0.01</v>
      </c>
      <c r="K6769" s="113">
        <f t="shared" si="107"/>
        <v>-1.261437908496732E-2</v>
      </c>
    </row>
    <row r="6770" spans="2:11" x14ac:dyDescent="0.3">
      <c r="B6770" s="126">
        <v>-0.01</v>
      </c>
      <c r="K6770" s="113">
        <f t="shared" si="107"/>
        <v>-1.261437908496732E-2</v>
      </c>
    </row>
    <row r="6771" spans="2:11" x14ac:dyDescent="0.3">
      <c r="B6771" s="126">
        <v>-0.01</v>
      </c>
      <c r="K6771" s="113">
        <f t="shared" si="107"/>
        <v>-1.261437908496732E-2</v>
      </c>
    </row>
    <row r="6772" spans="2:11" x14ac:dyDescent="0.3">
      <c r="B6772" s="126">
        <v>-0.01</v>
      </c>
      <c r="K6772" s="113">
        <f t="shared" si="107"/>
        <v>-1.261437908496732E-2</v>
      </c>
    </row>
    <row r="6773" spans="2:11" x14ac:dyDescent="0.3">
      <c r="B6773" s="126">
        <v>-0.01</v>
      </c>
      <c r="K6773" s="113">
        <f t="shared" si="107"/>
        <v>-1.261437908496732E-2</v>
      </c>
    </row>
    <row r="6774" spans="2:11" x14ac:dyDescent="0.3">
      <c r="B6774" s="126">
        <v>-0.01</v>
      </c>
      <c r="K6774" s="113">
        <f t="shared" si="107"/>
        <v>-1.261437908496732E-2</v>
      </c>
    </row>
    <row r="6775" spans="2:11" x14ac:dyDescent="0.3">
      <c r="B6775" s="126">
        <v>-0.01</v>
      </c>
      <c r="K6775" s="113">
        <f t="shared" si="107"/>
        <v>-1.261437908496732E-2</v>
      </c>
    </row>
    <row r="6776" spans="2:11" x14ac:dyDescent="0.3">
      <c r="B6776" s="126">
        <v>-0.01</v>
      </c>
      <c r="K6776" s="113">
        <f t="shared" si="107"/>
        <v>-1.261437908496732E-2</v>
      </c>
    </row>
    <row r="6777" spans="2:11" x14ac:dyDescent="0.3">
      <c r="B6777" s="126">
        <v>-0.01</v>
      </c>
      <c r="K6777" s="113">
        <f t="shared" si="107"/>
        <v>-1.261437908496732E-2</v>
      </c>
    </row>
    <row r="6778" spans="2:11" x14ac:dyDescent="0.3">
      <c r="B6778" s="126">
        <v>-0.01</v>
      </c>
      <c r="K6778" s="113">
        <f t="shared" si="107"/>
        <v>-1.261437908496732E-2</v>
      </c>
    </row>
    <row r="6779" spans="2:11" x14ac:dyDescent="0.3">
      <c r="B6779" s="126">
        <v>-0.01</v>
      </c>
      <c r="K6779" s="113">
        <f t="shared" si="107"/>
        <v>-1.261437908496732E-2</v>
      </c>
    </row>
    <row r="6780" spans="2:11" x14ac:dyDescent="0.3">
      <c r="B6780" s="126">
        <v>-0.01</v>
      </c>
      <c r="K6780" s="113">
        <f t="shared" si="107"/>
        <v>-1.261437908496732E-2</v>
      </c>
    </row>
    <row r="6781" spans="2:11" x14ac:dyDescent="0.3">
      <c r="B6781" s="126">
        <v>8.85921347650822</v>
      </c>
      <c r="K6781" s="113">
        <f t="shared" si="107"/>
        <v>6.3207568929815094</v>
      </c>
    </row>
    <row r="6782" spans="2:11" x14ac:dyDescent="0.3">
      <c r="B6782" s="126">
        <v>14.3027703855463</v>
      </c>
      <c r="K6782" s="113">
        <f t="shared" si="107"/>
        <v>10.204555375361114</v>
      </c>
    </row>
    <row r="6783" spans="2:11" x14ac:dyDescent="0.3">
      <c r="B6783" s="126">
        <v>15.8848739296287</v>
      </c>
      <c r="K6783" s="113">
        <f t="shared" si="107"/>
        <v>11.333334121712168</v>
      </c>
    </row>
    <row r="6784" spans="2:11" x14ac:dyDescent="0.3">
      <c r="B6784" s="126">
        <v>13.8044399230448</v>
      </c>
      <c r="K6784" s="113">
        <f t="shared" si="107"/>
        <v>9.8490130109975791</v>
      </c>
    </row>
    <row r="6785" spans="2:11" x14ac:dyDescent="0.3">
      <c r="B6785" s="126">
        <v>8.85705659058649</v>
      </c>
      <c r="K6785" s="113">
        <f t="shared" si="107"/>
        <v>6.3192180259485271</v>
      </c>
    </row>
    <row r="6786" spans="2:11" x14ac:dyDescent="0.3">
      <c r="B6786" s="126">
        <v>2.2999821214773601</v>
      </c>
      <c r="K6786" s="113">
        <f t="shared" si="107"/>
        <v>1.6409614562976009</v>
      </c>
    </row>
    <row r="6787" spans="2:11" x14ac:dyDescent="0.3">
      <c r="B6787" s="126">
        <v>-0.01</v>
      </c>
      <c r="K6787" s="113">
        <f t="shared" si="107"/>
        <v>-1.261437908496732E-2</v>
      </c>
    </row>
    <row r="6788" spans="2:11" x14ac:dyDescent="0.3">
      <c r="B6788" s="126">
        <v>-0.01</v>
      </c>
      <c r="K6788" s="113">
        <f t="shared" si="107"/>
        <v>-1.261437908496732E-2</v>
      </c>
    </row>
    <row r="6789" spans="2:11" x14ac:dyDescent="0.3">
      <c r="B6789" s="126">
        <v>-0.01</v>
      </c>
      <c r="K6789" s="113">
        <f t="shared" si="107"/>
        <v>-1.261437908496732E-2</v>
      </c>
    </row>
    <row r="6790" spans="2:11" x14ac:dyDescent="0.3">
      <c r="B6790" s="126">
        <v>-0.01</v>
      </c>
      <c r="K6790" s="113">
        <f t="shared" si="107"/>
        <v>-1.261437908496732E-2</v>
      </c>
    </row>
    <row r="6791" spans="2:11" x14ac:dyDescent="0.3">
      <c r="B6791" s="126">
        <v>-0.01</v>
      </c>
      <c r="K6791" s="113">
        <f t="shared" si="107"/>
        <v>-1.261437908496732E-2</v>
      </c>
    </row>
    <row r="6792" spans="2:11" x14ac:dyDescent="0.3">
      <c r="B6792" s="126">
        <v>-0.01</v>
      </c>
      <c r="K6792" s="113">
        <f t="shared" ref="K6792:K6855" si="108">IF(B6792&gt;0,B6792*(1-(1/3.49)),B6792*(1+(1/3.825)))</f>
        <v>-1.261437908496732E-2</v>
      </c>
    </row>
    <row r="6793" spans="2:11" x14ac:dyDescent="0.3">
      <c r="B6793" s="126">
        <v>9.0340231853151494</v>
      </c>
      <c r="K6793" s="113">
        <f t="shared" si="108"/>
        <v>6.4454778600099489</v>
      </c>
    </row>
    <row r="6794" spans="2:11" x14ac:dyDescent="0.3">
      <c r="B6794" s="126">
        <v>18.355039256856401</v>
      </c>
      <c r="K6794" s="113">
        <f t="shared" si="108"/>
        <v>13.095715687556572</v>
      </c>
    </row>
    <row r="6795" spans="2:11" x14ac:dyDescent="0.3">
      <c r="B6795" s="126">
        <v>26.2664255667821</v>
      </c>
      <c r="K6795" s="113">
        <f t="shared" si="108"/>
        <v>18.74022912930872</v>
      </c>
    </row>
    <row r="6796" spans="2:11" x14ac:dyDescent="0.3">
      <c r="B6796" s="126">
        <v>31.251078341375798</v>
      </c>
      <c r="K6796" s="113">
        <f t="shared" si="108"/>
        <v>22.296614633245198</v>
      </c>
    </row>
    <row r="6797" spans="2:11" x14ac:dyDescent="0.3">
      <c r="B6797" s="126">
        <v>32.266682078329801</v>
      </c>
      <c r="K6797" s="113">
        <f t="shared" si="108"/>
        <v>23.021214434109229</v>
      </c>
    </row>
    <row r="6798" spans="2:11" x14ac:dyDescent="0.3">
      <c r="B6798" s="126">
        <v>29.014184931052501</v>
      </c>
      <c r="K6798" s="113">
        <f t="shared" si="108"/>
        <v>20.700664893501642</v>
      </c>
    </row>
    <row r="6799" spans="2:11" x14ac:dyDescent="0.3">
      <c r="B6799" s="126">
        <v>22.003469518592599</v>
      </c>
      <c r="K6799" s="113">
        <f t="shared" si="108"/>
        <v>15.698750458823946</v>
      </c>
    </row>
    <row r="6800" spans="2:11" x14ac:dyDescent="0.3">
      <c r="B6800" s="126">
        <v>12.6830371193163</v>
      </c>
      <c r="K6800" s="113">
        <f t="shared" si="108"/>
        <v>9.0489290622056124</v>
      </c>
    </row>
    <row r="6801" spans="2:11" x14ac:dyDescent="0.3">
      <c r="B6801" s="126">
        <v>3.2192532990770202</v>
      </c>
      <c r="K6801" s="113">
        <f t="shared" si="108"/>
        <v>2.2968311503443495</v>
      </c>
    </row>
    <row r="6802" spans="2:11" x14ac:dyDescent="0.3">
      <c r="B6802" s="126">
        <v>0.01</v>
      </c>
      <c r="K6802" s="113">
        <f t="shared" si="108"/>
        <v>7.1346704871060179E-3</v>
      </c>
    </row>
    <row r="6803" spans="2:11" x14ac:dyDescent="0.3">
      <c r="B6803" s="126">
        <v>0.01</v>
      </c>
      <c r="K6803" s="113">
        <f t="shared" si="108"/>
        <v>7.1346704871060179E-3</v>
      </c>
    </row>
    <row r="6804" spans="2:11" x14ac:dyDescent="0.3">
      <c r="B6804" s="126">
        <v>0.01</v>
      </c>
      <c r="K6804" s="113">
        <f t="shared" si="108"/>
        <v>7.1346704871060179E-3</v>
      </c>
    </row>
    <row r="6805" spans="2:11" x14ac:dyDescent="0.3">
      <c r="B6805" s="126">
        <v>14.4760578182341</v>
      </c>
      <c r="K6805" s="113">
        <f t="shared" si="108"/>
        <v>10.328190248539515</v>
      </c>
    </row>
    <row r="6806" spans="2:11" x14ac:dyDescent="0.3">
      <c r="B6806" s="126">
        <v>37.981423380316997</v>
      </c>
      <c r="K6806" s="113">
        <f t="shared" si="108"/>
        <v>27.098494044982615</v>
      </c>
    </row>
    <row r="6807" spans="2:11" x14ac:dyDescent="0.3">
      <c r="B6807" s="126">
        <v>69.2124814917604</v>
      </c>
      <c r="K6807" s="113">
        <f t="shared" si="108"/>
        <v>49.380824903863441</v>
      </c>
    </row>
    <row r="6808" spans="2:11" x14ac:dyDescent="0.3">
      <c r="B6808" s="126">
        <v>105.29870230428401</v>
      </c>
      <c r="K6808" s="113">
        <f t="shared" si="108"/>
        <v>75.127154366093748</v>
      </c>
    </row>
    <row r="6809" spans="2:11" x14ac:dyDescent="0.3">
      <c r="B6809" s="126">
        <v>141.966274367724</v>
      </c>
      <c r="K6809" s="113">
        <f t="shared" si="108"/>
        <v>101.28825878957959</v>
      </c>
    </row>
    <row r="6810" spans="2:11" x14ac:dyDescent="0.3">
      <c r="B6810" s="126">
        <v>173.91075388010199</v>
      </c>
      <c r="K6810" s="113">
        <f t="shared" si="108"/>
        <v>124.0795923098722</v>
      </c>
    </row>
    <row r="6811" spans="2:11" x14ac:dyDescent="0.3">
      <c r="B6811" s="126">
        <v>195.360924017613</v>
      </c>
      <c r="K6811" s="113">
        <f t="shared" si="108"/>
        <v>139.38358189222245</v>
      </c>
    </row>
    <row r="6812" spans="2:11" x14ac:dyDescent="0.3">
      <c r="B6812" s="126">
        <v>200.77783474224901</v>
      </c>
      <c r="K6812" s="113">
        <f t="shared" si="108"/>
        <v>143.24836920005731</v>
      </c>
    </row>
    <row r="6813" spans="2:11" x14ac:dyDescent="0.3">
      <c r="B6813" s="126">
        <v>185.61030876399499</v>
      </c>
      <c r="K6813" s="113">
        <f t="shared" si="108"/>
        <v>132.42683920411105</v>
      </c>
    </row>
    <row r="6814" spans="2:11" x14ac:dyDescent="0.3">
      <c r="B6814" s="126">
        <v>147.014385916528</v>
      </c>
      <c r="K6814" s="113">
        <f t="shared" si="108"/>
        <v>104.88992003786669</v>
      </c>
    </row>
    <row r="6815" spans="2:11" x14ac:dyDescent="0.3">
      <c r="B6815" s="126">
        <v>84.441542578354799</v>
      </c>
      <c r="K6815" s="113">
        <f t="shared" si="108"/>
        <v>60.246258171949414</v>
      </c>
    </row>
    <row r="6816" spans="2:11" x14ac:dyDescent="0.3">
      <c r="B6816" s="126">
        <v>1.0000000061549099E-2</v>
      </c>
      <c r="K6816" s="113">
        <f t="shared" si="108"/>
        <v>7.134670531019272E-3</v>
      </c>
    </row>
    <row r="6817" spans="2:11" x14ac:dyDescent="0.3">
      <c r="B6817" s="126">
        <v>0.01</v>
      </c>
      <c r="K6817" s="113">
        <f t="shared" si="108"/>
        <v>7.1346704871060179E-3</v>
      </c>
    </row>
    <row r="6818" spans="2:11" x14ac:dyDescent="0.3">
      <c r="B6818" s="126">
        <v>0.01</v>
      </c>
      <c r="K6818" s="113">
        <f t="shared" si="108"/>
        <v>7.1346704871060179E-3</v>
      </c>
    </row>
    <row r="6819" spans="2:11" x14ac:dyDescent="0.3">
      <c r="B6819" s="126">
        <v>0.01</v>
      </c>
      <c r="K6819" s="113">
        <f t="shared" si="108"/>
        <v>7.1346704871060179E-3</v>
      </c>
    </row>
    <row r="6820" spans="2:11" x14ac:dyDescent="0.3">
      <c r="B6820" s="126">
        <v>0.01</v>
      </c>
      <c r="K6820" s="113">
        <f t="shared" si="108"/>
        <v>7.1346704871060179E-3</v>
      </c>
    </row>
    <row r="6821" spans="2:11" x14ac:dyDescent="0.3">
      <c r="B6821" s="126">
        <v>0.01</v>
      </c>
      <c r="K6821" s="113">
        <f t="shared" si="108"/>
        <v>7.1346704871060179E-3</v>
      </c>
    </row>
    <row r="6822" spans="2:11" x14ac:dyDescent="0.3">
      <c r="B6822" s="126">
        <v>0.01</v>
      </c>
      <c r="K6822" s="113">
        <f t="shared" si="108"/>
        <v>7.1346704871060179E-3</v>
      </c>
    </row>
    <row r="6823" spans="2:11" x14ac:dyDescent="0.3">
      <c r="B6823" s="126">
        <v>0.01</v>
      </c>
      <c r="K6823" s="113">
        <f t="shared" si="108"/>
        <v>7.1346704871060179E-3</v>
      </c>
    </row>
    <row r="6824" spans="2:11" x14ac:dyDescent="0.3">
      <c r="B6824" s="126">
        <v>0.01</v>
      </c>
      <c r="K6824" s="113">
        <f t="shared" si="108"/>
        <v>7.1346704871060179E-3</v>
      </c>
    </row>
    <row r="6825" spans="2:11" x14ac:dyDescent="0.3">
      <c r="B6825" s="126">
        <v>0.01</v>
      </c>
      <c r="K6825" s="113">
        <f t="shared" si="108"/>
        <v>7.1346704871060179E-3</v>
      </c>
    </row>
    <row r="6826" spans="2:11" x14ac:dyDescent="0.3">
      <c r="B6826" s="126">
        <v>0.01</v>
      </c>
      <c r="K6826" s="113">
        <f t="shared" si="108"/>
        <v>7.1346704871060179E-3</v>
      </c>
    </row>
    <row r="6827" spans="2:11" x14ac:dyDescent="0.3">
      <c r="B6827" s="126">
        <v>0.01</v>
      </c>
      <c r="K6827" s="113">
        <f t="shared" si="108"/>
        <v>7.1346704871060179E-3</v>
      </c>
    </row>
    <row r="6828" spans="2:11" x14ac:dyDescent="0.3">
      <c r="B6828" s="126">
        <v>0.01</v>
      </c>
      <c r="K6828" s="113">
        <f t="shared" si="108"/>
        <v>7.1346704871060179E-3</v>
      </c>
    </row>
    <row r="6829" spans="2:11" x14ac:dyDescent="0.3">
      <c r="B6829" s="126">
        <v>189.503334574951</v>
      </c>
      <c r="K6829" s="113">
        <f t="shared" si="108"/>
        <v>135.20438484000803</v>
      </c>
    </row>
    <row r="6830" spans="2:11" x14ac:dyDescent="0.3">
      <c r="B6830" s="126">
        <v>375.37992867146801</v>
      </c>
      <c r="K6830" s="113">
        <f t="shared" si="108"/>
        <v>267.82120985442845</v>
      </c>
    </row>
    <row r="6831" spans="2:11" x14ac:dyDescent="0.3">
      <c r="B6831" s="126">
        <v>542.58241756880602</v>
      </c>
      <c r="K6831" s="113">
        <f t="shared" si="108"/>
        <v>387.11467614507939</v>
      </c>
    </row>
    <row r="6832" spans="2:11" x14ac:dyDescent="0.3">
      <c r="B6832" s="126">
        <v>677.097465228651</v>
      </c>
      <c r="K6832" s="113">
        <f t="shared" si="108"/>
        <v>483.08673020611491</v>
      </c>
    </row>
    <row r="6833" spans="2:11" x14ac:dyDescent="0.3">
      <c r="B6833" s="126">
        <v>767.235493425757</v>
      </c>
      <c r="K6833" s="113">
        <f t="shared" si="108"/>
        <v>547.39724316049717</v>
      </c>
    </row>
    <row r="6834" spans="2:11" x14ac:dyDescent="0.3">
      <c r="B6834" s="126">
        <v>804.70827297488404</v>
      </c>
      <c r="K6834" s="113">
        <f t="shared" si="108"/>
        <v>574.13283659239573</v>
      </c>
    </row>
    <row r="6835" spans="2:11" x14ac:dyDescent="0.3">
      <c r="B6835" s="126">
        <v>785.39890448926405</v>
      </c>
      <c r="K6835" s="113">
        <f t="shared" si="108"/>
        <v>560.35623844649501</v>
      </c>
    </row>
    <row r="6836" spans="2:11" x14ac:dyDescent="0.3">
      <c r="B6836" s="126">
        <v>709.75123701636903</v>
      </c>
      <c r="K6836" s="113">
        <f t="shared" si="108"/>
        <v>506.38412039276761</v>
      </c>
    </row>
    <row r="6837" spans="2:11" x14ac:dyDescent="0.3">
      <c r="B6837" s="126">
        <v>582.74549347486595</v>
      </c>
      <c r="K6837" s="113">
        <f t="shared" si="108"/>
        <v>415.76970737891583</v>
      </c>
    </row>
    <row r="6838" spans="2:11" x14ac:dyDescent="0.3">
      <c r="B6838" s="126">
        <v>413.469168614453</v>
      </c>
      <c r="K6838" s="113">
        <f t="shared" si="108"/>
        <v>294.99662746417994</v>
      </c>
    </row>
    <row r="6839" spans="2:11" x14ac:dyDescent="0.3">
      <c r="B6839" s="126">
        <v>214.33233990258501</v>
      </c>
      <c r="K6839" s="113">
        <f t="shared" si="108"/>
        <v>152.91906199353485</v>
      </c>
    </row>
    <row r="6840" spans="2:11" x14ac:dyDescent="0.3">
      <c r="B6840" s="126">
        <v>1.0000000159797601E-2</v>
      </c>
      <c r="K6840" s="113">
        <f t="shared" si="108"/>
        <v>7.1346706011163399E-3</v>
      </c>
    </row>
    <row r="6841" spans="2:11" x14ac:dyDescent="0.3">
      <c r="B6841" s="126">
        <v>0.01</v>
      </c>
      <c r="K6841" s="113">
        <f t="shared" si="108"/>
        <v>7.1346704871060179E-3</v>
      </c>
    </row>
    <row r="6842" spans="2:11" x14ac:dyDescent="0.3">
      <c r="B6842" s="126">
        <v>0.01</v>
      </c>
      <c r="K6842" s="113">
        <f t="shared" si="108"/>
        <v>7.1346704871060179E-3</v>
      </c>
    </row>
    <row r="6843" spans="2:11" x14ac:dyDescent="0.3">
      <c r="B6843" s="126">
        <v>0.01</v>
      </c>
      <c r="K6843" s="113">
        <f t="shared" si="108"/>
        <v>7.1346704871060179E-3</v>
      </c>
    </row>
    <row r="6844" spans="2:11" x14ac:dyDescent="0.3">
      <c r="B6844" s="126">
        <v>0.01</v>
      </c>
      <c r="K6844" s="113">
        <f t="shared" si="108"/>
        <v>7.1346704871060179E-3</v>
      </c>
    </row>
    <row r="6845" spans="2:11" x14ac:dyDescent="0.3">
      <c r="B6845" s="126">
        <v>0.01</v>
      </c>
      <c r="K6845" s="113">
        <f t="shared" si="108"/>
        <v>7.1346704871060179E-3</v>
      </c>
    </row>
    <row r="6846" spans="2:11" x14ac:dyDescent="0.3">
      <c r="B6846" s="126">
        <v>0.01</v>
      </c>
      <c r="K6846" s="113">
        <f t="shared" si="108"/>
        <v>7.1346704871060179E-3</v>
      </c>
    </row>
    <row r="6847" spans="2:11" x14ac:dyDescent="0.3">
      <c r="B6847" s="126">
        <v>0.01</v>
      </c>
      <c r="K6847" s="113">
        <f t="shared" si="108"/>
        <v>7.1346704871060179E-3</v>
      </c>
    </row>
    <row r="6848" spans="2:11" x14ac:dyDescent="0.3">
      <c r="B6848" s="126">
        <v>0.01</v>
      </c>
      <c r="K6848" s="113">
        <f t="shared" si="108"/>
        <v>7.1346704871060179E-3</v>
      </c>
    </row>
    <row r="6849" spans="2:11" x14ac:dyDescent="0.3">
      <c r="B6849" s="126">
        <v>0.01</v>
      </c>
      <c r="K6849" s="113">
        <f t="shared" si="108"/>
        <v>7.1346704871060179E-3</v>
      </c>
    </row>
    <row r="6850" spans="2:11" x14ac:dyDescent="0.3">
      <c r="B6850" s="126">
        <v>0.01</v>
      </c>
      <c r="K6850" s="113">
        <f t="shared" si="108"/>
        <v>7.1346704871060179E-3</v>
      </c>
    </row>
    <row r="6851" spans="2:11" x14ac:dyDescent="0.3">
      <c r="B6851" s="126">
        <v>0.01</v>
      </c>
      <c r="K6851" s="113">
        <f t="shared" si="108"/>
        <v>7.1346704871060179E-3</v>
      </c>
    </row>
    <row r="6852" spans="2:11" x14ac:dyDescent="0.3">
      <c r="B6852" s="126">
        <v>0.01</v>
      </c>
      <c r="K6852" s="113">
        <f t="shared" si="108"/>
        <v>7.1346704871060179E-3</v>
      </c>
    </row>
    <row r="6853" spans="2:11" x14ac:dyDescent="0.3">
      <c r="B6853" s="126">
        <v>198.72347239792299</v>
      </c>
      <c r="K6853" s="113">
        <f t="shared" si="108"/>
        <v>141.78264936126885</v>
      </c>
    </row>
    <row r="6854" spans="2:11" x14ac:dyDescent="0.3">
      <c r="B6854" s="126">
        <v>382.69680931741999</v>
      </c>
      <c r="K6854" s="113">
        <f t="shared" si="108"/>
        <v>273.04156309466356</v>
      </c>
    </row>
    <row r="6855" spans="2:11" x14ac:dyDescent="0.3">
      <c r="B6855" s="126">
        <v>540.28960524087904</v>
      </c>
      <c r="K6855" s="113">
        <f t="shared" si="108"/>
        <v>385.47883010022605</v>
      </c>
    </row>
    <row r="6856" spans="2:11" x14ac:dyDescent="0.3">
      <c r="B6856" s="126">
        <v>661.61392218693402</v>
      </c>
      <c r="K6856" s="113">
        <f t="shared" ref="K6856:K6919" si="109">IF(B6856&gt;0,B6856*(1-(1/3.49)),B6856*(1+(1/3.825)))</f>
        <v>472.03973244855752</v>
      </c>
    </row>
    <row r="6857" spans="2:11" x14ac:dyDescent="0.3">
      <c r="B6857" s="126">
        <v>739.03569692139297</v>
      </c>
      <c r="K6857" s="113">
        <f t="shared" si="109"/>
        <v>527.27761757428902</v>
      </c>
    </row>
    <row r="6858" spans="2:11" x14ac:dyDescent="0.3">
      <c r="B6858" s="126">
        <v>767.55252503727002</v>
      </c>
      <c r="K6858" s="113">
        <f t="shared" si="109"/>
        <v>547.62343476871126</v>
      </c>
    </row>
    <row r="6859" spans="2:11" x14ac:dyDescent="0.3">
      <c r="B6859" s="126">
        <v>745.04662718754901</v>
      </c>
      <c r="K6859" s="113">
        <f t="shared" si="109"/>
        <v>531.56621825128855</v>
      </c>
    </row>
    <row r="6860" spans="2:11" x14ac:dyDescent="0.3">
      <c r="B6860" s="126">
        <v>672.41227431018604</v>
      </c>
      <c r="K6860" s="113">
        <f t="shared" si="109"/>
        <v>479.74400086887198</v>
      </c>
    </row>
    <row r="6861" spans="2:11" x14ac:dyDescent="0.3">
      <c r="B6861" s="126">
        <v>553.55475564987398</v>
      </c>
      <c r="K6861" s="113">
        <f t="shared" si="109"/>
        <v>394.94307781323386</v>
      </c>
    </row>
    <row r="6862" spans="2:11" x14ac:dyDescent="0.3">
      <c r="B6862" s="126">
        <v>395.25485333352901</v>
      </c>
      <c r="K6862" s="113">
        <f t="shared" si="109"/>
        <v>282.00131369641468</v>
      </c>
    </row>
    <row r="6863" spans="2:11" x14ac:dyDescent="0.3">
      <c r="B6863" s="126">
        <v>206.89073097844101</v>
      </c>
      <c r="K6863" s="113">
        <f t="shared" si="109"/>
        <v>147.60971923676738</v>
      </c>
    </row>
    <row r="6864" spans="2:11" x14ac:dyDescent="0.3">
      <c r="B6864" s="126">
        <v>1.00000001736761E-2</v>
      </c>
      <c r="K6864" s="113">
        <f t="shared" si="109"/>
        <v>7.1346706110181918E-3</v>
      </c>
    </row>
    <row r="6865" spans="2:11" x14ac:dyDescent="0.3">
      <c r="B6865" s="126">
        <v>0.01</v>
      </c>
      <c r="K6865" s="113">
        <f t="shared" si="109"/>
        <v>7.1346704871060179E-3</v>
      </c>
    </row>
    <row r="6866" spans="2:11" x14ac:dyDescent="0.3">
      <c r="B6866" s="126">
        <v>0.01</v>
      </c>
      <c r="K6866" s="113">
        <f t="shared" si="109"/>
        <v>7.1346704871060179E-3</v>
      </c>
    </row>
    <row r="6867" spans="2:11" x14ac:dyDescent="0.3">
      <c r="B6867" s="126">
        <v>0.01</v>
      </c>
      <c r="K6867" s="113">
        <f t="shared" si="109"/>
        <v>7.1346704871060179E-3</v>
      </c>
    </row>
    <row r="6868" spans="2:11" x14ac:dyDescent="0.3">
      <c r="B6868" s="126">
        <v>0.01</v>
      </c>
      <c r="K6868" s="113">
        <f t="shared" si="109"/>
        <v>7.1346704871060179E-3</v>
      </c>
    </row>
    <row r="6869" spans="2:11" x14ac:dyDescent="0.3">
      <c r="B6869" s="126">
        <v>0.01</v>
      </c>
      <c r="K6869" s="113">
        <f t="shared" si="109"/>
        <v>7.1346704871060179E-3</v>
      </c>
    </row>
    <row r="6870" spans="2:11" x14ac:dyDescent="0.3">
      <c r="B6870" s="126">
        <v>0.01</v>
      </c>
      <c r="K6870" s="113">
        <f t="shared" si="109"/>
        <v>7.1346704871060179E-3</v>
      </c>
    </row>
    <row r="6871" spans="2:11" x14ac:dyDescent="0.3">
      <c r="B6871" s="126">
        <v>0.01</v>
      </c>
      <c r="K6871" s="113">
        <f t="shared" si="109"/>
        <v>7.1346704871060179E-3</v>
      </c>
    </row>
    <row r="6872" spans="2:11" x14ac:dyDescent="0.3">
      <c r="B6872" s="126">
        <v>0.01</v>
      </c>
      <c r="K6872" s="113">
        <f t="shared" si="109"/>
        <v>7.1346704871060179E-3</v>
      </c>
    </row>
    <row r="6873" spans="2:11" x14ac:dyDescent="0.3">
      <c r="B6873" s="126">
        <v>0.01</v>
      </c>
      <c r="K6873" s="113">
        <f t="shared" si="109"/>
        <v>7.1346704871060179E-3</v>
      </c>
    </row>
    <row r="6874" spans="2:11" x14ac:dyDescent="0.3">
      <c r="B6874" s="126">
        <v>0.01</v>
      </c>
      <c r="K6874" s="113">
        <f t="shared" si="109"/>
        <v>7.1346704871060179E-3</v>
      </c>
    </row>
    <row r="6875" spans="2:11" x14ac:dyDescent="0.3">
      <c r="B6875" s="126">
        <v>0.01</v>
      </c>
      <c r="K6875" s="113">
        <f t="shared" si="109"/>
        <v>7.1346704871060179E-3</v>
      </c>
    </row>
    <row r="6876" spans="2:11" x14ac:dyDescent="0.3">
      <c r="B6876" s="126">
        <v>0.01</v>
      </c>
      <c r="K6876" s="113">
        <f t="shared" si="109"/>
        <v>7.1346704871060179E-3</v>
      </c>
    </row>
    <row r="6877" spans="2:11" x14ac:dyDescent="0.3">
      <c r="B6877" s="126">
        <v>247.948762696339</v>
      </c>
      <c r="K6877" s="113">
        <f t="shared" si="109"/>
        <v>176.90327195240232</v>
      </c>
    </row>
    <row r="6878" spans="2:11" x14ac:dyDescent="0.3">
      <c r="B6878" s="126">
        <v>481.73087265285102</v>
      </c>
      <c r="K6878" s="113">
        <f t="shared" si="109"/>
        <v>343.69910398441232</v>
      </c>
    </row>
    <row r="6879" spans="2:11" x14ac:dyDescent="0.3">
      <c r="B6879" s="126">
        <v>683.76717625194999</v>
      </c>
      <c r="K6879" s="113">
        <f t="shared" si="109"/>
        <v>487.8453492456606</v>
      </c>
    </row>
    <row r="6880" spans="2:11" x14ac:dyDescent="0.3">
      <c r="B6880" s="126">
        <v>838.66014549701003</v>
      </c>
      <c r="K6880" s="113">
        <f t="shared" si="109"/>
        <v>598.35637887895564</v>
      </c>
    </row>
    <row r="6881" spans="2:11" x14ac:dyDescent="0.3">
      <c r="B6881" s="126">
        <v>934.55352233190001</v>
      </c>
      <c r="K6881" s="113">
        <f t="shared" si="109"/>
        <v>666.77314344023819</v>
      </c>
    </row>
    <row r="6882" spans="2:11" x14ac:dyDescent="0.3">
      <c r="B6882" s="126">
        <v>964.20768487828695</v>
      </c>
      <c r="K6882" s="113">
        <f t="shared" si="109"/>
        <v>687.93041127419326</v>
      </c>
    </row>
    <row r="6883" spans="2:11" x14ac:dyDescent="0.3">
      <c r="B6883" s="126">
        <v>925.68590378459999</v>
      </c>
      <c r="K6883" s="113">
        <f t="shared" si="109"/>
        <v>660.44638980620459</v>
      </c>
    </row>
    <row r="6884" spans="2:11" x14ac:dyDescent="0.3">
      <c r="B6884" s="126">
        <v>822.57164859362604</v>
      </c>
      <c r="K6884" s="113">
        <f t="shared" si="109"/>
        <v>586.87776647510861</v>
      </c>
    </row>
    <row r="6885" spans="2:11" x14ac:dyDescent="0.3">
      <c r="B6885" s="126">
        <v>663.68254848614197</v>
      </c>
      <c r="K6885" s="113">
        <f t="shared" si="109"/>
        <v>473.51562914913853</v>
      </c>
    </row>
    <row r="6886" spans="2:11" x14ac:dyDescent="0.3">
      <c r="B6886" s="126">
        <v>462.29772211934397</v>
      </c>
      <c r="K6886" s="113">
        <f t="shared" si="109"/>
        <v>329.83419142612223</v>
      </c>
    </row>
    <row r="6887" spans="2:11" x14ac:dyDescent="0.3">
      <c r="B6887" s="126">
        <v>234.96628338353801</v>
      </c>
      <c r="K6887" s="113">
        <f t="shared" si="109"/>
        <v>167.64070075215176</v>
      </c>
    </row>
    <row r="6888" spans="2:11" x14ac:dyDescent="0.3">
      <c r="B6888" s="126">
        <v>1.0000000209789001E-2</v>
      </c>
      <c r="K6888" s="113">
        <f t="shared" si="109"/>
        <v>7.1346706367835565E-3</v>
      </c>
    </row>
    <row r="6889" spans="2:11" x14ac:dyDescent="0.3">
      <c r="B6889" s="126">
        <v>0.01</v>
      </c>
      <c r="K6889" s="113">
        <f t="shared" si="109"/>
        <v>7.1346704871060179E-3</v>
      </c>
    </row>
    <row r="6890" spans="2:11" x14ac:dyDescent="0.3">
      <c r="B6890" s="126">
        <v>0.01</v>
      </c>
      <c r="K6890" s="113">
        <f t="shared" si="109"/>
        <v>7.1346704871060179E-3</v>
      </c>
    </row>
    <row r="6891" spans="2:11" x14ac:dyDescent="0.3">
      <c r="B6891" s="126">
        <v>0.01</v>
      </c>
      <c r="K6891" s="113">
        <f t="shared" si="109"/>
        <v>7.1346704871060179E-3</v>
      </c>
    </row>
    <row r="6892" spans="2:11" x14ac:dyDescent="0.3">
      <c r="B6892" s="126">
        <v>0.01</v>
      </c>
      <c r="K6892" s="113">
        <f t="shared" si="109"/>
        <v>7.1346704871060179E-3</v>
      </c>
    </row>
    <row r="6893" spans="2:11" x14ac:dyDescent="0.3">
      <c r="B6893" s="126">
        <v>0.01</v>
      </c>
      <c r="K6893" s="113">
        <f t="shared" si="109"/>
        <v>7.1346704871060179E-3</v>
      </c>
    </row>
    <row r="6894" spans="2:11" x14ac:dyDescent="0.3">
      <c r="B6894" s="126">
        <v>0.01</v>
      </c>
      <c r="K6894" s="113">
        <f t="shared" si="109"/>
        <v>7.1346704871060179E-3</v>
      </c>
    </row>
    <row r="6895" spans="2:11" x14ac:dyDescent="0.3">
      <c r="B6895" s="126">
        <v>0.01</v>
      </c>
      <c r="K6895" s="113">
        <f t="shared" si="109"/>
        <v>7.1346704871060179E-3</v>
      </c>
    </row>
    <row r="6896" spans="2:11" x14ac:dyDescent="0.3">
      <c r="B6896" s="126">
        <v>0.01</v>
      </c>
      <c r="K6896" s="113">
        <f t="shared" si="109"/>
        <v>7.1346704871060179E-3</v>
      </c>
    </row>
    <row r="6897" spans="2:11" x14ac:dyDescent="0.3">
      <c r="B6897" s="126">
        <v>0.01</v>
      </c>
      <c r="K6897" s="113">
        <f t="shared" si="109"/>
        <v>7.1346704871060179E-3</v>
      </c>
    </row>
    <row r="6898" spans="2:11" x14ac:dyDescent="0.3">
      <c r="B6898" s="126">
        <v>0.01</v>
      </c>
      <c r="K6898" s="113">
        <f t="shared" si="109"/>
        <v>7.1346704871060179E-3</v>
      </c>
    </row>
    <row r="6899" spans="2:11" x14ac:dyDescent="0.3">
      <c r="B6899" s="126">
        <v>0.01</v>
      </c>
      <c r="K6899" s="113">
        <f t="shared" si="109"/>
        <v>7.1346704871060179E-3</v>
      </c>
    </row>
    <row r="6900" spans="2:11" x14ac:dyDescent="0.3">
      <c r="B6900" s="126">
        <v>0.01</v>
      </c>
      <c r="K6900" s="113">
        <f t="shared" si="109"/>
        <v>7.1346704871060179E-3</v>
      </c>
    </row>
    <row r="6901" spans="2:11" x14ac:dyDescent="0.3">
      <c r="B6901" s="126">
        <v>114.09219460339401</v>
      </c>
      <c r="K6901" s="113">
        <f t="shared" si="109"/>
        <v>81.40102136459916</v>
      </c>
    </row>
    <row r="6902" spans="2:11" x14ac:dyDescent="0.3">
      <c r="B6902" s="126">
        <v>199.534756893348</v>
      </c>
      <c r="K6902" s="113">
        <f t="shared" si="109"/>
        <v>142.36147411588439</v>
      </c>
    </row>
    <row r="6903" spans="2:11" x14ac:dyDescent="0.3">
      <c r="B6903" s="126">
        <v>252.90772271894701</v>
      </c>
      <c r="K6903" s="113">
        <f t="shared" si="109"/>
        <v>180.44132652440632</v>
      </c>
    </row>
    <row r="6904" spans="2:11" x14ac:dyDescent="0.3">
      <c r="B6904" s="126">
        <v>274.43532128316599</v>
      </c>
      <c r="K6904" s="113">
        <f t="shared" si="109"/>
        <v>195.80055873784622</v>
      </c>
    </row>
    <row r="6905" spans="2:11" x14ac:dyDescent="0.3">
      <c r="B6905" s="126">
        <v>267.590436689022</v>
      </c>
      <c r="K6905" s="113">
        <f t="shared" si="109"/>
        <v>190.91695912769765</v>
      </c>
    </row>
    <row r="6906" spans="2:11" x14ac:dyDescent="0.3">
      <c r="B6906" s="126">
        <v>238.36036813312501</v>
      </c>
      <c r="K6906" s="113">
        <f t="shared" si="109"/>
        <v>170.06226838151326</v>
      </c>
    </row>
    <row r="6907" spans="2:11" x14ac:dyDescent="0.3">
      <c r="B6907" s="126">
        <v>194.291824008698</v>
      </c>
      <c r="K6907" s="113">
        <f t="shared" si="109"/>
        <v>138.6208142640854</v>
      </c>
    </row>
    <row r="6908" spans="2:11" x14ac:dyDescent="0.3">
      <c r="B6908" s="126">
        <v>143.44335546361799</v>
      </c>
      <c r="K6908" s="113">
        <f t="shared" si="109"/>
        <v>102.34210747977329</v>
      </c>
    </row>
    <row r="6909" spans="2:11" x14ac:dyDescent="0.3">
      <c r="B6909" s="126">
        <v>93.377113531302996</v>
      </c>
      <c r="K6909" s="113">
        <f t="shared" si="109"/>
        <v>66.621493608293548</v>
      </c>
    </row>
    <row r="6910" spans="2:11" x14ac:dyDescent="0.3">
      <c r="B6910" s="126">
        <v>50.309041330153399</v>
      </c>
      <c r="K6910" s="113">
        <f t="shared" si="109"/>
        <v>35.89384324128423</v>
      </c>
    </row>
    <row r="6911" spans="2:11" x14ac:dyDescent="0.3">
      <c r="B6911" s="126">
        <v>18.509614853877299</v>
      </c>
      <c r="K6911" s="113">
        <f t="shared" si="109"/>
        <v>13.206000282565752</v>
      </c>
    </row>
    <row r="6912" spans="2:11" x14ac:dyDescent="0.3">
      <c r="B6912" s="126">
        <v>1.0000000001361401E-2</v>
      </c>
      <c r="K6912" s="113">
        <f t="shared" si="109"/>
        <v>7.1346704880773321E-3</v>
      </c>
    </row>
    <row r="6913" spans="2:11" x14ac:dyDescent="0.3">
      <c r="B6913" s="126">
        <v>0.01</v>
      </c>
      <c r="K6913" s="113">
        <f t="shared" si="109"/>
        <v>7.1346704871060179E-3</v>
      </c>
    </row>
    <row r="6914" spans="2:11" x14ac:dyDescent="0.3">
      <c r="B6914" s="126">
        <v>0.27181238252048601</v>
      </c>
      <c r="K6914" s="113">
        <f t="shared" si="109"/>
        <v>0.19392917835988829</v>
      </c>
    </row>
    <row r="6915" spans="2:11" x14ac:dyDescent="0.3">
      <c r="B6915" s="126">
        <v>13.4950522591525</v>
      </c>
      <c r="K6915" s="113">
        <f t="shared" si="109"/>
        <v>9.6282751075328719</v>
      </c>
    </row>
    <row r="6916" spans="2:11" x14ac:dyDescent="0.3">
      <c r="B6916" s="126">
        <v>30.148823952215398</v>
      </c>
      <c r="K6916" s="113">
        <f t="shared" si="109"/>
        <v>21.51019244728262</v>
      </c>
    </row>
    <row r="6917" spans="2:11" x14ac:dyDescent="0.3">
      <c r="B6917" s="126">
        <v>46.092585801365502</v>
      </c>
      <c r="K6917" s="113">
        <f t="shared" si="109"/>
        <v>32.885541159140431</v>
      </c>
    </row>
    <row r="6918" spans="2:11" x14ac:dyDescent="0.3">
      <c r="B6918" s="126">
        <v>57.825570557248398</v>
      </c>
      <c r="K6918" s="113">
        <f t="shared" si="109"/>
        <v>41.256639165486682</v>
      </c>
    </row>
    <row r="6919" spans="2:11" x14ac:dyDescent="0.3">
      <c r="B6919" s="126">
        <v>62.967509111151202</v>
      </c>
      <c r="K6919" s="113">
        <f t="shared" si="109"/>
        <v>44.925242890190972</v>
      </c>
    </row>
    <row r="6920" spans="2:11" x14ac:dyDescent="0.3">
      <c r="B6920" s="126">
        <v>60.529304489152302</v>
      </c>
      <c r="K6920" s="113">
        <f t="shared" ref="K6920:K6983" si="110">IF(B6920&gt;0,B6920*(1-(1/3.49)),B6920*(1+(1/3.825)))</f>
        <v>43.185664234380873</v>
      </c>
    </row>
    <row r="6921" spans="2:11" x14ac:dyDescent="0.3">
      <c r="B6921" s="126">
        <v>50.949288287547397</v>
      </c>
      <c r="K6921" s="113">
        <f t="shared" si="110"/>
        <v>36.350638348422066</v>
      </c>
    </row>
    <row r="6922" spans="2:11" x14ac:dyDescent="0.3">
      <c r="B6922" s="126">
        <v>35.905632292459799</v>
      </c>
      <c r="K6922" s="113">
        <f t="shared" si="110"/>
        <v>25.617485503789371</v>
      </c>
    </row>
    <row r="6923" spans="2:11" x14ac:dyDescent="0.3">
      <c r="B6923" s="126">
        <v>17.947273448652702</v>
      </c>
      <c r="K6923" s="113">
        <f t="shared" si="110"/>
        <v>12.804788219812385</v>
      </c>
    </row>
    <row r="6924" spans="2:11" x14ac:dyDescent="0.3">
      <c r="B6924" s="126">
        <v>1.0000000010027999E-2</v>
      </c>
      <c r="K6924" s="113">
        <f t="shared" si="110"/>
        <v>7.1346704942606646E-3</v>
      </c>
    </row>
    <row r="6925" spans="2:11" x14ac:dyDescent="0.3">
      <c r="B6925" s="126">
        <v>0.01</v>
      </c>
      <c r="K6925" s="113">
        <f t="shared" si="110"/>
        <v>7.1346704871060179E-3</v>
      </c>
    </row>
    <row r="6926" spans="2:11" x14ac:dyDescent="0.3">
      <c r="B6926" s="126">
        <v>0.01</v>
      </c>
      <c r="K6926" s="113">
        <f t="shared" si="110"/>
        <v>7.1346704871060179E-3</v>
      </c>
    </row>
    <row r="6927" spans="2:11" x14ac:dyDescent="0.3">
      <c r="B6927" s="126">
        <v>0.01</v>
      </c>
      <c r="K6927" s="113">
        <f t="shared" si="110"/>
        <v>7.1346704871060179E-3</v>
      </c>
    </row>
    <row r="6928" spans="2:11" x14ac:dyDescent="0.3">
      <c r="B6928" s="126">
        <v>0.01</v>
      </c>
      <c r="K6928" s="113">
        <f t="shared" si="110"/>
        <v>7.1346704871060179E-3</v>
      </c>
    </row>
    <row r="6929" spans="2:11" x14ac:dyDescent="0.3">
      <c r="B6929" s="126">
        <v>0.01</v>
      </c>
      <c r="K6929" s="113">
        <f t="shared" si="110"/>
        <v>7.1346704871060179E-3</v>
      </c>
    </row>
    <row r="6930" spans="2:11" x14ac:dyDescent="0.3">
      <c r="B6930" s="126">
        <v>0.01</v>
      </c>
      <c r="K6930" s="113">
        <f t="shared" si="110"/>
        <v>7.1346704871060179E-3</v>
      </c>
    </row>
    <row r="6931" spans="2:11" x14ac:dyDescent="0.3">
      <c r="B6931" s="126">
        <v>4.8762179460882704</v>
      </c>
      <c r="K6931" s="113">
        <f t="shared" si="110"/>
        <v>3.4790208268652703</v>
      </c>
    </row>
    <row r="6932" spans="2:11" x14ac:dyDescent="0.3">
      <c r="B6932" s="126">
        <v>15.0688489301864</v>
      </c>
      <c r="K6932" s="113">
        <f t="shared" si="110"/>
        <v>10.751127173685999</v>
      </c>
    </row>
    <row r="6933" spans="2:11" x14ac:dyDescent="0.3">
      <c r="B6933" s="126">
        <v>20.907914342113902</v>
      </c>
      <c r="K6933" s="113">
        <f t="shared" si="110"/>
        <v>14.917107940362067</v>
      </c>
    </row>
    <row r="6934" spans="2:11" x14ac:dyDescent="0.3">
      <c r="B6934" s="126">
        <v>20.654632892943301</v>
      </c>
      <c r="K6934" s="113">
        <f t="shared" si="110"/>
        <v>14.736399972329174</v>
      </c>
    </row>
    <row r="6935" spans="2:11" x14ac:dyDescent="0.3">
      <c r="B6935" s="126">
        <v>13.562189832899699</v>
      </c>
      <c r="K6935" s="113">
        <f t="shared" si="110"/>
        <v>9.676175554131877</v>
      </c>
    </row>
    <row r="6936" spans="2:11" x14ac:dyDescent="0.3">
      <c r="B6936" s="126">
        <v>1.0000000003248299E-2</v>
      </c>
      <c r="K6936" s="113">
        <f t="shared" si="110"/>
        <v>7.1346704894235721E-3</v>
      </c>
    </row>
    <row r="6937" spans="2:11" x14ac:dyDescent="0.3">
      <c r="B6937" s="126">
        <v>0.01</v>
      </c>
      <c r="K6937" s="113">
        <f t="shared" si="110"/>
        <v>7.1346704871060179E-3</v>
      </c>
    </row>
    <row r="6938" spans="2:11" x14ac:dyDescent="0.3">
      <c r="B6938" s="126">
        <v>0.01</v>
      </c>
      <c r="K6938" s="113">
        <f t="shared" si="110"/>
        <v>7.1346704871060179E-3</v>
      </c>
    </row>
    <row r="6939" spans="2:11" x14ac:dyDescent="0.3">
      <c r="B6939" s="126">
        <v>0.01</v>
      </c>
      <c r="K6939" s="113">
        <f t="shared" si="110"/>
        <v>7.1346704871060179E-3</v>
      </c>
    </row>
    <row r="6940" spans="2:11" x14ac:dyDescent="0.3">
      <c r="B6940" s="126">
        <v>0.01</v>
      </c>
      <c r="K6940" s="113">
        <f t="shared" si="110"/>
        <v>7.1346704871060179E-3</v>
      </c>
    </row>
    <row r="6941" spans="2:11" x14ac:dyDescent="0.3">
      <c r="B6941" s="126">
        <v>0.01</v>
      </c>
      <c r="K6941" s="113">
        <f t="shared" si="110"/>
        <v>7.1346704871060179E-3</v>
      </c>
    </row>
    <row r="6942" spans="2:11" x14ac:dyDescent="0.3">
      <c r="B6942" s="126">
        <v>0.01</v>
      </c>
      <c r="K6942" s="113">
        <f t="shared" si="110"/>
        <v>7.1346704871060179E-3</v>
      </c>
    </row>
    <row r="6943" spans="2:11" x14ac:dyDescent="0.3">
      <c r="B6943" s="126">
        <v>0.01</v>
      </c>
      <c r="K6943" s="113">
        <f t="shared" si="110"/>
        <v>7.1346704871060179E-3</v>
      </c>
    </row>
    <row r="6944" spans="2:11" x14ac:dyDescent="0.3">
      <c r="B6944" s="126">
        <v>0.01</v>
      </c>
      <c r="K6944" s="113">
        <f t="shared" si="110"/>
        <v>7.1346704871060179E-3</v>
      </c>
    </row>
    <row r="6945" spans="2:11" x14ac:dyDescent="0.3">
      <c r="B6945" s="126">
        <v>0.01</v>
      </c>
      <c r="K6945" s="113">
        <f t="shared" si="110"/>
        <v>7.1346704871060179E-3</v>
      </c>
    </row>
    <row r="6946" spans="2:11" x14ac:dyDescent="0.3">
      <c r="B6946" s="126">
        <v>0.01</v>
      </c>
      <c r="K6946" s="113">
        <f t="shared" si="110"/>
        <v>7.1346704871060179E-3</v>
      </c>
    </row>
    <row r="6947" spans="2:11" x14ac:dyDescent="0.3">
      <c r="B6947" s="126">
        <v>0.01</v>
      </c>
      <c r="K6947" s="113">
        <f t="shared" si="110"/>
        <v>7.1346704871060179E-3</v>
      </c>
    </row>
    <row r="6948" spans="2:11" x14ac:dyDescent="0.3">
      <c r="B6948" s="126">
        <v>0.01</v>
      </c>
      <c r="K6948" s="113">
        <f t="shared" si="110"/>
        <v>7.1346704871060179E-3</v>
      </c>
    </row>
    <row r="6949" spans="2:11" x14ac:dyDescent="0.3">
      <c r="B6949" s="126">
        <v>16.013421609648599</v>
      </c>
      <c r="K6949" s="113">
        <f t="shared" si="110"/>
        <v>11.42504865559456</v>
      </c>
    </row>
    <row r="6950" spans="2:11" x14ac:dyDescent="0.3">
      <c r="B6950" s="126">
        <v>25.7784460875531</v>
      </c>
      <c r="K6950" s="113">
        <f t="shared" si="110"/>
        <v>18.392071850431869</v>
      </c>
    </row>
    <row r="6951" spans="2:11" x14ac:dyDescent="0.3">
      <c r="B6951" s="126">
        <v>28.563906272960899</v>
      </c>
      <c r="K6951" s="113">
        <f t="shared" si="110"/>
        <v>20.379405908215656</v>
      </c>
    </row>
    <row r="6952" spans="2:11" x14ac:dyDescent="0.3">
      <c r="B6952" s="126">
        <v>24.772397252108899</v>
      </c>
      <c r="K6952" s="113">
        <f t="shared" si="110"/>
        <v>17.674289156948756</v>
      </c>
    </row>
    <row r="6953" spans="2:11" x14ac:dyDescent="0.3">
      <c r="B6953" s="126">
        <v>15.869767367991001</v>
      </c>
      <c r="K6953" s="113">
        <f t="shared" si="110"/>
        <v>11.322556087764353</v>
      </c>
    </row>
    <row r="6954" spans="2:11" x14ac:dyDescent="0.3">
      <c r="B6954" s="126">
        <v>4.1327857419587399</v>
      </c>
      <c r="K6954" s="113">
        <f t="shared" si="110"/>
        <v>2.9486064462685566</v>
      </c>
    </row>
    <row r="6955" spans="2:11" x14ac:dyDescent="0.3">
      <c r="B6955" s="126">
        <v>0.01</v>
      </c>
      <c r="K6955" s="113">
        <f t="shared" si="110"/>
        <v>7.1346704871060179E-3</v>
      </c>
    </row>
    <row r="6956" spans="2:11" x14ac:dyDescent="0.3">
      <c r="B6956" s="126">
        <v>0.01</v>
      </c>
      <c r="K6956" s="113">
        <f t="shared" si="110"/>
        <v>7.1346704871060179E-3</v>
      </c>
    </row>
    <row r="6957" spans="2:11" x14ac:dyDescent="0.3">
      <c r="B6957" s="126">
        <v>0.01</v>
      </c>
      <c r="K6957" s="113">
        <f t="shared" si="110"/>
        <v>7.1346704871060179E-3</v>
      </c>
    </row>
    <row r="6958" spans="2:11" x14ac:dyDescent="0.3">
      <c r="B6958" s="126">
        <v>0.01</v>
      </c>
      <c r="K6958" s="113">
        <f t="shared" si="110"/>
        <v>7.1346704871060179E-3</v>
      </c>
    </row>
    <row r="6959" spans="2:11" x14ac:dyDescent="0.3">
      <c r="B6959" s="126">
        <v>0.01</v>
      </c>
      <c r="K6959" s="113">
        <f t="shared" si="110"/>
        <v>7.1346704871060179E-3</v>
      </c>
    </row>
    <row r="6960" spans="2:11" x14ac:dyDescent="0.3">
      <c r="B6960" s="126">
        <v>0.01</v>
      </c>
      <c r="K6960" s="113">
        <f t="shared" si="110"/>
        <v>7.1346704871060179E-3</v>
      </c>
    </row>
    <row r="6961" spans="2:11" x14ac:dyDescent="0.3">
      <c r="B6961" s="126">
        <v>15.9168393671579</v>
      </c>
      <c r="K6961" s="113">
        <f t="shared" si="110"/>
        <v>11.356140408086869</v>
      </c>
    </row>
    <row r="6962" spans="2:11" x14ac:dyDescent="0.3">
      <c r="B6962" s="126">
        <v>32.245267006768302</v>
      </c>
      <c r="K6962" s="113">
        <f t="shared" si="110"/>
        <v>23.005935486204319</v>
      </c>
    </row>
    <row r="6963" spans="2:11" x14ac:dyDescent="0.3">
      <c r="B6963" s="126">
        <v>46.038741754711999</v>
      </c>
      <c r="K6963" s="113">
        <f t="shared" si="110"/>
        <v>32.847125206083923</v>
      </c>
    </row>
    <row r="6964" spans="2:11" x14ac:dyDescent="0.3">
      <c r="B6964" s="126">
        <v>54.660775748818203</v>
      </c>
      <c r="K6964" s="113">
        <f t="shared" si="110"/>
        <v>38.998662353741352</v>
      </c>
    </row>
    <row r="6965" spans="2:11" x14ac:dyDescent="0.3">
      <c r="B6965" s="126">
        <v>56.324068944404601</v>
      </c>
      <c r="K6965" s="113">
        <f t="shared" si="110"/>
        <v>40.185367241136809</v>
      </c>
    </row>
    <row r="6966" spans="2:11" x14ac:dyDescent="0.3">
      <c r="B6966" s="126">
        <v>50.514532805878801</v>
      </c>
      <c r="K6966" s="113">
        <f t="shared" si="110"/>
        <v>36.040454638005222</v>
      </c>
    </row>
    <row r="6967" spans="2:11" x14ac:dyDescent="0.3">
      <c r="B6967" s="126">
        <v>38.231793601765801</v>
      </c>
      <c r="K6967" s="113">
        <f t="shared" si="110"/>
        <v>27.277124947964712</v>
      </c>
    </row>
    <row r="6968" spans="2:11" x14ac:dyDescent="0.3">
      <c r="B6968" s="126">
        <v>21.991207237339001</v>
      </c>
      <c r="K6968" s="113">
        <f t="shared" si="110"/>
        <v>15.690001725207482</v>
      </c>
    </row>
    <row r="6969" spans="2:11" x14ac:dyDescent="0.3">
      <c r="B6969" s="126">
        <v>5.5656410114510404</v>
      </c>
      <c r="K6969" s="113">
        <f t="shared" si="110"/>
        <v>3.9709014666226623</v>
      </c>
    </row>
    <row r="6970" spans="2:11" x14ac:dyDescent="0.3">
      <c r="B6970" s="126">
        <v>0.01</v>
      </c>
      <c r="K6970" s="113">
        <f t="shared" si="110"/>
        <v>7.1346704871060179E-3</v>
      </c>
    </row>
    <row r="6971" spans="2:11" x14ac:dyDescent="0.3">
      <c r="B6971" s="126">
        <v>0.01</v>
      </c>
      <c r="K6971" s="113">
        <f t="shared" si="110"/>
        <v>7.1346704871060179E-3</v>
      </c>
    </row>
    <row r="6972" spans="2:11" x14ac:dyDescent="0.3">
      <c r="B6972" s="126">
        <v>0.01</v>
      </c>
      <c r="K6972" s="113">
        <f t="shared" si="110"/>
        <v>7.1346704871060179E-3</v>
      </c>
    </row>
    <row r="6973" spans="2:11" x14ac:dyDescent="0.3">
      <c r="B6973" s="126">
        <v>24.8627702586518</v>
      </c>
      <c r="K6973" s="113">
        <f t="shared" si="110"/>
        <v>17.738767319210023</v>
      </c>
    </row>
    <row r="6974" spans="2:11" x14ac:dyDescent="0.3">
      <c r="B6974" s="126">
        <v>65.123202320415501</v>
      </c>
      <c r="K6974" s="113">
        <f t="shared" si="110"/>
        <v>46.463258962130261</v>
      </c>
    </row>
    <row r="6975" spans="2:11" x14ac:dyDescent="0.3">
      <c r="B6975" s="126">
        <v>118.457768090681</v>
      </c>
      <c r="K6975" s="113">
        <f t="shared" si="110"/>
        <v>84.515714196503069</v>
      </c>
    </row>
    <row r="6976" spans="2:11" x14ac:dyDescent="0.3">
      <c r="B6976" s="126">
        <v>179.89105797647099</v>
      </c>
      <c r="K6976" s="113">
        <f t="shared" si="110"/>
        <v>128.34634222390051</v>
      </c>
    </row>
    <row r="6977" spans="2:11" x14ac:dyDescent="0.3">
      <c r="B6977" s="126">
        <v>242.091751604319</v>
      </c>
      <c r="K6977" s="113">
        <f t="shared" si="110"/>
        <v>172.72448753431357</v>
      </c>
    </row>
    <row r="6978" spans="2:11" x14ac:dyDescent="0.3">
      <c r="B6978" s="126">
        <v>296.02793393067702</v>
      </c>
      <c r="K6978" s="113">
        <f t="shared" si="110"/>
        <v>211.20617635741715</v>
      </c>
    </row>
    <row r="6979" spans="2:11" x14ac:dyDescent="0.3">
      <c r="B6979" s="126">
        <v>331.93989580410698</v>
      </c>
      <c r="K6979" s="113">
        <f t="shared" si="110"/>
        <v>236.82817780866085</v>
      </c>
    </row>
    <row r="6980" spans="2:11" x14ac:dyDescent="0.3">
      <c r="B6980" s="126">
        <v>340.53152185103198</v>
      </c>
      <c r="K6980" s="113">
        <f t="shared" si="110"/>
        <v>242.95801988798559</v>
      </c>
    </row>
    <row r="6981" spans="2:11" x14ac:dyDescent="0.3">
      <c r="B6981" s="126">
        <v>314.24444693502198</v>
      </c>
      <c r="K6981" s="113">
        <f t="shared" si="110"/>
        <v>224.20305812842543</v>
      </c>
    </row>
    <row r="6982" spans="2:11" x14ac:dyDescent="0.3">
      <c r="B6982" s="126">
        <v>248.457790784336</v>
      </c>
      <c r="K6982" s="113">
        <f t="shared" si="110"/>
        <v>177.26644672005634</v>
      </c>
    </row>
    <row r="6983" spans="2:11" x14ac:dyDescent="0.3">
      <c r="B6983" s="126">
        <v>142.45406296901899</v>
      </c>
      <c r="K6983" s="113">
        <f t="shared" si="110"/>
        <v>101.63627988334019</v>
      </c>
    </row>
    <row r="6984" spans="2:11" x14ac:dyDescent="0.3">
      <c r="B6984" s="126">
        <v>1.00000000574512E-2</v>
      </c>
      <c r="K6984" s="113">
        <f t="shared" ref="K6984:K7047" si="111">IF(B6984&gt;0,B6984*(1-(1/3.49)),B6984*(1+(1/3.825)))</f>
        <v>7.1346705280955561E-3</v>
      </c>
    </row>
    <row r="6985" spans="2:11" x14ac:dyDescent="0.3">
      <c r="B6985" s="126">
        <v>0.01</v>
      </c>
      <c r="K6985" s="113">
        <f t="shared" si="111"/>
        <v>7.1346704871060179E-3</v>
      </c>
    </row>
    <row r="6986" spans="2:11" x14ac:dyDescent="0.3">
      <c r="B6986" s="126">
        <v>0.01</v>
      </c>
      <c r="K6986" s="113">
        <f t="shared" si="111"/>
        <v>7.1346704871060179E-3</v>
      </c>
    </row>
    <row r="6987" spans="2:11" x14ac:dyDescent="0.3">
      <c r="B6987" s="126">
        <v>0.01</v>
      </c>
      <c r="K6987" s="113">
        <f t="shared" si="111"/>
        <v>7.1346704871060179E-3</v>
      </c>
    </row>
    <row r="6988" spans="2:11" x14ac:dyDescent="0.3">
      <c r="B6988" s="126">
        <v>0.01</v>
      </c>
      <c r="K6988" s="113">
        <f t="shared" si="111"/>
        <v>7.1346704871060179E-3</v>
      </c>
    </row>
    <row r="6989" spans="2:11" x14ac:dyDescent="0.3">
      <c r="B6989" s="126">
        <v>0.01</v>
      </c>
      <c r="K6989" s="113">
        <f t="shared" si="111"/>
        <v>7.1346704871060179E-3</v>
      </c>
    </row>
    <row r="6990" spans="2:11" x14ac:dyDescent="0.3">
      <c r="B6990" s="126">
        <v>0.01</v>
      </c>
      <c r="K6990" s="113">
        <f t="shared" si="111"/>
        <v>7.1346704871060179E-3</v>
      </c>
    </row>
    <row r="6991" spans="2:11" x14ac:dyDescent="0.3">
      <c r="B6991" s="126">
        <v>0.01</v>
      </c>
      <c r="K6991" s="113">
        <f t="shared" si="111"/>
        <v>7.1346704871060179E-3</v>
      </c>
    </row>
    <row r="6992" spans="2:11" x14ac:dyDescent="0.3">
      <c r="B6992" s="126">
        <v>0.01</v>
      </c>
      <c r="K6992" s="113">
        <f t="shared" si="111"/>
        <v>7.1346704871060179E-3</v>
      </c>
    </row>
    <row r="6993" spans="2:11" x14ac:dyDescent="0.3">
      <c r="B6993" s="126">
        <v>0.01</v>
      </c>
      <c r="K6993" s="113">
        <f t="shared" si="111"/>
        <v>7.1346704871060179E-3</v>
      </c>
    </row>
    <row r="6994" spans="2:11" x14ac:dyDescent="0.3">
      <c r="B6994" s="126">
        <v>0.01</v>
      </c>
      <c r="K6994" s="113">
        <f t="shared" si="111"/>
        <v>7.1346704871060179E-3</v>
      </c>
    </row>
    <row r="6995" spans="2:11" x14ac:dyDescent="0.3">
      <c r="B6995" s="126">
        <v>0.01</v>
      </c>
      <c r="K6995" s="113">
        <f t="shared" si="111"/>
        <v>7.1346704871060179E-3</v>
      </c>
    </row>
    <row r="6996" spans="2:11" x14ac:dyDescent="0.3">
      <c r="B6996" s="126">
        <v>0.01</v>
      </c>
      <c r="K6996" s="113">
        <f t="shared" si="111"/>
        <v>7.1346704871060179E-3</v>
      </c>
    </row>
    <row r="6997" spans="2:11" x14ac:dyDescent="0.3">
      <c r="B6997" s="126">
        <v>312.27365672673301</v>
      </c>
      <c r="K6997" s="113">
        <f t="shared" si="111"/>
        <v>222.79696425488976</v>
      </c>
    </row>
    <row r="6998" spans="2:11" x14ac:dyDescent="0.3">
      <c r="B6998" s="126">
        <v>617.58751729519395</v>
      </c>
      <c r="K6998" s="113">
        <f t="shared" si="111"/>
        <v>440.62834328510974</v>
      </c>
    </row>
    <row r="6999" spans="2:11" x14ac:dyDescent="0.3">
      <c r="B6999" s="126">
        <v>891.25785992445401</v>
      </c>
      <c r="K6999" s="113">
        <f t="shared" si="111"/>
        <v>635.88311496042706</v>
      </c>
    </row>
    <row r="7000" spans="2:11" x14ac:dyDescent="0.3">
      <c r="B7000" s="126">
        <v>1110.4589590180401</v>
      </c>
      <c r="K7000" s="113">
        <f t="shared" si="111"/>
        <v>792.27587620484815</v>
      </c>
    </row>
    <row r="7001" spans="2:11" x14ac:dyDescent="0.3">
      <c r="B7001" s="126">
        <v>1256.3121477709101</v>
      </c>
      <c r="K7001" s="113">
        <f t="shared" si="111"/>
        <v>896.3373203293886</v>
      </c>
    </row>
    <row r="7002" spans="2:11" x14ac:dyDescent="0.3">
      <c r="B7002" s="126">
        <v>1315.6151535255899</v>
      </c>
      <c r="K7002" s="113">
        <f t="shared" si="111"/>
        <v>938.64806082484779</v>
      </c>
    </row>
    <row r="7003" spans="2:11" x14ac:dyDescent="0.3">
      <c r="B7003" s="126">
        <v>1282.05363986967</v>
      </c>
      <c r="K7003" s="113">
        <f t="shared" si="111"/>
        <v>914.70302672649802</v>
      </c>
    </row>
    <row r="7004" spans="2:11" x14ac:dyDescent="0.3">
      <c r="B7004" s="126">
        <v>1156.78189305755</v>
      </c>
      <c r="K7004" s="113">
        <f t="shared" si="111"/>
        <v>825.32576324163313</v>
      </c>
    </row>
    <row r="7005" spans="2:11" x14ac:dyDescent="0.3">
      <c r="B7005" s="126">
        <v>948.32551090979803</v>
      </c>
      <c r="K7005" s="113">
        <f t="shared" si="111"/>
        <v>676.59900348578719</v>
      </c>
    </row>
    <row r="7006" spans="2:11" x14ac:dyDescent="0.3">
      <c r="B7006" s="126">
        <v>671.82812902258695</v>
      </c>
      <c r="K7006" s="113">
        <f t="shared" si="111"/>
        <v>479.32723245451047</v>
      </c>
    </row>
    <row r="7007" spans="2:11" x14ac:dyDescent="0.3">
      <c r="B7007" s="126">
        <v>347.72883860278898</v>
      </c>
      <c r="K7007" s="113">
        <f t="shared" si="111"/>
        <v>248.09306822949702</v>
      </c>
    </row>
    <row r="7008" spans="2:11" x14ac:dyDescent="0.3">
      <c r="B7008" s="126">
        <v>1.00000001563618E-2</v>
      </c>
      <c r="K7008" s="113">
        <f t="shared" si="111"/>
        <v>7.13467059866501E-3</v>
      </c>
    </row>
    <row r="7009" spans="2:11" x14ac:dyDescent="0.3">
      <c r="B7009" s="126">
        <v>0.01</v>
      </c>
      <c r="K7009" s="113">
        <f t="shared" si="111"/>
        <v>7.1346704871060179E-3</v>
      </c>
    </row>
    <row r="7010" spans="2:11" x14ac:dyDescent="0.3">
      <c r="B7010" s="126">
        <v>0.01</v>
      </c>
      <c r="K7010" s="113">
        <f t="shared" si="111"/>
        <v>7.1346704871060179E-3</v>
      </c>
    </row>
    <row r="7011" spans="2:11" x14ac:dyDescent="0.3">
      <c r="B7011" s="126">
        <v>0.01</v>
      </c>
      <c r="K7011" s="113">
        <f t="shared" si="111"/>
        <v>7.1346704871060179E-3</v>
      </c>
    </row>
    <row r="7012" spans="2:11" x14ac:dyDescent="0.3">
      <c r="B7012" s="126">
        <v>0.01</v>
      </c>
      <c r="K7012" s="113">
        <f t="shared" si="111"/>
        <v>7.1346704871060179E-3</v>
      </c>
    </row>
    <row r="7013" spans="2:11" x14ac:dyDescent="0.3">
      <c r="B7013" s="126">
        <v>0.01</v>
      </c>
      <c r="K7013" s="113">
        <f t="shared" si="111"/>
        <v>7.1346704871060179E-3</v>
      </c>
    </row>
    <row r="7014" spans="2:11" x14ac:dyDescent="0.3">
      <c r="B7014" s="126">
        <v>0.01</v>
      </c>
      <c r="K7014" s="113">
        <f t="shared" si="111"/>
        <v>7.1346704871060179E-3</v>
      </c>
    </row>
    <row r="7015" spans="2:11" x14ac:dyDescent="0.3">
      <c r="B7015" s="126">
        <v>0.01</v>
      </c>
      <c r="K7015" s="113">
        <f t="shared" si="111"/>
        <v>7.1346704871060179E-3</v>
      </c>
    </row>
    <row r="7016" spans="2:11" x14ac:dyDescent="0.3">
      <c r="B7016" s="126">
        <v>0.01</v>
      </c>
      <c r="K7016" s="113">
        <f t="shared" si="111"/>
        <v>7.1346704871060179E-3</v>
      </c>
    </row>
    <row r="7017" spans="2:11" x14ac:dyDescent="0.3">
      <c r="B7017" s="126">
        <v>0.01</v>
      </c>
      <c r="K7017" s="113">
        <f t="shared" si="111"/>
        <v>7.1346704871060179E-3</v>
      </c>
    </row>
    <row r="7018" spans="2:11" x14ac:dyDescent="0.3">
      <c r="B7018" s="126">
        <v>0.01</v>
      </c>
      <c r="K7018" s="113">
        <f t="shared" si="111"/>
        <v>7.1346704871060179E-3</v>
      </c>
    </row>
    <row r="7019" spans="2:11" x14ac:dyDescent="0.3">
      <c r="B7019" s="126">
        <v>0.01</v>
      </c>
      <c r="K7019" s="113">
        <f t="shared" si="111"/>
        <v>7.1346704871060179E-3</v>
      </c>
    </row>
    <row r="7020" spans="2:11" x14ac:dyDescent="0.3">
      <c r="B7020" s="126">
        <v>0.01</v>
      </c>
      <c r="K7020" s="113">
        <f t="shared" si="111"/>
        <v>7.1346704871060179E-3</v>
      </c>
    </row>
    <row r="7021" spans="2:11" x14ac:dyDescent="0.3">
      <c r="B7021" s="126">
        <v>315.924323237039</v>
      </c>
      <c r="K7021" s="113">
        <f t="shared" si="111"/>
        <v>225.4015945158244</v>
      </c>
    </row>
    <row r="7022" spans="2:11" x14ac:dyDescent="0.3">
      <c r="B7022" s="126">
        <v>607.56085028665302</v>
      </c>
      <c r="K7022" s="113">
        <f t="shared" si="111"/>
        <v>433.47464676612208</v>
      </c>
    </row>
    <row r="7023" spans="2:11" x14ac:dyDescent="0.3">
      <c r="B7023" s="126">
        <v>856.57097663772504</v>
      </c>
      <c r="K7023" s="113">
        <f t="shared" si="111"/>
        <v>611.1351667128755</v>
      </c>
    </row>
    <row r="7024" spans="2:11" x14ac:dyDescent="0.3">
      <c r="B7024" s="126">
        <v>1047.48039654683</v>
      </c>
      <c r="K7024" s="113">
        <f t="shared" si="111"/>
        <v>747.34274710647753</v>
      </c>
    </row>
    <row r="7025" spans="2:11" x14ac:dyDescent="0.3">
      <c r="B7025" s="126">
        <v>1168.4611940109201</v>
      </c>
      <c r="K7025" s="113">
        <f t="shared" si="111"/>
        <v>833.65855962383694</v>
      </c>
    </row>
    <row r="7026" spans="2:11" x14ac:dyDescent="0.3">
      <c r="B7026" s="126">
        <v>1211.9027263912001</v>
      </c>
      <c r="K7026" s="113">
        <f t="shared" si="111"/>
        <v>864.65266152266145</v>
      </c>
    </row>
    <row r="7027" spans="2:11" x14ac:dyDescent="0.3">
      <c r="B7027" s="126">
        <v>1174.7814058367501</v>
      </c>
      <c r="K7027" s="113">
        <f t="shared" si="111"/>
        <v>838.16782250243773</v>
      </c>
    </row>
    <row r="7028" spans="2:11" x14ac:dyDescent="0.3">
      <c r="B7028" s="126">
        <v>1058.8301910887899</v>
      </c>
      <c r="K7028" s="113">
        <f t="shared" si="111"/>
        <v>755.44045152180138</v>
      </c>
    </row>
    <row r="7029" spans="2:11" x14ac:dyDescent="0.3">
      <c r="B7029" s="126">
        <v>870.50511161224904</v>
      </c>
      <c r="K7029" s="113">
        <f t="shared" si="111"/>
        <v>621.07671286948425</v>
      </c>
    </row>
    <row r="7030" spans="2:11" x14ac:dyDescent="0.3">
      <c r="B7030" s="126">
        <v>620.74124196563605</v>
      </c>
      <c r="K7030" s="113">
        <f t="shared" si="111"/>
        <v>442.87842191817589</v>
      </c>
    </row>
    <row r="7031" spans="2:11" x14ac:dyDescent="0.3">
      <c r="B7031" s="126">
        <v>324.48736702575798</v>
      </c>
      <c r="K7031" s="113">
        <f t="shared" si="111"/>
        <v>231.51104409574137</v>
      </c>
    </row>
    <row r="7032" spans="2:11" x14ac:dyDescent="0.3">
      <c r="B7032" s="126">
        <v>1.00000001751415E-2</v>
      </c>
      <c r="K7032" s="113">
        <f t="shared" si="111"/>
        <v>7.1346706120637071E-3</v>
      </c>
    </row>
    <row r="7033" spans="2:11" x14ac:dyDescent="0.3">
      <c r="B7033" s="126">
        <v>0.01</v>
      </c>
      <c r="K7033" s="113">
        <f t="shared" si="111"/>
        <v>7.1346704871060179E-3</v>
      </c>
    </row>
    <row r="7034" spans="2:11" x14ac:dyDescent="0.3">
      <c r="B7034" s="126">
        <v>0.01</v>
      </c>
      <c r="K7034" s="113">
        <f t="shared" si="111"/>
        <v>7.1346704871060179E-3</v>
      </c>
    </row>
    <row r="7035" spans="2:11" x14ac:dyDescent="0.3">
      <c r="B7035" s="126">
        <v>0.01</v>
      </c>
      <c r="K7035" s="113">
        <f t="shared" si="111"/>
        <v>7.1346704871060179E-3</v>
      </c>
    </row>
    <row r="7036" spans="2:11" x14ac:dyDescent="0.3">
      <c r="B7036" s="126">
        <v>0.01</v>
      </c>
      <c r="K7036" s="113">
        <f t="shared" si="111"/>
        <v>7.1346704871060179E-3</v>
      </c>
    </row>
    <row r="7037" spans="2:11" x14ac:dyDescent="0.3">
      <c r="B7037" s="126">
        <v>0.01</v>
      </c>
      <c r="K7037" s="113">
        <f t="shared" si="111"/>
        <v>7.1346704871060179E-3</v>
      </c>
    </row>
    <row r="7038" spans="2:11" x14ac:dyDescent="0.3">
      <c r="B7038" s="126">
        <v>0.01</v>
      </c>
      <c r="K7038" s="113">
        <f t="shared" si="111"/>
        <v>7.1346704871060179E-3</v>
      </c>
    </row>
    <row r="7039" spans="2:11" x14ac:dyDescent="0.3">
      <c r="B7039" s="126">
        <v>0.01</v>
      </c>
      <c r="K7039" s="113">
        <f t="shared" si="111"/>
        <v>7.1346704871060179E-3</v>
      </c>
    </row>
    <row r="7040" spans="2:11" x14ac:dyDescent="0.3">
      <c r="B7040" s="126">
        <v>0.01</v>
      </c>
      <c r="K7040" s="113">
        <f t="shared" si="111"/>
        <v>7.1346704871060179E-3</v>
      </c>
    </row>
    <row r="7041" spans="2:11" x14ac:dyDescent="0.3">
      <c r="B7041" s="126">
        <v>0.01</v>
      </c>
      <c r="K7041" s="113">
        <f t="shared" si="111"/>
        <v>7.1346704871060179E-3</v>
      </c>
    </row>
    <row r="7042" spans="2:11" x14ac:dyDescent="0.3">
      <c r="B7042" s="126">
        <v>0.01</v>
      </c>
      <c r="K7042" s="113">
        <f t="shared" si="111"/>
        <v>7.1346704871060179E-3</v>
      </c>
    </row>
    <row r="7043" spans="2:11" x14ac:dyDescent="0.3">
      <c r="B7043" s="126">
        <v>0.01</v>
      </c>
      <c r="K7043" s="113">
        <f t="shared" si="111"/>
        <v>7.1346704871060179E-3</v>
      </c>
    </row>
    <row r="7044" spans="2:11" x14ac:dyDescent="0.3">
      <c r="B7044" s="126">
        <v>0.01</v>
      </c>
      <c r="K7044" s="113">
        <f t="shared" si="111"/>
        <v>7.1346704871060179E-3</v>
      </c>
    </row>
    <row r="7045" spans="2:11" x14ac:dyDescent="0.3">
      <c r="B7045" s="126">
        <v>382.049110985205</v>
      </c>
      <c r="K7045" s="113">
        <f t="shared" si="111"/>
        <v>272.57945167712336</v>
      </c>
    </row>
    <row r="7046" spans="2:11" x14ac:dyDescent="0.3">
      <c r="B7046" s="126">
        <v>741.37267941454297</v>
      </c>
      <c r="K7046" s="113">
        <f t="shared" si="111"/>
        <v>528.94497757656507</v>
      </c>
    </row>
    <row r="7047" spans="2:11" x14ac:dyDescent="0.3">
      <c r="B7047" s="126">
        <v>1051.0319991543299</v>
      </c>
      <c r="K7047" s="113">
        <f t="shared" si="111"/>
        <v>749.87669853704347</v>
      </c>
    </row>
    <row r="7048" spans="2:11" x14ac:dyDescent="0.3">
      <c r="B7048" s="126">
        <v>1287.57203075805</v>
      </c>
      <c r="K7048" s="113">
        <f t="shared" ref="K7048:K7111" si="112">IF(B7048&gt;0,B7048*(1-(1/3.49)),B7048*(1+(1/3.825)))</f>
        <v>918.64021678726203</v>
      </c>
    </row>
    <row r="7049" spans="2:11" x14ac:dyDescent="0.3">
      <c r="B7049" s="126">
        <v>1433.0787989458299</v>
      </c>
      <c r="K7049" s="113">
        <f t="shared" si="112"/>
        <v>1022.454501253615</v>
      </c>
    </row>
    <row r="7050" spans="2:11" x14ac:dyDescent="0.3">
      <c r="B7050" s="126">
        <v>1476.79235357116</v>
      </c>
      <c r="K7050" s="113">
        <f t="shared" si="112"/>
        <v>1053.642682060799</v>
      </c>
    </row>
    <row r="7051" spans="2:11" x14ac:dyDescent="0.3">
      <c r="B7051" s="126">
        <v>1416.1134264771899</v>
      </c>
      <c r="K7051" s="113">
        <f t="shared" si="112"/>
        <v>1010.3502670281384</v>
      </c>
    </row>
    <row r="7052" spans="2:11" x14ac:dyDescent="0.3">
      <c r="B7052" s="126">
        <v>1256.8869417020301</v>
      </c>
      <c r="K7052" s="113">
        <f t="shared" si="112"/>
        <v>896.74741685904155</v>
      </c>
    </row>
    <row r="7053" spans="2:11" x14ac:dyDescent="0.3">
      <c r="B7053" s="126">
        <v>1012.91590636144</v>
      </c>
      <c r="K7053" s="113">
        <f t="shared" si="112"/>
        <v>722.6821223037208</v>
      </c>
    </row>
    <row r="7054" spans="2:11" x14ac:dyDescent="0.3">
      <c r="B7054" s="126">
        <v>704.73746042760001</v>
      </c>
      <c r="K7054" s="113">
        <f t="shared" si="112"/>
        <v>502.80695600708424</v>
      </c>
    </row>
    <row r="7055" spans="2:11" x14ac:dyDescent="0.3">
      <c r="B7055" s="126">
        <v>357.77026422951002</v>
      </c>
      <c r="K7055" s="113">
        <f t="shared" si="112"/>
        <v>255.25729453624069</v>
      </c>
    </row>
    <row r="7056" spans="2:11" x14ac:dyDescent="0.3">
      <c r="B7056" s="126">
        <v>1.0000000215794801E-2</v>
      </c>
      <c r="K7056" s="113">
        <f t="shared" si="112"/>
        <v>7.134670641068497E-3</v>
      </c>
    </row>
    <row r="7057" spans="2:11" x14ac:dyDescent="0.3">
      <c r="B7057" s="126">
        <v>0.01</v>
      </c>
      <c r="K7057" s="113">
        <f t="shared" si="112"/>
        <v>7.1346704871060179E-3</v>
      </c>
    </row>
    <row r="7058" spans="2:11" x14ac:dyDescent="0.3">
      <c r="B7058" s="126">
        <v>0.01</v>
      </c>
      <c r="K7058" s="113">
        <f t="shared" si="112"/>
        <v>7.1346704871060179E-3</v>
      </c>
    </row>
    <row r="7059" spans="2:11" x14ac:dyDescent="0.3">
      <c r="B7059" s="126">
        <v>0.01</v>
      </c>
      <c r="K7059" s="113">
        <f t="shared" si="112"/>
        <v>7.1346704871060179E-3</v>
      </c>
    </row>
    <row r="7060" spans="2:11" x14ac:dyDescent="0.3">
      <c r="B7060" s="126">
        <v>0.01</v>
      </c>
      <c r="K7060" s="113">
        <f t="shared" si="112"/>
        <v>7.1346704871060179E-3</v>
      </c>
    </row>
    <row r="7061" spans="2:11" x14ac:dyDescent="0.3">
      <c r="B7061" s="126">
        <v>0.01</v>
      </c>
      <c r="K7061" s="113">
        <f t="shared" si="112"/>
        <v>7.1346704871060179E-3</v>
      </c>
    </row>
    <row r="7062" spans="2:11" x14ac:dyDescent="0.3">
      <c r="B7062" s="126">
        <v>0.01</v>
      </c>
      <c r="K7062" s="113">
        <f t="shared" si="112"/>
        <v>7.1346704871060179E-3</v>
      </c>
    </row>
    <row r="7063" spans="2:11" x14ac:dyDescent="0.3">
      <c r="B7063" s="126">
        <v>0.01</v>
      </c>
      <c r="K7063" s="113">
        <f t="shared" si="112"/>
        <v>7.1346704871060179E-3</v>
      </c>
    </row>
    <row r="7064" spans="2:11" x14ac:dyDescent="0.3">
      <c r="B7064" s="126">
        <v>0.01</v>
      </c>
      <c r="K7064" s="113">
        <f t="shared" si="112"/>
        <v>7.1346704871060179E-3</v>
      </c>
    </row>
    <row r="7065" spans="2:11" x14ac:dyDescent="0.3">
      <c r="B7065" s="126">
        <v>0.01</v>
      </c>
      <c r="K7065" s="113">
        <f t="shared" si="112"/>
        <v>7.1346704871060179E-3</v>
      </c>
    </row>
    <row r="7066" spans="2:11" x14ac:dyDescent="0.3">
      <c r="B7066" s="126">
        <v>0.01</v>
      </c>
      <c r="K7066" s="113">
        <f t="shared" si="112"/>
        <v>7.1346704871060179E-3</v>
      </c>
    </row>
    <row r="7067" spans="2:11" x14ac:dyDescent="0.3">
      <c r="B7067" s="126">
        <v>0.01</v>
      </c>
      <c r="K7067" s="113">
        <f t="shared" si="112"/>
        <v>7.1346704871060179E-3</v>
      </c>
    </row>
    <row r="7068" spans="2:11" x14ac:dyDescent="0.3">
      <c r="B7068" s="126">
        <v>0.01</v>
      </c>
      <c r="K7068" s="113">
        <f t="shared" si="112"/>
        <v>7.1346704871060179E-3</v>
      </c>
    </row>
    <row r="7069" spans="2:11" x14ac:dyDescent="0.3">
      <c r="B7069" s="126">
        <v>171.02459466078099</v>
      </c>
      <c r="K7069" s="113">
        <f t="shared" si="112"/>
        <v>122.02041280955434</v>
      </c>
    </row>
    <row r="7070" spans="2:11" x14ac:dyDescent="0.3">
      <c r="B7070" s="126">
        <v>298.78561914097997</v>
      </c>
      <c r="K7070" s="113">
        <f t="shared" si="112"/>
        <v>213.17369388568486</v>
      </c>
    </row>
    <row r="7071" spans="2:11" x14ac:dyDescent="0.3">
      <c r="B7071" s="126">
        <v>378.303296607395</v>
      </c>
      <c r="K7071" s="113">
        <f t="shared" si="112"/>
        <v>269.90693654796951</v>
      </c>
    </row>
    <row r="7072" spans="2:11" x14ac:dyDescent="0.3">
      <c r="B7072" s="126">
        <v>410.06825436685801</v>
      </c>
      <c r="K7072" s="113">
        <f t="shared" si="112"/>
        <v>292.57018721303052</v>
      </c>
    </row>
    <row r="7073" spans="2:11" x14ac:dyDescent="0.3">
      <c r="B7073" s="126">
        <v>399.41698530112598</v>
      </c>
      <c r="K7073" s="113">
        <f t="shared" si="112"/>
        <v>284.97085770768012</v>
      </c>
    </row>
    <row r="7074" spans="2:11" x14ac:dyDescent="0.3">
      <c r="B7074" s="126">
        <v>355.41153448115898</v>
      </c>
      <c r="K7074" s="113">
        <f t="shared" si="112"/>
        <v>253.57441858397877</v>
      </c>
    </row>
    <row r="7075" spans="2:11" x14ac:dyDescent="0.3">
      <c r="B7075" s="126">
        <v>289.397690027777</v>
      </c>
      <c r="K7075" s="113">
        <f t="shared" si="112"/>
        <v>206.47571580778359</v>
      </c>
    </row>
    <row r="7076" spans="2:11" x14ac:dyDescent="0.3">
      <c r="B7076" s="126">
        <v>213.43469403814399</v>
      </c>
      <c r="K7076" s="113">
        <f t="shared" si="112"/>
        <v>152.27862124784485</v>
      </c>
    </row>
    <row r="7077" spans="2:11" x14ac:dyDescent="0.3">
      <c r="B7077" s="126">
        <v>138.79331976124899</v>
      </c>
      <c r="K7077" s="113">
        <f t="shared" si="112"/>
        <v>99.024460230805161</v>
      </c>
    </row>
    <row r="7078" spans="2:11" x14ac:dyDescent="0.3">
      <c r="B7078" s="126">
        <v>74.698555818896097</v>
      </c>
      <c r="K7078" s="113">
        <f t="shared" si="112"/>
        <v>53.294958163051945</v>
      </c>
    </row>
    <row r="7079" spans="2:11" x14ac:dyDescent="0.3">
      <c r="B7079" s="126">
        <v>27.451650248751601</v>
      </c>
      <c r="K7079" s="113">
        <f t="shared" si="112"/>
        <v>19.585847885212463</v>
      </c>
    </row>
    <row r="7080" spans="2:11" x14ac:dyDescent="0.3">
      <c r="B7080" s="126">
        <v>1.00000000120449E-2</v>
      </c>
      <c r="K7080" s="113">
        <f t="shared" si="112"/>
        <v>7.1346704956996567E-3</v>
      </c>
    </row>
    <row r="7081" spans="2:11" x14ac:dyDescent="0.3">
      <c r="B7081" s="126">
        <v>0.01</v>
      </c>
      <c r="K7081" s="113">
        <f t="shared" si="112"/>
        <v>7.1346704871060179E-3</v>
      </c>
    </row>
    <row r="7082" spans="2:11" x14ac:dyDescent="0.3">
      <c r="B7082" s="126">
        <v>0.39717750850487998</v>
      </c>
      <c r="K7082" s="113">
        <f t="shared" si="112"/>
        <v>0.28337306480720664</v>
      </c>
    </row>
    <row r="7083" spans="2:11" x14ac:dyDescent="0.3">
      <c r="B7083" s="126">
        <v>19.932061110480198</v>
      </c>
      <c r="K7083" s="113">
        <f t="shared" si="112"/>
        <v>14.220868815213667</v>
      </c>
    </row>
    <row r="7084" spans="2:11" x14ac:dyDescent="0.3">
      <c r="B7084" s="126">
        <v>44.490710979065902</v>
      </c>
      <c r="K7084" s="113">
        <f t="shared" si="112"/>
        <v>31.742656257270514</v>
      </c>
    </row>
    <row r="7085" spans="2:11" x14ac:dyDescent="0.3">
      <c r="B7085" s="126">
        <v>67.953531510157305</v>
      </c>
      <c r="K7085" s="113">
        <f t="shared" si="112"/>
        <v>48.482605576014812</v>
      </c>
    </row>
    <row r="7086" spans="2:11" x14ac:dyDescent="0.3">
      <c r="B7086" s="126">
        <v>85.167716413980799</v>
      </c>
      <c r="K7086" s="113">
        <f t="shared" si="112"/>
        <v>60.764359275304351</v>
      </c>
    </row>
    <row r="7087" spans="2:11" x14ac:dyDescent="0.3">
      <c r="B7087" s="126">
        <v>92.649602979807895</v>
      </c>
      <c r="K7087" s="113">
        <f t="shared" si="112"/>
        <v>66.102438802212518</v>
      </c>
    </row>
    <row r="7088" spans="2:11" x14ac:dyDescent="0.3">
      <c r="B7088" s="126">
        <v>88.974155536533004</v>
      </c>
      <c r="K7088" s="113">
        <f t="shared" si="112"/>
        <v>63.480128162168249</v>
      </c>
    </row>
    <row r="7089" spans="2:11" x14ac:dyDescent="0.3">
      <c r="B7089" s="126">
        <v>74.817992706479302</v>
      </c>
      <c r="K7089" s="113">
        <f t="shared" si="112"/>
        <v>53.380172446743117</v>
      </c>
    </row>
    <row r="7090" spans="2:11" x14ac:dyDescent="0.3">
      <c r="B7090" s="126">
        <v>52.6738651927718</v>
      </c>
      <c r="K7090" s="113">
        <f t="shared" si="112"/>
        <v>37.581067143266985</v>
      </c>
    </row>
    <row r="7091" spans="2:11" x14ac:dyDescent="0.3">
      <c r="B7091" s="126">
        <v>26.300904529975799</v>
      </c>
      <c r="K7091" s="113">
        <f t="shared" si="112"/>
        <v>18.76482873342113</v>
      </c>
    </row>
    <row r="7092" spans="2:11" x14ac:dyDescent="0.3">
      <c r="B7092" s="126">
        <v>1.00000000074341E-2</v>
      </c>
      <c r="K7092" s="113">
        <f t="shared" si="112"/>
        <v>7.1346704924100035E-3</v>
      </c>
    </row>
    <row r="7093" spans="2:11" x14ac:dyDescent="0.3">
      <c r="B7093" s="126">
        <v>0.01</v>
      </c>
      <c r="K7093" s="113">
        <f t="shared" si="112"/>
        <v>7.1346704871060179E-3</v>
      </c>
    </row>
    <row r="7094" spans="2:11" x14ac:dyDescent="0.3">
      <c r="B7094" s="126">
        <v>0.01</v>
      </c>
      <c r="K7094" s="113">
        <f t="shared" si="112"/>
        <v>7.1346704871060179E-3</v>
      </c>
    </row>
    <row r="7095" spans="2:11" x14ac:dyDescent="0.3">
      <c r="B7095" s="126">
        <v>0.01</v>
      </c>
      <c r="K7095" s="113">
        <f t="shared" si="112"/>
        <v>7.1346704871060179E-3</v>
      </c>
    </row>
    <row r="7096" spans="2:11" x14ac:dyDescent="0.3">
      <c r="B7096" s="126">
        <v>0.01</v>
      </c>
      <c r="K7096" s="113">
        <f t="shared" si="112"/>
        <v>7.1346704871060179E-3</v>
      </c>
    </row>
    <row r="7097" spans="2:11" x14ac:dyDescent="0.3">
      <c r="B7097" s="126">
        <v>0.01</v>
      </c>
      <c r="K7097" s="113">
        <f t="shared" si="112"/>
        <v>7.1346704871060179E-3</v>
      </c>
    </row>
    <row r="7098" spans="2:11" x14ac:dyDescent="0.3">
      <c r="B7098" s="126">
        <v>0.01</v>
      </c>
      <c r="K7098" s="113">
        <f t="shared" si="112"/>
        <v>7.1346704871060179E-3</v>
      </c>
    </row>
    <row r="7099" spans="2:11" x14ac:dyDescent="0.3">
      <c r="B7099" s="126">
        <v>7.0883842646412498</v>
      </c>
      <c r="K7099" s="113">
        <f t="shared" si="112"/>
        <v>5.0573286014202612</v>
      </c>
    </row>
    <row r="7100" spans="2:11" x14ac:dyDescent="0.3">
      <c r="B7100" s="126">
        <v>21.8941428642554</v>
      </c>
      <c r="K7100" s="113">
        <f t="shared" si="112"/>
        <v>15.620749493408582</v>
      </c>
    </row>
    <row r="7101" spans="2:11" x14ac:dyDescent="0.3">
      <c r="B7101" s="126">
        <v>30.351548306639899</v>
      </c>
      <c r="K7101" s="113">
        <f t="shared" si="112"/>
        <v>21.654829594135631</v>
      </c>
    </row>
    <row r="7102" spans="2:11" x14ac:dyDescent="0.3">
      <c r="B7102" s="126">
        <v>29.956137790227601</v>
      </c>
      <c r="K7102" s="113">
        <f t="shared" si="112"/>
        <v>21.372717219961814</v>
      </c>
    </row>
    <row r="7103" spans="2:11" x14ac:dyDescent="0.3">
      <c r="B7103" s="126">
        <v>19.6501051288949</v>
      </c>
      <c r="K7103" s="113">
        <f t="shared" si="112"/>
        <v>14.019702513165702</v>
      </c>
    </row>
    <row r="7104" spans="2:11" x14ac:dyDescent="0.3">
      <c r="B7104" s="126">
        <v>1.00000000183733E-2</v>
      </c>
      <c r="K7104" s="113">
        <f t="shared" si="112"/>
        <v>7.1346705002147612E-3</v>
      </c>
    </row>
    <row r="7105" spans="2:11" x14ac:dyDescent="0.3">
      <c r="B7105" s="126">
        <v>0.01</v>
      </c>
      <c r="K7105" s="113">
        <f t="shared" si="112"/>
        <v>7.1346704871060179E-3</v>
      </c>
    </row>
    <row r="7106" spans="2:11" x14ac:dyDescent="0.3">
      <c r="B7106" s="126">
        <v>0.01</v>
      </c>
      <c r="K7106" s="113">
        <f t="shared" si="112"/>
        <v>7.1346704871060179E-3</v>
      </c>
    </row>
    <row r="7107" spans="2:11" x14ac:dyDescent="0.3">
      <c r="B7107" s="126">
        <v>0.01</v>
      </c>
      <c r="K7107" s="113">
        <f t="shared" si="112"/>
        <v>7.1346704871060179E-3</v>
      </c>
    </row>
    <row r="7108" spans="2:11" x14ac:dyDescent="0.3">
      <c r="B7108" s="126">
        <v>0.01</v>
      </c>
      <c r="K7108" s="113">
        <f t="shared" si="112"/>
        <v>7.1346704871060179E-3</v>
      </c>
    </row>
    <row r="7109" spans="2:11" x14ac:dyDescent="0.3">
      <c r="B7109" s="126">
        <v>0.01</v>
      </c>
      <c r="K7109" s="113">
        <f t="shared" si="112"/>
        <v>7.1346704871060179E-3</v>
      </c>
    </row>
    <row r="7110" spans="2:11" x14ac:dyDescent="0.3">
      <c r="B7110" s="126">
        <v>0.01</v>
      </c>
      <c r="K7110" s="113">
        <f t="shared" si="112"/>
        <v>7.1346704871060179E-3</v>
      </c>
    </row>
    <row r="7111" spans="2:11" x14ac:dyDescent="0.3">
      <c r="B7111" s="126">
        <v>0.01</v>
      </c>
      <c r="K7111" s="113">
        <f t="shared" si="112"/>
        <v>7.1346704871060179E-3</v>
      </c>
    </row>
    <row r="7112" spans="2:11" x14ac:dyDescent="0.3">
      <c r="B7112" s="126">
        <v>0.01</v>
      </c>
      <c r="K7112" s="113">
        <f t="shared" ref="K7112:K7175" si="113">IF(B7112&gt;0,B7112*(1-(1/3.49)),B7112*(1+(1/3.825)))</f>
        <v>7.1346704871060179E-3</v>
      </c>
    </row>
    <row r="7113" spans="2:11" x14ac:dyDescent="0.3">
      <c r="B7113" s="126">
        <v>0.01</v>
      </c>
      <c r="K7113" s="113">
        <f t="shared" si="113"/>
        <v>7.1346704871060179E-3</v>
      </c>
    </row>
    <row r="7114" spans="2:11" x14ac:dyDescent="0.3">
      <c r="B7114" s="126">
        <v>0.01</v>
      </c>
      <c r="K7114" s="113">
        <f t="shared" si="113"/>
        <v>7.1346704871060179E-3</v>
      </c>
    </row>
    <row r="7115" spans="2:11" x14ac:dyDescent="0.3">
      <c r="B7115" s="126">
        <v>0.01</v>
      </c>
      <c r="K7115" s="113">
        <f t="shared" si="113"/>
        <v>7.1346704871060179E-3</v>
      </c>
    </row>
    <row r="7116" spans="2:11" x14ac:dyDescent="0.3">
      <c r="B7116" s="126">
        <v>0.01</v>
      </c>
      <c r="K7116" s="113">
        <f t="shared" si="113"/>
        <v>7.1346704871060179E-3</v>
      </c>
    </row>
    <row r="7117" spans="2:11" x14ac:dyDescent="0.3">
      <c r="B7117" s="126">
        <v>22.9155392393717</v>
      </c>
      <c r="K7117" s="113">
        <f t="shared" si="113"/>
        <v>16.349482150726516</v>
      </c>
    </row>
    <row r="7118" spans="2:11" x14ac:dyDescent="0.3">
      <c r="B7118" s="126">
        <v>36.860413480727502</v>
      </c>
      <c r="K7118" s="113">
        <f t="shared" si="113"/>
        <v>26.298690420347128</v>
      </c>
    </row>
    <row r="7119" spans="2:11" x14ac:dyDescent="0.3">
      <c r="B7119" s="126">
        <v>40.808834017700399</v>
      </c>
      <c r="K7119" s="113">
        <f t="shared" si="113"/>
        <v>29.115758367929512</v>
      </c>
    </row>
    <row r="7120" spans="2:11" x14ac:dyDescent="0.3">
      <c r="B7120" s="126">
        <v>35.361236551025698</v>
      </c>
      <c r="K7120" s="113">
        <f t="shared" si="113"/>
        <v>25.229077080817763</v>
      </c>
    </row>
    <row r="7121" spans="2:11" x14ac:dyDescent="0.3">
      <c r="B7121" s="126">
        <v>22.6324709955394</v>
      </c>
      <c r="K7121" s="113">
        <f t="shared" si="113"/>
        <v>16.147522286215789</v>
      </c>
    </row>
    <row r="7122" spans="2:11" x14ac:dyDescent="0.3">
      <c r="B7122" s="126">
        <v>5.8857984351425001</v>
      </c>
      <c r="K7122" s="113">
        <f t="shared" si="113"/>
        <v>4.1993232388265973</v>
      </c>
    </row>
    <row r="7123" spans="2:11" x14ac:dyDescent="0.3">
      <c r="B7123" s="126">
        <v>0.01</v>
      </c>
      <c r="K7123" s="113">
        <f t="shared" si="113"/>
        <v>7.1346704871060179E-3</v>
      </c>
    </row>
    <row r="7124" spans="2:11" x14ac:dyDescent="0.3">
      <c r="B7124" s="126">
        <v>0.01</v>
      </c>
      <c r="K7124" s="113">
        <f t="shared" si="113"/>
        <v>7.1346704871060179E-3</v>
      </c>
    </row>
    <row r="7125" spans="2:11" x14ac:dyDescent="0.3">
      <c r="B7125" s="126">
        <v>0.01</v>
      </c>
      <c r="K7125" s="113">
        <f t="shared" si="113"/>
        <v>7.1346704871060179E-3</v>
      </c>
    </row>
    <row r="7126" spans="2:11" x14ac:dyDescent="0.3">
      <c r="B7126" s="126">
        <v>0.01</v>
      </c>
      <c r="K7126" s="113">
        <f t="shared" si="113"/>
        <v>7.1346704871060179E-3</v>
      </c>
    </row>
    <row r="7127" spans="2:11" x14ac:dyDescent="0.3">
      <c r="B7127" s="126">
        <v>0.01</v>
      </c>
      <c r="K7127" s="113">
        <f t="shared" si="113"/>
        <v>7.1346704871060179E-3</v>
      </c>
    </row>
    <row r="7128" spans="2:11" x14ac:dyDescent="0.3">
      <c r="B7128" s="126">
        <v>0.01</v>
      </c>
      <c r="K7128" s="113">
        <f t="shared" si="113"/>
        <v>7.1346704871060179E-3</v>
      </c>
    </row>
    <row r="7129" spans="2:11" x14ac:dyDescent="0.3">
      <c r="B7129" s="126">
        <v>22.548965734866101</v>
      </c>
      <c r="K7129" s="113">
        <f t="shared" si="113"/>
        <v>16.087944034331404</v>
      </c>
    </row>
    <row r="7130" spans="2:11" x14ac:dyDescent="0.3">
      <c r="B7130" s="126">
        <v>45.648001021265102</v>
      </c>
      <c r="K7130" s="113">
        <f t="shared" si="113"/>
        <v>32.568344568180549</v>
      </c>
    </row>
    <row r="7131" spans="2:11" x14ac:dyDescent="0.3">
      <c r="B7131" s="126">
        <v>65.123523579905495</v>
      </c>
      <c r="K7131" s="113">
        <f t="shared" si="113"/>
        <v>46.463488170190452</v>
      </c>
    </row>
    <row r="7132" spans="2:11" x14ac:dyDescent="0.3">
      <c r="B7132" s="126">
        <v>77.257897270553798</v>
      </c>
      <c r="K7132" s="113">
        <f t="shared" si="113"/>
        <v>55.120963955208872</v>
      </c>
    </row>
    <row r="7133" spans="2:11" x14ac:dyDescent="0.3">
      <c r="B7133" s="126">
        <v>79.544757923576995</v>
      </c>
      <c r="K7133" s="113">
        <f t="shared" si="113"/>
        <v>56.752563676133732</v>
      </c>
    </row>
    <row r="7134" spans="2:11" x14ac:dyDescent="0.3">
      <c r="B7134" s="126">
        <v>71.282435911677396</v>
      </c>
      <c r="K7134" s="113">
        <f t="shared" si="113"/>
        <v>50.857669174807086</v>
      </c>
    </row>
    <row r="7135" spans="2:11" x14ac:dyDescent="0.3">
      <c r="B7135" s="126">
        <v>53.905804017802701</v>
      </c>
      <c r="K7135" s="113">
        <f t="shared" si="113"/>
        <v>38.460014900953787</v>
      </c>
    </row>
    <row r="7136" spans="2:11" x14ac:dyDescent="0.3">
      <c r="B7136" s="126">
        <v>30.980593686597199</v>
      </c>
      <c r="K7136" s="113">
        <f t="shared" si="113"/>
        <v>22.103632744878805</v>
      </c>
    </row>
    <row r="7137" spans="2:11" x14ac:dyDescent="0.3">
      <c r="B7137" s="126">
        <v>7.8314577340276799</v>
      </c>
      <c r="K7137" s="113">
        <f t="shared" si="113"/>
        <v>5.587487036598545</v>
      </c>
    </row>
    <row r="7138" spans="2:11" x14ac:dyDescent="0.3">
      <c r="B7138" s="126">
        <v>0.01</v>
      </c>
      <c r="K7138" s="113">
        <f t="shared" si="113"/>
        <v>7.1346704871060179E-3</v>
      </c>
    </row>
    <row r="7139" spans="2:11" x14ac:dyDescent="0.3">
      <c r="B7139" s="126">
        <v>0.01</v>
      </c>
      <c r="K7139" s="113">
        <f t="shared" si="113"/>
        <v>7.1346704871060179E-3</v>
      </c>
    </row>
    <row r="7140" spans="2:11" x14ac:dyDescent="0.3">
      <c r="B7140" s="126">
        <v>0.01</v>
      </c>
      <c r="K7140" s="113">
        <f t="shared" si="113"/>
        <v>7.1346704871060179E-3</v>
      </c>
    </row>
    <row r="7141" spans="2:11" x14ac:dyDescent="0.3">
      <c r="B7141" s="126">
        <v>34.889054029400697</v>
      </c>
      <c r="K7141" s="113">
        <f t="shared" si="113"/>
        <v>24.892190410661243</v>
      </c>
    </row>
    <row r="7142" spans="2:11" x14ac:dyDescent="0.3">
      <c r="B7142" s="126">
        <v>91.320673457099801</v>
      </c>
      <c r="K7142" s="113">
        <f t="shared" si="113"/>
        <v>65.154291377701583</v>
      </c>
    </row>
    <row r="7143" spans="2:11" x14ac:dyDescent="0.3">
      <c r="B7143" s="126">
        <v>165.98525940823501</v>
      </c>
      <c r="K7143" s="113">
        <f t="shared" si="113"/>
        <v>118.42501315945707</v>
      </c>
    </row>
    <row r="7144" spans="2:11" x14ac:dyDescent="0.3">
      <c r="B7144" s="126">
        <v>251.87467869666301</v>
      </c>
      <c r="K7144" s="113">
        <f t="shared" si="113"/>
        <v>179.70428365463923</v>
      </c>
    </row>
    <row r="7145" spans="2:11" x14ac:dyDescent="0.3">
      <c r="B7145" s="126">
        <v>338.70642490331397</v>
      </c>
      <c r="K7145" s="113">
        <f t="shared" si="113"/>
        <v>241.65587335508647</v>
      </c>
    </row>
    <row r="7146" spans="2:11" x14ac:dyDescent="0.3">
      <c r="B7146" s="126">
        <v>413.85209758841103</v>
      </c>
      <c r="K7146" s="113">
        <f t="shared" si="113"/>
        <v>295.26983466909553</v>
      </c>
    </row>
    <row r="7147" spans="2:11" x14ac:dyDescent="0.3">
      <c r="B7147" s="126">
        <v>463.70503599250799</v>
      </c>
      <c r="K7147" s="113">
        <f t="shared" si="113"/>
        <v>330.83826350181801</v>
      </c>
    </row>
    <row r="7148" spans="2:11" x14ac:dyDescent="0.3">
      <c r="B7148" s="126">
        <v>475.34677683167598</v>
      </c>
      <c r="K7148" s="113">
        <f t="shared" si="113"/>
        <v>339.14426198019288</v>
      </c>
    </row>
    <row r="7149" spans="2:11" x14ac:dyDescent="0.3">
      <c r="B7149" s="126">
        <v>438.32138272982201</v>
      </c>
      <c r="K7149" s="113">
        <f t="shared" si="113"/>
        <v>312.7278633229962</v>
      </c>
    </row>
    <row r="7150" spans="2:11" x14ac:dyDescent="0.3">
      <c r="B7150" s="126">
        <v>346.29806788058897</v>
      </c>
      <c r="K7150" s="113">
        <f t="shared" si="113"/>
        <v>247.07226046494745</v>
      </c>
    </row>
    <row r="7151" spans="2:11" x14ac:dyDescent="0.3">
      <c r="B7151" s="126">
        <v>198.400780490156</v>
      </c>
      <c r="K7151" s="113">
        <f t="shared" si="113"/>
        <v>141.55241931819154</v>
      </c>
    </row>
    <row r="7152" spans="2:11" x14ac:dyDescent="0.3">
      <c r="B7152" s="126">
        <v>1.0000000206919201E-2</v>
      </c>
      <c r="K7152" s="113">
        <f t="shared" si="113"/>
        <v>7.1346706347360485E-3</v>
      </c>
    </row>
    <row r="7153" spans="2:11" x14ac:dyDescent="0.3">
      <c r="B7153" s="126">
        <v>0.01</v>
      </c>
      <c r="K7153" s="113">
        <f t="shared" si="113"/>
        <v>7.1346704871060179E-3</v>
      </c>
    </row>
    <row r="7154" spans="2:11" x14ac:dyDescent="0.3">
      <c r="B7154" s="126">
        <v>0.01</v>
      </c>
      <c r="K7154" s="113">
        <f t="shared" si="113"/>
        <v>7.1346704871060179E-3</v>
      </c>
    </row>
    <row r="7155" spans="2:11" x14ac:dyDescent="0.3">
      <c r="B7155" s="126">
        <v>0.01</v>
      </c>
      <c r="K7155" s="113">
        <f t="shared" si="113"/>
        <v>7.1346704871060179E-3</v>
      </c>
    </row>
    <row r="7156" spans="2:11" x14ac:dyDescent="0.3">
      <c r="B7156" s="126">
        <v>0.01</v>
      </c>
      <c r="K7156" s="113">
        <f t="shared" si="113"/>
        <v>7.1346704871060179E-3</v>
      </c>
    </row>
    <row r="7157" spans="2:11" x14ac:dyDescent="0.3">
      <c r="B7157" s="126">
        <v>0.01</v>
      </c>
      <c r="K7157" s="113">
        <f t="shared" si="113"/>
        <v>7.1346704871060179E-3</v>
      </c>
    </row>
    <row r="7158" spans="2:11" x14ac:dyDescent="0.3">
      <c r="B7158" s="126">
        <v>0.01</v>
      </c>
      <c r="K7158" s="113">
        <f t="shared" si="113"/>
        <v>7.1346704871060179E-3</v>
      </c>
    </row>
    <row r="7159" spans="2:11" x14ac:dyDescent="0.3">
      <c r="B7159" s="126">
        <v>0.01</v>
      </c>
      <c r="K7159" s="113">
        <f t="shared" si="113"/>
        <v>7.1346704871060179E-3</v>
      </c>
    </row>
    <row r="7160" spans="2:11" x14ac:dyDescent="0.3">
      <c r="B7160" s="126">
        <v>0.01</v>
      </c>
      <c r="K7160" s="113">
        <f t="shared" si="113"/>
        <v>7.1346704871060179E-3</v>
      </c>
    </row>
    <row r="7161" spans="2:11" x14ac:dyDescent="0.3">
      <c r="B7161" s="126">
        <v>0.01</v>
      </c>
      <c r="K7161" s="113">
        <f t="shared" si="113"/>
        <v>7.1346704871060179E-3</v>
      </c>
    </row>
    <row r="7162" spans="2:11" x14ac:dyDescent="0.3">
      <c r="B7162" s="126">
        <v>0.01</v>
      </c>
      <c r="K7162" s="113">
        <f t="shared" si="113"/>
        <v>7.1346704871060179E-3</v>
      </c>
    </row>
    <row r="7163" spans="2:11" x14ac:dyDescent="0.3">
      <c r="B7163" s="126">
        <v>0.01</v>
      </c>
      <c r="K7163" s="113">
        <f t="shared" si="113"/>
        <v>7.1346704871060179E-3</v>
      </c>
    </row>
    <row r="7164" spans="2:11" x14ac:dyDescent="0.3">
      <c r="B7164" s="126">
        <v>0.01</v>
      </c>
      <c r="K7164" s="113">
        <f t="shared" si="113"/>
        <v>7.1346704871060179E-3</v>
      </c>
    </row>
    <row r="7165" spans="2:11" x14ac:dyDescent="0.3">
      <c r="B7165" s="126">
        <v>430.51535799564601</v>
      </c>
      <c r="K7165" s="113">
        <f t="shared" si="113"/>
        <v>307.15852189374169</v>
      </c>
    </row>
    <row r="7166" spans="2:11" x14ac:dyDescent="0.3">
      <c r="B7166" s="126">
        <v>850.83865395511498</v>
      </c>
      <c r="K7166" s="113">
        <f t="shared" si="113"/>
        <v>607.04534336625682</v>
      </c>
    </row>
    <row r="7167" spans="2:11" x14ac:dyDescent="0.3">
      <c r="B7167" s="126">
        <v>1227.00793109762</v>
      </c>
      <c r="K7167" s="113">
        <f t="shared" si="113"/>
        <v>875.42972734472028</v>
      </c>
    </row>
    <row r="7168" spans="2:11" x14ac:dyDescent="0.3">
      <c r="B7168" s="126">
        <v>1527.71610561086</v>
      </c>
      <c r="K7168" s="113">
        <f t="shared" si="113"/>
        <v>1089.9751011378344</v>
      </c>
    </row>
    <row r="7169" spans="2:11" x14ac:dyDescent="0.3">
      <c r="B7169" s="126">
        <v>1727.1692110153001</v>
      </c>
      <c r="K7169" s="113">
        <f t="shared" si="113"/>
        <v>1232.2783196069047</v>
      </c>
    </row>
    <row r="7170" spans="2:11" x14ac:dyDescent="0.3">
      <c r="B7170" s="126">
        <v>1807.4423978678101</v>
      </c>
      <c r="K7170" s="113">
        <f t="shared" si="113"/>
        <v>1289.5505933211596</v>
      </c>
    </row>
    <row r="7171" spans="2:11" x14ac:dyDescent="0.3">
      <c r="B7171" s="126">
        <v>1760.11546674222</v>
      </c>
      <c r="K7171" s="113">
        <f t="shared" si="113"/>
        <v>1255.784387446455</v>
      </c>
    </row>
    <row r="7172" spans="2:11" x14ac:dyDescent="0.3">
      <c r="B7172" s="126">
        <v>1587.03640099943</v>
      </c>
      <c r="K7172" s="113">
        <f t="shared" si="113"/>
        <v>1132.2981772173584</v>
      </c>
    </row>
    <row r="7173" spans="2:11" x14ac:dyDescent="0.3">
      <c r="B7173" s="126">
        <v>1300.1525304100901</v>
      </c>
      <c r="K7173" s="113">
        <f t="shared" si="113"/>
        <v>927.61598874530785</v>
      </c>
    </row>
    <row r="7174" spans="2:11" x14ac:dyDescent="0.3">
      <c r="B7174" s="126">
        <v>920.44401000757398</v>
      </c>
      <c r="K7174" s="113">
        <f t="shared" si="113"/>
        <v>656.70647132345539</v>
      </c>
    </row>
    <row r="7175" spans="2:11" x14ac:dyDescent="0.3">
      <c r="B7175" s="126">
        <v>476.082525692562</v>
      </c>
      <c r="K7175" s="113">
        <f t="shared" si="113"/>
        <v>339.66919454856145</v>
      </c>
    </row>
    <row r="7176" spans="2:11" x14ac:dyDescent="0.3">
      <c r="B7176" s="126">
        <v>1.00000000736868E-2</v>
      </c>
      <c r="K7176" s="113">
        <f t="shared" ref="K7176:K7239" si="114">IF(B7176&gt;0,B7176*(1-(1/3.49)),B7176*(1+(1/3.825)))</f>
        <v>7.1346705396791209E-3</v>
      </c>
    </row>
    <row r="7177" spans="2:11" x14ac:dyDescent="0.3">
      <c r="B7177" s="126">
        <v>0.01</v>
      </c>
      <c r="K7177" s="113">
        <f t="shared" si="114"/>
        <v>7.1346704871060179E-3</v>
      </c>
    </row>
    <row r="7178" spans="2:11" x14ac:dyDescent="0.3">
      <c r="B7178" s="126">
        <v>0.01</v>
      </c>
      <c r="K7178" s="113">
        <f t="shared" si="114"/>
        <v>7.1346704871060179E-3</v>
      </c>
    </row>
    <row r="7179" spans="2:11" x14ac:dyDescent="0.3">
      <c r="B7179" s="126">
        <v>0.01</v>
      </c>
      <c r="K7179" s="113">
        <f t="shared" si="114"/>
        <v>7.1346704871060179E-3</v>
      </c>
    </row>
    <row r="7180" spans="2:11" x14ac:dyDescent="0.3">
      <c r="B7180" s="126">
        <v>0.01</v>
      </c>
      <c r="K7180" s="113">
        <f t="shared" si="114"/>
        <v>7.1346704871060179E-3</v>
      </c>
    </row>
    <row r="7181" spans="2:11" x14ac:dyDescent="0.3">
      <c r="B7181" s="126">
        <v>0.01</v>
      </c>
      <c r="K7181" s="113">
        <f t="shared" si="114"/>
        <v>7.1346704871060179E-3</v>
      </c>
    </row>
    <row r="7182" spans="2:11" x14ac:dyDescent="0.3">
      <c r="B7182" s="126">
        <v>0.01</v>
      </c>
      <c r="K7182" s="113">
        <f t="shared" si="114"/>
        <v>7.1346704871060179E-3</v>
      </c>
    </row>
    <row r="7183" spans="2:11" x14ac:dyDescent="0.3">
      <c r="B7183" s="126">
        <v>0.01</v>
      </c>
      <c r="K7183" s="113">
        <f t="shared" si="114"/>
        <v>7.1346704871060179E-3</v>
      </c>
    </row>
    <row r="7184" spans="2:11" x14ac:dyDescent="0.3">
      <c r="B7184" s="126">
        <v>0.01</v>
      </c>
      <c r="K7184" s="113">
        <f t="shared" si="114"/>
        <v>7.1346704871060179E-3</v>
      </c>
    </row>
    <row r="7185" spans="2:11" x14ac:dyDescent="0.3">
      <c r="B7185" s="126">
        <v>0.01</v>
      </c>
      <c r="K7185" s="113">
        <f t="shared" si="114"/>
        <v>7.1346704871060179E-3</v>
      </c>
    </row>
    <row r="7186" spans="2:11" x14ac:dyDescent="0.3">
      <c r="B7186" s="126">
        <v>0.01</v>
      </c>
      <c r="K7186" s="113">
        <f t="shared" si="114"/>
        <v>7.1346704871060179E-3</v>
      </c>
    </row>
    <row r="7187" spans="2:11" x14ac:dyDescent="0.3">
      <c r="B7187" s="126">
        <v>0.01</v>
      </c>
      <c r="K7187" s="113">
        <f t="shared" si="114"/>
        <v>7.1346704871060179E-3</v>
      </c>
    </row>
    <row r="7188" spans="2:11" x14ac:dyDescent="0.3">
      <c r="B7188" s="126">
        <v>0.01</v>
      </c>
      <c r="K7188" s="113">
        <f t="shared" si="114"/>
        <v>7.1346704871060179E-3</v>
      </c>
    </row>
    <row r="7189" spans="2:11" x14ac:dyDescent="0.3">
      <c r="B7189" s="126">
        <v>428.54360920111901</v>
      </c>
      <c r="K7189" s="113">
        <f t="shared" si="114"/>
        <v>305.75174410051187</v>
      </c>
    </row>
    <row r="7190" spans="2:11" x14ac:dyDescent="0.3">
      <c r="B7190" s="126">
        <v>823.61385158302505</v>
      </c>
      <c r="K7190" s="113">
        <f t="shared" si="114"/>
        <v>587.62134396611248</v>
      </c>
    </row>
    <row r="7191" spans="2:11" x14ac:dyDescent="0.3">
      <c r="B7191" s="126">
        <v>1160.4300252876899</v>
      </c>
      <c r="K7191" s="113">
        <f t="shared" si="114"/>
        <v>827.928585377177</v>
      </c>
    </row>
    <row r="7192" spans="2:11" x14ac:dyDescent="0.3">
      <c r="B7192" s="126">
        <v>1418.1558737815401</v>
      </c>
      <c r="K7192" s="113">
        <f t="shared" si="114"/>
        <v>1011.8074858785201</v>
      </c>
    </row>
    <row r="7193" spans="2:11" x14ac:dyDescent="0.3">
      <c r="B7193" s="126">
        <v>1580.9411632956601</v>
      </c>
      <c r="K7193" s="113">
        <f t="shared" si="114"/>
        <v>1127.9494259616602</v>
      </c>
    </row>
    <row r="7194" spans="2:11" x14ac:dyDescent="0.3">
      <c r="B7194" s="126">
        <v>1638.67738672412</v>
      </c>
      <c r="K7194" s="113">
        <f t="shared" si="114"/>
        <v>1169.1423188948593</v>
      </c>
    </row>
    <row r="7195" spans="2:11" x14ac:dyDescent="0.3">
      <c r="B7195" s="126">
        <v>1587.4789974610701</v>
      </c>
      <c r="K7195" s="113">
        <f t="shared" si="114"/>
        <v>1132.6139552086145</v>
      </c>
    </row>
    <row r="7196" spans="2:11" x14ac:dyDescent="0.3">
      <c r="B7196" s="126">
        <v>1429.8925097214001</v>
      </c>
      <c r="K7196" s="113">
        <f t="shared" si="114"/>
        <v>1020.1811888843228</v>
      </c>
    </row>
    <row r="7197" spans="2:11" x14ac:dyDescent="0.3">
      <c r="B7197" s="126">
        <v>1174.8310642674801</v>
      </c>
      <c r="K7197" s="113">
        <f t="shared" si="114"/>
        <v>838.20325215645425</v>
      </c>
    </row>
    <row r="7198" spans="2:11" x14ac:dyDescent="0.3">
      <c r="B7198" s="126">
        <v>837.22544156871697</v>
      </c>
      <c r="K7198" s="113">
        <f t="shared" si="114"/>
        <v>597.33276490146284</v>
      </c>
    </row>
    <row r="7199" spans="2:11" x14ac:dyDescent="0.3">
      <c r="B7199" s="126">
        <v>437.37825218440503</v>
      </c>
      <c r="K7199" s="113">
        <f t="shared" si="114"/>
        <v>312.05497075620877</v>
      </c>
    </row>
    <row r="7200" spans="2:11" x14ac:dyDescent="0.3">
      <c r="B7200" s="126">
        <v>1.0000000105398E-2</v>
      </c>
      <c r="K7200" s="113">
        <f t="shared" si="114"/>
        <v>7.1346705623040168E-3</v>
      </c>
    </row>
    <row r="7201" spans="2:11" x14ac:dyDescent="0.3">
      <c r="B7201" s="126">
        <v>0.01</v>
      </c>
      <c r="K7201" s="113">
        <f t="shared" si="114"/>
        <v>7.1346704871060179E-3</v>
      </c>
    </row>
    <row r="7202" spans="2:11" x14ac:dyDescent="0.3">
      <c r="B7202" s="126">
        <v>0.01</v>
      </c>
      <c r="K7202" s="113">
        <f t="shared" si="114"/>
        <v>7.1346704871060179E-3</v>
      </c>
    </row>
    <row r="7203" spans="2:11" x14ac:dyDescent="0.3">
      <c r="B7203" s="126">
        <v>0.01</v>
      </c>
      <c r="K7203" s="113">
        <f t="shared" si="114"/>
        <v>7.1346704871060179E-3</v>
      </c>
    </row>
    <row r="7204" spans="2:11" x14ac:dyDescent="0.3">
      <c r="B7204" s="126">
        <v>0.01</v>
      </c>
      <c r="K7204" s="113">
        <f t="shared" si="114"/>
        <v>7.1346704871060179E-3</v>
      </c>
    </row>
    <row r="7205" spans="2:11" x14ac:dyDescent="0.3">
      <c r="B7205" s="126">
        <v>0.01</v>
      </c>
      <c r="K7205" s="113">
        <f t="shared" si="114"/>
        <v>7.1346704871060179E-3</v>
      </c>
    </row>
    <row r="7206" spans="2:11" x14ac:dyDescent="0.3">
      <c r="B7206" s="126">
        <v>0.01</v>
      </c>
      <c r="K7206" s="113">
        <f t="shared" si="114"/>
        <v>7.1346704871060179E-3</v>
      </c>
    </row>
    <row r="7207" spans="2:11" x14ac:dyDescent="0.3">
      <c r="B7207" s="126">
        <v>0.01</v>
      </c>
      <c r="K7207" s="113">
        <f t="shared" si="114"/>
        <v>7.1346704871060179E-3</v>
      </c>
    </row>
    <row r="7208" spans="2:11" x14ac:dyDescent="0.3">
      <c r="B7208" s="126">
        <v>0.01</v>
      </c>
      <c r="K7208" s="113">
        <f t="shared" si="114"/>
        <v>7.1346704871060179E-3</v>
      </c>
    </row>
    <row r="7209" spans="2:11" x14ac:dyDescent="0.3">
      <c r="B7209" s="126">
        <v>0.01</v>
      </c>
      <c r="K7209" s="113">
        <f t="shared" si="114"/>
        <v>7.1346704871060179E-3</v>
      </c>
    </row>
    <row r="7210" spans="2:11" x14ac:dyDescent="0.3">
      <c r="B7210" s="126">
        <v>0.01</v>
      </c>
      <c r="K7210" s="113">
        <f t="shared" si="114"/>
        <v>7.1346704871060179E-3</v>
      </c>
    </row>
    <row r="7211" spans="2:11" x14ac:dyDescent="0.3">
      <c r="B7211" s="126">
        <v>0.01</v>
      </c>
      <c r="K7211" s="113">
        <f t="shared" si="114"/>
        <v>7.1346704871060179E-3</v>
      </c>
    </row>
    <row r="7212" spans="2:11" x14ac:dyDescent="0.3">
      <c r="B7212" s="126">
        <v>0.01</v>
      </c>
      <c r="K7212" s="113">
        <f t="shared" si="114"/>
        <v>7.1346704871060179E-3</v>
      </c>
    </row>
    <row r="7213" spans="2:11" x14ac:dyDescent="0.3">
      <c r="B7213" s="126">
        <v>510.60891602221199</v>
      </c>
      <c r="K7213" s="113">
        <f t="shared" si="114"/>
        <v>364.30263635968709</v>
      </c>
    </row>
    <row r="7214" spans="2:11" x14ac:dyDescent="0.3">
      <c r="B7214" s="126">
        <v>990.26283308050699</v>
      </c>
      <c r="K7214" s="113">
        <f t="shared" si="114"/>
        <v>706.51990096574855</v>
      </c>
    </row>
    <row r="7215" spans="2:11" x14ac:dyDescent="0.3">
      <c r="B7215" s="126">
        <v>1403.05431761915</v>
      </c>
      <c r="K7215" s="113">
        <f t="shared" si="114"/>
        <v>1001.0330231724022</v>
      </c>
    </row>
    <row r="7216" spans="2:11" x14ac:dyDescent="0.3">
      <c r="B7216" s="126">
        <v>1717.8109767434</v>
      </c>
      <c r="K7216" s="113">
        <f t="shared" si="114"/>
        <v>1225.6015278197897</v>
      </c>
    </row>
    <row r="7217" spans="2:11" x14ac:dyDescent="0.3">
      <c r="B7217" s="126">
        <v>1910.8209163630199</v>
      </c>
      <c r="K7217" s="113">
        <f t="shared" si="114"/>
        <v>1363.3077598120115</v>
      </c>
    </row>
    <row r="7218" spans="2:11" x14ac:dyDescent="0.3">
      <c r="B7218" s="126">
        <v>1967.9599048335001</v>
      </c>
      <c r="K7218" s="113">
        <f t="shared" si="114"/>
        <v>1404.0745452823539</v>
      </c>
    </row>
    <row r="7219" spans="2:11" x14ac:dyDescent="0.3">
      <c r="B7219" s="126">
        <v>1886.0038312219101</v>
      </c>
      <c r="K7219" s="113">
        <f t="shared" si="114"/>
        <v>1345.6015873187841</v>
      </c>
    </row>
    <row r="7220" spans="2:11" x14ac:dyDescent="0.3">
      <c r="B7220" s="126">
        <v>1672.9743077287801</v>
      </c>
      <c r="K7220" s="113">
        <f t="shared" si="114"/>
        <v>1193.6120419039148</v>
      </c>
    </row>
    <row r="7221" spans="2:11" x14ac:dyDescent="0.3">
      <c r="B7221" s="126">
        <v>1347.4595405340699</v>
      </c>
      <c r="K7221" s="113">
        <f t="shared" si="114"/>
        <v>961.36798164178629</v>
      </c>
    </row>
    <row r="7222" spans="2:11" x14ac:dyDescent="0.3">
      <c r="B7222" s="126">
        <v>936.95684992173699</v>
      </c>
      <c r="K7222" s="113">
        <f t="shared" si="114"/>
        <v>668.48783848284393</v>
      </c>
    </row>
    <row r="7223" spans="2:11" x14ac:dyDescent="0.3">
      <c r="B7223" s="126">
        <v>475.38580713637202</v>
      </c>
      <c r="K7223" s="113">
        <f t="shared" si="114"/>
        <v>339.17210881649464</v>
      </c>
    </row>
    <row r="7224" spans="2:11" x14ac:dyDescent="0.3">
      <c r="B7224" s="126">
        <v>1.00000001494249E-2</v>
      </c>
      <c r="K7224" s="113">
        <f t="shared" si="114"/>
        <v>7.1346705937157598E-3</v>
      </c>
    </row>
    <row r="7225" spans="2:11" x14ac:dyDescent="0.3">
      <c r="B7225" s="126">
        <v>0.01</v>
      </c>
      <c r="K7225" s="113">
        <f t="shared" si="114"/>
        <v>7.1346704871060179E-3</v>
      </c>
    </row>
    <row r="7226" spans="2:11" x14ac:dyDescent="0.3">
      <c r="B7226" s="126">
        <v>0.01</v>
      </c>
      <c r="K7226" s="113">
        <f t="shared" si="114"/>
        <v>7.1346704871060179E-3</v>
      </c>
    </row>
    <row r="7227" spans="2:11" x14ac:dyDescent="0.3">
      <c r="B7227" s="126">
        <v>0.01</v>
      </c>
      <c r="K7227" s="113">
        <f t="shared" si="114"/>
        <v>7.1346704871060179E-3</v>
      </c>
    </row>
    <row r="7228" spans="2:11" x14ac:dyDescent="0.3">
      <c r="B7228" s="126">
        <v>0.01</v>
      </c>
      <c r="K7228" s="113">
        <f t="shared" si="114"/>
        <v>7.1346704871060179E-3</v>
      </c>
    </row>
    <row r="7229" spans="2:11" x14ac:dyDescent="0.3">
      <c r="B7229" s="126">
        <v>0.01</v>
      </c>
      <c r="K7229" s="113">
        <f t="shared" si="114"/>
        <v>7.1346704871060179E-3</v>
      </c>
    </row>
    <row r="7230" spans="2:11" x14ac:dyDescent="0.3">
      <c r="B7230" s="126">
        <v>0.01</v>
      </c>
      <c r="K7230" s="113">
        <f t="shared" si="114"/>
        <v>7.1346704871060179E-3</v>
      </c>
    </row>
    <row r="7231" spans="2:11" x14ac:dyDescent="0.3">
      <c r="B7231" s="126">
        <v>0.01</v>
      </c>
      <c r="K7231" s="113">
        <f t="shared" si="114"/>
        <v>7.1346704871060179E-3</v>
      </c>
    </row>
    <row r="7232" spans="2:11" x14ac:dyDescent="0.3">
      <c r="B7232" s="126">
        <v>0.01</v>
      </c>
      <c r="K7232" s="113">
        <f t="shared" si="114"/>
        <v>7.1346704871060179E-3</v>
      </c>
    </row>
    <row r="7233" spans="2:11" x14ac:dyDescent="0.3">
      <c r="B7233" s="126">
        <v>0.01</v>
      </c>
      <c r="K7233" s="113">
        <f t="shared" si="114"/>
        <v>7.1346704871060179E-3</v>
      </c>
    </row>
    <row r="7234" spans="2:11" x14ac:dyDescent="0.3">
      <c r="B7234" s="126">
        <v>0.01</v>
      </c>
      <c r="K7234" s="113">
        <f t="shared" si="114"/>
        <v>7.1346704871060179E-3</v>
      </c>
    </row>
    <row r="7235" spans="2:11" x14ac:dyDescent="0.3">
      <c r="B7235" s="126">
        <v>0.01</v>
      </c>
      <c r="K7235" s="113">
        <f t="shared" si="114"/>
        <v>7.1346704871060179E-3</v>
      </c>
    </row>
    <row r="7236" spans="2:11" x14ac:dyDescent="0.3">
      <c r="B7236" s="126">
        <v>0.01</v>
      </c>
      <c r="K7236" s="113">
        <f t="shared" si="114"/>
        <v>7.1346704871060179E-3</v>
      </c>
    </row>
    <row r="7237" spans="2:11" x14ac:dyDescent="0.3">
      <c r="B7237" s="126">
        <v>225.47684613868299</v>
      </c>
      <c r="K7237" s="113">
        <f t="shared" si="114"/>
        <v>160.8702999671406</v>
      </c>
    </row>
    <row r="7238" spans="2:11" x14ac:dyDescent="0.3">
      <c r="B7238" s="126">
        <v>393.70347151411698</v>
      </c>
      <c r="K7238" s="113">
        <f t="shared" si="114"/>
        <v>280.89445388829552</v>
      </c>
    </row>
    <row r="7239" spans="2:11" x14ac:dyDescent="0.3">
      <c r="B7239" s="126">
        <v>498.21265112373101</v>
      </c>
      <c r="K7239" s="113">
        <f t="shared" si="114"/>
        <v>355.45830982753301</v>
      </c>
    </row>
    <row r="7240" spans="2:11" x14ac:dyDescent="0.3">
      <c r="B7240" s="126">
        <v>539.75429502878205</v>
      </c>
      <c r="K7240" s="113">
        <f t="shared" ref="K7240:K7303" si="115">IF(B7240&gt;0,B7240*(1-(1/3.49)),B7240*(1+(1/3.825)))</f>
        <v>385.09690390305656</v>
      </c>
    </row>
    <row r="7241" spans="2:11" x14ac:dyDescent="0.3">
      <c r="B7241" s="126">
        <v>525.45111210775406</v>
      </c>
      <c r="K7241" s="113">
        <f t="shared" si="115"/>
        <v>374.89205419722282</v>
      </c>
    </row>
    <row r="7242" spans="2:11" x14ac:dyDescent="0.3">
      <c r="B7242" s="126">
        <v>467.30847049826201</v>
      </c>
      <c r="K7242" s="113">
        <f t="shared" si="115"/>
        <v>333.4091952838603</v>
      </c>
    </row>
    <row r="7243" spans="2:11" x14ac:dyDescent="0.3">
      <c r="B7243" s="126">
        <v>380.30669513146199</v>
      </c>
      <c r="K7243" s="113">
        <f t="shared" si="115"/>
        <v>271.33629538032676</v>
      </c>
    </row>
    <row r="7244" spans="2:11" x14ac:dyDescent="0.3">
      <c r="B7244" s="126">
        <v>280.33082923097498</v>
      </c>
      <c r="K7244" s="113">
        <f t="shared" si="115"/>
        <v>200.0068093940194</v>
      </c>
    </row>
    <row r="7245" spans="2:11" x14ac:dyDescent="0.3">
      <c r="B7245" s="126">
        <v>182.19681325161301</v>
      </c>
      <c r="K7245" s="113">
        <f t="shared" si="115"/>
        <v>129.99142263510498</v>
      </c>
    </row>
    <row r="7246" spans="2:11" x14ac:dyDescent="0.3">
      <c r="B7246" s="126">
        <v>98.004895412729894</v>
      </c>
      <c r="K7246" s="113">
        <f t="shared" si="115"/>
        <v>69.923263489311594</v>
      </c>
    </row>
    <row r="7247" spans="2:11" x14ac:dyDescent="0.3">
      <c r="B7247" s="126">
        <v>35.995711599276099</v>
      </c>
      <c r="K7247" s="113">
        <f t="shared" si="115"/>
        <v>25.681754120973494</v>
      </c>
    </row>
    <row r="7248" spans="2:11" x14ac:dyDescent="0.3">
      <c r="B7248" s="126">
        <v>1.00000000091301E-2</v>
      </c>
      <c r="K7248" s="113">
        <f t="shared" si="115"/>
        <v>7.1346704936200425E-3</v>
      </c>
    </row>
    <row r="7249" spans="2:11" x14ac:dyDescent="0.3">
      <c r="B7249" s="126">
        <v>0.01</v>
      </c>
      <c r="K7249" s="113">
        <f t="shared" si="115"/>
        <v>7.1346704871060179E-3</v>
      </c>
    </row>
    <row r="7250" spans="2:11" x14ac:dyDescent="0.3">
      <c r="B7250" s="126">
        <v>0.51692757133141298</v>
      </c>
      <c r="K7250" s="113">
        <f t="shared" si="115"/>
        <v>0.36881078871496226</v>
      </c>
    </row>
    <row r="7251" spans="2:11" x14ac:dyDescent="0.3">
      <c r="B7251" s="126">
        <v>26.080149173156201</v>
      </c>
      <c r="K7251" s="113">
        <f t="shared" si="115"/>
        <v>18.607327060503994</v>
      </c>
    </row>
    <row r="7252" spans="2:11" x14ac:dyDescent="0.3">
      <c r="B7252" s="126">
        <v>58.1875140447587</v>
      </c>
      <c r="K7252" s="113">
        <f t="shared" si="115"/>
        <v>41.514873917320678</v>
      </c>
    </row>
    <row r="7253" spans="2:11" x14ac:dyDescent="0.3">
      <c r="B7253" s="126">
        <v>88.829122410563897</v>
      </c>
      <c r="K7253" s="113">
        <f t="shared" si="115"/>
        <v>63.376651805817794</v>
      </c>
    </row>
    <row r="7254" spans="2:11" x14ac:dyDescent="0.3">
      <c r="B7254" s="126">
        <v>111.274857797547</v>
      </c>
      <c r="K7254" s="113">
        <f t="shared" si="115"/>
        <v>79.390944388507748</v>
      </c>
    </row>
    <row r="7255" spans="2:11" x14ac:dyDescent="0.3">
      <c r="B7255" s="126">
        <v>120.98818590326</v>
      </c>
      <c r="K7255" s="113">
        <f t="shared" si="115"/>
        <v>86.321083925248544</v>
      </c>
    </row>
    <row r="7256" spans="2:11" x14ac:dyDescent="0.3">
      <c r="B7256" s="126">
        <v>116.12879901768</v>
      </c>
      <c r="K7256" s="113">
        <f t="shared" si="115"/>
        <v>82.854071505450776</v>
      </c>
    </row>
    <row r="7257" spans="2:11" x14ac:dyDescent="0.3">
      <c r="B7257" s="126">
        <v>97.601790090406098</v>
      </c>
      <c r="K7257" s="113">
        <f t="shared" si="115"/>
        <v>69.635661124673689</v>
      </c>
    </row>
    <row r="7258" spans="2:11" x14ac:dyDescent="0.3">
      <c r="B7258" s="126">
        <v>68.678337487121098</v>
      </c>
      <c r="K7258" s="113">
        <f t="shared" si="115"/>
        <v>48.999730757286976</v>
      </c>
    </row>
    <row r="7259" spans="2:11" x14ac:dyDescent="0.3">
      <c r="B7259" s="126">
        <v>34.273250320149202</v>
      </c>
      <c r="K7259" s="113">
        <f t="shared" si="115"/>
        <v>24.452834755636538</v>
      </c>
    </row>
    <row r="7260" spans="2:11" x14ac:dyDescent="0.3">
      <c r="B7260" s="126">
        <v>1.0000000028328199E-2</v>
      </c>
      <c r="K7260" s="113">
        <f t="shared" si="115"/>
        <v>7.1346705073172543E-3</v>
      </c>
    </row>
    <row r="7261" spans="2:11" x14ac:dyDescent="0.3">
      <c r="B7261" s="126">
        <v>0.01</v>
      </c>
      <c r="K7261" s="113">
        <f t="shared" si="115"/>
        <v>7.1346704871060179E-3</v>
      </c>
    </row>
    <row r="7262" spans="2:11" x14ac:dyDescent="0.3">
      <c r="B7262" s="126">
        <v>0.01</v>
      </c>
      <c r="K7262" s="113">
        <f t="shared" si="115"/>
        <v>7.1346704871060179E-3</v>
      </c>
    </row>
    <row r="7263" spans="2:11" x14ac:dyDescent="0.3">
      <c r="B7263" s="126">
        <v>0.01</v>
      </c>
      <c r="K7263" s="113">
        <f t="shared" si="115"/>
        <v>7.1346704871060179E-3</v>
      </c>
    </row>
    <row r="7264" spans="2:11" x14ac:dyDescent="0.3">
      <c r="B7264" s="126">
        <v>0.01</v>
      </c>
      <c r="K7264" s="113">
        <f t="shared" si="115"/>
        <v>7.1346704871060179E-3</v>
      </c>
    </row>
    <row r="7265" spans="2:11" x14ac:dyDescent="0.3">
      <c r="B7265" s="126">
        <v>0.01</v>
      </c>
      <c r="K7265" s="113">
        <f t="shared" si="115"/>
        <v>7.1346704871060179E-3</v>
      </c>
    </row>
    <row r="7266" spans="2:11" x14ac:dyDescent="0.3">
      <c r="B7266" s="126">
        <v>0.01</v>
      </c>
      <c r="K7266" s="113">
        <f t="shared" si="115"/>
        <v>7.1346704871060179E-3</v>
      </c>
    </row>
    <row r="7267" spans="2:11" x14ac:dyDescent="0.3">
      <c r="B7267" s="126">
        <v>9.1978959254531194</v>
      </c>
      <c r="K7267" s="113">
        <f t="shared" si="115"/>
        <v>6.5623956602803064</v>
      </c>
    </row>
    <row r="7268" spans="2:11" x14ac:dyDescent="0.3">
      <c r="B7268" s="126">
        <v>28.4020608109218</v>
      </c>
      <c r="K7268" s="113">
        <f t="shared" si="115"/>
        <v>20.263934504067418</v>
      </c>
    </row>
    <row r="7269" spans="2:11" x14ac:dyDescent="0.3">
      <c r="B7269" s="126">
        <v>39.355152295485098</v>
      </c>
      <c r="K7269" s="113">
        <f t="shared" si="115"/>
        <v>28.078604359816016</v>
      </c>
    </row>
    <row r="7270" spans="2:11" x14ac:dyDescent="0.3">
      <c r="B7270" s="126">
        <v>38.823347174639103</v>
      </c>
      <c r="K7270" s="113">
        <f t="shared" si="115"/>
        <v>27.69917892975684</v>
      </c>
    </row>
    <row r="7271" spans="2:11" x14ac:dyDescent="0.3">
      <c r="B7271" s="126">
        <v>25.453188718384698</v>
      </c>
      <c r="K7271" s="113">
        <f t="shared" si="115"/>
        <v>18.160011435179914</v>
      </c>
    </row>
    <row r="7272" spans="2:11" x14ac:dyDescent="0.3">
      <c r="B7272" s="126">
        <v>1.00000000148251E-2</v>
      </c>
      <c r="K7272" s="113">
        <f t="shared" si="115"/>
        <v>7.1346704976832376E-3</v>
      </c>
    </row>
    <row r="7273" spans="2:11" x14ac:dyDescent="0.3">
      <c r="B7273" s="126">
        <v>0.01</v>
      </c>
      <c r="K7273" s="113">
        <f t="shared" si="115"/>
        <v>7.1346704871060179E-3</v>
      </c>
    </row>
    <row r="7274" spans="2:11" x14ac:dyDescent="0.3">
      <c r="B7274" s="126">
        <v>0.01</v>
      </c>
      <c r="K7274" s="113">
        <f t="shared" si="115"/>
        <v>7.1346704871060179E-3</v>
      </c>
    </row>
    <row r="7275" spans="2:11" x14ac:dyDescent="0.3">
      <c r="B7275" s="126">
        <v>0.01</v>
      </c>
      <c r="K7275" s="113">
        <f t="shared" si="115"/>
        <v>7.1346704871060179E-3</v>
      </c>
    </row>
    <row r="7276" spans="2:11" x14ac:dyDescent="0.3">
      <c r="B7276" s="126">
        <v>0.01</v>
      </c>
      <c r="K7276" s="113">
        <f t="shared" si="115"/>
        <v>7.1346704871060179E-3</v>
      </c>
    </row>
    <row r="7277" spans="2:11" x14ac:dyDescent="0.3">
      <c r="B7277" s="126">
        <v>0.01</v>
      </c>
      <c r="K7277" s="113">
        <f t="shared" si="115"/>
        <v>7.1346704871060179E-3</v>
      </c>
    </row>
    <row r="7278" spans="2:11" x14ac:dyDescent="0.3">
      <c r="B7278" s="126">
        <v>0.01</v>
      </c>
      <c r="K7278" s="113">
        <f t="shared" si="115"/>
        <v>7.1346704871060179E-3</v>
      </c>
    </row>
    <row r="7279" spans="2:11" x14ac:dyDescent="0.3">
      <c r="B7279" s="126">
        <v>0.01</v>
      </c>
      <c r="K7279" s="113">
        <f t="shared" si="115"/>
        <v>7.1346704871060179E-3</v>
      </c>
    </row>
    <row r="7280" spans="2:11" x14ac:dyDescent="0.3">
      <c r="B7280" s="126">
        <v>0.01</v>
      </c>
      <c r="K7280" s="113">
        <f t="shared" si="115"/>
        <v>7.1346704871060179E-3</v>
      </c>
    </row>
    <row r="7281" spans="2:11" x14ac:dyDescent="0.3">
      <c r="B7281" s="126">
        <v>0.01</v>
      </c>
      <c r="K7281" s="113">
        <f t="shared" si="115"/>
        <v>7.1346704871060179E-3</v>
      </c>
    </row>
    <row r="7282" spans="2:11" x14ac:dyDescent="0.3">
      <c r="B7282" s="126">
        <v>0.01</v>
      </c>
      <c r="K7282" s="113">
        <f t="shared" si="115"/>
        <v>7.1346704871060179E-3</v>
      </c>
    </row>
    <row r="7283" spans="2:11" x14ac:dyDescent="0.3">
      <c r="B7283" s="126">
        <v>0.01</v>
      </c>
      <c r="K7283" s="113">
        <f t="shared" si="115"/>
        <v>7.1346704871060179E-3</v>
      </c>
    </row>
    <row r="7284" spans="2:11" x14ac:dyDescent="0.3">
      <c r="B7284" s="126">
        <v>0.01</v>
      </c>
      <c r="K7284" s="113">
        <f t="shared" si="115"/>
        <v>7.1346704871060179E-3</v>
      </c>
    </row>
    <row r="7285" spans="2:11" x14ac:dyDescent="0.3">
      <c r="B7285" s="126">
        <v>29.485468024533098</v>
      </c>
      <c r="K7285" s="113">
        <f t="shared" si="115"/>
        <v>21.036909851314444</v>
      </c>
    </row>
    <row r="7286" spans="2:11" x14ac:dyDescent="0.3">
      <c r="B7286" s="126">
        <v>47.407955722513996</v>
      </c>
      <c r="K7286" s="113">
        <f t="shared" si="115"/>
        <v>33.824014254744945</v>
      </c>
    </row>
    <row r="7287" spans="2:11" x14ac:dyDescent="0.3">
      <c r="B7287" s="126">
        <v>52.462074424703097</v>
      </c>
      <c r="K7287" s="113">
        <f t="shared" si="115"/>
        <v>37.429961409028856</v>
      </c>
    </row>
    <row r="7288" spans="2:11" x14ac:dyDescent="0.3">
      <c r="B7288" s="126">
        <v>45.437392594525399</v>
      </c>
      <c r="K7288" s="113">
        <f t="shared" si="115"/>
        <v>32.41808239552099</v>
      </c>
    </row>
    <row r="7289" spans="2:11" x14ac:dyDescent="0.3">
      <c r="B7289" s="126">
        <v>29.067090991284498</v>
      </c>
      <c r="K7289" s="113">
        <f t="shared" si="115"/>
        <v>20.738411624154271</v>
      </c>
    </row>
    <row r="7290" spans="2:11" x14ac:dyDescent="0.3">
      <c r="B7290" s="126">
        <v>7.5535970378246802</v>
      </c>
      <c r="K7290" s="113">
        <f t="shared" si="115"/>
        <v>5.3892425857259179</v>
      </c>
    </row>
    <row r="7291" spans="2:11" x14ac:dyDescent="0.3">
      <c r="B7291" s="126">
        <v>0.01</v>
      </c>
      <c r="K7291" s="113">
        <f t="shared" si="115"/>
        <v>7.1346704871060179E-3</v>
      </c>
    </row>
    <row r="7292" spans="2:11" x14ac:dyDescent="0.3">
      <c r="B7292" s="126">
        <v>0.01</v>
      </c>
      <c r="K7292" s="113">
        <f t="shared" si="115"/>
        <v>7.1346704871060179E-3</v>
      </c>
    </row>
    <row r="7293" spans="2:11" x14ac:dyDescent="0.3">
      <c r="B7293" s="126">
        <v>0.01</v>
      </c>
      <c r="K7293" s="113">
        <f t="shared" si="115"/>
        <v>7.1346704871060179E-3</v>
      </c>
    </row>
    <row r="7294" spans="2:11" x14ac:dyDescent="0.3">
      <c r="B7294" s="126">
        <v>0.01</v>
      </c>
      <c r="K7294" s="113">
        <f t="shared" si="115"/>
        <v>7.1346704871060179E-3</v>
      </c>
    </row>
    <row r="7295" spans="2:11" x14ac:dyDescent="0.3">
      <c r="B7295" s="126">
        <v>0.01</v>
      </c>
      <c r="K7295" s="113">
        <f t="shared" si="115"/>
        <v>7.1346704871060179E-3</v>
      </c>
    </row>
    <row r="7296" spans="2:11" x14ac:dyDescent="0.3">
      <c r="B7296" s="126">
        <v>0.01</v>
      </c>
      <c r="K7296" s="113">
        <f t="shared" si="115"/>
        <v>7.1346704871060179E-3</v>
      </c>
    </row>
    <row r="7297" spans="2:11" x14ac:dyDescent="0.3">
      <c r="B7297" s="126">
        <v>28.854219510432799</v>
      </c>
      <c r="K7297" s="113">
        <f t="shared" si="115"/>
        <v>20.586534836956353</v>
      </c>
    </row>
    <row r="7298" spans="2:11" x14ac:dyDescent="0.3">
      <c r="B7298" s="126">
        <v>58.388867411968498</v>
      </c>
      <c r="K7298" s="113">
        <f t="shared" si="115"/>
        <v>41.658532909971797</v>
      </c>
    </row>
    <row r="7299" spans="2:11" x14ac:dyDescent="0.3">
      <c r="B7299" s="126">
        <v>83.263992942607004</v>
      </c>
      <c r="K7299" s="113">
        <f t="shared" si="115"/>
        <v>59.406115308622191</v>
      </c>
    </row>
    <row r="7300" spans="2:11" x14ac:dyDescent="0.3">
      <c r="B7300" s="126">
        <v>98.734726906946605</v>
      </c>
      <c r="K7300" s="113">
        <f t="shared" si="115"/>
        <v>70.443974211546433</v>
      </c>
    </row>
    <row r="7301" spans="2:11" x14ac:dyDescent="0.3">
      <c r="B7301" s="126">
        <v>101.611989694811</v>
      </c>
      <c r="K7301" s="113">
        <f t="shared" si="115"/>
        <v>72.496806401168882</v>
      </c>
    </row>
    <row r="7302" spans="2:11" x14ac:dyDescent="0.3">
      <c r="B7302" s="126">
        <v>91.016706589667294</v>
      </c>
      <c r="K7302" s="113">
        <f t="shared" si="115"/>
        <v>64.937421033888697</v>
      </c>
    </row>
    <row r="7303" spans="2:11" x14ac:dyDescent="0.3">
      <c r="B7303" s="126">
        <v>68.798187567235999</v>
      </c>
      <c r="K7303" s="113">
        <f t="shared" si="115"/>
        <v>49.08523984023428</v>
      </c>
    </row>
    <row r="7304" spans="2:11" x14ac:dyDescent="0.3">
      <c r="B7304" s="126">
        <v>39.5208273948993</v>
      </c>
      <c r="K7304" s="113">
        <f t="shared" ref="K7304:K7367" si="116">IF(B7304&gt;0,B7304*(1-(1/3.49)),B7304*(1+(1/3.825)))</f>
        <v>28.196808084039901</v>
      </c>
    </row>
    <row r="7305" spans="2:11" x14ac:dyDescent="0.3">
      <c r="B7305" s="126">
        <v>9.9838433349718798</v>
      </c>
      <c r="K7305" s="113">
        <f t="shared" si="116"/>
        <v>7.1231432389913989</v>
      </c>
    </row>
    <row r="7306" spans="2:11" x14ac:dyDescent="0.3">
      <c r="B7306" s="126">
        <v>0.01</v>
      </c>
      <c r="K7306" s="113">
        <f t="shared" si="116"/>
        <v>7.1346704871060179E-3</v>
      </c>
    </row>
    <row r="7307" spans="2:11" x14ac:dyDescent="0.3">
      <c r="B7307" s="126">
        <v>0.01</v>
      </c>
      <c r="K7307" s="113">
        <f t="shared" si="116"/>
        <v>7.1346704871060179E-3</v>
      </c>
    </row>
    <row r="7308" spans="2:11" x14ac:dyDescent="0.3">
      <c r="B7308" s="126">
        <v>0.01</v>
      </c>
      <c r="K7308" s="113">
        <f t="shared" si="116"/>
        <v>7.1346704871060179E-3</v>
      </c>
    </row>
    <row r="7309" spans="2:11" x14ac:dyDescent="0.3">
      <c r="B7309" s="126">
        <v>44.4095023978063</v>
      </c>
      <c r="K7309" s="113">
        <f t="shared" si="116"/>
        <v>31.684716610469252</v>
      </c>
    </row>
    <row r="7310" spans="2:11" x14ac:dyDescent="0.3">
      <c r="B7310" s="126">
        <v>116.193906522193</v>
      </c>
      <c r="K7310" s="113">
        <f t="shared" si="116"/>
        <v>82.900523564544585</v>
      </c>
    </row>
    <row r="7311" spans="2:11" x14ac:dyDescent="0.3">
      <c r="B7311" s="126">
        <v>211.105685383528</v>
      </c>
      <c r="K7311" s="113">
        <f t="shared" si="116"/>
        <v>150.61695031661455</v>
      </c>
    </row>
    <row r="7312" spans="2:11" x14ac:dyDescent="0.3">
      <c r="B7312" s="126">
        <v>320.20561804021497</v>
      </c>
      <c r="K7312" s="113">
        <f t="shared" si="116"/>
        <v>228.4561572837064</v>
      </c>
    </row>
    <row r="7313" spans="2:11" x14ac:dyDescent="0.3">
      <c r="B7313" s="126">
        <v>430.40913464324899</v>
      </c>
      <c r="K7313" s="113">
        <f t="shared" si="116"/>
        <v>307.08273503200286</v>
      </c>
    </row>
    <row r="7314" spans="2:11" x14ac:dyDescent="0.3">
      <c r="B7314" s="126">
        <v>525.67449342960799</v>
      </c>
      <c r="K7314" s="113">
        <f t="shared" si="116"/>
        <v>375.051429409663</v>
      </c>
    </row>
    <row r="7315" spans="2:11" x14ac:dyDescent="0.3">
      <c r="B7315" s="126">
        <v>588.74541337898097</v>
      </c>
      <c r="K7315" s="113">
        <f t="shared" si="116"/>
        <v>420.05045252540475</v>
      </c>
    </row>
    <row r="7316" spans="2:11" x14ac:dyDescent="0.3">
      <c r="B7316" s="126">
        <v>603.26843402271697</v>
      </c>
      <c r="K7316" s="113">
        <f t="shared" si="116"/>
        <v>430.41214920245426</v>
      </c>
    </row>
    <row r="7317" spans="2:11" x14ac:dyDescent="0.3">
      <c r="B7317" s="126">
        <v>556.04168355256002</v>
      </c>
      <c r="K7317" s="113">
        <f t="shared" si="116"/>
        <v>396.71741892431936</v>
      </c>
    </row>
    <row r="7318" spans="2:11" x14ac:dyDescent="0.3">
      <c r="B7318" s="126">
        <v>439.11628319725003</v>
      </c>
      <c r="K7318" s="113">
        <f t="shared" si="116"/>
        <v>313.29499861351076</v>
      </c>
    </row>
    <row r="7319" spans="2:11" x14ac:dyDescent="0.3">
      <c r="B7319" s="126">
        <v>251.47032478881101</v>
      </c>
      <c r="K7319" s="113">
        <f t="shared" si="116"/>
        <v>179.41579046536947</v>
      </c>
    </row>
    <row r="7320" spans="2:11" x14ac:dyDescent="0.3">
      <c r="B7320" s="126">
        <v>1.00000001806849E-2</v>
      </c>
      <c r="K7320" s="113">
        <f t="shared" si="116"/>
        <v>7.1346706160187396E-3</v>
      </c>
    </row>
    <row r="7321" spans="2:11" x14ac:dyDescent="0.3">
      <c r="B7321" s="126">
        <v>0.01</v>
      </c>
      <c r="K7321" s="113">
        <f t="shared" si="116"/>
        <v>7.1346704871060179E-3</v>
      </c>
    </row>
    <row r="7322" spans="2:11" x14ac:dyDescent="0.3">
      <c r="B7322" s="126">
        <v>0.01</v>
      </c>
      <c r="K7322" s="113">
        <f t="shared" si="116"/>
        <v>7.1346704871060179E-3</v>
      </c>
    </row>
    <row r="7323" spans="2:11" x14ac:dyDescent="0.3">
      <c r="B7323" s="126">
        <v>0.01</v>
      </c>
      <c r="K7323" s="113">
        <f t="shared" si="116"/>
        <v>7.1346704871060179E-3</v>
      </c>
    </row>
    <row r="7324" spans="2:11" x14ac:dyDescent="0.3">
      <c r="B7324" s="126">
        <v>0.01</v>
      </c>
      <c r="K7324" s="113">
        <f t="shared" si="116"/>
        <v>7.1346704871060179E-3</v>
      </c>
    </row>
    <row r="7325" spans="2:11" x14ac:dyDescent="0.3">
      <c r="B7325" s="126">
        <v>0.01</v>
      </c>
      <c r="K7325" s="113">
        <f t="shared" si="116"/>
        <v>7.1346704871060179E-3</v>
      </c>
    </row>
    <row r="7326" spans="2:11" x14ac:dyDescent="0.3">
      <c r="B7326" s="126">
        <v>0.01</v>
      </c>
      <c r="K7326" s="113">
        <f t="shared" si="116"/>
        <v>7.1346704871060179E-3</v>
      </c>
    </row>
    <row r="7327" spans="2:11" x14ac:dyDescent="0.3">
      <c r="B7327" s="126">
        <v>0.01</v>
      </c>
      <c r="K7327" s="113">
        <f t="shared" si="116"/>
        <v>7.1346704871060179E-3</v>
      </c>
    </row>
    <row r="7328" spans="2:11" x14ac:dyDescent="0.3">
      <c r="B7328" s="126">
        <v>0.01</v>
      </c>
      <c r="K7328" s="113">
        <f t="shared" si="116"/>
        <v>7.1346704871060179E-3</v>
      </c>
    </row>
    <row r="7329" spans="2:11" x14ac:dyDescent="0.3">
      <c r="B7329" s="126">
        <v>0.01</v>
      </c>
      <c r="K7329" s="113">
        <f t="shared" si="116"/>
        <v>7.1346704871060179E-3</v>
      </c>
    </row>
    <row r="7330" spans="2:11" x14ac:dyDescent="0.3">
      <c r="B7330" s="126">
        <v>0.01</v>
      </c>
      <c r="K7330" s="113">
        <f t="shared" si="116"/>
        <v>7.1346704871060179E-3</v>
      </c>
    </row>
    <row r="7331" spans="2:11" x14ac:dyDescent="0.3">
      <c r="B7331" s="126">
        <v>0.01</v>
      </c>
      <c r="K7331" s="113">
        <f t="shared" si="116"/>
        <v>7.1346704871060179E-3</v>
      </c>
    </row>
    <row r="7332" spans="2:11" x14ac:dyDescent="0.3">
      <c r="B7332" s="126">
        <v>0.01</v>
      </c>
      <c r="K7332" s="113">
        <f t="shared" si="116"/>
        <v>7.1346704871060179E-3</v>
      </c>
    </row>
    <row r="7333" spans="2:11" x14ac:dyDescent="0.3">
      <c r="B7333" s="126">
        <v>542.51363159636901</v>
      </c>
      <c r="K7333" s="113">
        <f t="shared" si="116"/>
        <v>387.06559962033208</v>
      </c>
    </row>
    <row r="7334" spans="2:11" x14ac:dyDescent="0.3">
      <c r="B7334" s="126">
        <v>1071.7506011938699</v>
      </c>
      <c r="K7334" s="113">
        <f t="shared" si="116"/>
        <v>764.65873838760342</v>
      </c>
    </row>
    <row r="7335" spans="2:11" x14ac:dyDescent="0.3">
      <c r="B7335" s="126">
        <v>1544.9633971861699</v>
      </c>
      <c r="K7335" s="113">
        <f t="shared" si="116"/>
        <v>1102.2804753563219</v>
      </c>
    </row>
    <row r="7336" spans="2:11" x14ac:dyDescent="0.3">
      <c r="B7336" s="126">
        <v>1922.81761025386</v>
      </c>
      <c r="K7336" s="113">
        <f t="shared" si="116"/>
        <v>1371.8670055965936</v>
      </c>
    </row>
    <row r="7337" spans="2:11" x14ac:dyDescent="0.3">
      <c r="B7337" s="126">
        <v>2172.9780526622199</v>
      </c>
      <c r="K7337" s="113">
        <f t="shared" si="116"/>
        <v>1550.3482381458246</v>
      </c>
    </row>
    <row r="7338" spans="2:11" x14ac:dyDescent="0.3">
      <c r="B7338" s="126">
        <v>2273.05725429841</v>
      </c>
      <c r="K7338" s="113">
        <f t="shared" si="116"/>
        <v>1621.7514507745104</v>
      </c>
    </row>
    <row r="7339" spans="2:11" x14ac:dyDescent="0.3">
      <c r="B7339" s="126">
        <v>2212.65126712866</v>
      </c>
      <c r="K7339" s="113">
        <f t="shared" si="116"/>
        <v>1578.6537693840583</v>
      </c>
    </row>
    <row r="7340" spans="2:11" x14ac:dyDescent="0.3">
      <c r="B7340" s="126">
        <v>1994.2749711404399</v>
      </c>
      <c r="K7340" s="113">
        <f t="shared" si="116"/>
        <v>1422.8494779769901</v>
      </c>
    </row>
    <row r="7341" spans="2:11" x14ac:dyDescent="0.3">
      <c r="B7341" s="126">
        <v>1633.12416124529</v>
      </c>
      <c r="K7341" s="113">
        <f t="shared" si="116"/>
        <v>1165.180275501654</v>
      </c>
    </row>
    <row r="7342" spans="2:11" x14ac:dyDescent="0.3">
      <c r="B7342" s="126">
        <v>1155.71124606069</v>
      </c>
      <c r="K7342" s="113">
        <f t="shared" si="116"/>
        <v>824.56189188857252</v>
      </c>
    </row>
    <row r="7343" spans="2:11" x14ac:dyDescent="0.3">
      <c r="B7343" s="126">
        <v>597.53194475388102</v>
      </c>
      <c r="K7343" s="113">
        <f t="shared" si="116"/>
        <v>426.31935313385782</v>
      </c>
    </row>
    <row r="7344" spans="2:11" x14ac:dyDescent="0.3">
      <c r="B7344" s="126">
        <v>1.00000004398449E-2</v>
      </c>
      <c r="K7344" s="113">
        <f t="shared" si="116"/>
        <v>7.1346708009208601E-3</v>
      </c>
    </row>
    <row r="7345" spans="2:11" x14ac:dyDescent="0.3">
      <c r="B7345" s="126">
        <v>0.01</v>
      </c>
      <c r="K7345" s="113">
        <f t="shared" si="116"/>
        <v>7.1346704871060179E-3</v>
      </c>
    </row>
    <row r="7346" spans="2:11" x14ac:dyDescent="0.3">
      <c r="B7346" s="126">
        <v>0.01</v>
      </c>
      <c r="K7346" s="113">
        <f t="shared" si="116"/>
        <v>7.1346704871060179E-3</v>
      </c>
    </row>
    <row r="7347" spans="2:11" x14ac:dyDescent="0.3">
      <c r="B7347" s="126">
        <v>0.01</v>
      </c>
      <c r="K7347" s="113">
        <f t="shared" si="116"/>
        <v>7.1346704871060179E-3</v>
      </c>
    </row>
    <row r="7348" spans="2:11" x14ac:dyDescent="0.3">
      <c r="B7348" s="126">
        <v>0.01</v>
      </c>
      <c r="K7348" s="113">
        <f t="shared" si="116"/>
        <v>7.1346704871060179E-3</v>
      </c>
    </row>
    <row r="7349" spans="2:11" x14ac:dyDescent="0.3">
      <c r="B7349" s="126">
        <v>0.01</v>
      </c>
      <c r="K7349" s="113">
        <f t="shared" si="116"/>
        <v>7.1346704871060179E-3</v>
      </c>
    </row>
    <row r="7350" spans="2:11" x14ac:dyDescent="0.3">
      <c r="B7350" s="126">
        <v>0.01</v>
      </c>
      <c r="K7350" s="113">
        <f t="shared" si="116"/>
        <v>7.1346704871060179E-3</v>
      </c>
    </row>
    <row r="7351" spans="2:11" x14ac:dyDescent="0.3">
      <c r="B7351" s="126">
        <v>0.01</v>
      </c>
      <c r="K7351" s="113">
        <f t="shared" si="116"/>
        <v>7.1346704871060179E-3</v>
      </c>
    </row>
    <row r="7352" spans="2:11" x14ac:dyDescent="0.3">
      <c r="B7352" s="126">
        <v>0.01</v>
      </c>
      <c r="K7352" s="113">
        <f t="shared" si="116"/>
        <v>7.1346704871060179E-3</v>
      </c>
    </row>
    <row r="7353" spans="2:11" x14ac:dyDescent="0.3">
      <c r="B7353" s="126">
        <v>0.01</v>
      </c>
      <c r="K7353" s="113">
        <f t="shared" si="116"/>
        <v>7.1346704871060179E-3</v>
      </c>
    </row>
    <row r="7354" spans="2:11" x14ac:dyDescent="0.3">
      <c r="B7354" s="126">
        <v>0.01</v>
      </c>
      <c r="K7354" s="113">
        <f t="shared" si="116"/>
        <v>7.1346704871060179E-3</v>
      </c>
    </row>
    <row r="7355" spans="2:11" x14ac:dyDescent="0.3">
      <c r="B7355" s="126">
        <v>0.01</v>
      </c>
      <c r="K7355" s="113">
        <f t="shared" si="116"/>
        <v>7.1346704871060179E-3</v>
      </c>
    </row>
    <row r="7356" spans="2:11" x14ac:dyDescent="0.3">
      <c r="B7356" s="126">
        <v>0.01</v>
      </c>
      <c r="K7356" s="113">
        <f t="shared" si="116"/>
        <v>7.1346704871060179E-3</v>
      </c>
    </row>
    <row r="7357" spans="2:11" x14ac:dyDescent="0.3">
      <c r="B7357" s="126">
        <v>534.94806289252097</v>
      </c>
      <c r="K7357" s="113">
        <f t="shared" si="116"/>
        <v>381.6678156453803</v>
      </c>
    </row>
    <row r="7358" spans="2:11" x14ac:dyDescent="0.3">
      <c r="B7358" s="126">
        <v>1027.7224926536301</v>
      </c>
      <c r="K7358" s="113">
        <f t="shared" si="116"/>
        <v>733.24613372708848</v>
      </c>
    </row>
    <row r="7359" spans="2:11" x14ac:dyDescent="0.3">
      <c r="B7359" s="126">
        <v>1447.46001859944</v>
      </c>
      <c r="K7359" s="113">
        <f t="shared" si="116"/>
        <v>1032.7150275967351</v>
      </c>
    </row>
    <row r="7360" spans="2:11" x14ac:dyDescent="0.3">
      <c r="B7360" s="126">
        <v>1768.2646123638599</v>
      </c>
      <c r="K7360" s="113">
        <f t="shared" si="116"/>
        <v>1261.5985343226394</v>
      </c>
    </row>
    <row r="7361" spans="2:11" x14ac:dyDescent="0.3">
      <c r="B7361" s="126">
        <v>1970.4935912999599</v>
      </c>
      <c r="K7361" s="113">
        <f t="shared" si="116"/>
        <v>1405.882247087937</v>
      </c>
    </row>
    <row r="7362" spans="2:11" x14ac:dyDescent="0.3">
      <c r="B7362" s="126">
        <v>2041.68718301587</v>
      </c>
      <c r="K7362" s="113">
        <f t="shared" si="116"/>
        <v>1456.676528856595</v>
      </c>
    </row>
    <row r="7363" spans="2:11" x14ac:dyDescent="0.3">
      <c r="B7363" s="126">
        <v>1977.1542325048399</v>
      </c>
      <c r="K7363" s="113">
        <f t="shared" si="116"/>
        <v>1410.6343951109029</v>
      </c>
    </row>
    <row r="7364" spans="2:11" x14ac:dyDescent="0.3">
      <c r="B7364" s="126">
        <v>1780.2178784926</v>
      </c>
      <c r="K7364" s="113">
        <f t="shared" si="116"/>
        <v>1270.1267958299638</v>
      </c>
    </row>
    <row r="7365" spans="2:11" x14ac:dyDescent="0.3">
      <c r="B7365" s="126">
        <v>1462.1191097236899</v>
      </c>
      <c r="K7365" s="113">
        <f t="shared" si="116"/>
        <v>1043.1738060779335</v>
      </c>
    </row>
    <row r="7366" spans="2:11" x14ac:dyDescent="0.3">
      <c r="B7366" s="126">
        <v>1041.56787811255</v>
      </c>
      <c r="K7366" s="113">
        <f t="shared" si="116"/>
        <v>743.12436002872482</v>
      </c>
    </row>
    <row r="7367" spans="2:11" x14ac:dyDescent="0.3">
      <c r="B7367" s="126">
        <v>543.92618017319603</v>
      </c>
      <c r="K7367" s="113">
        <f t="shared" si="116"/>
        <v>388.07340648460121</v>
      </c>
    </row>
    <row r="7368" spans="2:11" x14ac:dyDescent="0.3">
      <c r="B7368" s="126">
        <v>1.0000000451401401E-2</v>
      </c>
      <c r="K7368" s="113">
        <f t="shared" ref="K7368:K7431" si="117">IF(B7368&gt;0,B7368*(1-(1/3.49)),B7368*(1+(1/3.825)))</f>
        <v>7.1346708091660424E-3</v>
      </c>
    </row>
    <row r="7369" spans="2:11" x14ac:dyDescent="0.3">
      <c r="B7369" s="126">
        <v>0.01</v>
      </c>
      <c r="K7369" s="113">
        <f t="shared" si="117"/>
        <v>7.1346704871060179E-3</v>
      </c>
    </row>
    <row r="7370" spans="2:11" x14ac:dyDescent="0.3">
      <c r="B7370" s="126">
        <v>0.01</v>
      </c>
      <c r="K7370" s="113">
        <f t="shared" si="117"/>
        <v>7.1346704871060179E-3</v>
      </c>
    </row>
    <row r="7371" spans="2:11" x14ac:dyDescent="0.3">
      <c r="B7371" s="126">
        <v>0.01</v>
      </c>
      <c r="K7371" s="113">
        <f t="shared" si="117"/>
        <v>7.1346704871060179E-3</v>
      </c>
    </row>
    <row r="7372" spans="2:11" x14ac:dyDescent="0.3">
      <c r="B7372" s="126">
        <v>0.01</v>
      </c>
      <c r="K7372" s="113">
        <f t="shared" si="117"/>
        <v>7.1346704871060179E-3</v>
      </c>
    </row>
    <row r="7373" spans="2:11" x14ac:dyDescent="0.3">
      <c r="B7373" s="126">
        <v>0.01</v>
      </c>
      <c r="K7373" s="113">
        <f t="shared" si="117"/>
        <v>7.1346704871060179E-3</v>
      </c>
    </row>
    <row r="7374" spans="2:11" x14ac:dyDescent="0.3">
      <c r="B7374" s="126">
        <v>0.01</v>
      </c>
      <c r="K7374" s="113">
        <f t="shared" si="117"/>
        <v>7.1346704871060179E-3</v>
      </c>
    </row>
    <row r="7375" spans="2:11" x14ac:dyDescent="0.3">
      <c r="B7375" s="126">
        <v>0.01</v>
      </c>
      <c r="K7375" s="113">
        <f t="shared" si="117"/>
        <v>7.1346704871060179E-3</v>
      </c>
    </row>
    <row r="7376" spans="2:11" x14ac:dyDescent="0.3">
      <c r="B7376" s="126">
        <v>0.01</v>
      </c>
      <c r="K7376" s="113">
        <f t="shared" si="117"/>
        <v>7.1346704871060179E-3</v>
      </c>
    </row>
    <row r="7377" spans="2:11" x14ac:dyDescent="0.3">
      <c r="B7377" s="126">
        <v>0.01</v>
      </c>
      <c r="K7377" s="113">
        <f t="shared" si="117"/>
        <v>7.1346704871060179E-3</v>
      </c>
    </row>
    <row r="7378" spans="2:11" x14ac:dyDescent="0.3">
      <c r="B7378" s="126">
        <v>0.01</v>
      </c>
      <c r="K7378" s="113">
        <f t="shared" si="117"/>
        <v>7.1346704871060179E-3</v>
      </c>
    </row>
    <row r="7379" spans="2:11" x14ac:dyDescent="0.3">
      <c r="B7379" s="126">
        <v>0.01</v>
      </c>
      <c r="K7379" s="113">
        <f t="shared" si="117"/>
        <v>7.1346704871060179E-3</v>
      </c>
    </row>
    <row r="7380" spans="2:11" x14ac:dyDescent="0.3">
      <c r="B7380" s="126">
        <v>0.01</v>
      </c>
      <c r="K7380" s="113">
        <f t="shared" si="117"/>
        <v>7.1346704871060179E-3</v>
      </c>
    </row>
    <row r="7381" spans="2:11" x14ac:dyDescent="0.3">
      <c r="B7381" s="126">
        <v>631.76373215390799</v>
      </c>
      <c r="K7381" s="113">
        <f t="shared" si="117"/>
        <v>450.74260546224383</v>
      </c>
    </row>
    <row r="7382" spans="2:11" x14ac:dyDescent="0.3">
      <c r="B7382" s="126">
        <v>1224.7917904866899</v>
      </c>
      <c r="K7382" s="113">
        <f t="shared" si="117"/>
        <v>873.84858404351235</v>
      </c>
    </row>
    <row r="7383" spans="2:11" x14ac:dyDescent="0.3">
      <c r="B7383" s="126">
        <v>1734.72890858134</v>
      </c>
      <c r="K7383" s="113">
        <f t="shared" si="117"/>
        <v>1237.671914718492</v>
      </c>
    </row>
    <row r="7384" spans="2:11" x14ac:dyDescent="0.3">
      <c r="B7384" s="126">
        <v>2123.1374194393502</v>
      </c>
      <c r="K7384" s="113">
        <f t="shared" si="117"/>
        <v>1514.7885886544361</v>
      </c>
    </row>
    <row r="7385" spans="2:11" x14ac:dyDescent="0.3">
      <c r="B7385" s="126">
        <v>2360.8513932097098</v>
      </c>
      <c r="K7385" s="113">
        <f t="shared" si="117"/>
        <v>1684.3896759576439</v>
      </c>
    </row>
    <row r="7386" spans="2:11" x14ac:dyDescent="0.3">
      <c r="B7386" s="126">
        <v>2430.5871541974302</v>
      </c>
      <c r="K7386" s="113">
        <f t="shared" si="117"/>
        <v>1734.1438435391408</v>
      </c>
    </row>
    <row r="7387" spans="2:11" x14ac:dyDescent="0.3">
      <c r="B7387" s="126">
        <v>2328.5425065403901</v>
      </c>
      <c r="K7387" s="113">
        <f t="shared" si="117"/>
        <v>1661.3383499385593</v>
      </c>
    </row>
    <row r="7388" spans="2:11" x14ac:dyDescent="0.3">
      <c r="B7388" s="126">
        <v>2064.79941672822</v>
      </c>
      <c r="K7388" s="113">
        <f t="shared" si="117"/>
        <v>1473.1663460324551</v>
      </c>
    </row>
    <row r="7389" spans="2:11" x14ac:dyDescent="0.3">
      <c r="B7389" s="126">
        <v>1662.4617135214601</v>
      </c>
      <c r="K7389" s="113">
        <f t="shared" si="117"/>
        <v>1186.111652340526</v>
      </c>
    </row>
    <row r="7390" spans="2:11" x14ac:dyDescent="0.3">
      <c r="B7390" s="126">
        <v>1155.58811611329</v>
      </c>
      <c r="K7390" s="113">
        <f t="shared" si="117"/>
        <v>824.4740427283931</v>
      </c>
    </row>
    <row r="7391" spans="2:11" x14ac:dyDescent="0.3">
      <c r="B7391" s="126">
        <v>586.10718621482101</v>
      </c>
      <c r="K7391" s="113">
        <f t="shared" si="117"/>
        <v>418.1681643767634</v>
      </c>
    </row>
    <row r="7392" spans="2:11" x14ac:dyDescent="0.3">
      <c r="B7392" s="126">
        <v>1.0000000517895499E-2</v>
      </c>
      <c r="K7392" s="113">
        <f t="shared" si="117"/>
        <v>7.134670856607391E-3</v>
      </c>
    </row>
    <row r="7393" spans="2:11" x14ac:dyDescent="0.3">
      <c r="B7393" s="126">
        <v>0.01</v>
      </c>
      <c r="K7393" s="113">
        <f t="shared" si="117"/>
        <v>7.1346704871060179E-3</v>
      </c>
    </row>
    <row r="7394" spans="2:11" x14ac:dyDescent="0.3">
      <c r="B7394" s="126">
        <v>0.01</v>
      </c>
      <c r="K7394" s="113">
        <f t="shared" si="117"/>
        <v>7.1346704871060179E-3</v>
      </c>
    </row>
    <row r="7395" spans="2:11" x14ac:dyDescent="0.3">
      <c r="B7395" s="126">
        <v>0.01</v>
      </c>
      <c r="K7395" s="113">
        <f t="shared" si="117"/>
        <v>7.1346704871060179E-3</v>
      </c>
    </row>
    <row r="7396" spans="2:11" x14ac:dyDescent="0.3">
      <c r="B7396" s="126">
        <v>0.01</v>
      </c>
      <c r="K7396" s="113">
        <f t="shared" si="117"/>
        <v>7.1346704871060179E-3</v>
      </c>
    </row>
    <row r="7397" spans="2:11" x14ac:dyDescent="0.3">
      <c r="B7397" s="126">
        <v>0.01</v>
      </c>
      <c r="K7397" s="113">
        <f t="shared" si="117"/>
        <v>7.1346704871060179E-3</v>
      </c>
    </row>
    <row r="7398" spans="2:11" x14ac:dyDescent="0.3">
      <c r="B7398" s="126">
        <v>0.01</v>
      </c>
      <c r="K7398" s="113">
        <f t="shared" si="117"/>
        <v>7.1346704871060179E-3</v>
      </c>
    </row>
    <row r="7399" spans="2:11" x14ac:dyDescent="0.3">
      <c r="B7399" s="126">
        <v>0.01</v>
      </c>
      <c r="K7399" s="113">
        <f t="shared" si="117"/>
        <v>7.1346704871060179E-3</v>
      </c>
    </row>
    <row r="7400" spans="2:11" x14ac:dyDescent="0.3">
      <c r="B7400" s="126">
        <v>0.01</v>
      </c>
      <c r="K7400" s="113">
        <f t="shared" si="117"/>
        <v>7.1346704871060179E-3</v>
      </c>
    </row>
    <row r="7401" spans="2:11" x14ac:dyDescent="0.3">
      <c r="B7401" s="126">
        <v>0.01</v>
      </c>
      <c r="K7401" s="113">
        <f t="shared" si="117"/>
        <v>7.1346704871060179E-3</v>
      </c>
    </row>
    <row r="7402" spans="2:11" x14ac:dyDescent="0.3">
      <c r="B7402" s="126">
        <v>0.01</v>
      </c>
      <c r="K7402" s="113">
        <f t="shared" si="117"/>
        <v>7.1346704871060179E-3</v>
      </c>
    </row>
    <row r="7403" spans="2:11" x14ac:dyDescent="0.3">
      <c r="B7403" s="126">
        <v>0.01</v>
      </c>
      <c r="K7403" s="113">
        <f t="shared" si="117"/>
        <v>7.1346704871060179E-3</v>
      </c>
    </row>
    <row r="7404" spans="2:11" x14ac:dyDescent="0.3">
      <c r="B7404" s="126">
        <v>0.01</v>
      </c>
      <c r="K7404" s="113">
        <f t="shared" si="117"/>
        <v>7.1346704871060179E-3</v>
      </c>
    </row>
    <row r="7405" spans="2:11" x14ac:dyDescent="0.3">
      <c r="B7405" s="126">
        <v>276.65925226090599</v>
      </c>
      <c r="K7405" s="113">
        <f t="shared" si="117"/>
        <v>197.38726020907046</v>
      </c>
    </row>
    <row r="7406" spans="2:11" x14ac:dyDescent="0.3">
      <c r="B7406" s="126">
        <v>482.91176263005298</v>
      </c>
      <c r="K7406" s="113">
        <f t="shared" si="117"/>
        <v>344.54163007129853</v>
      </c>
    </row>
    <row r="7407" spans="2:11" x14ac:dyDescent="0.3">
      <c r="B7407" s="126">
        <v>610.89679424890096</v>
      </c>
      <c r="K7407" s="113">
        <f t="shared" si="117"/>
        <v>435.85473285953105</v>
      </c>
    </row>
    <row r="7408" spans="2:11" x14ac:dyDescent="0.3">
      <c r="B7408" s="126">
        <v>661.61266432047501</v>
      </c>
      <c r="K7408" s="113">
        <f t="shared" si="117"/>
        <v>472.03883500228733</v>
      </c>
    </row>
    <row r="7409" spans="2:11" x14ac:dyDescent="0.3">
      <c r="B7409" s="126">
        <v>643.86500024236204</v>
      </c>
      <c r="K7409" s="113">
        <f t="shared" si="117"/>
        <v>459.37646149096889</v>
      </c>
    </row>
    <row r="7410" spans="2:11" x14ac:dyDescent="0.3">
      <c r="B7410" s="126">
        <v>572.428384706016</v>
      </c>
      <c r="K7410" s="113">
        <f t="shared" si="117"/>
        <v>408.40879023437822</v>
      </c>
    </row>
    <row r="7411" spans="2:11" x14ac:dyDescent="0.3">
      <c r="B7411" s="126">
        <v>465.70042646557403</v>
      </c>
      <c r="K7411" s="113">
        <f t="shared" si="117"/>
        <v>332.26190885366168</v>
      </c>
    </row>
    <row r="7412" spans="2:11" x14ac:dyDescent="0.3">
      <c r="B7412" s="126">
        <v>343.16159615651497</v>
      </c>
      <c r="K7412" s="113">
        <f t="shared" si="117"/>
        <v>244.83449124060812</v>
      </c>
    </row>
    <row r="7413" spans="2:11" x14ac:dyDescent="0.3">
      <c r="B7413" s="126">
        <v>222.958132447049</v>
      </c>
      <c r="K7413" s="113">
        <f t="shared" si="117"/>
        <v>159.0732807430235</v>
      </c>
    </row>
    <row r="7414" spans="2:11" x14ac:dyDescent="0.3">
      <c r="B7414" s="126">
        <v>119.890058637793</v>
      </c>
      <c r="K7414" s="113">
        <f t="shared" si="117"/>
        <v>85.537606306047167</v>
      </c>
    </row>
    <row r="7415" spans="2:11" x14ac:dyDescent="0.3">
      <c r="B7415" s="126">
        <v>44.017888185104603</v>
      </c>
      <c r="K7415" s="113">
        <f t="shared" si="117"/>
        <v>31.405312773899848</v>
      </c>
    </row>
    <row r="7416" spans="2:11" x14ac:dyDescent="0.3">
      <c r="B7416" s="126">
        <v>1.00000000272289E-2</v>
      </c>
      <c r="K7416" s="113">
        <f t="shared" si="117"/>
        <v>7.1346705065329398E-3</v>
      </c>
    </row>
    <row r="7417" spans="2:11" x14ac:dyDescent="0.3">
      <c r="B7417" s="126">
        <v>0.01</v>
      </c>
      <c r="K7417" s="113">
        <f t="shared" si="117"/>
        <v>7.1346704871060179E-3</v>
      </c>
    </row>
    <row r="7418" spans="2:11" x14ac:dyDescent="0.3">
      <c r="B7418" s="126">
        <v>0.62932588914403897</v>
      </c>
      <c r="K7418" s="113">
        <f t="shared" si="117"/>
        <v>0.44900328480477281</v>
      </c>
    </row>
    <row r="7419" spans="2:11" x14ac:dyDescent="0.3">
      <c r="B7419" s="126">
        <v>31.850153461366499</v>
      </c>
      <c r="K7419" s="113">
        <f t="shared" si="117"/>
        <v>22.724034991060911</v>
      </c>
    </row>
    <row r="7420" spans="2:11" x14ac:dyDescent="0.3">
      <c r="B7420" s="126">
        <v>71.040594508339694</v>
      </c>
      <c r="K7420" s="113">
        <f t="shared" si="117"/>
        <v>50.685123302511705</v>
      </c>
    </row>
    <row r="7421" spans="2:11" x14ac:dyDescent="0.3">
      <c r="B7421" s="126">
        <v>108.41660909569001</v>
      </c>
      <c r="K7421" s="113">
        <f t="shared" si="117"/>
        <v>77.351678122712926</v>
      </c>
    </row>
    <row r="7422" spans="2:11" x14ac:dyDescent="0.3">
      <c r="B7422" s="126">
        <v>135.768374451955</v>
      </c>
      <c r="K7422" s="113">
        <f t="shared" si="117"/>
        <v>96.8662614284722</v>
      </c>
    </row>
    <row r="7423" spans="2:11" x14ac:dyDescent="0.3">
      <c r="B7423" s="126">
        <v>147.57227602164201</v>
      </c>
      <c r="K7423" s="113">
        <f t="shared" si="117"/>
        <v>105.28795624466723</v>
      </c>
    </row>
    <row r="7424" spans="2:11" x14ac:dyDescent="0.3">
      <c r="B7424" s="126">
        <v>141.599423219741</v>
      </c>
      <c r="K7424" s="113">
        <f t="shared" si="117"/>
        <v>101.02652258371207</v>
      </c>
    </row>
    <row r="7425" spans="2:11" x14ac:dyDescent="0.3">
      <c r="B7425" s="126">
        <v>118.970257162797</v>
      </c>
      <c r="K7425" s="113">
        <f t="shared" si="117"/>
        <v>84.881358262282106</v>
      </c>
    </row>
    <row r="7426" spans="2:11" x14ac:dyDescent="0.3">
      <c r="B7426" s="126">
        <v>83.686943434524096</v>
      </c>
      <c r="K7426" s="113">
        <f t="shared" si="117"/>
        <v>59.707876547840975</v>
      </c>
    </row>
    <row r="7427" spans="2:11" x14ac:dyDescent="0.3">
      <c r="B7427" s="126">
        <v>41.7486914351636</v>
      </c>
      <c r="K7427" s="113">
        <f t="shared" si="117"/>
        <v>29.786315665775749</v>
      </c>
    </row>
    <row r="7428" spans="2:11" x14ac:dyDescent="0.3">
      <c r="B7428" s="126">
        <v>1.00000000229975E-2</v>
      </c>
      <c r="K7428" s="113">
        <f t="shared" si="117"/>
        <v>7.1346705035139754E-3</v>
      </c>
    </row>
    <row r="7429" spans="2:11" x14ac:dyDescent="0.3">
      <c r="B7429" s="126">
        <v>0.01</v>
      </c>
      <c r="K7429" s="113">
        <f t="shared" si="117"/>
        <v>7.1346704871060179E-3</v>
      </c>
    </row>
    <row r="7430" spans="2:11" x14ac:dyDescent="0.3">
      <c r="B7430" s="126">
        <v>0.01</v>
      </c>
      <c r="K7430" s="113">
        <f t="shared" si="117"/>
        <v>7.1346704871060179E-3</v>
      </c>
    </row>
    <row r="7431" spans="2:11" x14ac:dyDescent="0.3">
      <c r="B7431" s="126">
        <v>0.01</v>
      </c>
      <c r="K7431" s="113">
        <f t="shared" si="117"/>
        <v>7.1346704871060179E-3</v>
      </c>
    </row>
    <row r="7432" spans="2:11" x14ac:dyDescent="0.3">
      <c r="B7432" s="126">
        <v>0.01</v>
      </c>
      <c r="K7432" s="113">
        <f t="shared" ref="K7432:K7495" si="118">IF(B7432&gt;0,B7432*(1-(1/3.49)),B7432*(1+(1/3.825)))</f>
        <v>7.1346704871060179E-3</v>
      </c>
    </row>
    <row r="7433" spans="2:11" x14ac:dyDescent="0.3">
      <c r="B7433" s="126">
        <v>0.01</v>
      </c>
      <c r="K7433" s="113">
        <f t="shared" si="118"/>
        <v>7.1346704871060179E-3</v>
      </c>
    </row>
    <row r="7434" spans="2:11" x14ac:dyDescent="0.3">
      <c r="B7434" s="126">
        <v>0.01</v>
      </c>
      <c r="K7434" s="113">
        <f t="shared" si="118"/>
        <v>7.1346704871060179E-3</v>
      </c>
    </row>
    <row r="7435" spans="2:11" x14ac:dyDescent="0.3">
      <c r="B7435" s="126">
        <v>11.174159619533199</v>
      </c>
      <c r="K7435" s="113">
        <f t="shared" si="118"/>
        <v>7.9723946855695322</v>
      </c>
    </row>
    <row r="7436" spans="2:11" x14ac:dyDescent="0.3">
      <c r="B7436" s="126">
        <v>34.498221331745903</v>
      </c>
      <c r="K7436" s="113">
        <f t="shared" si="118"/>
        <v>24.613344159325873</v>
      </c>
    </row>
    <row r="7437" spans="2:11" x14ac:dyDescent="0.3">
      <c r="B7437" s="126">
        <v>47.788151045881698</v>
      </c>
      <c r="K7437" s="113">
        <f t="shared" si="118"/>
        <v>34.09527109004167</v>
      </c>
    </row>
    <row r="7438" spans="2:11" x14ac:dyDescent="0.3">
      <c r="B7438" s="126">
        <v>47.127663853637699</v>
      </c>
      <c r="K7438" s="113">
        <f t="shared" si="118"/>
        <v>33.624035242280193</v>
      </c>
    </row>
    <row r="7439" spans="2:11" x14ac:dyDescent="0.3">
      <c r="B7439" s="126">
        <v>30.887281061989199</v>
      </c>
      <c r="K7439" s="113">
        <f t="shared" si="118"/>
        <v>22.037057261992295</v>
      </c>
    </row>
    <row r="7440" spans="2:11" x14ac:dyDescent="0.3">
      <c r="B7440" s="126">
        <v>1.0000000007108999E-2</v>
      </c>
      <c r="K7440" s="113">
        <f t="shared" si="118"/>
        <v>7.1346704921780545E-3</v>
      </c>
    </row>
    <row r="7441" spans="2:11" x14ac:dyDescent="0.3">
      <c r="B7441" s="126">
        <v>0.01</v>
      </c>
      <c r="K7441" s="113">
        <f t="shared" si="118"/>
        <v>7.1346704871060179E-3</v>
      </c>
    </row>
    <row r="7442" spans="2:11" x14ac:dyDescent="0.3">
      <c r="B7442" s="126">
        <v>0.01</v>
      </c>
      <c r="K7442" s="113">
        <f t="shared" si="118"/>
        <v>7.1346704871060179E-3</v>
      </c>
    </row>
    <row r="7443" spans="2:11" x14ac:dyDescent="0.3">
      <c r="B7443" s="126">
        <v>0.01</v>
      </c>
      <c r="K7443" s="113">
        <f t="shared" si="118"/>
        <v>7.1346704871060179E-3</v>
      </c>
    </row>
    <row r="7444" spans="2:11" x14ac:dyDescent="0.3">
      <c r="B7444" s="126">
        <v>0.01</v>
      </c>
      <c r="K7444" s="113">
        <f t="shared" si="118"/>
        <v>7.1346704871060179E-3</v>
      </c>
    </row>
    <row r="7445" spans="2:11" x14ac:dyDescent="0.3">
      <c r="B7445" s="126">
        <v>0.01</v>
      </c>
      <c r="K7445" s="113">
        <f t="shared" si="118"/>
        <v>7.1346704871060179E-3</v>
      </c>
    </row>
    <row r="7446" spans="2:11" x14ac:dyDescent="0.3">
      <c r="B7446" s="126">
        <v>0.01</v>
      </c>
      <c r="K7446" s="113">
        <f t="shared" si="118"/>
        <v>7.1346704871060179E-3</v>
      </c>
    </row>
    <row r="7447" spans="2:11" x14ac:dyDescent="0.3">
      <c r="B7447" s="126">
        <v>0.01</v>
      </c>
      <c r="K7447" s="113">
        <f t="shared" si="118"/>
        <v>7.1346704871060179E-3</v>
      </c>
    </row>
    <row r="7448" spans="2:11" x14ac:dyDescent="0.3">
      <c r="B7448" s="126">
        <v>0.01</v>
      </c>
      <c r="K7448" s="113">
        <f t="shared" si="118"/>
        <v>7.1346704871060179E-3</v>
      </c>
    </row>
    <row r="7449" spans="2:11" x14ac:dyDescent="0.3">
      <c r="B7449" s="126">
        <v>0.01</v>
      </c>
      <c r="K7449" s="113">
        <f t="shared" si="118"/>
        <v>7.1346704871060179E-3</v>
      </c>
    </row>
    <row r="7450" spans="2:11" x14ac:dyDescent="0.3">
      <c r="B7450" s="126">
        <v>0.01</v>
      </c>
      <c r="K7450" s="113">
        <f t="shared" si="118"/>
        <v>7.1346704871060179E-3</v>
      </c>
    </row>
    <row r="7451" spans="2:11" x14ac:dyDescent="0.3">
      <c r="B7451" s="126">
        <v>0.01</v>
      </c>
      <c r="K7451" s="113">
        <f t="shared" si="118"/>
        <v>7.1346704871060179E-3</v>
      </c>
    </row>
    <row r="7452" spans="2:11" x14ac:dyDescent="0.3">
      <c r="B7452" s="126">
        <v>0.01</v>
      </c>
      <c r="K7452" s="113">
        <f t="shared" si="118"/>
        <v>7.1346704871060179E-3</v>
      </c>
    </row>
    <row r="7453" spans="2:11" x14ac:dyDescent="0.3">
      <c r="B7453" s="126">
        <v>35.627927211008704</v>
      </c>
      <c r="K7453" s="113">
        <f t="shared" si="118"/>
        <v>25.419352078914521</v>
      </c>
    </row>
    <row r="7454" spans="2:11" x14ac:dyDescent="0.3">
      <c r="B7454" s="126">
        <v>57.268106500562197</v>
      </c>
      <c r="K7454" s="113">
        <f t="shared" si="118"/>
        <v>40.85890693020054</v>
      </c>
    </row>
    <row r="7455" spans="2:11" x14ac:dyDescent="0.3">
      <c r="B7455" s="126">
        <v>63.354625733084099</v>
      </c>
      <c r="K7455" s="113">
        <f t="shared" si="118"/>
        <v>45.201437843948256</v>
      </c>
    </row>
    <row r="7456" spans="2:11" x14ac:dyDescent="0.3">
      <c r="B7456" s="126">
        <v>54.854735374619601</v>
      </c>
      <c r="K7456" s="113">
        <f t="shared" si="118"/>
        <v>39.137046155530889</v>
      </c>
    </row>
    <row r="7457" spans="2:11" x14ac:dyDescent="0.3">
      <c r="B7457" s="126">
        <v>35.080308924335398</v>
      </c>
      <c r="K7457" s="113">
        <f t="shared" si="118"/>
        <v>25.028644476101761</v>
      </c>
    </row>
    <row r="7458" spans="2:11" x14ac:dyDescent="0.3">
      <c r="B7458" s="126">
        <v>9.1119942089043793</v>
      </c>
      <c r="K7458" s="113">
        <f t="shared" si="118"/>
        <v>6.5011076160951013</v>
      </c>
    </row>
    <row r="7459" spans="2:11" x14ac:dyDescent="0.3">
      <c r="B7459" s="126">
        <v>0.01</v>
      </c>
      <c r="K7459" s="113">
        <f t="shared" si="118"/>
        <v>7.1346704871060179E-3</v>
      </c>
    </row>
    <row r="7460" spans="2:11" x14ac:dyDescent="0.3">
      <c r="B7460" s="126">
        <v>0.01</v>
      </c>
      <c r="K7460" s="113">
        <f t="shared" si="118"/>
        <v>7.1346704871060179E-3</v>
      </c>
    </row>
    <row r="7461" spans="2:11" x14ac:dyDescent="0.3">
      <c r="B7461" s="126">
        <v>0.01</v>
      </c>
      <c r="K7461" s="113">
        <f t="shared" si="118"/>
        <v>7.1346704871060179E-3</v>
      </c>
    </row>
    <row r="7462" spans="2:11" x14ac:dyDescent="0.3">
      <c r="B7462" s="126">
        <v>0.01</v>
      </c>
      <c r="K7462" s="113">
        <f t="shared" si="118"/>
        <v>7.1346704871060179E-3</v>
      </c>
    </row>
    <row r="7463" spans="2:11" x14ac:dyDescent="0.3">
      <c r="B7463" s="126">
        <v>0.01</v>
      </c>
      <c r="K7463" s="113">
        <f t="shared" si="118"/>
        <v>7.1346704871060179E-3</v>
      </c>
    </row>
    <row r="7464" spans="2:11" x14ac:dyDescent="0.3">
      <c r="B7464" s="126">
        <v>0.01</v>
      </c>
      <c r="K7464" s="113">
        <f t="shared" si="118"/>
        <v>7.1346704871060179E-3</v>
      </c>
    </row>
    <row r="7465" spans="2:11" x14ac:dyDescent="0.3">
      <c r="B7465" s="126">
        <v>34.7411584037064</v>
      </c>
      <c r="K7465" s="113">
        <f t="shared" si="118"/>
        <v>24.786671755079926</v>
      </c>
    </row>
    <row r="7466" spans="2:11" x14ac:dyDescent="0.3">
      <c r="B7466" s="126">
        <v>70.2830910622951</v>
      </c>
      <c r="K7466" s="113">
        <f t="shared" si="118"/>
        <v>50.144669554474156</v>
      </c>
    </row>
    <row r="7467" spans="2:11" x14ac:dyDescent="0.3">
      <c r="B7467" s="126">
        <v>100.19706668665199</v>
      </c>
      <c r="K7467" s="113">
        <f t="shared" si="118"/>
        <v>71.487305458384952</v>
      </c>
    </row>
    <row r="7468" spans="2:11" x14ac:dyDescent="0.3">
      <c r="B7468" s="126">
        <v>118.779795753202</v>
      </c>
      <c r="K7468" s="113">
        <f t="shared" si="118"/>
        <v>84.74547032248509</v>
      </c>
    </row>
    <row r="7469" spans="2:11" x14ac:dyDescent="0.3">
      <c r="B7469" s="126">
        <v>122.20573301381999</v>
      </c>
      <c r="K7469" s="113">
        <f t="shared" si="118"/>
        <v>87.189763668885902</v>
      </c>
    </row>
    <row r="7470" spans="2:11" x14ac:dyDescent="0.3">
      <c r="B7470" s="126">
        <v>109.431147492275</v>
      </c>
      <c r="K7470" s="113">
        <f t="shared" si="118"/>
        <v>78.075517838328011</v>
      </c>
    </row>
    <row r="7471" spans="2:11" x14ac:dyDescent="0.3">
      <c r="B7471" s="126">
        <v>82.692966637318307</v>
      </c>
      <c r="K7471" s="113">
        <f t="shared" si="118"/>
        <v>58.998706855851744</v>
      </c>
    </row>
    <row r="7472" spans="2:11" x14ac:dyDescent="0.3">
      <c r="B7472" s="126">
        <v>47.488053152465703</v>
      </c>
      <c r="K7472" s="113">
        <f t="shared" si="118"/>
        <v>33.881161131701894</v>
      </c>
    </row>
    <row r="7473" spans="2:11" x14ac:dyDescent="0.3">
      <c r="B7473" s="126">
        <v>11.9915827235659</v>
      </c>
      <c r="K7473" s="113">
        <f t="shared" si="118"/>
        <v>8.5555991351516028</v>
      </c>
    </row>
    <row r="7474" spans="2:11" x14ac:dyDescent="0.3">
      <c r="B7474" s="126">
        <v>0.01</v>
      </c>
      <c r="K7474" s="113">
        <f t="shared" si="118"/>
        <v>7.1346704871060179E-3</v>
      </c>
    </row>
    <row r="7475" spans="2:11" x14ac:dyDescent="0.3">
      <c r="B7475" s="126">
        <v>0.01</v>
      </c>
      <c r="K7475" s="113">
        <f t="shared" si="118"/>
        <v>7.1346704871060179E-3</v>
      </c>
    </row>
    <row r="7476" spans="2:11" x14ac:dyDescent="0.3">
      <c r="B7476" s="126">
        <v>0.01</v>
      </c>
      <c r="K7476" s="113">
        <f t="shared" si="118"/>
        <v>7.1346704871060179E-3</v>
      </c>
    </row>
    <row r="7477" spans="2:11" x14ac:dyDescent="0.3">
      <c r="B7477" s="126">
        <v>53.286044536919398</v>
      </c>
      <c r="K7477" s="113">
        <f t="shared" si="118"/>
        <v>38.017836933217566</v>
      </c>
    </row>
    <row r="7478" spans="2:11" x14ac:dyDescent="0.3">
      <c r="B7478" s="126">
        <v>139.38217608302401</v>
      </c>
      <c r="K7478" s="113">
        <f t="shared" si="118"/>
        <v>99.44458981281656</v>
      </c>
    </row>
    <row r="7479" spans="2:11" x14ac:dyDescent="0.3">
      <c r="B7479" s="126">
        <v>253.16468455347101</v>
      </c>
      <c r="K7479" s="113">
        <f t="shared" si="118"/>
        <v>180.62466032611542</v>
      </c>
    </row>
    <row r="7480" spans="2:11" x14ac:dyDescent="0.3">
      <c r="B7480" s="126">
        <v>383.89290279533401</v>
      </c>
      <c r="K7480" s="113">
        <f t="shared" si="118"/>
        <v>273.89493637833289</v>
      </c>
    </row>
    <row r="7481" spans="2:11" x14ac:dyDescent="0.3">
      <c r="B7481" s="126">
        <v>515.86995722459505</v>
      </c>
      <c r="K7481" s="113">
        <f t="shared" si="118"/>
        <v>368.05621589949618</v>
      </c>
    </row>
    <row r="7482" spans="2:11" x14ac:dyDescent="0.3">
      <c r="B7482" s="126">
        <v>629.87341099883099</v>
      </c>
      <c r="K7482" s="113">
        <f t="shared" si="118"/>
        <v>449.39392360661583</v>
      </c>
    </row>
    <row r="7483" spans="2:11" x14ac:dyDescent="0.3">
      <c r="B7483" s="126">
        <v>705.24762300275097</v>
      </c>
      <c r="K7483" s="113">
        <f t="shared" si="118"/>
        <v>503.17094019393983</v>
      </c>
    </row>
    <row r="7484" spans="2:11" x14ac:dyDescent="0.3">
      <c r="B7484" s="126">
        <v>722.44130254408003</v>
      </c>
      <c r="K7484" s="113">
        <f t="shared" si="118"/>
        <v>515.43806399276775</v>
      </c>
    </row>
    <row r="7485" spans="2:11" x14ac:dyDescent="0.3">
      <c r="B7485" s="126">
        <v>665.69810425572996</v>
      </c>
      <c r="K7485" s="113">
        <f t="shared" si="118"/>
        <v>474.9536617755781</v>
      </c>
    </row>
    <row r="7486" spans="2:11" x14ac:dyDescent="0.3">
      <c r="B7486" s="126">
        <v>525.56633545406999</v>
      </c>
      <c r="K7486" s="113">
        <f t="shared" si="118"/>
        <v>374.9742622580614</v>
      </c>
    </row>
    <row r="7487" spans="2:11" x14ac:dyDescent="0.3">
      <c r="B7487" s="126">
        <v>300.89305187563002</v>
      </c>
      <c r="K7487" s="113">
        <f t="shared" si="118"/>
        <v>214.67727769923175</v>
      </c>
    </row>
    <row r="7488" spans="2:11" x14ac:dyDescent="0.3">
      <c r="B7488" s="126">
        <v>1.0000000118676701E-2</v>
      </c>
      <c r="K7488" s="113">
        <f t="shared" si="118"/>
        <v>7.1346705717779324E-3</v>
      </c>
    </row>
    <row r="7489" spans="2:11" x14ac:dyDescent="0.3">
      <c r="B7489" s="126">
        <v>0.01</v>
      </c>
      <c r="K7489" s="113">
        <f t="shared" si="118"/>
        <v>7.1346704871060179E-3</v>
      </c>
    </row>
    <row r="7490" spans="2:11" x14ac:dyDescent="0.3">
      <c r="B7490" s="126">
        <v>0.01</v>
      </c>
      <c r="K7490" s="113">
        <f t="shared" si="118"/>
        <v>7.1346704871060179E-3</v>
      </c>
    </row>
    <row r="7491" spans="2:11" x14ac:dyDescent="0.3">
      <c r="B7491" s="126">
        <v>0.01</v>
      </c>
      <c r="K7491" s="113">
        <f t="shared" si="118"/>
        <v>7.1346704871060179E-3</v>
      </c>
    </row>
    <row r="7492" spans="2:11" x14ac:dyDescent="0.3">
      <c r="B7492" s="126">
        <v>0.01</v>
      </c>
      <c r="K7492" s="113">
        <f t="shared" si="118"/>
        <v>7.1346704871060179E-3</v>
      </c>
    </row>
    <row r="7493" spans="2:11" x14ac:dyDescent="0.3">
      <c r="B7493" s="126">
        <v>0.01</v>
      </c>
      <c r="K7493" s="113">
        <f t="shared" si="118"/>
        <v>7.1346704871060179E-3</v>
      </c>
    </row>
    <row r="7494" spans="2:11" x14ac:dyDescent="0.3">
      <c r="B7494" s="126">
        <v>0.01</v>
      </c>
      <c r="K7494" s="113">
        <f t="shared" si="118"/>
        <v>7.1346704871060179E-3</v>
      </c>
    </row>
    <row r="7495" spans="2:11" x14ac:dyDescent="0.3">
      <c r="B7495" s="126">
        <v>0.01</v>
      </c>
      <c r="K7495" s="113">
        <f t="shared" si="118"/>
        <v>7.1346704871060179E-3</v>
      </c>
    </row>
    <row r="7496" spans="2:11" x14ac:dyDescent="0.3">
      <c r="B7496" s="126">
        <v>0.01</v>
      </c>
      <c r="K7496" s="113">
        <f t="shared" ref="K7496:K7559" si="119">IF(B7496&gt;0,B7496*(1-(1/3.49)),B7496*(1+(1/3.825)))</f>
        <v>7.1346704871060179E-3</v>
      </c>
    </row>
    <row r="7497" spans="2:11" x14ac:dyDescent="0.3">
      <c r="B7497" s="126">
        <v>0.01</v>
      </c>
      <c r="K7497" s="113">
        <f t="shared" si="119"/>
        <v>7.1346704871060179E-3</v>
      </c>
    </row>
    <row r="7498" spans="2:11" x14ac:dyDescent="0.3">
      <c r="B7498" s="126">
        <v>0.01</v>
      </c>
      <c r="K7498" s="113">
        <f t="shared" si="119"/>
        <v>7.1346704871060179E-3</v>
      </c>
    </row>
    <row r="7499" spans="2:11" x14ac:dyDescent="0.3">
      <c r="B7499" s="126">
        <v>0.01</v>
      </c>
      <c r="K7499" s="113">
        <f t="shared" si="119"/>
        <v>7.1346704871060179E-3</v>
      </c>
    </row>
    <row r="7500" spans="2:11" x14ac:dyDescent="0.3">
      <c r="B7500" s="126">
        <v>0.01</v>
      </c>
      <c r="K7500" s="113">
        <f t="shared" si="119"/>
        <v>7.1346704871060179E-3</v>
      </c>
    </row>
    <row r="7501" spans="2:11" x14ac:dyDescent="0.3">
      <c r="B7501" s="126">
        <v>646.64421639583395</v>
      </c>
      <c r="K7501" s="113">
        <f t="shared" si="119"/>
        <v>461.35934063771538</v>
      </c>
    </row>
    <row r="7502" spans="2:11" x14ac:dyDescent="0.3">
      <c r="B7502" s="126">
        <v>1277.1195713275299</v>
      </c>
      <c r="K7502" s="113">
        <f t="shared" si="119"/>
        <v>911.18273140560154</v>
      </c>
    </row>
    <row r="7503" spans="2:11" x14ac:dyDescent="0.3">
      <c r="B7503" s="126">
        <v>1840.51309152934</v>
      </c>
      <c r="K7503" s="113">
        <f t="shared" si="119"/>
        <v>1313.1454435266639</v>
      </c>
    </row>
    <row r="7504" spans="2:11" x14ac:dyDescent="0.3">
      <c r="B7504" s="126">
        <v>2290.0334916124798</v>
      </c>
      <c r="K7504" s="113">
        <f t="shared" si="119"/>
        <v>1633.8634367091904</v>
      </c>
    </row>
    <row r="7505" spans="2:11" x14ac:dyDescent="0.3">
      <c r="B7505" s="126">
        <v>2587.2733054283799</v>
      </c>
      <c r="K7505" s="113">
        <f t="shared" si="119"/>
        <v>1845.9342494317095</v>
      </c>
    </row>
    <row r="7506" spans="2:11" x14ac:dyDescent="0.3">
      <c r="B7506" s="126">
        <v>2705.70711771386</v>
      </c>
      <c r="K7506" s="113">
        <f t="shared" si="119"/>
        <v>1930.4328719505763</v>
      </c>
    </row>
    <row r="7507" spans="2:11" x14ac:dyDescent="0.3">
      <c r="B7507" s="126">
        <v>2633.0981156562598</v>
      </c>
      <c r="K7507" s="113">
        <f t="shared" si="119"/>
        <v>1878.6287415427184</v>
      </c>
    </row>
    <row r="7508" spans="2:11" x14ac:dyDescent="0.3">
      <c r="B7508" s="126">
        <v>2372.5916036841099</v>
      </c>
      <c r="K7508" s="113">
        <f t="shared" si="119"/>
        <v>1692.7659292760557</v>
      </c>
    </row>
    <row r="7509" spans="2:11" x14ac:dyDescent="0.3">
      <c r="B7509" s="126">
        <v>1942.4114639981301</v>
      </c>
      <c r="K7509" s="113">
        <f t="shared" si="119"/>
        <v>1385.8465746003851</v>
      </c>
    </row>
    <row r="7510" spans="2:11" x14ac:dyDescent="0.3">
      <c r="B7510" s="126">
        <v>1374.2178611320301</v>
      </c>
      <c r="K7510" s="113">
        <f t="shared" si="119"/>
        <v>980.45916166726499</v>
      </c>
    </row>
    <row r="7511" spans="2:11" x14ac:dyDescent="0.3">
      <c r="B7511" s="126">
        <v>710.31576889713097</v>
      </c>
      <c r="K7511" s="113">
        <f t="shared" si="119"/>
        <v>506.78689528763789</v>
      </c>
    </row>
    <row r="7512" spans="2:11" x14ac:dyDescent="0.3">
      <c r="B7512" s="126">
        <v>1.00000003136152E-2</v>
      </c>
      <c r="K7512" s="113">
        <f t="shared" si="119"/>
        <v>7.1346707108601286E-3</v>
      </c>
    </row>
    <row r="7513" spans="2:11" x14ac:dyDescent="0.3">
      <c r="B7513" s="126">
        <v>0.01</v>
      </c>
      <c r="K7513" s="113">
        <f t="shared" si="119"/>
        <v>7.1346704871060179E-3</v>
      </c>
    </row>
    <row r="7514" spans="2:11" x14ac:dyDescent="0.3">
      <c r="B7514" s="126">
        <v>0.01</v>
      </c>
      <c r="K7514" s="113">
        <f t="shared" si="119"/>
        <v>7.1346704871060179E-3</v>
      </c>
    </row>
    <row r="7515" spans="2:11" x14ac:dyDescent="0.3">
      <c r="B7515" s="126">
        <v>0.01</v>
      </c>
      <c r="K7515" s="113">
        <f t="shared" si="119"/>
        <v>7.1346704871060179E-3</v>
      </c>
    </row>
    <row r="7516" spans="2:11" x14ac:dyDescent="0.3">
      <c r="B7516" s="126">
        <v>0.01</v>
      </c>
      <c r="K7516" s="113">
        <f t="shared" si="119"/>
        <v>7.1346704871060179E-3</v>
      </c>
    </row>
    <row r="7517" spans="2:11" x14ac:dyDescent="0.3">
      <c r="B7517" s="126">
        <v>0.01</v>
      </c>
      <c r="K7517" s="113">
        <f t="shared" si="119"/>
        <v>7.1346704871060179E-3</v>
      </c>
    </row>
    <row r="7518" spans="2:11" x14ac:dyDescent="0.3">
      <c r="B7518" s="126">
        <v>0.01</v>
      </c>
      <c r="K7518" s="113">
        <f t="shared" si="119"/>
        <v>7.1346704871060179E-3</v>
      </c>
    </row>
    <row r="7519" spans="2:11" x14ac:dyDescent="0.3">
      <c r="B7519" s="126">
        <v>0.01</v>
      </c>
      <c r="K7519" s="113">
        <f t="shared" si="119"/>
        <v>7.1346704871060179E-3</v>
      </c>
    </row>
    <row r="7520" spans="2:11" x14ac:dyDescent="0.3">
      <c r="B7520" s="126">
        <v>0.01</v>
      </c>
      <c r="K7520" s="113">
        <f t="shared" si="119"/>
        <v>7.1346704871060179E-3</v>
      </c>
    </row>
    <row r="7521" spans="2:11" x14ac:dyDescent="0.3">
      <c r="B7521" s="126">
        <v>0.01</v>
      </c>
      <c r="K7521" s="113">
        <f t="shared" si="119"/>
        <v>7.1346704871060179E-3</v>
      </c>
    </row>
    <row r="7522" spans="2:11" x14ac:dyDescent="0.3">
      <c r="B7522" s="126">
        <v>0.01</v>
      </c>
      <c r="K7522" s="113">
        <f t="shared" si="119"/>
        <v>7.1346704871060179E-3</v>
      </c>
    </row>
    <row r="7523" spans="2:11" x14ac:dyDescent="0.3">
      <c r="B7523" s="126">
        <v>0.01</v>
      </c>
      <c r="K7523" s="113">
        <f t="shared" si="119"/>
        <v>7.1346704871060179E-3</v>
      </c>
    </row>
    <row r="7524" spans="2:11" x14ac:dyDescent="0.3">
      <c r="B7524" s="126">
        <v>0.01</v>
      </c>
      <c r="K7524" s="113">
        <f t="shared" si="119"/>
        <v>7.1346704871060179E-3</v>
      </c>
    </row>
    <row r="7525" spans="2:11" x14ac:dyDescent="0.3">
      <c r="B7525" s="126">
        <v>633.59454786008098</v>
      </c>
      <c r="K7525" s="113">
        <f t="shared" si="119"/>
        <v>452.0488321408601</v>
      </c>
    </row>
    <row r="7526" spans="2:11" x14ac:dyDescent="0.3">
      <c r="B7526" s="126">
        <v>1216.92667668887</v>
      </c>
      <c r="K7526" s="113">
        <f t="shared" si="119"/>
        <v>868.23708451440871</v>
      </c>
    </row>
    <row r="7527" spans="2:11" x14ac:dyDescent="0.3">
      <c r="B7527" s="126">
        <v>1713.49828828469</v>
      </c>
      <c r="K7527" s="113">
        <f t="shared" si="119"/>
        <v>1222.5245667131455</v>
      </c>
    </row>
    <row r="7528" spans="2:11" x14ac:dyDescent="0.3">
      <c r="B7528" s="126">
        <v>2092.7291410266898</v>
      </c>
      <c r="K7528" s="113">
        <f t="shared" si="119"/>
        <v>1493.093283998985</v>
      </c>
    </row>
    <row r="7529" spans="2:11" x14ac:dyDescent="0.3">
      <c r="B7529" s="126">
        <v>2331.4689724781601</v>
      </c>
      <c r="K7529" s="113">
        <f t="shared" si="119"/>
        <v>1663.426286954332</v>
      </c>
    </row>
    <row r="7530" spans="2:11" x14ac:dyDescent="0.3">
      <c r="B7530" s="126">
        <v>2415.0874434961102</v>
      </c>
      <c r="K7530" s="113">
        <f t="shared" si="119"/>
        <v>1723.0853106892018</v>
      </c>
    </row>
    <row r="7531" spans="2:11" x14ac:dyDescent="0.3">
      <c r="B7531" s="126">
        <v>2338.15582440656</v>
      </c>
      <c r="K7531" s="113">
        <f t="shared" si="119"/>
        <v>1668.1971354648524</v>
      </c>
    </row>
    <row r="7532" spans="2:11" x14ac:dyDescent="0.3">
      <c r="B7532" s="126">
        <v>2104.7256844438298</v>
      </c>
      <c r="K7532" s="113">
        <f t="shared" si="119"/>
        <v>1501.6524224255404</v>
      </c>
    </row>
    <row r="7533" spans="2:11" x14ac:dyDescent="0.3">
      <c r="B7533" s="126">
        <v>1728.20283727689</v>
      </c>
      <c r="K7533" s="113">
        <f t="shared" si="119"/>
        <v>1233.015777885231</v>
      </c>
    </row>
    <row r="7534" spans="2:11" x14ac:dyDescent="0.3">
      <c r="B7534" s="126">
        <v>1230.80506415528</v>
      </c>
      <c r="K7534" s="113">
        <f t="shared" si="119"/>
        <v>878.1388566609304</v>
      </c>
    </row>
    <row r="7535" spans="2:11" x14ac:dyDescent="0.3">
      <c r="B7535" s="126">
        <v>642.58593379760498</v>
      </c>
      <c r="K7535" s="113">
        <f t="shared" si="119"/>
        <v>458.46388972952332</v>
      </c>
    </row>
    <row r="7536" spans="2:11" x14ac:dyDescent="0.3">
      <c r="B7536" s="126">
        <v>1.00000003414898E-2</v>
      </c>
      <c r="K7536" s="113">
        <f t="shared" si="119"/>
        <v>7.1346707307477376E-3</v>
      </c>
    </row>
    <row r="7537" spans="2:11" x14ac:dyDescent="0.3">
      <c r="B7537" s="126">
        <v>0.01</v>
      </c>
      <c r="K7537" s="113">
        <f t="shared" si="119"/>
        <v>7.1346704871060179E-3</v>
      </c>
    </row>
    <row r="7538" spans="2:11" x14ac:dyDescent="0.3">
      <c r="B7538" s="126">
        <v>0.01</v>
      </c>
      <c r="K7538" s="113">
        <f t="shared" si="119"/>
        <v>7.1346704871060179E-3</v>
      </c>
    </row>
    <row r="7539" spans="2:11" x14ac:dyDescent="0.3">
      <c r="B7539" s="126">
        <v>0.01</v>
      </c>
      <c r="K7539" s="113">
        <f t="shared" si="119"/>
        <v>7.1346704871060179E-3</v>
      </c>
    </row>
    <row r="7540" spans="2:11" x14ac:dyDescent="0.3">
      <c r="B7540" s="126">
        <v>0.01</v>
      </c>
      <c r="K7540" s="113">
        <f t="shared" si="119"/>
        <v>7.1346704871060179E-3</v>
      </c>
    </row>
    <row r="7541" spans="2:11" x14ac:dyDescent="0.3">
      <c r="B7541" s="126">
        <v>0.01</v>
      </c>
      <c r="K7541" s="113">
        <f t="shared" si="119"/>
        <v>7.1346704871060179E-3</v>
      </c>
    </row>
    <row r="7542" spans="2:11" x14ac:dyDescent="0.3">
      <c r="B7542" s="126">
        <v>0.01</v>
      </c>
      <c r="K7542" s="113">
        <f t="shared" si="119"/>
        <v>7.1346704871060179E-3</v>
      </c>
    </row>
    <row r="7543" spans="2:11" x14ac:dyDescent="0.3">
      <c r="B7543" s="126">
        <v>0.01</v>
      </c>
      <c r="K7543" s="113">
        <f t="shared" si="119"/>
        <v>7.1346704871060179E-3</v>
      </c>
    </row>
    <row r="7544" spans="2:11" x14ac:dyDescent="0.3">
      <c r="B7544" s="126">
        <v>0.01</v>
      </c>
      <c r="K7544" s="113">
        <f t="shared" si="119"/>
        <v>7.1346704871060179E-3</v>
      </c>
    </row>
    <row r="7545" spans="2:11" x14ac:dyDescent="0.3">
      <c r="B7545" s="126">
        <v>0.01</v>
      </c>
      <c r="K7545" s="113">
        <f t="shared" si="119"/>
        <v>7.1346704871060179E-3</v>
      </c>
    </row>
    <row r="7546" spans="2:11" x14ac:dyDescent="0.3">
      <c r="B7546" s="126">
        <v>0.01</v>
      </c>
      <c r="K7546" s="113">
        <f t="shared" si="119"/>
        <v>7.1346704871060179E-3</v>
      </c>
    </row>
    <row r="7547" spans="2:11" x14ac:dyDescent="0.3">
      <c r="B7547" s="126">
        <v>0.01</v>
      </c>
      <c r="K7547" s="113">
        <f t="shared" si="119"/>
        <v>7.1346704871060179E-3</v>
      </c>
    </row>
    <row r="7548" spans="2:11" x14ac:dyDescent="0.3">
      <c r="B7548" s="126">
        <v>0.01</v>
      </c>
      <c r="K7548" s="113">
        <f t="shared" si="119"/>
        <v>7.1346704871060179E-3</v>
      </c>
    </row>
    <row r="7549" spans="2:11" x14ac:dyDescent="0.3">
      <c r="B7549" s="126">
        <v>743.75650498524396</v>
      </c>
      <c r="K7549" s="113">
        <f t="shared" si="119"/>
        <v>530.64575857113391</v>
      </c>
    </row>
    <row r="7550" spans="2:11" x14ac:dyDescent="0.3">
      <c r="B7550" s="126">
        <v>1441.5582825102599</v>
      </c>
      <c r="K7550" s="113">
        <f t="shared" si="119"/>
        <v>1028.5043333669189</v>
      </c>
    </row>
    <row r="7551" spans="2:11" x14ac:dyDescent="0.3">
      <c r="B7551" s="126">
        <v>2041.24564301603</v>
      </c>
      <c r="K7551" s="113">
        <f t="shared" si="119"/>
        <v>1456.3615046160214</v>
      </c>
    </row>
    <row r="7552" spans="2:11" x14ac:dyDescent="0.3">
      <c r="B7552" s="126">
        <v>2497.6730897830898</v>
      </c>
      <c r="K7552" s="113">
        <f t="shared" si="119"/>
        <v>1782.0074480114308</v>
      </c>
    </row>
    <row r="7553" spans="2:11" x14ac:dyDescent="0.3">
      <c r="B7553" s="126">
        <v>2776.6436377055302</v>
      </c>
      <c r="K7553" s="113">
        <f t="shared" si="119"/>
        <v>1981.043741514834</v>
      </c>
    </row>
    <row r="7554" spans="2:11" x14ac:dyDescent="0.3">
      <c r="B7554" s="126">
        <v>2857.9648244954501</v>
      </c>
      <c r="K7554" s="113">
        <f t="shared" si="119"/>
        <v>2039.0637286514816</v>
      </c>
    </row>
    <row r="7555" spans="2:11" x14ac:dyDescent="0.3">
      <c r="B7555" s="126">
        <v>2737.3115109165201</v>
      </c>
      <c r="K7555" s="113">
        <f t="shared" si="119"/>
        <v>1952.9815650951678</v>
      </c>
    </row>
    <row r="7556" spans="2:11" x14ac:dyDescent="0.3">
      <c r="B7556" s="126">
        <v>2426.67980347394</v>
      </c>
      <c r="K7556" s="113">
        <f t="shared" si="119"/>
        <v>1731.3560775501749</v>
      </c>
    </row>
    <row r="7557" spans="2:11" x14ac:dyDescent="0.3">
      <c r="B7557" s="126">
        <v>1953.3540889585299</v>
      </c>
      <c r="K7557" s="113">
        <f t="shared" si="119"/>
        <v>1393.6537769360286</v>
      </c>
    </row>
    <row r="7558" spans="2:11" x14ac:dyDescent="0.3">
      <c r="B7558" s="126">
        <v>1357.4605470213801</v>
      </c>
      <c r="K7558" s="113">
        <f t="shared" si="119"/>
        <v>968.50337022442307</v>
      </c>
    </row>
    <row r="7559" spans="2:11" x14ac:dyDescent="0.3">
      <c r="B7559" s="126">
        <v>688.328658564855</v>
      </c>
      <c r="K7559" s="113">
        <f t="shared" si="119"/>
        <v>491.09981656919456</v>
      </c>
    </row>
    <row r="7560" spans="2:11" x14ac:dyDescent="0.3">
      <c r="B7560" s="126">
        <v>1.00000004096068E-2</v>
      </c>
      <c r="K7560" s="113">
        <f t="shared" ref="K7560:K7623" si="120">IF(B7560&gt;0,B7560*(1-(1/3.49)),B7560*(1+(1/3.825)))</f>
        <v>7.1346707793469724E-3</v>
      </c>
    </row>
    <row r="7561" spans="2:11" x14ac:dyDescent="0.3">
      <c r="B7561" s="126">
        <v>0.01</v>
      </c>
      <c r="K7561" s="113">
        <f t="shared" si="120"/>
        <v>7.1346704871060179E-3</v>
      </c>
    </row>
    <row r="7562" spans="2:11" x14ac:dyDescent="0.3">
      <c r="B7562" s="126">
        <v>0.01</v>
      </c>
      <c r="K7562" s="113">
        <f t="shared" si="120"/>
        <v>7.1346704871060179E-3</v>
      </c>
    </row>
    <row r="7563" spans="2:11" x14ac:dyDescent="0.3">
      <c r="B7563" s="126">
        <v>0.01</v>
      </c>
      <c r="K7563" s="113">
        <f t="shared" si="120"/>
        <v>7.1346704871060179E-3</v>
      </c>
    </row>
    <row r="7564" spans="2:11" x14ac:dyDescent="0.3">
      <c r="B7564" s="126">
        <v>0.01</v>
      </c>
      <c r="K7564" s="113">
        <f t="shared" si="120"/>
        <v>7.1346704871060179E-3</v>
      </c>
    </row>
    <row r="7565" spans="2:11" x14ac:dyDescent="0.3">
      <c r="B7565" s="126">
        <v>0.01</v>
      </c>
      <c r="K7565" s="113">
        <f t="shared" si="120"/>
        <v>7.1346704871060179E-3</v>
      </c>
    </row>
    <row r="7566" spans="2:11" x14ac:dyDescent="0.3">
      <c r="B7566" s="126">
        <v>0.01</v>
      </c>
      <c r="K7566" s="113">
        <f t="shared" si="120"/>
        <v>7.1346704871060179E-3</v>
      </c>
    </row>
    <row r="7567" spans="2:11" x14ac:dyDescent="0.3">
      <c r="B7567" s="126">
        <v>0.01</v>
      </c>
      <c r="K7567" s="113">
        <f t="shared" si="120"/>
        <v>7.1346704871060179E-3</v>
      </c>
    </row>
    <row r="7568" spans="2:11" x14ac:dyDescent="0.3">
      <c r="B7568" s="126">
        <v>0.01</v>
      </c>
      <c r="K7568" s="113">
        <f t="shared" si="120"/>
        <v>7.1346704871060179E-3</v>
      </c>
    </row>
    <row r="7569" spans="2:11" x14ac:dyDescent="0.3">
      <c r="B7569" s="126">
        <v>0.01</v>
      </c>
      <c r="K7569" s="113">
        <f t="shared" si="120"/>
        <v>7.1346704871060179E-3</v>
      </c>
    </row>
    <row r="7570" spans="2:11" x14ac:dyDescent="0.3">
      <c r="B7570" s="126">
        <v>0.01</v>
      </c>
      <c r="K7570" s="113">
        <f t="shared" si="120"/>
        <v>7.1346704871060179E-3</v>
      </c>
    </row>
    <row r="7571" spans="2:11" x14ac:dyDescent="0.3">
      <c r="B7571" s="126">
        <v>0.01</v>
      </c>
      <c r="K7571" s="113">
        <f t="shared" si="120"/>
        <v>7.1346704871060179E-3</v>
      </c>
    </row>
    <row r="7572" spans="2:11" x14ac:dyDescent="0.3">
      <c r="B7572" s="126">
        <v>0.01</v>
      </c>
      <c r="K7572" s="113">
        <f t="shared" si="120"/>
        <v>7.1346704871060179E-3</v>
      </c>
    </row>
    <row r="7573" spans="2:11" x14ac:dyDescent="0.3">
      <c r="B7573" s="126">
        <v>323.829537363138</v>
      </c>
      <c r="K7573" s="113">
        <f t="shared" si="120"/>
        <v>231.0417043077976</v>
      </c>
    </row>
    <row r="7574" spans="2:11" x14ac:dyDescent="0.3">
      <c r="B7574" s="126">
        <v>565.11674433322003</v>
      </c>
      <c r="K7574" s="113">
        <f t="shared" si="120"/>
        <v>403.19217575636617</v>
      </c>
    </row>
    <row r="7575" spans="2:11" x14ac:dyDescent="0.3">
      <c r="B7575" s="126">
        <v>714.72151798995696</v>
      </c>
      <c r="K7575" s="113">
        <f t="shared" si="120"/>
        <v>509.93025209025586</v>
      </c>
    </row>
    <row r="7576" spans="2:11" x14ac:dyDescent="0.3">
      <c r="B7576" s="126">
        <v>773.87610452874299</v>
      </c>
      <c r="K7576" s="113">
        <f t="shared" si="120"/>
        <v>552.13510036577941</v>
      </c>
    </row>
    <row r="7577" spans="2:11" x14ac:dyDescent="0.3">
      <c r="B7577" s="126">
        <v>752.94134576960096</v>
      </c>
      <c r="K7577" s="113">
        <f t="shared" si="120"/>
        <v>537.19883981842588</v>
      </c>
    </row>
    <row r="7578" spans="2:11" x14ac:dyDescent="0.3">
      <c r="B7578" s="126">
        <v>669.24676975821706</v>
      </c>
      <c r="K7578" s="113">
        <f t="shared" si="120"/>
        <v>477.4855176784987</v>
      </c>
    </row>
    <row r="7579" spans="2:11" x14ac:dyDescent="0.3">
      <c r="B7579" s="126">
        <v>544.34045673750995</v>
      </c>
      <c r="K7579" s="113">
        <f t="shared" si="120"/>
        <v>388.36897916229219</v>
      </c>
    </row>
    <row r="7580" spans="2:11" x14ac:dyDescent="0.3">
      <c r="B7580" s="126">
        <v>401.01578815652698</v>
      </c>
      <c r="K7580" s="113">
        <f t="shared" si="120"/>
        <v>286.11155086239319</v>
      </c>
    </row>
    <row r="7581" spans="2:11" x14ac:dyDescent="0.3">
      <c r="B7581" s="126">
        <v>260.48613407075101</v>
      </c>
      <c r="K7581" s="113">
        <f t="shared" si="120"/>
        <v>185.84827330549285</v>
      </c>
    </row>
    <row r="7582" spans="2:11" x14ac:dyDescent="0.3">
      <c r="B7582" s="126">
        <v>140.036654708952</v>
      </c>
      <c r="K7582" s="113">
        <f t="shared" si="120"/>
        <v>99.911538746501577</v>
      </c>
    </row>
    <row r="7583" spans="2:11" x14ac:dyDescent="0.3">
      <c r="B7583" s="126">
        <v>51.401837948344102</v>
      </c>
      <c r="K7583" s="113">
        <f t="shared" si="120"/>
        <v>36.673517619305677</v>
      </c>
    </row>
    <row r="7584" spans="2:11" x14ac:dyDescent="0.3">
      <c r="B7584" s="126">
        <v>1.0000000022289001E-2</v>
      </c>
      <c r="K7584" s="113">
        <f t="shared" si="120"/>
        <v>7.1346705030084848E-3</v>
      </c>
    </row>
    <row r="7585" spans="2:11" x14ac:dyDescent="0.3">
      <c r="B7585" s="126">
        <v>0.01</v>
      </c>
      <c r="K7585" s="113">
        <f t="shared" si="120"/>
        <v>7.1346704871060179E-3</v>
      </c>
    </row>
    <row r="7586" spans="2:11" x14ac:dyDescent="0.3">
      <c r="B7586" s="126">
        <v>0.73274239913550299</v>
      </c>
      <c r="K7586" s="113">
        <f t="shared" si="120"/>
        <v>0.52278755697633306</v>
      </c>
    </row>
    <row r="7587" spans="2:11" x14ac:dyDescent="0.3">
      <c r="B7587" s="126">
        <v>37.158394170126201</v>
      </c>
      <c r="K7587" s="113">
        <f t="shared" si="120"/>
        <v>26.511289823385169</v>
      </c>
    </row>
    <row r="7588" spans="2:11" x14ac:dyDescent="0.3">
      <c r="B7588" s="126">
        <v>82.863549862379003</v>
      </c>
      <c r="K7588" s="113">
        <f t="shared" si="120"/>
        <v>59.120412365995335</v>
      </c>
    </row>
    <row r="7589" spans="2:11" x14ac:dyDescent="0.3">
      <c r="B7589" s="126">
        <v>126.43192296086001</v>
      </c>
      <c r="K7589" s="113">
        <f t="shared" si="120"/>
        <v>90.205010937690957</v>
      </c>
    </row>
    <row r="7590" spans="2:11" x14ac:dyDescent="0.3">
      <c r="B7590" s="126">
        <v>158.29304780263101</v>
      </c>
      <c r="K7590" s="113">
        <f t="shared" si="120"/>
        <v>112.93687364714934</v>
      </c>
    </row>
    <row r="7591" spans="2:11" x14ac:dyDescent="0.3">
      <c r="B7591" s="126">
        <v>172.016336103599</v>
      </c>
      <c r="K7591" s="113">
        <f t="shared" si="120"/>
        <v>122.72798764984572</v>
      </c>
    </row>
    <row r="7592" spans="2:11" x14ac:dyDescent="0.3">
      <c r="B7592" s="126">
        <v>165.01663901215201</v>
      </c>
      <c r="K7592" s="113">
        <f t="shared" si="120"/>
        <v>117.73393442414284</v>
      </c>
    </row>
    <row r="7593" spans="2:11" x14ac:dyDescent="0.3">
      <c r="B7593" s="126">
        <v>138.613496552767</v>
      </c>
      <c r="K7593" s="113">
        <f t="shared" si="120"/>
        <v>98.896162296959844</v>
      </c>
    </row>
    <row r="7594" spans="2:11" x14ac:dyDescent="0.3">
      <c r="B7594" s="126">
        <v>97.4820199004796</v>
      </c>
      <c r="K7594" s="113">
        <f t="shared" si="120"/>
        <v>69.550209040743326</v>
      </c>
    </row>
    <row r="7595" spans="2:11" x14ac:dyDescent="0.3">
      <c r="B7595" s="126">
        <v>48.618814878502199</v>
      </c>
      <c r="K7595" s="113">
        <f t="shared" si="120"/>
        <v>34.687922363172056</v>
      </c>
    </row>
    <row r="7596" spans="2:11" x14ac:dyDescent="0.3">
      <c r="B7596" s="126">
        <v>1.00000000133867E-2</v>
      </c>
      <c r="K7596" s="113">
        <f t="shared" si="120"/>
        <v>7.1346704966569864E-3</v>
      </c>
    </row>
    <row r="7597" spans="2:11" x14ac:dyDescent="0.3">
      <c r="B7597" s="126">
        <v>0.01</v>
      </c>
      <c r="K7597" s="113">
        <f t="shared" si="120"/>
        <v>7.1346704871060179E-3</v>
      </c>
    </row>
    <row r="7598" spans="2:11" x14ac:dyDescent="0.3">
      <c r="B7598" s="126">
        <v>0.01</v>
      </c>
      <c r="K7598" s="113">
        <f t="shared" si="120"/>
        <v>7.1346704871060179E-3</v>
      </c>
    </row>
    <row r="7599" spans="2:11" x14ac:dyDescent="0.3">
      <c r="B7599" s="126">
        <v>0.01</v>
      </c>
      <c r="K7599" s="113">
        <f t="shared" si="120"/>
        <v>7.1346704871060179E-3</v>
      </c>
    </row>
    <row r="7600" spans="2:11" x14ac:dyDescent="0.3">
      <c r="B7600" s="126">
        <v>0.01</v>
      </c>
      <c r="K7600" s="113">
        <f t="shared" si="120"/>
        <v>7.1346704871060179E-3</v>
      </c>
    </row>
    <row r="7601" spans="2:11" x14ac:dyDescent="0.3">
      <c r="B7601" s="126">
        <v>0.01</v>
      </c>
      <c r="K7601" s="113">
        <f t="shared" si="120"/>
        <v>7.1346704871060179E-3</v>
      </c>
    </row>
    <row r="7602" spans="2:11" x14ac:dyDescent="0.3">
      <c r="B7602" s="126">
        <v>0.01</v>
      </c>
      <c r="K7602" s="113">
        <f t="shared" si="120"/>
        <v>7.1346704871060179E-3</v>
      </c>
    </row>
    <row r="7603" spans="2:11" x14ac:dyDescent="0.3">
      <c r="B7603" s="126">
        <v>12.9885144737252</v>
      </c>
      <c r="K7603" s="113">
        <f t="shared" si="120"/>
        <v>9.2668770887036533</v>
      </c>
    </row>
    <row r="7604" spans="2:11" x14ac:dyDescent="0.3">
      <c r="B7604" s="126">
        <v>40.094214522900998</v>
      </c>
      <c r="K7604" s="113">
        <f t="shared" si="120"/>
        <v>28.605900906023923</v>
      </c>
    </row>
    <row r="7605" spans="2:11" x14ac:dyDescent="0.3">
      <c r="B7605" s="126">
        <v>55.528244528856703</v>
      </c>
      <c r="K7605" s="113">
        <f t="shared" si="120"/>
        <v>39.617572744084008</v>
      </c>
    </row>
    <row r="7606" spans="2:11" x14ac:dyDescent="0.3">
      <c r="B7606" s="126">
        <v>54.748654017121297</v>
      </c>
      <c r="K7606" s="113">
        <f t="shared" si="120"/>
        <v>39.061360602473364</v>
      </c>
    </row>
    <row r="7607" spans="2:11" x14ac:dyDescent="0.3">
      <c r="B7607" s="126">
        <v>35.873573936097202</v>
      </c>
      <c r="K7607" s="113">
        <f t="shared" si="120"/>
        <v>25.594612922888835</v>
      </c>
    </row>
    <row r="7608" spans="2:11" x14ac:dyDescent="0.3">
      <c r="B7608" s="126">
        <v>1.0000000033192E-2</v>
      </c>
      <c r="K7608" s="113">
        <f t="shared" si="120"/>
        <v>7.134670510787415E-3</v>
      </c>
    </row>
    <row r="7609" spans="2:11" x14ac:dyDescent="0.3">
      <c r="B7609" s="126">
        <v>0.01</v>
      </c>
      <c r="K7609" s="113">
        <f t="shared" si="120"/>
        <v>7.1346704871060179E-3</v>
      </c>
    </row>
    <row r="7610" spans="2:11" x14ac:dyDescent="0.3">
      <c r="B7610" s="126">
        <v>0.01</v>
      </c>
      <c r="K7610" s="113">
        <f t="shared" si="120"/>
        <v>7.1346704871060179E-3</v>
      </c>
    </row>
    <row r="7611" spans="2:11" x14ac:dyDescent="0.3">
      <c r="B7611" s="126">
        <v>0.01</v>
      </c>
      <c r="K7611" s="113">
        <f t="shared" si="120"/>
        <v>7.1346704871060179E-3</v>
      </c>
    </row>
    <row r="7612" spans="2:11" x14ac:dyDescent="0.3">
      <c r="B7612" s="126">
        <v>0.01</v>
      </c>
      <c r="K7612" s="113">
        <f t="shared" si="120"/>
        <v>7.1346704871060179E-3</v>
      </c>
    </row>
    <row r="7613" spans="2:11" x14ac:dyDescent="0.3">
      <c r="B7613" s="126">
        <v>0.01</v>
      </c>
      <c r="K7613" s="113">
        <f t="shared" si="120"/>
        <v>7.1346704871060179E-3</v>
      </c>
    </row>
    <row r="7614" spans="2:11" x14ac:dyDescent="0.3">
      <c r="B7614" s="126">
        <v>0.01</v>
      </c>
      <c r="K7614" s="113">
        <f t="shared" si="120"/>
        <v>7.1346704871060179E-3</v>
      </c>
    </row>
    <row r="7615" spans="2:11" x14ac:dyDescent="0.3">
      <c r="B7615" s="126">
        <v>0.01</v>
      </c>
      <c r="K7615" s="113">
        <f t="shared" si="120"/>
        <v>7.1346704871060179E-3</v>
      </c>
    </row>
    <row r="7616" spans="2:11" x14ac:dyDescent="0.3">
      <c r="B7616" s="126">
        <v>0.01</v>
      </c>
      <c r="K7616" s="113">
        <f t="shared" si="120"/>
        <v>7.1346704871060179E-3</v>
      </c>
    </row>
    <row r="7617" spans="2:11" x14ac:dyDescent="0.3">
      <c r="B7617" s="126">
        <v>0.01</v>
      </c>
      <c r="K7617" s="113">
        <f t="shared" si="120"/>
        <v>7.1346704871060179E-3</v>
      </c>
    </row>
    <row r="7618" spans="2:11" x14ac:dyDescent="0.3">
      <c r="B7618" s="126">
        <v>0.01</v>
      </c>
      <c r="K7618" s="113">
        <f t="shared" si="120"/>
        <v>7.1346704871060179E-3</v>
      </c>
    </row>
    <row r="7619" spans="2:11" x14ac:dyDescent="0.3">
      <c r="B7619" s="126">
        <v>0.01</v>
      </c>
      <c r="K7619" s="113">
        <f t="shared" si="120"/>
        <v>7.1346704871060179E-3</v>
      </c>
    </row>
    <row r="7620" spans="2:11" x14ac:dyDescent="0.3">
      <c r="B7620" s="126">
        <v>0.01</v>
      </c>
      <c r="K7620" s="113">
        <f t="shared" si="120"/>
        <v>7.1346704871060179E-3</v>
      </c>
    </row>
    <row r="7621" spans="2:11" x14ac:dyDescent="0.3">
      <c r="B7621" s="126">
        <v>41.253835446125798</v>
      </c>
      <c r="K7621" s="113">
        <f t="shared" si="120"/>
        <v>29.433252223740183</v>
      </c>
    </row>
    <row r="7622" spans="2:11" x14ac:dyDescent="0.3">
      <c r="B7622" s="126">
        <v>66.297868435007203</v>
      </c>
      <c r="K7622" s="113">
        <f t="shared" si="120"/>
        <v>47.301344528128347</v>
      </c>
    </row>
    <row r="7623" spans="2:11" x14ac:dyDescent="0.3">
      <c r="B7623" s="126">
        <v>73.328518117425801</v>
      </c>
      <c r="K7623" s="113">
        <f t="shared" si="120"/>
        <v>52.317481407561679</v>
      </c>
    </row>
    <row r="7624" spans="2:11" x14ac:dyDescent="0.3">
      <c r="B7624" s="126">
        <v>63.476689358791901</v>
      </c>
      <c r="K7624" s="113">
        <f t="shared" ref="K7624:K7687" si="121">IF(B7624&gt;0,B7624*(1-(1/3.49)),B7624*(1+(1/3.825)))</f>
        <v>45.288526218736919</v>
      </c>
    </row>
    <row r="7625" spans="2:11" x14ac:dyDescent="0.3">
      <c r="B7625" s="126">
        <v>40.5849177704333</v>
      </c>
      <c r="K7625" s="113">
        <f t="shared" si="121"/>
        <v>28.956001503833502</v>
      </c>
    </row>
    <row r="7626" spans="2:11" x14ac:dyDescent="0.3">
      <c r="B7626" s="126">
        <v>10.538389207662</v>
      </c>
      <c r="K7626" s="113">
        <f t="shared" si="121"/>
        <v>7.5187934461542643</v>
      </c>
    </row>
    <row r="7627" spans="2:11" x14ac:dyDescent="0.3">
      <c r="B7627" s="126">
        <v>0.01</v>
      </c>
      <c r="K7627" s="113">
        <f t="shared" si="121"/>
        <v>7.1346704871060179E-3</v>
      </c>
    </row>
    <row r="7628" spans="2:11" x14ac:dyDescent="0.3">
      <c r="B7628" s="126">
        <v>0.01</v>
      </c>
      <c r="K7628" s="113">
        <f t="shared" si="121"/>
        <v>7.1346704871060179E-3</v>
      </c>
    </row>
    <row r="7629" spans="2:11" x14ac:dyDescent="0.3">
      <c r="B7629" s="126">
        <v>0.01</v>
      </c>
      <c r="K7629" s="113">
        <f t="shared" si="121"/>
        <v>7.1346704871060179E-3</v>
      </c>
    </row>
    <row r="7630" spans="2:11" x14ac:dyDescent="0.3">
      <c r="B7630" s="126">
        <v>0.01</v>
      </c>
      <c r="K7630" s="113">
        <f t="shared" si="121"/>
        <v>7.1346704871060179E-3</v>
      </c>
    </row>
    <row r="7631" spans="2:11" x14ac:dyDescent="0.3">
      <c r="B7631" s="126">
        <v>0.01</v>
      </c>
      <c r="K7631" s="113">
        <f t="shared" si="121"/>
        <v>7.1346704871060179E-3</v>
      </c>
    </row>
    <row r="7632" spans="2:11" x14ac:dyDescent="0.3">
      <c r="B7632" s="126">
        <v>0.01</v>
      </c>
      <c r="K7632" s="113">
        <f t="shared" si="121"/>
        <v>7.1346704871060179E-3</v>
      </c>
    </row>
    <row r="7633" spans="2:11" x14ac:dyDescent="0.3">
      <c r="B7633" s="126">
        <v>40.124406759071597</v>
      </c>
      <c r="K7633" s="113">
        <f t="shared" si="121"/>
        <v>28.627442071658532</v>
      </c>
    </row>
    <row r="7634" spans="2:11" x14ac:dyDescent="0.3">
      <c r="B7634" s="126">
        <v>81.158175338528395</v>
      </c>
      <c r="K7634" s="113">
        <f t="shared" si="121"/>
        <v>57.903683837517391</v>
      </c>
    </row>
    <row r="7635" spans="2:11" x14ac:dyDescent="0.3">
      <c r="B7635" s="126">
        <v>115.67717197731</v>
      </c>
      <c r="K7635" s="113">
        <f t="shared" si="121"/>
        <v>82.531850493840082</v>
      </c>
    </row>
    <row r="7636" spans="2:11" x14ac:dyDescent="0.3">
      <c r="B7636" s="126">
        <v>137.10239909412999</v>
      </c>
      <c r="K7636" s="113">
        <f t="shared" si="121"/>
        <v>97.818044052832008</v>
      </c>
    </row>
    <row r="7637" spans="2:11" x14ac:dyDescent="0.3">
      <c r="B7637" s="126">
        <v>141.02732598373299</v>
      </c>
      <c r="K7637" s="113">
        <f t="shared" si="121"/>
        <v>100.61835005716193</v>
      </c>
    </row>
    <row r="7638" spans="2:11" x14ac:dyDescent="0.3">
      <c r="B7638" s="126">
        <v>126.258702175965</v>
      </c>
      <c r="K7638" s="113">
        <f t="shared" si="121"/>
        <v>90.08142361551657</v>
      </c>
    </row>
    <row r="7639" spans="2:11" x14ac:dyDescent="0.3">
      <c r="B7639" s="126">
        <v>95.388631429228994</v>
      </c>
      <c r="K7639" s="113">
        <f t="shared" si="121"/>
        <v>68.056645346355353</v>
      </c>
    </row>
    <row r="7640" spans="2:11" x14ac:dyDescent="0.3">
      <c r="B7640" s="126">
        <v>54.766725828884901</v>
      </c>
      <c r="K7640" s="113">
        <f t="shared" si="121"/>
        <v>39.074254244677192</v>
      </c>
    </row>
    <row r="7641" spans="2:11" x14ac:dyDescent="0.3">
      <c r="B7641" s="126">
        <v>13.825558548695399</v>
      </c>
      <c r="K7641" s="113">
        <f t="shared" si="121"/>
        <v>9.8640804545133367</v>
      </c>
    </row>
    <row r="7642" spans="2:11" x14ac:dyDescent="0.3">
      <c r="B7642" s="126">
        <v>0.01</v>
      </c>
      <c r="K7642" s="113">
        <f t="shared" si="121"/>
        <v>7.1346704871060179E-3</v>
      </c>
    </row>
    <row r="7643" spans="2:11" x14ac:dyDescent="0.3">
      <c r="B7643" s="126">
        <v>0.01</v>
      </c>
      <c r="K7643" s="113">
        <f t="shared" si="121"/>
        <v>7.1346704871060179E-3</v>
      </c>
    </row>
    <row r="7644" spans="2:11" x14ac:dyDescent="0.3">
      <c r="B7644" s="126">
        <v>0.01</v>
      </c>
      <c r="K7644" s="113">
        <f t="shared" si="121"/>
        <v>7.1346704871060179E-3</v>
      </c>
    </row>
    <row r="7645" spans="2:11" x14ac:dyDescent="0.3">
      <c r="B7645" s="126">
        <v>61.389947905498303</v>
      </c>
      <c r="K7645" s="113">
        <f t="shared" si="121"/>
        <v>43.799704952633462</v>
      </c>
    </row>
    <row r="7646" spans="2:11" x14ac:dyDescent="0.3">
      <c r="B7646" s="126">
        <v>160.54919298291799</v>
      </c>
      <c r="K7646" s="113">
        <f t="shared" si="121"/>
        <v>114.54655889039135</v>
      </c>
    </row>
    <row r="7647" spans="2:11" x14ac:dyDescent="0.3">
      <c r="B7647" s="126">
        <v>291.55229396570297</v>
      </c>
      <c r="K7647" s="113">
        <f t="shared" si="121"/>
        <v>208.01295472051589</v>
      </c>
    </row>
    <row r="7648" spans="2:11" x14ac:dyDescent="0.3">
      <c r="B7648" s="126">
        <v>442.01290460669497</v>
      </c>
      <c r="K7648" s="113">
        <f t="shared" si="121"/>
        <v>315.3616425417394</v>
      </c>
    </row>
    <row r="7649" spans="2:11" x14ac:dyDescent="0.3">
      <c r="B7649" s="126">
        <v>593.84949236049601</v>
      </c>
      <c r="K7649" s="113">
        <f t="shared" si="121"/>
        <v>423.69204469273211</v>
      </c>
    </row>
    <row r="7650" spans="2:11" x14ac:dyDescent="0.3">
      <c r="B7650" s="126">
        <v>724.93769975436498</v>
      </c>
      <c r="K7650" s="113">
        <f t="shared" si="121"/>
        <v>517.21916114279907</v>
      </c>
    </row>
    <row r="7651" spans="2:11" x14ac:dyDescent="0.3">
      <c r="B7651" s="126">
        <v>811.52208515124903</v>
      </c>
      <c r="K7651" s="113">
        <f t="shared" si="121"/>
        <v>578.99426705633527</v>
      </c>
    </row>
    <row r="7652" spans="2:11" x14ac:dyDescent="0.3">
      <c r="B7652" s="126">
        <v>831.13707130542196</v>
      </c>
      <c r="K7652" s="113">
        <f t="shared" si="121"/>
        <v>592.98891333825236</v>
      </c>
    </row>
    <row r="7653" spans="2:11" x14ac:dyDescent="0.3">
      <c r="B7653" s="126">
        <v>765.70034655776999</v>
      </c>
      <c r="K7653" s="113">
        <f t="shared" si="121"/>
        <v>546.30196645525712</v>
      </c>
    </row>
    <row r="7654" spans="2:11" x14ac:dyDescent="0.3">
      <c r="B7654" s="126">
        <v>604.39447800574601</v>
      </c>
      <c r="K7654" s="113">
        <f t="shared" si="121"/>
        <v>431.21554447974432</v>
      </c>
    </row>
    <row r="7655" spans="2:11" x14ac:dyDescent="0.3">
      <c r="B7655" s="126">
        <v>345.95220592886301</v>
      </c>
      <c r="K7655" s="113">
        <f t="shared" si="121"/>
        <v>246.82549935898822</v>
      </c>
    </row>
    <row r="7656" spans="2:11" x14ac:dyDescent="0.3">
      <c r="B7656" s="126">
        <v>1.00000003576121E-2</v>
      </c>
      <c r="K7656" s="113">
        <f t="shared" si="121"/>
        <v>7.1346707422504669E-3</v>
      </c>
    </row>
    <row r="7657" spans="2:11" x14ac:dyDescent="0.3">
      <c r="B7657" s="126">
        <v>0.01</v>
      </c>
      <c r="K7657" s="113">
        <f t="shared" si="121"/>
        <v>7.1346704871060179E-3</v>
      </c>
    </row>
    <row r="7658" spans="2:11" x14ac:dyDescent="0.3">
      <c r="B7658" s="126">
        <v>0.01</v>
      </c>
      <c r="K7658" s="113">
        <f t="shared" si="121"/>
        <v>7.1346704871060179E-3</v>
      </c>
    </row>
    <row r="7659" spans="2:11" x14ac:dyDescent="0.3">
      <c r="B7659" s="126">
        <v>0.01</v>
      </c>
      <c r="K7659" s="113">
        <f t="shared" si="121"/>
        <v>7.1346704871060179E-3</v>
      </c>
    </row>
    <row r="7660" spans="2:11" x14ac:dyDescent="0.3">
      <c r="B7660" s="126">
        <v>0.01</v>
      </c>
      <c r="K7660" s="113">
        <f t="shared" si="121"/>
        <v>7.1346704871060179E-3</v>
      </c>
    </row>
    <row r="7661" spans="2:11" x14ac:dyDescent="0.3">
      <c r="B7661" s="126">
        <v>0.01</v>
      </c>
      <c r="K7661" s="113">
        <f t="shared" si="121"/>
        <v>7.1346704871060179E-3</v>
      </c>
    </row>
    <row r="7662" spans="2:11" x14ac:dyDescent="0.3">
      <c r="B7662" s="126">
        <v>0.01</v>
      </c>
      <c r="K7662" s="113">
        <f t="shared" si="121"/>
        <v>7.1346704871060179E-3</v>
      </c>
    </row>
    <row r="7663" spans="2:11" x14ac:dyDescent="0.3">
      <c r="B7663" s="126">
        <v>0.01</v>
      </c>
      <c r="K7663" s="113">
        <f t="shared" si="121"/>
        <v>7.1346704871060179E-3</v>
      </c>
    </row>
    <row r="7664" spans="2:11" x14ac:dyDescent="0.3">
      <c r="B7664" s="126">
        <v>0.01</v>
      </c>
      <c r="K7664" s="113">
        <f t="shared" si="121"/>
        <v>7.1346704871060179E-3</v>
      </c>
    </row>
    <row r="7665" spans="2:11" x14ac:dyDescent="0.3">
      <c r="B7665" s="126">
        <v>0.01</v>
      </c>
      <c r="K7665" s="113">
        <f t="shared" si="121"/>
        <v>7.1346704871060179E-3</v>
      </c>
    </row>
    <row r="7666" spans="2:11" x14ac:dyDescent="0.3">
      <c r="B7666" s="126">
        <v>0.01</v>
      </c>
      <c r="K7666" s="113">
        <f t="shared" si="121"/>
        <v>7.1346704871060179E-3</v>
      </c>
    </row>
    <row r="7667" spans="2:11" x14ac:dyDescent="0.3">
      <c r="B7667" s="126">
        <v>0.01</v>
      </c>
      <c r="K7667" s="113">
        <f t="shared" si="121"/>
        <v>7.1346704871060179E-3</v>
      </c>
    </row>
    <row r="7668" spans="2:11" x14ac:dyDescent="0.3">
      <c r="B7668" s="126">
        <v>0.01</v>
      </c>
      <c r="K7668" s="113">
        <f t="shared" si="121"/>
        <v>7.1346704871060179E-3</v>
      </c>
    </row>
    <row r="7669" spans="2:11" x14ac:dyDescent="0.3">
      <c r="B7669" s="126">
        <v>741.39695285300195</v>
      </c>
      <c r="K7669" s="113">
        <f t="shared" si="121"/>
        <v>528.96229587506446</v>
      </c>
    </row>
    <row r="7670" spans="2:11" x14ac:dyDescent="0.3">
      <c r="B7670" s="126">
        <v>1463.96718955355</v>
      </c>
      <c r="K7670" s="113">
        <f t="shared" si="121"/>
        <v>1044.4923501399255</v>
      </c>
    </row>
    <row r="7671" spans="2:11" x14ac:dyDescent="0.3">
      <c r="B7671" s="126">
        <v>2109.3707884044202</v>
      </c>
      <c r="K7671" s="113">
        <f t="shared" si="121"/>
        <v>1504.966551039257</v>
      </c>
    </row>
    <row r="7672" spans="2:11" x14ac:dyDescent="0.3">
      <c r="B7672" s="126">
        <v>2624.0381811391699</v>
      </c>
      <c r="K7672" s="113">
        <f t="shared" si="121"/>
        <v>1872.1647768012988</v>
      </c>
    </row>
    <row r="7673" spans="2:11" x14ac:dyDescent="0.3">
      <c r="B7673" s="126">
        <v>2964.0466295894998</v>
      </c>
      <c r="K7673" s="113">
        <f t="shared" si="121"/>
        <v>2114.7496010538266</v>
      </c>
    </row>
    <row r="7674" spans="2:11" x14ac:dyDescent="0.3">
      <c r="B7674" s="126">
        <v>3099.11745963761</v>
      </c>
      <c r="K7674" s="113">
        <f t="shared" si="121"/>
        <v>2211.1181875351431</v>
      </c>
    </row>
    <row r="7675" spans="2:11" x14ac:dyDescent="0.3">
      <c r="B7675" s="126">
        <v>3015.3584587443302</v>
      </c>
      <c r="K7675" s="113">
        <f t="shared" si="121"/>
        <v>2151.3589003648658</v>
      </c>
    </row>
    <row r="7676" spans="2:11" x14ac:dyDescent="0.3">
      <c r="B7676" s="126">
        <v>2716.49974082783</v>
      </c>
      <c r="K7676" s="113">
        <f t="shared" si="121"/>
        <v>1938.1330529115464</v>
      </c>
    </row>
    <row r="7677" spans="2:11" x14ac:dyDescent="0.3">
      <c r="B7677" s="126">
        <v>2223.5289825226901</v>
      </c>
      <c r="K7677" s="113">
        <f t="shared" si="121"/>
        <v>1586.4146608829508</v>
      </c>
    </row>
    <row r="7678" spans="2:11" x14ac:dyDescent="0.3">
      <c r="B7678" s="126">
        <v>1572.79495099923</v>
      </c>
      <c r="K7678" s="113">
        <f t="shared" si="121"/>
        <v>1122.1373719163562</v>
      </c>
    </row>
    <row r="7679" spans="2:11" x14ac:dyDescent="0.3">
      <c r="B7679" s="126">
        <v>812.79834450073895</v>
      </c>
      <c r="K7679" s="113">
        <f t="shared" si="121"/>
        <v>579.90483604780513</v>
      </c>
    </row>
    <row r="7680" spans="2:11" x14ac:dyDescent="0.3">
      <c r="B7680" s="126">
        <v>1.00000008311278E-2</v>
      </c>
      <c r="K7680" s="113">
        <f t="shared" si="121"/>
        <v>7.1346710800883166E-3</v>
      </c>
    </row>
    <row r="7681" spans="2:11" x14ac:dyDescent="0.3">
      <c r="B7681" s="126">
        <v>0.01</v>
      </c>
      <c r="K7681" s="113">
        <f t="shared" si="121"/>
        <v>7.1346704871060179E-3</v>
      </c>
    </row>
    <row r="7682" spans="2:11" x14ac:dyDescent="0.3">
      <c r="B7682" s="126">
        <v>0.01</v>
      </c>
      <c r="K7682" s="113">
        <f t="shared" si="121"/>
        <v>7.1346704871060179E-3</v>
      </c>
    </row>
    <row r="7683" spans="2:11" x14ac:dyDescent="0.3">
      <c r="B7683" s="126">
        <v>0.01</v>
      </c>
      <c r="K7683" s="113">
        <f t="shared" si="121"/>
        <v>7.1346704871060179E-3</v>
      </c>
    </row>
    <row r="7684" spans="2:11" x14ac:dyDescent="0.3">
      <c r="B7684" s="126">
        <v>0.01</v>
      </c>
      <c r="K7684" s="113">
        <f t="shared" si="121"/>
        <v>7.1346704871060179E-3</v>
      </c>
    </row>
    <row r="7685" spans="2:11" x14ac:dyDescent="0.3">
      <c r="B7685" s="126">
        <v>0.01</v>
      </c>
      <c r="K7685" s="113">
        <f t="shared" si="121"/>
        <v>7.1346704871060179E-3</v>
      </c>
    </row>
    <row r="7686" spans="2:11" x14ac:dyDescent="0.3">
      <c r="B7686" s="126">
        <v>0.01</v>
      </c>
      <c r="K7686" s="113">
        <f t="shared" si="121"/>
        <v>7.1346704871060179E-3</v>
      </c>
    </row>
    <row r="7687" spans="2:11" x14ac:dyDescent="0.3">
      <c r="B7687" s="126">
        <v>0.01</v>
      </c>
      <c r="K7687" s="113">
        <f t="shared" si="121"/>
        <v>7.1346704871060179E-3</v>
      </c>
    </row>
    <row r="7688" spans="2:11" x14ac:dyDescent="0.3">
      <c r="B7688" s="126">
        <v>0.01</v>
      </c>
      <c r="K7688" s="113">
        <f t="shared" ref="K7688:K7751" si="122">IF(B7688&gt;0,B7688*(1-(1/3.49)),B7688*(1+(1/3.825)))</f>
        <v>7.1346704871060179E-3</v>
      </c>
    </row>
    <row r="7689" spans="2:11" x14ac:dyDescent="0.3">
      <c r="B7689" s="126">
        <v>0.01</v>
      </c>
      <c r="K7689" s="113">
        <f t="shared" si="122"/>
        <v>7.1346704871060179E-3</v>
      </c>
    </row>
    <row r="7690" spans="2:11" x14ac:dyDescent="0.3">
      <c r="B7690" s="126">
        <v>0.01</v>
      </c>
      <c r="K7690" s="113">
        <f t="shared" si="122"/>
        <v>7.1346704871060179E-3</v>
      </c>
    </row>
    <row r="7691" spans="2:11" x14ac:dyDescent="0.3">
      <c r="B7691" s="126">
        <v>0.01</v>
      </c>
      <c r="K7691" s="113">
        <f t="shared" si="122"/>
        <v>7.1346704871060179E-3</v>
      </c>
    </row>
    <row r="7692" spans="2:11" x14ac:dyDescent="0.3">
      <c r="B7692" s="126">
        <v>0.01</v>
      </c>
      <c r="K7692" s="113">
        <f t="shared" si="122"/>
        <v>7.1346704871060179E-3</v>
      </c>
    </row>
    <row r="7693" spans="2:11" x14ac:dyDescent="0.3">
      <c r="B7693" s="126">
        <v>723.05243802103496</v>
      </c>
      <c r="K7693" s="113">
        <f t="shared" si="122"/>
        <v>515.87408901787308</v>
      </c>
    </row>
    <row r="7694" spans="2:11" x14ac:dyDescent="0.3">
      <c r="B7694" s="126">
        <v>1388.4824595866401</v>
      </c>
      <c r="K7694" s="113">
        <f t="shared" si="122"/>
        <v>990.63648262771744</v>
      </c>
    </row>
    <row r="7695" spans="2:11" x14ac:dyDescent="0.3">
      <c r="B7695" s="126">
        <v>1954.6865996824299</v>
      </c>
      <c r="K7695" s="113">
        <f t="shared" si="122"/>
        <v>1394.6044794295847</v>
      </c>
    </row>
    <row r="7696" spans="2:11" x14ac:dyDescent="0.3">
      <c r="B7696" s="126">
        <v>2386.8438950706</v>
      </c>
      <c r="K7696" s="113">
        <f t="shared" si="122"/>
        <v>1702.9344695489381</v>
      </c>
    </row>
    <row r="7697" spans="2:11" x14ac:dyDescent="0.3">
      <c r="B7697" s="126">
        <v>2658.6322414808301</v>
      </c>
      <c r="K7697" s="113">
        <f t="shared" si="122"/>
        <v>1896.8464989361796</v>
      </c>
    </row>
    <row r="7698" spans="2:11" x14ac:dyDescent="0.3">
      <c r="B7698" s="126">
        <v>2753.4629103186799</v>
      </c>
      <c r="K7698" s="113">
        <f t="shared" si="122"/>
        <v>1964.5050563591728</v>
      </c>
    </row>
    <row r="7699" spans="2:11" x14ac:dyDescent="0.3">
      <c r="B7699" s="126">
        <v>2665.2483276941698</v>
      </c>
      <c r="K7699" s="113">
        <f t="shared" si="122"/>
        <v>1901.5668584408261</v>
      </c>
    </row>
    <row r="7700" spans="2:11" x14ac:dyDescent="0.3">
      <c r="B7700" s="126">
        <v>2398.7097352441401</v>
      </c>
      <c r="K7700" s="113">
        <f t="shared" si="122"/>
        <v>1711.4003555180254</v>
      </c>
    </row>
    <row r="7701" spans="2:11" x14ac:dyDescent="0.3">
      <c r="B7701" s="126">
        <v>1969.22335301044</v>
      </c>
      <c r="K7701" s="113">
        <f t="shared" si="122"/>
        <v>1404.9759739243541</v>
      </c>
    </row>
    <row r="7702" spans="2:11" x14ac:dyDescent="0.3">
      <c r="B7702" s="126">
        <v>1402.1925769828399</v>
      </c>
      <c r="K7702" s="113">
        <f t="shared" si="122"/>
        <v>1000.41819962386</v>
      </c>
    </row>
    <row r="7703" spans="2:11" x14ac:dyDescent="0.3">
      <c r="B7703" s="126">
        <v>731.92669454668601</v>
      </c>
      <c r="K7703" s="113">
        <f t="shared" si="122"/>
        <v>522.20557863073009</v>
      </c>
    </row>
    <row r="7704" spans="2:11" x14ac:dyDescent="0.3">
      <c r="B7704" s="126">
        <v>1.0000000170634399E-2</v>
      </c>
      <c r="K7704" s="113">
        <f t="shared" si="122"/>
        <v>7.1346706088480389E-3</v>
      </c>
    </row>
    <row r="7705" spans="2:11" x14ac:dyDescent="0.3">
      <c r="B7705" s="126">
        <v>0.01</v>
      </c>
      <c r="K7705" s="113">
        <f t="shared" si="122"/>
        <v>7.1346704871060179E-3</v>
      </c>
    </row>
    <row r="7706" spans="2:11" x14ac:dyDescent="0.3">
      <c r="B7706" s="126">
        <v>0.01</v>
      </c>
      <c r="K7706" s="113">
        <f t="shared" si="122"/>
        <v>7.1346704871060179E-3</v>
      </c>
    </row>
    <row r="7707" spans="2:11" x14ac:dyDescent="0.3">
      <c r="B7707" s="126">
        <v>0.01</v>
      </c>
      <c r="K7707" s="113">
        <f t="shared" si="122"/>
        <v>7.1346704871060179E-3</v>
      </c>
    </row>
    <row r="7708" spans="2:11" x14ac:dyDescent="0.3">
      <c r="B7708" s="126">
        <v>0.01</v>
      </c>
      <c r="K7708" s="113">
        <f t="shared" si="122"/>
        <v>7.1346704871060179E-3</v>
      </c>
    </row>
    <row r="7709" spans="2:11" x14ac:dyDescent="0.3">
      <c r="B7709" s="126">
        <v>0.01</v>
      </c>
      <c r="K7709" s="113">
        <f t="shared" si="122"/>
        <v>7.1346704871060179E-3</v>
      </c>
    </row>
    <row r="7710" spans="2:11" x14ac:dyDescent="0.3">
      <c r="B7710" s="126">
        <v>0.01</v>
      </c>
      <c r="K7710" s="113">
        <f t="shared" si="122"/>
        <v>7.1346704871060179E-3</v>
      </c>
    </row>
    <row r="7711" spans="2:11" x14ac:dyDescent="0.3">
      <c r="B7711" s="126">
        <v>0.01</v>
      </c>
      <c r="K7711" s="113">
        <f t="shared" si="122"/>
        <v>7.1346704871060179E-3</v>
      </c>
    </row>
    <row r="7712" spans="2:11" x14ac:dyDescent="0.3">
      <c r="B7712" s="126">
        <v>0.01</v>
      </c>
      <c r="K7712" s="113">
        <f t="shared" si="122"/>
        <v>7.1346704871060179E-3</v>
      </c>
    </row>
    <row r="7713" spans="2:11" x14ac:dyDescent="0.3">
      <c r="B7713" s="126">
        <v>0.01</v>
      </c>
      <c r="K7713" s="113">
        <f t="shared" si="122"/>
        <v>7.1346704871060179E-3</v>
      </c>
    </row>
    <row r="7714" spans="2:11" x14ac:dyDescent="0.3">
      <c r="B7714" s="126">
        <v>0.01</v>
      </c>
      <c r="K7714" s="113">
        <f t="shared" si="122"/>
        <v>7.1346704871060179E-3</v>
      </c>
    </row>
    <row r="7715" spans="2:11" x14ac:dyDescent="0.3">
      <c r="B7715" s="126">
        <v>0.01</v>
      </c>
      <c r="K7715" s="113">
        <f t="shared" si="122"/>
        <v>7.1346704871060179E-3</v>
      </c>
    </row>
    <row r="7716" spans="2:11" x14ac:dyDescent="0.3">
      <c r="B7716" s="126">
        <v>0.01</v>
      </c>
      <c r="K7716" s="113">
        <f t="shared" si="122"/>
        <v>7.1346704871060179E-3</v>
      </c>
    </row>
    <row r="7717" spans="2:11" x14ac:dyDescent="0.3">
      <c r="B7717" s="126">
        <v>844.96305315847906</v>
      </c>
      <c r="K7717" s="113">
        <f t="shared" si="122"/>
        <v>602.85329580647931</v>
      </c>
    </row>
    <row r="7718" spans="2:11" x14ac:dyDescent="0.3">
      <c r="B7718" s="126">
        <v>1637.4186411598</v>
      </c>
      <c r="K7718" s="113">
        <f t="shared" si="122"/>
        <v>1168.2442454120064</v>
      </c>
    </row>
    <row r="7719" spans="2:11" x14ac:dyDescent="0.3">
      <c r="B7719" s="126">
        <v>2318.1592450974499</v>
      </c>
      <c r="K7719" s="113">
        <f t="shared" si="122"/>
        <v>1653.9302350408741</v>
      </c>
    </row>
    <row r="7720" spans="2:11" x14ac:dyDescent="0.3">
      <c r="B7720" s="126">
        <v>2835.98626358507</v>
      </c>
      <c r="K7720" s="113">
        <f t="shared" si="122"/>
        <v>2023.3827496638467</v>
      </c>
    </row>
    <row r="7721" spans="2:11" x14ac:dyDescent="0.3">
      <c r="B7721" s="126">
        <v>3152.1675999208501</v>
      </c>
      <c r="K7721" s="113">
        <f t="shared" si="122"/>
        <v>2248.9677145567098</v>
      </c>
    </row>
    <row r="7722" spans="2:11" x14ac:dyDescent="0.3">
      <c r="B7722" s="126">
        <v>3243.89484752215</v>
      </c>
      <c r="K7722" s="113">
        <f t="shared" si="122"/>
        <v>2314.412083189156</v>
      </c>
    </row>
    <row r="7723" spans="2:11" x14ac:dyDescent="0.3">
      <c r="B7723" s="126">
        <v>3106.3826493476399</v>
      </c>
      <c r="K7723" s="113">
        <f t="shared" si="122"/>
        <v>2216.3016609958809</v>
      </c>
    </row>
    <row r="7724" spans="2:11" x14ac:dyDescent="0.3">
      <c r="B7724" s="126">
        <v>2753.3672777225202</v>
      </c>
      <c r="K7724" s="113">
        <f t="shared" si="122"/>
        <v>1964.4368256530302</v>
      </c>
    </row>
    <row r="7725" spans="2:11" x14ac:dyDescent="0.3">
      <c r="B7725" s="126">
        <v>2215.91798414608</v>
      </c>
      <c r="K7725" s="113">
        <f t="shared" si="122"/>
        <v>1580.9844643334498</v>
      </c>
    </row>
    <row r="7726" spans="2:11" x14ac:dyDescent="0.3">
      <c r="B7726" s="126">
        <v>1539.6464765973401</v>
      </c>
      <c r="K7726" s="113">
        <f t="shared" si="122"/>
        <v>1098.4870277155808</v>
      </c>
    </row>
    <row r="7727" spans="2:11" x14ac:dyDescent="0.3">
      <c r="B7727" s="126">
        <v>780.56775165394401</v>
      </c>
      <c r="K7727" s="113">
        <f t="shared" si="122"/>
        <v>556.90937009120933</v>
      </c>
    </row>
    <row r="7728" spans="2:11" x14ac:dyDescent="0.3">
      <c r="B7728" s="126">
        <v>1.0000000239388801E-2</v>
      </c>
      <c r="K7728" s="113">
        <f t="shared" si="122"/>
        <v>7.1346706579020385E-3</v>
      </c>
    </row>
    <row r="7729" spans="2:11" x14ac:dyDescent="0.3">
      <c r="B7729" s="126">
        <v>0.01</v>
      </c>
      <c r="K7729" s="113">
        <f t="shared" si="122"/>
        <v>7.1346704871060179E-3</v>
      </c>
    </row>
    <row r="7730" spans="2:11" x14ac:dyDescent="0.3">
      <c r="B7730" s="126">
        <v>0.01</v>
      </c>
      <c r="K7730" s="113">
        <f t="shared" si="122"/>
        <v>7.1346704871060179E-3</v>
      </c>
    </row>
    <row r="7731" spans="2:11" x14ac:dyDescent="0.3">
      <c r="B7731" s="126">
        <v>0.01</v>
      </c>
      <c r="K7731" s="113">
        <f t="shared" si="122"/>
        <v>7.1346704871060179E-3</v>
      </c>
    </row>
    <row r="7732" spans="2:11" x14ac:dyDescent="0.3">
      <c r="B7732" s="126">
        <v>0.01</v>
      </c>
      <c r="K7732" s="113">
        <f t="shared" si="122"/>
        <v>7.1346704871060179E-3</v>
      </c>
    </row>
    <row r="7733" spans="2:11" x14ac:dyDescent="0.3">
      <c r="B7733" s="126">
        <v>0.01</v>
      </c>
      <c r="K7733" s="113">
        <f t="shared" si="122"/>
        <v>7.1346704871060179E-3</v>
      </c>
    </row>
    <row r="7734" spans="2:11" x14ac:dyDescent="0.3">
      <c r="B7734" s="126">
        <v>0.01</v>
      </c>
      <c r="K7734" s="113">
        <f t="shared" si="122"/>
        <v>7.1346704871060179E-3</v>
      </c>
    </row>
    <row r="7735" spans="2:11" x14ac:dyDescent="0.3">
      <c r="B7735" s="126">
        <v>0.01</v>
      </c>
      <c r="K7735" s="113">
        <f t="shared" si="122"/>
        <v>7.1346704871060179E-3</v>
      </c>
    </row>
    <row r="7736" spans="2:11" x14ac:dyDescent="0.3">
      <c r="B7736" s="126">
        <v>0.01</v>
      </c>
      <c r="K7736" s="113">
        <f t="shared" si="122"/>
        <v>7.1346704871060179E-3</v>
      </c>
    </row>
    <row r="7737" spans="2:11" x14ac:dyDescent="0.3">
      <c r="B7737" s="126">
        <v>0.01</v>
      </c>
      <c r="K7737" s="113">
        <f t="shared" si="122"/>
        <v>7.1346704871060179E-3</v>
      </c>
    </row>
    <row r="7738" spans="2:11" x14ac:dyDescent="0.3">
      <c r="B7738" s="126">
        <v>0.01</v>
      </c>
      <c r="K7738" s="113">
        <f t="shared" si="122"/>
        <v>7.1346704871060179E-3</v>
      </c>
    </row>
    <row r="7739" spans="2:11" x14ac:dyDescent="0.3">
      <c r="B7739" s="126">
        <v>0.01</v>
      </c>
      <c r="K7739" s="113">
        <f t="shared" si="122"/>
        <v>7.1346704871060179E-3</v>
      </c>
    </row>
    <row r="7740" spans="2:11" x14ac:dyDescent="0.3">
      <c r="B7740" s="126">
        <v>0.01</v>
      </c>
      <c r="K7740" s="113">
        <f t="shared" si="122"/>
        <v>7.1346704871060179E-3</v>
      </c>
    </row>
    <row r="7741" spans="2:11" x14ac:dyDescent="0.3">
      <c r="B7741" s="126">
        <v>366.30361178702901</v>
      </c>
      <c r="K7741" s="113">
        <f t="shared" si="122"/>
        <v>261.3455568337256</v>
      </c>
    </row>
    <row r="7742" spans="2:11" x14ac:dyDescent="0.3">
      <c r="B7742" s="126">
        <v>639.12623434805198</v>
      </c>
      <c r="K7742" s="113">
        <f t="shared" si="122"/>
        <v>455.99550817382504</v>
      </c>
    </row>
    <row r="7743" spans="2:11" x14ac:dyDescent="0.3">
      <c r="B7743" s="126">
        <v>808.18109857197396</v>
      </c>
      <c r="K7743" s="113">
        <f t="shared" si="122"/>
        <v>576.61058322183817</v>
      </c>
    </row>
    <row r="7744" spans="2:11" x14ac:dyDescent="0.3">
      <c r="B7744" s="126">
        <v>874.91650892808696</v>
      </c>
      <c r="K7744" s="113">
        <f t="shared" si="122"/>
        <v>624.22409949310509</v>
      </c>
    </row>
    <row r="7745" spans="2:11" x14ac:dyDescent="0.3">
      <c r="B7745" s="126">
        <v>851.09826297981795</v>
      </c>
      <c r="K7745" s="113">
        <f t="shared" si="122"/>
        <v>607.23056585093025</v>
      </c>
    </row>
    <row r="7746" spans="2:11" x14ac:dyDescent="0.3">
      <c r="B7746" s="126">
        <v>756.359511692365</v>
      </c>
      <c r="K7746" s="113">
        <f t="shared" si="122"/>
        <v>539.63758857134349</v>
      </c>
    </row>
    <row r="7747" spans="2:11" x14ac:dyDescent="0.3">
      <c r="B7747" s="126">
        <v>615.08630457638299</v>
      </c>
      <c r="K7747" s="113">
        <f t="shared" si="122"/>
        <v>438.84381042842227</v>
      </c>
    </row>
    <row r="7748" spans="2:11" x14ac:dyDescent="0.3">
      <c r="B7748" s="126">
        <v>453.05437162454899</v>
      </c>
      <c r="K7748" s="113">
        <f t="shared" si="122"/>
        <v>323.23936542840318</v>
      </c>
    </row>
    <row r="7749" spans="2:11" x14ac:dyDescent="0.3">
      <c r="B7749" s="126">
        <v>294.23656621180902</v>
      </c>
      <c r="K7749" s="113">
        <f t="shared" si="122"/>
        <v>209.92809451788094</v>
      </c>
    </row>
    <row r="7750" spans="2:11" x14ac:dyDescent="0.3">
      <c r="B7750" s="126">
        <v>158.152506506918</v>
      </c>
      <c r="K7750" s="113">
        <f t="shared" si="122"/>
        <v>112.83660206367503</v>
      </c>
    </row>
    <row r="7751" spans="2:11" x14ac:dyDescent="0.3">
      <c r="B7751" s="126">
        <v>58.040474750846201</v>
      </c>
      <c r="K7751" s="113">
        <f t="shared" si="122"/>
        <v>41.409966226248436</v>
      </c>
    </row>
    <row r="7752" spans="2:11" x14ac:dyDescent="0.3">
      <c r="B7752" s="126">
        <v>1.0000000014437E-2</v>
      </c>
      <c r="K7752" s="113">
        <f t="shared" ref="K7752:K7815" si="123">IF(B7752&gt;0,B7752*(1-(1/3.49)),B7752*(1+(1/3.825)))</f>
        <v>7.134670497406341E-3</v>
      </c>
    </row>
    <row r="7753" spans="2:11" x14ac:dyDescent="0.3">
      <c r="B7753" s="126">
        <v>0.01</v>
      </c>
      <c r="K7753" s="113">
        <f t="shared" si="123"/>
        <v>7.1346704871060179E-3</v>
      </c>
    </row>
    <row r="7754" spans="2:11" x14ac:dyDescent="0.3">
      <c r="B7754" s="126">
        <v>0.82567729767265097</v>
      </c>
      <c r="K7754" s="113">
        <f t="shared" si="123"/>
        <v>0.58909354475785125</v>
      </c>
    </row>
    <row r="7755" spans="2:11" x14ac:dyDescent="0.3">
      <c r="B7755" s="126">
        <v>41.9278882461305</v>
      </c>
      <c r="K7755" s="113">
        <f t="shared" si="123"/>
        <v>29.914166685634655</v>
      </c>
    </row>
    <row r="7756" spans="2:11" x14ac:dyDescent="0.3">
      <c r="B7756" s="126">
        <v>93.4849170455674</v>
      </c>
      <c r="K7756" s="113">
        <f t="shared" si="123"/>
        <v>66.698407863456396</v>
      </c>
    </row>
    <row r="7757" spans="2:11" x14ac:dyDescent="0.3">
      <c r="B7757" s="126">
        <v>142.61379592442799</v>
      </c>
      <c r="K7757" s="113">
        <f t="shared" si="123"/>
        <v>101.75024408361767</v>
      </c>
    </row>
    <row r="7758" spans="2:11" x14ac:dyDescent="0.3">
      <c r="B7758" s="126">
        <v>178.52221253366599</v>
      </c>
      <c r="K7758" s="113">
        <f t="shared" si="123"/>
        <v>127.36971610568148</v>
      </c>
    </row>
    <row r="7759" spans="2:11" x14ac:dyDescent="0.3">
      <c r="B7759" s="126">
        <v>193.96586482137201</v>
      </c>
      <c r="K7759" s="113">
        <f t="shared" si="123"/>
        <v>138.38825312470382</v>
      </c>
    </row>
    <row r="7760" spans="2:11" x14ac:dyDescent="0.3">
      <c r="B7760" s="126">
        <v>186.040836933035</v>
      </c>
      <c r="K7760" s="113">
        <f t="shared" si="123"/>
        <v>132.7340068662628</v>
      </c>
    </row>
    <row r="7761" spans="2:11" x14ac:dyDescent="0.3">
      <c r="B7761" s="126">
        <v>156.24663109907701</v>
      </c>
      <c r="K7761" s="113">
        <f t="shared" si="123"/>
        <v>111.4768227612326</v>
      </c>
    </row>
    <row r="7762" spans="2:11" x14ac:dyDescent="0.3">
      <c r="B7762" s="126">
        <v>109.863503028618</v>
      </c>
      <c r="K7762" s="113">
        <f t="shared" si="123"/>
        <v>78.383989266836338</v>
      </c>
    </row>
    <row r="7763" spans="2:11" x14ac:dyDescent="0.3">
      <c r="B7763" s="126">
        <v>54.783986306454103</v>
      </c>
      <c r="K7763" s="113">
        <f t="shared" si="123"/>
        <v>39.086569026667831</v>
      </c>
    </row>
    <row r="7764" spans="2:11" x14ac:dyDescent="0.3">
      <c r="B7764" s="126">
        <v>1.00000000448666E-2</v>
      </c>
      <c r="K7764" s="113">
        <f t="shared" si="123"/>
        <v>7.1346705191168581E-3</v>
      </c>
    </row>
    <row r="7765" spans="2:11" x14ac:dyDescent="0.3">
      <c r="B7765" s="126">
        <v>0.01</v>
      </c>
      <c r="K7765" s="113">
        <f t="shared" si="123"/>
        <v>7.1346704871060179E-3</v>
      </c>
    </row>
    <row r="7766" spans="2:11" x14ac:dyDescent="0.3">
      <c r="B7766" s="126">
        <v>0.01</v>
      </c>
      <c r="K7766" s="113">
        <f t="shared" si="123"/>
        <v>7.1346704871060179E-3</v>
      </c>
    </row>
    <row r="7767" spans="2:11" x14ac:dyDescent="0.3">
      <c r="B7767" s="126">
        <v>0.01</v>
      </c>
      <c r="K7767" s="113">
        <f t="shared" si="123"/>
        <v>7.1346704871060179E-3</v>
      </c>
    </row>
    <row r="7768" spans="2:11" x14ac:dyDescent="0.3">
      <c r="B7768" s="126">
        <v>0.01</v>
      </c>
      <c r="K7768" s="113">
        <f t="shared" si="123"/>
        <v>7.1346704871060179E-3</v>
      </c>
    </row>
    <row r="7769" spans="2:11" x14ac:dyDescent="0.3">
      <c r="B7769" s="126">
        <v>0.01</v>
      </c>
      <c r="K7769" s="113">
        <f t="shared" si="123"/>
        <v>7.1346704871060179E-3</v>
      </c>
    </row>
    <row r="7770" spans="2:11" x14ac:dyDescent="0.3">
      <c r="B7770" s="126">
        <v>0.01</v>
      </c>
      <c r="K7770" s="113">
        <f t="shared" si="123"/>
        <v>7.1346704871060179E-3</v>
      </c>
    </row>
    <row r="7771" spans="2:11" x14ac:dyDescent="0.3">
      <c r="B7771" s="126">
        <v>14.614647706885</v>
      </c>
      <c r="K7771" s="113">
        <f t="shared" si="123"/>
        <v>10.427069567376405</v>
      </c>
    </row>
    <row r="7772" spans="2:11" x14ac:dyDescent="0.3">
      <c r="B7772" s="126">
        <v>45.108884184958598</v>
      </c>
      <c r="K7772" s="113">
        <f t="shared" si="123"/>
        <v>32.183702470070749</v>
      </c>
    </row>
    <row r="7773" spans="2:11" x14ac:dyDescent="0.3">
      <c r="B7773" s="126">
        <v>62.463181612404803</v>
      </c>
      <c r="K7773" s="113">
        <f t="shared" si="123"/>
        <v>44.56542183807678</v>
      </c>
    </row>
    <row r="7774" spans="2:11" x14ac:dyDescent="0.3">
      <c r="B7774" s="126">
        <v>61.575793835522397</v>
      </c>
      <c r="K7774" s="113">
        <f t="shared" si="123"/>
        <v>43.932299899842626</v>
      </c>
    </row>
    <row r="7775" spans="2:11" x14ac:dyDescent="0.3">
      <c r="B7775" s="126">
        <v>40.339753353677501</v>
      </c>
      <c r="K7775" s="113">
        <f t="shared" si="123"/>
        <v>28.781084770961886</v>
      </c>
    </row>
    <row r="7776" spans="2:11" x14ac:dyDescent="0.3">
      <c r="B7776" s="126">
        <v>1.00000000231182E-2</v>
      </c>
      <c r="K7776" s="113">
        <f t="shared" si="123"/>
        <v>7.1346705036000914E-3</v>
      </c>
    </row>
    <row r="7777" spans="2:11" x14ac:dyDescent="0.3">
      <c r="B7777" s="126">
        <v>0.01</v>
      </c>
      <c r="K7777" s="113">
        <f t="shared" si="123"/>
        <v>7.1346704871060179E-3</v>
      </c>
    </row>
    <row r="7778" spans="2:11" x14ac:dyDescent="0.3">
      <c r="B7778" s="126">
        <v>0.01</v>
      </c>
      <c r="K7778" s="113">
        <f t="shared" si="123"/>
        <v>7.1346704871060179E-3</v>
      </c>
    </row>
    <row r="7779" spans="2:11" x14ac:dyDescent="0.3">
      <c r="B7779" s="126">
        <v>0.01</v>
      </c>
      <c r="K7779" s="113">
        <f t="shared" si="123"/>
        <v>7.1346704871060179E-3</v>
      </c>
    </row>
    <row r="7780" spans="2:11" x14ac:dyDescent="0.3">
      <c r="B7780" s="126">
        <v>0.01</v>
      </c>
      <c r="K7780" s="113">
        <f t="shared" si="123"/>
        <v>7.1346704871060179E-3</v>
      </c>
    </row>
    <row r="7781" spans="2:11" x14ac:dyDescent="0.3">
      <c r="B7781" s="126">
        <v>0.01</v>
      </c>
      <c r="K7781" s="113">
        <f t="shared" si="123"/>
        <v>7.1346704871060179E-3</v>
      </c>
    </row>
    <row r="7782" spans="2:11" x14ac:dyDescent="0.3">
      <c r="B7782" s="126">
        <v>0.01</v>
      </c>
      <c r="K7782" s="113">
        <f t="shared" si="123"/>
        <v>7.1346704871060179E-3</v>
      </c>
    </row>
    <row r="7783" spans="2:11" x14ac:dyDescent="0.3">
      <c r="B7783" s="126">
        <v>0.01</v>
      </c>
      <c r="K7783" s="113">
        <f t="shared" si="123"/>
        <v>7.1346704871060179E-3</v>
      </c>
    </row>
    <row r="7784" spans="2:11" x14ac:dyDescent="0.3">
      <c r="B7784" s="126">
        <v>0.01</v>
      </c>
      <c r="K7784" s="113">
        <f t="shared" si="123"/>
        <v>7.1346704871060179E-3</v>
      </c>
    </row>
    <row r="7785" spans="2:11" x14ac:dyDescent="0.3">
      <c r="B7785" s="126">
        <v>0.01</v>
      </c>
      <c r="K7785" s="113">
        <f t="shared" si="123"/>
        <v>7.1346704871060179E-3</v>
      </c>
    </row>
    <row r="7786" spans="2:11" x14ac:dyDescent="0.3">
      <c r="B7786" s="126">
        <v>0.01</v>
      </c>
      <c r="K7786" s="113">
        <f t="shared" si="123"/>
        <v>7.1346704871060179E-3</v>
      </c>
    </row>
    <row r="7787" spans="2:11" x14ac:dyDescent="0.3">
      <c r="B7787" s="126">
        <v>0.01</v>
      </c>
      <c r="K7787" s="113">
        <f t="shared" si="123"/>
        <v>7.1346704871060179E-3</v>
      </c>
    </row>
    <row r="7788" spans="2:11" x14ac:dyDescent="0.3">
      <c r="B7788" s="126">
        <v>0.01</v>
      </c>
      <c r="K7788" s="113">
        <f t="shared" si="123"/>
        <v>7.1346704871060179E-3</v>
      </c>
    </row>
    <row r="7789" spans="2:11" x14ac:dyDescent="0.3">
      <c r="B7789" s="126">
        <v>46.281602685806497</v>
      </c>
      <c r="K7789" s="113">
        <f t="shared" si="123"/>
        <v>33.020398477839024</v>
      </c>
    </row>
    <row r="7790" spans="2:11" x14ac:dyDescent="0.3">
      <c r="B7790" s="126">
        <v>74.366286906052196</v>
      </c>
      <c r="K7790" s="113">
        <f t="shared" si="123"/>
        <v>53.057895242426923</v>
      </c>
    </row>
    <row r="7791" spans="2:11" x14ac:dyDescent="0.3">
      <c r="B7791" s="126">
        <v>82.239104654066296</v>
      </c>
      <c r="K7791" s="113">
        <f t="shared" si="123"/>
        <v>58.674891286138994</v>
      </c>
    </row>
    <row r="7792" spans="2:11" x14ac:dyDescent="0.3">
      <c r="B7792" s="126">
        <v>71.178214184507297</v>
      </c>
      <c r="K7792" s="113">
        <f t="shared" si="123"/>
        <v>50.783310406711514</v>
      </c>
    </row>
    <row r="7793" spans="2:11" x14ac:dyDescent="0.3">
      <c r="B7793" s="126">
        <v>45.501086636459199</v>
      </c>
      <c r="K7793" s="113">
        <f t="shared" si="123"/>
        <v>32.463525995639948</v>
      </c>
    </row>
    <row r="7794" spans="2:11" x14ac:dyDescent="0.3">
      <c r="B7794" s="126">
        <v>11.812095661925801</v>
      </c>
      <c r="K7794" s="113">
        <f t="shared" si="123"/>
        <v>8.4275410310015033</v>
      </c>
    </row>
    <row r="7795" spans="2:11" x14ac:dyDescent="0.3">
      <c r="B7795" s="126">
        <v>0.01</v>
      </c>
      <c r="K7795" s="113">
        <f t="shared" si="123"/>
        <v>7.1346704871060179E-3</v>
      </c>
    </row>
    <row r="7796" spans="2:11" x14ac:dyDescent="0.3">
      <c r="B7796" s="126">
        <v>0.01</v>
      </c>
      <c r="K7796" s="113">
        <f t="shared" si="123"/>
        <v>7.1346704871060179E-3</v>
      </c>
    </row>
    <row r="7797" spans="2:11" x14ac:dyDescent="0.3">
      <c r="B7797" s="126">
        <v>0.01</v>
      </c>
      <c r="K7797" s="113">
        <f t="shared" si="123"/>
        <v>7.1346704871060179E-3</v>
      </c>
    </row>
    <row r="7798" spans="2:11" x14ac:dyDescent="0.3">
      <c r="B7798" s="126">
        <v>0.01</v>
      </c>
      <c r="K7798" s="113">
        <f t="shared" si="123"/>
        <v>7.1346704871060179E-3</v>
      </c>
    </row>
    <row r="7799" spans="2:11" x14ac:dyDescent="0.3">
      <c r="B7799" s="126">
        <v>0.01</v>
      </c>
      <c r="K7799" s="113">
        <f t="shared" si="123"/>
        <v>7.1346704871060179E-3</v>
      </c>
    </row>
    <row r="7800" spans="2:11" x14ac:dyDescent="0.3">
      <c r="B7800" s="126">
        <v>0.01</v>
      </c>
      <c r="K7800" s="113">
        <f t="shared" si="123"/>
        <v>7.1346704871060179E-3</v>
      </c>
    </row>
    <row r="7801" spans="2:11" x14ac:dyDescent="0.3">
      <c r="B7801" s="126">
        <v>44.925893720708203</v>
      </c>
      <c r="K7801" s="113">
        <f t="shared" si="123"/>
        <v>32.053144803599835</v>
      </c>
    </row>
    <row r="7802" spans="2:11" x14ac:dyDescent="0.3">
      <c r="B7802" s="126">
        <v>90.856403731881699</v>
      </c>
      <c r="K7802" s="113">
        <f t="shared" si="123"/>
        <v>64.823050227044533</v>
      </c>
    </row>
    <row r="7803" spans="2:11" x14ac:dyDescent="0.3">
      <c r="B7803" s="126">
        <v>129.47980773495499</v>
      </c>
      <c r="K7803" s="113">
        <f t="shared" si="123"/>
        <v>92.379576292274479</v>
      </c>
    </row>
    <row r="7804" spans="2:11" x14ac:dyDescent="0.3">
      <c r="B7804" s="126">
        <v>153.43681236555901</v>
      </c>
      <c r="K7804" s="113">
        <f t="shared" si="123"/>
        <v>109.47210968201775</v>
      </c>
    </row>
    <row r="7805" spans="2:11" x14ac:dyDescent="0.3">
      <c r="B7805" s="126">
        <v>157.80380741563701</v>
      </c>
      <c r="K7805" s="113">
        <f t="shared" si="123"/>
        <v>112.58781675213071</v>
      </c>
    </row>
    <row r="7806" spans="2:11" x14ac:dyDescent="0.3">
      <c r="B7806" s="126">
        <v>141.25532810196901</v>
      </c>
      <c r="K7806" s="113">
        <f t="shared" si="123"/>
        <v>100.78102205555956</v>
      </c>
    </row>
    <row r="7807" spans="2:11" x14ac:dyDescent="0.3">
      <c r="B7807" s="126">
        <v>106.70106236490101</v>
      </c>
      <c r="K7807" s="113">
        <f t="shared" si="123"/>
        <v>76.127692059771775</v>
      </c>
    </row>
    <row r="7808" spans="2:11" x14ac:dyDescent="0.3">
      <c r="B7808" s="126">
        <v>61.251286072747</v>
      </c>
      <c r="K7808" s="113">
        <f t="shared" si="123"/>
        <v>43.700774304051585</v>
      </c>
    </row>
    <row r="7809" spans="2:11" x14ac:dyDescent="0.3">
      <c r="B7809" s="126">
        <v>15.459173474939201</v>
      </c>
      <c r="K7809" s="113">
        <f t="shared" si="123"/>
        <v>11.029610874670089</v>
      </c>
    </row>
    <row r="7810" spans="2:11" x14ac:dyDescent="0.3">
      <c r="B7810" s="126">
        <v>0.01</v>
      </c>
      <c r="K7810" s="113">
        <f t="shared" si="123"/>
        <v>7.1346704871060179E-3</v>
      </c>
    </row>
    <row r="7811" spans="2:11" x14ac:dyDescent="0.3">
      <c r="B7811" s="126">
        <v>0.01</v>
      </c>
      <c r="K7811" s="113">
        <f t="shared" si="123"/>
        <v>7.1346704871060179E-3</v>
      </c>
    </row>
    <row r="7812" spans="2:11" x14ac:dyDescent="0.3">
      <c r="B7812" s="126">
        <v>0.01</v>
      </c>
      <c r="K7812" s="113">
        <f t="shared" si="123"/>
        <v>7.1346704871060179E-3</v>
      </c>
    </row>
    <row r="7813" spans="2:11" x14ac:dyDescent="0.3">
      <c r="B7813" s="126">
        <v>68.603685198479496</v>
      </c>
      <c r="K7813" s="113">
        <f t="shared" si="123"/>
        <v>48.94646880923036</v>
      </c>
    </row>
    <row r="7814" spans="2:11" x14ac:dyDescent="0.3">
      <c r="B7814" s="126">
        <v>179.3879813934</v>
      </c>
      <c r="K7814" s="113">
        <f t="shared" si="123"/>
        <v>127.98741365890143</v>
      </c>
    </row>
    <row r="7815" spans="2:11" x14ac:dyDescent="0.3">
      <c r="B7815" s="126">
        <v>325.71179520029898</v>
      </c>
      <c r="K7815" s="113">
        <f t="shared" si="123"/>
        <v>232.38463325178924</v>
      </c>
    </row>
    <row r="7816" spans="2:11" x14ac:dyDescent="0.3">
      <c r="B7816" s="126">
        <v>493.72273494638</v>
      </c>
      <c r="K7816" s="113">
        <f t="shared" ref="K7816:K7879" si="124">IF(B7816&gt;0,B7816*(1-(1/3.49)),B7816*(1+(1/3.825)))</f>
        <v>352.25490258352039</v>
      </c>
    </row>
    <row r="7817" spans="2:11" x14ac:dyDescent="0.3">
      <c r="B7817" s="126">
        <v>663.21683754708499</v>
      </c>
      <c r="K7817" s="113">
        <f t="shared" si="124"/>
        <v>473.18335973989736</v>
      </c>
    </row>
    <row r="7818" spans="2:11" x14ac:dyDescent="0.3">
      <c r="B7818" s="126">
        <v>809.48868461187305</v>
      </c>
      <c r="K7818" s="113">
        <f t="shared" si="124"/>
        <v>577.54350277466017</v>
      </c>
    </row>
    <row r="7819" spans="2:11" x14ac:dyDescent="0.3">
      <c r="B7819" s="126">
        <v>906.02754858309402</v>
      </c>
      <c r="K7819" s="113">
        <f t="shared" si="124"/>
        <v>646.4208011380814</v>
      </c>
    </row>
    <row r="7820" spans="2:11" x14ac:dyDescent="0.3">
      <c r="B7820" s="126">
        <v>927.779373933123</v>
      </c>
      <c r="K7820" s="113">
        <f t="shared" si="124"/>
        <v>661.94001177463508</v>
      </c>
    </row>
    <row r="7821" spans="2:11" x14ac:dyDescent="0.3">
      <c r="B7821" s="126">
        <v>854.59812243135502</v>
      </c>
      <c r="K7821" s="113">
        <f t="shared" si="124"/>
        <v>609.72760024472041</v>
      </c>
    </row>
    <row r="7822" spans="2:11" x14ac:dyDescent="0.3">
      <c r="B7822" s="126">
        <v>674.45750137292703</v>
      </c>
      <c r="K7822" s="113">
        <f t="shared" si="124"/>
        <v>481.20320298526889</v>
      </c>
    </row>
    <row r="7823" spans="2:11" x14ac:dyDescent="0.3">
      <c r="B7823" s="126">
        <v>385.99431408430098</v>
      </c>
      <c r="K7823" s="113">
        <f t="shared" si="124"/>
        <v>275.39422408879926</v>
      </c>
    </row>
    <row r="7824" spans="2:11" x14ac:dyDescent="0.3">
      <c r="B7824" s="126">
        <v>1.0000000273961199E-2</v>
      </c>
      <c r="K7824" s="113">
        <f t="shared" si="124"/>
        <v>7.1346706825683058E-3</v>
      </c>
    </row>
    <row r="7825" spans="2:11" x14ac:dyDescent="0.3">
      <c r="B7825" s="126">
        <v>0.01</v>
      </c>
      <c r="K7825" s="113">
        <f t="shared" si="124"/>
        <v>7.1346704871060179E-3</v>
      </c>
    </row>
    <row r="7826" spans="2:11" x14ac:dyDescent="0.3">
      <c r="B7826" s="126">
        <v>0.01</v>
      </c>
      <c r="K7826" s="113">
        <f t="shared" si="124"/>
        <v>7.1346704871060179E-3</v>
      </c>
    </row>
    <row r="7827" spans="2:11" x14ac:dyDescent="0.3">
      <c r="B7827" s="126">
        <v>0.01</v>
      </c>
      <c r="K7827" s="113">
        <f t="shared" si="124"/>
        <v>7.1346704871060179E-3</v>
      </c>
    </row>
    <row r="7828" spans="2:11" x14ac:dyDescent="0.3">
      <c r="B7828" s="126">
        <v>0.01</v>
      </c>
      <c r="K7828" s="113">
        <f t="shared" si="124"/>
        <v>7.1346704871060179E-3</v>
      </c>
    </row>
    <row r="7829" spans="2:11" x14ac:dyDescent="0.3">
      <c r="B7829" s="126">
        <v>0.01</v>
      </c>
      <c r="K7829" s="113">
        <f t="shared" si="124"/>
        <v>7.1346704871060179E-3</v>
      </c>
    </row>
    <row r="7830" spans="2:11" x14ac:dyDescent="0.3">
      <c r="B7830" s="126">
        <v>0.01</v>
      </c>
      <c r="K7830" s="113">
        <f t="shared" si="124"/>
        <v>7.1346704871060179E-3</v>
      </c>
    </row>
    <row r="7831" spans="2:11" x14ac:dyDescent="0.3">
      <c r="B7831" s="126">
        <v>0.01</v>
      </c>
      <c r="K7831" s="113">
        <f t="shared" si="124"/>
        <v>7.1346704871060179E-3</v>
      </c>
    </row>
    <row r="7832" spans="2:11" x14ac:dyDescent="0.3">
      <c r="B7832" s="126">
        <v>0.01</v>
      </c>
      <c r="K7832" s="113">
        <f t="shared" si="124"/>
        <v>7.1346704871060179E-3</v>
      </c>
    </row>
    <row r="7833" spans="2:11" x14ac:dyDescent="0.3">
      <c r="B7833" s="126">
        <v>0.01</v>
      </c>
      <c r="K7833" s="113">
        <f t="shared" si="124"/>
        <v>7.1346704871060179E-3</v>
      </c>
    </row>
    <row r="7834" spans="2:11" x14ac:dyDescent="0.3">
      <c r="B7834" s="126">
        <v>0.01</v>
      </c>
      <c r="K7834" s="113">
        <f t="shared" si="124"/>
        <v>7.1346704871060179E-3</v>
      </c>
    </row>
    <row r="7835" spans="2:11" x14ac:dyDescent="0.3">
      <c r="B7835" s="126">
        <v>0.01</v>
      </c>
      <c r="K7835" s="113">
        <f t="shared" si="124"/>
        <v>7.1346704871060179E-3</v>
      </c>
    </row>
    <row r="7836" spans="2:11" x14ac:dyDescent="0.3">
      <c r="B7836" s="126">
        <v>0.01</v>
      </c>
      <c r="K7836" s="113">
        <f t="shared" si="124"/>
        <v>7.1346704871060179E-3</v>
      </c>
    </row>
    <row r="7837" spans="2:11" x14ac:dyDescent="0.3">
      <c r="B7837" s="126">
        <v>825.39768418752499</v>
      </c>
      <c r="K7837" s="113">
        <f t="shared" si="124"/>
        <v>588.89404974983881</v>
      </c>
    </row>
    <row r="7838" spans="2:11" x14ac:dyDescent="0.3">
      <c r="B7838" s="126">
        <v>1629.5836879972301</v>
      </c>
      <c r="K7838" s="113">
        <f t="shared" si="124"/>
        <v>1162.6542645023217</v>
      </c>
    </row>
    <row r="7839" spans="2:11" x14ac:dyDescent="0.3">
      <c r="B7839" s="126">
        <v>2347.6373642520198</v>
      </c>
      <c r="K7839" s="113">
        <f t="shared" si="124"/>
        <v>1674.9619017156244</v>
      </c>
    </row>
    <row r="7840" spans="2:11" x14ac:dyDescent="0.3">
      <c r="B7840" s="126">
        <v>2919.98775742521</v>
      </c>
      <c r="K7840" s="113">
        <f t="shared" si="124"/>
        <v>2083.3150475612529</v>
      </c>
    </row>
    <row r="7841" spans="2:11" x14ac:dyDescent="0.3">
      <c r="B7841" s="126">
        <v>3297.8338492575199</v>
      </c>
      <c r="K7841" s="113">
        <f t="shared" si="124"/>
        <v>2352.8957835676861</v>
      </c>
    </row>
    <row r="7842" spans="2:11" x14ac:dyDescent="0.3">
      <c r="B7842" s="126">
        <v>3447.58282491512</v>
      </c>
      <c r="K7842" s="113">
        <f t="shared" si="124"/>
        <v>2459.73674327755</v>
      </c>
    </row>
    <row r="7843" spans="2:11" x14ac:dyDescent="0.3">
      <c r="B7843" s="126">
        <v>3353.8885447102598</v>
      </c>
      <c r="K7843" s="113">
        <f t="shared" si="124"/>
        <v>2392.888961698724</v>
      </c>
    </row>
    <row r="7844" spans="2:11" x14ac:dyDescent="0.3">
      <c r="B7844" s="126">
        <v>3021.0118358689601</v>
      </c>
      <c r="K7844" s="113">
        <f t="shared" si="124"/>
        <v>2155.3923986572236</v>
      </c>
    </row>
    <row r="7845" spans="2:11" x14ac:dyDescent="0.3">
      <c r="B7845" s="126">
        <v>2472.39979452224</v>
      </c>
      <c r="K7845" s="113">
        <f t="shared" si="124"/>
        <v>1763.9757846304808</v>
      </c>
    </row>
    <row r="7846" spans="2:11" x14ac:dyDescent="0.3">
      <c r="B7846" s="126">
        <v>1748.56264047839</v>
      </c>
      <c r="K7846" s="113">
        <f t="shared" si="124"/>
        <v>1247.5418265877338</v>
      </c>
    </row>
    <row r="7847" spans="2:11" x14ac:dyDescent="0.3">
      <c r="B7847" s="126">
        <v>903.49341236548901</v>
      </c>
      <c r="K7847" s="113">
        <f t="shared" si="124"/>
        <v>644.61277844987615</v>
      </c>
    </row>
    <row r="7848" spans="2:11" x14ac:dyDescent="0.3">
      <c r="B7848" s="126">
        <v>1.00000006578361E-2</v>
      </c>
      <c r="K7848" s="113">
        <f t="shared" si="124"/>
        <v>7.1346709564503981E-3</v>
      </c>
    </row>
    <row r="7849" spans="2:11" x14ac:dyDescent="0.3">
      <c r="B7849" s="126">
        <v>0.01</v>
      </c>
      <c r="K7849" s="113">
        <f t="shared" si="124"/>
        <v>7.1346704871060179E-3</v>
      </c>
    </row>
    <row r="7850" spans="2:11" x14ac:dyDescent="0.3">
      <c r="B7850" s="126">
        <v>0.01</v>
      </c>
      <c r="K7850" s="113">
        <f t="shared" si="124"/>
        <v>7.1346704871060179E-3</v>
      </c>
    </row>
    <row r="7851" spans="2:11" x14ac:dyDescent="0.3">
      <c r="B7851" s="126">
        <v>0.01</v>
      </c>
      <c r="K7851" s="113">
        <f t="shared" si="124"/>
        <v>7.1346704871060179E-3</v>
      </c>
    </row>
    <row r="7852" spans="2:11" x14ac:dyDescent="0.3">
      <c r="B7852" s="126">
        <v>0.01</v>
      </c>
      <c r="K7852" s="113">
        <f t="shared" si="124"/>
        <v>7.1346704871060179E-3</v>
      </c>
    </row>
    <row r="7853" spans="2:11" x14ac:dyDescent="0.3">
      <c r="B7853" s="126">
        <v>0.01</v>
      </c>
      <c r="K7853" s="113">
        <f t="shared" si="124"/>
        <v>7.1346704871060179E-3</v>
      </c>
    </row>
    <row r="7854" spans="2:11" x14ac:dyDescent="0.3">
      <c r="B7854" s="126">
        <v>0.01</v>
      </c>
      <c r="K7854" s="113">
        <f t="shared" si="124"/>
        <v>7.1346704871060179E-3</v>
      </c>
    </row>
    <row r="7855" spans="2:11" x14ac:dyDescent="0.3">
      <c r="B7855" s="126">
        <v>0.01</v>
      </c>
      <c r="K7855" s="113">
        <f t="shared" si="124"/>
        <v>7.1346704871060179E-3</v>
      </c>
    </row>
    <row r="7856" spans="2:11" x14ac:dyDescent="0.3">
      <c r="B7856" s="126">
        <v>0.01</v>
      </c>
      <c r="K7856" s="113">
        <f t="shared" si="124"/>
        <v>7.1346704871060179E-3</v>
      </c>
    </row>
    <row r="7857" spans="2:11" x14ac:dyDescent="0.3">
      <c r="B7857" s="126">
        <v>0.01</v>
      </c>
      <c r="K7857" s="113">
        <f t="shared" si="124"/>
        <v>7.1346704871060179E-3</v>
      </c>
    </row>
    <row r="7858" spans="2:11" x14ac:dyDescent="0.3">
      <c r="B7858" s="126">
        <v>0.01</v>
      </c>
      <c r="K7858" s="113">
        <f t="shared" si="124"/>
        <v>7.1346704871060179E-3</v>
      </c>
    </row>
    <row r="7859" spans="2:11" x14ac:dyDescent="0.3">
      <c r="B7859" s="126">
        <v>0.01</v>
      </c>
      <c r="K7859" s="113">
        <f t="shared" si="124"/>
        <v>7.1346704871060179E-3</v>
      </c>
    </row>
    <row r="7860" spans="2:11" x14ac:dyDescent="0.3">
      <c r="B7860" s="126">
        <v>0.01</v>
      </c>
      <c r="K7860" s="113">
        <f t="shared" si="124"/>
        <v>7.1346704871060179E-3</v>
      </c>
    </row>
    <row r="7861" spans="2:11" x14ac:dyDescent="0.3">
      <c r="B7861" s="126">
        <v>802.02436539673795</v>
      </c>
      <c r="K7861" s="113">
        <f t="shared" si="124"/>
        <v>572.21795697360392</v>
      </c>
    </row>
    <row r="7862" spans="2:11" x14ac:dyDescent="0.3">
      <c r="B7862" s="126">
        <v>1539.9018441564599</v>
      </c>
      <c r="K7862" s="113">
        <f t="shared" si="124"/>
        <v>1098.6692240543225</v>
      </c>
    </row>
    <row r="7863" spans="2:11" x14ac:dyDescent="0.3">
      <c r="B7863" s="126">
        <v>2167.52710602042</v>
      </c>
      <c r="K7863" s="113">
        <f t="shared" si="124"/>
        <v>1546.4591673326206</v>
      </c>
    </row>
    <row r="7864" spans="2:11" x14ac:dyDescent="0.3">
      <c r="B7864" s="126">
        <v>2646.3434590736802</v>
      </c>
      <c r="K7864" s="113">
        <f t="shared" si="124"/>
        <v>1888.0788576199036</v>
      </c>
    </row>
    <row r="7865" spans="2:11" x14ac:dyDescent="0.3">
      <c r="B7865" s="126">
        <v>2947.23869497751</v>
      </c>
      <c r="K7865" s="113">
        <f t="shared" si="124"/>
        <v>2102.7576935512893</v>
      </c>
    </row>
    <row r="7866" spans="2:11" x14ac:dyDescent="0.3">
      <c r="B7866" s="126">
        <v>3051.9062746367199</v>
      </c>
      <c r="K7866" s="113">
        <f t="shared" si="124"/>
        <v>2177.4345627064276</v>
      </c>
    </row>
    <row r="7867" spans="2:11" x14ac:dyDescent="0.3">
      <c r="B7867" s="126">
        <v>2953.6880653212002</v>
      </c>
      <c r="K7867" s="113">
        <f t="shared" si="124"/>
        <v>2107.3591067764437</v>
      </c>
    </row>
    <row r="7868" spans="2:11" x14ac:dyDescent="0.3">
      <c r="B7868" s="126">
        <v>2657.9065110031802</v>
      </c>
      <c r="K7868" s="113">
        <f t="shared" si="124"/>
        <v>1896.3287141541314</v>
      </c>
    </row>
    <row r="7869" spans="2:11" x14ac:dyDescent="0.3">
      <c r="B7869" s="126">
        <v>2181.6852436187601</v>
      </c>
      <c r="K7869" s="113">
        <f t="shared" si="124"/>
        <v>1556.5605319801468</v>
      </c>
    </row>
    <row r="7870" spans="2:11" x14ac:dyDescent="0.3">
      <c r="B7870" s="126">
        <v>1553.24485974864</v>
      </c>
      <c r="K7870" s="113">
        <f t="shared" si="124"/>
        <v>1108.1890260097748</v>
      </c>
    </row>
    <row r="7871" spans="2:11" x14ac:dyDescent="0.3">
      <c r="B7871" s="126">
        <v>810.65279311524</v>
      </c>
      <c r="K7871" s="113">
        <f t="shared" si="124"/>
        <v>578.37405583293628</v>
      </c>
    </row>
    <row r="7872" spans="2:11" x14ac:dyDescent="0.3">
      <c r="B7872" s="126">
        <v>1.0000000666161199E-2</v>
      </c>
      <c r="K7872" s="113">
        <f t="shared" si="124"/>
        <v>7.1346709623900826E-3</v>
      </c>
    </row>
    <row r="7873" spans="2:11" x14ac:dyDescent="0.3">
      <c r="B7873" s="126">
        <v>0.01</v>
      </c>
      <c r="K7873" s="113">
        <f t="shared" si="124"/>
        <v>7.1346704871060179E-3</v>
      </c>
    </row>
    <row r="7874" spans="2:11" x14ac:dyDescent="0.3">
      <c r="B7874" s="126">
        <v>0.01</v>
      </c>
      <c r="K7874" s="113">
        <f t="shared" si="124"/>
        <v>7.1346704871060179E-3</v>
      </c>
    </row>
    <row r="7875" spans="2:11" x14ac:dyDescent="0.3">
      <c r="B7875" s="126">
        <v>0.01</v>
      </c>
      <c r="K7875" s="113">
        <f t="shared" si="124"/>
        <v>7.1346704871060179E-3</v>
      </c>
    </row>
    <row r="7876" spans="2:11" x14ac:dyDescent="0.3">
      <c r="B7876" s="126">
        <v>0.01</v>
      </c>
      <c r="K7876" s="113">
        <f t="shared" si="124"/>
        <v>7.1346704871060179E-3</v>
      </c>
    </row>
    <row r="7877" spans="2:11" x14ac:dyDescent="0.3">
      <c r="B7877" s="126">
        <v>0.01</v>
      </c>
      <c r="K7877" s="113">
        <f t="shared" si="124"/>
        <v>7.1346704871060179E-3</v>
      </c>
    </row>
    <row r="7878" spans="2:11" x14ac:dyDescent="0.3">
      <c r="B7878" s="126">
        <v>0.01</v>
      </c>
      <c r="K7878" s="113">
        <f t="shared" si="124"/>
        <v>7.1346704871060179E-3</v>
      </c>
    </row>
    <row r="7879" spans="2:11" x14ac:dyDescent="0.3">
      <c r="B7879" s="126">
        <v>0.01</v>
      </c>
      <c r="K7879" s="113">
        <f t="shared" si="124"/>
        <v>7.1346704871060179E-3</v>
      </c>
    </row>
    <row r="7880" spans="2:11" x14ac:dyDescent="0.3">
      <c r="B7880" s="126">
        <v>0.01</v>
      </c>
      <c r="K7880" s="113">
        <f t="shared" ref="K7880:K7943" si="125">IF(B7880&gt;0,B7880*(1-(1/3.49)),B7880*(1+(1/3.825)))</f>
        <v>7.1346704871060179E-3</v>
      </c>
    </row>
    <row r="7881" spans="2:11" x14ac:dyDescent="0.3">
      <c r="B7881" s="126">
        <v>0.01</v>
      </c>
      <c r="K7881" s="113">
        <f t="shared" si="125"/>
        <v>7.1346704871060179E-3</v>
      </c>
    </row>
    <row r="7882" spans="2:11" x14ac:dyDescent="0.3">
      <c r="B7882" s="126">
        <v>0.01</v>
      </c>
      <c r="K7882" s="113">
        <f t="shared" si="125"/>
        <v>7.1346704871060179E-3</v>
      </c>
    </row>
    <row r="7883" spans="2:11" x14ac:dyDescent="0.3">
      <c r="B7883" s="126">
        <v>0.01</v>
      </c>
      <c r="K7883" s="113">
        <f t="shared" si="125"/>
        <v>7.1346704871060179E-3</v>
      </c>
    </row>
    <row r="7884" spans="2:11" x14ac:dyDescent="0.3">
      <c r="B7884" s="126">
        <v>0.01</v>
      </c>
      <c r="K7884" s="113">
        <f t="shared" si="125"/>
        <v>7.1346704871060179E-3</v>
      </c>
    </row>
    <row r="7885" spans="2:11" x14ac:dyDescent="0.3">
      <c r="B7885" s="126">
        <v>933.91562313511099</v>
      </c>
      <c r="K7885" s="113">
        <f t="shared" si="125"/>
        <v>666.31802338293016</v>
      </c>
    </row>
    <row r="7886" spans="2:11" x14ac:dyDescent="0.3">
      <c r="B7886" s="126">
        <v>1809.53239079438</v>
      </c>
      <c r="K7886" s="113">
        <f t="shared" si="125"/>
        <v>1291.0417344063055</v>
      </c>
    </row>
    <row r="7887" spans="2:11" x14ac:dyDescent="0.3">
      <c r="B7887" s="126">
        <v>2561.4537600571298</v>
      </c>
      <c r="K7887" s="113">
        <f t="shared" si="125"/>
        <v>1827.5128545966343</v>
      </c>
    </row>
    <row r="7888" spans="2:11" x14ac:dyDescent="0.3">
      <c r="B7888" s="126">
        <v>3133.17053540596</v>
      </c>
      <c r="K7888" s="113">
        <f t="shared" si="125"/>
        <v>2235.413935003106</v>
      </c>
    </row>
    <row r="7889" spans="2:11" x14ac:dyDescent="0.3">
      <c r="B7889" s="126">
        <v>3481.9772229083701</v>
      </c>
      <c r="K7889" s="113">
        <f t="shared" si="125"/>
        <v>2484.276012905972</v>
      </c>
    </row>
    <row r="7890" spans="2:11" x14ac:dyDescent="0.3">
      <c r="B7890" s="126">
        <v>3582.78025185979</v>
      </c>
      <c r="K7890" s="113">
        <f t="shared" si="125"/>
        <v>2556.1956524730308</v>
      </c>
    </row>
    <row r="7891" spans="2:11" x14ac:dyDescent="0.3">
      <c r="B7891" s="126">
        <v>3430.4034473187698</v>
      </c>
      <c r="K7891" s="113">
        <f t="shared" si="125"/>
        <v>2447.4798234451969</v>
      </c>
    </row>
    <row r="7892" spans="2:11" x14ac:dyDescent="0.3">
      <c r="B7892" s="126">
        <v>3040.1240363839202</v>
      </c>
      <c r="K7892" s="113">
        <f t="shared" si="125"/>
        <v>2169.0283239529977</v>
      </c>
    </row>
    <row r="7893" spans="2:11" x14ac:dyDescent="0.3">
      <c r="B7893" s="126">
        <v>2446.34555173125</v>
      </c>
      <c r="K7893" s="113">
        <f t="shared" si="125"/>
        <v>1745.3869409200036</v>
      </c>
    </row>
    <row r="7894" spans="2:11" x14ac:dyDescent="0.3">
      <c r="B7894" s="126">
        <v>1699.5037433607199</v>
      </c>
      <c r="K7894" s="113">
        <f t="shared" si="125"/>
        <v>1212.5399200481927</v>
      </c>
    </row>
    <row r="7895" spans="2:11" x14ac:dyDescent="0.3">
      <c r="B7895" s="126">
        <v>861.48676295239</v>
      </c>
      <c r="K7895" s="113">
        <f t="shared" si="125"/>
        <v>614.64241826689147</v>
      </c>
    </row>
    <row r="7896" spans="2:11" x14ac:dyDescent="0.3">
      <c r="B7896" s="126">
        <v>1.0000000754426501E-2</v>
      </c>
      <c r="K7896" s="113">
        <f t="shared" si="125"/>
        <v>7.1346710253644662E-3</v>
      </c>
    </row>
    <row r="7897" spans="2:11" x14ac:dyDescent="0.3">
      <c r="B7897" s="126">
        <v>0.01</v>
      </c>
      <c r="K7897" s="113">
        <f t="shared" si="125"/>
        <v>7.1346704871060179E-3</v>
      </c>
    </row>
    <row r="7898" spans="2:11" x14ac:dyDescent="0.3">
      <c r="B7898" s="126">
        <v>0.01</v>
      </c>
      <c r="K7898" s="113">
        <f t="shared" si="125"/>
        <v>7.1346704871060179E-3</v>
      </c>
    </row>
    <row r="7899" spans="2:11" x14ac:dyDescent="0.3">
      <c r="B7899" s="126">
        <v>0.01</v>
      </c>
      <c r="K7899" s="113">
        <f t="shared" si="125"/>
        <v>7.1346704871060179E-3</v>
      </c>
    </row>
    <row r="7900" spans="2:11" x14ac:dyDescent="0.3">
      <c r="B7900" s="126">
        <v>0.01</v>
      </c>
      <c r="K7900" s="113">
        <f t="shared" si="125"/>
        <v>7.1346704871060179E-3</v>
      </c>
    </row>
    <row r="7901" spans="2:11" x14ac:dyDescent="0.3">
      <c r="B7901" s="126">
        <v>0.01</v>
      </c>
      <c r="K7901" s="113">
        <f t="shared" si="125"/>
        <v>7.1346704871060179E-3</v>
      </c>
    </row>
    <row r="7902" spans="2:11" x14ac:dyDescent="0.3">
      <c r="B7902" s="126">
        <v>0.01</v>
      </c>
      <c r="K7902" s="113">
        <f t="shared" si="125"/>
        <v>7.1346704871060179E-3</v>
      </c>
    </row>
    <row r="7903" spans="2:11" x14ac:dyDescent="0.3">
      <c r="B7903" s="126">
        <v>0.01</v>
      </c>
      <c r="K7903" s="113">
        <f t="shared" si="125"/>
        <v>7.1346704871060179E-3</v>
      </c>
    </row>
    <row r="7904" spans="2:11" x14ac:dyDescent="0.3">
      <c r="B7904" s="126">
        <v>0.01</v>
      </c>
      <c r="K7904" s="113">
        <f t="shared" si="125"/>
        <v>7.1346704871060179E-3</v>
      </c>
    </row>
    <row r="7905" spans="2:11" x14ac:dyDescent="0.3">
      <c r="B7905" s="126">
        <v>0.01</v>
      </c>
      <c r="K7905" s="113">
        <f t="shared" si="125"/>
        <v>7.1346704871060179E-3</v>
      </c>
    </row>
    <row r="7906" spans="2:11" x14ac:dyDescent="0.3">
      <c r="B7906" s="126">
        <v>0.01</v>
      </c>
      <c r="K7906" s="113">
        <f t="shared" si="125"/>
        <v>7.1346704871060179E-3</v>
      </c>
    </row>
    <row r="7907" spans="2:11" x14ac:dyDescent="0.3">
      <c r="B7907" s="126">
        <v>0.01</v>
      </c>
      <c r="K7907" s="113">
        <f t="shared" si="125"/>
        <v>7.1346704871060179E-3</v>
      </c>
    </row>
    <row r="7908" spans="2:11" x14ac:dyDescent="0.3">
      <c r="B7908" s="126">
        <v>0.01</v>
      </c>
      <c r="K7908" s="113">
        <f t="shared" si="125"/>
        <v>7.1346704871060179E-3</v>
      </c>
    </row>
    <row r="7909" spans="2:11" x14ac:dyDescent="0.3">
      <c r="B7909" s="126">
        <v>403.46549292920099</v>
      </c>
      <c r="K7909" s="113">
        <f t="shared" si="125"/>
        <v>287.8593344967652</v>
      </c>
    </row>
    <row r="7910" spans="2:11" x14ac:dyDescent="0.3">
      <c r="B7910" s="126">
        <v>703.86690596861399</v>
      </c>
      <c r="K7910" s="113">
        <f t="shared" si="125"/>
        <v>502.18584408648962</v>
      </c>
    </row>
    <row r="7911" spans="2:11" x14ac:dyDescent="0.3">
      <c r="B7911" s="126">
        <v>889.92013327905499</v>
      </c>
      <c r="K7911" s="113">
        <f t="shared" si="125"/>
        <v>634.92869107875276</v>
      </c>
    </row>
    <row r="7912" spans="2:11" x14ac:dyDescent="0.3">
      <c r="B7912" s="126">
        <v>963.26853348795703</v>
      </c>
      <c r="K7912" s="113">
        <f t="shared" si="125"/>
        <v>687.26035770344208</v>
      </c>
    </row>
    <row r="7913" spans="2:11" x14ac:dyDescent="0.3">
      <c r="B7913" s="126">
        <v>936.912225774484</v>
      </c>
      <c r="K7913" s="113">
        <f t="shared" si="125"/>
        <v>668.45600062420203</v>
      </c>
    </row>
    <row r="7914" spans="2:11" x14ac:dyDescent="0.3">
      <c r="B7914" s="126">
        <v>832.50325317015404</v>
      </c>
      <c r="K7914" s="113">
        <f t="shared" si="125"/>
        <v>593.96363908128467</v>
      </c>
    </row>
    <row r="7915" spans="2:11" x14ac:dyDescent="0.3">
      <c r="B7915" s="126">
        <v>676.91197442703594</v>
      </c>
      <c r="K7915" s="113">
        <f t="shared" si="125"/>
        <v>482.95438863132364</v>
      </c>
    </row>
    <row r="7916" spans="2:11" x14ac:dyDescent="0.3">
      <c r="B7916" s="126">
        <v>498.522654137345</v>
      </c>
      <c r="K7916" s="113">
        <f t="shared" si="125"/>
        <v>355.67948676274762</v>
      </c>
    </row>
    <row r="7917" spans="2:11" x14ac:dyDescent="0.3">
      <c r="B7917" s="126">
        <v>323.71996136911099</v>
      </c>
      <c r="K7917" s="113">
        <f t="shared" si="125"/>
        <v>230.96352544672962</v>
      </c>
    </row>
    <row r="7918" spans="2:11" x14ac:dyDescent="0.3">
      <c r="B7918" s="126">
        <v>173.97488789300101</v>
      </c>
      <c r="K7918" s="113">
        <f t="shared" si="125"/>
        <v>124.12534981477722</v>
      </c>
    </row>
    <row r="7919" spans="2:11" x14ac:dyDescent="0.3">
      <c r="B7919" s="126">
        <v>63.837521396731198</v>
      </c>
      <c r="K7919" s="113">
        <f t="shared" si="125"/>
        <v>45.5459679879257</v>
      </c>
    </row>
    <row r="7920" spans="2:11" x14ac:dyDescent="0.3">
      <c r="B7920" s="126">
        <v>1.00000000391676E-2</v>
      </c>
      <c r="K7920" s="113">
        <f t="shared" si="125"/>
        <v>7.1346705150508094E-3</v>
      </c>
    </row>
    <row r="7921" spans="2:11" x14ac:dyDescent="0.3">
      <c r="B7921" s="126">
        <v>0.01</v>
      </c>
      <c r="K7921" s="113">
        <f t="shared" si="125"/>
        <v>7.1346704871060179E-3</v>
      </c>
    </row>
    <row r="7922" spans="2:11" x14ac:dyDescent="0.3">
      <c r="B7922" s="126">
        <v>0.90678279124487704</v>
      </c>
      <c r="K7922" s="113">
        <f t="shared" si="125"/>
        <v>0.64695964189104405</v>
      </c>
    </row>
    <row r="7923" spans="2:11" x14ac:dyDescent="0.3">
      <c r="B7923" s="126">
        <v>46.089465838823898</v>
      </c>
      <c r="K7923" s="113">
        <f t="shared" si="125"/>
        <v>32.883315168673782</v>
      </c>
    </row>
    <row r="7924" spans="2:11" x14ac:dyDescent="0.3">
      <c r="B7924" s="126">
        <v>102.75065909529199</v>
      </c>
      <c r="K7924" s="113">
        <f t="shared" si="125"/>
        <v>73.309209497787123</v>
      </c>
    </row>
    <row r="7925" spans="2:11" x14ac:dyDescent="0.3">
      <c r="B7925" s="126">
        <v>156.72754948231301</v>
      </c>
      <c r="K7925" s="113">
        <f t="shared" si="125"/>
        <v>111.81994218079066</v>
      </c>
    </row>
    <row r="7926" spans="2:11" x14ac:dyDescent="0.3">
      <c r="B7926" s="126">
        <v>196.162494069145</v>
      </c>
      <c r="K7926" s="113">
        <f t="shared" si="125"/>
        <v>139.95547571122381</v>
      </c>
    </row>
    <row r="7927" spans="2:11" x14ac:dyDescent="0.3">
      <c r="B7927" s="126">
        <v>213.10253792552001</v>
      </c>
      <c r="K7927" s="113">
        <f t="shared" si="125"/>
        <v>152.04163880645984</v>
      </c>
    </row>
    <row r="7928" spans="2:11" x14ac:dyDescent="0.3">
      <c r="B7928" s="126">
        <v>204.36711239382001</v>
      </c>
      <c r="K7928" s="113">
        <f t="shared" si="125"/>
        <v>145.80920053312661</v>
      </c>
    </row>
    <row r="7929" spans="2:11" x14ac:dyDescent="0.3">
      <c r="B7929" s="126">
        <v>171.61393529668001</v>
      </c>
      <c r="K7929" s="113">
        <f t="shared" si="125"/>
        <v>122.44088793373446</v>
      </c>
    </row>
    <row r="7930" spans="2:11" x14ac:dyDescent="0.3">
      <c r="B7930" s="126">
        <v>120.651829677808</v>
      </c>
      <c r="K7930" s="113">
        <f t="shared" si="125"/>
        <v>86.081104841759867</v>
      </c>
    </row>
    <row r="7931" spans="2:11" x14ac:dyDescent="0.3">
      <c r="B7931" s="126">
        <v>60.154794980780203</v>
      </c>
      <c r="K7931" s="113">
        <f t="shared" si="125"/>
        <v>42.918464040728573</v>
      </c>
    </row>
    <row r="7932" spans="2:11" x14ac:dyDescent="0.3">
      <c r="B7932" s="126">
        <v>1.0000000032696301E-2</v>
      </c>
      <c r="K7932" s="113">
        <f t="shared" si="125"/>
        <v>7.1346705104337509E-3</v>
      </c>
    </row>
    <row r="7933" spans="2:11" x14ac:dyDescent="0.3">
      <c r="B7933" s="126">
        <v>0.01</v>
      </c>
      <c r="K7933" s="113">
        <f t="shared" si="125"/>
        <v>7.1346704871060179E-3</v>
      </c>
    </row>
    <row r="7934" spans="2:11" x14ac:dyDescent="0.3">
      <c r="B7934" s="126">
        <v>0.01</v>
      </c>
      <c r="K7934" s="113">
        <f t="shared" si="125"/>
        <v>7.1346704871060179E-3</v>
      </c>
    </row>
    <row r="7935" spans="2:11" x14ac:dyDescent="0.3">
      <c r="B7935" s="126">
        <v>0.01</v>
      </c>
      <c r="K7935" s="113">
        <f t="shared" si="125"/>
        <v>7.1346704871060179E-3</v>
      </c>
    </row>
    <row r="7936" spans="2:11" x14ac:dyDescent="0.3">
      <c r="B7936" s="126">
        <v>0.01</v>
      </c>
      <c r="K7936" s="113">
        <f t="shared" si="125"/>
        <v>7.1346704871060179E-3</v>
      </c>
    </row>
    <row r="7937" spans="2:11" x14ac:dyDescent="0.3">
      <c r="B7937" s="126">
        <v>0.01</v>
      </c>
      <c r="K7937" s="113">
        <f t="shared" si="125"/>
        <v>7.1346704871060179E-3</v>
      </c>
    </row>
    <row r="7938" spans="2:11" x14ac:dyDescent="0.3">
      <c r="B7938" s="126">
        <v>0.01</v>
      </c>
      <c r="K7938" s="113">
        <f t="shared" si="125"/>
        <v>7.1346704871060179E-3</v>
      </c>
    </row>
    <row r="7939" spans="2:11" x14ac:dyDescent="0.3">
      <c r="B7939" s="126">
        <v>16.0289762321216</v>
      </c>
      <c r="K7939" s="113">
        <f t="shared" si="125"/>
        <v>11.436146366184179</v>
      </c>
    </row>
    <row r="7940" spans="2:11" x14ac:dyDescent="0.3">
      <c r="B7940" s="126">
        <v>49.469504794835998</v>
      </c>
      <c r="K7940" s="113">
        <f t="shared" si="125"/>
        <v>35.294861587146599</v>
      </c>
    </row>
    <row r="7941" spans="2:11" x14ac:dyDescent="0.3">
      <c r="B7941" s="126">
        <v>68.492387989359202</v>
      </c>
      <c r="K7941" s="113">
        <f t="shared" si="125"/>
        <v>48.867061917909574</v>
      </c>
    </row>
    <row r="7942" spans="2:11" x14ac:dyDescent="0.3">
      <c r="B7942" s="126">
        <v>67.510072337443702</v>
      </c>
      <c r="K7942" s="113">
        <f t="shared" si="125"/>
        <v>48.166212068835193</v>
      </c>
    </row>
    <row r="7943" spans="2:11" x14ac:dyDescent="0.3">
      <c r="B7943" s="126">
        <v>44.221048301726803</v>
      </c>
      <c r="K7943" s="113">
        <f t="shared" si="125"/>
        <v>31.550260822721988</v>
      </c>
    </row>
    <row r="7944" spans="2:11" x14ac:dyDescent="0.3">
      <c r="B7944" s="126">
        <v>1.00000000560712E-2</v>
      </c>
      <c r="K7944" s="113">
        <f t="shared" ref="K7944:K8007" si="126">IF(B7944&gt;0,B7944*(1-(1/3.49)),B7944*(1+(1/3.825)))</f>
        <v>7.1346705271109713E-3</v>
      </c>
    </row>
    <row r="7945" spans="2:11" x14ac:dyDescent="0.3">
      <c r="B7945" s="126">
        <v>0.01</v>
      </c>
      <c r="K7945" s="113">
        <f t="shared" si="126"/>
        <v>7.1346704871060179E-3</v>
      </c>
    </row>
    <row r="7946" spans="2:11" x14ac:dyDescent="0.3">
      <c r="B7946" s="126">
        <v>0.01</v>
      </c>
      <c r="K7946" s="113">
        <f t="shared" si="126"/>
        <v>7.1346704871060179E-3</v>
      </c>
    </row>
    <row r="7947" spans="2:11" x14ac:dyDescent="0.3">
      <c r="B7947" s="126">
        <v>0.01</v>
      </c>
      <c r="K7947" s="113">
        <f t="shared" si="126"/>
        <v>7.1346704871060179E-3</v>
      </c>
    </row>
    <row r="7948" spans="2:11" x14ac:dyDescent="0.3">
      <c r="B7948" s="126">
        <v>0.01</v>
      </c>
      <c r="K7948" s="113">
        <f t="shared" si="126"/>
        <v>7.1346704871060179E-3</v>
      </c>
    </row>
    <row r="7949" spans="2:11" x14ac:dyDescent="0.3">
      <c r="B7949" s="126">
        <v>0.01</v>
      </c>
      <c r="K7949" s="113">
        <f t="shared" si="126"/>
        <v>7.1346704871060179E-3</v>
      </c>
    </row>
    <row r="7950" spans="2:11" x14ac:dyDescent="0.3">
      <c r="B7950" s="126">
        <v>0.01</v>
      </c>
      <c r="K7950" s="113">
        <f t="shared" si="126"/>
        <v>7.1346704871060179E-3</v>
      </c>
    </row>
    <row r="7951" spans="2:11" x14ac:dyDescent="0.3">
      <c r="B7951" s="126">
        <v>0.01</v>
      </c>
      <c r="K7951" s="113">
        <f t="shared" si="126"/>
        <v>7.1346704871060179E-3</v>
      </c>
    </row>
    <row r="7952" spans="2:11" x14ac:dyDescent="0.3">
      <c r="B7952" s="126">
        <v>0.01</v>
      </c>
      <c r="K7952" s="113">
        <f t="shared" si="126"/>
        <v>7.1346704871060179E-3</v>
      </c>
    </row>
    <row r="7953" spans="2:11" x14ac:dyDescent="0.3">
      <c r="B7953" s="126">
        <v>0.01</v>
      </c>
      <c r="K7953" s="113">
        <f t="shared" si="126"/>
        <v>7.1346704871060179E-3</v>
      </c>
    </row>
    <row r="7954" spans="2:11" x14ac:dyDescent="0.3">
      <c r="B7954" s="126">
        <v>0.01</v>
      </c>
      <c r="K7954" s="113">
        <f t="shared" si="126"/>
        <v>7.1346704871060179E-3</v>
      </c>
    </row>
    <row r="7955" spans="2:11" x14ac:dyDescent="0.3">
      <c r="B7955" s="126">
        <v>0.01</v>
      </c>
      <c r="K7955" s="113">
        <f t="shared" si="126"/>
        <v>7.1346704871060179E-3</v>
      </c>
    </row>
    <row r="7956" spans="2:11" x14ac:dyDescent="0.3">
      <c r="B7956" s="126">
        <v>0.01</v>
      </c>
      <c r="K7956" s="113">
        <f t="shared" si="126"/>
        <v>7.1346704871060179E-3</v>
      </c>
    </row>
    <row r="7957" spans="2:11" x14ac:dyDescent="0.3">
      <c r="B7957" s="126">
        <v>50.638313458634499</v>
      </c>
      <c r="K7957" s="113">
        <f t="shared" si="126"/>
        <v>36.128768055014298</v>
      </c>
    </row>
    <row r="7958" spans="2:11" x14ac:dyDescent="0.3">
      <c r="B7958" s="126">
        <v>81.3563492303673</v>
      </c>
      <c r="K7958" s="113">
        <f t="shared" si="126"/>
        <v>58.045074379259191</v>
      </c>
    </row>
    <row r="7959" spans="2:11" x14ac:dyDescent="0.3">
      <c r="B7959" s="126">
        <v>89.957159070954802</v>
      </c>
      <c r="K7959" s="113">
        <f t="shared" si="126"/>
        <v>64.181468792744255</v>
      </c>
    </row>
    <row r="7960" spans="2:11" x14ac:dyDescent="0.3">
      <c r="B7960" s="126">
        <v>77.847618063810103</v>
      </c>
      <c r="K7960" s="113">
        <f t="shared" si="126"/>
        <v>55.541710309136725</v>
      </c>
    </row>
    <row r="7961" spans="2:11" x14ac:dyDescent="0.3">
      <c r="B7961" s="126">
        <v>49.757518512728602</v>
      </c>
      <c r="K7961" s="113">
        <f t="shared" si="126"/>
        <v>35.500349884439608</v>
      </c>
    </row>
    <row r="7962" spans="2:11" x14ac:dyDescent="0.3">
      <c r="B7962" s="126">
        <v>12.914641573809501</v>
      </c>
      <c r="K7962" s="113">
        <f t="shared" si="126"/>
        <v>9.2141712088211047</v>
      </c>
    </row>
    <row r="7963" spans="2:11" x14ac:dyDescent="0.3">
      <c r="B7963" s="126">
        <v>0.01</v>
      </c>
      <c r="K7963" s="113">
        <f t="shared" si="126"/>
        <v>7.1346704871060179E-3</v>
      </c>
    </row>
    <row r="7964" spans="2:11" x14ac:dyDescent="0.3">
      <c r="B7964" s="126">
        <v>0.01</v>
      </c>
      <c r="K7964" s="113">
        <f t="shared" si="126"/>
        <v>7.1346704871060179E-3</v>
      </c>
    </row>
    <row r="7965" spans="2:11" x14ac:dyDescent="0.3">
      <c r="B7965" s="126">
        <v>0.01</v>
      </c>
      <c r="K7965" s="113">
        <f t="shared" si="126"/>
        <v>7.1346704871060179E-3</v>
      </c>
    </row>
    <row r="7966" spans="2:11" x14ac:dyDescent="0.3">
      <c r="B7966" s="126">
        <v>0.01</v>
      </c>
      <c r="K7966" s="113">
        <f t="shared" si="126"/>
        <v>7.1346704871060179E-3</v>
      </c>
    </row>
    <row r="7967" spans="2:11" x14ac:dyDescent="0.3">
      <c r="B7967" s="126">
        <v>0.01</v>
      </c>
      <c r="K7967" s="113">
        <f t="shared" si="126"/>
        <v>7.1346704871060179E-3</v>
      </c>
    </row>
    <row r="7968" spans="2:11" x14ac:dyDescent="0.3">
      <c r="B7968" s="126">
        <v>0.01</v>
      </c>
      <c r="K7968" s="113">
        <f t="shared" si="126"/>
        <v>7.1346704871060179E-3</v>
      </c>
    </row>
    <row r="7969" spans="2:11" x14ac:dyDescent="0.3">
      <c r="B7969" s="126">
        <v>49.075985459537698</v>
      </c>
      <c r="K7969" s="113">
        <f t="shared" si="126"/>
        <v>35.014098508380762</v>
      </c>
    </row>
    <row r="7970" spans="2:11" x14ac:dyDescent="0.3">
      <c r="B7970" s="126">
        <v>99.237127150918795</v>
      </c>
      <c r="K7970" s="113">
        <f t="shared" si="126"/>
        <v>70.802420230884763</v>
      </c>
    </row>
    <row r="7971" spans="2:11" x14ac:dyDescent="0.3">
      <c r="B7971" s="126">
        <v>141.404800474089</v>
      </c>
      <c r="K7971" s="113">
        <f t="shared" si="126"/>
        <v>100.88766566775978</v>
      </c>
    </row>
    <row r="7972" spans="2:11" x14ac:dyDescent="0.3">
      <c r="B7972" s="126">
        <v>167.546144839194</v>
      </c>
      <c r="K7972" s="113">
        <f t="shared" si="126"/>
        <v>119.53865348125876</v>
      </c>
    </row>
    <row r="7973" spans="2:11" x14ac:dyDescent="0.3">
      <c r="B7973" s="126">
        <v>172.29187546353401</v>
      </c>
      <c r="K7973" s="113">
        <f t="shared" si="126"/>
        <v>122.92457590378216</v>
      </c>
    </row>
    <row r="7974" spans="2:11" x14ac:dyDescent="0.3">
      <c r="B7974" s="126">
        <v>154.20353587681799</v>
      </c>
      <c r="K7974" s="113">
        <f t="shared" si="126"/>
        <v>110.01914164277272</v>
      </c>
    </row>
    <row r="7975" spans="2:11" x14ac:dyDescent="0.3">
      <c r="B7975" s="126">
        <v>116.466200291615</v>
      </c>
      <c r="K7975" s="113">
        <f t="shared" si="126"/>
        <v>83.094796196596377</v>
      </c>
    </row>
    <row r="7976" spans="2:11" x14ac:dyDescent="0.3">
      <c r="B7976" s="126">
        <v>66.847691191877303</v>
      </c>
      <c r="K7976" s="113">
        <f t="shared" si="126"/>
        <v>47.69362494778639</v>
      </c>
    </row>
    <row r="7977" spans="2:11" x14ac:dyDescent="0.3">
      <c r="B7977" s="126">
        <v>16.868735911859901</v>
      </c>
      <c r="K7977" s="113">
        <f t="shared" si="126"/>
        <v>12.035287226513224</v>
      </c>
    </row>
    <row r="7978" spans="2:11" x14ac:dyDescent="0.3">
      <c r="B7978" s="126">
        <v>0.01</v>
      </c>
      <c r="K7978" s="113">
        <f t="shared" si="126"/>
        <v>7.1346704871060179E-3</v>
      </c>
    </row>
    <row r="7979" spans="2:11" x14ac:dyDescent="0.3">
      <c r="B7979" s="126">
        <v>0.01</v>
      </c>
      <c r="K7979" s="113">
        <f t="shared" si="126"/>
        <v>7.1346704871060179E-3</v>
      </c>
    </row>
    <row r="7980" spans="2:11" x14ac:dyDescent="0.3">
      <c r="B7980" s="126">
        <v>0.01</v>
      </c>
      <c r="K7980" s="113">
        <f t="shared" si="126"/>
        <v>7.1346704871060179E-3</v>
      </c>
    </row>
    <row r="7981" spans="2:11" x14ac:dyDescent="0.3">
      <c r="B7981" s="126">
        <v>74.822638793378005</v>
      </c>
      <c r="K7981" s="113">
        <f t="shared" si="126"/>
        <v>53.383487276650783</v>
      </c>
    </row>
    <row r="7982" spans="2:11" x14ac:dyDescent="0.3">
      <c r="B7982" s="126">
        <v>195.62533074776701</v>
      </c>
      <c r="K7982" s="113">
        <f t="shared" si="126"/>
        <v>139.57222738164467</v>
      </c>
    </row>
    <row r="7983" spans="2:11" x14ac:dyDescent="0.3">
      <c r="B7983" s="126">
        <v>355.14778820890899</v>
      </c>
      <c r="K7983" s="113">
        <f t="shared" si="126"/>
        <v>253.38624430950813</v>
      </c>
    </row>
    <row r="7984" spans="2:11" x14ac:dyDescent="0.3">
      <c r="B7984" s="126">
        <v>538.27246915164301</v>
      </c>
      <c r="K7984" s="113">
        <f t="shared" si="126"/>
        <v>384.03966996779116</v>
      </c>
    </row>
    <row r="7985" spans="2:11" x14ac:dyDescent="0.3">
      <c r="B7985" s="126">
        <v>722.96598903963002</v>
      </c>
      <c r="K7985" s="113">
        <f t="shared" si="126"/>
        <v>515.81241051824611</v>
      </c>
    </row>
    <row r="7986" spans="2:11" x14ac:dyDescent="0.3">
      <c r="B7986" s="126">
        <v>882.30016025604698</v>
      </c>
      <c r="K7986" s="113">
        <f t="shared" si="126"/>
        <v>629.49209141477274</v>
      </c>
    </row>
    <row r="7987" spans="2:11" x14ac:dyDescent="0.3">
      <c r="B7987" s="126">
        <v>987.39344260895496</v>
      </c>
      <c r="K7987" s="113">
        <f t="shared" si="126"/>
        <v>704.47268541441201</v>
      </c>
    </row>
    <row r="7988" spans="2:11" x14ac:dyDescent="0.3">
      <c r="B7988" s="126">
        <v>1010.96665010946</v>
      </c>
      <c r="K7988" s="113">
        <f t="shared" si="126"/>
        <v>721.29139219844001</v>
      </c>
    </row>
    <row r="7989" spans="2:11" x14ac:dyDescent="0.3">
      <c r="B7989" s="126">
        <v>931.10218698460596</v>
      </c>
      <c r="K7989" s="113">
        <f t="shared" si="126"/>
        <v>664.31072939589365</v>
      </c>
    </row>
    <row r="7990" spans="2:11" x14ac:dyDescent="0.3">
      <c r="B7990" s="126">
        <v>734.73931270006995</v>
      </c>
      <c r="K7990" s="113">
        <f t="shared" si="126"/>
        <v>524.2122890037748</v>
      </c>
    </row>
    <row r="7991" spans="2:11" x14ac:dyDescent="0.3">
      <c r="B7991" s="126">
        <v>420.438663463289</v>
      </c>
      <c r="K7991" s="113">
        <f t="shared" si="126"/>
        <v>299.96913238498269</v>
      </c>
    </row>
    <row r="7992" spans="2:11" x14ac:dyDescent="0.3">
      <c r="B7992" s="126">
        <v>1.0000000162254099E-2</v>
      </c>
      <c r="K7992" s="113">
        <f t="shared" si="126"/>
        <v>7.134670602868971E-3</v>
      </c>
    </row>
    <row r="7993" spans="2:11" x14ac:dyDescent="0.3">
      <c r="B7993" s="126">
        <v>0.01</v>
      </c>
      <c r="K7993" s="113">
        <f t="shared" si="126"/>
        <v>7.1346704871060179E-3</v>
      </c>
    </row>
    <row r="7994" spans="2:11" x14ac:dyDescent="0.3">
      <c r="B7994" s="126">
        <v>0.01</v>
      </c>
      <c r="K7994" s="113">
        <f t="shared" si="126"/>
        <v>7.1346704871060179E-3</v>
      </c>
    </row>
    <row r="7995" spans="2:11" x14ac:dyDescent="0.3">
      <c r="B7995" s="126">
        <v>0.01</v>
      </c>
      <c r="K7995" s="113">
        <f t="shared" si="126"/>
        <v>7.1346704871060179E-3</v>
      </c>
    </row>
    <row r="7996" spans="2:11" x14ac:dyDescent="0.3">
      <c r="B7996" s="126">
        <v>0.01</v>
      </c>
      <c r="K7996" s="113">
        <f t="shared" si="126"/>
        <v>7.1346704871060179E-3</v>
      </c>
    </row>
    <row r="7997" spans="2:11" x14ac:dyDescent="0.3">
      <c r="B7997" s="126">
        <v>0.01</v>
      </c>
      <c r="K7997" s="113">
        <f t="shared" si="126"/>
        <v>7.1346704871060179E-3</v>
      </c>
    </row>
    <row r="7998" spans="2:11" x14ac:dyDescent="0.3">
      <c r="B7998" s="126">
        <v>0.01</v>
      </c>
      <c r="K7998" s="113">
        <f t="shared" si="126"/>
        <v>7.1346704871060179E-3</v>
      </c>
    </row>
    <row r="7999" spans="2:11" x14ac:dyDescent="0.3">
      <c r="B7999" s="126">
        <v>0.01</v>
      </c>
      <c r="K7999" s="113">
        <f t="shared" si="126"/>
        <v>7.1346704871060179E-3</v>
      </c>
    </row>
    <row r="8000" spans="2:11" x14ac:dyDescent="0.3">
      <c r="B8000" s="126">
        <v>0.01</v>
      </c>
      <c r="K8000" s="113">
        <f t="shared" si="126"/>
        <v>7.1346704871060179E-3</v>
      </c>
    </row>
    <row r="8001" spans="2:11" x14ac:dyDescent="0.3">
      <c r="B8001" s="126">
        <v>0.01</v>
      </c>
      <c r="K8001" s="113">
        <f t="shared" si="126"/>
        <v>7.1346704871060179E-3</v>
      </c>
    </row>
    <row r="8002" spans="2:11" x14ac:dyDescent="0.3">
      <c r="B8002" s="126">
        <v>0.01</v>
      </c>
      <c r="K8002" s="113">
        <f t="shared" si="126"/>
        <v>7.1346704871060179E-3</v>
      </c>
    </row>
    <row r="8003" spans="2:11" x14ac:dyDescent="0.3">
      <c r="B8003" s="126">
        <v>0.01</v>
      </c>
      <c r="K8003" s="113">
        <f t="shared" si="126"/>
        <v>7.1346704871060179E-3</v>
      </c>
    </row>
    <row r="8004" spans="2:11" x14ac:dyDescent="0.3">
      <c r="B8004" s="126">
        <v>0.01</v>
      </c>
      <c r="K8004" s="113">
        <f t="shared" si="126"/>
        <v>7.1346704871060179E-3</v>
      </c>
    </row>
    <row r="8005" spans="2:11" x14ac:dyDescent="0.3">
      <c r="B8005" s="126">
        <v>897.42818516530497</v>
      </c>
      <c r="K8005" s="113">
        <f t="shared" si="126"/>
        <v>640.28543869960151</v>
      </c>
    </row>
    <row r="8006" spans="2:11" x14ac:dyDescent="0.3">
      <c r="B8006" s="126">
        <v>1771.5672042664901</v>
      </c>
      <c r="K8006" s="113">
        <f t="shared" si="126"/>
        <v>1263.9548248205044</v>
      </c>
    </row>
    <row r="8007" spans="2:11" x14ac:dyDescent="0.3">
      <c r="B8007" s="126">
        <v>2551.8573449321598</v>
      </c>
      <c r="K8007" s="113">
        <f t="shared" si="126"/>
        <v>1820.66612861922</v>
      </c>
    </row>
    <row r="8008" spans="2:11" x14ac:dyDescent="0.3">
      <c r="B8008" s="126">
        <v>3173.5901954389801</v>
      </c>
      <c r="K8008" s="113">
        <f t="shared" ref="K8008:K8071" si="127">IF(B8008&gt;0,B8008*(1-(1/3.49)),B8008*(1+(1/3.825)))</f>
        <v>2264.2520305567509</v>
      </c>
    </row>
    <row r="8009" spans="2:11" x14ac:dyDescent="0.3">
      <c r="B8009" s="126">
        <v>3583.7941968924601</v>
      </c>
      <c r="K8009" s="113">
        <f t="shared" si="127"/>
        <v>2556.9190688430449</v>
      </c>
    </row>
    <row r="8010" spans="2:11" x14ac:dyDescent="0.3">
      <c r="B8010" s="126">
        <v>3746.0495753913901</v>
      </c>
      <c r="K8010" s="113">
        <f t="shared" si="127"/>
        <v>2672.682934878098</v>
      </c>
    </row>
    <row r="8011" spans="2:11" x14ac:dyDescent="0.3">
      <c r="B8011" s="126">
        <v>3643.7788223347802</v>
      </c>
      <c r="K8011" s="113">
        <f t="shared" si="127"/>
        <v>2599.7161225253876</v>
      </c>
    </row>
    <row r="8012" spans="2:11" x14ac:dyDescent="0.3">
      <c r="B8012" s="126">
        <v>3281.7116853746602</v>
      </c>
      <c r="K8012" s="113">
        <f t="shared" si="127"/>
        <v>2341.3931508833534</v>
      </c>
    </row>
    <row r="8013" spans="2:11" x14ac:dyDescent="0.3">
      <c r="B8013" s="126">
        <v>2685.4146373357898</v>
      </c>
      <c r="K8013" s="113">
        <f t="shared" si="127"/>
        <v>1915.9548558642168</v>
      </c>
    </row>
    <row r="8014" spans="2:11" x14ac:dyDescent="0.3">
      <c r="B8014" s="126">
        <v>1898.9718489715699</v>
      </c>
      <c r="K8014" s="113">
        <f t="shared" si="127"/>
        <v>1354.8538406702605</v>
      </c>
    </row>
    <row r="8015" spans="2:11" x14ac:dyDescent="0.3">
      <c r="B8015" s="126">
        <v>981.08566227443498</v>
      </c>
      <c r="K8015" s="113">
        <f t="shared" si="127"/>
        <v>699.97229199522724</v>
      </c>
    </row>
    <row r="8016" spans="2:11" x14ac:dyDescent="0.3">
      <c r="B8016" s="126">
        <v>1.00000004255512E-2</v>
      </c>
      <c r="K8016" s="113">
        <f t="shared" si="127"/>
        <v>7.1346707907227764E-3</v>
      </c>
    </row>
    <row r="8017" spans="2:11" x14ac:dyDescent="0.3">
      <c r="B8017" s="126">
        <v>0.01</v>
      </c>
      <c r="K8017" s="113">
        <f t="shared" si="127"/>
        <v>7.1346704871060179E-3</v>
      </c>
    </row>
    <row r="8018" spans="2:11" x14ac:dyDescent="0.3">
      <c r="B8018" s="126">
        <v>0.01</v>
      </c>
      <c r="K8018" s="113">
        <f t="shared" si="127"/>
        <v>7.1346704871060179E-3</v>
      </c>
    </row>
    <row r="8019" spans="2:11" x14ac:dyDescent="0.3">
      <c r="B8019" s="126">
        <v>0.01</v>
      </c>
      <c r="K8019" s="113">
        <f t="shared" si="127"/>
        <v>7.1346704871060179E-3</v>
      </c>
    </row>
    <row r="8020" spans="2:11" x14ac:dyDescent="0.3">
      <c r="B8020" s="126">
        <v>0.01</v>
      </c>
      <c r="K8020" s="113">
        <f t="shared" si="127"/>
        <v>7.1346704871060179E-3</v>
      </c>
    </row>
    <row r="8021" spans="2:11" x14ac:dyDescent="0.3">
      <c r="B8021" s="126">
        <v>0.01</v>
      </c>
      <c r="K8021" s="113">
        <f t="shared" si="127"/>
        <v>7.1346704871060179E-3</v>
      </c>
    </row>
    <row r="8022" spans="2:11" x14ac:dyDescent="0.3">
      <c r="B8022" s="126">
        <v>0.01</v>
      </c>
      <c r="K8022" s="113">
        <f t="shared" si="127"/>
        <v>7.1346704871060179E-3</v>
      </c>
    </row>
    <row r="8023" spans="2:11" x14ac:dyDescent="0.3">
      <c r="B8023" s="126">
        <v>0.01</v>
      </c>
      <c r="K8023" s="113">
        <f t="shared" si="127"/>
        <v>7.1346704871060179E-3</v>
      </c>
    </row>
    <row r="8024" spans="2:11" x14ac:dyDescent="0.3">
      <c r="B8024" s="126">
        <v>0.01</v>
      </c>
      <c r="K8024" s="113">
        <f t="shared" si="127"/>
        <v>7.1346704871060179E-3</v>
      </c>
    </row>
    <row r="8025" spans="2:11" x14ac:dyDescent="0.3">
      <c r="B8025" s="126">
        <v>0.01</v>
      </c>
      <c r="K8025" s="113">
        <f t="shared" si="127"/>
        <v>7.1346704871060179E-3</v>
      </c>
    </row>
    <row r="8026" spans="2:11" x14ac:dyDescent="0.3">
      <c r="B8026" s="126">
        <v>0.01</v>
      </c>
      <c r="K8026" s="113">
        <f t="shared" si="127"/>
        <v>7.1346704871060179E-3</v>
      </c>
    </row>
    <row r="8027" spans="2:11" x14ac:dyDescent="0.3">
      <c r="B8027" s="126">
        <v>0.01</v>
      </c>
      <c r="K8027" s="113">
        <f t="shared" si="127"/>
        <v>7.1346704871060179E-3</v>
      </c>
    </row>
    <row r="8028" spans="2:11" x14ac:dyDescent="0.3">
      <c r="B8028" s="126">
        <v>0.01</v>
      </c>
      <c r="K8028" s="113">
        <f t="shared" si="127"/>
        <v>7.1346704871060179E-3</v>
      </c>
    </row>
    <row r="8029" spans="2:11" x14ac:dyDescent="0.3">
      <c r="B8029" s="126">
        <v>869.36503525973001</v>
      </c>
      <c r="K8029" s="113">
        <f t="shared" si="127"/>
        <v>620.26330595894774</v>
      </c>
    </row>
    <row r="8030" spans="2:11" x14ac:dyDescent="0.3">
      <c r="B8030" s="126">
        <v>1668.98886243222</v>
      </c>
      <c r="K8030" s="113">
        <f t="shared" si="127"/>
        <v>1190.7685580103805</v>
      </c>
    </row>
    <row r="8031" spans="2:11" x14ac:dyDescent="0.3">
      <c r="B8031" s="126">
        <v>2348.9330761321498</v>
      </c>
      <c r="K8031" s="113">
        <f t="shared" si="127"/>
        <v>1675.88634944672</v>
      </c>
    </row>
    <row r="8032" spans="2:11" x14ac:dyDescent="0.3">
      <c r="B8032" s="126">
        <v>2867.4644263141799</v>
      </c>
      <c r="K8032" s="113">
        <f t="shared" si="127"/>
        <v>2045.8413815250167</v>
      </c>
    </row>
    <row r="8033" spans="2:11" x14ac:dyDescent="0.3">
      <c r="B8033" s="126">
        <v>3193.1028019784098</v>
      </c>
      <c r="K8033" s="113">
        <f t="shared" si="127"/>
        <v>2278.173632357089</v>
      </c>
    </row>
    <row r="8034" spans="2:11" x14ac:dyDescent="0.3">
      <c r="B8034" s="126">
        <v>3306.0893451195998</v>
      </c>
      <c r="K8034" s="113">
        <f t="shared" si="127"/>
        <v>2358.7858078360468</v>
      </c>
    </row>
    <row r="8035" spans="2:11" x14ac:dyDescent="0.3">
      <c r="B8035" s="126">
        <v>3199.2919241037798</v>
      </c>
      <c r="K8035" s="113">
        <f t="shared" si="127"/>
        <v>2282.5893670539863</v>
      </c>
    </row>
    <row r="8036" spans="2:11" x14ac:dyDescent="0.3">
      <c r="B8036" s="126">
        <v>2878.5569962021</v>
      </c>
      <c r="K8036" s="113">
        <f t="shared" si="127"/>
        <v>2053.7555646255669</v>
      </c>
    </row>
    <row r="8037" spans="2:11" x14ac:dyDescent="0.3">
      <c r="B8037" s="126">
        <v>2362.5072688304599</v>
      </c>
      <c r="K8037" s="113">
        <f t="shared" si="127"/>
        <v>1685.5710886498125</v>
      </c>
    </row>
    <row r="8038" spans="2:11" x14ac:dyDescent="0.3">
      <c r="B8038" s="126">
        <v>1681.77126840235</v>
      </c>
      <c r="K8038" s="113">
        <f t="shared" si="127"/>
        <v>1199.8883834733099</v>
      </c>
    </row>
    <row r="8039" spans="2:11" x14ac:dyDescent="0.3">
      <c r="B8039" s="126">
        <v>877.62249992272302</v>
      </c>
      <c r="K8039" s="113">
        <f t="shared" si="127"/>
        <v>626.15473490188549</v>
      </c>
    </row>
    <row r="8040" spans="2:11" x14ac:dyDescent="0.3">
      <c r="B8040" s="126">
        <v>1.00000004594679E-2</v>
      </c>
      <c r="K8040" s="113">
        <f t="shared" si="127"/>
        <v>7.1346708149212235E-3</v>
      </c>
    </row>
    <row r="8041" spans="2:11" x14ac:dyDescent="0.3">
      <c r="B8041" s="126">
        <v>0.01</v>
      </c>
      <c r="K8041" s="113">
        <f t="shared" si="127"/>
        <v>7.1346704871060179E-3</v>
      </c>
    </row>
    <row r="8042" spans="2:11" x14ac:dyDescent="0.3">
      <c r="B8042" s="126">
        <v>0.01</v>
      </c>
      <c r="K8042" s="113">
        <f t="shared" si="127"/>
        <v>7.1346704871060179E-3</v>
      </c>
    </row>
    <row r="8043" spans="2:11" x14ac:dyDescent="0.3">
      <c r="B8043" s="126">
        <v>0.01</v>
      </c>
      <c r="K8043" s="113">
        <f t="shared" si="127"/>
        <v>7.1346704871060179E-3</v>
      </c>
    </row>
    <row r="8044" spans="2:11" x14ac:dyDescent="0.3">
      <c r="B8044" s="126">
        <v>0.01</v>
      </c>
      <c r="K8044" s="113">
        <f t="shared" si="127"/>
        <v>7.1346704871060179E-3</v>
      </c>
    </row>
    <row r="8045" spans="2:11" x14ac:dyDescent="0.3">
      <c r="B8045" s="126">
        <v>0.01</v>
      </c>
      <c r="K8045" s="113">
        <f t="shared" si="127"/>
        <v>7.1346704871060179E-3</v>
      </c>
    </row>
    <row r="8046" spans="2:11" x14ac:dyDescent="0.3">
      <c r="B8046" s="126">
        <v>0.01</v>
      </c>
      <c r="K8046" s="113">
        <f t="shared" si="127"/>
        <v>7.1346704871060179E-3</v>
      </c>
    </row>
    <row r="8047" spans="2:11" x14ac:dyDescent="0.3">
      <c r="B8047" s="126">
        <v>0.01</v>
      </c>
      <c r="K8047" s="113">
        <f t="shared" si="127"/>
        <v>7.1346704871060179E-3</v>
      </c>
    </row>
    <row r="8048" spans="2:11" x14ac:dyDescent="0.3">
      <c r="B8048" s="126">
        <v>0.01</v>
      </c>
      <c r="K8048" s="113">
        <f t="shared" si="127"/>
        <v>7.1346704871060179E-3</v>
      </c>
    </row>
    <row r="8049" spans="2:11" x14ac:dyDescent="0.3">
      <c r="B8049" s="126">
        <v>0.01</v>
      </c>
      <c r="K8049" s="113">
        <f t="shared" si="127"/>
        <v>7.1346704871060179E-3</v>
      </c>
    </row>
    <row r="8050" spans="2:11" x14ac:dyDescent="0.3">
      <c r="B8050" s="126">
        <v>0.01</v>
      </c>
      <c r="K8050" s="113">
        <f t="shared" si="127"/>
        <v>7.1346704871060179E-3</v>
      </c>
    </row>
    <row r="8051" spans="2:11" x14ac:dyDescent="0.3">
      <c r="B8051" s="126">
        <v>0.01</v>
      </c>
      <c r="K8051" s="113">
        <f t="shared" si="127"/>
        <v>7.1346704871060179E-3</v>
      </c>
    </row>
    <row r="8052" spans="2:11" x14ac:dyDescent="0.3">
      <c r="B8052" s="126">
        <v>0.01</v>
      </c>
      <c r="K8052" s="113">
        <f t="shared" si="127"/>
        <v>7.1346704871060179E-3</v>
      </c>
    </row>
    <row r="8053" spans="2:11" x14ac:dyDescent="0.3">
      <c r="B8053" s="126">
        <v>1009.32417536855</v>
      </c>
      <c r="K8053" s="113">
        <f t="shared" si="127"/>
        <v>720.11954059246114</v>
      </c>
    </row>
    <row r="8054" spans="2:11" x14ac:dyDescent="0.3">
      <c r="B8054" s="126">
        <v>1955.4034422805</v>
      </c>
      <c r="K8054" s="113">
        <f t="shared" si="127"/>
        <v>1395.1159230024198</v>
      </c>
    </row>
    <row r="8055" spans="2:11" x14ac:dyDescent="0.3">
      <c r="B8055" s="126">
        <v>2767.6007957912798</v>
      </c>
      <c r="K8055" s="113">
        <f t="shared" si="127"/>
        <v>1974.5919717823172</v>
      </c>
    </row>
    <row r="8056" spans="2:11" x14ac:dyDescent="0.3">
      <c r="B8056" s="126">
        <v>3384.9159739731099</v>
      </c>
      <c r="K8056" s="113">
        <f t="shared" si="127"/>
        <v>2415.0260100839669</v>
      </c>
    </row>
    <row r="8057" spans="2:11" x14ac:dyDescent="0.3">
      <c r="B8057" s="126">
        <v>3761.2894244430399</v>
      </c>
      <c r="K8057" s="113">
        <f t="shared" si="127"/>
        <v>2683.5560650037737</v>
      </c>
    </row>
    <row r="8058" spans="2:11" x14ac:dyDescent="0.3">
      <c r="B8058" s="126">
        <v>3869.7063332646799</v>
      </c>
      <c r="K8058" s="113">
        <f t="shared" si="127"/>
        <v>2760.9079569710752</v>
      </c>
    </row>
    <row r="8059" spans="2:11" x14ac:dyDescent="0.3">
      <c r="B8059" s="126">
        <v>3704.67477535836</v>
      </c>
      <c r="K8059" s="113">
        <f t="shared" si="127"/>
        <v>2643.1633784075407</v>
      </c>
    </row>
    <row r="8060" spans="2:11" x14ac:dyDescent="0.3">
      <c r="B8060" s="126">
        <v>3282.7913737690701</v>
      </c>
      <c r="K8060" s="113">
        <f t="shared" si="127"/>
        <v>2342.1634729756402</v>
      </c>
    </row>
    <row r="8061" spans="2:11" x14ac:dyDescent="0.3">
      <c r="B8061" s="126">
        <v>2641.29500322279</v>
      </c>
      <c r="K8061" s="113">
        <f t="shared" si="127"/>
        <v>1884.4769507234232</v>
      </c>
    </row>
    <row r="8062" spans="2:11" x14ac:dyDescent="0.3">
      <c r="B8062" s="126">
        <v>1834.7140084952</v>
      </c>
      <c r="K8062" s="113">
        <f t="shared" si="127"/>
        <v>1309.0079888690682</v>
      </c>
    </row>
    <row r="8063" spans="2:11" x14ac:dyDescent="0.3">
      <c r="B8063" s="126">
        <v>929.91216004204296</v>
      </c>
      <c r="K8063" s="113">
        <f t="shared" si="127"/>
        <v>663.46168438529719</v>
      </c>
    </row>
    <row r="8064" spans="2:11" x14ac:dyDescent="0.3">
      <c r="B8064" s="126">
        <v>1.00000005462437E-2</v>
      </c>
      <c r="K8064" s="113">
        <f t="shared" si="127"/>
        <v>7.134670876832898E-3</v>
      </c>
    </row>
    <row r="8065" spans="2:11" x14ac:dyDescent="0.3">
      <c r="B8065" s="126">
        <v>0.01</v>
      </c>
      <c r="K8065" s="113">
        <f t="shared" si="127"/>
        <v>7.1346704871060179E-3</v>
      </c>
    </row>
    <row r="8066" spans="2:11" x14ac:dyDescent="0.3">
      <c r="B8066" s="126">
        <v>0.01</v>
      </c>
      <c r="K8066" s="113">
        <f t="shared" si="127"/>
        <v>7.1346704871060179E-3</v>
      </c>
    </row>
    <row r="8067" spans="2:11" x14ac:dyDescent="0.3">
      <c r="B8067" s="126">
        <v>0.01</v>
      </c>
      <c r="K8067" s="113">
        <f t="shared" si="127"/>
        <v>7.1346704871060179E-3</v>
      </c>
    </row>
    <row r="8068" spans="2:11" x14ac:dyDescent="0.3">
      <c r="B8068" s="126">
        <v>0.01</v>
      </c>
      <c r="K8068" s="113">
        <f t="shared" si="127"/>
        <v>7.1346704871060179E-3</v>
      </c>
    </row>
    <row r="8069" spans="2:11" x14ac:dyDescent="0.3">
      <c r="B8069" s="126">
        <v>0.01</v>
      </c>
      <c r="K8069" s="113">
        <f t="shared" si="127"/>
        <v>7.1346704871060179E-3</v>
      </c>
    </row>
    <row r="8070" spans="2:11" x14ac:dyDescent="0.3">
      <c r="B8070" s="126">
        <v>0.01</v>
      </c>
      <c r="K8070" s="113">
        <f t="shared" si="127"/>
        <v>7.1346704871060179E-3</v>
      </c>
    </row>
    <row r="8071" spans="2:11" x14ac:dyDescent="0.3">
      <c r="B8071" s="126">
        <v>0.01</v>
      </c>
      <c r="K8071" s="113">
        <f t="shared" si="127"/>
        <v>7.1346704871060179E-3</v>
      </c>
    </row>
    <row r="8072" spans="2:11" x14ac:dyDescent="0.3">
      <c r="B8072" s="126">
        <v>0.01</v>
      </c>
      <c r="K8072" s="113">
        <f t="shared" ref="K8072:K8135" si="128">IF(B8072&gt;0,B8072*(1-(1/3.49)),B8072*(1+(1/3.825)))</f>
        <v>7.1346704871060179E-3</v>
      </c>
    </row>
    <row r="8073" spans="2:11" x14ac:dyDescent="0.3">
      <c r="B8073" s="126">
        <v>0.01</v>
      </c>
      <c r="K8073" s="113">
        <f t="shared" si="128"/>
        <v>7.1346704871060179E-3</v>
      </c>
    </row>
    <row r="8074" spans="2:11" x14ac:dyDescent="0.3">
      <c r="B8074" s="126">
        <v>0.01</v>
      </c>
      <c r="K8074" s="113">
        <f t="shared" si="128"/>
        <v>7.1346704871060179E-3</v>
      </c>
    </row>
    <row r="8075" spans="2:11" x14ac:dyDescent="0.3">
      <c r="B8075" s="126">
        <v>0.01</v>
      </c>
      <c r="K8075" s="113">
        <f t="shared" si="128"/>
        <v>7.1346704871060179E-3</v>
      </c>
    </row>
    <row r="8076" spans="2:11" x14ac:dyDescent="0.3">
      <c r="B8076" s="126">
        <v>0.01</v>
      </c>
      <c r="K8076" s="113">
        <f t="shared" si="128"/>
        <v>7.1346704871060179E-3</v>
      </c>
    </row>
    <row r="8077" spans="2:11" x14ac:dyDescent="0.3">
      <c r="B8077" s="126">
        <v>434.77623856100098</v>
      </c>
      <c r="K8077" s="113">
        <f t="shared" si="128"/>
        <v>310.19851977561387</v>
      </c>
    </row>
    <row r="8078" spans="2:11" x14ac:dyDescent="0.3">
      <c r="B8078" s="126">
        <v>758.39985403900903</v>
      </c>
      <c r="K8078" s="113">
        <f t="shared" si="128"/>
        <v>541.09330560376293</v>
      </c>
    </row>
    <row r="8079" spans="2:11" x14ac:dyDescent="0.3">
      <c r="B8079" s="126">
        <v>958.75319725812903</v>
      </c>
      <c r="K8079" s="113">
        <f t="shared" si="128"/>
        <v>684.0388140896107</v>
      </c>
    </row>
    <row r="8080" spans="2:11" x14ac:dyDescent="0.3">
      <c r="B8080" s="126">
        <v>1037.6508481051501</v>
      </c>
      <c r="K8080" s="113">
        <f t="shared" si="128"/>
        <v>740.32968818963434</v>
      </c>
    </row>
    <row r="8081" spans="2:11" x14ac:dyDescent="0.3">
      <c r="B8081" s="126">
        <v>1009.13871243099</v>
      </c>
      <c r="K8081" s="113">
        <f t="shared" si="128"/>
        <v>719.98721889775504</v>
      </c>
    </row>
    <row r="8082" spans="2:11" x14ac:dyDescent="0.3">
      <c r="B8082" s="126">
        <v>896.57371538624</v>
      </c>
      <c r="K8082" s="113">
        <f t="shared" si="128"/>
        <v>639.67580266811967</v>
      </c>
    </row>
    <row r="8083" spans="2:11" x14ac:dyDescent="0.3">
      <c r="B8083" s="126">
        <v>728.92083610671</v>
      </c>
      <c r="K8083" s="113">
        <f t="shared" si="128"/>
        <v>520.06099768071863</v>
      </c>
    </row>
    <row r="8084" spans="2:11" x14ac:dyDescent="0.3">
      <c r="B8084" s="126">
        <v>536.76122942320796</v>
      </c>
      <c r="K8084" s="113">
        <f t="shared" si="128"/>
        <v>382.96145021885042</v>
      </c>
    </row>
    <row r="8085" spans="2:11" x14ac:dyDescent="0.3">
      <c r="B8085" s="126">
        <v>348.508734980258</v>
      </c>
      <c r="K8085" s="113">
        <f t="shared" si="128"/>
        <v>248.64949859622993</v>
      </c>
    </row>
    <row r="8086" spans="2:11" x14ac:dyDescent="0.3">
      <c r="B8086" s="126">
        <v>187.27433390965399</v>
      </c>
      <c r="K8086" s="113">
        <f t="shared" si="128"/>
        <v>133.6140663137646</v>
      </c>
    </row>
    <row r="8087" spans="2:11" x14ac:dyDescent="0.3">
      <c r="B8087" s="126">
        <v>68.708905897605206</v>
      </c>
      <c r="K8087" s="113">
        <f t="shared" si="128"/>
        <v>49.021540310898843</v>
      </c>
    </row>
    <row r="8088" spans="2:11" x14ac:dyDescent="0.3">
      <c r="B8088" s="126">
        <v>1.0000000029456399E-2</v>
      </c>
      <c r="K8088" s="113">
        <f t="shared" si="128"/>
        <v>7.1346705081221876E-3</v>
      </c>
    </row>
    <row r="8089" spans="2:11" x14ac:dyDescent="0.3">
      <c r="B8089" s="126">
        <v>0.01</v>
      </c>
      <c r="K8089" s="113">
        <f t="shared" si="128"/>
        <v>7.1346704871060179E-3</v>
      </c>
    </row>
    <row r="8090" spans="2:11" x14ac:dyDescent="0.3">
      <c r="B8090" s="126">
        <v>0.97488264301231398</v>
      </c>
      <c r="K8090" s="113">
        <f t="shared" si="128"/>
        <v>0.69554664214918682</v>
      </c>
    </row>
    <row r="8091" spans="2:11" x14ac:dyDescent="0.3">
      <c r="B8091" s="126">
        <v>49.582773439932403</v>
      </c>
      <c r="K8091" s="113">
        <f t="shared" si="128"/>
        <v>35.375675033074984</v>
      </c>
    </row>
    <row r="8092" spans="2:11" x14ac:dyDescent="0.3">
      <c r="B8092" s="126">
        <v>110.526399077097</v>
      </c>
      <c r="K8092" s="113">
        <f t="shared" si="128"/>
        <v>78.85694375414657</v>
      </c>
    </row>
    <row r="8093" spans="2:11" x14ac:dyDescent="0.3">
      <c r="B8093" s="126">
        <v>168.56849814610499</v>
      </c>
      <c r="K8093" s="113">
        <f t="shared" si="128"/>
        <v>120.26806887788007</v>
      </c>
    </row>
    <row r="8094" spans="2:11" x14ac:dyDescent="0.3">
      <c r="B8094" s="126">
        <v>210.958063254455</v>
      </c>
      <c r="K8094" s="113">
        <f t="shared" si="128"/>
        <v>150.51162679186044</v>
      </c>
    </row>
    <row r="8095" spans="2:11" x14ac:dyDescent="0.3">
      <c r="B8095" s="126">
        <v>229.14882476038301</v>
      </c>
      <c r="K8095" s="113">
        <f t="shared" si="128"/>
        <v>163.49013571729333</v>
      </c>
    </row>
    <row r="8096" spans="2:11" x14ac:dyDescent="0.3">
      <c r="B8096" s="126">
        <v>219.72968757519999</v>
      </c>
      <c r="K8096" s="113">
        <f t="shared" si="128"/>
        <v>156.7698917083805</v>
      </c>
    </row>
    <row r="8097" spans="2:11" x14ac:dyDescent="0.3">
      <c r="B8097" s="126">
        <v>184.492543969883</v>
      </c>
      <c r="K8097" s="113">
        <f t="shared" si="128"/>
        <v>131.62935085530336</v>
      </c>
    </row>
    <row r="8098" spans="2:11" x14ac:dyDescent="0.3">
      <c r="B8098" s="126">
        <v>129.69054154666301</v>
      </c>
      <c r="K8098" s="113">
        <f t="shared" si="128"/>
        <v>92.529927922977336</v>
      </c>
    </row>
    <row r="8099" spans="2:11" x14ac:dyDescent="0.3">
      <c r="B8099" s="126">
        <v>64.653350452901705</v>
      </c>
      <c r="K8099" s="113">
        <f t="shared" si="128"/>
        <v>46.128035136884023</v>
      </c>
    </row>
    <row r="8100" spans="2:11" x14ac:dyDescent="0.3">
      <c r="B8100" s="126">
        <v>1.00000000173381E-2</v>
      </c>
      <c r="K8100" s="113">
        <f t="shared" si="128"/>
        <v>7.1346704994761801E-3</v>
      </c>
    </row>
    <row r="8101" spans="2:11" x14ac:dyDescent="0.3">
      <c r="B8101" s="126">
        <v>0.01</v>
      </c>
      <c r="K8101" s="113">
        <f t="shared" si="128"/>
        <v>7.1346704871060179E-3</v>
      </c>
    </row>
    <row r="8102" spans="2:11" x14ac:dyDescent="0.3">
      <c r="B8102" s="126">
        <v>0.01</v>
      </c>
      <c r="K8102" s="113">
        <f t="shared" si="128"/>
        <v>7.1346704871060179E-3</v>
      </c>
    </row>
    <row r="8103" spans="2:11" x14ac:dyDescent="0.3">
      <c r="B8103" s="126">
        <v>0.01</v>
      </c>
      <c r="K8103" s="113">
        <f t="shared" si="128"/>
        <v>7.1346704871060179E-3</v>
      </c>
    </row>
    <row r="8104" spans="2:11" x14ac:dyDescent="0.3">
      <c r="B8104" s="126">
        <v>0.01</v>
      </c>
      <c r="K8104" s="113">
        <f t="shared" si="128"/>
        <v>7.1346704871060179E-3</v>
      </c>
    </row>
    <row r="8105" spans="2:11" x14ac:dyDescent="0.3">
      <c r="B8105" s="126">
        <v>0.01</v>
      </c>
      <c r="K8105" s="113">
        <f t="shared" si="128"/>
        <v>7.1346704871060179E-3</v>
      </c>
    </row>
    <row r="8106" spans="2:11" x14ac:dyDescent="0.3">
      <c r="B8106" s="126">
        <v>0.01</v>
      </c>
      <c r="K8106" s="113">
        <f t="shared" si="128"/>
        <v>7.1346704871060179E-3</v>
      </c>
    </row>
    <row r="8107" spans="2:11" x14ac:dyDescent="0.3">
      <c r="B8107" s="126">
        <v>17.2109886722215</v>
      </c>
      <c r="K8107" s="113">
        <f t="shared" si="128"/>
        <v>12.279473293361471</v>
      </c>
    </row>
    <row r="8108" spans="2:11" x14ac:dyDescent="0.3">
      <c r="B8108" s="126">
        <v>53.112836212020703</v>
      </c>
      <c r="K8108" s="113">
        <f t="shared" si="128"/>
        <v>37.894258500839989</v>
      </c>
    </row>
    <row r="8109" spans="2:11" x14ac:dyDescent="0.3">
      <c r="B8109" s="126">
        <v>73.528424762253294</v>
      </c>
      <c r="K8109" s="113">
        <f t="shared" si="128"/>
        <v>52.460108211464387</v>
      </c>
    </row>
    <row r="8110" spans="2:11" x14ac:dyDescent="0.3">
      <c r="B8110" s="126">
        <v>72.465427322109605</v>
      </c>
      <c r="K8110" s="113">
        <f t="shared" si="128"/>
        <v>51.701694565058141</v>
      </c>
    </row>
    <row r="8111" spans="2:11" x14ac:dyDescent="0.3">
      <c r="B8111" s="126">
        <v>47.461170086409801</v>
      </c>
      <c r="K8111" s="113">
        <f t="shared" si="128"/>
        <v>33.861980949902694</v>
      </c>
    </row>
    <row r="8112" spans="2:11" x14ac:dyDescent="0.3">
      <c r="B8112" s="126">
        <v>1.0000000043469201E-2</v>
      </c>
      <c r="K8112" s="113">
        <f t="shared" si="128"/>
        <v>7.1346705181198596E-3</v>
      </c>
    </row>
    <row r="8113" spans="2:11" x14ac:dyDescent="0.3">
      <c r="B8113" s="126">
        <v>0.01</v>
      </c>
      <c r="K8113" s="113">
        <f t="shared" si="128"/>
        <v>7.1346704871060179E-3</v>
      </c>
    </row>
    <row r="8114" spans="2:11" x14ac:dyDescent="0.3">
      <c r="B8114" s="126">
        <v>0.01</v>
      </c>
      <c r="K8114" s="113">
        <f t="shared" si="128"/>
        <v>7.1346704871060179E-3</v>
      </c>
    </row>
    <row r="8115" spans="2:11" x14ac:dyDescent="0.3">
      <c r="B8115" s="126">
        <v>0.01</v>
      </c>
      <c r="K8115" s="113">
        <f t="shared" si="128"/>
        <v>7.1346704871060179E-3</v>
      </c>
    </row>
    <row r="8116" spans="2:11" x14ac:dyDescent="0.3">
      <c r="B8116" s="126">
        <v>0.01</v>
      </c>
      <c r="K8116" s="113">
        <f t="shared" si="128"/>
        <v>7.1346704871060179E-3</v>
      </c>
    </row>
    <row r="8117" spans="2:11" x14ac:dyDescent="0.3">
      <c r="B8117" s="126">
        <v>0.01</v>
      </c>
      <c r="K8117" s="113">
        <f t="shared" si="128"/>
        <v>7.1346704871060179E-3</v>
      </c>
    </row>
    <row r="8118" spans="2:11" x14ac:dyDescent="0.3">
      <c r="B8118" s="126">
        <v>0.01</v>
      </c>
      <c r="K8118" s="113">
        <f t="shared" si="128"/>
        <v>7.1346704871060179E-3</v>
      </c>
    </row>
    <row r="8119" spans="2:11" x14ac:dyDescent="0.3">
      <c r="B8119" s="126">
        <v>0.01</v>
      </c>
      <c r="K8119" s="113">
        <f t="shared" si="128"/>
        <v>7.1346704871060179E-3</v>
      </c>
    </row>
    <row r="8120" spans="2:11" x14ac:dyDescent="0.3">
      <c r="B8120" s="126">
        <v>0.01</v>
      </c>
      <c r="K8120" s="113">
        <f t="shared" si="128"/>
        <v>7.1346704871060179E-3</v>
      </c>
    </row>
    <row r="8121" spans="2:11" x14ac:dyDescent="0.3">
      <c r="B8121" s="126">
        <v>0.01</v>
      </c>
      <c r="K8121" s="113">
        <f t="shared" si="128"/>
        <v>7.1346704871060179E-3</v>
      </c>
    </row>
    <row r="8122" spans="2:11" x14ac:dyDescent="0.3">
      <c r="B8122" s="126">
        <v>0.01</v>
      </c>
      <c r="K8122" s="113">
        <f t="shared" si="128"/>
        <v>7.1346704871060179E-3</v>
      </c>
    </row>
    <row r="8123" spans="2:11" x14ac:dyDescent="0.3">
      <c r="B8123" s="126">
        <v>0.01</v>
      </c>
      <c r="K8123" s="113">
        <f t="shared" si="128"/>
        <v>7.1346704871060179E-3</v>
      </c>
    </row>
    <row r="8124" spans="2:11" x14ac:dyDescent="0.3">
      <c r="B8124" s="126">
        <v>0.01</v>
      </c>
      <c r="K8124" s="113">
        <f t="shared" si="128"/>
        <v>7.1346704871060179E-3</v>
      </c>
    </row>
    <row r="8125" spans="2:11" x14ac:dyDescent="0.3">
      <c r="B8125" s="126">
        <v>54.260784326733202</v>
      </c>
      <c r="K8125" s="113">
        <f t="shared" si="128"/>
        <v>38.713281654316809</v>
      </c>
    </row>
    <row r="8126" spans="2:11" x14ac:dyDescent="0.3">
      <c r="B8126" s="126">
        <v>87.166681644046506</v>
      </c>
      <c r="K8126" s="113">
        <f t="shared" si="128"/>
        <v>62.190555098474441</v>
      </c>
    </row>
    <row r="8127" spans="2:11" x14ac:dyDescent="0.3">
      <c r="B8127" s="126">
        <v>96.370749858639797</v>
      </c>
      <c r="K8127" s="113">
        <f t="shared" si="128"/>
        <v>68.757354483671378</v>
      </c>
    </row>
    <row r="8128" spans="2:11" x14ac:dyDescent="0.3">
      <c r="B8128" s="126">
        <v>83.388177599437597</v>
      </c>
      <c r="K8128" s="113">
        <f t="shared" si="128"/>
        <v>59.494716969226253</v>
      </c>
    </row>
    <row r="8129" spans="2:11" x14ac:dyDescent="0.3">
      <c r="B8129" s="126">
        <v>53.292484261403601</v>
      </c>
      <c r="K8129" s="113">
        <f t="shared" si="128"/>
        <v>38.022431464439819</v>
      </c>
    </row>
    <row r="8130" spans="2:11" x14ac:dyDescent="0.3">
      <c r="B8130" s="126">
        <v>13.8300372103505</v>
      </c>
      <c r="K8130" s="113">
        <f t="shared" si="128"/>
        <v>9.867275832026575</v>
      </c>
    </row>
    <row r="8131" spans="2:11" x14ac:dyDescent="0.3">
      <c r="B8131" s="126">
        <v>0.01</v>
      </c>
      <c r="K8131" s="113">
        <f t="shared" si="128"/>
        <v>7.1346704871060179E-3</v>
      </c>
    </row>
    <row r="8132" spans="2:11" x14ac:dyDescent="0.3">
      <c r="B8132" s="126">
        <v>0.01</v>
      </c>
      <c r="K8132" s="113">
        <f t="shared" si="128"/>
        <v>7.1346704871060179E-3</v>
      </c>
    </row>
    <row r="8133" spans="2:11" x14ac:dyDescent="0.3">
      <c r="B8133" s="126">
        <v>0.01</v>
      </c>
      <c r="K8133" s="113">
        <f t="shared" si="128"/>
        <v>7.1346704871060179E-3</v>
      </c>
    </row>
    <row r="8134" spans="2:11" x14ac:dyDescent="0.3">
      <c r="B8134" s="126">
        <v>0.01</v>
      </c>
      <c r="K8134" s="113">
        <f t="shared" si="128"/>
        <v>7.1346704871060179E-3</v>
      </c>
    </row>
    <row r="8135" spans="2:11" x14ac:dyDescent="0.3">
      <c r="B8135" s="126">
        <v>0.01</v>
      </c>
      <c r="K8135" s="113">
        <f t="shared" si="128"/>
        <v>7.1346704871060179E-3</v>
      </c>
    </row>
    <row r="8136" spans="2:11" x14ac:dyDescent="0.3">
      <c r="B8136" s="126">
        <v>0.01</v>
      </c>
      <c r="K8136" s="113">
        <f t="shared" ref="K8136:K8199" si="129">IF(B8136&gt;0,B8136*(1-(1/3.49)),B8136*(1+(1/3.825)))</f>
        <v>7.1346704871060179E-3</v>
      </c>
    </row>
    <row r="8137" spans="2:11" x14ac:dyDescent="0.3">
      <c r="B8137" s="126">
        <v>52.514495041394802</v>
      </c>
      <c r="K8137" s="113">
        <f t="shared" si="129"/>
        <v>37.467361791711475</v>
      </c>
    </row>
    <row r="8138" spans="2:11" x14ac:dyDescent="0.3">
      <c r="B8138" s="126">
        <v>106.178803692542</v>
      </c>
      <c r="K8138" s="113">
        <f t="shared" si="129"/>
        <v>75.755077706140284</v>
      </c>
    </row>
    <row r="8139" spans="2:11" x14ac:dyDescent="0.3">
      <c r="B8139" s="126">
        <v>151.27920733067401</v>
      </c>
      <c r="K8139" s="113">
        <f t="shared" si="129"/>
        <v>107.93272958549521</v>
      </c>
    </row>
    <row r="8140" spans="2:11" x14ac:dyDescent="0.3">
      <c r="B8140" s="126">
        <v>179.225775143671</v>
      </c>
      <c r="K8140" s="113">
        <f t="shared" si="129"/>
        <v>127.87168484462487</v>
      </c>
    </row>
    <row r="8141" spans="2:11" x14ac:dyDescent="0.3">
      <c r="B8141" s="126">
        <v>184.28141612240501</v>
      </c>
      <c r="K8141" s="113">
        <f t="shared" si="129"/>
        <v>131.47871809306261</v>
      </c>
    </row>
    <row r="8142" spans="2:11" x14ac:dyDescent="0.3">
      <c r="B8142" s="126">
        <v>164.91554340385699</v>
      </c>
      <c r="K8142" s="113">
        <f t="shared" si="129"/>
        <v>117.66180603885499</v>
      </c>
    </row>
    <row r="8143" spans="2:11" x14ac:dyDescent="0.3">
      <c r="B8143" s="126">
        <v>124.542425758638</v>
      </c>
      <c r="K8143" s="113">
        <f t="shared" si="129"/>
        <v>88.856916945274676</v>
      </c>
    </row>
    <row r="8144" spans="2:11" x14ac:dyDescent="0.3">
      <c r="B8144" s="126">
        <v>71.474779012749494</v>
      </c>
      <c r="K8144" s="113">
        <f t="shared" si="129"/>
        <v>50.994899639468841</v>
      </c>
    </row>
    <row r="8145" spans="2:11" x14ac:dyDescent="0.3">
      <c r="B8145" s="126">
        <v>18.033803602590801</v>
      </c>
      <c r="K8145" s="113">
        <f t="shared" si="129"/>
        <v>12.866524633367076</v>
      </c>
    </row>
    <row r="8146" spans="2:11" x14ac:dyDescent="0.3">
      <c r="B8146" s="126">
        <v>0.01</v>
      </c>
      <c r="K8146" s="113">
        <f t="shared" si="129"/>
        <v>7.1346704871060179E-3</v>
      </c>
    </row>
    <row r="8147" spans="2:11" x14ac:dyDescent="0.3">
      <c r="B8147" s="126">
        <v>0.01</v>
      </c>
      <c r="K8147" s="113">
        <f t="shared" si="129"/>
        <v>7.1346704871060179E-3</v>
      </c>
    </row>
    <row r="8148" spans="2:11" x14ac:dyDescent="0.3">
      <c r="B8148" s="126">
        <v>0.01</v>
      </c>
      <c r="K8148" s="113">
        <f t="shared" si="129"/>
        <v>7.1346704871060179E-3</v>
      </c>
    </row>
    <row r="8149" spans="2:11" x14ac:dyDescent="0.3">
      <c r="B8149" s="126">
        <v>79.956617973219494</v>
      </c>
      <c r="K8149" s="113">
        <f t="shared" si="129"/>
        <v>57.046412250233963</v>
      </c>
    </row>
    <row r="8150" spans="2:11" x14ac:dyDescent="0.3">
      <c r="B8150" s="126">
        <v>209.02575799253799</v>
      </c>
      <c r="K8150" s="113">
        <f t="shared" si="129"/>
        <v>149.13299065943255</v>
      </c>
    </row>
    <row r="8151" spans="2:11" x14ac:dyDescent="0.3">
      <c r="B8151" s="126">
        <v>379.43337588134602</v>
      </c>
      <c r="K8151" s="113">
        <f t="shared" si="129"/>
        <v>270.71321087236436</v>
      </c>
    </row>
    <row r="8152" spans="2:11" x14ac:dyDescent="0.3">
      <c r="B8152" s="126">
        <v>575.01602224815099</v>
      </c>
      <c r="K8152" s="113">
        <f t="shared" si="129"/>
        <v>410.25498435469797</v>
      </c>
    </row>
    <row r="8153" spans="2:11" x14ac:dyDescent="0.3">
      <c r="B8153" s="126">
        <v>772.23043147748103</v>
      </c>
      <c r="K8153" s="113">
        <f t="shared" si="129"/>
        <v>550.96096687075294</v>
      </c>
    </row>
    <row r="8154" spans="2:11" x14ac:dyDescent="0.3">
      <c r="B8154" s="126">
        <v>942.31617425063905</v>
      </c>
      <c r="K8154" s="113">
        <f t="shared" si="129"/>
        <v>672.31153979486862</v>
      </c>
    </row>
    <row r="8155" spans="2:11" x14ac:dyDescent="0.3">
      <c r="B8155" s="126">
        <v>1054.43975386901</v>
      </c>
      <c r="K8155" s="113">
        <f t="shared" si="129"/>
        <v>752.30801923605588</v>
      </c>
    </row>
    <row r="8156" spans="2:11" x14ac:dyDescent="0.3">
      <c r="B8156" s="126">
        <v>1079.4924717797101</v>
      </c>
      <c r="K8156" s="113">
        <f t="shared" si="129"/>
        <v>770.1823079459823</v>
      </c>
    </row>
    <row r="8157" spans="2:11" x14ac:dyDescent="0.3">
      <c r="B8157" s="126">
        <v>994.10303580738798</v>
      </c>
      <c r="K8157" s="113">
        <f t="shared" si="129"/>
        <v>709.25975907174677</v>
      </c>
    </row>
    <row r="8158" spans="2:11" x14ac:dyDescent="0.3">
      <c r="B8158" s="126">
        <v>784.36567169729403</v>
      </c>
      <c r="K8158" s="113">
        <f t="shared" si="129"/>
        <v>559.61906089577712</v>
      </c>
    </row>
    <row r="8159" spans="2:11" x14ac:dyDescent="0.3">
      <c r="B8159" s="126">
        <v>448.78572299096498</v>
      </c>
      <c r="K8159" s="113">
        <f t="shared" si="129"/>
        <v>320.19382528581741</v>
      </c>
    </row>
    <row r="8160" spans="2:11" x14ac:dyDescent="0.3">
      <c r="B8160" s="126">
        <v>1.00000004600006E-2</v>
      </c>
      <c r="K8160" s="113">
        <f t="shared" si="129"/>
        <v>7.1346708153012884E-3</v>
      </c>
    </row>
    <row r="8161" spans="2:11" x14ac:dyDescent="0.3">
      <c r="B8161" s="126">
        <v>0.01</v>
      </c>
      <c r="K8161" s="113">
        <f t="shared" si="129"/>
        <v>7.1346704871060179E-3</v>
      </c>
    </row>
    <row r="8162" spans="2:11" x14ac:dyDescent="0.3">
      <c r="B8162" s="126">
        <v>0.01</v>
      </c>
      <c r="K8162" s="113">
        <f t="shared" si="129"/>
        <v>7.1346704871060179E-3</v>
      </c>
    </row>
    <row r="8163" spans="2:11" x14ac:dyDescent="0.3">
      <c r="B8163" s="126">
        <v>0.01</v>
      </c>
      <c r="K8163" s="113">
        <f t="shared" si="129"/>
        <v>7.1346704871060179E-3</v>
      </c>
    </row>
    <row r="8164" spans="2:11" x14ac:dyDescent="0.3">
      <c r="B8164" s="126">
        <v>0.01</v>
      </c>
      <c r="K8164" s="113">
        <f t="shared" si="129"/>
        <v>7.1346704871060179E-3</v>
      </c>
    </row>
    <row r="8165" spans="2:11" x14ac:dyDescent="0.3">
      <c r="B8165" s="126">
        <v>0.01</v>
      </c>
      <c r="K8165" s="113">
        <f t="shared" si="129"/>
        <v>7.1346704871060179E-3</v>
      </c>
    </row>
    <row r="8166" spans="2:11" x14ac:dyDescent="0.3">
      <c r="B8166" s="126">
        <v>0.01</v>
      </c>
      <c r="K8166" s="113">
        <f t="shared" si="129"/>
        <v>7.1346704871060179E-3</v>
      </c>
    </row>
    <row r="8167" spans="2:11" x14ac:dyDescent="0.3">
      <c r="B8167" s="126">
        <v>0.01</v>
      </c>
      <c r="K8167" s="113">
        <f t="shared" si="129"/>
        <v>7.1346704871060179E-3</v>
      </c>
    </row>
    <row r="8168" spans="2:11" x14ac:dyDescent="0.3">
      <c r="B8168" s="126">
        <v>0.01</v>
      </c>
      <c r="K8168" s="113">
        <f t="shared" si="129"/>
        <v>7.1346704871060179E-3</v>
      </c>
    </row>
    <row r="8169" spans="2:11" x14ac:dyDescent="0.3">
      <c r="B8169" s="126">
        <v>0.01</v>
      </c>
      <c r="K8169" s="113">
        <f t="shared" si="129"/>
        <v>7.1346704871060179E-3</v>
      </c>
    </row>
    <row r="8170" spans="2:11" x14ac:dyDescent="0.3">
      <c r="B8170" s="126">
        <v>0.01</v>
      </c>
      <c r="K8170" s="113">
        <f t="shared" si="129"/>
        <v>7.1346704871060179E-3</v>
      </c>
    </row>
    <row r="8171" spans="2:11" x14ac:dyDescent="0.3">
      <c r="B8171" s="126">
        <v>0.01</v>
      </c>
      <c r="K8171" s="113">
        <f t="shared" si="129"/>
        <v>7.1346704871060179E-3</v>
      </c>
    </row>
    <row r="8172" spans="2:11" x14ac:dyDescent="0.3">
      <c r="B8172" s="126">
        <v>0.01</v>
      </c>
      <c r="K8172" s="113">
        <f t="shared" si="129"/>
        <v>7.1346704871060179E-3</v>
      </c>
    </row>
    <row r="8173" spans="2:11" x14ac:dyDescent="0.3">
      <c r="B8173" s="126">
        <v>956.44382947962595</v>
      </c>
      <c r="K8173" s="113">
        <f t="shared" si="129"/>
        <v>682.39115627629474</v>
      </c>
    </row>
    <row r="8174" spans="2:11" x14ac:dyDescent="0.3">
      <c r="B8174" s="126">
        <v>1887.85861459479</v>
      </c>
      <c r="K8174" s="113">
        <f t="shared" si="129"/>
        <v>1346.9249141378302</v>
      </c>
    </row>
    <row r="8175" spans="2:11" x14ac:dyDescent="0.3">
      <c r="B8175" s="126">
        <v>2719.0690189245502</v>
      </c>
      <c r="K8175" s="113">
        <f t="shared" si="129"/>
        <v>1939.9661481725302</v>
      </c>
    </row>
    <row r="8176" spans="2:11" x14ac:dyDescent="0.3">
      <c r="B8176" s="126">
        <v>3381.16761185324</v>
      </c>
      <c r="K8176" s="113">
        <f t="shared" si="129"/>
        <v>2412.3516772248045</v>
      </c>
    </row>
    <row r="8177" spans="2:11" x14ac:dyDescent="0.3">
      <c r="B8177" s="126">
        <v>3817.78051680112</v>
      </c>
      <c r="K8177" s="113">
        <f t="shared" si="129"/>
        <v>2723.8605979469312</v>
      </c>
    </row>
    <row r="8178" spans="2:11" x14ac:dyDescent="0.3">
      <c r="B8178" s="126">
        <v>3990.18918057677</v>
      </c>
      <c r="K8178" s="113">
        <f t="shared" si="129"/>
        <v>2846.8684984630822</v>
      </c>
    </row>
    <row r="8179" spans="2:11" x14ac:dyDescent="0.3">
      <c r="B8179" s="126">
        <v>3880.82514189826</v>
      </c>
      <c r="K8179" s="113">
        <f t="shared" si="129"/>
        <v>2768.8408605520535</v>
      </c>
    </row>
    <row r="8180" spans="2:11" x14ac:dyDescent="0.3">
      <c r="B8180" s="126">
        <v>3494.8184754171998</v>
      </c>
      <c r="K8180" s="113">
        <f t="shared" si="129"/>
        <v>2493.4378234351943</v>
      </c>
    </row>
    <row r="8181" spans="2:11" x14ac:dyDescent="0.3">
      <c r="B8181" s="126">
        <v>2859.4842514721199</v>
      </c>
      <c r="K8181" s="113">
        <f t="shared" si="129"/>
        <v>2040.1477897322575</v>
      </c>
    </row>
    <row r="8182" spans="2:11" x14ac:dyDescent="0.3">
      <c r="B8182" s="126">
        <v>2021.8412586458901</v>
      </c>
      <c r="K8182" s="113">
        <f t="shared" si="129"/>
        <v>1442.5171157674115</v>
      </c>
    </row>
    <row r="8183" spans="2:11" x14ac:dyDescent="0.3">
      <c r="B8183" s="126">
        <v>1044.44980834999</v>
      </c>
      <c r="K8183" s="113">
        <f t="shared" si="129"/>
        <v>745.18052228982094</v>
      </c>
    </row>
    <row r="8184" spans="2:11" x14ac:dyDescent="0.3">
      <c r="B8184" s="126">
        <v>1.00000010597028E-2</v>
      </c>
      <c r="K8184" s="113">
        <f t="shared" si="129"/>
        <v>7.1346712431690461E-3</v>
      </c>
    </row>
    <row r="8185" spans="2:11" x14ac:dyDescent="0.3">
      <c r="B8185" s="126">
        <v>0.01</v>
      </c>
      <c r="K8185" s="113">
        <f t="shared" si="129"/>
        <v>7.1346704871060179E-3</v>
      </c>
    </row>
    <row r="8186" spans="2:11" x14ac:dyDescent="0.3">
      <c r="B8186" s="126">
        <v>0.01</v>
      </c>
      <c r="K8186" s="113">
        <f t="shared" si="129"/>
        <v>7.1346704871060179E-3</v>
      </c>
    </row>
    <row r="8187" spans="2:11" x14ac:dyDescent="0.3">
      <c r="B8187" s="126">
        <v>0.01</v>
      </c>
      <c r="K8187" s="113">
        <f t="shared" si="129"/>
        <v>7.1346704871060179E-3</v>
      </c>
    </row>
    <row r="8188" spans="2:11" x14ac:dyDescent="0.3">
      <c r="B8188" s="126">
        <v>0.01</v>
      </c>
      <c r="K8188" s="113">
        <f t="shared" si="129"/>
        <v>7.1346704871060179E-3</v>
      </c>
    </row>
    <row r="8189" spans="2:11" x14ac:dyDescent="0.3">
      <c r="B8189" s="126">
        <v>0.01</v>
      </c>
      <c r="K8189" s="113">
        <f t="shared" si="129"/>
        <v>7.1346704871060179E-3</v>
      </c>
    </row>
    <row r="8190" spans="2:11" x14ac:dyDescent="0.3">
      <c r="B8190" s="126">
        <v>0.01</v>
      </c>
      <c r="K8190" s="113">
        <f t="shared" si="129"/>
        <v>7.1346704871060179E-3</v>
      </c>
    </row>
    <row r="8191" spans="2:11" x14ac:dyDescent="0.3">
      <c r="B8191" s="126">
        <v>0.01</v>
      </c>
      <c r="K8191" s="113">
        <f t="shared" si="129"/>
        <v>7.1346704871060179E-3</v>
      </c>
    </row>
    <row r="8192" spans="2:11" x14ac:dyDescent="0.3">
      <c r="B8192" s="126">
        <v>0.01</v>
      </c>
      <c r="K8192" s="113">
        <f t="shared" si="129"/>
        <v>7.1346704871060179E-3</v>
      </c>
    </row>
    <row r="8193" spans="2:11" x14ac:dyDescent="0.3">
      <c r="B8193" s="126">
        <v>0.01</v>
      </c>
      <c r="K8193" s="113">
        <f t="shared" si="129"/>
        <v>7.1346704871060179E-3</v>
      </c>
    </row>
    <row r="8194" spans="2:11" x14ac:dyDescent="0.3">
      <c r="B8194" s="126">
        <v>0.01</v>
      </c>
      <c r="K8194" s="113">
        <f t="shared" si="129"/>
        <v>7.1346704871060179E-3</v>
      </c>
    </row>
    <row r="8195" spans="2:11" x14ac:dyDescent="0.3">
      <c r="B8195" s="126">
        <v>0.01</v>
      </c>
      <c r="K8195" s="113">
        <f t="shared" si="129"/>
        <v>7.1346704871060179E-3</v>
      </c>
    </row>
    <row r="8196" spans="2:11" x14ac:dyDescent="0.3">
      <c r="B8196" s="126">
        <v>0.01</v>
      </c>
      <c r="K8196" s="113">
        <f t="shared" si="129"/>
        <v>7.1346704871060179E-3</v>
      </c>
    </row>
    <row r="8197" spans="2:11" x14ac:dyDescent="0.3">
      <c r="B8197" s="126">
        <v>924.09783583512296</v>
      </c>
      <c r="K8197" s="113">
        <f t="shared" si="129"/>
        <v>659.3133556531393</v>
      </c>
    </row>
    <row r="8198" spans="2:11" x14ac:dyDescent="0.3">
      <c r="B8198" s="126">
        <v>1773.8714228200099</v>
      </c>
      <c r="K8198" s="113">
        <f t="shared" si="129"/>
        <v>1265.5988088314684</v>
      </c>
    </row>
    <row r="8199" spans="2:11" x14ac:dyDescent="0.3">
      <c r="B8199" s="126">
        <v>2496.27365994303</v>
      </c>
      <c r="K8199" s="113">
        <f t="shared" si="129"/>
        <v>1781.0090009335659</v>
      </c>
    </row>
    <row r="8200" spans="2:11" x14ac:dyDescent="0.3">
      <c r="B8200" s="126">
        <v>3046.9999777850599</v>
      </c>
      <c r="K8200" s="113">
        <f t="shared" ref="K8200:K8263" si="130">IF(B8200&gt;0,B8200*(1-(1/3.49)),B8200*(1+(1/3.825)))</f>
        <v>2173.9340815715759</v>
      </c>
    </row>
    <row r="8201" spans="2:11" x14ac:dyDescent="0.3">
      <c r="B8201" s="126">
        <v>3392.6589047288298</v>
      </c>
      <c r="K8201" s="113">
        <f t="shared" si="130"/>
        <v>2420.5503360386206</v>
      </c>
    </row>
    <row r="8202" spans="2:11" x14ac:dyDescent="0.3">
      <c r="B8202" s="126">
        <v>3512.3258177860898</v>
      </c>
      <c r="K8202" s="113">
        <f t="shared" si="130"/>
        <v>2505.9287353258924</v>
      </c>
    </row>
    <row r="8203" spans="2:11" x14ac:dyDescent="0.3">
      <c r="B8203" s="126">
        <v>3398.4980205513498</v>
      </c>
      <c r="K8203" s="113">
        <f t="shared" si="130"/>
        <v>2424.7163527715934</v>
      </c>
    </row>
    <row r="8204" spans="2:11" x14ac:dyDescent="0.3">
      <c r="B8204" s="126">
        <v>3057.4611950252101</v>
      </c>
      <c r="K8204" s="113">
        <f t="shared" si="130"/>
        <v>2181.3978153618264</v>
      </c>
    </row>
    <row r="8205" spans="2:11" x14ac:dyDescent="0.3">
      <c r="B8205" s="126">
        <v>2509.0670472634101</v>
      </c>
      <c r="K8205" s="113">
        <f t="shared" si="130"/>
        <v>1790.1366612280492</v>
      </c>
    </row>
    <row r="8206" spans="2:11" x14ac:dyDescent="0.3">
      <c r="B8206" s="126">
        <v>1785.9078416214099</v>
      </c>
      <c r="K8206" s="113">
        <f t="shared" si="130"/>
        <v>1274.1863970307481</v>
      </c>
    </row>
    <row r="8207" spans="2:11" x14ac:dyDescent="0.3">
      <c r="B8207" s="126">
        <v>931.86458310797798</v>
      </c>
      <c r="K8207" s="113">
        <f t="shared" si="130"/>
        <v>664.85467390798431</v>
      </c>
    </row>
    <row r="8208" spans="2:11" x14ac:dyDescent="0.3">
      <c r="B8208" s="126">
        <v>1.0000001036240999E-2</v>
      </c>
      <c r="K8208" s="113">
        <f t="shared" si="130"/>
        <v>7.134671226429825E-3</v>
      </c>
    </row>
    <row r="8209" spans="2:11" x14ac:dyDescent="0.3">
      <c r="B8209" s="126">
        <v>0.01</v>
      </c>
      <c r="K8209" s="113">
        <f t="shared" si="130"/>
        <v>7.1346704871060179E-3</v>
      </c>
    </row>
    <row r="8210" spans="2:11" x14ac:dyDescent="0.3">
      <c r="B8210" s="126">
        <v>0.01</v>
      </c>
      <c r="K8210" s="113">
        <f t="shared" si="130"/>
        <v>7.1346704871060179E-3</v>
      </c>
    </row>
    <row r="8211" spans="2:11" x14ac:dyDescent="0.3">
      <c r="B8211" s="126">
        <v>0.01</v>
      </c>
      <c r="K8211" s="113">
        <f t="shared" si="130"/>
        <v>7.1346704871060179E-3</v>
      </c>
    </row>
    <row r="8212" spans="2:11" x14ac:dyDescent="0.3">
      <c r="B8212" s="126">
        <v>0.01</v>
      </c>
      <c r="K8212" s="113">
        <f t="shared" si="130"/>
        <v>7.1346704871060179E-3</v>
      </c>
    </row>
    <row r="8213" spans="2:11" x14ac:dyDescent="0.3">
      <c r="B8213" s="126">
        <v>0.01</v>
      </c>
      <c r="K8213" s="113">
        <f t="shared" si="130"/>
        <v>7.1346704871060179E-3</v>
      </c>
    </row>
    <row r="8214" spans="2:11" x14ac:dyDescent="0.3">
      <c r="B8214" s="126">
        <v>0.01</v>
      </c>
      <c r="K8214" s="113">
        <f t="shared" si="130"/>
        <v>7.1346704871060179E-3</v>
      </c>
    </row>
    <row r="8215" spans="2:11" x14ac:dyDescent="0.3">
      <c r="B8215" s="126">
        <v>0.01</v>
      </c>
      <c r="K8215" s="113">
        <f t="shared" si="130"/>
        <v>7.1346704871060179E-3</v>
      </c>
    </row>
    <row r="8216" spans="2:11" x14ac:dyDescent="0.3">
      <c r="B8216" s="126">
        <v>0.01</v>
      </c>
      <c r="K8216" s="113">
        <f t="shared" si="130"/>
        <v>7.1346704871060179E-3</v>
      </c>
    </row>
    <row r="8217" spans="2:11" x14ac:dyDescent="0.3">
      <c r="B8217" s="126">
        <v>0.01</v>
      </c>
      <c r="K8217" s="113">
        <f t="shared" si="130"/>
        <v>7.1346704871060179E-3</v>
      </c>
    </row>
    <row r="8218" spans="2:11" x14ac:dyDescent="0.3">
      <c r="B8218" s="126">
        <v>0.01</v>
      </c>
      <c r="K8218" s="113">
        <f t="shared" si="130"/>
        <v>7.1346704871060179E-3</v>
      </c>
    </row>
    <row r="8219" spans="2:11" x14ac:dyDescent="0.3">
      <c r="B8219" s="126">
        <v>0.01</v>
      </c>
      <c r="K8219" s="113">
        <f t="shared" si="130"/>
        <v>7.1346704871060179E-3</v>
      </c>
    </row>
    <row r="8220" spans="2:11" x14ac:dyDescent="0.3">
      <c r="B8220" s="126">
        <v>0.01</v>
      </c>
      <c r="K8220" s="113">
        <f t="shared" si="130"/>
        <v>7.1346704871060179E-3</v>
      </c>
    </row>
    <row r="8221" spans="2:11" x14ac:dyDescent="0.3">
      <c r="B8221" s="126">
        <v>1070.09509317523</v>
      </c>
      <c r="K8221" s="113">
        <f t="shared" si="130"/>
        <v>763.47758796742767</v>
      </c>
    </row>
    <row r="8222" spans="2:11" x14ac:dyDescent="0.3">
      <c r="B8222" s="126">
        <v>2072.9162926572099</v>
      </c>
      <c r="K8222" s="113">
        <f t="shared" si="130"/>
        <v>1478.9574695462616</v>
      </c>
    </row>
    <row r="8223" spans="2:11" x14ac:dyDescent="0.3">
      <c r="B8223" s="126">
        <v>2933.6106935580701</v>
      </c>
      <c r="K8223" s="113">
        <f t="shared" si="130"/>
        <v>2093.0345635987378</v>
      </c>
    </row>
    <row r="8224" spans="2:11" x14ac:dyDescent="0.3">
      <c r="B8224" s="126">
        <v>3587.5716271971801</v>
      </c>
      <c r="K8224" s="113">
        <f t="shared" si="130"/>
        <v>2559.6141408942631</v>
      </c>
    </row>
    <row r="8225" spans="2:11" x14ac:dyDescent="0.3">
      <c r="B8225" s="126">
        <v>3986.0534639366301</v>
      </c>
      <c r="K8225" s="113">
        <f t="shared" si="130"/>
        <v>2843.9178009175384</v>
      </c>
    </row>
    <row r="8226" spans="2:11" x14ac:dyDescent="0.3">
      <c r="B8226" s="126">
        <v>4100.5119304360296</v>
      </c>
      <c r="K8226" s="113">
        <f t="shared" si="130"/>
        <v>2925.5801452108062</v>
      </c>
    </row>
    <row r="8227" spans="2:11" x14ac:dyDescent="0.3">
      <c r="B8227" s="126">
        <v>3925.2189984236302</v>
      </c>
      <c r="K8227" s="113">
        <f t="shared" si="130"/>
        <v>2800.5144143480916</v>
      </c>
    </row>
    <row r="8228" spans="2:11" x14ac:dyDescent="0.3">
      <c r="B8228" s="126">
        <v>3477.8499934507199</v>
      </c>
      <c r="K8228" s="113">
        <f t="shared" si="130"/>
        <v>2481.3313706854706</v>
      </c>
    </row>
    <row r="8229" spans="2:11" x14ac:dyDescent="0.3">
      <c r="B8229" s="126">
        <v>2797.93907346059</v>
      </c>
      <c r="K8229" s="113">
        <f t="shared" si="130"/>
        <v>1996.2373332140025</v>
      </c>
    </row>
    <row r="8230" spans="2:11" x14ac:dyDescent="0.3">
      <c r="B8230" s="126">
        <v>1943.3163776834001</v>
      </c>
      <c r="K8230" s="113">
        <f t="shared" si="130"/>
        <v>1386.4922006967524</v>
      </c>
    </row>
    <row r="8231" spans="2:11" x14ac:dyDescent="0.3">
      <c r="B8231" s="126">
        <v>984.85159983328595</v>
      </c>
      <c r="K8231" s="113">
        <f t="shared" si="130"/>
        <v>702.65916435096904</v>
      </c>
    </row>
    <row r="8232" spans="2:11" x14ac:dyDescent="0.3">
      <c r="B8232" s="126">
        <v>1.00000002946443E-2</v>
      </c>
      <c r="K8232" s="113">
        <f t="shared" si="130"/>
        <v>7.1346706973250172E-3</v>
      </c>
    </row>
    <row r="8233" spans="2:11" x14ac:dyDescent="0.3">
      <c r="B8233" s="126">
        <v>0.01</v>
      </c>
      <c r="K8233" s="113">
        <f t="shared" si="130"/>
        <v>7.1346704871060179E-3</v>
      </c>
    </row>
    <row r="8234" spans="2:11" x14ac:dyDescent="0.3">
      <c r="B8234" s="126">
        <v>0.01</v>
      </c>
      <c r="K8234" s="113">
        <f t="shared" si="130"/>
        <v>7.1346704871060179E-3</v>
      </c>
    </row>
    <row r="8235" spans="2:11" x14ac:dyDescent="0.3">
      <c r="B8235" s="126">
        <v>0.01</v>
      </c>
      <c r="K8235" s="113">
        <f t="shared" si="130"/>
        <v>7.1346704871060179E-3</v>
      </c>
    </row>
    <row r="8236" spans="2:11" x14ac:dyDescent="0.3">
      <c r="B8236" s="126">
        <v>0.01</v>
      </c>
      <c r="K8236" s="113">
        <f t="shared" si="130"/>
        <v>7.1346704871060179E-3</v>
      </c>
    </row>
    <row r="8237" spans="2:11" x14ac:dyDescent="0.3">
      <c r="B8237" s="126">
        <v>0.01</v>
      </c>
      <c r="K8237" s="113">
        <f t="shared" si="130"/>
        <v>7.1346704871060179E-3</v>
      </c>
    </row>
    <row r="8238" spans="2:11" x14ac:dyDescent="0.3">
      <c r="B8238" s="126">
        <v>0.01</v>
      </c>
      <c r="K8238" s="113">
        <f t="shared" si="130"/>
        <v>7.1346704871060179E-3</v>
      </c>
    </row>
    <row r="8239" spans="2:11" x14ac:dyDescent="0.3">
      <c r="B8239" s="126">
        <v>0.01</v>
      </c>
      <c r="K8239" s="113">
        <f t="shared" si="130"/>
        <v>7.1346704871060179E-3</v>
      </c>
    </row>
    <row r="8240" spans="2:11" x14ac:dyDescent="0.3">
      <c r="B8240" s="126">
        <v>0.01</v>
      </c>
      <c r="K8240" s="113">
        <f t="shared" si="130"/>
        <v>7.1346704871060179E-3</v>
      </c>
    </row>
    <row r="8241" spans="2:11" x14ac:dyDescent="0.3">
      <c r="B8241" s="126">
        <v>0.01</v>
      </c>
      <c r="K8241" s="113">
        <f t="shared" si="130"/>
        <v>7.1346704871060179E-3</v>
      </c>
    </row>
    <row r="8242" spans="2:11" x14ac:dyDescent="0.3">
      <c r="B8242" s="126">
        <v>0.01</v>
      </c>
      <c r="K8242" s="113">
        <f t="shared" si="130"/>
        <v>7.1346704871060179E-3</v>
      </c>
    </row>
    <row r="8243" spans="2:11" x14ac:dyDescent="0.3">
      <c r="B8243" s="126">
        <v>0.01</v>
      </c>
      <c r="K8243" s="113">
        <f t="shared" si="130"/>
        <v>7.1346704871060179E-3</v>
      </c>
    </row>
    <row r="8244" spans="2:11" x14ac:dyDescent="0.3">
      <c r="B8244" s="126">
        <v>0.01</v>
      </c>
      <c r="K8244" s="113">
        <f t="shared" si="130"/>
        <v>7.1346704871060179E-3</v>
      </c>
    </row>
    <row r="8245" spans="2:11" x14ac:dyDescent="0.3">
      <c r="B8245" s="126">
        <v>459.781762868827</v>
      </c>
      <c r="K8245" s="113">
        <f t="shared" si="130"/>
        <v>328.03913740497973</v>
      </c>
    </row>
    <row r="8246" spans="2:11" x14ac:dyDescent="0.3">
      <c r="B8246" s="126">
        <v>801.93421147568301</v>
      </c>
      <c r="K8246" s="113">
        <f t="shared" si="130"/>
        <v>572.15363512161912</v>
      </c>
    </row>
    <row r="8247" spans="2:11" x14ac:dyDescent="0.3">
      <c r="B8247" s="126">
        <v>1013.68203520712</v>
      </c>
      <c r="K8247" s="113">
        <f t="shared" si="130"/>
        <v>723.22872999018011</v>
      </c>
    </row>
    <row r="8248" spans="2:11" x14ac:dyDescent="0.3">
      <c r="B8248" s="126">
        <v>1096.9847191648901</v>
      </c>
      <c r="K8248" s="113">
        <f t="shared" si="130"/>
        <v>782.66245006320241</v>
      </c>
    </row>
    <row r="8249" spans="2:11" x14ac:dyDescent="0.3">
      <c r="B8249" s="126">
        <v>1066.7302543481601</v>
      </c>
      <c r="K8249" s="113">
        <f t="shared" si="130"/>
        <v>761.07688634009128</v>
      </c>
    </row>
    <row r="8250" spans="2:11" x14ac:dyDescent="0.3">
      <c r="B8250" s="126">
        <v>947.64171293321499</v>
      </c>
      <c r="K8250" s="113">
        <f t="shared" si="130"/>
        <v>676.11113616152022</v>
      </c>
    </row>
    <row r="8251" spans="2:11" x14ac:dyDescent="0.3">
      <c r="B8251" s="126">
        <v>770.35862823397997</v>
      </c>
      <c r="K8251" s="113">
        <f t="shared" si="130"/>
        <v>549.62549693484527</v>
      </c>
    </row>
    <row r="8252" spans="2:11" x14ac:dyDescent="0.3">
      <c r="B8252" s="126">
        <v>567.21554043760602</v>
      </c>
      <c r="K8252" s="113">
        <f t="shared" si="130"/>
        <v>404.68959761880774</v>
      </c>
    </row>
    <row r="8253" spans="2:11" x14ac:dyDescent="0.3">
      <c r="B8253" s="126">
        <v>368.24338649038998</v>
      </c>
      <c r="K8253" s="113">
        <f t="shared" si="130"/>
        <v>262.729522166496</v>
      </c>
    </row>
    <row r="8254" spans="2:11" x14ac:dyDescent="0.3">
      <c r="B8254" s="126">
        <v>197.85796860850499</v>
      </c>
      <c r="K8254" s="113">
        <f t="shared" si="130"/>
        <v>141.16514092698495</v>
      </c>
    </row>
    <row r="8255" spans="2:11" x14ac:dyDescent="0.3">
      <c r="B8255" s="126">
        <v>72.583980731504894</v>
      </c>
      <c r="K8255" s="113">
        <f t="shared" si="130"/>
        <v>51.786278516173979</v>
      </c>
    </row>
    <row r="8256" spans="2:11" x14ac:dyDescent="0.3">
      <c r="B8256" s="126">
        <v>1.00000000177045E-2</v>
      </c>
      <c r="K8256" s="113">
        <f t="shared" si="130"/>
        <v>7.1346704997375943E-3</v>
      </c>
    </row>
    <row r="8257" spans="2:11" x14ac:dyDescent="0.3">
      <c r="B8257" s="126">
        <v>0.01</v>
      </c>
      <c r="K8257" s="113">
        <f t="shared" si="130"/>
        <v>7.1346704871060179E-3</v>
      </c>
    </row>
    <row r="8258" spans="2:11" x14ac:dyDescent="0.3">
      <c r="B8258" s="126">
        <v>1.0289892311005799</v>
      </c>
      <c r="K8258" s="113">
        <f t="shared" si="130"/>
        <v>0.73414990986832207</v>
      </c>
    </row>
    <row r="8259" spans="2:11" x14ac:dyDescent="0.3">
      <c r="B8259" s="126">
        <v>52.357149163478702</v>
      </c>
      <c r="K8259" s="113">
        <f t="shared" si="130"/>
        <v>37.355100692567902</v>
      </c>
    </row>
    <row r="8260" spans="2:11" x14ac:dyDescent="0.3">
      <c r="B8260" s="126">
        <v>116.699368893531</v>
      </c>
      <c r="K8260" s="113">
        <f t="shared" si="130"/>
        <v>83.261154310857364</v>
      </c>
    </row>
    <row r="8261" spans="2:11" x14ac:dyDescent="0.3">
      <c r="B8261" s="126">
        <v>177.96491790559099</v>
      </c>
      <c r="K8261" s="113">
        <f t="shared" si="130"/>
        <v>126.97210475212653</v>
      </c>
    </row>
    <row r="8262" spans="2:11" x14ac:dyDescent="0.3">
      <c r="B8262" s="126">
        <v>222.694346532358</v>
      </c>
      <c r="K8262" s="113">
        <f t="shared" si="130"/>
        <v>158.88507818497749</v>
      </c>
    </row>
    <row r="8263" spans="2:11" x14ac:dyDescent="0.3">
      <c r="B8263" s="126">
        <v>241.872013167131</v>
      </c>
      <c r="K8263" s="113">
        <f t="shared" si="130"/>
        <v>172.56771140004477</v>
      </c>
    </row>
    <row r="8264" spans="2:11" x14ac:dyDescent="0.3">
      <c r="B8264" s="126">
        <v>231.90576588439299</v>
      </c>
      <c r="K8264" s="113">
        <f t="shared" ref="K8264:K8327" si="131">IF(B8264&gt;0,B8264*(1-(1/3.49)),B8264*(1+(1/3.825)))</f>
        <v>165.45712236450962</v>
      </c>
    </row>
    <row r="8265" spans="2:11" x14ac:dyDescent="0.3">
      <c r="B8265" s="126">
        <v>194.69568438707199</v>
      </c>
      <c r="K8265" s="113">
        <f t="shared" si="131"/>
        <v>138.90895533633503</v>
      </c>
    </row>
    <row r="8266" spans="2:11" x14ac:dyDescent="0.3">
      <c r="B8266" s="126">
        <v>136.848554218331</v>
      </c>
      <c r="K8266" s="113">
        <f t="shared" si="131"/>
        <v>97.636934098465389</v>
      </c>
    </row>
    <row r="8267" spans="2:11" x14ac:dyDescent="0.3">
      <c r="B8267" s="126">
        <v>68.214412174185497</v>
      </c>
      <c r="K8267" s="113">
        <f t="shared" si="131"/>
        <v>48.668735333444666</v>
      </c>
    </row>
    <row r="8268" spans="2:11" x14ac:dyDescent="0.3">
      <c r="B8268" s="126">
        <v>1.00000000553657E-2</v>
      </c>
      <c r="K8268" s="113">
        <f t="shared" si="131"/>
        <v>7.1346705266076204E-3</v>
      </c>
    </row>
    <row r="8269" spans="2:11" x14ac:dyDescent="0.3">
      <c r="B8269" s="126">
        <v>0.01</v>
      </c>
      <c r="K8269" s="113">
        <f t="shared" si="131"/>
        <v>7.1346704871060179E-3</v>
      </c>
    </row>
    <row r="8270" spans="2:11" x14ac:dyDescent="0.3">
      <c r="B8270" s="126">
        <v>0.01</v>
      </c>
      <c r="K8270" s="113">
        <f t="shared" si="131"/>
        <v>7.1346704871060179E-3</v>
      </c>
    </row>
    <row r="8271" spans="2:11" x14ac:dyDescent="0.3">
      <c r="B8271" s="126">
        <v>0.01</v>
      </c>
      <c r="K8271" s="113">
        <f t="shared" si="131"/>
        <v>7.1346704871060179E-3</v>
      </c>
    </row>
    <row r="8272" spans="2:11" x14ac:dyDescent="0.3">
      <c r="B8272" s="126">
        <v>0.01</v>
      </c>
      <c r="K8272" s="113">
        <f t="shared" si="131"/>
        <v>7.1346704871060179E-3</v>
      </c>
    </row>
    <row r="8273" spans="2:11" x14ac:dyDescent="0.3">
      <c r="B8273" s="126">
        <v>0.01</v>
      </c>
      <c r="K8273" s="113">
        <f t="shared" si="131"/>
        <v>7.1346704871060179E-3</v>
      </c>
    </row>
    <row r="8274" spans="2:11" x14ac:dyDescent="0.3">
      <c r="B8274" s="126">
        <v>0.01</v>
      </c>
      <c r="K8274" s="113">
        <f t="shared" si="131"/>
        <v>7.1346704871060179E-3</v>
      </c>
    </row>
    <row r="8275" spans="2:11" x14ac:dyDescent="0.3">
      <c r="B8275" s="126">
        <v>18.1435428265433</v>
      </c>
      <c r="K8275" s="113">
        <f t="shared" si="131"/>
        <v>12.944819953608256</v>
      </c>
    </row>
    <row r="8276" spans="2:11" x14ac:dyDescent="0.3">
      <c r="B8276" s="126">
        <v>55.986040821892402</v>
      </c>
      <c r="K8276" s="113">
        <f t="shared" si="131"/>
        <v>39.944195314186842</v>
      </c>
    </row>
    <row r="8277" spans="2:11" x14ac:dyDescent="0.3">
      <c r="B8277" s="126">
        <v>77.498256530277601</v>
      </c>
      <c r="K8277" s="113">
        <f t="shared" si="131"/>
        <v>55.292452366874279</v>
      </c>
    </row>
    <row r="8278" spans="2:11" x14ac:dyDescent="0.3">
      <c r="B8278" s="126">
        <v>76.369993480894706</v>
      </c>
      <c r="K8278" s="113">
        <f t="shared" si="131"/>
        <v>54.48747385886184</v>
      </c>
    </row>
    <row r="8279" spans="2:11" x14ac:dyDescent="0.3">
      <c r="B8279" s="126">
        <v>50.0131286630887</v>
      </c>
      <c r="K8279" s="113">
        <f t="shared" si="131"/>
        <v>35.682719304037498</v>
      </c>
    </row>
    <row r="8280" spans="2:11" x14ac:dyDescent="0.3">
      <c r="B8280" s="126">
        <v>1.00000000282014E-2</v>
      </c>
      <c r="K8280" s="113">
        <f t="shared" si="131"/>
        <v>7.1346705072267867E-3</v>
      </c>
    </row>
    <row r="8281" spans="2:11" x14ac:dyDescent="0.3">
      <c r="B8281" s="126">
        <v>0.01</v>
      </c>
      <c r="K8281" s="113">
        <f t="shared" si="131"/>
        <v>7.1346704871060179E-3</v>
      </c>
    </row>
    <row r="8282" spans="2:11" x14ac:dyDescent="0.3">
      <c r="B8282" s="126">
        <v>0.01</v>
      </c>
      <c r="K8282" s="113">
        <f t="shared" si="131"/>
        <v>7.1346704871060179E-3</v>
      </c>
    </row>
    <row r="8283" spans="2:11" x14ac:dyDescent="0.3">
      <c r="B8283" s="126">
        <v>0.01</v>
      </c>
      <c r="K8283" s="113">
        <f t="shared" si="131"/>
        <v>7.1346704871060179E-3</v>
      </c>
    </row>
    <row r="8284" spans="2:11" x14ac:dyDescent="0.3">
      <c r="B8284" s="126">
        <v>0.01</v>
      </c>
      <c r="K8284" s="113">
        <f t="shared" si="131"/>
        <v>7.1346704871060179E-3</v>
      </c>
    </row>
    <row r="8285" spans="2:11" x14ac:dyDescent="0.3">
      <c r="B8285" s="126">
        <v>0.01</v>
      </c>
      <c r="K8285" s="113">
        <f t="shared" si="131"/>
        <v>7.1346704871060179E-3</v>
      </c>
    </row>
    <row r="8286" spans="2:11" x14ac:dyDescent="0.3">
      <c r="B8286" s="126">
        <v>0.01</v>
      </c>
      <c r="K8286" s="113">
        <f t="shared" si="131"/>
        <v>7.1346704871060179E-3</v>
      </c>
    </row>
    <row r="8287" spans="2:11" x14ac:dyDescent="0.3">
      <c r="B8287" s="126">
        <v>0.01</v>
      </c>
      <c r="K8287" s="113">
        <f t="shared" si="131"/>
        <v>7.1346704871060179E-3</v>
      </c>
    </row>
    <row r="8288" spans="2:11" x14ac:dyDescent="0.3">
      <c r="B8288" s="126">
        <v>0.01</v>
      </c>
      <c r="K8288" s="113">
        <f t="shared" si="131"/>
        <v>7.1346704871060179E-3</v>
      </c>
    </row>
    <row r="8289" spans="2:11" x14ac:dyDescent="0.3">
      <c r="B8289" s="126">
        <v>0.01</v>
      </c>
      <c r="K8289" s="113">
        <f t="shared" si="131"/>
        <v>7.1346704871060179E-3</v>
      </c>
    </row>
    <row r="8290" spans="2:11" x14ac:dyDescent="0.3">
      <c r="B8290" s="126">
        <v>0.01</v>
      </c>
      <c r="K8290" s="113">
        <f t="shared" si="131"/>
        <v>7.1346704871060179E-3</v>
      </c>
    </row>
    <row r="8291" spans="2:11" x14ac:dyDescent="0.3">
      <c r="B8291" s="126">
        <v>0.01</v>
      </c>
      <c r="K8291" s="113">
        <f t="shared" si="131"/>
        <v>7.1346704871060179E-3</v>
      </c>
    </row>
    <row r="8292" spans="2:11" x14ac:dyDescent="0.3">
      <c r="B8292" s="126">
        <v>0.01</v>
      </c>
      <c r="K8292" s="113">
        <f t="shared" si="131"/>
        <v>7.1346704871060179E-3</v>
      </c>
    </row>
    <row r="8293" spans="2:11" x14ac:dyDescent="0.3">
      <c r="B8293" s="126">
        <v>57.096480206767197</v>
      </c>
      <c r="K8293" s="113">
        <f t="shared" si="131"/>
        <v>40.736457224885477</v>
      </c>
    </row>
    <row r="8294" spans="2:11" x14ac:dyDescent="0.3">
      <c r="B8294" s="126">
        <v>91.713019481232706</v>
      </c>
      <c r="K8294" s="113">
        <f t="shared" si="131"/>
        <v>65.434217337613021</v>
      </c>
    </row>
    <row r="8295" spans="2:11" x14ac:dyDescent="0.3">
      <c r="B8295" s="126">
        <v>101.3868635636</v>
      </c>
      <c r="K8295" s="113">
        <f t="shared" si="131"/>
        <v>72.336186324746137</v>
      </c>
    </row>
    <row r="8296" spans="2:11" x14ac:dyDescent="0.3">
      <c r="B8296" s="126">
        <v>87.719540521634997</v>
      </c>
      <c r="K8296" s="113">
        <f t="shared" si="131"/>
        <v>62.585001690220956</v>
      </c>
    </row>
    <row r="8297" spans="2:11" x14ac:dyDescent="0.3">
      <c r="B8297" s="126">
        <v>56.054717847110602</v>
      </c>
      <c r="K8297" s="113">
        <f t="shared" si="131"/>
        <v>39.993194108683497</v>
      </c>
    </row>
    <row r="8298" spans="2:11" x14ac:dyDescent="0.3">
      <c r="B8298" s="126">
        <v>14.545006996029899</v>
      </c>
      <c r="K8298" s="113">
        <f t="shared" si="131"/>
        <v>10.377383214932507</v>
      </c>
    </row>
    <row r="8299" spans="2:11" x14ac:dyDescent="0.3">
      <c r="B8299" s="126">
        <v>0.01</v>
      </c>
      <c r="K8299" s="113">
        <f t="shared" si="131"/>
        <v>7.1346704871060179E-3</v>
      </c>
    </row>
    <row r="8300" spans="2:11" x14ac:dyDescent="0.3">
      <c r="B8300" s="126">
        <v>0.01</v>
      </c>
      <c r="K8300" s="113">
        <f t="shared" si="131"/>
        <v>7.1346704871060179E-3</v>
      </c>
    </row>
    <row r="8301" spans="2:11" x14ac:dyDescent="0.3">
      <c r="B8301" s="126">
        <v>0.01</v>
      </c>
      <c r="K8301" s="113">
        <f t="shared" si="131"/>
        <v>7.1346704871060179E-3</v>
      </c>
    </row>
    <row r="8302" spans="2:11" x14ac:dyDescent="0.3">
      <c r="B8302" s="126">
        <v>0.01</v>
      </c>
      <c r="K8302" s="113">
        <f t="shared" si="131"/>
        <v>7.1346704871060179E-3</v>
      </c>
    </row>
    <row r="8303" spans="2:11" x14ac:dyDescent="0.3">
      <c r="B8303" s="126">
        <v>0.01</v>
      </c>
      <c r="K8303" s="113">
        <f t="shared" si="131"/>
        <v>7.1346704871060179E-3</v>
      </c>
    </row>
    <row r="8304" spans="2:11" x14ac:dyDescent="0.3">
      <c r="B8304" s="126">
        <v>0.01</v>
      </c>
      <c r="K8304" s="113">
        <f t="shared" si="131"/>
        <v>7.1346704871060179E-3</v>
      </c>
    </row>
    <row r="8305" spans="2:11" x14ac:dyDescent="0.3">
      <c r="B8305" s="126">
        <v>55.191555291789903</v>
      </c>
      <c r="K8305" s="113">
        <f t="shared" si="131"/>
        <v>39.377356067781335</v>
      </c>
    </row>
    <row r="8306" spans="2:11" x14ac:dyDescent="0.3">
      <c r="B8306" s="126">
        <v>111.580761310369</v>
      </c>
      <c r="K8306" s="113">
        <f t="shared" si="131"/>
        <v>79.609196464991058</v>
      </c>
    </row>
    <row r="8307" spans="2:11" x14ac:dyDescent="0.3">
      <c r="B8307" s="126">
        <v>158.95982417535799</v>
      </c>
      <c r="K8307" s="113">
        <f t="shared" si="131"/>
        <v>113.41259661794884</v>
      </c>
    </row>
    <row r="8308" spans="2:11" x14ac:dyDescent="0.3">
      <c r="B8308" s="126">
        <v>188.306318797117</v>
      </c>
      <c r="K8308" s="113">
        <f t="shared" si="131"/>
        <v>134.35035352573678</v>
      </c>
    </row>
    <row r="8309" spans="2:11" x14ac:dyDescent="0.3">
      <c r="B8309" s="126">
        <v>193.59855041850901</v>
      </c>
      <c r="K8309" s="113">
        <f t="shared" si="131"/>
        <v>138.12618640174426</v>
      </c>
    </row>
    <row r="8310" spans="2:11" x14ac:dyDescent="0.3">
      <c r="B8310" s="126">
        <v>173.23599920397501</v>
      </c>
      <c r="K8310" s="113">
        <f t="shared" si="131"/>
        <v>123.5981770824922</v>
      </c>
    </row>
    <row r="8311" spans="2:11" x14ac:dyDescent="0.3">
      <c r="B8311" s="126">
        <v>130.812612861373</v>
      </c>
      <c r="K8311" s="113">
        <f t="shared" si="131"/>
        <v>93.330488832326296</v>
      </c>
    </row>
    <row r="8312" spans="2:11" x14ac:dyDescent="0.3">
      <c r="B8312" s="126">
        <v>75.065444939400606</v>
      </c>
      <c r="K8312" s="113">
        <f t="shared" si="131"/>
        <v>53.556721461062324</v>
      </c>
    </row>
    <row r="8313" spans="2:11" x14ac:dyDescent="0.3">
      <c r="B8313" s="126">
        <v>18.937480088711801</v>
      </c>
      <c r="K8313" s="113">
        <f t="shared" si="131"/>
        <v>13.511268028908994</v>
      </c>
    </row>
    <row r="8314" spans="2:11" x14ac:dyDescent="0.3">
      <c r="B8314" s="126">
        <v>0.01</v>
      </c>
      <c r="K8314" s="113">
        <f t="shared" si="131"/>
        <v>7.1346704871060179E-3</v>
      </c>
    </row>
    <row r="8315" spans="2:11" x14ac:dyDescent="0.3">
      <c r="B8315" s="126">
        <v>0.01</v>
      </c>
      <c r="K8315" s="113">
        <f t="shared" si="131"/>
        <v>7.1346704871060179E-3</v>
      </c>
    </row>
    <row r="8316" spans="2:11" x14ac:dyDescent="0.3">
      <c r="B8316" s="126">
        <v>0.01</v>
      </c>
      <c r="K8316" s="113">
        <f t="shared" si="131"/>
        <v>7.1346704871060179E-3</v>
      </c>
    </row>
    <row r="8317" spans="2:11" x14ac:dyDescent="0.3">
      <c r="B8317" s="126">
        <v>83.931166922079498</v>
      </c>
      <c r="K8317" s="113">
        <f t="shared" si="131"/>
        <v>59.882121958732938</v>
      </c>
    </row>
    <row r="8318" spans="2:11" x14ac:dyDescent="0.3">
      <c r="B8318" s="126">
        <v>219.39492269355199</v>
      </c>
      <c r="K8318" s="113">
        <f t="shared" si="131"/>
        <v>156.53104799625916</v>
      </c>
    </row>
    <row r="8319" spans="2:11" x14ac:dyDescent="0.3">
      <c r="B8319" s="126">
        <v>398.21635514471899</v>
      </c>
      <c r="K8319" s="113">
        <f t="shared" si="131"/>
        <v>284.11424765339552</v>
      </c>
    </row>
    <row r="8320" spans="2:11" x14ac:dyDescent="0.3">
      <c r="B8320" s="126">
        <v>603.42051883295596</v>
      </c>
      <c r="K8320" s="113">
        <f t="shared" si="131"/>
        <v>430.52065670316915</v>
      </c>
    </row>
    <row r="8321" spans="2:11" x14ac:dyDescent="0.3">
      <c r="B8321" s="126">
        <v>810.29570457039199</v>
      </c>
      <c r="K8321" s="113">
        <f t="shared" si="131"/>
        <v>578.11928492271522</v>
      </c>
    </row>
    <row r="8322" spans="2:11" x14ac:dyDescent="0.3">
      <c r="B8322" s="126">
        <v>988.66634104661603</v>
      </c>
      <c r="K8322" s="113">
        <f t="shared" si="131"/>
        <v>705.38085650603841</v>
      </c>
    </row>
    <row r="8323" spans="2:11" x14ac:dyDescent="0.3">
      <c r="B8323" s="126">
        <v>1106.1941395407</v>
      </c>
      <c r="K8323" s="113">
        <f t="shared" si="131"/>
        <v>789.23306803906678</v>
      </c>
    </row>
    <row r="8324" spans="2:11" x14ac:dyDescent="0.3">
      <c r="B8324" s="126">
        <v>1132.3630394399499</v>
      </c>
      <c r="K8324" s="113">
        <f t="shared" si="131"/>
        <v>807.90371581818783</v>
      </c>
    </row>
    <row r="8325" spans="2:11" x14ac:dyDescent="0.3">
      <c r="B8325" s="126">
        <v>1042.68699561941</v>
      </c>
      <c r="K8325" s="113">
        <f t="shared" si="131"/>
        <v>743.92281349350458</v>
      </c>
    </row>
    <row r="8326" spans="2:11" x14ac:dyDescent="0.3">
      <c r="B8326" s="126">
        <v>822.61686935985097</v>
      </c>
      <c r="K8326" s="113">
        <f t="shared" si="131"/>
        <v>586.91003000172748</v>
      </c>
    </row>
    <row r="8327" spans="2:11" x14ac:dyDescent="0.3">
      <c r="B8327" s="126">
        <v>470.62438787531602</v>
      </c>
      <c r="K8327" s="113">
        <f t="shared" si="131"/>
        <v>335.77499306863524</v>
      </c>
    </row>
    <row r="8328" spans="2:11" x14ac:dyDescent="0.3">
      <c r="B8328" s="126">
        <v>1.00000003300057E-2</v>
      </c>
      <c r="K8328" s="113">
        <f t="shared" ref="K8328:K8391" si="132">IF(B8328&gt;0,B8328*(1-(1/3.49)),B8328*(1+(1/3.825)))</f>
        <v>7.1346707225542101E-3</v>
      </c>
    </row>
    <row r="8329" spans="2:11" x14ac:dyDescent="0.3">
      <c r="B8329" s="126">
        <v>0.01</v>
      </c>
      <c r="K8329" s="113">
        <f t="shared" si="132"/>
        <v>7.1346704871060179E-3</v>
      </c>
    </row>
    <row r="8330" spans="2:11" x14ac:dyDescent="0.3">
      <c r="B8330" s="126">
        <v>0.01</v>
      </c>
      <c r="K8330" s="113">
        <f t="shared" si="132"/>
        <v>7.1346704871060179E-3</v>
      </c>
    </row>
    <row r="8331" spans="2:11" x14ac:dyDescent="0.3">
      <c r="B8331" s="126">
        <v>0.01</v>
      </c>
      <c r="K8331" s="113">
        <f t="shared" si="132"/>
        <v>7.1346704871060179E-3</v>
      </c>
    </row>
    <row r="8332" spans="2:11" x14ac:dyDescent="0.3">
      <c r="B8332" s="126">
        <v>0.01</v>
      </c>
      <c r="K8332" s="113">
        <f t="shared" si="132"/>
        <v>7.1346704871060179E-3</v>
      </c>
    </row>
    <row r="8333" spans="2:11" x14ac:dyDescent="0.3">
      <c r="B8333" s="126">
        <v>0.01</v>
      </c>
      <c r="K8333" s="113">
        <f t="shared" si="132"/>
        <v>7.1346704871060179E-3</v>
      </c>
    </row>
    <row r="8334" spans="2:11" x14ac:dyDescent="0.3">
      <c r="B8334" s="126">
        <v>0.01</v>
      </c>
      <c r="K8334" s="113">
        <f t="shared" si="132"/>
        <v>7.1346704871060179E-3</v>
      </c>
    </row>
    <row r="8335" spans="2:11" x14ac:dyDescent="0.3">
      <c r="B8335" s="126">
        <v>0.01</v>
      </c>
      <c r="K8335" s="113">
        <f t="shared" si="132"/>
        <v>7.1346704871060179E-3</v>
      </c>
    </row>
    <row r="8336" spans="2:11" x14ac:dyDescent="0.3">
      <c r="B8336" s="126">
        <v>0.01</v>
      </c>
      <c r="K8336" s="113">
        <f t="shared" si="132"/>
        <v>7.1346704871060179E-3</v>
      </c>
    </row>
    <row r="8337" spans="2:11" x14ac:dyDescent="0.3">
      <c r="B8337" s="126">
        <v>0.01</v>
      </c>
      <c r="K8337" s="113">
        <f t="shared" si="132"/>
        <v>7.1346704871060179E-3</v>
      </c>
    </row>
    <row r="8338" spans="2:11" x14ac:dyDescent="0.3">
      <c r="B8338" s="126">
        <v>0.01</v>
      </c>
      <c r="K8338" s="113">
        <f t="shared" si="132"/>
        <v>7.1346704871060179E-3</v>
      </c>
    </row>
    <row r="8339" spans="2:11" x14ac:dyDescent="0.3">
      <c r="B8339" s="126">
        <v>0.01</v>
      </c>
      <c r="K8339" s="113">
        <f t="shared" si="132"/>
        <v>7.1346704871060179E-3</v>
      </c>
    </row>
    <row r="8340" spans="2:11" x14ac:dyDescent="0.3">
      <c r="B8340" s="126">
        <v>0.01</v>
      </c>
      <c r="K8340" s="113">
        <f t="shared" si="132"/>
        <v>7.1346704871060179E-3</v>
      </c>
    </row>
    <row r="8341" spans="2:11" x14ac:dyDescent="0.3">
      <c r="B8341" s="126">
        <v>1001.58873949725</v>
      </c>
      <c r="K8341" s="113">
        <f t="shared" si="132"/>
        <v>714.60056199087467</v>
      </c>
    </row>
    <row r="8342" spans="2:11" x14ac:dyDescent="0.3">
      <c r="B8342" s="126">
        <v>1976.7713963993899</v>
      </c>
      <c r="K8342" s="113">
        <f t="shared" si="132"/>
        <v>1410.3612541646078</v>
      </c>
    </row>
    <row r="8343" spans="2:11" x14ac:dyDescent="0.3">
      <c r="B8343" s="126">
        <v>2846.84738971754</v>
      </c>
      <c r="K8343" s="113">
        <f t="shared" si="132"/>
        <v>2031.1318052712536</v>
      </c>
    </row>
    <row r="8344" spans="2:11" x14ac:dyDescent="0.3">
      <c r="B8344" s="126">
        <v>3539.7096037517599</v>
      </c>
      <c r="K8344" s="113">
        <f t="shared" si="132"/>
        <v>2525.4661642813417</v>
      </c>
    </row>
    <row r="8345" spans="2:11" x14ac:dyDescent="0.3">
      <c r="B8345" s="126">
        <v>3996.3994094897998</v>
      </c>
      <c r="K8345" s="113">
        <f t="shared" si="132"/>
        <v>2851.2992921574792</v>
      </c>
    </row>
    <row r="8346" spans="2:11" x14ac:dyDescent="0.3">
      <c r="B8346" s="126">
        <v>4176.46099239877</v>
      </c>
      <c r="K8346" s="113">
        <f t="shared" si="132"/>
        <v>2979.7672983017014</v>
      </c>
    </row>
    <row r="8347" spans="2:11" x14ac:dyDescent="0.3">
      <c r="B8347" s="126">
        <v>4061.5897260933798</v>
      </c>
      <c r="K8347" s="113">
        <f t="shared" si="132"/>
        <v>2897.810434949145</v>
      </c>
    </row>
    <row r="8348" spans="2:11" x14ac:dyDescent="0.3">
      <c r="B8348" s="126">
        <v>3657.2416130356601</v>
      </c>
      <c r="K8348" s="113">
        <f t="shared" si="132"/>
        <v>2609.3213800741528</v>
      </c>
    </row>
    <row r="8349" spans="2:11" x14ac:dyDescent="0.3">
      <c r="B8349" s="126">
        <v>2992.0841827643999</v>
      </c>
      <c r="K8349" s="113">
        <f t="shared" si="132"/>
        <v>2134.7534713705891</v>
      </c>
    </row>
    <row r="8350" spans="2:11" x14ac:dyDescent="0.3">
      <c r="B8350" s="126">
        <v>2115.3889491200698</v>
      </c>
      <c r="K8350" s="113">
        <f t="shared" si="132"/>
        <v>1509.2603104037175</v>
      </c>
    </row>
    <row r="8351" spans="2:11" x14ac:dyDescent="0.3">
      <c r="B8351" s="126">
        <v>1092.6669085716501</v>
      </c>
      <c r="K8351" s="113">
        <f t="shared" si="132"/>
        <v>779.58183448235206</v>
      </c>
    </row>
    <row r="8352" spans="2:11" x14ac:dyDescent="0.3">
      <c r="B8352" s="126">
        <v>1.00000007870585E-2</v>
      </c>
      <c r="K8352" s="113">
        <f t="shared" si="132"/>
        <v>7.1346710486463226E-3</v>
      </c>
    </row>
    <row r="8353" spans="2:11" x14ac:dyDescent="0.3">
      <c r="B8353" s="126">
        <v>0.01</v>
      </c>
      <c r="K8353" s="113">
        <f t="shared" si="132"/>
        <v>7.1346704871060179E-3</v>
      </c>
    </row>
    <row r="8354" spans="2:11" x14ac:dyDescent="0.3">
      <c r="B8354" s="126">
        <v>0.01</v>
      </c>
      <c r="K8354" s="113">
        <f t="shared" si="132"/>
        <v>7.1346704871060179E-3</v>
      </c>
    </row>
    <row r="8355" spans="2:11" x14ac:dyDescent="0.3">
      <c r="B8355" s="126">
        <v>0.01</v>
      </c>
      <c r="K8355" s="113">
        <f t="shared" si="132"/>
        <v>7.1346704871060179E-3</v>
      </c>
    </row>
    <row r="8356" spans="2:11" x14ac:dyDescent="0.3">
      <c r="B8356" s="126">
        <v>0.01</v>
      </c>
      <c r="K8356" s="113">
        <f t="shared" si="132"/>
        <v>7.1346704871060179E-3</v>
      </c>
    </row>
    <row r="8357" spans="2:11" x14ac:dyDescent="0.3">
      <c r="B8357" s="126">
        <v>0.01</v>
      </c>
      <c r="K8357" s="113">
        <f t="shared" si="132"/>
        <v>7.1346704871060179E-3</v>
      </c>
    </row>
    <row r="8358" spans="2:11" x14ac:dyDescent="0.3">
      <c r="B8358" s="126">
        <v>0.01</v>
      </c>
      <c r="K8358" s="113">
        <f t="shared" si="132"/>
        <v>7.1346704871060179E-3</v>
      </c>
    </row>
    <row r="8359" spans="2:11" x14ac:dyDescent="0.3">
      <c r="B8359" s="126">
        <v>0.01</v>
      </c>
      <c r="K8359" s="113">
        <f t="shared" si="132"/>
        <v>7.1346704871060179E-3</v>
      </c>
    </row>
    <row r="8360" spans="2:11" x14ac:dyDescent="0.3">
      <c r="B8360" s="126">
        <v>0.01</v>
      </c>
      <c r="K8360" s="113">
        <f t="shared" si="132"/>
        <v>7.1346704871060179E-3</v>
      </c>
    </row>
    <row r="8361" spans="2:11" x14ac:dyDescent="0.3">
      <c r="B8361" s="126">
        <v>0.01</v>
      </c>
      <c r="K8361" s="113">
        <f t="shared" si="132"/>
        <v>7.1346704871060179E-3</v>
      </c>
    </row>
    <row r="8362" spans="2:11" x14ac:dyDescent="0.3">
      <c r="B8362" s="126">
        <v>0.01</v>
      </c>
      <c r="K8362" s="113">
        <f t="shared" si="132"/>
        <v>7.1346704871060179E-3</v>
      </c>
    </row>
    <row r="8363" spans="2:11" x14ac:dyDescent="0.3">
      <c r="B8363" s="126">
        <v>0.01</v>
      </c>
      <c r="K8363" s="113">
        <f t="shared" si="132"/>
        <v>7.1346704871060179E-3</v>
      </c>
    </row>
    <row r="8364" spans="2:11" x14ac:dyDescent="0.3">
      <c r="B8364" s="126">
        <v>0.01</v>
      </c>
      <c r="K8364" s="113">
        <f t="shared" si="132"/>
        <v>7.1346704871060179E-3</v>
      </c>
    </row>
    <row r="8365" spans="2:11" x14ac:dyDescent="0.3">
      <c r="B8365" s="126">
        <v>965.42900166913898</v>
      </c>
      <c r="K8365" s="113">
        <f t="shared" si="132"/>
        <v>688.80178056050318</v>
      </c>
    </row>
    <row r="8366" spans="2:11" x14ac:dyDescent="0.3">
      <c r="B8366" s="126">
        <v>1853.0284602117099</v>
      </c>
      <c r="K8366" s="113">
        <f t="shared" si="132"/>
        <v>1322.0747466839994</v>
      </c>
    </row>
    <row r="8367" spans="2:11" x14ac:dyDescent="0.3">
      <c r="B8367" s="126">
        <v>2607.4120425195101</v>
      </c>
      <c r="K8367" s="113">
        <f t="shared" si="132"/>
        <v>1860.3025747488769</v>
      </c>
    </row>
    <row r="8368" spans="2:11" x14ac:dyDescent="0.3">
      <c r="B8368" s="126">
        <v>3182.3463892607501</v>
      </c>
      <c r="K8368" s="113">
        <f t="shared" si="132"/>
        <v>2270.4992863207071</v>
      </c>
    </row>
    <row r="8369" spans="2:11" x14ac:dyDescent="0.3">
      <c r="B8369" s="126">
        <v>3543.012929856</v>
      </c>
      <c r="K8369" s="113">
        <f t="shared" si="132"/>
        <v>2527.8229786078628</v>
      </c>
    </row>
    <row r="8370" spans="2:11" x14ac:dyDescent="0.3">
      <c r="B8370" s="126">
        <v>3667.62473683091</v>
      </c>
      <c r="K8370" s="113">
        <f t="shared" si="132"/>
        <v>2616.729396764747</v>
      </c>
    </row>
    <row r="8371" spans="2:11" x14ac:dyDescent="0.3">
      <c r="B8371" s="126">
        <v>3548.4173572765799</v>
      </c>
      <c r="K8371" s="113">
        <f t="shared" si="132"/>
        <v>2531.6788594895943</v>
      </c>
    </row>
    <row r="8372" spans="2:11" x14ac:dyDescent="0.3">
      <c r="B8372" s="126">
        <v>3192.0245394746298</v>
      </c>
      <c r="K8372" s="113">
        <f t="shared" si="132"/>
        <v>2277.4043275907816</v>
      </c>
    </row>
    <row r="8373" spans="2:11" x14ac:dyDescent="0.3">
      <c r="B8373" s="126">
        <v>2619.2390876581899</v>
      </c>
      <c r="K8373" s="113">
        <f t="shared" si="132"/>
        <v>1868.7407817389378</v>
      </c>
    </row>
    <row r="8374" spans="2:11" x14ac:dyDescent="0.3">
      <c r="B8374" s="126">
        <v>1864.144333017</v>
      </c>
      <c r="K8374" s="113">
        <f t="shared" si="132"/>
        <v>1330.0055556482321</v>
      </c>
    </row>
    <row r="8375" spans="2:11" x14ac:dyDescent="0.3">
      <c r="B8375" s="126">
        <v>972.59239387016305</v>
      </c>
      <c r="K8375" s="113">
        <f t="shared" si="132"/>
        <v>693.91262485292441</v>
      </c>
    </row>
    <row r="8376" spans="2:11" x14ac:dyDescent="0.3">
      <c r="B8376" s="126">
        <v>1.00000007915351E-2</v>
      </c>
      <c r="K8376" s="113">
        <f t="shared" si="132"/>
        <v>7.1346710518402287E-3</v>
      </c>
    </row>
    <row r="8377" spans="2:11" x14ac:dyDescent="0.3">
      <c r="B8377" s="126">
        <v>0.01</v>
      </c>
      <c r="K8377" s="113">
        <f t="shared" si="132"/>
        <v>7.1346704871060179E-3</v>
      </c>
    </row>
    <row r="8378" spans="2:11" x14ac:dyDescent="0.3">
      <c r="B8378" s="126">
        <v>0.01</v>
      </c>
      <c r="K8378" s="113">
        <f t="shared" si="132"/>
        <v>7.1346704871060179E-3</v>
      </c>
    </row>
    <row r="8379" spans="2:11" x14ac:dyDescent="0.3">
      <c r="B8379" s="126">
        <v>0.01</v>
      </c>
      <c r="K8379" s="113">
        <f t="shared" si="132"/>
        <v>7.1346704871060179E-3</v>
      </c>
    </row>
    <row r="8380" spans="2:11" x14ac:dyDescent="0.3">
      <c r="B8380" s="126">
        <v>0.01</v>
      </c>
      <c r="K8380" s="113">
        <f t="shared" si="132"/>
        <v>7.1346704871060179E-3</v>
      </c>
    </row>
    <row r="8381" spans="2:11" x14ac:dyDescent="0.3">
      <c r="B8381" s="126">
        <v>0.01</v>
      </c>
      <c r="K8381" s="113">
        <f t="shared" si="132"/>
        <v>7.1346704871060179E-3</v>
      </c>
    </row>
    <row r="8382" spans="2:11" x14ac:dyDescent="0.3">
      <c r="B8382" s="126">
        <v>0.01</v>
      </c>
      <c r="K8382" s="113">
        <f t="shared" si="132"/>
        <v>7.1346704871060179E-3</v>
      </c>
    </row>
    <row r="8383" spans="2:11" x14ac:dyDescent="0.3">
      <c r="B8383" s="126">
        <v>0.01</v>
      </c>
      <c r="K8383" s="113">
        <f t="shared" si="132"/>
        <v>7.1346704871060179E-3</v>
      </c>
    </row>
    <row r="8384" spans="2:11" x14ac:dyDescent="0.3">
      <c r="B8384" s="126">
        <v>0.01</v>
      </c>
      <c r="K8384" s="113">
        <f t="shared" si="132"/>
        <v>7.1346704871060179E-3</v>
      </c>
    </row>
    <row r="8385" spans="2:11" x14ac:dyDescent="0.3">
      <c r="B8385" s="126">
        <v>0.01</v>
      </c>
      <c r="K8385" s="113">
        <f t="shared" si="132"/>
        <v>7.1346704871060179E-3</v>
      </c>
    </row>
    <row r="8386" spans="2:11" x14ac:dyDescent="0.3">
      <c r="B8386" s="126">
        <v>0.01</v>
      </c>
      <c r="K8386" s="113">
        <f t="shared" si="132"/>
        <v>7.1346704871060179E-3</v>
      </c>
    </row>
    <row r="8387" spans="2:11" x14ac:dyDescent="0.3">
      <c r="B8387" s="126">
        <v>0.01</v>
      </c>
      <c r="K8387" s="113">
        <f t="shared" si="132"/>
        <v>7.1346704871060179E-3</v>
      </c>
    </row>
    <row r="8388" spans="2:11" x14ac:dyDescent="0.3">
      <c r="B8388" s="126">
        <v>0.01</v>
      </c>
      <c r="K8388" s="113">
        <f t="shared" si="132"/>
        <v>7.1346704871060179E-3</v>
      </c>
    </row>
    <row r="8389" spans="2:11" x14ac:dyDescent="0.3">
      <c r="B8389" s="126">
        <v>1115.34704297393</v>
      </c>
      <c r="K8389" s="113">
        <f t="shared" si="132"/>
        <v>795.76336303870653</v>
      </c>
    </row>
    <row r="8390" spans="2:11" x14ac:dyDescent="0.3">
      <c r="B8390" s="126">
        <v>2160.3667053404502</v>
      </c>
      <c r="K8390" s="113">
        <f t="shared" si="132"/>
        <v>1541.3504573918972</v>
      </c>
    </row>
    <row r="8391" spans="2:11" x14ac:dyDescent="0.3">
      <c r="B8391" s="126">
        <v>3057.0758856698999</v>
      </c>
      <c r="K8391" s="113">
        <f t="shared" si="132"/>
        <v>2181.1229098332524</v>
      </c>
    </row>
    <row r="8392" spans="2:11" x14ac:dyDescent="0.3">
      <c r="B8392" s="126">
        <v>3738.1984703037801</v>
      </c>
      <c r="K8392" s="113">
        <f t="shared" ref="K8392:K8455" si="133">IF(B8392&gt;0,B8392*(1-(1/3.49)),B8392*(1+(1/3.825)))</f>
        <v>2667.0814301021242</v>
      </c>
    </row>
    <row r="8393" spans="2:11" x14ac:dyDescent="0.3">
      <c r="B8393" s="126">
        <v>4153.0096885251596</v>
      </c>
      <c r="K8393" s="113">
        <f t="shared" si="133"/>
        <v>2963.0355657385812</v>
      </c>
    </row>
    <row r="8394" spans="2:11" x14ac:dyDescent="0.3">
      <c r="B8394" s="126">
        <v>4271.8497724870804</v>
      </c>
      <c r="K8394" s="113">
        <f t="shared" si="133"/>
        <v>3047.8240497114125</v>
      </c>
    </row>
    <row r="8395" spans="2:11" x14ac:dyDescent="0.3">
      <c r="B8395" s="126">
        <v>4088.8376617712202</v>
      </c>
      <c r="K8395" s="113">
        <f t="shared" si="133"/>
        <v>2917.25093920067</v>
      </c>
    </row>
    <row r="8396" spans="2:11" x14ac:dyDescent="0.3">
      <c r="B8396" s="126">
        <v>3622.4710470526102</v>
      </c>
      <c r="K8396" s="113">
        <f t="shared" si="133"/>
        <v>2584.513726980229</v>
      </c>
    </row>
    <row r="8397" spans="2:11" x14ac:dyDescent="0.3">
      <c r="B8397" s="126">
        <v>2914.0060231879602</v>
      </c>
      <c r="K8397" s="113">
        <f t="shared" si="133"/>
        <v>2079.0472772888311</v>
      </c>
    </row>
    <row r="8398" spans="2:11" x14ac:dyDescent="0.3">
      <c r="B8398" s="126">
        <v>2023.7358390824099</v>
      </c>
      <c r="K8398" s="113">
        <f t="shared" si="133"/>
        <v>1443.8688364800003</v>
      </c>
    </row>
    <row r="8399" spans="2:11" x14ac:dyDescent="0.3">
      <c r="B8399" s="126">
        <v>1025.5083200725901</v>
      </c>
      <c r="K8399" s="113">
        <f t="shared" si="133"/>
        <v>731.66639455035795</v>
      </c>
    </row>
    <row r="8400" spans="2:11" x14ac:dyDescent="0.3">
      <c r="B8400" s="126">
        <v>1.0000000890191599E-2</v>
      </c>
      <c r="K8400" s="113">
        <f t="shared" si="133"/>
        <v>7.134671122228391E-3</v>
      </c>
    </row>
    <row r="8401" spans="2:11" x14ac:dyDescent="0.3">
      <c r="B8401" s="126">
        <v>0.01</v>
      </c>
      <c r="K8401" s="113">
        <f t="shared" si="133"/>
        <v>7.1346704871060179E-3</v>
      </c>
    </row>
    <row r="8402" spans="2:11" x14ac:dyDescent="0.3">
      <c r="B8402" s="126">
        <v>0.01</v>
      </c>
      <c r="K8402" s="113">
        <f t="shared" si="133"/>
        <v>7.1346704871060179E-3</v>
      </c>
    </row>
    <row r="8403" spans="2:11" x14ac:dyDescent="0.3">
      <c r="B8403" s="126">
        <v>0.01</v>
      </c>
      <c r="K8403" s="113">
        <f t="shared" si="133"/>
        <v>7.1346704871060179E-3</v>
      </c>
    </row>
    <row r="8404" spans="2:11" x14ac:dyDescent="0.3">
      <c r="B8404" s="126">
        <v>0.01</v>
      </c>
      <c r="K8404" s="113">
        <f t="shared" si="133"/>
        <v>7.1346704871060179E-3</v>
      </c>
    </row>
    <row r="8405" spans="2:11" x14ac:dyDescent="0.3">
      <c r="B8405" s="126">
        <v>0.01</v>
      </c>
      <c r="K8405" s="113">
        <f t="shared" si="133"/>
        <v>7.1346704871060179E-3</v>
      </c>
    </row>
    <row r="8406" spans="2:11" x14ac:dyDescent="0.3">
      <c r="B8406" s="126">
        <v>0.01</v>
      </c>
      <c r="K8406" s="113">
        <f t="shared" si="133"/>
        <v>7.1346704871060179E-3</v>
      </c>
    </row>
    <row r="8407" spans="2:11" x14ac:dyDescent="0.3">
      <c r="B8407" s="126">
        <v>0.01</v>
      </c>
      <c r="K8407" s="113">
        <f t="shared" si="133"/>
        <v>7.1346704871060179E-3</v>
      </c>
    </row>
    <row r="8408" spans="2:11" x14ac:dyDescent="0.3">
      <c r="B8408" s="126">
        <v>0.01</v>
      </c>
      <c r="K8408" s="113">
        <f t="shared" si="133"/>
        <v>7.1346704871060179E-3</v>
      </c>
    </row>
    <row r="8409" spans="2:11" x14ac:dyDescent="0.3">
      <c r="B8409" s="126">
        <v>0.01</v>
      </c>
      <c r="K8409" s="113">
        <f t="shared" si="133"/>
        <v>7.1346704871060179E-3</v>
      </c>
    </row>
    <row r="8410" spans="2:11" x14ac:dyDescent="0.3">
      <c r="B8410" s="126">
        <v>0.01</v>
      </c>
      <c r="K8410" s="113">
        <f t="shared" si="133"/>
        <v>7.1346704871060179E-3</v>
      </c>
    </row>
    <row r="8411" spans="2:11" x14ac:dyDescent="0.3">
      <c r="B8411" s="126">
        <v>0.01</v>
      </c>
      <c r="K8411" s="113">
        <f t="shared" si="133"/>
        <v>7.1346704871060179E-3</v>
      </c>
    </row>
    <row r="8412" spans="2:11" x14ac:dyDescent="0.3">
      <c r="B8412" s="126">
        <v>0.01</v>
      </c>
      <c r="K8412" s="113">
        <f t="shared" si="133"/>
        <v>7.1346704871060179E-3</v>
      </c>
    </row>
    <row r="8413" spans="2:11" x14ac:dyDescent="0.3">
      <c r="B8413" s="126">
        <v>478.11942185970003</v>
      </c>
      <c r="K8413" s="113">
        <f t="shared" si="133"/>
        <v>341.12245284545935</v>
      </c>
    </row>
    <row r="8414" spans="2:11" x14ac:dyDescent="0.3">
      <c r="B8414" s="126">
        <v>833.83861886146201</v>
      </c>
      <c r="K8414" s="113">
        <f t="shared" si="133"/>
        <v>594.91637850001155</v>
      </c>
    </row>
    <row r="8415" spans="2:11" x14ac:dyDescent="0.3">
      <c r="B8415" s="126">
        <v>1053.91003862764</v>
      </c>
      <c r="K8415" s="113">
        <f t="shared" si="133"/>
        <v>751.9300848661386</v>
      </c>
    </row>
    <row r="8416" spans="2:11" x14ac:dyDescent="0.3">
      <c r="B8416" s="126">
        <v>1140.4096539335601</v>
      </c>
      <c r="K8416" s="113">
        <f t="shared" si="133"/>
        <v>813.64471011305579</v>
      </c>
    </row>
    <row r="8417" spans="2:11" x14ac:dyDescent="0.3">
      <c r="B8417" s="126">
        <v>1108.8516270168</v>
      </c>
      <c r="K8417" s="113">
        <f t="shared" si="133"/>
        <v>791.12909778562516</v>
      </c>
    </row>
    <row r="8418" spans="2:11" x14ac:dyDescent="0.3">
      <c r="B8418" s="126">
        <v>984.96662936347195</v>
      </c>
      <c r="K8418" s="113">
        <f t="shared" si="133"/>
        <v>702.74123413038546</v>
      </c>
    </row>
    <row r="8419" spans="2:11" x14ac:dyDescent="0.3">
      <c r="B8419" s="126">
        <v>800.624396946106</v>
      </c>
      <c r="K8419" s="113">
        <f t="shared" si="133"/>
        <v>571.21912561484351</v>
      </c>
    </row>
    <row r="8420" spans="2:11" x14ac:dyDescent="0.3">
      <c r="B8420" s="126">
        <v>589.44392185774097</v>
      </c>
      <c r="K8420" s="113">
        <f t="shared" si="133"/>
        <v>420.54881530824503</v>
      </c>
    </row>
    <row r="8421" spans="2:11" x14ac:dyDescent="0.3">
      <c r="B8421" s="126">
        <v>382.63771302901301</v>
      </c>
      <c r="K8421" s="113">
        <f t="shared" si="133"/>
        <v>272.99939984018408</v>
      </c>
    </row>
    <row r="8422" spans="2:11" x14ac:dyDescent="0.3">
      <c r="B8422" s="126">
        <v>205.57230224416301</v>
      </c>
      <c r="K8422" s="113">
        <f t="shared" si="133"/>
        <v>146.66906377878681</v>
      </c>
    </row>
    <row r="8423" spans="2:11" x14ac:dyDescent="0.3">
      <c r="B8423" s="126">
        <v>75.406547412106704</v>
      </c>
      <c r="K8423" s="113">
        <f t="shared" si="133"/>
        <v>53.800086835571832</v>
      </c>
    </row>
    <row r="8424" spans="2:11" x14ac:dyDescent="0.3">
      <c r="B8424" s="126">
        <v>1.00000000458947E-2</v>
      </c>
      <c r="K8424" s="113">
        <f t="shared" si="133"/>
        <v>7.1346705198503729E-3</v>
      </c>
    </row>
    <row r="8425" spans="2:11" x14ac:dyDescent="0.3">
      <c r="B8425" s="126">
        <v>0.01</v>
      </c>
      <c r="K8425" s="113">
        <f t="shared" si="133"/>
        <v>7.1346704871060179E-3</v>
      </c>
    </row>
    <row r="8426" spans="2:11" x14ac:dyDescent="0.3">
      <c r="B8426" s="126">
        <v>1.06831787173516</v>
      </c>
      <c r="K8426" s="113">
        <f t="shared" si="133"/>
        <v>0.76220959903167584</v>
      </c>
    </row>
    <row r="8427" spans="2:11" x14ac:dyDescent="0.3">
      <c r="B8427" s="126">
        <v>54.372357472822102</v>
      </c>
      <c r="K8427" s="113">
        <f t="shared" si="133"/>
        <v>38.792885417572215</v>
      </c>
    </row>
    <row r="8428" spans="2:11" x14ac:dyDescent="0.3">
      <c r="B8428" s="126">
        <v>121.180044709759</v>
      </c>
      <c r="K8428" s="113">
        <f t="shared" si="133"/>
        <v>86.457968861690517</v>
      </c>
    </row>
    <row r="8429" spans="2:11" x14ac:dyDescent="0.3">
      <c r="B8429" s="126">
        <v>184.78053666560899</v>
      </c>
      <c r="K8429" s="113">
        <f t="shared" si="133"/>
        <v>131.83482415397319</v>
      </c>
    </row>
    <row r="8430" spans="2:11" x14ac:dyDescent="0.3">
      <c r="B8430" s="126">
        <v>231.201137808265</v>
      </c>
      <c r="K8430" s="113">
        <f t="shared" si="133"/>
        <v>164.95439345059594</v>
      </c>
    </row>
    <row r="8431" spans="2:11" x14ac:dyDescent="0.3">
      <c r="B8431" s="126">
        <v>251.087584405054</v>
      </c>
      <c r="K8431" s="113">
        <f t="shared" si="133"/>
        <v>179.14271781334799</v>
      </c>
    </row>
    <row r="8432" spans="2:11" x14ac:dyDescent="0.3">
      <c r="B8432" s="126">
        <v>240.71876307494901</v>
      </c>
      <c r="K8432" s="113">
        <f t="shared" si="133"/>
        <v>171.74490546035045</v>
      </c>
    </row>
    <row r="8433" spans="2:11" x14ac:dyDescent="0.3">
      <c r="B8433" s="126">
        <v>202.07538494223701</v>
      </c>
      <c r="K8433" s="113">
        <f t="shared" si="133"/>
        <v>144.1741285117966</v>
      </c>
    </row>
    <row r="8434" spans="2:11" x14ac:dyDescent="0.3">
      <c r="B8434" s="126">
        <v>142.022058219782</v>
      </c>
      <c r="K8434" s="113">
        <f t="shared" si="133"/>
        <v>101.32805872987312</v>
      </c>
    </row>
    <row r="8435" spans="2:11" x14ac:dyDescent="0.3">
      <c r="B8435" s="126">
        <v>70.786335650896802</v>
      </c>
      <c r="K8435" s="113">
        <f t="shared" si="133"/>
        <v>50.503717985883391</v>
      </c>
    </row>
    <row r="8436" spans="2:11" x14ac:dyDescent="0.3">
      <c r="B8436" s="126">
        <v>1.0000000037963599E-2</v>
      </c>
      <c r="K8436" s="113">
        <f t="shared" si="133"/>
        <v>7.1346705141917943E-3</v>
      </c>
    </row>
    <row r="8437" spans="2:11" x14ac:dyDescent="0.3">
      <c r="B8437" s="126">
        <v>0.01</v>
      </c>
      <c r="K8437" s="113">
        <f t="shared" si="133"/>
        <v>7.1346704871060179E-3</v>
      </c>
    </row>
    <row r="8438" spans="2:11" x14ac:dyDescent="0.3">
      <c r="B8438" s="126">
        <v>0.01</v>
      </c>
      <c r="K8438" s="113">
        <f t="shared" si="133"/>
        <v>7.1346704871060179E-3</v>
      </c>
    </row>
    <row r="8439" spans="2:11" x14ac:dyDescent="0.3">
      <c r="B8439" s="126">
        <v>0.01</v>
      </c>
      <c r="K8439" s="113">
        <f t="shared" si="133"/>
        <v>7.1346704871060179E-3</v>
      </c>
    </row>
    <row r="8440" spans="2:11" x14ac:dyDescent="0.3">
      <c r="B8440" s="126">
        <v>0.01</v>
      </c>
      <c r="K8440" s="113">
        <f t="shared" si="133"/>
        <v>7.1346704871060179E-3</v>
      </c>
    </row>
    <row r="8441" spans="2:11" x14ac:dyDescent="0.3">
      <c r="B8441" s="126">
        <v>0.01</v>
      </c>
      <c r="K8441" s="113">
        <f t="shared" si="133"/>
        <v>7.1346704871060179E-3</v>
      </c>
    </row>
    <row r="8442" spans="2:11" x14ac:dyDescent="0.3">
      <c r="B8442" s="126">
        <v>0.01</v>
      </c>
      <c r="K8442" s="113">
        <f t="shared" si="133"/>
        <v>7.1346704871060179E-3</v>
      </c>
    </row>
    <row r="8443" spans="2:11" x14ac:dyDescent="0.3">
      <c r="B8443" s="126">
        <v>18.8131142772</v>
      </c>
      <c r="K8443" s="113">
        <f t="shared" si="133"/>
        <v>13.422537120409169</v>
      </c>
    </row>
    <row r="8444" spans="2:11" x14ac:dyDescent="0.3">
      <c r="B8444" s="126">
        <v>58.0474498162638</v>
      </c>
      <c r="K8444" s="113">
        <f t="shared" si="133"/>
        <v>41.414942705586498</v>
      </c>
    </row>
    <row r="8445" spans="2:11" x14ac:dyDescent="0.3">
      <c r="B8445" s="126">
        <v>80.344310589516198</v>
      </c>
      <c r="K8445" s="113">
        <f t="shared" si="133"/>
        <v>57.323018156990067</v>
      </c>
    </row>
    <row r="8446" spans="2:11" x14ac:dyDescent="0.3">
      <c r="B8446" s="126">
        <v>79.167144627916102</v>
      </c>
      <c r="K8446" s="113">
        <f t="shared" si="133"/>
        <v>56.483149032524672</v>
      </c>
    </row>
    <row r="8447" spans="2:11" x14ac:dyDescent="0.3">
      <c r="B8447" s="126">
        <v>51.839914111959899</v>
      </c>
      <c r="K8447" s="113">
        <f t="shared" si="133"/>
        <v>36.986070526871103</v>
      </c>
    </row>
    <row r="8448" spans="2:11" x14ac:dyDescent="0.3">
      <c r="B8448" s="126">
        <v>1.00000000652452E-2</v>
      </c>
      <c r="K8448" s="113">
        <f t="shared" si="133"/>
        <v>7.134670533656318E-3</v>
      </c>
    </row>
    <row r="8449" spans="2:11" x14ac:dyDescent="0.3">
      <c r="B8449" s="126">
        <v>0.01</v>
      </c>
      <c r="K8449" s="113">
        <f t="shared" si="133"/>
        <v>7.1346704871060179E-3</v>
      </c>
    </row>
    <row r="8450" spans="2:11" x14ac:dyDescent="0.3">
      <c r="B8450" s="126">
        <v>0.01</v>
      </c>
      <c r="K8450" s="113">
        <f t="shared" si="133"/>
        <v>7.1346704871060179E-3</v>
      </c>
    </row>
    <row r="8451" spans="2:11" x14ac:dyDescent="0.3">
      <c r="B8451" s="126">
        <v>0.01</v>
      </c>
      <c r="K8451" s="113">
        <f t="shared" si="133"/>
        <v>7.1346704871060179E-3</v>
      </c>
    </row>
    <row r="8452" spans="2:11" x14ac:dyDescent="0.3">
      <c r="B8452" s="126">
        <v>0.01</v>
      </c>
      <c r="K8452" s="113">
        <f t="shared" si="133"/>
        <v>7.1346704871060179E-3</v>
      </c>
    </row>
    <row r="8453" spans="2:11" x14ac:dyDescent="0.3">
      <c r="B8453" s="126">
        <v>0.01</v>
      </c>
      <c r="K8453" s="113">
        <f t="shared" si="133"/>
        <v>7.1346704871060179E-3</v>
      </c>
    </row>
    <row r="8454" spans="2:11" x14ac:dyDescent="0.3">
      <c r="B8454" s="126">
        <v>0.01</v>
      </c>
      <c r="K8454" s="113">
        <f t="shared" si="133"/>
        <v>7.1346704871060179E-3</v>
      </c>
    </row>
    <row r="8455" spans="2:11" x14ac:dyDescent="0.3">
      <c r="B8455" s="126">
        <v>0.01</v>
      </c>
      <c r="K8455" s="113">
        <f t="shared" si="133"/>
        <v>7.1346704871060179E-3</v>
      </c>
    </row>
    <row r="8456" spans="2:11" x14ac:dyDescent="0.3">
      <c r="B8456" s="126">
        <v>0.01</v>
      </c>
      <c r="K8456" s="113">
        <f t="shared" ref="K8456:K8519" si="134">IF(B8456&gt;0,B8456*(1-(1/3.49)),B8456*(1+(1/3.825)))</f>
        <v>7.1346704871060179E-3</v>
      </c>
    </row>
    <row r="8457" spans="2:11" x14ac:dyDescent="0.3">
      <c r="B8457" s="126">
        <v>0.01</v>
      </c>
      <c r="K8457" s="113">
        <f t="shared" si="134"/>
        <v>7.1346704871060179E-3</v>
      </c>
    </row>
    <row r="8458" spans="2:11" x14ac:dyDescent="0.3">
      <c r="B8458" s="126">
        <v>0.01</v>
      </c>
      <c r="K8458" s="113">
        <f t="shared" si="134"/>
        <v>7.1346704871060179E-3</v>
      </c>
    </row>
    <row r="8459" spans="2:11" x14ac:dyDescent="0.3">
      <c r="B8459" s="126">
        <v>0.01</v>
      </c>
      <c r="K8459" s="113">
        <f t="shared" si="134"/>
        <v>7.1346704871060179E-3</v>
      </c>
    </row>
    <row r="8460" spans="2:11" x14ac:dyDescent="0.3">
      <c r="B8460" s="126">
        <v>0.01</v>
      </c>
      <c r="K8460" s="113">
        <f t="shared" si="134"/>
        <v>7.1346704871060179E-3</v>
      </c>
    </row>
    <row r="8461" spans="2:11" x14ac:dyDescent="0.3">
      <c r="B8461" s="126">
        <v>59.104276262961498</v>
      </c>
      <c r="K8461" s="113">
        <f t="shared" si="134"/>
        <v>42.168953551511215</v>
      </c>
    </row>
    <row r="8462" spans="2:11" x14ac:dyDescent="0.3">
      <c r="B8462" s="126">
        <v>94.929429226906194</v>
      </c>
      <c r="K8462" s="113">
        <f t="shared" si="134"/>
        <v>67.729019706302708</v>
      </c>
    </row>
    <row r="8463" spans="2:11" x14ac:dyDescent="0.3">
      <c r="B8463" s="126">
        <v>104.932753720383</v>
      </c>
      <c r="K8463" s="113">
        <f t="shared" si="134"/>
        <v>74.866062109958079</v>
      </c>
    </row>
    <row r="8464" spans="2:11" x14ac:dyDescent="0.3">
      <c r="B8464" s="126">
        <v>90.778891000901893</v>
      </c>
      <c r="K8464" s="113">
        <f t="shared" si="134"/>
        <v>64.767747447634875</v>
      </c>
    </row>
    <row r="8465" spans="2:11" x14ac:dyDescent="0.3">
      <c r="B8465" s="126">
        <v>58.004159824968603</v>
      </c>
      <c r="K8465" s="113">
        <f t="shared" si="134"/>
        <v>41.384056723258404</v>
      </c>
    </row>
    <row r="8466" spans="2:11" x14ac:dyDescent="0.3">
      <c r="B8466" s="126">
        <v>15.049182042040799</v>
      </c>
      <c r="K8466" s="113">
        <f t="shared" si="134"/>
        <v>10.737095497043436</v>
      </c>
    </row>
    <row r="8467" spans="2:11" x14ac:dyDescent="0.3">
      <c r="B8467" s="126">
        <v>0.01</v>
      </c>
      <c r="K8467" s="113">
        <f t="shared" si="134"/>
        <v>7.1346704871060179E-3</v>
      </c>
    </row>
    <row r="8468" spans="2:11" x14ac:dyDescent="0.3">
      <c r="B8468" s="126">
        <v>0.01</v>
      </c>
      <c r="K8468" s="113">
        <f t="shared" si="134"/>
        <v>7.1346704871060179E-3</v>
      </c>
    </row>
    <row r="8469" spans="2:11" x14ac:dyDescent="0.3">
      <c r="B8469" s="126">
        <v>0.01</v>
      </c>
      <c r="K8469" s="113">
        <f t="shared" si="134"/>
        <v>7.1346704871060179E-3</v>
      </c>
    </row>
    <row r="8470" spans="2:11" x14ac:dyDescent="0.3">
      <c r="B8470" s="126">
        <v>0.01</v>
      </c>
      <c r="K8470" s="113">
        <f t="shared" si="134"/>
        <v>7.1346704871060179E-3</v>
      </c>
    </row>
    <row r="8471" spans="2:11" x14ac:dyDescent="0.3">
      <c r="B8471" s="126">
        <v>0.01</v>
      </c>
      <c r="K8471" s="113">
        <f t="shared" si="134"/>
        <v>7.1346704871060179E-3</v>
      </c>
    </row>
    <row r="8472" spans="2:11" x14ac:dyDescent="0.3">
      <c r="B8472" s="126">
        <v>0.01</v>
      </c>
      <c r="K8472" s="113">
        <f t="shared" si="134"/>
        <v>7.1346704871060179E-3</v>
      </c>
    </row>
    <row r="8473" spans="2:11" x14ac:dyDescent="0.3">
      <c r="B8473" s="126">
        <v>57.068341996898603</v>
      </c>
      <c r="K8473" s="113">
        <f t="shared" si="134"/>
        <v>40.716381539334535</v>
      </c>
    </row>
    <row r="8474" spans="2:11" x14ac:dyDescent="0.3">
      <c r="B8474" s="126">
        <v>115.364657816456</v>
      </c>
      <c r="K8474" s="113">
        <f t="shared" si="134"/>
        <v>82.308881937815315</v>
      </c>
    </row>
    <row r="8475" spans="2:11" x14ac:dyDescent="0.3">
      <c r="B8475" s="126">
        <v>164.33526243925701</v>
      </c>
      <c r="K8475" s="113">
        <f t="shared" si="134"/>
        <v>117.24779469161889</v>
      </c>
    </row>
    <row r="8476" spans="2:11" x14ac:dyDescent="0.3">
      <c r="B8476" s="126">
        <v>194.656084714923</v>
      </c>
      <c r="K8476" s="113">
        <f t="shared" si="134"/>
        <v>138.88070227511699</v>
      </c>
    </row>
    <row r="8477" spans="2:11" x14ac:dyDescent="0.3">
      <c r="B8477" s="126">
        <v>200.108156098443</v>
      </c>
      <c r="K8477" s="113">
        <f t="shared" si="134"/>
        <v>142.77057555447652</v>
      </c>
    </row>
    <row r="8478" spans="2:11" x14ac:dyDescent="0.3">
      <c r="B8478" s="126">
        <v>179.04423540852599</v>
      </c>
      <c r="K8478" s="113">
        <f t="shared" si="134"/>
        <v>127.74216222556726</v>
      </c>
    </row>
    <row r="8479" spans="2:11" x14ac:dyDescent="0.3">
      <c r="B8479" s="126">
        <v>135.18582786580001</v>
      </c>
      <c r="K8479" s="113">
        <f t="shared" si="134"/>
        <v>96.450633634911753</v>
      </c>
    </row>
    <row r="8480" spans="2:11" x14ac:dyDescent="0.3">
      <c r="B8480" s="126">
        <v>77.567615141467002</v>
      </c>
      <c r="K8480" s="113">
        <f t="shared" si="134"/>
        <v>55.341937450502243</v>
      </c>
    </row>
    <row r="8481" spans="2:11" x14ac:dyDescent="0.3">
      <c r="B8481" s="126">
        <v>19.566659752239101</v>
      </c>
      <c r="K8481" s="113">
        <f t="shared" si="134"/>
        <v>13.960166986554546</v>
      </c>
    </row>
    <row r="8482" spans="2:11" x14ac:dyDescent="0.3">
      <c r="B8482" s="126">
        <v>0.01</v>
      </c>
      <c r="K8482" s="113">
        <f t="shared" si="134"/>
        <v>7.1346704871060179E-3</v>
      </c>
    </row>
    <row r="8483" spans="2:11" x14ac:dyDescent="0.3">
      <c r="B8483" s="126">
        <v>0.01</v>
      </c>
      <c r="K8483" s="113">
        <f t="shared" si="134"/>
        <v>7.1346704871060179E-3</v>
      </c>
    </row>
    <row r="8484" spans="2:11" x14ac:dyDescent="0.3">
      <c r="B8484" s="126">
        <v>0.01</v>
      </c>
      <c r="K8484" s="113">
        <f t="shared" si="134"/>
        <v>7.1346704871060179E-3</v>
      </c>
    </row>
    <row r="8485" spans="2:11" x14ac:dyDescent="0.3">
      <c r="B8485" s="126">
        <v>86.688644524814293</v>
      </c>
      <c r="K8485" s="113">
        <f t="shared" si="134"/>
        <v>61.849491365841715</v>
      </c>
    </row>
    <row r="8486" spans="2:11" x14ac:dyDescent="0.3">
      <c r="B8486" s="126">
        <v>226.582445468423</v>
      </c>
      <c r="K8486" s="113">
        <f t="shared" si="134"/>
        <v>161.65910865798662</v>
      </c>
    </row>
    <row r="8487" spans="2:11" x14ac:dyDescent="0.3">
      <c r="B8487" s="126">
        <v>411.22432480767702</v>
      </c>
      <c r="K8487" s="113">
        <f t="shared" si="134"/>
        <v>293.3950053785432</v>
      </c>
    </row>
    <row r="8488" spans="2:11" x14ac:dyDescent="0.3">
      <c r="B8488" s="126">
        <v>623.074021129931</v>
      </c>
      <c r="K8488" s="113">
        <f t="shared" si="134"/>
        <v>444.542782983819</v>
      </c>
    </row>
    <row r="8489" spans="2:11" x14ac:dyDescent="0.3">
      <c r="B8489" s="126">
        <v>836.60976459868004</v>
      </c>
      <c r="K8489" s="113">
        <f t="shared" si="134"/>
        <v>596.89349967069154</v>
      </c>
    </row>
    <row r="8490" spans="2:11" x14ac:dyDescent="0.3">
      <c r="B8490" s="126">
        <v>1020.67846479691</v>
      </c>
      <c r="K8490" s="113">
        <f t="shared" si="134"/>
        <v>728.22045196111924</v>
      </c>
    </row>
    <row r="8491" spans="2:11" x14ac:dyDescent="0.3">
      <c r="B8491" s="126">
        <v>1141.90602879515</v>
      </c>
      <c r="K8491" s="113">
        <f t="shared" si="134"/>
        <v>814.71232426931908</v>
      </c>
    </row>
    <row r="8492" spans="2:11" x14ac:dyDescent="0.3">
      <c r="B8492" s="126">
        <v>1168.8115947707099</v>
      </c>
      <c r="K8492" s="113">
        <f t="shared" si="134"/>
        <v>833.90855901979023</v>
      </c>
    </row>
    <row r="8493" spans="2:11" x14ac:dyDescent="0.3">
      <c r="B8493" s="126">
        <v>1076.1494748668799</v>
      </c>
      <c r="K8493" s="113">
        <f t="shared" si="134"/>
        <v>767.79718980473672</v>
      </c>
    </row>
    <row r="8494" spans="2:11" x14ac:dyDescent="0.3">
      <c r="B8494" s="126">
        <v>848.938165586982</v>
      </c>
      <c r="K8494" s="113">
        <f t="shared" si="134"/>
        <v>605.68940753913614</v>
      </c>
    </row>
    <row r="8495" spans="2:11" x14ac:dyDescent="0.3">
      <c r="B8495" s="126">
        <v>485.63794167637798</v>
      </c>
      <c r="K8495" s="113">
        <f t="shared" si="134"/>
        <v>346.48666898973676</v>
      </c>
    </row>
    <row r="8496" spans="2:11" x14ac:dyDescent="0.3">
      <c r="B8496" s="126">
        <v>1.00000001833253E-2</v>
      </c>
      <c r="K8496" s="113">
        <f t="shared" si="134"/>
        <v>7.1346706179025781E-3</v>
      </c>
    </row>
    <row r="8497" spans="2:11" x14ac:dyDescent="0.3">
      <c r="B8497" s="126">
        <v>0.01</v>
      </c>
      <c r="K8497" s="113">
        <f t="shared" si="134"/>
        <v>7.1346704871060179E-3</v>
      </c>
    </row>
    <row r="8498" spans="2:11" x14ac:dyDescent="0.3">
      <c r="B8498" s="126">
        <v>0.01</v>
      </c>
      <c r="K8498" s="113">
        <f t="shared" si="134"/>
        <v>7.1346704871060179E-3</v>
      </c>
    </row>
    <row r="8499" spans="2:11" x14ac:dyDescent="0.3">
      <c r="B8499" s="126">
        <v>0.01</v>
      </c>
      <c r="K8499" s="113">
        <f t="shared" si="134"/>
        <v>7.1346704871060179E-3</v>
      </c>
    </row>
    <row r="8500" spans="2:11" x14ac:dyDescent="0.3">
      <c r="B8500" s="126">
        <v>0.01</v>
      </c>
      <c r="K8500" s="113">
        <f t="shared" si="134"/>
        <v>7.1346704871060179E-3</v>
      </c>
    </row>
    <row r="8501" spans="2:11" x14ac:dyDescent="0.3">
      <c r="B8501" s="126">
        <v>0.01</v>
      </c>
      <c r="K8501" s="113">
        <f t="shared" si="134"/>
        <v>7.1346704871060179E-3</v>
      </c>
    </row>
    <row r="8502" spans="2:11" x14ac:dyDescent="0.3">
      <c r="B8502" s="126">
        <v>0.01</v>
      </c>
      <c r="K8502" s="113">
        <f t="shared" si="134"/>
        <v>7.1346704871060179E-3</v>
      </c>
    </row>
    <row r="8503" spans="2:11" x14ac:dyDescent="0.3">
      <c r="B8503" s="126">
        <v>0.01</v>
      </c>
      <c r="K8503" s="113">
        <f t="shared" si="134"/>
        <v>7.1346704871060179E-3</v>
      </c>
    </row>
    <row r="8504" spans="2:11" x14ac:dyDescent="0.3">
      <c r="B8504" s="126">
        <v>0.01</v>
      </c>
      <c r="K8504" s="113">
        <f t="shared" si="134"/>
        <v>7.1346704871060179E-3</v>
      </c>
    </row>
    <row r="8505" spans="2:11" x14ac:dyDescent="0.3">
      <c r="B8505" s="126">
        <v>0.01</v>
      </c>
      <c r="K8505" s="113">
        <f t="shared" si="134"/>
        <v>7.1346704871060179E-3</v>
      </c>
    </row>
    <row r="8506" spans="2:11" x14ac:dyDescent="0.3">
      <c r="B8506" s="126">
        <v>0.01</v>
      </c>
      <c r="K8506" s="113">
        <f t="shared" si="134"/>
        <v>7.1346704871060179E-3</v>
      </c>
    </row>
    <row r="8507" spans="2:11" x14ac:dyDescent="0.3">
      <c r="B8507" s="126">
        <v>0.01</v>
      </c>
      <c r="K8507" s="113">
        <f t="shared" si="134"/>
        <v>7.1346704871060179E-3</v>
      </c>
    </row>
    <row r="8508" spans="2:11" x14ac:dyDescent="0.3">
      <c r="B8508" s="126">
        <v>0.01</v>
      </c>
      <c r="K8508" s="113">
        <f t="shared" si="134"/>
        <v>7.1346704871060179E-3</v>
      </c>
    </row>
    <row r="8509" spans="2:11" x14ac:dyDescent="0.3">
      <c r="B8509" s="126">
        <v>1032.20819867298</v>
      </c>
      <c r="K8509" s="113">
        <f t="shared" si="134"/>
        <v>736.44653716209746</v>
      </c>
    </row>
    <row r="8510" spans="2:11" x14ac:dyDescent="0.3">
      <c r="B8510" s="126">
        <v>2037.01608716381</v>
      </c>
      <c r="K8510" s="113">
        <f t="shared" si="134"/>
        <v>1453.3438558847813</v>
      </c>
    </row>
    <row r="8511" spans="2:11" x14ac:dyDescent="0.3">
      <c r="B8511" s="126">
        <v>2933.33934444945</v>
      </c>
      <c r="K8511" s="113">
        <f t="shared" si="134"/>
        <v>2092.8409649510404</v>
      </c>
    </row>
    <row r="8512" spans="2:11" x14ac:dyDescent="0.3">
      <c r="B8512" s="126">
        <v>3646.9169071646502</v>
      </c>
      <c r="K8512" s="113">
        <f t="shared" si="134"/>
        <v>2601.9550426475585</v>
      </c>
    </row>
    <row r="8513" spans="2:11" x14ac:dyDescent="0.3">
      <c r="B8513" s="126">
        <v>4117.0604446279403</v>
      </c>
      <c r="K8513" s="113">
        <f t="shared" si="134"/>
        <v>2937.3869647918546</v>
      </c>
    </row>
    <row r="8514" spans="2:11" x14ac:dyDescent="0.3">
      <c r="B8514" s="126">
        <v>4302.1635936456696</v>
      </c>
      <c r="K8514" s="113">
        <f t="shared" si="134"/>
        <v>3069.4519622285725</v>
      </c>
    </row>
    <row r="8515" spans="2:11" x14ac:dyDescent="0.3">
      <c r="B8515" s="126">
        <v>4183.4510265806202</v>
      </c>
      <c r="K8515" s="113">
        <f t="shared" si="134"/>
        <v>2984.754457359812</v>
      </c>
    </row>
    <row r="8516" spans="2:11" x14ac:dyDescent="0.3">
      <c r="B8516" s="126">
        <v>3766.62554772866</v>
      </c>
      <c r="K8516" s="113">
        <f t="shared" si="134"/>
        <v>2687.3632131359209</v>
      </c>
    </row>
    <row r="8517" spans="2:11" x14ac:dyDescent="0.3">
      <c r="B8517" s="126">
        <v>3081.29139340347</v>
      </c>
      <c r="K8517" s="113">
        <f t="shared" si="134"/>
        <v>2198.3998766689515</v>
      </c>
    </row>
    <row r="8518" spans="2:11" x14ac:dyDescent="0.3">
      <c r="B8518" s="126">
        <v>2178.2582398608301</v>
      </c>
      <c r="K8518" s="113">
        <f t="shared" si="134"/>
        <v>1554.1154777230565</v>
      </c>
    </row>
    <row r="8519" spans="2:11" x14ac:dyDescent="0.3">
      <c r="B8519" s="126">
        <v>1125.0376917891699</v>
      </c>
      <c r="K8519" s="113">
        <f t="shared" si="134"/>
        <v>802.67732164900667</v>
      </c>
    </row>
    <row r="8520" spans="2:11" x14ac:dyDescent="0.3">
      <c r="B8520" s="126">
        <v>1.0000000479351699E-2</v>
      </c>
      <c r="K8520" s="113">
        <f t="shared" ref="K8520:K8583" si="135">IF(B8520&gt;0,B8520*(1-(1/3.49)),B8520*(1+(1/3.825)))</f>
        <v>7.1346708291076593E-3</v>
      </c>
    </row>
    <row r="8521" spans="2:11" x14ac:dyDescent="0.3">
      <c r="B8521" s="126">
        <v>0.01</v>
      </c>
      <c r="K8521" s="113">
        <f t="shared" si="135"/>
        <v>7.1346704871060179E-3</v>
      </c>
    </row>
    <row r="8522" spans="2:11" x14ac:dyDescent="0.3">
      <c r="B8522" s="126">
        <v>0.01</v>
      </c>
      <c r="K8522" s="113">
        <f t="shared" si="135"/>
        <v>7.1346704871060179E-3</v>
      </c>
    </row>
    <row r="8523" spans="2:11" x14ac:dyDescent="0.3">
      <c r="B8523" s="126">
        <v>0.01</v>
      </c>
      <c r="K8523" s="113">
        <f t="shared" si="135"/>
        <v>7.1346704871060179E-3</v>
      </c>
    </row>
    <row r="8524" spans="2:11" x14ac:dyDescent="0.3">
      <c r="B8524" s="126">
        <v>0.01</v>
      </c>
      <c r="K8524" s="113">
        <f t="shared" si="135"/>
        <v>7.1346704871060179E-3</v>
      </c>
    </row>
    <row r="8525" spans="2:11" x14ac:dyDescent="0.3">
      <c r="B8525" s="126">
        <v>0.01</v>
      </c>
      <c r="K8525" s="113">
        <f t="shared" si="135"/>
        <v>7.1346704871060179E-3</v>
      </c>
    </row>
    <row r="8526" spans="2:11" x14ac:dyDescent="0.3">
      <c r="B8526" s="126">
        <v>0.01</v>
      </c>
      <c r="K8526" s="113">
        <f t="shared" si="135"/>
        <v>7.1346704871060179E-3</v>
      </c>
    </row>
    <row r="8527" spans="2:11" x14ac:dyDescent="0.3">
      <c r="B8527" s="126">
        <v>0.01</v>
      </c>
      <c r="K8527" s="113">
        <f t="shared" si="135"/>
        <v>7.1346704871060179E-3</v>
      </c>
    </row>
    <row r="8528" spans="2:11" x14ac:dyDescent="0.3">
      <c r="B8528" s="126">
        <v>0.01</v>
      </c>
      <c r="K8528" s="113">
        <f t="shared" si="135"/>
        <v>7.1346704871060179E-3</v>
      </c>
    </row>
    <row r="8529" spans="2:11" x14ac:dyDescent="0.3">
      <c r="B8529" s="126">
        <v>0.01</v>
      </c>
      <c r="K8529" s="113">
        <f t="shared" si="135"/>
        <v>7.1346704871060179E-3</v>
      </c>
    </row>
    <row r="8530" spans="2:11" x14ac:dyDescent="0.3">
      <c r="B8530" s="126">
        <v>0.01</v>
      </c>
      <c r="K8530" s="113">
        <f t="shared" si="135"/>
        <v>7.1346704871060179E-3</v>
      </c>
    </row>
    <row r="8531" spans="2:11" x14ac:dyDescent="0.3">
      <c r="B8531" s="126">
        <v>0.01</v>
      </c>
      <c r="K8531" s="113">
        <f t="shared" si="135"/>
        <v>7.1346704871060179E-3</v>
      </c>
    </row>
    <row r="8532" spans="2:11" x14ac:dyDescent="0.3">
      <c r="B8532" s="126">
        <v>0.01</v>
      </c>
      <c r="K8532" s="113">
        <f t="shared" si="135"/>
        <v>7.1346704871060179E-3</v>
      </c>
    </row>
    <row r="8533" spans="2:11" x14ac:dyDescent="0.3">
      <c r="B8533" s="126">
        <v>992.75912525098295</v>
      </c>
      <c r="K8533" s="113">
        <f t="shared" si="135"/>
        <v>708.30092317333742</v>
      </c>
    </row>
    <row r="8534" spans="2:11" x14ac:dyDescent="0.3">
      <c r="B8534" s="126">
        <v>1905.3119953115599</v>
      </c>
      <c r="K8534" s="113">
        <f t="shared" si="135"/>
        <v>1359.3773261678466</v>
      </c>
    </row>
    <row r="8535" spans="2:11" x14ac:dyDescent="0.3">
      <c r="B8535" s="126">
        <v>2680.7364333474502</v>
      </c>
      <c r="K8535" s="113">
        <f t="shared" si="135"/>
        <v>1912.61711147139</v>
      </c>
    </row>
    <row r="8536" spans="2:11" x14ac:dyDescent="0.3">
      <c r="B8536" s="126">
        <v>3271.5407919541099</v>
      </c>
      <c r="K8536" s="113">
        <f t="shared" si="135"/>
        <v>2334.1365535718437</v>
      </c>
    </row>
    <row r="8537" spans="2:11" x14ac:dyDescent="0.3">
      <c r="B8537" s="126">
        <v>3641.98435982809</v>
      </c>
      <c r="K8537" s="113">
        <f t="shared" si="135"/>
        <v>2598.4358326567176</v>
      </c>
    </row>
    <row r="8538" spans="2:11" x14ac:dyDescent="0.3">
      <c r="B8538" s="126">
        <v>3769.73387112604</v>
      </c>
      <c r="K8538" s="113">
        <f t="shared" si="135"/>
        <v>2689.5808994566878</v>
      </c>
    </row>
    <row r="8539" spans="2:11" x14ac:dyDescent="0.3">
      <c r="B8539" s="126">
        <v>3646.87572084059</v>
      </c>
      <c r="K8539" s="113">
        <f t="shared" si="135"/>
        <v>2601.925657562484</v>
      </c>
    </row>
    <row r="8540" spans="2:11" x14ac:dyDescent="0.3">
      <c r="B8540" s="126">
        <v>3280.29551723433</v>
      </c>
      <c r="K8540" s="113">
        <f t="shared" si="135"/>
        <v>2340.3827615797941</v>
      </c>
    </row>
    <row r="8541" spans="2:11" x14ac:dyDescent="0.3">
      <c r="B8541" s="126">
        <v>2691.42561393084</v>
      </c>
      <c r="K8541" s="113">
        <f t="shared" si="135"/>
        <v>1920.2434895953559</v>
      </c>
    </row>
    <row r="8542" spans="2:11" x14ac:dyDescent="0.3">
      <c r="B8542" s="126">
        <v>1915.3461135638199</v>
      </c>
      <c r="K8542" s="113">
        <f t="shared" si="135"/>
        <v>1366.5363389036997</v>
      </c>
    </row>
    <row r="8543" spans="2:11" x14ac:dyDescent="0.3">
      <c r="B8543" s="126">
        <v>999.21527489100504</v>
      </c>
      <c r="K8543" s="113">
        <f t="shared" si="135"/>
        <v>712.90717320303804</v>
      </c>
    </row>
    <row r="8544" spans="2:11" x14ac:dyDescent="0.3">
      <c r="B8544" s="126">
        <v>1.00000005153292E-2</v>
      </c>
      <c r="K8544" s="113">
        <f t="shared" si="135"/>
        <v>7.1346708547764207E-3</v>
      </c>
    </row>
    <row r="8545" spans="2:11" x14ac:dyDescent="0.3">
      <c r="B8545" s="126">
        <v>0.01</v>
      </c>
      <c r="K8545" s="113">
        <f t="shared" si="135"/>
        <v>7.1346704871060179E-3</v>
      </c>
    </row>
    <row r="8546" spans="2:11" x14ac:dyDescent="0.3">
      <c r="B8546" s="126">
        <v>0.01</v>
      </c>
      <c r="K8546" s="113">
        <f t="shared" si="135"/>
        <v>7.1346704871060179E-3</v>
      </c>
    </row>
    <row r="8547" spans="2:11" x14ac:dyDescent="0.3">
      <c r="B8547" s="126">
        <v>0.01</v>
      </c>
      <c r="K8547" s="113">
        <f t="shared" si="135"/>
        <v>7.1346704871060179E-3</v>
      </c>
    </row>
    <row r="8548" spans="2:11" x14ac:dyDescent="0.3">
      <c r="B8548" s="126">
        <v>0.01</v>
      </c>
      <c r="K8548" s="113">
        <f t="shared" si="135"/>
        <v>7.1346704871060179E-3</v>
      </c>
    </row>
    <row r="8549" spans="2:11" x14ac:dyDescent="0.3">
      <c r="B8549" s="126">
        <v>0.01</v>
      </c>
      <c r="K8549" s="113">
        <f t="shared" si="135"/>
        <v>7.1346704871060179E-3</v>
      </c>
    </row>
    <row r="8550" spans="2:11" x14ac:dyDescent="0.3">
      <c r="B8550" s="126">
        <v>0.01</v>
      </c>
      <c r="K8550" s="113">
        <f t="shared" si="135"/>
        <v>7.1346704871060179E-3</v>
      </c>
    </row>
    <row r="8551" spans="2:11" x14ac:dyDescent="0.3">
      <c r="B8551" s="126">
        <v>0.01</v>
      </c>
      <c r="K8551" s="113">
        <f t="shared" si="135"/>
        <v>7.1346704871060179E-3</v>
      </c>
    </row>
    <row r="8552" spans="2:11" x14ac:dyDescent="0.3">
      <c r="B8552" s="126">
        <v>0.01</v>
      </c>
      <c r="K8552" s="113">
        <f t="shared" si="135"/>
        <v>7.1346704871060179E-3</v>
      </c>
    </row>
    <row r="8553" spans="2:11" x14ac:dyDescent="0.3">
      <c r="B8553" s="126">
        <v>0.01</v>
      </c>
      <c r="K8553" s="113">
        <f t="shared" si="135"/>
        <v>7.1346704871060179E-3</v>
      </c>
    </row>
    <row r="8554" spans="2:11" x14ac:dyDescent="0.3">
      <c r="B8554" s="126">
        <v>0.01</v>
      </c>
      <c r="K8554" s="113">
        <f t="shared" si="135"/>
        <v>7.1346704871060179E-3</v>
      </c>
    </row>
    <row r="8555" spans="2:11" x14ac:dyDescent="0.3">
      <c r="B8555" s="126">
        <v>0.01</v>
      </c>
      <c r="K8555" s="113">
        <f t="shared" si="135"/>
        <v>7.1346704871060179E-3</v>
      </c>
    </row>
    <row r="8556" spans="2:11" x14ac:dyDescent="0.3">
      <c r="B8556" s="126">
        <v>0.01</v>
      </c>
      <c r="K8556" s="113">
        <f t="shared" si="135"/>
        <v>7.1346704871060179E-3</v>
      </c>
    </row>
    <row r="8557" spans="2:11" x14ac:dyDescent="0.3">
      <c r="B8557" s="126">
        <v>1144.42375586908</v>
      </c>
      <c r="K8557" s="113">
        <f t="shared" si="135"/>
        <v>816.50863957421461</v>
      </c>
    </row>
    <row r="8558" spans="2:11" x14ac:dyDescent="0.3">
      <c r="B8558" s="126">
        <v>2216.4864259023002</v>
      </c>
      <c r="K8558" s="113">
        <f t="shared" si="135"/>
        <v>1581.3900287956239</v>
      </c>
    </row>
    <row r="8559" spans="2:11" x14ac:dyDescent="0.3">
      <c r="B8559" s="126">
        <v>3136.2058113784701</v>
      </c>
      <c r="K8559" s="113">
        <f t="shared" si="135"/>
        <v>2237.5795043932353</v>
      </c>
    </row>
    <row r="8560" spans="2:11" x14ac:dyDescent="0.3">
      <c r="B8560" s="126">
        <v>3834.61202920302</v>
      </c>
      <c r="K8560" s="113">
        <f t="shared" si="135"/>
        <v>2735.8693274256507</v>
      </c>
    </row>
    <row r="8561" spans="2:11" x14ac:dyDescent="0.3">
      <c r="B8561" s="126">
        <v>4259.73680636464</v>
      </c>
      <c r="K8561" s="113">
        <f t="shared" si="135"/>
        <v>3039.1818475209038</v>
      </c>
    </row>
    <row r="8562" spans="2:11" x14ac:dyDescent="0.3">
      <c r="B8562" s="126">
        <v>4381.2350229253798</v>
      </c>
      <c r="K8562" s="113">
        <f t="shared" si="135"/>
        <v>3125.866821514096</v>
      </c>
    </row>
    <row r="8563" spans="2:11" x14ac:dyDescent="0.3">
      <c r="B8563" s="126">
        <v>4193.1578767227002</v>
      </c>
      <c r="K8563" s="113">
        <f t="shared" si="135"/>
        <v>2991.6799750829582</v>
      </c>
    </row>
    <row r="8564" spans="2:11" x14ac:dyDescent="0.3">
      <c r="B8564" s="126">
        <v>3714.5571597776402</v>
      </c>
      <c r="K8564" s="113">
        <f t="shared" si="135"/>
        <v>2650.2141340533881</v>
      </c>
    </row>
    <row r="8565" spans="2:11" x14ac:dyDescent="0.3">
      <c r="B8565" s="126">
        <v>2987.8125850736101</v>
      </c>
      <c r="K8565" s="113">
        <f t="shared" si="135"/>
        <v>2131.7058271728624</v>
      </c>
    </row>
    <row r="8566" spans="2:11" x14ac:dyDescent="0.3">
      <c r="B8566" s="126">
        <v>2074.8061050249498</v>
      </c>
      <c r="K8566" s="113">
        <f t="shared" si="135"/>
        <v>1480.3057883988897</v>
      </c>
    </row>
    <row r="8567" spans="2:11" x14ac:dyDescent="0.3">
      <c r="B8567" s="126">
        <v>1051.2926944359399</v>
      </c>
      <c r="K8567" s="113">
        <f t="shared" si="135"/>
        <v>750.06269603022645</v>
      </c>
    </row>
    <row r="8568" spans="2:11" x14ac:dyDescent="0.3">
      <c r="B8568" s="126">
        <v>1.0000000609590699E-2</v>
      </c>
      <c r="K8568" s="113">
        <f t="shared" si="135"/>
        <v>7.1346709220288943E-3</v>
      </c>
    </row>
    <row r="8569" spans="2:11" x14ac:dyDescent="0.3">
      <c r="B8569" s="126">
        <v>0.01</v>
      </c>
      <c r="K8569" s="113">
        <f t="shared" si="135"/>
        <v>7.1346704871060179E-3</v>
      </c>
    </row>
    <row r="8570" spans="2:11" x14ac:dyDescent="0.3">
      <c r="B8570" s="126">
        <v>0.01</v>
      </c>
      <c r="K8570" s="113">
        <f t="shared" si="135"/>
        <v>7.1346704871060179E-3</v>
      </c>
    </row>
    <row r="8571" spans="2:11" x14ac:dyDescent="0.3">
      <c r="B8571" s="126">
        <v>0.01</v>
      </c>
      <c r="K8571" s="113">
        <f t="shared" si="135"/>
        <v>7.1346704871060179E-3</v>
      </c>
    </row>
    <row r="8572" spans="2:11" x14ac:dyDescent="0.3">
      <c r="B8572" s="126">
        <v>0.01</v>
      </c>
      <c r="K8572" s="113">
        <f t="shared" si="135"/>
        <v>7.1346704871060179E-3</v>
      </c>
    </row>
    <row r="8573" spans="2:11" x14ac:dyDescent="0.3">
      <c r="B8573" s="126">
        <v>0.01</v>
      </c>
      <c r="K8573" s="113">
        <f t="shared" si="135"/>
        <v>7.1346704871060179E-3</v>
      </c>
    </row>
    <row r="8574" spans="2:11" x14ac:dyDescent="0.3">
      <c r="B8574" s="126">
        <v>0.01</v>
      </c>
      <c r="K8574" s="113">
        <f t="shared" si="135"/>
        <v>7.1346704871060179E-3</v>
      </c>
    </row>
    <row r="8575" spans="2:11" x14ac:dyDescent="0.3">
      <c r="B8575" s="126">
        <v>0.01</v>
      </c>
      <c r="K8575" s="113">
        <f t="shared" si="135"/>
        <v>7.1346704871060179E-3</v>
      </c>
    </row>
    <row r="8576" spans="2:11" x14ac:dyDescent="0.3">
      <c r="B8576" s="126">
        <v>0.01</v>
      </c>
      <c r="K8576" s="113">
        <f t="shared" si="135"/>
        <v>7.1346704871060179E-3</v>
      </c>
    </row>
    <row r="8577" spans="2:11" x14ac:dyDescent="0.3">
      <c r="B8577" s="126">
        <v>0.01</v>
      </c>
      <c r="K8577" s="113">
        <f t="shared" si="135"/>
        <v>7.1346704871060179E-3</v>
      </c>
    </row>
    <row r="8578" spans="2:11" x14ac:dyDescent="0.3">
      <c r="B8578" s="126">
        <v>0.01</v>
      </c>
      <c r="K8578" s="113">
        <f t="shared" si="135"/>
        <v>7.1346704871060179E-3</v>
      </c>
    </row>
    <row r="8579" spans="2:11" x14ac:dyDescent="0.3">
      <c r="B8579" s="126">
        <v>0.01</v>
      </c>
      <c r="K8579" s="113">
        <f t="shared" si="135"/>
        <v>7.1346704871060179E-3</v>
      </c>
    </row>
    <row r="8580" spans="2:11" x14ac:dyDescent="0.3">
      <c r="B8580" s="126">
        <v>0.01</v>
      </c>
      <c r="K8580" s="113">
        <f t="shared" si="135"/>
        <v>7.1346704871060179E-3</v>
      </c>
    </row>
    <row r="8581" spans="2:11" x14ac:dyDescent="0.3">
      <c r="B8581" s="126">
        <v>489.52327262367601</v>
      </c>
      <c r="K8581" s="113">
        <f t="shared" si="135"/>
        <v>349.25872459396942</v>
      </c>
    </row>
    <row r="8582" spans="2:11" x14ac:dyDescent="0.3">
      <c r="B8582" s="126">
        <v>853.65038077151803</v>
      </c>
      <c r="K8582" s="113">
        <f t="shared" si="135"/>
        <v>609.05141779973633</v>
      </c>
    </row>
    <row r="8583" spans="2:11" x14ac:dyDescent="0.3">
      <c r="B8583" s="126">
        <v>1078.85379868464</v>
      </c>
      <c r="K8583" s="113">
        <f t="shared" si="135"/>
        <v>769.72663573775174</v>
      </c>
    </row>
    <row r="8584" spans="2:11" x14ac:dyDescent="0.3">
      <c r="B8584" s="126">
        <v>1167.29587990253</v>
      </c>
      <c r="K8584" s="113">
        <f t="shared" ref="K8584:K8647" si="136">IF(B8584&gt;0,B8584*(1-(1/3.49)),B8584*(1+(1/3.825)))</f>
        <v>832.82714640610311</v>
      </c>
    </row>
    <row r="8585" spans="2:11" x14ac:dyDescent="0.3">
      <c r="B8585" s="126">
        <v>1134.8919629095601</v>
      </c>
      <c r="K8585" s="113">
        <f t="shared" si="136"/>
        <v>809.70801938246552</v>
      </c>
    </row>
    <row r="8586" spans="2:11" x14ac:dyDescent="0.3">
      <c r="B8586" s="126">
        <v>1008.0071580205901</v>
      </c>
      <c r="K8586" s="113">
        <f t="shared" si="136"/>
        <v>719.17989211211159</v>
      </c>
    </row>
    <row r="8587" spans="2:11" x14ac:dyDescent="0.3">
      <c r="B8587" s="126">
        <v>819.27921126495198</v>
      </c>
      <c r="K8587" s="113">
        <f t="shared" si="136"/>
        <v>584.52872093115491</v>
      </c>
    </row>
    <row r="8588" spans="2:11" x14ac:dyDescent="0.3">
      <c r="B8588" s="126">
        <v>603.12400535726795</v>
      </c>
      <c r="K8588" s="113">
        <f t="shared" si="136"/>
        <v>430.30910410876709</v>
      </c>
    </row>
    <row r="8589" spans="2:11" x14ac:dyDescent="0.3">
      <c r="B8589" s="126">
        <v>391.48296008267101</v>
      </c>
      <c r="K8589" s="113">
        <f t="shared" si="136"/>
        <v>279.31019215067357</v>
      </c>
    </row>
    <row r="8590" spans="2:11" x14ac:dyDescent="0.3">
      <c r="B8590" s="126">
        <v>210.30545726820301</v>
      </c>
      <c r="K8590" s="113">
        <f t="shared" si="136"/>
        <v>150.04601392487837</v>
      </c>
    </row>
    <row r="8591" spans="2:11" x14ac:dyDescent="0.3">
      <c r="B8591" s="126">
        <v>77.135671510656607</v>
      </c>
      <c r="K8591" s="113">
        <f t="shared" si="136"/>
        <v>55.033759903018613</v>
      </c>
    </row>
    <row r="8592" spans="2:11" x14ac:dyDescent="0.3">
      <c r="B8592" s="126">
        <v>1.0000000032694399E-2</v>
      </c>
      <c r="K8592" s="113">
        <f t="shared" si="136"/>
        <v>7.1346705104323943E-3</v>
      </c>
    </row>
    <row r="8593" spans="2:11" x14ac:dyDescent="0.3">
      <c r="B8593" s="126">
        <v>0.01</v>
      </c>
      <c r="K8593" s="113">
        <f t="shared" si="136"/>
        <v>7.1346704871060179E-3</v>
      </c>
    </row>
    <row r="8594" spans="2:11" x14ac:dyDescent="0.3">
      <c r="B8594" s="126">
        <v>1.09229819910649</v>
      </c>
      <c r="K8594" s="113">
        <f t="shared" si="136"/>
        <v>0.77931877242841263</v>
      </c>
    </row>
    <row r="8595" spans="2:11" x14ac:dyDescent="0.3">
      <c r="B8595" s="126">
        <v>55.599172698385402</v>
      </c>
      <c r="K8595" s="113">
        <f t="shared" si="136"/>
        <v>39.668177655868099</v>
      </c>
    </row>
    <row r="8596" spans="2:11" x14ac:dyDescent="0.3">
      <c r="B8596" s="126">
        <v>123.903445278039</v>
      </c>
      <c r="K8596" s="113">
        <f t="shared" si="136"/>
        <v>88.401025427598029</v>
      </c>
    </row>
    <row r="8597" spans="2:11" x14ac:dyDescent="0.3">
      <c r="B8597" s="126">
        <v>188.91651053962099</v>
      </c>
      <c r="K8597" s="113">
        <f t="shared" si="136"/>
        <v>134.78570522740867</v>
      </c>
    </row>
    <row r="8598" spans="2:11" x14ac:dyDescent="0.3">
      <c r="B8598" s="126">
        <v>236.35506687309501</v>
      </c>
      <c r="K8598" s="113">
        <f t="shared" si="136"/>
        <v>168.63155200974401</v>
      </c>
    </row>
    <row r="8599" spans="2:11" x14ac:dyDescent="0.3">
      <c r="B8599" s="126">
        <v>256.66188914466397</v>
      </c>
      <c r="K8599" s="113">
        <f t="shared" si="136"/>
        <v>183.11980056453103</v>
      </c>
    </row>
    <row r="8600" spans="2:11" x14ac:dyDescent="0.3">
      <c r="B8600" s="126">
        <v>246.04086816973199</v>
      </c>
      <c r="K8600" s="113">
        <f t="shared" si="136"/>
        <v>175.54205207525291</v>
      </c>
    </row>
    <row r="8601" spans="2:11" x14ac:dyDescent="0.3">
      <c r="B8601" s="126">
        <v>206.52462112163499</v>
      </c>
      <c r="K8601" s="113">
        <f t="shared" si="136"/>
        <v>147.34851191772813</v>
      </c>
    </row>
    <row r="8602" spans="2:11" x14ac:dyDescent="0.3">
      <c r="B8602" s="126">
        <v>145.136024524216</v>
      </c>
      <c r="K8602" s="113">
        <f t="shared" si="136"/>
        <v>103.5497710788819</v>
      </c>
    </row>
    <row r="8603" spans="2:11" x14ac:dyDescent="0.3">
      <c r="B8603" s="126">
        <v>72.331821421230103</v>
      </c>
      <c r="K8603" s="113">
        <f t="shared" si="136"/>
        <v>51.606371157267326</v>
      </c>
    </row>
    <row r="8604" spans="2:11" x14ac:dyDescent="0.3">
      <c r="B8604" s="126">
        <v>1.00000000188811E-2</v>
      </c>
      <c r="K8604" s="113">
        <f t="shared" si="136"/>
        <v>7.1346705005770599E-3</v>
      </c>
    </row>
    <row r="8605" spans="2:11" x14ac:dyDescent="0.3">
      <c r="B8605" s="126">
        <v>0.01</v>
      </c>
      <c r="K8605" s="113">
        <f t="shared" si="136"/>
        <v>7.1346704871060179E-3</v>
      </c>
    </row>
    <row r="8606" spans="2:11" x14ac:dyDescent="0.3">
      <c r="B8606" s="126">
        <v>0.01</v>
      </c>
      <c r="K8606" s="113">
        <f t="shared" si="136"/>
        <v>7.1346704871060179E-3</v>
      </c>
    </row>
    <row r="8607" spans="2:11" x14ac:dyDescent="0.3">
      <c r="B8607" s="126">
        <v>0.01</v>
      </c>
      <c r="K8607" s="113">
        <f t="shared" si="136"/>
        <v>7.1346704871060179E-3</v>
      </c>
    </row>
    <row r="8608" spans="2:11" x14ac:dyDescent="0.3">
      <c r="B8608" s="126">
        <v>0.01</v>
      </c>
      <c r="K8608" s="113">
        <f t="shared" si="136"/>
        <v>7.1346704871060179E-3</v>
      </c>
    </row>
    <row r="8609" spans="2:11" x14ac:dyDescent="0.3">
      <c r="B8609" s="126">
        <v>0.01</v>
      </c>
      <c r="K8609" s="113">
        <f t="shared" si="136"/>
        <v>7.1346704871060179E-3</v>
      </c>
    </row>
    <row r="8610" spans="2:11" x14ac:dyDescent="0.3">
      <c r="B8610" s="126">
        <v>0.01</v>
      </c>
      <c r="K8610" s="113">
        <f t="shared" si="136"/>
        <v>7.1346704871060179E-3</v>
      </c>
    </row>
    <row r="8611" spans="2:11" x14ac:dyDescent="0.3">
      <c r="B8611" s="126">
        <v>19.209992527291199</v>
      </c>
      <c r="K8611" s="113">
        <f t="shared" si="136"/>
        <v>13.705696674199165</v>
      </c>
    </row>
    <row r="8612" spans="2:11" x14ac:dyDescent="0.3">
      <c r="B8612" s="126">
        <v>59.267167497807897</v>
      </c>
      <c r="K8612" s="113">
        <f t="shared" si="136"/>
        <v>42.285171080097896</v>
      </c>
    </row>
    <row r="8613" spans="2:11" x14ac:dyDescent="0.3">
      <c r="B8613" s="126">
        <v>82.025311884324495</v>
      </c>
      <c r="K8613" s="113">
        <f t="shared" si="136"/>
        <v>58.522357189675645</v>
      </c>
    </row>
    <row r="8614" spans="2:11" x14ac:dyDescent="0.3">
      <c r="B8614" s="126">
        <v>80.816314924661896</v>
      </c>
      <c r="K8614" s="113">
        <f t="shared" si="136"/>
        <v>57.659777696965079</v>
      </c>
    </row>
    <row r="8615" spans="2:11" x14ac:dyDescent="0.3">
      <c r="B8615" s="126">
        <v>52.915033376369202</v>
      </c>
      <c r="K8615" s="113">
        <f t="shared" si="136"/>
        <v>37.753132695461119</v>
      </c>
    </row>
    <row r="8616" spans="2:11" x14ac:dyDescent="0.3">
      <c r="B8616" s="126">
        <v>1.00000000479737E-2</v>
      </c>
      <c r="K8616" s="113">
        <f t="shared" si="136"/>
        <v>7.1346705213336716E-3</v>
      </c>
    </row>
    <row r="8617" spans="2:11" x14ac:dyDescent="0.3">
      <c r="B8617" s="126">
        <v>0.01</v>
      </c>
      <c r="K8617" s="113">
        <f t="shared" si="136"/>
        <v>7.1346704871060179E-3</v>
      </c>
    </row>
    <row r="8618" spans="2:11" x14ac:dyDescent="0.3">
      <c r="B8618" s="126">
        <v>0.01</v>
      </c>
      <c r="K8618" s="113">
        <f t="shared" si="136"/>
        <v>7.1346704871060179E-3</v>
      </c>
    </row>
    <row r="8619" spans="2:11" x14ac:dyDescent="0.3">
      <c r="B8619" s="126">
        <v>0.01</v>
      </c>
      <c r="K8619" s="113">
        <f t="shared" si="136"/>
        <v>7.1346704871060179E-3</v>
      </c>
    </row>
    <row r="8620" spans="2:11" x14ac:dyDescent="0.3">
      <c r="B8620" s="126">
        <v>0.01</v>
      </c>
      <c r="K8620" s="113">
        <f t="shared" si="136"/>
        <v>7.1346704871060179E-3</v>
      </c>
    </row>
    <row r="8621" spans="2:11" x14ac:dyDescent="0.3">
      <c r="B8621" s="126">
        <v>0.01</v>
      </c>
      <c r="K8621" s="113">
        <f t="shared" si="136"/>
        <v>7.1346704871060179E-3</v>
      </c>
    </row>
    <row r="8622" spans="2:11" x14ac:dyDescent="0.3">
      <c r="B8622" s="126">
        <v>0.01</v>
      </c>
      <c r="K8622" s="113">
        <f t="shared" si="136"/>
        <v>7.1346704871060179E-3</v>
      </c>
    </row>
    <row r="8623" spans="2:11" x14ac:dyDescent="0.3">
      <c r="B8623" s="126">
        <v>0.01</v>
      </c>
      <c r="K8623" s="113">
        <f t="shared" si="136"/>
        <v>7.1346704871060179E-3</v>
      </c>
    </row>
    <row r="8624" spans="2:11" x14ac:dyDescent="0.3">
      <c r="B8624" s="126">
        <v>0.01</v>
      </c>
      <c r="K8624" s="113">
        <f t="shared" si="136"/>
        <v>7.1346704871060179E-3</v>
      </c>
    </row>
    <row r="8625" spans="2:11" x14ac:dyDescent="0.3">
      <c r="B8625" s="126">
        <v>0.01</v>
      </c>
      <c r="K8625" s="113">
        <f t="shared" si="136"/>
        <v>7.1346704871060179E-3</v>
      </c>
    </row>
    <row r="8626" spans="2:11" x14ac:dyDescent="0.3">
      <c r="B8626" s="126">
        <v>0.01</v>
      </c>
      <c r="K8626" s="113">
        <f t="shared" si="136"/>
        <v>7.1346704871060179E-3</v>
      </c>
    </row>
    <row r="8627" spans="2:11" x14ac:dyDescent="0.3">
      <c r="B8627" s="126">
        <v>0.01</v>
      </c>
      <c r="K8627" s="113">
        <f t="shared" si="136"/>
        <v>7.1346704871060179E-3</v>
      </c>
    </row>
    <row r="8628" spans="2:11" x14ac:dyDescent="0.3">
      <c r="B8628" s="126">
        <v>0.01</v>
      </c>
      <c r="K8628" s="113">
        <f t="shared" si="136"/>
        <v>7.1346704871060179E-3</v>
      </c>
    </row>
    <row r="8629" spans="2:11" x14ac:dyDescent="0.3">
      <c r="B8629" s="126">
        <v>60.2550543225383</v>
      </c>
      <c r="K8629" s="113">
        <f t="shared" si="136"/>
        <v>42.989995777398384</v>
      </c>
    </row>
    <row r="8630" spans="2:11" x14ac:dyDescent="0.3">
      <c r="B8630" s="126">
        <v>96.769264721685403</v>
      </c>
      <c r="K8630" s="113">
        <f t="shared" si="136"/>
        <v>69.041681706875835</v>
      </c>
    </row>
    <row r="8631" spans="2:11" x14ac:dyDescent="0.3">
      <c r="B8631" s="126">
        <v>106.95699586174599</v>
      </c>
      <c r="K8631" s="113">
        <f t="shared" si="136"/>
        <v>76.310292176431958</v>
      </c>
    </row>
    <row r="8632" spans="2:11" x14ac:dyDescent="0.3">
      <c r="B8632" s="126">
        <v>92.521860638548404</v>
      </c>
      <c r="K8632" s="113">
        <f t="shared" si="136"/>
        <v>66.011298850998713</v>
      </c>
    </row>
    <row r="8633" spans="2:11" x14ac:dyDescent="0.3">
      <c r="B8633" s="126">
        <v>59.112538305438598</v>
      </c>
      <c r="K8633" s="113">
        <f t="shared" si="136"/>
        <v>42.174848246573674</v>
      </c>
    </row>
    <row r="8634" spans="2:11" x14ac:dyDescent="0.3">
      <c r="B8634" s="126">
        <v>15.335250522149099</v>
      </c>
      <c r="K8634" s="113">
        <f t="shared" si="136"/>
        <v>10.941195931275432</v>
      </c>
    </row>
    <row r="8635" spans="2:11" x14ac:dyDescent="0.3">
      <c r="B8635" s="126">
        <v>0.01</v>
      </c>
      <c r="K8635" s="113">
        <f t="shared" si="136"/>
        <v>7.1346704871060179E-3</v>
      </c>
    </row>
    <row r="8636" spans="2:11" x14ac:dyDescent="0.3">
      <c r="B8636" s="126">
        <v>0.01</v>
      </c>
      <c r="K8636" s="113">
        <f t="shared" si="136"/>
        <v>7.1346704871060179E-3</v>
      </c>
    </row>
    <row r="8637" spans="2:11" x14ac:dyDescent="0.3">
      <c r="B8637" s="126">
        <v>0.01</v>
      </c>
      <c r="K8637" s="113">
        <f t="shared" si="136"/>
        <v>7.1346704871060179E-3</v>
      </c>
    </row>
    <row r="8638" spans="2:11" x14ac:dyDescent="0.3">
      <c r="B8638" s="126">
        <v>0.01</v>
      </c>
      <c r="K8638" s="113">
        <f t="shared" si="136"/>
        <v>7.1346704871060179E-3</v>
      </c>
    </row>
    <row r="8639" spans="2:11" x14ac:dyDescent="0.3">
      <c r="B8639" s="126">
        <v>0.01</v>
      </c>
      <c r="K8639" s="113">
        <f t="shared" si="136"/>
        <v>7.1346704871060179E-3</v>
      </c>
    </row>
    <row r="8640" spans="2:11" x14ac:dyDescent="0.3">
      <c r="B8640" s="126">
        <v>0.01</v>
      </c>
      <c r="K8640" s="113">
        <f t="shared" si="136"/>
        <v>7.1346704871060179E-3</v>
      </c>
    </row>
    <row r="8641" spans="2:11" x14ac:dyDescent="0.3">
      <c r="B8641" s="126">
        <v>58.1176369541366</v>
      </c>
      <c r="K8641" s="113">
        <f t="shared" si="136"/>
        <v>41.465018915702046</v>
      </c>
    </row>
    <row r="8642" spans="2:11" x14ac:dyDescent="0.3">
      <c r="B8642" s="126">
        <v>117.47561704333999</v>
      </c>
      <c r="K8642" s="113">
        <f t="shared" si="136"/>
        <v>83.814981787368652</v>
      </c>
    </row>
    <row r="8643" spans="2:11" x14ac:dyDescent="0.3">
      <c r="B8643" s="126">
        <v>167.327564532933</v>
      </c>
      <c r="K8643" s="113">
        <f t="shared" si="136"/>
        <v>119.38270363524447</v>
      </c>
    </row>
    <row r="8644" spans="2:11" x14ac:dyDescent="0.3">
      <c r="B8644" s="126">
        <v>198.18298506723701</v>
      </c>
      <c r="K8644" s="113">
        <f t="shared" si="136"/>
        <v>141.39702946057884</v>
      </c>
    </row>
    <row r="8645" spans="2:11" x14ac:dyDescent="0.3">
      <c r="B8645" s="126">
        <v>203.715827247231</v>
      </c>
      <c r="K8645" s="113">
        <f t="shared" si="136"/>
        <v>145.3445300417207</v>
      </c>
    </row>
    <row r="8646" spans="2:11" x14ac:dyDescent="0.3">
      <c r="B8646" s="126">
        <v>182.256017752144</v>
      </c>
      <c r="K8646" s="113">
        <f t="shared" si="136"/>
        <v>130.03366309536923</v>
      </c>
    </row>
    <row r="8647" spans="2:11" x14ac:dyDescent="0.3">
      <c r="B8647" s="126">
        <v>137.59864798053499</v>
      </c>
      <c r="K8647" s="113">
        <f t="shared" si="136"/>
        <v>98.172101281241297</v>
      </c>
    </row>
    <row r="8648" spans="2:11" x14ac:dyDescent="0.3">
      <c r="B8648" s="126">
        <v>78.945001757678995</v>
      </c>
      <c r="K8648" s="113">
        <f t="shared" ref="K8648:K8711" si="137">IF(B8648&gt;0,B8648*(1-(1/3.49)),B8648*(1+(1/3.825)))</f>
        <v>56.3246574145045</v>
      </c>
    </row>
    <row r="8649" spans="2:11" x14ac:dyDescent="0.3">
      <c r="B8649" s="126">
        <v>19.912217880428202</v>
      </c>
      <c r="K8649" s="113">
        <f t="shared" si="137"/>
        <v>14.206711324431582</v>
      </c>
    </row>
    <row r="8650" spans="2:11" x14ac:dyDescent="0.3">
      <c r="B8650" s="126">
        <v>0.01</v>
      </c>
      <c r="K8650" s="113">
        <f t="shared" si="137"/>
        <v>7.1346704871060179E-3</v>
      </c>
    </row>
    <row r="8651" spans="2:11" x14ac:dyDescent="0.3">
      <c r="B8651" s="126">
        <v>0.01</v>
      </c>
      <c r="K8651" s="113">
        <f t="shared" si="137"/>
        <v>7.1346704871060179E-3</v>
      </c>
    </row>
    <row r="8652" spans="2:11" x14ac:dyDescent="0.3">
      <c r="B8652" s="126">
        <v>0.01</v>
      </c>
      <c r="K8652" s="113">
        <f t="shared" si="137"/>
        <v>7.1346704871060179E-3</v>
      </c>
    </row>
    <row r="8653" spans="2:11" x14ac:dyDescent="0.3">
      <c r="B8653" s="126">
        <v>88.189060310757398</v>
      </c>
      <c r="K8653" s="113">
        <f t="shared" si="137"/>
        <v>62.919988588477345</v>
      </c>
    </row>
    <row r="8654" spans="2:11" x14ac:dyDescent="0.3">
      <c r="B8654" s="126">
        <v>230.48408887232199</v>
      </c>
      <c r="K8654" s="113">
        <f t="shared" si="137"/>
        <v>164.44280266248762</v>
      </c>
    </row>
    <row r="8655" spans="2:11" x14ac:dyDescent="0.3">
      <c r="B8655" s="126">
        <v>418.268636073442</v>
      </c>
      <c r="K8655" s="113">
        <f t="shared" si="137"/>
        <v>298.42088934752741</v>
      </c>
    </row>
    <row r="8656" spans="2:11" x14ac:dyDescent="0.3">
      <c r="B8656" s="126">
        <v>633.69150313918306</v>
      </c>
      <c r="K8656" s="113">
        <f t="shared" si="137"/>
        <v>452.11800653769797</v>
      </c>
    </row>
    <row r="8657" spans="2:11" x14ac:dyDescent="0.3">
      <c r="B8657" s="126">
        <v>850.79099045712098</v>
      </c>
      <c r="K8657" s="113">
        <f t="shared" si="137"/>
        <v>607.01133703101186</v>
      </c>
    </row>
    <row r="8658" spans="2:11" x14ac:dyDescent="0.3">
      <c r="B8658" s="126">
        <v>1037.8882879134401</v>
      </c>
      <c r="K8658" s="113">
        <f t="shared" si="137"/>
        <v>740.49909366890142</v>
      </c>
    </row>
    <row r="8659" spans="2:11" x14ac:dyDescent="0.3">
      <c r="B8659" s="126">
        <v>1161.05750799113</v>
      </c>
      <c r="K8659" s="113">
        <f t="shared" si="137"/>
        <v>828.37627360971737</v>
      </c>
    </row>
    <row r="8660" spans="2:11" x14ac:dyDescent="0.3">
      <c r="B8660" s="126">
        <v>1188.3095405905101</v>
      </c>
      <c r="K8660" s="113">
        <f t="shared" si="137"/>
        <v>847.81970087976219</v>
      </c>
    </row>
    <row r="8661" spans="2:11" x14ac:dyDescent="0.3">
      <c r="B8661" s="126">
        <v>1094.0051821015099</v>
      </c>
      <c r="K8661" s="113">
        <f t="shared" si="137"/>
        <v>780.53664854806868</v>
      </c>
    </row>
    <row r="8662" spans="2:11" x14ac:dyDescent="0.3">
      <c r="B8662" s="126">
        <v>862.94783432955796</v>
      </c>
      <c r="K8662" s="113">
        <f t="shared" si="137"/>
        <v>615.68484455031501</v>
      </c>
    </row>
    <row r="8663" spans="2:11" x14ac:dyDescent="0.3">
      <c r="B8663" s="126">
        <v>493.608649502292</v>
      </c>
      <c r="K8663" s="113">
        <f t="shared" si="137"/>
        <v>352.17350637842611</v>
      </c>
    </row>
    <row r="8664" spans="2:11" x14ac:dyDescent="0.3">
      <c r="B8664" s="126">
        <v>1.0000000501703001E-2</v>
      </c>
      <c r="K8664" s="113">
        <f t="shared" si="137"/>
        <v>7.1346708450545767E-3</v>
      </c>
    </row>
    <row r="8665" spans="2:11" x14ac:dyDescent="0.3">
      <c r="B8665" s="126">
        <v>0.01</v>
      </c>
      <c r="K8665" s="113">
        <f t="shared" si="137"/>
        <v>7.1346704871060179E-3</v>
      </c>
    </row>
    <row r="8666" spans="2:11" x14ac:dyDescent="0.3">
      <c r="B8666" s="126">
        <v>0.01</v>
      </c>
      <c r="K8666" s="113">
        <f t="shared" si="137"/>
        <v>7.1346704871060179E-3</v>
      </c>
    </row>
    <row r="8667" spans="2:11" x14ac:dyDescent="0.3">
      <c r="B8667" s="126">
        <v>0.01</v>
      </c>
      <c r="K8667" s="113">
        <f t="shared" si="137"/>
        <v>7.1346704871060179E-3</v>
      </c>
    </row>
    <row r="8668" spans="2:11" x14ac:dyDescent="0.3">
      <c r="B8668" s="126">
        <v>0.01</v>
      </c>
      <c r="K8668" s="113">
        <f t="shared" si="137"/>
        <v>7.1346704871060179E-3</v>
      </c>
    </row>
    <row r="8669" spans="2:11" x14ac:dyDescent="0.3">
      <c r="B8669" s="126">
        <v>0.01</v>
      </c>
      <c r="K8669" s="113">
        <f t="shared" si="137"/>
        <v>7.1346704871060179E-3</v>
      </c>
    </row>
    <row r="8670" spans="2:11" x14ac:dyDescent="0.3">
      <c r="B8670" s="126">
        <v>0.01</v>
      </c>
      <c r="K8670" s="113">
        <f t="shared" si="137"/>
        <v>7.1346704871060179E-3</v>
      </c>
    </row>
    <row r="8671" spans="2:11" x14ac:dyDescent="0.3">
      <c r="B8671" s="126">
        <v>0.01</v>
      </c>
      <c r="K8671" s="113">
        <f t="shared" si="137"/>
        <v>7.1346704871060179E-3</v>
      </c>
    </row>
    <row r="8672" spans="2:11" x14ac:dyDescent="0.3">
      <c r="B8672" s="126">
        <v>0.01</v>
      </c>
      <c r="K8672" s="113">
        <f t="shared" si="137"/>
        <v>7.1346704871060179E-3</v>
      </c>
    </row>
    <row r="8673" spans="2:11" x14ac:dyDescent="0.3">
      <c r="B8673" s="126">
        <v>0.01</v>
      </c>
      <c r="K8673" s="113">
        <f t="shared" si="137"/>
        <v>7.1346704871060179E-3</v>
      </c>
    </row>
    <row r="8674" spans="2:11" x14ac:dyDescent="0.3">
      <c r="B8674" s="126">
        <v>0.01</v>
      </c>
      <c r="K8674" s="113">
        <f t="shared" si="137"/>
        <v>7.1346704871060179E-3</v>
      </c>
    </row>
    <row r="8675" spans="2:11" x14ac:dyDescent="0.3">
      <c r="B8675" s="126">
        <v>0.01</v>
      </c>
      <c r="K8675" s="113">
        <f t="shared" si="137"/>
        <v>7.1346704871060179E-3</v>
      </c>
    </row>
    <row r="8676" spans="2:11" x14ac:dyDescent="0.3">
      <c r="B8676" s="126">
        <v>0.01</v>
      </c>
      <c r="K8676" s="113">
        <f t="shared" si="137"/>
        <v>7.1346704871060179E-3</v>
      </c>
    </row>
    <row r="8677" spans="2:11" x14ac:dyDescent="0.3">
      <c r="B8677" s="126">
        <v>1047.85814661516</v>
      </c>
      <c r="K8677" s="113">
        <f t="shared" si="137"/>
        <v>747.61225933287915</v>
      </c>
    </row>
    <row r="8678" spans="2:11" x14ac:dyDescent="0.3">
      <c r="B8678" s="126">
        <v>2067.7189849408301</v>
      </c>
      <c r="K8678" s="113">
        <f t="shared" si="137"/>
        <v>1475.2493617486152</v>
      </c>
    </row>
    <row r="8679" spans="2:11" x14ac:dyDescent="0.3">
      <c r="B8679" s="126">
        <v>2977.2905287818298</v>
      </c>
      <c r="K8679" s="113">
        <f t="shared" si="137"/>
        <v>2124.1986867239989</v>
      </c>
    </row>
    <row r="8680" spans="2:11" x14ac:dyDescent="0.3">
      <c r="B8680" s="126">
        <v>3701.2347422683001</v>
      </c>
      <c r="K8680" s="113">
        <f t="shared" si="137"/>
        <v>2640.7090281513088</v>
      </c>
    </row>
    <row r="8681" spans="2:11" x14ac:dyDescent="0.3">
      <c r="B8681" s="126">
        <v>4178.0137289074</v>
      </c>
      <c r="K8681" s="113">
        <f t="shared" si="137"/>
        <v>2980.8751246359388</v>
      </c>
    </row>
    <row r="8682" spans="2:11" x14ac:dyDescent="0.3">
      <c r="B8682" s="126">
        <v>4365.4739754186503</v>
      </c>
      <c r="K8682" s="113">
        <f t="shared" si="137"/>
        <v>3114.6218334648825</v>
      </c>
    </row>
    <row r="8683" spans="2:11" x14ac:dyDescent="0.3">
      <c r="B8683" s="126">
        <v>4244.6417431373402</v>
      </c>
      <c r="K8683" s="113">
        <f t="shared" si="137"/>
        <v>3028.4120173100223</v>
      </c>
    </row>
    <row r="8684" spans="2:11" x14ac:dyDescent="0.3">
      <c r="B8684" s="126">
        <v>3821.3839329591001</v>
      </c>
      <c r="K8684" s="113">
        <f t="shared" si="137"/>
        <v>2726.4315166384413</v>
      </c>
    </row>
    <row r="8685" spans="2:11" x14ac:dyDescent="0.3">
      <c r="B8685" s="126">
        <v>3125.8121509037901</v>
      </c>
      <c r="K8685" s="113">
        <f t="shared" si="137"/>
        <v>2230.1639701290651</v>
      </c>
    </row>
    <row r="8686" spans="2:11" x14ac:dyDescent="0.3">
      <c r="B8686" s="126">
        <v>2209.5373655143999</v>
      </c>
      <c r="K8686" s="113">
        <f t="shared" si="137"/>
        <v>1576.4321031893569</v>
      </c>
    </row>
    <row r="8687" spans="2:11" x14ac:dyDescent="0.3">
      <c r="B8687" s="126">
        <v>1141.09269893396</v>
      </c>
      <c r="K8687" s="113">
        <f t="shared" si="137"/>
        <v>814.13204021362765</v>
      </c>
    </row>
    <row r="8688" spans="2:11" x14ac:dyDescent="0.3">
      <c r="B8688" s="126">
        <v>1.0000001148822201E-2</v>
      </c>
      <c r="K8688" s="113">
        <f t="shared" si="137"/>
        <v>7.1346713067528024E-3</v>
      </c>
    </row>
    <row r="8689" spans="2:11" x14ac:dyDescent="0.3">
      <c r="B8689" s="126">
        <v>0.01</v>
      </c>
      <c r="K8689" s="113">
        <f t="shared" si="137"/>
        <v>7.1346704871060179E-3</v>
      </c>
    </row>
    <row r="8690" spans="2:11" x14ac:dyDescent="0.3">
      <c r="B8690" s="126">
        <v>0.01</v>
      </c>
      <c r="K8690" s="113">
        <f t="shared" si="137"/>
        <v>7.1346704871060179E-3</v>
      </c>
    </row>
    <row r="8691" spans="2:11" x14ac:dyDescent="0.3">
      <c r="B8691" s="126">
        <v>0.01</v>
      </c>
      <c r="K8691" s="113">
        <f t="shared" si="137"/>
        <v>7.1346704871060179E-3</v>
      </c>
    </row>
    <row r="8692" spans="2:11" x14ac:dyDescent="0.3">
      <c r="B8692" s="126">
        <v>0.01</v>
      </c>
      <c r="K8692" s="113">
        <f t="shared" si="137"/>
        <v>7.1346704871060179E-3</v>
      </c>
    </row>
    <row r="8693" spans="2:11" x14ac:dyDescent="0.3">
      <c r="B8693" s="126">
        <v>0.01</v>
      </c>
      <c r="K8693" s="113">
        <f t="shared" si="137"/>
        <v>7.1346704871060179E-3</v>
      </c>
    </row>
    <row r="8694" spans="2:11" x14ac:dyDescent="0.3">
      <c r="B8694" s="126">
        <v>0.01</v>
      </c>
      <c r="K8694" s="113">
        <f t="shared" si="137"/>
        <v>7.1346704871060179E-3</v>
      </c>
    </row>
    <row r="8695" spans="2:11" x14ac:dyDescent="0.3">
      <c r="B8695" s="126">
        <v>0.01</v>
      </c>
      <c r="K8695" s="113">
        <f t="shared" si="137"/>
        <v>7.1346704871060179E-3</v>
      </c>
    </row>
    <row r="8696" spans="2:11" x14ac:dyDescent="0.3">
      <c r="B8696" s="126">
        <v>0.01</v>
      </c>
      <c r="K8696" s="113">
        <f t="shared" si="137"/>
        <v>7.1346704871060179E-3</v>
      </c>
    </row>
    <row r="8697" spans="2:11" x14ac:dyDescent="0.3">
      <c r="B8697" s="126">
        <v>0.01</v>
      </c>
      <c r="K8697" s="113">
        <f t="shared" si="137"/>
        <v>7.1346704871060179E-3</v>
      </c>
    </row>
    <row r="8698" spans="2:11" x14ac:dyDescent="0.3">
      <c r="B8698" s="126">
        <v>0.01</v>
      </c>
      <c r="K8698" s="113">
        <f t="shared" si="137"/>
        <v>7.1346704871060179E-3</v>
      </c>
    </row>
    <row r="8699" spans="2:11" x14ac:dyDescent="0.3">
      <c r="B8699" s="126">
        <v>0.01</v>
      </c>
      <c r="K8699" s="113">
        <f t="shared" si="137"/>
        <v>7.1346704871060179E-3</v>
      </c>
    </row>
    <row r="8700" spans="2:11" x14ac:dyDescent="0.3">
      <c r="B8700" s="126">
        <v>0.01</v>
      </c>
      <c r="K8700" s="113">
        <f t="shared" si="137"/>
        <v>7.1346704871060179E-3</v>
      </c>
    </row>
    <row r="8701" spans="2:11" x14ac:dyDescent="0.3">
      <c r="B8701" s="126">
        <v>1005.69184995961</v>
      </c>
      <c r="K8701" s="113">
        <f t="shared" si="137"/>
        <v>717.52799610298825</v>
      </c>
    </row>
    <row r="8702" spans="2:11" x14ac:dyDescent="0.3">
      <c r="B8702" s="126">
        <v>1929.96378327104</v>
      </c>
      <c r="K8702" s="113">
        <f t="shared" si="137"/>
        <v>1376.9655645687362</v>
      </c>
    </row>
    <row r="8703" spans="2:11" x14ac:dyDescent="0.3">
      <c r="B8703" s="126">
        <v>2715.18344140926</v>
      </c>
      <c r="K8703" s="113">
        <f t="shared" si="137"/>
        <v>1937.1939166501597</v>
      </c>
    </row>
    <row r="8704" spans="2:11" x14ac:dyDescent="0.3">
      <c r="B8704" s="126">
        <v>3313.2896391264699</v>
      </c>
      <c r="K8704" s="113">
        <f t="shared" si="137"/>
        <v>2363.922980350977</v>
      </c>
    </row>
    <row r="8705" spans="2:11" x14ac:dyDescent="0.3">
      <c r="B8705" s="126">
        <v>3688.1378560305898</v>
      </c>
      <c r="K8705" s="113">
        <f t="shared" si="137"/>
        <v>2631.3648313799908</v>
      </c>
    </row>
    <row r="8706" spans="2:11" x14ac:dyDescent="0.3">
      <c r="B8706" s="126">
        <v>3817.1723773267399</v>
      </c>
      <c r="K8706" s="113">
        <f t="shared" si="137"/>
        <v>2723.4267104709406</v>
      </c>
    </row>
    <row r="8707" spans="2:11" x14ac:dyDescent="0.3">
      <c r="B8707" s="126">
        <v>3692.44521340248</v>
      </c>
      <c r="K8707" s="113">
        <f t="shared" si="137"/>
        <v>2634.4379889318552</v>
      </c>
    </row>
    <row r="8708" spans="2:11" x14ac:dyDescent="0.3">
      <c r="B8708" s="126">
        <v>3320.99397358737</v>
      </c>
      <c r="K8708" s="113">
        <f t="shared" si="137"/>
        <v>2369.4197691210748</v>
      </c>
    </row>
    <row r="8709" spans="2:11" x14ac:dyDescent="0.3">
      <c r="B8709" s="126">
        <v>2724.5797370065002</v>
      </c>
      <c r="K8709" s="113">
        <f t="shared" si="137"/>
        <v>1943.8978639387351</v>
      </c>
    </row>
    <row r="8710" spans="2:11" x14ac:dyDescent="0.3">
      <c r="B8710" s="126">
        <v>1938.7706266175401</v>
      </c>
      <c r="K8710" s="113">
        <f t="shared" si="137"/>
        <v>1383.2489570996204</v>
      </c>
    </row>
    <row r="8711" spans="2:11" x14ac:dyDescent="0.3">
      <c r="B8711" s="126">
        <v>1011.34712637283</v>
      </c>
      <c r="K8711" s="113">
        <f t="shared" si="137"/>
        <v>721.56284947517099</v>
      </c>
    </row>
    <row r="8712" spans="2:11" x14ac:dyDescent="0.3">
      <c r="B8712" s="126">
        <v>1.00000011165822E-2</v>
      </c>
      <c r="K8712" s="113">
        <f t="shared" ref="K8712:K8766" si="138">IF(B8712&gt;0,B8712*(1-(1/3.49)),B8712*(1+(1/3.825)))</f>
        <v>7.1346712837506241E-3</v>
      </c>
    </row>
    <row r="8713" spans="2:11" x14ac:dyDescent="0.3">
      <c r="B8713" s="126">
        <v>0.01</v>
      </c>
      <c r="K8713" s="113">
        <f t="shared" si="138"/>
        <v>7.1346704871060179E-3</v>
      </c>
    </row>
    <row r="8714" spans="2:11" x14ac:dyDescent="0.3">
      <c r="B8714" s="126">
        <v>0.01</v>
      </c>
      <c r="K8714" s="113">
        <f t="shared" si="138"/>
        <v>7.1346704871060179E-3</v>
      </c>
    </row>
    <row r="8715" spans="2:11" x14ac:dyDescent="0.3">
      <c r="B8715" s="126">
        <v>0.01</v>
      </c>
      <c r="K8715" s="113">
        <f t="shared" si="138"/>
        <v>7.1346704871060179E-3</v>
      </c>
    </row>
    <row r="8716" spans="2:11" x14ac:dyDescent="0.3">
      <c r="B8716" s="126">
        <v>0.01</v>
      </c>
      <c r="K8716" s="113">
        <f t="shared" si="138"/>
        <v>7.1346704871060179E-3</v>
      </c>
    </row>
    <row r="8717" spans="2:11" x14ac:dyDescent="0.3">
      <c r="B8717" s="126">
        <v>0.01</v>
      </c>
      <c r="K8717" s="113">
        <f t="shared" si="138"/>
        <v>7.1346704871060179E-3</v>
      </c>
    </row>
    <row r="8718" spans="2:11" x14ac:dyDescent="0.3">
      <c r="B8718" s="126">
        <v>0.01</v>
      </c>
      <c r="K8718" s="113">
        <f t="shared" si="138"/>
        <v>7.1346704871060179E-3</v>
      </c>
    </row>
    <row r="8719" spans="2:11" x14ac:dyDescent="0.3">
      <c r="B8719" s="126">
        <v>0.01</v>
      </c>
      <c r="K8719" s="113">
        <f t="shared" si="138"/>
        <v>7.1346704871060179E-3</v>
      </c>
    </row>
    <row r="8720" spans="2:11" x14ac:dyDescent="0.3">
      <c r="B8720" s="126">
        <v>0.01</v>
      </c>
      <c r="K8720" s="113">
        <f t="shared" si="138"/>
        <v>7.1346704871060179E-3</v>
      </c>
    </row>
    <row r="8721" spans="2:11" x14ac:dyDescent="0.3">
      <c r="B8721" s="126">
        <v>0.01</v>
      </c>
      <c r="K8721" s="113">
        <f t="shared" si="138"/>
        <v>7.1346704871060179E-3</v>
      </c>
    </row>
    <row r="8722" spans="2:11" x14ac:dyDescent="0.3">
      <c r="B8722" s="126">
        <v>0.01</v>
      </c>
      <c r="K8722" s="113">
        <f t="shared" si="138"/>
        <v>7.1346704871060179E-3</v>
      </c>
    </row>
    <row r="8723" spans="2:11" x14ac:dyDescent="0.3">
      <c r="B8723" s="126">
        <v>0.01</v>
      </c>
      <c r="K8723" s="113">
        <f t="shared" si="138"/>
        <v>7.1346704871060179E-3</v>
      </c>
    </row>
    <row r="8724" spans="2:11" x14ac:dyDescent="0.3">
      <c r="B8724" s="126">
        <v>0.01</v>
      </c>
      <c r="K8724" s="113">
        <f t="shared" si="138"/>
        <v>7.1346704871060179E-3</v>
      </c>
    </row>
    <row r="8725" spans="2:11" x14ac:dyDescent="0.3">
      <c r="B8725" s="126">
        <v>1156.9035452293101</v>
      </c>
      <c r="K8725" s="113">
        <f t="shared" si="138"/>
        <v>825.41255805758806</v>
      </c>
    </row>
    <row r="8726" spans="2:11" x14ac:dyDescent="0.3">
      <c r="B8726" s="126">
        <v>2240.4615750030698</v>
      </c>
      <c r="K8726" s="113">
        <f t="shared" si="138"/>
        <v>1598.4955076669467</v>
      </c>
    </row>
    <row r="8727" spans="2:11" x14ac:dyDescent="0.3">
      <c r="B8727" s="126">
        <v>3169.85288457664</v>
      </c>
      <c r="K8727" s="113">
        <f t="shared" si="138"/>
        <v>2261.585582405683</v>
      </c>
    </row>
    <row r="8728" spans="2:11" x14ac:dyDescent="0.3">
      <c r="B8728" s="126">
        <v>3875.41406094695</v>
      </c>
      <c r="K8728" s="113">
        <f t="shared" si="138"/>
        <v>2764.9802325953883</v>
      </c>
    </row>
    <row r="8729" spans="2:11" x14ac:dyDescent="0.3">
      <c r="B8729" s="126">
        <v>4304.6870015500799</v>
      </c>
      <c r="K8729" s="113">
        <f t="shared" si="138"/>
        <v>3071.252330618825</v>
      </c>
    </row>
    <row r="8730" spans="2:11" x14ac:dyDescent="0.3">
      <c r="B8730" s="126">
        <v>4427.0813161309798</v>
      </c>
      <c r="K8730" s="113">
        <f t="shared" si="138"/>
        <v>3158.5766410218166</v>
      </c>
    </row>
    <row r="8731" spans="2:11" x14ac:dyDescent="0.3">
      <c r="B8731" s="126">
        <v>4236.6667336146502</v>
      </c>
      <c r="K8731" s="113">
        <f t="shared" si="138"/>
        <v>3022.7221108024296</v>
      </c>
    </row>
    <row r="8732" spans="2:11" x14ac:dyDescent="0.3">
      <c r="B8732" s="126">
        <v>3752.77284770392</v>
      </c>
      <c r="K8732" s="113">
        <f t="shared" si="138"/>
        <v>2677.4797681325963</v>
      </c>
    </row>
    <row r="8733" spans="2:11" x14ac:dyDescent="0.3">
      <c r="B8733" s="126">
        <v>3018.28837538688</v>
      </c>
      <c r="K8733" s="113">
        <f t="shared" si="138"/>
        <v>2153.4492993447943</v>
      </c>
    </row>
    <row r="8734" spans="2:11" x14ac:dyDescent="0.3">
      <c r="B8734" s="126">
        <v>2095.7865261644401</v>
      </c>
      <c r="K8734" s="113">
        <f t="shared" si="138"/>
        <v>1495.2746275499874</v>
      </c>
    </row>
    <row r="8735" spans="2:11" x14ac:dyDescent="0.3">
      <c r="B8735" s="126">
        <v>1061.8307836147201</v>
      </c>
      <c r="K8735" s="113">
        <f t="shared" si="138"/>
        <v>757.58127541565989</v>
      </c>
    </row>
    <row r="8736" spans="2:11" x14ac:dyDescent="0.3">
      <c r="B8736" s="126">
        <v>1.0000000309737E-2</v>
      </c>
      <c r="K8736" s="113">
        <f t="shared" si="138"/>
        <v>7.1346707080931606E-3</v>
      </c>
    </row>
    <row r="8737" spans="2:11" x14ac:dyDescent="0.3">
      <c r="B8737" s="126">
        <v>0.01</v>
      </c>
      <c r="K8737" s="113">
        <f t="shared" si="138"/>
        <v>7.1346704871060179E-3</v>
      </c>
    </row>
    <row r="8738" spans="2:11" x14ac:dyDescent="0.3">
      <c r="B8738" s="126">
        <v>0.01</v>
      </c>
      <c r="K8738" s="113">
        <f t="shared" si="138"/>
        <v>7.1346704871060179E-3</v>
      </c>
    </row>
    <row r="8739" spans="2:11" x14ac:dyDescent="0.3">
      <c r="B8739" s="126">
        <v>0.01</v>
      </c>
      <c r="K8739" s="113">
        <f t="shared" si="138"/>
        <v>7.1346704871060179E-3</v>
      </c>
    </row>
    <row r="8740" spans="2:11" x14ac:dyDescent="0.3">
      <c r="B8740" s="126">
        <v>0.01</v>
      </c>
      <c r="K8740" s="113">
        <f t="shared" si="138"/>
        <v>7.1346704871060179E-3</v>
      </c>
    </row>
    <row r="8741" spans="2:11" x14ac:dyDescent="0.3">
      <c r="B8741" s="126">
        <v>0.01</v>
      </c>
      <c r="K8741" s="113">
        <f t="shared" si="138"/>
        <v>7.1346704871060179E-3</v>
      </c>
    </row>
    <row r="8742" spans="2:11" x14ac:dyDescent="0.3">
      <c r="B8742" s="126">
        <v>0.01</v>
      </c>
      <c r="K8742" s="113">
        <f t="shared" si="138"/>
        <v>7.1346704871060179E-3</v>
      </c>
    </row>
    <row r="8743" spans="2:11" x14ac:dyDescent="0.3">
      <c r="B8743" s="126">
        <v>0.01</v>
      </c>
      <c r="K8743" s="113">
        <f t="shared" si="138"/>
        <v>7.1346704871060179E-3</v>
      </c>
    </row>
    <row r="8744" spans="2:11" x14ac:dyDescent="0.3">
      <c r="B8744" s="126">
        <v>0.01</v>
      </c>
      <c r="K8744" s="113">
        <f t="shared" si="138"/>
        <v>7.1346704871060179E-3</v>
      </c>
    </row>
    <row r="8745" spans="2:11" x14ac:dyDescent="0.3">
      <c r="B8745" s="126">
        <v>0.01</v>
      </c>
      <c r="K8745" s="113">
        <f t="shared" si="138"/>
        <v>7.1346704871060179E-3</v>
      </c>
    </row>
    <row r="8746" spans="2:11" x14ac:dyDescent="0.3">
      <c r="B8746" s="126">
        <v>0.01</v>
      </c>
      <c r="K8746" s="113">
        <f t="shared" si="138"/>
        <v>7.1346704871060179E-3</v>
      </c>
    </row>
    <row r="8747" spans="2:11" x14ac:dyDescent="0.3">
      <c r="B8747" s="126">
        <v>0.01</v>
      </c>
      <c r="K8747" s="113">
        <f t="shared" si="138"/>
        <v>7.1346704871060179E-3</v>
      </c>
    </row>
    <row r="8748" spans="2:11" x14ac:dyDescent="0.3">
      <c r="B8748" s="126">
        <v>0.01</v>
      </c>
      <c r="K8748" s="113">
        <f t="shared" si="138"/>
        <v>7.1346704871060179E-3</v>
      </c>
    </row>
    <row r="8749" spans="2:11" x14ac:dyDescent="0.3">
      <c r="B8749" s="126">
        <v>493.82793018636602</v>
      </c>
      <c r="K8749" s="113">
        <f t="shared" si="138"/>
        <v>352.32995592093164</v>
      </c>
    </row>
    <row r="8750" spans="2:11" x14ac:dyDescent="0.3">
      <c r="B8750" s="126">
        <v>861.08217603668504</v>
      </c>
      <c r="K8750" s="113">
        <f t="shared" si="138"/>
        <v>614.35375883419647</v>
      </c>
    </row>
    <row r="8751" spans="2:11" x14ac:dyDescent="0.3">
      <c r="B8751" s="126">
        <v>1088.15156712356</v>
      </c>
      <c r="K8751" s="113">
        <f t="shared" si="138"/>
        <v>776.36028714546262</v>
      </c>
    </row>
    <row r="8752" spans="2:11" x14ac:dyDescent="0.3">
      <c r="B8752" s="126">
        <v>1177.25347809913</v>
      </c>
      <c r="K8752" s="113">
        <f t="shared" si="138"/>
        <v>839.93156460367732</v>
      </c>
    </row>
    <row r="8753" spans="2:11" x14ac:dyDescent="0.3">
      <c r="B8753" s="126">
        <v>1144.47361062093</v>
      </c>
      <c r="K8753" s="113">
        <f t="shared" si="138"/>
        <v>816.54420929688126</v>
      </c>
    </row>
    <row r="8754" spans="2:11" x14ac:dyDescent="0.3">
      <c r="B8754" s="126">
        <v>1016.42915236848</v>
      </c>
      <c r="K8754" s="113">
        <f t="shared" si="138"/>
        <v>725.18870756375793</v>
      </c>
    </row>
    <row r="8755" spans="2:11" x14ac:dyDescent="0.3">
      <c r="B8755" s="126">
        <v>826.05252871850803</v>
      </c>
      <c r="K8755" s="113">
        <f t="shared" si="138"/>
        <v>589.3612597447235</v>
      </c>
    </row>
    <row r="8756" spans="2:11" x14ac:dyDescent="0.3">
      <c r="B8756" s="126">
        <v>608.057394771904</v>
      </c>
      <c r="K8756" s="113">
        <f t="shared" si="138"/>
        <v>433.82891489456762</v>
      </c>
    </row>
    <row r="8757" spans="2:11" x14ac:dyDescent="0.3">
      <c r="B8757" s="126">
        <v>394.65084896852898</v>
      </c>
      <c r="K8757" s="113">
        <f t="shared" si="138"/>
        <v>281.57037648470981</v>
      </c>
    </row>
    <row r="8758" spans="2:11" x14ac:dyDescent="0.3">
      <c r="B8758" s="126">
        <v>211.98879083928901</v>
      </c>
      <c r="K8758" s="113">
        <f t="shared" si="138"/>
        <v>151.24701695983657</v>
      </c>
    </row>
    <row r="8759" spans="2:11" x14ac:dyDescent="0.3">
      <c r="B8759" s="126">
        <v>77.746276309765406</v>
      </c>
      <c r="K8759" s="113">
        <f t="shared" si="138"/>
        <v>55.469406306967294</v>
      </c>
    </row>
    <row r="8760" spans="2:11" x14ac:dyDescent="0.3">
      <c r="B8760" s="126">
        <v>1.00000000185901E-2</v>
      </c>
      <c r="K8760" s="113">
        <f t="shared" si="138"/>
        <v>7.1346705003694413E-3</v>
      </c>
    </row>
    <row r="8761" spans="2:11" x14ac:dyDescent="0.3">
      <c r="B8761" s="126">
        <v>0.01</v>
      </c>
      <c r="K8761" s="113">
        <f t="shared" si="138"/>
        <v>7.1346704871060179E-3</v>
      </c>
    </row>
    <row r="8762" spans="2:11" x14ac:dyDescent="0.3">
      <c r="B8762" s="126">
        <v>1.1005824372586399</v>
      </c>
      <c r="K8762" s="113">
        <f t="shared" si="138"/>
        <v>0.78522930337364283</v>
      </c>
    </row>
    <row r="8763" spans="2:11" x14ac:dyDescent="0.3">
      <c r="B8763" s="126">
        <v>56.019802884774798</v>
      </c>
      <c r="K8763" s="113">
        <f t="shared" si="138"/>
        <v>39.968283433549928</v>
      </c>
    </row>
    <row r="8764" spans="2:11" x14ac:dyDescent="0.3">
      <c r="B8764" s="126">
        <v>124.830074331547</v>
      </c>
      <c r="K8764" s="113">
        <f t="shared" si="138"/>
        <v>89.062144723653873</v>
      </c>
    </row>
    <row r="8765" spans="2:11" x14ac:dyDescent="0.3">
      <c r="B8765" s="126">
        <v>190.31285733865201</v>
      </c>
      <c r="K8765" s="113">
        <f t="shared" si="138"/>
        <v>135.78195265708985</v>
      </c>
    </row>
    <row r="8766" spans="2:11" ht="15" thickBot="1" x14ac:dyDescent="0.35">
      <c r="B8766" s="127">
        <v>238.08138858660399</v>
      </c>
      <c r="K8766" s="113">
        <f t="shared" si="138"/>
        <v>169.86322566780629</v>
      </c>
    </row>
  </sheetData>
  <mergeCells count="4">
    <mergeCell ref="AD3:AF3"/>
    <mergeCell ref="AG3:AI3"/>
    <mergeCell ref="AD2:AI2"/>
    <mergeCell ref="C2:Q2"/>
  </mergeCells>
  <pageMargins left="0.7" right="0.7" top="0.75" bottom="0.75" header="0.3" footer="0.3"/>
  <pageSetup orientation="portrait" r:id="rId1"/>
  <ignoredErrors>
    <ignoredError sqref="E7:E18 F10:F15 H7:H10 H16:H18 F16:F18 F7:F9 H11:H15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P8766"/>
  <sheetViews>
    <sheetView topLeftCell="P4" zoomScale="80" zoomScaleNormal="80" workbookViewId="0">
      <selection activeCell="AD12" sqref="AD12"/>
    </sheetView>
  </sheetViews>
  <sheetFormatPr baseColWidth="10" defaultColWidth="9.109375" defaultRowHeight="14.4" x14ac:dyDescent="0.3"/>
  <cols>
    <col min="1" max="1" width="2.109375" style="1" customWidth="1"/>
    <col min="2" max="2" width="6.109375" style="1" customWidth="1"/>
    <col min="3" max="3" width="4.109375" customWidth="1"/>
    <col min="4" max="4" width="8.33203125" style="2" customWidth="1"/>
    <col min="5" max="5" width="9.88671875" style="1" customWidth="1"/>
    <col min="6" max="10" width="9" style="1" customWidth="1"/>
    <col min="11" max="11" width="3.33203125" style="1" customWidth="1"/>
    <col min="12" max="12" width="10.6640625" style="1" customWidth="1"/>
    <col min="13" max="13" width="3.5546875" style="1" customWidth="1"/>
    <col min="14" max="14" width="3.6640625" style="1" customWidth="1"/>
    <col min="15" max="19" width="10.6640625" style="1" customWidth="1"/>
    <col min="20" max="20" width="3.6640625" style="1" customWidth="1"/>
    <col min="21" max="22" width="10.6640625" style="1" customWidth="1"/>
    <col min="23" max="23" width="3.5546875" style="1" customWidth="1"/>
    <col min="24" max="24" width="10.6640625" style="1" customWidth="1"/>
    <col min="25" max="25" width="15.109375" style="1" customWidth="1"/>
    <col min="26" max="26" width="10.6640625" style="1" customWidth="1"/>
    <col min="27" max="27" width="3.33203125" style="1" customWidth="1"/>
    <col min="28" max="29" width="8.33203125" style="1" customWidth="1"/>
    <col min="30" max="30" width="47.5546875" style="1" customWidth="1"/>
    <col min="31" max="48" width="10.6640625" style="1" customWidth="1"/>
    <col min="49" max="16384" width="9.109375" style="1"/>
  </cols>
  <sheetData>
    <row r="1" spans="2:42" ht="15" thickBot="1" x14ac:dyDescent="0.35">
      <c r="C1" s="1"/>
      <c r="D1" s="1"/>
    </row>
    <row r="2" spans="2:42" ht="15" thickBot="1" x14ac:dyDescent="0.35">
      <c r="B2" s="377" t="s">
        <v>124</v>
      </c>
      <c r="C2" s="378"/>
      <c r="D2" s="353" t="s">
        <v>193</v>
      </c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5"/>
      <c r="AE2" s="347" t="s">
        <v>194</v>
      </c>
      <c r="AF2" s="348"/>
      <c r="AG2" s="348"/>
      <c r="AH2" s="348"/>
      <c r="AI2" s="348"/>
      <c r="AJ2" s="349"/>
      <c r="AK2" s="347" t="s">
        <v>82</v>
      </c>
      <c r="AL2" s="348"/>
      <c r="AM2" s="348"/>
      <c r="AN2" s="348"/>
      <c r="AO2" s="348"/>
      <c r="AP2" s="349"/>
    </row>
    <row r="3" spans="2:42" ht="16.2" thickBot="1" x14ac:dyDescent="0.35">
      <c r="C3" s="1"/>
      <c r="D3" s="1"/>
      <c r="AE3" s="344" t="s">
        <v>40</v>
      </c>
      <c r="AF3" s="345"/>
      <c r="AG3" s="346"/>
      <c r="AH3" s="344" t="s">
        <v>116</v>
      </c>
      <c r="AI3" s="345"/>
      <c r="AJ3" s="346"/>
      <c r="AK3" s="344" t="s">
        <v>40</v>
      </c>
      <c r="AL3" s="345"/>
      <c r="AM3" s="346"/>
      <c r="AN3" s="344" t="s">
        <v>116</v>
      </c>
      <c r="AO3" s="345"/>
      <c r="AP3" s="346"/>
    </row>
    <row r="4" spans="2:42" ht="77.25" customHeight="1" thickBot="1" x14ac:dyDescent="0.35">
      <c r="B4" s="2"/>
      <c r="C4" s="155" t="s">
        <v>106</v>
      </c>
      <c r="D4" s="156" t="s">
        <v>131</v>
      </c>
      <c r="E4" s="156" t="s">
        <v>140</v>
      </c>
      <c r="F4" s="156" t="s">
        <v>139</v>
      </c>
      <c r="G4" s="157" t="s">
        <v>138</v>
      </c>
      <c r="H4" s="157" t="s">
        <v>144</v>
      </c>
      <c r="I4" s="157" t="s">
        <v>137</v>
      </c>
      <c r="J4" s="157" t="s">
        <v>145</v>
      </c>
      <c r="L4" s="50" t="s">
        <v>38</v>
      </c>
      <c r="N4" s="121" t="s">
        <v>106</v>
      </c>
      <c r="O4" s="105" t="s">
        <v>91</v>
      </c>
      <c r="P4" s="106" t="s">
        <v>92</v>
      </c>
      <c r="Q4" s="106" t="s">
        <v>88</v>
      </c>
      <c r="R4" s="106" t="s">
        <v>93</v>
      </c>
      <c r="S4" s="106" t="s">
        <v>87</v>
      </c>
      <c r="U4" s="53"/>
      <c r="V4" s="50" t="s">
        <v>94</v>
      </c>
      <c r="X4" s="25" t="s">
        <v>0</v>
      </c>
      <c r="Y4" s="30" t="s">
        <v>1</v>
      </c>
      <c r="Z4" s="28" t="s">
        <v>7</v>
      </c>
      <c r="AB4" s="196"/>
      <c r="AC4" s="196" t="s">
        <v>95</v>
      </c>
      <c r="AD4" s="207" t="s">
        <v>30</v>
      </c>
      <c r="AE4" s="198" t="s">
        <v>31</v>
      </c>
      <c r="AF4" s="199" t="s">
        <v>32</v>
      </c>
      <c r="AG4" s="200" t="s">
        <v>40</v>
      </c>
      <c r="AH4" s="201" t="s">
        <v>31</v>
      </c>
      <c r="AI4" s="199" t="s">
        <v>32</v>
      </c>
      <c r="AJ4" s="200" t="s">
        <v>84</v>
      </c>
      <c r="AK4" s="198" t="s">
        <v>31</v>
      </c>
      <c r="AL4" s="199" t="s">
        <v>32</v>
      </c>
      <c r="AM4" s="200" t="s">
        <v>40</v>
      </c>
      <c r="AN4" s="201" t="s">
        <v>31</v>
      </c>
      <c r="AO4" s="199" t="s">
        <v>32</v>
      </c>
      <c r="AP4" s="200" t="s">
        <v>84</v>
      </c>
    </row>
    <row r="5" spans="2:42" ht="16.8" thickBot="1" x14ac:dyDescent="0.35">
      <c r="B5" s="2"/>
      <c r="C5" s="154"/>
      <c r="D5" s="153" t="s">
        <v>130</v>
      </c>
      <c r="E5" s="150" t="s">
        <v>133</v>
      </c>
      <c r="F5" s="150" t="s">
        <v>133</v>
      </c>
      <c r="G5" s="144" t="s">
        <v>136</v>
      </c>
      <c r="H5" s="144" t="s">
        <v>41</v>
      </c>
      <c r="I5" s="144" t="s">
        <v>136</v>
      </c>
      <c r="J5" s="144" t="s">
        <v>41</v>
      </c>
      <c r="L5" s="49" t="s">
        <v>29</v>
      </c>
      <c r="N5" s="107"/>
      <c r="O5" s="103" t="s">
        <v>29</v>
      </c>
      <c r="P5" s="104" t="s">
        <v>29</v>
      </c>
      <c r="Q5" s="104" t="s">
        <v>41</v>
      </c>
      <c r="R5" s="104" t="s">
        <v>29</v>
      </c>
      <c r="S5" s="104" t="s">
        <v>41</v>
      </c>
      <c r="U5" s="51"/>
      <c r="V5" s="51" t="s">
        <v>29</v>
      </c>
      <c r="X5" s="78" t="s">
        <v>49</v>
      </c>
      <c r="Y5" s="33" t="s">
        <v>76</v>
      </c>
      <c r="Z5" s="79" t="s">
        <v>45</v>
      </c>
      <c r="AB5" s="192"/>
      <c r="AC5" s="192"/>
      <c r="AD5" s="193"/>
      <c r="AE5" s="194" t="s">
        <v>33</v>
      </c>
      <c r="AF5" s="203" t="s">
        <v>34</v>
      </c>
      <c r="AG5" s="204" t="s">
        <v>39</v>
      </c>
      <c r="AH5" s="205" t="s">
        <v>8</v>
      </c>
      <c r="AI5" s="206" t="s">
        <v>34</v>
      </c>
      <c r="AJ5" s="204" t="s">
        <v>39</v>
      </c>
      <c r="AK5" s="194" t="s">
        <v>33</v>
      </c>
      <c r="AL5" s="203" t="s">
        <v>34</v>
      </c>
      <c r="AM5" s="204" t="s">
        <v>39</v>
      </c>
      <c r="AN5" s="205" t="s">
        <v>8</v>
      </c>
      <c r="AO5" s="206" t="s">
        <v>34</v>
      </c>
      <c r="AP5" s="204" t="s">
        <v>39</v>
      </c>
    </row>
    <row r="6" spans="2:42" ht="15.75" customHeight="1" thickBot="1" x14ac:dyDescent="0.35">
      <c r="B6" s="2"/>
      <c r="C6" s="158"/>
      <c r="D6" s="144"/>
      <c r="E6" s="150" t="s">
        <v>134</v>
      </c>
      <c r="F6" s="150" t="s">
        <v>135</v>
      </c>
      <c r="G6" s="144" t="s">
        <v>118</v>
      </c>
      <c r="H6" s="144" t="s">
        <v>119</v>
      </c>
      <c r="I6" s="144" t="s">
        <v>117</v>
      </c>
      <c r="J6" s="144" t="s">
        <v>120</v>
      </c>
      <c r="L6" s="46" t="s">
        <v>109</v>
      </c>
      <c r="N6" s="108"/>
      <c r="O6" s="103" t="s">
        <v>110</v>
      </c>
      <c r="P6" s="104" t="s">
        <v>118</v>
      </c>
      <c r="Q6" s="104" t="s">
        <v>119</v>
      </c>
      <c r="R6" s="104" t="s">
        <v>117</v>
      </c>
      <c r="S6" s="104" t="s">
        <v>120</v>
      </c>
      <c r="U6" s="42"/>
      <c r="V6" s="112" t="s">
        <v>112</v>
      </c>
      <c r="X6" s="26" t="s">
        <v>2</v>
      </c>
      <c r="Y6" s="31">
        <v>6</v>
      </c>
      <c r="Z6" s="29" t="s">
        <v>8</v>
      </c>
      <c r="AB6" s="90" t="s">
        <v>64</v>
      </c>
      <c r="AC6" s="90" t="s">
        <v>98</v>
      </c>
      <c r="AD6" s="55" t="s">
        <v>170</v>
      </c>
      <c r="AE6" s="69">
        <v>91.3</v>
      </c>
      <c r="AF6" s="68">
        <f>(AE6-AE25)/AE25*100</f>
        <v>1.3699332114855642</v>
      </c>
      <c r="AG6" s="285">
        <v>0.10299999999999999</v>
      </c>
      <c r="AH6" s="60">
        <v>94.6</v>
      </c>
      <c r="AI6" s="57">
        <f>(AH6-AH25)/AH25*100</f>
        <v>0.12048977465154186</v>
      </c>
      <c r="AJ6" s="58">
        <v>0.113</v>
      </c>
      <c r="AK6" s="69">
        <v>86.1</v>
      </c>
      <c r="AL6" s="68">
        <f>(AK6-AK25)/AK25*100</f>
        <v>2.0055851739020145</v>
      </c>
      <c r="AM6" s="285">
        <v>0.10299999999999999</v>
      </c>
      <c r="AN6" s="60">
        <v>89.7</v>
      </c>
      <c r="AO6" s="57">
        <f>(AN6-AN25)/AN25*100</f>
        <v>0.71377014997193078</v>
      </c>
      <c r="AP6" s="58">
        <v>0.113</v>
      </c>
    </row>
    <row r="7" spans="2:42" ht="15.6" x14ac:dyDescent="0.3">
      <c r="B7" s="359" t="s">
        <v>122</v>
      </c>
      <c r="C7" s="151">
        <v>1</v>
      </c>
      <c r="D7" s="177">
        <v>31</v>
      </c>
      <c r="E7" s="178">
        <v>11</v>
      </c>
      <c r="F7" s="178">
        <v>267858</v>
      </c>
      <c r="G7" s="178">
        <v>45</v>
      </c>
      <c r="H7" s="178">
        <v>2</v>
      </c>
      <c r="I7" s="178">
        <v>523</v>
      </c>
      <c r="J7" s="178">
        <v>11</v>
      </c>
      <c r="L7" s="113">
        <v>100002.613500597</v>
      </c>
      <c r="N7" s="109">
        <v>1</v>
      </c>
      <c r="O7" s="113">
        <v>100002.61350059736</v>
      </c>
      <c r="P7" s="129">
        <v>-57352.456766401316</v>
      </c>
      <c r="Q7" s="113">
        <v>2</v>
      </c>
      <c r="R7" s="129">
        <v>395127.13936430297</v>
      </c>
      <c r="S7" s="113">
        <v>11</v>
      </c>
      <c r="U7" s="42" t="s">
        <v>109</v>
      </c>
      <c r="V7" s="113"/>
      <c r="X7" s="26" t="s">
        <v>3</v>
      </c>
      <c r="Y7" s="31">
        <v>3</v>
      </c>
      <c r="Z7" s="29" t="s">
        <v>8</v>
      </c>
      <c r="AB7" s="92" t="s">
        <v>2</v>
      </c>
      <c r="AC7" s="92" t="s">
        <v>98</v>
      </c>
      <c r="AD7" s="54" t="s">
        <v>171</v>
      </c>
      <c r="AE7" s="67" t="s">
        <v>5</v>
      </c>
      <c r="AF7" s="68" t="s">
        <v>5</v>
      </c>
      <c r="AG7" s="286" t="s">
        <v>5</v>
      </c>
      <c r="AH7" s="56" t="s">
        <v>45</v>
      </c>
      <c r="AI7" s="57" t="s">
        <v>5</v>
      </c>
      <c r="AJ7" s="62" t="s">
        <v>45</v>
      </c>
      <c r="AK7" s="67">
        <v>85</v>
      </c>
      <c r="AL7" s="68">
        <f>(AK7-AK25)/AK25*100</f>
        <v>0.70237793010071792</v>
      </c>
      <c r="AM7" s="286">
        <v>0.10100000000000001</v>
      </c>
      <c r="AN7" s="56">
        <v>89.1</v>
      </c>
      <c r="AO7" s="57">
        <f>(AN7-AN25)/AN25*100</f>
        <v>4.0099446627627419E-2</v>
      </c>
      <c r="AP7" s="62">
        <v>0.113</v>
      </c>
    </row>
    <row r="8" spans="2:42" ht="15.75" customHeight="1" x14ac:dyDescent="0.3">
      <c r="B8" s="360"/>
      <c r="C8" s="151">
        <v>2</v>
      </c>
      <c r="D8" s="177">
        <v>28</v>
      </c>
      <c r="E8" s="178">
        <v>43</v>
      </c>
      <c r="F8" s="178">
        <v>187830</v>
      </c>
      <c r="G8" s="178">
        <v>17</v>
      </c>
      <c r="H8" s="178">
        <v>1</v>
      </c>
      <c r="I8" s="178">
        <v>497</v>
      </c>
      <c r="J8" s="178">
        <v>5</v>
      </c>
      <c r="L8" s="113">
        <v>100002.613500597</v>
      </c>
      <c r="N8" s="109">
        <v>2</v>
      </c>
      <c r="O8" s="113">
        <v>77623.594576719581</v>
      </c>
      <c r="P8" s="129">
        <v>-21666.483667307166</v>
      </c>
      <c r="Q8" s="113">
        <v>1</v>
      </c>
      <c r="R8" s="129">
        <v>375484.10757946211</v>
      </c>
      <c r="S8" s="113">
        <v>5</v>
      </c>
      <c r="U8" s="42" t="s">
        <v>110</v>
      </c>
      <c r="V8" s="113"/>
      <c r="X8" s="26" t="s">
        <v>51</v>
      </c>
      <c r="Y8" s="31">
        <v>54</v>
      </c>
      <c r="Z8" s="29" t="s">
        <v>9</v>
      </c>
      <c r="AB8" s="90" t="s">
        <v>65</v>
      </c>
      <c r="AC8" s="90" t="s">
        <v>98</v>
      </c>
      <c r="AD8" s="55" t="s">
        <v>172</v>
      </c>
      <c r="AE8" s="69">
        <v>91.6</v>
      </c>
      <c r="AF8" s="68">
        <f>(AE8-AE25)/AE25*100</f>
        <v>1.70302171053754</v>
      </c>
      <c r="AG8" s="285">
        <v>0.104</v>
      </c>
      <c r="AH8" s="60">
        <v>94.9</v>
      </c>
      <c r="AI8" s="57">
        <f>(AH8-AH25)/AH25*100</f>
        <v>0.43799661326038547</v>
      </c>
      <c r="AJ8" s="58">
        <v>0.113</v>
      </c>
      <c r="AK8" s="69">
        <v>86.6</v>
      </c>
      <c r="AL8" s="68">
        <f>(AK8-AK25)/AK25*100</f>
        <v>2.5979521029026071</v>
      </c>
      <c r="AM8" s="285">
        <v>0.104</v>
      </c>
      <c r="AN8" s="60">
        <v>90.2</v>
      </c>
      <c r="AO8" s="57">
        <f>(AN8-AN25)/AN25*100</f>
        <v>1.2751624027588424</v>
      </c>
      <c r="AP8" s="58">
        <v>0.113</v>
      </c>
    </row>
    <row r="9" spans="2:42" ht="16.8" thickBot="1" x14ac:dyDescent="0.35">
      <c r="B9" s="360"/>
      <c r="C9" s="151">
        <v>3</v>
      </c>
      <c r="D9" s="177">
        <v>31</v>
      </c>
      <c r="E9" s="178">
        <v>4726</v>
      </c>
      <c r="F9" s="178">
        <v>105953</v>
      </c>
      <c r="G9" s="178">
        <v>88</v>
      </c>
      <c r="H9" s="178">
        <v>1</v>
      </c>
      <c r="I9" s="178">
        <v>496</v>
      </c>
      <c r="J9" s="178">
        <v>2</v>
      </c>
      <c r="L9" s="113">
        <v>100002.613500597</v>
      </c>
      <c r="N9" s="109">
        <v>3</v>
      </c>
      <c r="O9" s="113">
        <v>37793.832138590202</v>
      </c>
      <c r="P9" s="129">
        <v>-112155.91545429591</v>
      </c>
      <c r="Q9" s="113">
        <v>1</v>
      </c>
      <c r="R9" s="129">
        <v>374728.60635696823</v>
      </c>
      <c r="S9" s="113">
        <v>2</v>
      </c>
      <c r="U9" s="43" t="s">
        <v>111</v>
      </c>
      <c r="V9" s="174"/>
      <c r="X9" s="26" t="s">
        <v>183</v>
      </c>
      <c r="Y9" s="31" t="s">
        <v>104</v>
      </c>
      <c r="Z9" s="29" t="s">
        <v>9</v>
      </c>
      <c r="AB9" s="90" t="s">
        <v>3</v>
      </c>
      <c r="AC9" s="90" t="s">
        <v>98</v>
      </c>
      <c r="AD9" s="55" t="s">
        <v>173</v>
      </c>
      <c r="AE9" s="69">
        <v>91.6</v>
      </c>
      <c r="AF9" s="68">
        <f>(AE9-AE25)/AE25*100</f>
        <v>1.70302171053754</v>
      </c>
      <c r="AG9" s="285">
        <v>0.104</v>
      </c>
      <c r="AH9" s="60">
        <v>94.8</v>
      </c>
      <c r="AI9" s="57">
        <f>(AH9-AH25)/AH25*100</f>
        <v>0.3321610003907659</v>
      </c>
      <c r="AJ9" s="58">
        <v>0.113</v>
      </c>
      <c r="AK9" s="69">
        <v>86.6</v>
      </c>
      <c r="AL9" s="68">
        <f>(AK9-AK25)/AK25*100</f>
        <v>2.5979521029026071</v>
      </c>
      <c r="AM9" s="285">
        <v>0.104</v>
      </c>
      <c r="AN9" s="60">
        <v>90.2</v>
      </c>
      <c r="AO9" s="57">
        <f>(AN9-AN25)/AN25*100</f>
        <v>1.2751624027588424</v>
      </c>
      <c r="AP9" s="58">
        <v>0.113</v>
      </c>
    </row>
    <row r="10" spans="2:42" x14ac:dyDescent="0.3">
      <c r="B10" s="360"/>
      <c r="C10" s="151">
        <v>4</v>
      </c>
      <c r="D10" s="177">
        <v>30</v>
      </c>
      <c r="E10" s="178">
        <v>18480</v>
      </c>
      <c r="F10" s="178">
        <v>43635</v>
      </c>
      <c r="G10" s="178">
        <v>116</v>
      </c>
      <c r="H10" s="178">
        <v>2</v>
      </c>
      <c r="I10" s="178">
        <v>265</v>
      </c>
      <c r="J10" s="178">
        <v>3</v>
      </c>
      <c r="L10" s="113">
        <v>100002.613500597</v>
      </c>
      <c r="N10" s="109">
        <v>4</v>
      </c>
      <c r="O10" s="113">
        <v>9704.8611111111113</v>
      </c>
      <c r="P10" s="129">
        <v>-147841.88855339005</v>
      </c>
      <c r="Q10" s="113">
        <v>2</v>
      </c>
      <c r="R10" s="129">
        <v>200207.8239608802</v>
      </c>
      <c r="S10" s="113">
        <v>3</v>
      </c>
      <c r="U10" s="52"/>
      <c r="V10" s="175" t="s">
        <v>4</v>
      </c>
      <c r="X10" s="26" t="s">
        <v>50</v>
      </c>
      <c r="Y10" s="31">
        <v>47.1</v>
      </c>
      <c r="Z10" s="29" t="s">
        <v>9</v>
      </c>
      <c r="AB10" s="90" t="s">
        <v>66</v>
      </c>
      <c r="AC10" s="90" t="s">
        <v>98</v>
      </c>
      <c r="AD10" s="55" t="s">
        <v>74</v>
      </c>
      <c r="AE10" s="69">
        <v>88.8</v>
      </c>
      <c r="AF10" s="68">
        <f>(AE10-AE25)/AE25*100</f>
        <v>-1.4058042806142597</v>
      </c>
      <c r="AG10" s="285">
        <v>0.10299999999999999</v>
      </c>
      <c r="AH10" s="59">
        <v>92.2</v>
      </c>
      <c r="AI10" s="57">
        <f>(AH10-AH25)/AH25*100</f>
        <v>-2.4195649342191015</v>
      </c>
      <c r="AJ10" s="58">
        <v>0.113</v>
      </c>
      <c r="AK10" s="69">
        <v>83.1</v>
      </c>
      <c r="AL10" s="68">
        <f>(AK10-AK25)/AK25*100</f>
        <v>-1.5486164001015401</v>
      </c>
      <c r="AM10" s="285">
        <v>0.10299999999999999</v>
      </c>
      <c r="AN10" s="59">
        <v>86.9</v>
      </c>
      <c r="AO10" s="57">
        <f>(AN10-AN25)/AN25*100</f>
        <v>-2.4300264656347705</v>
      </c>
      <c r="AP10" s="58">
        <v>0.113</v>
      </c>
    </row>
    <row r="11" spans="2:42" ht="15.75" customHeight="1" x14ac:dyDescent="0.3">
      <c r="B11" s="360"/>
      <c r="C11" s="151">
        <v>5</v>
      </c>
      <c r="D11" s="177">
        <v>31</v>
      </c>
      <c r="E11" s="178">
        <v>100622</v>
      </c>
      <c r="F11" s="178">
        <v>6447</v>
      </c>
      <c r="G11" s="178">
        <v>276</v>
      </c>
      <c r="H11" s="178">
        <v>2</v>
      </c>
      <c r="I11" s="178">
        <v>144</v>
      </c>
      <c r="J11" s="178">
        <v>1</v>
      </c>
      <c r="L11" s="113">
        <v>100002.613500597</v>
      </c>
      <c r="N11" s="109">
        <v>5</v>
      </c>
      <c r="O11" s="113">
        <v>-35160.916965352451</v>
      </c>
      <c r="P11" s="129">
        <v>-351761.73483392806</v>
      </c>
      <c r="Q11" s="113">
        <v>2</v>
      </c>
      <c r="R11" s="129">
        <v>108792.17603911979</v>
      </c>
      <c r="S11" s="113">
        <v>1</v>
      </c>
      <c r="U11" s="44" t="s">
        <v>109</v>
      </c>
      <c r="V11" s="113">
        <f>MAX(L7:L8766)</f>
        <v>395127.13936430297</v>
      </c>
      <c r="X11" s="26" t="s">
        <v>16</v>
      </c>
      <c r="Y11" s="31">
        <v>29</v>
      </c>
      <c r="Z11" s="29" t="s">
        <v>77</v>
      </c>
      <c r="AB11" s="90" t="s">
        <v>180</v>
      </c>
      <c r="AC11" s="90" t="s">
        <v>98</v>
      </c>
      <c r="AD11" s="55" t="s">
        <v>174</v>
      </c>
      <c r="AE11" s="69">
        <v>88</v>
      </c>
      <c r="AF11" s="68">
        <f>(AE11-AE25)/AE25*100</f>
        <v>-2.2940402780862001</v>
      </c>
      <c r="AG11" s="285">
        <v>0.10299999999999999</v>
      </c>
      <c r="AH11" s="59">
        <v>91.4</v>
      </c>
      <c r="AI11" s="57">
        <f>(AH11-AH25)/AH25*100</f>
        <v>-3.2662498371759829</v>
      </c>
      <c r="AJ11" s="58">
        <v>0.113</v>
      </c>
      <c r="AK11" s="69">
        <v>81.900000000000006</v>
      </c>
      <c r="AL11" s="68">
        <f>(AK11-AK25)/AK25*100</f>
        <v>-2.9702970297029485</v>
      </c>
      <c r="AM11" s="285">
        <v>0.10199999999999999</v>
      </c>
      <c r="AN11" s="59">
        <v>85.5</v>
      </c>
      <c r="AO11" s="57">
        <f>(AN11-AN25)/AN25*100</f>
        <v>-4.0019247734381294</v>
      </c>
      <c r="AP11" s="58">
        <v>0.113</v>
      </c>
    </row>
    <row r="12" spans="2:42" ht="16.8" x14ac:dyDescent="0.3">
      <c r="B12" s="360"/>
      <c r="C12" s="151">
        <v>6</v>
      </c>
      <c r="D12" s="177">
        <v>30</v>
      </c>
      <c r="E12" s="178">
        <v>210198</v>
      </c>
      <c r="F12" s="178">
        <v>101</v>
      </c>
      <c r="G12" s="178">
        <v>442</v>
      </c>
      <c r="H12" s="178">
        <v>3</v>
      </c>
      <c r="I12" s="178">
        <v>67</v>
      </c>
      <c r="J12" s="178">
        <v>1</v>
      </c>
      <c r="L12" s="113">
        <v>100002.613500597</v>
      </c>
      <c r="N12" s="109">
        <v>6</v>
      </c>
      <c r="O12" s="113">
        <v>-81055.941358024676</v>
      </c>
      <c r="P12" s="129">
        <v>-563328.57534998632</v>
      </c>
      <c r="Q12" s="113">
        <v>3</v>
      </c>
      <c r="R12" s="129">
        <v>50618.581907090469</v>
      </c>
      <c r="S12" s="113">
        <v>1</v>
      </c>
      <c r="U12" s="44" t="s">
        <v>110</v>
      </c>
      <c r="V12" s="113">
        <f>IF(R7=V11,O7,0)+IF(R8=V11,O8,0)+IF(R9=V11,O9,0)+IF(R10=V11,O10,0)+IF(R11=V11,O11,0)+IF(R12=V11,O12,0)+IF(R13=V11,O13,0)+IF(R14=V11,O14,0)+IF(R15=V11,O15,0)+IF(R16=V11,O16,0)+IF(R17=V11,O17,0)+IF(R18=V11,O18,0)</f>
        <v>100002.61350059736</v>
      </c>
      <c r="X12" s="26" t="s">
        <v>27</v>
      </c>
      <c r="Y12" s="31">
        <v>1026</v>
      </c>
      <c r="Z12" s="29" t="s">
        <v>12</v>
      </c>
      <c r="AB12" s="90" t="s">
        <v>67</v>
      </c>
      <c r="AC12" s="90" t="s">
        <v>98</v>
      </c>
      <c r="AD12" s="85" t="s">
        <v>291</v>
      </c>
      <c r="AE12" s="69">
        <v>85</v>
      </c>
      <c r="AF12" s="68">
        <f>(AE12-AE25)/AE25*100</f>
        <v>-5.6249252686059892</v>
      </c>
      <c r="AG12" s="285">
        <v>0.10100000000000001</v>
      </c>
      <c r="AH12" s="60">
        <v>108</v>
      </c>
      <c r="AI12" s="57">
        <f>(AH12-AH25)/AH25*100</f>
        <v>14.302461899179356</v>
      </c>
      <c r="AJ12" s="58">
        <v>0.113</v>
      </c>
      <c r="AK12" s="69">
        <v>79</v>
      </c>
      <c r="AL12" s="68">
        <f>(AK12-AK25)/AK25*100</f>
        <v>-6.4060252179063912</v>
      </c>
      <c r="AM12" s="285">
        <v>0.10100000000000001</v>
      </c>
      <c r="AN12" s="60">
        <v>102</v>
      </c>
      <c r="AO12" s="57">
        <f>(AN12-AN25)/AN25*100</f>
        <v>14.524019568529949</v>
      </c>
      <c r="AP12" s="58">
        <v>0.113</v>
      </c>
    </row>
    <row r="13" spans="2:42" ht="17.399999999999999" thickBot="1" x14ac:dyDescent="0.35">
      <c r="B13" s="360"/>
      <c r="C13" s="151">
        <v>7</v>
      </c>
      <c r="D13" s="177">
        <v>31</v>
      </c>
      <c r="E13" s="178">
        <v>281505</v>
      </c>
      <c r="F13" s="178">
        <v>3</v>
      </c>
      <c r="G13" s="178">
        <v>420</v>
      </c>
      <c r="H13" s="178">
        <v>5</v>
      </c>
      <c r="I13" s="178">
        <v>62</v>
      </c>
      <c r="J13" s="178">
        <v>1</v>
      </c>
      <c r="L13" s="113">
        <v>100002.613500597</v>
      </c>
      <c r="N13" s="109">
        <v>7</v>
      </c>
      <c r="O13" s="113">
        <v>-105100.80645161291</v>
      </c>
      <c r="P13" s="129">
        <v>-535289.59648641222</v>
      </c>
      <c r="Q13" s="113">
        <v>5</v>
      </c>
      <c r="R13" s="129">
        <v>46841.075794621029</v>
      </c>
      <c r="S13" s="113">
        <v>1</v>
      </c>
      <c r="U13" s="45" t="s">
        <v>111</v>
      </c>
      <c r="V13" s="114">
        <v>1763</v>
      </c>
      <c r="X13" s="26" t="s">
        <v>25</v>
      </c>
      <c r="Y13" s="31">
        <v>4019</v>
      </c>
      <c r="Z13" s="29" t="s">
        <v>13</v>
      </c>
      <c r="AB13" s="90" t="s">
        <v>68</v>
      </c>
      <c r="AC13" s="90" t="s">
        <v>96</v>
      </c>
      <c r="AD13" s="55" t="s">
        <v>176</v>
      </c>
      <c r="AE13" s="94">
        <v>91.5</v>
      </c>
      <c r="AF13" s="68">
        <f>(AE13-AE25)/AE25*100</f>
        <v>1.5919922108535534</v>
      </c>
      <c r="AG13" s="285">
        <v>0.104</v>
      </c>
      <c r="AH13" s="61">
        <v>94.7</v>
      </c>
      <c r="AI13" s="57">
        <f>(AH13-AH25)/AH25*100</f>
        <v>0.22632538752116138</v>
      </c>
      <c r="AJ13" s="58">
        <v>0.113</v>
      </c>
      <c r="AK13" s="69">
        <v>86.5</v>
      </c>
      <c r="AL13" s="68">
        <f>(AK13-AK25)/AK25*100</f>
        <v>2.4794787171024955</v>
      </c>
      <c r="AM13" s="285">
        <v>0.104</v>
      </c>
      <c r="AN13" s="61">
        <v>90.1</v>
      </c>
      <c r="AO13" s="57">
        <f>(AN13-AN25)/AN25*100</f>
        <v>1.1628839522014505</v>
      </c>
      <c r="AP13" s="58">
        <v>0.113</v>
      </c>
    </row>
    <row r="14" spans="2:42" ht="16.8" x14ac:dyDescent="0.3">
      <c r="B14" s="360"/>
      <c r="C14" s="151">
        <v>8</v>
      </c>
      <c r="D14" s="177">
        <v>31</v>
      </c>
      <c r="E14" s="178">
        <v>291943</v>
      </c>
      <c r="F14" s="178">
        <v>36</v>
      </c>
      <c r="G14" s="178">
        <v>437</v>
      </c>
      <c r="H14" s="178">
        <v>7</v>
      </c>
      <c r="I14" s="178">
        <v>45</v>
      </c>
      <c r="J14" s="178">
        <v>1</v>
      </c>
      <c r="L14" s="113">
        <v>100002.613500597</v>
      </c>
      <c r="N14" s="109">
        <v>8</v>
      </c>
      <c r="O14" s="113">
        <v>-108985.58841099164</v>
      </c>
      <c r="P14" s="129">
        <v>-556956.08015371941</v>
      </c>
      <c r="Q14" s="113">
        <v>7</v>
      </c>
      <c r="R14" s="129">
        <v>33997.555012224933</v>
      </c>
      <c r="S14" s="113">
        <v>1</v>
      </c>
      <c r="V14" s="4"/>
      <c r="X14" s="26" t="s">
        <v>52</v>
      </c>
      <c r="Y14" s="31">
        <v>3.3700000000000002E-3</v>
      </c>
      <c r="Z14" s="29" t="s">
        <v>53</v>
      </c>
      <c r="AB14" s="90" t="s">
        <v>69</v>
      </c>
      <c r="AC14" s="90" t="s">
        <v>96</v>
      </c>
      <c r="AD14" s="55" t="s">
        <v>75</v>
      </c>
      <c r="AE14" s="69">
        <v>88.6</v>
      </c>
      <c r="AF14" s="68">
        <f>(AE14-AE25)/AE25*100</f>
        <v>-1.6278632799822488</v>
      </c>
      <c r="AG14" s="285">
        <v>0.1</v>
      </c>
      <c r="AH14" s="60">
        <v>92.1</v>
      </c>
      <c r="AI14" s="57">
        <f>(AH14-AH25)/AH25*100</f>
        <v>-2.5254005470887209</v>
      </c>
      <c r="AJ14" s="58">
        <v>0.113</v>
      </c>
      <c r="AK14" s="69">
        <v>82.9</v>
      </c>
      <c r="AL14" s="68">
        <f>(AK14-AK25)/AK25*100</f>
        <v>-1.7855631717017637</v>
      </c>
      <c r="AM14" s="285">
        <v>0.1</v>
      </c>
      <c r="AN14" s="60">
        <v>86.7</v>
      </c>
      <c r="AO14" s="57">
        <f>(AN14-AN25)/AN25*100</f>
        <v>-2.6545833667495384</v>
      </c>
      <c r="AP14" s="58">
        <v>0.113</v>
      </c>
    </row>
    <row r="15" spans="2:42" ht="16.8" x14ac:dyDescent="0.3">
      <c r="B15" s="360"/>
      <c r="C15" s="151">
        <v>9</v>
      </c>
      <c r="D15" s="177">
        <v>30</v>
      </c>
      <c r="E15" s="178">
        <v>97695</v>
      </c>
      <c r="F15" s="178">
        <v>3751</v>
      </c>
      <c r="G15" s="178">
        <v>253</v>
      </c>
      <c r="H15" s="178">
        <v>2</v>
      </c>
      <c r="I15" s="178">
        <v>84</v>
      </c>
      <c r="J15" s="178">
        <v>6</v>
      </c>
      <c r="L15" s="113">
        <v>100002.613500597</v>
      </c>
      <c r="N15" s="109">
        <v>9</v>
      </c>
      <c r="O15" s="113">
        <v>-36243.827160493827</v>
      </c>
      <c r="P15" s="129">
        <v>-322448.25693110074</v>
      </c>
      <c r="Q15" s="113">
        <v>2</v>
      </c>
      <c r="R15" s="129">
        <v>63462.10268948655</v>
      </c>
      <c r="S15" s="113">
        <v>6</v>
      </c>
      <c r="X15" s="26" t="s">
        <v>54</v>
      </c>
      <c r="Y15" s="31">
        <v>0.46800000000000003</v>
      </c>
      <c r="Z15" s="29" t="s">
        <v>14</v>
      </c>
      <c r="AB15" s="90" t="s">
        <v>181</v>
      </c>
      <c r="AC15" s="90" t="s">
        <v>96</v>
      </c>
      <c r="AD15" s="55" t="s">
        <v>175</v>
      </c>
      <c r="AE15" s="69">
        <v>87.9</v>
      </c>
      <c r="AF15" s="68">
        <f>(AE15-AE25)/AE25*100</f>
        <v>-2.4050697777701866</v>
      </c>
      <c r="AG15" s="285">
        <v>0.1</v>
      </c>
      <c r="AH15" s="60">
        <v>91.1</v>
      </c>
      <c r="AI15" s="57">
        <f>(AH15-AH25)/AH25*100</f>
        <v>-3.5837566757848265</v>
      </c>
      <c r="AJ15" s="58">
        <v>0.113</v>
      </c>
      <c r="AK15" s="69">
        <v>81.7</v>
      </c>
      <c r="AL15" s="68">
        <f>(AK15-AK25)/AK25*100</f>
        <v>-3.2072438013031892</v>
      </c>
      <c r="AM15" s="285">
        <v>0.1</v>
      </c>
      <c r="AN15" s="60">
        <v>85.1</v>
      </c>
      <c r="AO15" s="57">
        <f>(AN15-AN25)/AN25*100</f>
        <v>-4.4510385756676643</v>
      </c>
      <c r="AP15" s="58">
        <v>0.113</v>
      </c>
    </row>
    <row r="16" spans="2:42" ht="16.8" x14ac:dyDescent="0.3">
      <c r="B16" s="360"/>
      <c r="C16" s="151">
        <v>10</v>
      </c>
      <c r="D16" s="177">
        <v>31</v>
      </c>
      <c r="E16" s="178">
        <v>39942</v>
      </c>
      <c r="F16" s="178">
        <v>32278</v>
      </c>
      <c r="G16" s="178">
        <v>323</v>
      </c>
      <c r="H16" s="178">
        <v>3</v>
      </c>
      <c r="I16" s="178">
        <v>317</v>
      </c>
      <c r="J16" s="178">
        <v>1</v>
      </c>
      <c r="L16" s="113">
        <v>100002.613500597</v>
      </c>
      <c r="N16" s="109">
        <v>10</v>
      </c>
      <c r="O16" s="113">
        <v>-2861.4097968936676</v>
      </c>
      <c r="P16" s="129">
        <v>-411663.18967883615</v>
      </c>
      <c r="Q16" s="113">
        <v>3</v>
      </c>
      <c r="R16" s="129">
        <v>239493.88753056235</v>
      </c>
      <c r="S16" s="113">
        <v>1</v>
      </c>
      <c r="X16" s="26" t="s">
        <v>58</v>
      </c>
      <c r="Y16" s="31">
        <v>2877</v>
      </c>
      <c r="Z16" s="29" t="s">
        <v>55</v>
      </c>
      <c r="AB16" s="90" t="s">
        <v>70</v>
      </c>
      <c r="AC16" s="90" t="s">
        <v>96</v>
      </c>
      <c r="AD16" s="55" t="s">
        <v>179</v>
      </c>
      <c r="AE16" s="71">
        <v>92.6</v>
      </c>
      <c r="AF16" s="68">
        <f>(AE16-AE25)/AE25*100</f>
        <v>2.8133167073774694</v>
      </c>
      <c r="AG16" s="285">
        <v>0.11</v>
      </c>
      <c r="AH16" s="63">
        <v>93.6</v>
      </c>
      <c r="AI16" s="57">
        <f>(AH16-AH25)/AH25*100</f>
        <v>-0.93786635404456331</v>
      </c>
      <c r="AJ16" s="58">
        <v>0.113</v>
      </c>
      <c r="AK16" s="71">
        <v>86.9</v>
      </c>
      <c r="AL16" s="68">
        <f>(AK16-AK25)/AK25*100</f>
        <v>2.9533722603029759</v>
      </c>
      <c r="AM16" s="285">
        <v>0.11</v>
      </c>
      <c r="AN16" s="63">
        <v>88</v>
      </c>
      <c r="AO16" s="57">
        <f>(AN16-AN25)/AN25*100</f>
        <v>-1.1949635095035716</v>
      </c>
      <c r="AP16" s="58">
        <v>0.113</v>
      </c>
    </row>
    <row r="17" spans="2:42" ht="16.8" x14ac:dyDescent="0.3">
      <c r="B17" s="360"/>
      <c r="C17" s="151">
        <v>11</v>
      </c>
      <c r="D17" s="177">
        <v>30</v>
      </c>
      <c r="E17" s="178">
        <v>680</v>
      </c>
      <c r="F17" s="178">
        <v>155203</v>
      </c>
      <c r="G17" s="178">
        <v>64</v>
      </c>
      <c r="H17" s="178">
        <v>2</v>
      </c>
      <c r="I17" s="178">
        <v>322</v>
      </c>
      <c r="J17" s="178">
        <v>2</v>
      </c>
      <c r="L17" s="113">
        <v>100002.613500597</v>
      </c>
      <c r="N17" s="109">
        <v>11</v>
      </c>
      <c r="O17" s="113">
        <v>59615.354938271601</v>
      </c>
      <c r="P17" s="129">
        <v>-81567.938512215202</v>
      </c>
      <c r="Q17" s="113">
        <v>2</v>
      </c>
      <c r="R17" s="129">
        <v>243271.3936430318</v>
      </c>
      <c r="S17" s="113">
        <v>2</v>
      </c>
      <c r="X17" s="26" t="s">
        <v>59</v>
      </c>
      <c r="Y17" s="31">
        <v>3900</v>
      </c>
      <c r="Z17" s="29" t="s">
        <v>55</v>
      </c>
      <c r="AB17" s="90" t="s">
        <v>71</v>
      </c>
      <c r="AC17" s="90" t="s">
        <v>96</v>
      </c>
      <c r="AD17" s="55" t="s">
        <v>177</v>
      </c>
      <c r="AE17" s="94">
        <v>88.86</v>
      </c>
      <c r="AF17" s="68">
        <f>(AE17-AE25)/AE25*100</f>
        <v>-1.3391865808038612</v>
      </c>
      <c r="AG17" s="285">
        <v>0.10100000000000001</v>
      </c>
      <c r="AH17" s="61">
        <v>93.22</v>
      </c>
      <c r="AI17" s="57">
        <f>(AH17-AH25)/AH25*100</f>
        <v>-1.3400416829490784</v>
      </c>
      <c r="AJ17" s="58">
        <v>0.113</v>
      </c>
      <c r="AK17" s="94">
        <v>82.5</v>
      </c>
      <c r="AL17" s="68">
        <f>(AK17-AK25)/AK25*100</f>
        <v>-2.2594567149022442</v>
      </c>
      <c r="AM17" s="285">
        <v>0.10100000000000001</v>
      </c>
      <c r="AN17" s="61">
        <v>87.2</v>
      </c>
      <c r="AO17" s="57">
        <f>(AN17-AN25)/AN25*100</f>
        <v>-2.0931911139626265</v>
      </c>
      <c r="AP17" s="58">
        <v>0.113</v>
      </c>
    </row>
    <row r="18" spans="2:42" ht="17.399999999999999" thickBot="1" x14ac:dyDescent="0.35">
      <c r="B18" s="361"/>
      <c r="C18" s="152">
        <v>12</v>
      </c>
      <c r="D18" s="179">
        <v>31</v>
      </c>
      <c r="E18" s="180">
        <v>0</v>
      </c>
      <c r="F18" s="180">
        <v>298351</v>
      </c>
      <c r="G18" s="180">
        <v>30</v>
      </c>
      <c r="H18" s="180">
        <v>2</v>
      </c>
      <c r="I18" s="180">
        <v>373</v>
      </c>
      <c r="J18" s="180">
        <v>4</v>
      </c>
      <c r="L18" s="113">
        <v>100002.613500597</v>
      </c>
      <c r="N18" s="110">
        <v>12</v>
      </c>
      <c r="O18" s="114">
        <v>111391.50238948627</v>
      </c>
      <c r="P18" s="130">
        <v>-38234.971177600877</v>
      </c>
      <c r="Q18" s="114">
        <v>2</v>
      </c>
      <c r="R18" s="130">
        <v>281801.95599022007</v>
      </c>
      <c r="S18" s="114">
        <v>4</v>
      </c>
      <c r="X18" s="26" t="s">
        <v>62</v>
      </c>
      <c r="Y18" s="31">
        <v>1540</v>
      </c>
      <c r="Z18" s="29" t="s">
        <v>55</v>
      </c>
      <c r="AB18" s="90" t="s">
        <v>72</v>
      </c>
      <c r="AC18" s="90" t="s">
        <v>97</v>
      </c>
      <c r="AD18" s="55" t="s">
        <v>178</v>
      </c>
      <c r="AE18" s="71">
        <v>92.2</v>
      </c>
      <c r="AF18" s="68">
        <f>(AE18-AE25)/AE25*100</f>
        <v>2.3691987086415072</v>
      </c>
      <c r="AG18" s="285">
        <v>0.11</v>
      </c>
      <c r="AH18" s="63">
        <v>93.2</v>
      </c>
      <c r="AI18" s="57">
        <f>(AH18-AH25)/AH25*100</f>
        <v>-1.3612088055229963</v>
      </c>
      <c r="AJ18" s="58">
        <v>0.113</v>
      </c>
      <c r="AK18" s="71">
        <v>86.1</v>
      </c>
      <c r="AL18" s="68">
        <f>(AK18-AK25)/AK25*100</f>
        <v>2.0055851739020145</v>
      </c>
      <c r="AM18" s="285">
        <v>0.109</v>
      </c>
      <c r="AN18" s="63">
        <v>87.3</v>
      </c>
      <c r="AO18" s="57">
        <f>(AN18-AN25)/AN25*100</f>
        <v>-1.9809126634052507</v>
      </c>
      <c r="AP18" s="58">
        <v>0.113</v>
      </c>
    </row>
    <row r="19" spans="2:42" ht="17.399999999999999" thickBot="1" x14ac:dyDescent="0.35">
      <c r="C19" s="2"/>
      <c r="D19" s="1"/>
      <c r="L19" s="113">
        <v>100002.613500597</v>
      </c>
      <c r="X19" s="26" t="s">
        <v>26</v>
      </c>
      <c r="Y19" s="31">
        <v>6.8000000000000005E-2</v>
      </c>
      <c r="Z19" s="29" t="s">
        <v>15</v>
      </c>
      <c r="AB19" s="90" t="s">
        <v>73</v>
      </c>
      <c r="AC19" s="90" t="s">
        <v>97</v>
      </c>
      <c r="AD19" s="55" t="s">
        <v>83</v>
      </c>
      <c r="AE19" s="80">
        <v>92.9</v>
      </c>
      <c r="AF19" s="68">
        <f>(AE19-AE25)/AE25*100</f>
        <v>3.1464052064294612</v>
      </c>
      <c r="AG19" s="287">
        <v>0.108</v>
      </c>
      <c r="AH19" s="64">
        <v>94.5</v>
      </c>
      <c r="AI19" s="57">
        <f>(AH19-AH25)/AH25*100</f>
        <v>1.4654161781937371E-2</v>
      </c>
      <c r="AJ19" s="58">
        <v>0.113</v>
      </c>
      <c r="AK19" s="80">
        <v>86.8</v>
      </c>
      <c r="AL19" s="68">
        <f>(AK19-AK25)/AK25*100</f>
        <v>2.8348988745028474</v>
      </c>
      <c r="AM19" s="287">
        <v>0.108</v>
      </c>
      <c r="AN19" s="64">
        <v>88.9</v>
      </c>
      <c r="AO19" s="57">
        <f>(AN19-AN25)/AN25*100</f>
        <v>-0.18445745448712444</v>
      </c>
      <c r="AP19" s="58">
        <v>0.113</v>
      </c>
    </row>
    <row r="20" spans="2:42" ht="18" customHeight="1" x14ac:dyDescent="0.3">
      <c r="C20" s="371" t="s">
        <v>106</v>
      </c>
      <c r="D20" s="374" t="s">
        <v>131</v>
      </c>
      <c r="E20" s="368" t="s">
        <v>132</v>
      </c>
      <c r="F20" s="368" t="s">
        <v>121</v>
      </c>
      <c r="G20" s="368" t="s">
        <v>92</v>
      </c>
      <c r="H20" s="368" t="s">
        <v>144</v>
      </c>
      <c r="I20" s="368" t="s">
        <v>93</v>
      </c>
      <c r="J20" s="368" t="s">
        <v>145</v>
      </c>
      <c r="L20" s="113">
        <v>100002.613500597</v>
      </c>
      <c r="X20" s="26" t="s">
        <v>24</v>
      </c>
      <c r="Y20" s="31">
        <v>2.25</v>
      </c>
      <c r="Z20" s="29" t="s">
        <v>14</v>
      </c>
      <c r="AB20" s="299" t="s">
        <v>102</v>
      </c>
      <c r="AC20" s="299"/>
      <c r="AD20" s="306" t="s">
        <v>101</v>
      </c>
      <c r="AE20" s="310"/>
      <c r="AF20" s="311"/>
      <c r="AG20" s="312"/>
      <c r="AH20" s="309"/>
      <c r="AI20" s="302"/>
      <c r="AJ20" s="305"/>
      <c r="AK20" s="310"/>
      <c r="AL20" s="311"/>
      <c r="AM20" s="312"/>
      <c r="AN20" s="309"/>
      <c r="AO20" s="302"/>
      <c r="AP20" s="305"/>
    </row>
    <row r="21" spans="2:42" ht="16.8" x14ac:dyDescent="0.3">
      <c r="C21" s="372"/>
      <c r="D21" s="375"/>
      <c r="E21" s="369"/>
      <c r="F21" s="369"/>
      <c r="G21" s="369"/>
      <c r="H21" s="369"/>
      <c r="I21" s="369"/>
      <c r="J21" s="369"/>
      <c r="L21" s="113">
        <v>100002.613500597</v>
      </c>
      <c r="U21" s="4"/>
      <c r="X21" s="26" t="s">
        <v>23</v>
      </c>
      <c r="Y21" s="31">
        <v>1.73</v>
      </c>
      <c r="Z21" s="29" t="s">
        <v>14</v>
      </c>
      <c r="AB21" s="90"/>
      <c r="AC21" s="90"/>
      <c r="AD21" s="55"/>
      <c r="AE21" s="71"/>
      <c r="AF21" s="68"/>
      <c r="AG21" s="70"/>
      <c r="AH21" s="63"/>
      <c r="AI21" s="57"/>
      <c r="AJ21" s="58"/>
      <c r="AK21" s="71"/>
      <c r="AL21" s="68"/>
      <c r="AM21" s="70"/>
      <c r="AN21" s="63"/>
      <c r="AO21" s="57"/>
      <c r="AP21" s="58"/>
    </row>
    <row r="22" spans="2:42" ht="16.2" x14ac:dyDescent="0.3">
      <c r="C22" s="372"/>
      <c r="D22" s="375"/>
      <c r="E22" s="369"/>
      <c r="F22" s="369"/>
      <c r="G22" s="369"/>
      <c r="H22" s="369"/>
      <c r="I22" s="369"/>
      <c r="J22" s="369"/>
      <c r="L22" s="113">
        <v>100002.613500597</v>
      </c>
      <c r="U22" s="4"/>
      <c r="X22" s="26" t="s">
        <v>21</v>
      </c>
      <c r="Y22" s="31">
        <v>12.41</v>
      </c>
      <c r="Z22" s="29" t="s">
        <v>10</v>
      </c>
      <c r="AB22" s="90"/>
      <c r="AC22" s="90"/>
      <c r="AD22" s="55"/>
      <c r="AE22" s="94"/>
      <c r="AF22" s="68"/>
      <c r="AG22" s="70"/>
      <c r="AH22" s="61"/>
      <c r="AI22" s="83"/>
      <c r="AJ22" s="62"/>
      <c r="AK22" s="94"/>
      <c r="AL22" s="68"/>
      <c r="AM22" s="70"/>
      <c r="AN22" s="61"/>
      <c r="AO22" s="83"/>
      <c r="AP22" s="62"/>
    </row>
    <row r="23" spans="2:42" ht="16.8" x14ac:dyDescent="0.3">
      <c r="C23" s="372"/>
      <c r="D23" s="375"/>
      <c r="E23" s="369"/>
      <c r="F23" s="369"/>
      <c r="G23" s="369"/>
      <c r="H23" s="369"/>
      <c r="I23" s="369"/>
      <c r="J23" s="369"/>
      <c r="L23" s="113">
        <v>100002.613500597</v>
      </c>
      <c r="U23" s="4"/>
      <c r="X23" s="26" t="s">
        <v>22</v>
      </c>
      <c r="Y23" s="31">
        <v>0.45</v>
      </c>
      <c r="Z23" s="29" t="s">
        <v>14</v>
      </c>
      <c r="AB23" s="90"/>
      <c r="AC23" s="90"/>
      <c r="AD23" s="55"/>
      <c r="AE23" s="80"/>
      <c r="AF23" s="82"/>
      <c r="AG23" s="81"/>
      <c r="AH23" s="65"/>
      <c r="AI23" s="57"/>
      <c r="AJ23" s="58"/>
      <c r="AK23" s="80"/>
      <c r="AL23" s="82"/>
      <c r="AM23" s="81"/>
      <c r="AN23" s="65"/>
      <c r="AO23" s="57"/>
      <c r="AP23" s="58"/>
    </row>
    <row r="24" spans="2:42" ht="16.8" thickBot="1" x14ac:dyDescent="0.35">
      <c r="C24" s="373"/>
      <c r="D24" s="376"/>
      <c r="E24" s="370"/>
      <c r="F24" s="370"/>
      <c r="G24" s="370"/>
      <c r="H24" s="370"/>
      <c r="I24" s="370"/>
      <c r="J24" s="370"/>
      <c r="L24" s="113">
        <v>100002.613500597</v>
      </c>
      <c r="U24" s="4"/>
      <c r="X24" s="26" t="s">
        <v>20</v>
      </c>
      <c r="Y24" s="31">
        <v>4.4000000000000004</v>
      </c>
      <c r="Z24" s="29" t="s">
        <v>10</v>
      </c>
      <c r="AB24" s="93"/>
      <c r="AC24" s="93"/>
      <c r="AD24" s="55"/>
      <c r="AE24" s="76"/>
      <c r="AF24" s="68"/>
      <c r="AG24" s="77"/>
      <c r="AH24" s="66"/>
      <c r="AI24" s="57"/>
      <c r="AJ24" s="58"/>
      <c r="AK24" s="76"/>
      <c r="AL24" s="68"/>
      <c r="AM24" s="77"/>
      <c r="AN24" s="66"/>
      <c r="AO24" s="57"/>
      <c r="AP24" s="58"/>
    </row>
    <row r="25" spans="2:42" ht="16.8" thickBot="1" x14ac:dyDescent="0.35">
      <c r="C25" s="160"/>
      <c r="D25" s="163" t="s">
        <v>192</v>
      </c>
      <c r="E25" s="161" t="s">
        <v>136</v>
      </c>
      <c r="F25" s="161" t="s">
        <v>136</v>
      </c>
      <c r="G25" s="161" t="s">
        <v>136</v>
      </c>
      <c r="H25" s="161" t="s">
        <v>41</v>
      </c>
      <c r="I25" s="161" t="s">
        <v>136</v>
      </c>
      <c r="J25" s="161" t="s">
        <v>41</v>
      </c>
      <c r="L25" s="113">
        <v>100002.613500597</v>
      </c>
      <c r="O25" s="5"/>
      <c r="P25" s="5"/>
      <c r="Q25" s="5"/>
      <c r="R25" s="5"/>
      <c r="U25" s="4"/>
      <c r="X25" s="26" t="s">
        <v>19</v>
      </c>
      <c r="Y25" s="31">
        <v>35</v>
      </c>
      <c r="Z25" s="29" t="s">
        <v>10</v>
      </c>
      <c r="AB25" s="89"/>
      <c r="AC25" s="89"/>
      <c r="AD25" s="23" t="s">
        <v>35</v>
      </c>
      <c r="AE25" s="214">
        <f>AVERAGE(AE6:AE24)</f>
        <v>90.066153846153853</v>
      </c>
      <c r="AF25" s="254"/>
      <c r="AG25" s="284">
        <f>AVERAGE(AG6:AG24)</f>
        <v>0.10392307692307694</v>
      </c>
      <c r="AH25" s="214">
        <f t="shared" ref="AH25" si="0">AVERAGE(AH6:AH24)</f>
        <v>94.486153846153854</v>
      </c>
      <c r="AI25" s="254"/>
      <c r="AJ25" s="255"/>
      <c r="AK25" s="214">
        <f>AVERAGE(AK6:AK24)</f>
        <v>84.407142857142844</v>
      </c>
      <c r="AL25" s="254"/>
      <c r="AM25" s="284">
        <f t="shared" ref="AM25" si="1">AVERAGE(AM6:AM24)</f>
        <v>0.10357142857142858</v>
      </c>
      <c r="AN25" s="214">
        <f>AVERAGE(AN6:AN24)</f>
        <v>89.064285714285717</v>
      </c>
      <c r="AO25" s="32"/>
      <c r="AP25" s="24"/>
    </row>
    <row r="26" spans="2:42" ht="17.399999999999999" thickBot="1" x14ac:dyDescent="0.35">
      <c r="C26" s="162"/>
      <c r="D26" s="159"/>
      <c r="E26" s="145" t="s">
        <v>134</v>
      </c>
      <c r="F26" s="145" t="s">
        <v>135</v>
      </c>
      <c r="G26" s="145" t="s">
        <v>118</v>
      </c>
      <c r="H26" s="145" t="s">
        <v>119</v>
      </c>
      <c r="I26" s="145" t="s">
        <v>117</v>
      </c>
      <c r="J26" s="145" t="s">
        <v>120</v>
      </c>
      <c r="L26" s="113">
        <v>100002.613500597</v>
      </c>
      <c r="O26" s="5"/>
      <c r="P26" s="5"/>
      <c r="Q26" s="5"/>
      <c r="R26" s="5"/>
      <c r="U26" s="4"/>
      <c r="X26" s="26" t="s">
        <v>47</v>
      </c>
      <c r="Y26" s="34">
        <v>0.113</v>
      </c>
      <c r="Z26" s="29" t="s">
        <v>48</v>
      </c>
      <c r="AB26" s="92"/>
      <c r="AC26" s="111"/>
      <c r="AD26" s="17" t="s">
        <v>36</v>
      </c>
      <c r="AE26" s="15">
        <f>MIN(AE6:AE24)</f>
        <v>85</v>
      </c>
      <c r="AF26" s="294"/>
      <c r="AG26" s="289">
        <f>MIN(AG6:AG24)</f>
        <v>0.1</v>
      </c>
      <c r="AH26" s="13">
        <f>MIN(AH6:AH24)</f>
        <v>91.1</v>
      </c>
      <c r="AI26" s="10"/>
      <c r="AJ26" s="256"/>
      <c r="AK26" s="15">
        <f>MIN(AK6:AK24)</f>
        <v>79</v>
      </c>
      <c r="AL26" s="294"/>
      <c r="AM26" s="289">
        <f>MIN(AM6:AM24)</f>
        <v>0.1</v>
      </c>
      <c r="AN26" s="13">
        <f>MIN(AN6:AN24)</f>
        <v>85.1</v>
      </c>
      <c r="AO26" s="10"/>
      <c r="AP26" s="11"/>
    </row>
    <row r="27" spans="2:42" ht="15" thickBot="1" x14ac:dyDescent="0.35">
      <c r="B27" s="359" t="s">
        <v>142</v>
      </c>
      <c r="C27" s="143">
        <v>1</v>
      </c>
      <c r="D27" s="151">
        <v>31</v>
      </c>
      <c r="E27" s="169">
        <f t="shared" ref="E27:E38" si="2">E7*1000/(24*3600*D27)</f>
        <v>4.1069295101553169E-3</v>
      </c>
      <c r="F27" s="169">
        <f t="shared" ref="F27:F38" si="3">F7*1000/(D27*24*3600)</f>
        <v>100.00672043010752</v>
      </c>
      <c r="G27" s="169">
        <f t="shared" ref="G27:G38" si="4">G7*(1+(1/3.643))</f>
        <v>57.352456766401318</v>
      </c>
      <c r="H27" s="146">
        <v>2</v>
      </c>
      <c r="I27" s="169">
        <f t="shared" ref="I27:I38" si="5">I7*(1-(1/4.09))</f>
        <v>395.12713936430316</v>
      </c>
      <c r="J27" s="146">
        <v>11</v>
      </c>
      <c r="L27" s="113">
        <v>100002.613500597</v>
      </c>
      <c r="O27" s="5"/>
      <c r="P27" s="5"/>
      <c r="Q27" s="5"/>
      <c r="R27" s="5"/>
      <c r="U27" s="4"/>
      <c r="X27" s="26" t="s">
        <v>56</v>
      </c>
      <c r="Y27" s="34">
        <v>10</v>
      </c>
      <c r="Z27" s="29" t="s">
        <v>57</v>
      </c>
      <c r="AB27" s="91"/>
      <c r="AC27" s="91"/>
      <c r="AD27" s="16" t="s">
        <v>37</v>
      </c>
      <c r="AE27" s="14">
        <f>MAX(AE6:AE24)</f>
        <v>92.9</v>
      </c>
      <c r="AF27" s="295"/>
      <c r="AG27" s="290">
        <f>MAX(AG6:AG24)</f>
        <v>0.11</v>
      </c>
      <c r="AH27" s="12">
        <f>MAX(AH6:AH24)</f>
        <v>108</v>
      </c>
      <c r="AI27" s="8"/>
      <c r="AJ27" s="9"/>
      <c r="AK27" s="14">
        <f>MAX(AK6:AK24)</f>
        <v>86.9</v>
      </c>
      <c r="AL27" s="295"/>
      <c r="AM27" s="290">
        <f>MAX(AM6:AM24)</f>
        <v>0.11</v>
      </c>
      <c r="AN27" s="12">
        <f>MAX(AN6:AN24)</f>
        <v>102</v>
      </c>
      <c r="AO27" s="8"/>
      <c r="AP27" s="9"/>
    </row>
    <row r="28" spans="2:42" ht="16.8" x14ac:dyDescent="0.3">
      <c r="B28" s="360"/>
      <c r="C28" s="143">
        <v>2</v>
      </c>
      <c r="D28" s="151">
        <v>28</v>
      </c>
      <c r="E28" s="169">
        <f t="shared" si="2"/>
        <v>1.7774470899470901E-2</v>
      </c>
      <c r="F28" s="169">
        <f t="shared" si="3"/>
        <v>77.641369047619051</v>
      </c>
      <c r="G28" s="169">
        <f t="shared" si="4"/>
        <v>21.666483667307165</v>
      </c>
      <c r="H28" s="146">
        <v>1</v>
      </c>
      <c r="I28" s="169">
        <f t="shared" si="5"/>
        <v>375.48410757946209</v>
      </c>
      <c r="J28" s="146">
        <v>5</v>
      </c>
      <c r="L28" s="113">
        <v>100002.613500597</v>
      </c>
      <c r="O28" s="5"/>
      <c r="P28" s="5"/>
      <c r="Q28" s="5"/>
      <c r="R28" s="5"/>
      <c r="U28" s="4"/>
      <c r="X28" s="26" t="s">
        <v>60</v>
      </c>
      <c r="Y28" s="34">
        <v>0</v>
      </c>
      <c r="Z28" s="31" t="s">
        <v>48</v>
      </c>
    </row>
    <row r="29" spans="2:42" ht="16.8" x14ac:dyDescent="0.3">
      <c r="B29" s="360"/>
      <c r="C29" s="143">
        <v>3</v>
      </c>
      <c r="D29" s="151">
        <v>31</v>
      </c>
      <c r="E29" s="169">
        <f t="shared" si="2"/>
        <v>1.7644862604540024</v>
      </c>
      <c r="F29" s="169">
        <f t="shared" si="3"/>
        <v>39.558318399044204</v>
      </c>
      <c r="G29" s="169">
        <f t="shared" si="4"/>
        <v>112.15591545429591</v>
      </c>
      <c r="H29" s="146">
        <v>1</v>
      </c>
      <c r="I29" s="169">
        <f t="shared" si="5"/>
        <v>374.72860635696821</v>
      </c>
      <c r="J29" s="146">
        <v>2</v>
      </c>
      <c r="L29" s="113">
        <v>100002.613500597</v>
      </c>
      <c r="O29" s="5"/>
      <c r="P29" s="5"/>
      <c r="Q29" s="5"/>
      <c r="R29" s="5"/>
      <c r="U29" s="4"/>
      <c r="X29" s="26" t="s">
        <v>86</v>
      </c>
      <c r="Y29" s="34">
        <v>1000</v>
      </c>
      <c r="Z29" s="29" t="s">
        <v>61</v>
      </c>
    </row>
    <row r="30" spans="2:42" ht="16.8" x14ac:dyDescent="0.3">
      <c r="B30" s="360"/>
      <c r="C30" s="143">
        <v>4</v>
      </c>
      <c r="D30" s="151">
        <v>30</v>
      </c>
      <c r="E30" s="169">
        <f t="shared" si="2"/>
        <v>7.1296296296296298</v>
      </c>
      <c r="F30" s="169">
        <f t="shared" si="3"/>
        <v>16.83449074074074</v>
      </c>
      <c r="G30" s="169">
        <f t="shared" si="4"/>
        <v>147.84188855339005</v>
      </c>
      <c r="H30" s="146">
        <v>2</v>
      </c>
      <c r="I30" s="169">
        <f t="shared" si="5"/>
        <v>200.20782396088021</v>
      </c>
      <c r="J30" s="146">
        <v>3</v>
      </c>
      <c r="L30" s="113">
        <v>100002.613500597</v>
      </c>
      <c r="O30" s="5"/>
      <c r="P30" s="5"/>
      <c r="Q30" s="5"/>
      <c r="R30" s="5"/>
      <c r="U30" s="4"/>
      <c r="X30" s="26" t="s">
        <v>209</v>
      </c>
      <c r="Y30" s="31">
        <v>0</v>
      </c>
      <c r="Z30" s="29" t="s">
        <v>46</v>
      </c>
    </row>
    <row r="31" spans="2:42" ht="16.2" x14ac:dyDescent="0.3">
      <c r="B31" s="360"/>
      <c r="C31" s="143">
        <v>5</v>
      </c>
      <c r="D31" s="151">
        <v>31</v>
      </c>
      <c r="E31" s="169">
        <f t="shared" si="2"/>
        <v>37.567951015531662</v>
      </c>
      <c r="F31" s="169">
        <f t="shared" si="3"/>
        <v>2.4070340501792113</v>
      </c>
      <c r="G31" s="169">
        <f t="shared" si="4"/>
        <v>351.76173483392807</v>
      </c>
      <c r="H31" s="146">
        <v>2</v>
      </c>
      <c r="I31" s="169">
        <f t="shared" si="5"/>
        <v>108.79217603911979</v>
      </c>
      <c r="J31" s="146">
        <v>1</v>
      </c>
      <c r="L31" s="113">
        <v>100002.613500597</v>
      </c>
      <c r="O31" s="5"/>
      <c r="P31" s="5"/>
      <c r="Q31" s="5"/>
      <c r="R31" s="5"/>
      <c r="U31" s="4"/>
      <c r="X31" s="26" t="s">
        <v>44</v>
      </c>
      <c r="Y31" s="31">
        <v>1.04</v>
      </c>
      <c r="Z31" s="34" t="s">
        <v>5</v>
      </c>
    </row>
    <row r="32" spans="2:42" ht="16.2" x14ac:dyDescent="0.3">
      <c r="B32" s="360"/>
      <c r="C32" s="143">
        <v>6</v>
      </c>
      <c r="D32" s="151">
        <v>30</v>
      </c>
      <c r="E32" s="169">
        <f t="shared" si="2"/>
        <v>81.094907407407405</v>
      </c>
      <c r="F32" s="169">
        <f t="shared" si="3"/>
        <v>3.8966049382716049E-2</v>
      </c>
      <c r="G32" s="169">
        <f t="shared" si="4"/>
        <v>563.32857534998629</v>
      </c>
      <c r="H32" s="146">
        <v>3</v>
      </c>
      <c r="I32" s="169">
        <f t="shared" si="5"/>
        <v>50.618581907090466</v>
      </c>
      <c r="J32" s="146">
        <v>1</v>
      </c>
      <c r="L32" s="113">
        <v>100002.613500597</v>
      </c>
      <c r="O32" s="5"/>
      <c r="P32" s="5"/>
      <c r="Q32" s="5"/>
      <c r="R32" s="5"/>
      <c r="U32" s="4"/>
      <c r="X32" s="26" t="s">
        <v>18</v>
      </c>
      <c r="Y32" s="34">
        <v>3.6429999999999998</v>
      </c>
      <c r="Z32" s="34" t="s">
        <v>5</v>
      </c>
    </row>
    <row r="33" spans="2:26" ht="16.8" thickBot="1" x14ac:dyDescent="0.35">
      <c r="B33" s="360"/>
      <c r="C33" s="143">
        <v>7</v>
      </c>
      <c r="D33" s="151">
        <v>31</v>
      </c>
      <c r="E33" s="169">
        <f t="shared" si="2"/>
        <v>105.10192652329749</v>
      </c>
      <c r="F33" s="169">
        <f t="shared" si="3"/>
        <v>1.1200716845878136E-3</v>
      </c>
      <c r="G33" s="169">
        <f t="shared" si="4"/>
        <v>535.28959648641228</v>
      </c>
      <c r="H33" s="146">
        <v>5</v>
      </c>
      <c r="I33" s="169">
        <f t="shared" si="5"/>
        <v>46.841075794621027</v>
      </c>
      <c r="J33" s="146">
        <v>1</v>
      </c>
      <c r="L33" s="113">
        <v>100002.613500597</v>
      </c>
      <c r="O33" s="5"/>
      <c r="P33" s="5"/>
      <c r="Q33" s="5"/>
      <c r="R33" s="5"/>
      <c r="S33" s="5"/>
      <c r="T33" s="5"/>
      <c r="U33" s="5"/>
      <c r="X33" s="27" t="s">
        <v>17</v>
      </c>
      <c r="Y33" s="35">
        <v>4.09</v>
      </c>
      <c r="Z33" s="35" t="s">
        <v>5</v>
      </c>
    </row>
    <row r="34" spans="2:26" x14ac:dyDescent="0.3">
      <c r="B34" s="360"/>
      <c r="C34" s="143">
        <v>8</v>
      </c>
      <c r="D34" s="151">
        <v>31</v>
      </c>
      <c r="E34" s="169">
        <f t="shared" si="2"/>
        <v>108.99902927120669</v>
      </c>
      <c r="F34" s="169">
        <f t="shared" si="3"/>
        <v>1.3440860215053764E-2</v>
      </c>
      <c r="G34" s="169">
        <f t="shared" si="4"/>
        <v>556.95608015371943</v>
      </c>
      <c r="H34" s="146">
        <v>7</v>
      </c>
      <c r="I34" s="169">
        <f t="shared" si="5"/>
        <v>33.997555012224936</v>
      </c>
      <c r="J34" s="146">
        <v>1</v>
      </c>
      <c r="L34" s="113">
        <v>100002.613500597</v>
      </c>
      <c r="O34" s="5"/>
      <c r="P34" s="5"/>
      <c r="Q34" s="5"/>
      <c r="R34" s="5"/>
      <c r="S34" s="5"/>
      <c r="T34" s="5"/>
      <c r="U34" s="5"/>
    </row>
    <row r="35" spans="2:26" x14ac:dyDescent="0.3">
      <c r="B35" s="360"/>
      <c r="C35" s="143">
        <v>9</v>
      </c>
      <c r="D35" s="151">
        <v>30</v>
      </c>
      <c r="E35" s="169">
        <f t="shared" si="2"/>
        <v>37.690972222222221</v>
      </c>
      <c r="F35" s="169">
        <f t="shared" si="3"/>
        <v>1.447145061728395</v>
      </c>
      <c r="G35" s="169">
        <f t="shared" si="4"/>
        <v>322.44825693110073</v>
      </c>
      <c r="H35" s="146">
        <v>2</v>
      </c>
      <c r="I35" s="169">
        <f t="shared" si="5"/>
        <v>63.462102689486549</v>
      </c>
      <c r="J35" s="146">
        <v>6</v>
      </c>
      <c r="L35" s="113">
        <v>100002.613500597</v>
      </c>
      <c r="U35" s="5"/>
    </row>
    <row r="36" spans="2:26" x14ac:dyDescent="0.3">
      <c r="B36" s="360"/>
      <c r="C36" s="143">
        <v>10</v>
      </c>
      <c r="D36" s="151">
        <v>31</v>
      </c>
      <c r="E36" s="169">
        <f t="shared" si="2"/>
        <v>14.91263440860215</v>
      </c>
      <c r="F36" s="169">
        <f t="shared" si="3"/>
        <v>12.051224611708482</v>
      </c>
      <c r="G36" s="169">
        <f t="shared" si="4"/>
        <v>411.66318967883615</v>
      </c>
      <c r="H36" s="146">
        <v>3</v>
      </c>
      <c r="I36" s="169">
        <f t="shared" si="5"/>
        <v>239.49388753056235</v>
      </c>
      <c r="J36" s="146">
        <v>1</v>
      </c>
      <c r="L36" s="113">
        <v>100002.613500597</v>
      </c>
      <c r="U36" s="5"/>
    </row>
    <row r="37" spans="2:26" x14ac:dyDescent="0.3">
      <c r="B37" s="360"/>
      <c r="C37" s="143">
        <v>11</v>
      </c>
      <c r="D37" s="151">
        <v>30</v>
      </c>
      <c r="E37" s="169">
        <f t="shared" si="2"/>
        <v>0.26234567901234568</v>
      </c>
      <c r="F37" s="169">
        <f t="shared" si="3"/>
        <v>59.877700617283949</v>
      </c>
      <c r="G37" s="169">
        <f t="shared" si="4"/>
        <v>81.567938512215207</v>
      </c>
      <c r="H37" s="146">
        <v>2</v>
      </c>
      <c r="I37" s="169">
        <f t="shared" si="5"/>
        <v>243.27139364303179</v>
      </c>
      <c r="J37" s="146">
        <v>2</v>
      </c>
      <c r="L37" s="113">
        <v>100002.613500597</v>
      </c>
      <c r="U37" s="5"/>
    </row>
    <row r="38" spans="2:26" ht="15" thickBot="1" x14ac:dyDescent="0.35">
      <c r="B38" s="361"/>
      <c r="C38" s="147">
        <v>12</v>
      </c>
      <c r="D38" s="152">
        <v>31</v>
      </c>
      <c r="E38" s="170">
        <f t="shared" si="2"/>
        <v>0</v>
      </c>
      <c r="F38" s="170">
        <f t="shared" si="3"/>
        <v>111.39150238948626</v>
      </c>
      <c r="G38" s="170">
        <f t="shared" si="4"/>
        <v>38.234971177600876</v>
      </c>
      <c r="H38" s="148">
        <v>2</v>
      </c>
      <c r="I38" s="170">
        <f t="shared" si="5"/>
        <v>281.80195599022005</v>
      </c>
      <c r="J38" s="148">
        <v>4</v>
      </c>
      <c r="L38" s="113">
        <v>100002.613500597</v>
      </c>
      <c r="U38" s="5"/>
    </row>
    <row r="39" spans="2:26" ht="15" thickBot="1" x14ac:dyDescent="0.35">
      <c r="L39" s="113">
        <v>100002.613500597</v>
      </c>
    </row>
    <row r="40" spans="2:26" ht="15" customHeight="1" x14ac:dyDescent="0.3">
      <c r="C40" s="371" t="s">
        <v>106</v>
      </c>
      <c r="D40" s="374" t="s">
        <v>131</v>
      </c>
      <c r="E40" s="368" t="s">
        <v>141</v>
      </c>
      <c r="F40" s="365" t="s">
        <v>92</v>
      </c>
      <c r="G40" s="368" t="s">
        <v>144</v>
      </c>
      <c r="H40" s="365" t="s">
        <v>93</v>
      </c>
      <c r="I40" s="368" t="s">
        <v>145</v>
      </c>
      <c r="L40" s="113">
        <v>100002.613500597</v>
      </c>
    </row>
    <row r="41" spans="2:26" x14ac:dyDescent="0.3">
      <c r="C41" s="372"/>
      <c r="D41" s="375"/>
      <c r="E41" s="369"/>
      <c r="F41" s="366"/>
      <c r="G41" s="369"/>
      <c r="H41" s="366"/>
      <c r="I41" s="369"/>
      <c r="L41" s="113">
        <v>100002.613500597</v>
      </c>
    </row>
    <row r="42" spans="2:26" x14ac:dyDescent="0.3">
      <c r="C42" s="372"/>
      <c r="D42" s="375"/>
      <c r="E42" s="369"/>
      <c r="F42" s="366"/>
      <c r="G42" s="369"/>
      <c r="H42" s="366"/>
      <c r="I42" s="369"/>
      <c r="L42" s="113">
        <v>100002.613500597</v>
      </c>
    </row>
    <row r="43" spans="2:26" x14ac:dyDescent="0.3">
      <c r="C43" s="372"/>
      <c r="D43" s="375"/>
      <c r="E43" s="369"/>
      <c r="F43" s="366"/>
      <c r="G43" s="369"/>
      <c r="H43" s="366"/>
      <c r="I43" s="369"/>
      <c r="L43" s="113">
        <v>100002.613500597</v>
      </c>
    </row>
    <row r="44" spans="2:26" ht="15" thickBot="1" x14ac:dyDescent="0.35">
      <c r="C44" s="373"/>
      <c r="D44" s="376"/>
      <c r="E44" s="370"/>
      <c r="F44" s="367"/>
      <c r="G44" s="370"/>
      <c r="H44" s="367"/>
      <c r="I44" s="370"/>
      <c r="L44" s="113">
        <v>100002.613500597</v>
      </c>
    </row>
    <row r="45" spans="2:26" ht="15" thickBot="1" x14ac:dyDescent="0.35">
      <c r="C45" s="160"/>
      <c r="D45" s="163" t="s">
        <v>192</v>
      </c>
      <c r="E45" s="161" t="s">
        <v>136</v>
      </c>
      <c r="F45" s="161" t="s">
        <v>136</v>
      </c>
      <c r="G45" s="161" t="s">
        <v>41</v>
      </c>
      <c r="H45" s="161" t="s">
        <v>136</v>
      </c>
      <c r="I45" s="161" t="s">
        <v>41</v>
      </c>
      <c r="L45" s="113">
        <v>100002.613500597</v>
      </c>
    </row>
    <row r="46" spans="2:26" ht="16.2" thickBot="1" x14ac:dyDescent="0.35">
      <c r="C46" s="162"/>
      <c r="D46" s="159"/>
      <c r="E46" s="149" t="s">
        <v>110</v>
      </c>
      <c r="F46" s="150" t="s">
        <v>118</v>
      </c>
      <c r="G46" s="145" t="s">
        <v>119</v>
      </c>
      <c r="H46" s="150" t="s">
        <v>117</v>
      </c>
      <c r="I46" s="145" t="s">
        <v>120</v>
      </c>
      <c r="L46" s="113">
        <v>100002.613500597</v>
      </c>
    </row>
    <row r="47" spans="2:26" x14ac:dyDescent="0.3">
      <c r="B47" s="359" t="s">
        <v>197</v>
      </c>
      <c r="C47" s="143">
        <v>1</v>
      </c>
      <c r="D47" s="151">
        <v>31</v>
      </c>
      <c r="E47" s="164">
        <f t="shared" ref="E47:E58" si="6">F27-E27</f>
        <v>100.00261350059736</v>
      </c>
      <c r="F47" s="167">
        <f>G27</f>
        <v>57.352456766401318</v>
      </c>
      <c r="G47" s="146">
        <v>2</v>
      </c>
      <c r="H47" s="167">
        <f>I27</f>
        <v>395.12713936430316</v>
      </c>
      <c r="I47" s="146">
        <v>11</v>
      </c>
      <c r="L47" s="113">
        <v>100002.613500597</v>
      </c>
    </row>
    <row r="48" spans="2:26" x14ac:dyDescent="0.3">
      <c r="B48" s="360"/>
      <c r="C48" s="143">
        <v>2</v>
      </c>
      <c r="D48" s="151">
        <v>28</v>
      </c>
      <c r="E48" s="165">
        <f t="shared" si="6"/>
        <v>77.623594576719583</v>
      </c>
      <c r="F48" s="167">
        <f t="shared" ref="F48:F58" si="7">G28</f>
        <v>21.666483667307165</v>
      </c>
      <c r="G48" s="146">
        <v>1</v>
      </c>
      <c r="H48" s="167">
        <f t="shared" ref="H48:H58" si="8">I28</f>
        <v>375.48410757946209</v>
      </c>
      <c r="I48" s="146">
        <v>5</v>
      </c>
      <c r="L48" s="113">
        <v>100002.613500597</v>
      </c>
    </row>
    <row r="49" spans="2:12" x14ac:dyDescent="0.3">
      <c r="B49" s="360"/>
      <c r="C49" s="143">
        <v>3</v>
      </c>
      <c r="D49" s="151">
        <v>31</v>
      </c>
      <c r="E49" s="165">
        <f t="shared" si="6"/>
        <v>37.793832138590204</v>
      </c>
      <c r="F49" s="167">
        <f t="shared" si="7"/>
        <v>112.15591545429591</v>
      </c>
      <c r="G49" s="146">
        <v>1</v>
      </c>
      <c r="H49" s="167">
        <f t="shared" si="8"/>
        <v>374.72860635696821</v>
      </c>
      <c r="I49" s="146">
        <v>2</v>
      </c>
      <c r="L49" s="113">
        <v>100002.613500597</v>
      </c>
    </row>
    <row r="50" spans="2:12" x14ac:dyDescent="0.3">
      <c r="B50" s="360"/>
      <c r="C50" s="143">
        <v>4</v>
      </c>
      <c r="D50" s="151">
        <v>30</v>
      </c>
      <c r="E50" s="165">
        <f t="shared" si="6"/>
        <v>9.7048611111111107</v>
      </c>
      <c r="F50" s="167">
        <f t="shared" si="7"/>
        <v>147.84188855339005</v>
      </c>
      <c r="G50" s="146">
        <v>2</v>
      </c>
      <c r="H50" s="167">
        <f t="shared" si="8"/>
        <v>200.20782396088021</v>
      </c>
      <c r="I50" s="146">
        <v>3</v>
      </c>
      <c r="L50" s="113">
        <v>100002.613500597</v>
      </c>
    </row>
    <row r="51" spans="2:12" x14ac:dyDescent="0.3">
      <c r="B51" s="360"/>
      <c r="C51" s="143">
        <v>5</v>
      </c>
      <c r="D51" s="151">
        <v>31</v>
      </c>
      <c r="E51" s="165">
        <f t="shared" si="6"/>
        <v>-35.160916965352449</v>
      </c>
      <c r="F51" s="167">
        <f t="shared" si="7"/>
        <v>351.76173483392807</v>
      </c>
      <c r="G51" s="146">
        <v>2</v>
      </c>
      <c r="H51" s="167">
        <f t="shared" si="8"/>
        <v>108.79217603911979</v>
      </c>
      <c r="I51" s="146">
        <v>1</v>
      </c>
      <c r="L51" s="113">
        <v>100002.613500597</v>
      </c>
    </row>
    <row r="52" spans="2:12" x14ac:dyDescent="0.3">
      <c r="B52" s="360"/>
      <c r="C52" s="143">
        <v>6</v>
      </c>
      <c r="D52" s="151">
        <v>30</v>
      </c>
      <c r="E52" s="165">
        <f t="shared" si="6"/>
        <v>-81.055941358024683</v>
      </c>
      <c r="F52" s="167">
        <f t="shared" si="7"/>
        <v>563.32857534998629</v>
      </c>
      <c r="G52" s="146">
        <v>3</v>
      </c>
      <c r="H52" s="167">
        <f t="shared" si="8"/>
        <v>50.618581907090466</v>
      </c>
      <c r="I52" s="146">
        <v>1</v>
      </c>
      <c r="L52" s="113">
        <v>100002.613500597</v>
      </c>
    </row>
    <row r="53" spans="2:12" x14ac:dyDescent="0.3">
      <c r="B53" s="360"/>
      <c r="C53" s="143">
        <v>7</v>
      </c>
      <c r="D53" s="151">
        <v>31</v>
      </c>
      <c r="E53" s="165">
        <f t="shared" si="6"/>
        <v>-105.10080645161291</v>
      </c>
      <c r="F53" s="167">
        <f t="shared" si="7"/>
        <v>535.28959648641228</v>
      </c>
      <c r="G53" s="146">
        <v>5</v>
      </c>
      <c r="H53" s="167">
        <f t="shared" si="8"/>
        <v>46.841075794621027</v>
      </c>
      <c r="I53" s="146">
        <v>1</v>
      </c>
      <c r="L53" s="113">
        <v>100002.613500597</v>
      </c>
    </row>
    <row r="54" spans="2:12" x14ac:dyDescent="0.3">
      <c r="B54" s="360"/>
      <c r="C54" s="143">
        <v>8</v>
      </c>
      <c r="D54" s="151">
        <v>31</v>
      </c>
      <c r="E54" s="165">
        <f t="shared" si="6"/>
        <v>-108.98558841099164</v>
      </c>
      <c r="F54" s="167">
        <f t="shared" si="7"/>
        <v>556.95608015371943</v>
      </c>
      <c r="G54" s="146">
        <v>7</v>
      </c>
      <c r="H54" s="167">
        <f t="shared" si="8"/>
        <v>33.997555012224936</v>
      </c>
      <c r="I54" s="146">
        <v>1</v>
      </c>
      <c r="L54" s="113">
        <v>100002.613500597</v>
      </c>
    </row>
    <row r="55" spans="2:12" x14ac:dyDescent="0.3">
      <c r="B55" s="360"/>
      <c r="C55" s="143">
        <v>9</v>
      </c>
      <c r="D55" s="151">
        <v>30</v>
      </c>
      <c r="E55" s="165">
        <f t="shared" si="6"/>
        <v>-36.243827160493829</v>
      </c>
      <c r="F55" s="167">
        <f t="shared" si="7"/>
        <v>322.44825693110073</v>
      </c>
      <c r="G55" s="146">
        <v>2</v>
      </c>
      <c r="H55" s="167">
        <f t="shared" si="8"/>
        <v>63.462102689486549</v>
      </c>
      <c r="I55" s="146">
        <v>6</v>
      </c>
      <c r="L55" s="113">
        <v>100002.613500597</v>
      </c>
    </row>
    <row r="56" spans="2:12" x14ac:dyDescent="0.3">
      <c r="B56" s="360"/>
      <c r="C56" s="143">
        <v>10</v>
      </c>
      <c r="D56" s="151">
        <v>31</v>
      </c>
      <c r="E56" s="165">
        <f t="shared" si="6"/>
        <v>-2.8614097968936676</v>
      </c>
      <c r="F56" s="167">
        <f t="shared" si="7"/>
        <v>411.66318967883615</v>
      </c>
      <c r="G56" s="146">
        <v>3</v>
      </c>
      <c r="H56" s="167">
        <f t="shared" si="8"/>
        <v>239.49388753056235</v>
      </c>
      <c r="I56" s="146">
        <v>1</v>
      </c>
      <c r="L56" s="113">
        <v>100002.613500597</v>
      </c>
    </row>
    <row r="57" spans="2:12" x14ac:dyDescent="0.3">
      <c r="B57" s="360"/>
      <c r="C57" s="143">
        <v>11</v>
      </c>
      <c r="D57" s="151">
        <v>30</v>
      </c>
      <c r="E57" s="165">
        <f t="shared" si="6"/>
        <v>59.615354938271601</v>
      </c>
      <c r="F57" s="167">
        <f t="shared" si="7"/>
        <v>81.567938512215207</v>
      </c>
      <c r="G57" s="146">
        <v>2</v>
      </c>
      <c r="H57" s="167">
        <f t="shared" si="8"/>
        <v>243.27139364303179</v>
      </c>
      <c r="I57" s="146">
        <v>2</v>
      </c>
      <c r="L57" s="113">
        <v>100002.613500597</v>
      </c>
    </row>
    <row r="58" spans="2:12" ht="15" thickBot="1" x14ac:dyDescent="0.35">
      <c r="B58" s="361"/>
      <c r="C58" s="147">
        <v>12</v>
      </c>
      <c r="D58" s="152">
        <v>31</v>
      </c>
      <c r="E58" s="166">
        <f t="shared" si="6"/>
        <v>111.39150238948626</v>
      </c>
      <c r="F58" s="168">
        <f t="shared" si="7"/>
        <v>38.234971177600876</v>
      </c>
      <c r="G58" s="148">
        <v>2</v>
      </c>
      <c r="H58" s="168">
        <f t="shared" si="8"/>
        <v>281.80195599022005</v>
      </c>
      <c r="I58" s="148">
        <v>4</v>
      </c>
      <c r="L58" s="113">
        <v>100002.613500597</v>
      </c>
    </row>
    <row r="59" spans="2:12" ht="15" thickBot="1" x14ac:dyDescent="0.35">
      <c r="C59" s="1"/>
      <c r="L59" s="113">
        <v>100002.613500597</v>
      </c>
    </row>
    <row r="60" spans="2:12" ht="15" customHeight="1" x14ac:dyDescent="0.3">
      <c r="C60" s="362" t="s">
        <v>106</v>
      </c>
      <c r="D60" s="365" t="s">
        <v>131</v>
      </c>
      <c r="E60" s="365" t="s">
        <v>146</v>
      </c>
      <c r="L60" s="113">
        <v>100002.613500597</v>
      </c>
    </row>
    <row r="61" spans="2:12" x14ac:dyDescent="0.3">
      <c r="C61" s="363"/>
      <c r="D61" s="366"/>
      <c r="E61" s="366"/>
      <c r="L61" s="113">
        <v>100002.613500597</v>
      </c>
    </row>
    <row r="62" spans="2:12" x14ac:dyDescent="0.3">
      <c r="C62" s="363"/>
      <c r="D62" s="366"/>
      <c r="E62" s="366"/>
      <c r="L62" s="113">
        <v>100002.613500597</v>
      </c>
    </row>
    <row r="63" spans="2:12" x14ac:dyDescent="0.3">
      <c r="C63" s="363"/>
      <c r="D63" s="366"/>
      <c r="E63" s="366"/>
      <c r="L63" s="113">
        <v>100002.613500597</v>
      </c>
    </row>
    <row r="64" spans="2:12" x14ac:dyDescent="0.3">
      <c r="C64" s="363"/>
      <c r="D64" s="366"/>
      <c r="E64" s="366"/>
      <c r="L64" s="113">
        <v>100002.613500597</v>
      </c>
    </row>
    <row r="65" spans="2:12" ht="15" thickBot="1" x14ac:dyDescent="0.35">
      <c r="C65" s="364"/>
      <c r="D65" s="367"/>
      <c r="E65" s="367"/>
      <c r="L65" s="113">
        <v>100002.613500597</v>
      </c>
    </row>
    <row r="66" spans="2:12" ht="15" thickBot="1" x14ac:dyDescent="0.35">
      <c r="C66" s="160"/>
      <c r="D66" s="163" t="s">
        <v>192</v>
      </c>
      <c r="E66" s="161" t="s">
        <v>191</v>
      </c>
      <c r="L66" s="113">
        <v>100002.613500597</v>
      </c>
    </row>
    <row r="67" spans="2:12" ht="15" customHeight="1" thickBot="1" x14ac:dyDescent="0.35">
      <c r="C67" s="162"/>
      <c r="D67" s="159"/>
      <c r="E67" s="150" t="s">
        <v>199</v>
      </c>
      <c r="L67" s="113">
        <v>100002.613500597</v>
      </c>
    </row>
    <row r="68" spans="2:12" x14ac:dyDescent="0.3">
      <c r="B68" s="359" t="s">
        <v>198</v>
      </c>
      <c r="C68" s="143">
        <v>1</v>
      </c>
      <c r="D68" s="151">
        <v>31</v>
      </c>
      <c r="E68" s="171">
        <f>E47*D68*24</f>
        <v>74401.944444444438</v>
      </c>
      <c r="L68" s="113">
        <v>100002.613500597</v>
      </c>
    </row>
    <row r="69" spans="2:12" x14ac:dyDescent="0.3">
      <c r="B69" s="360"/>
      <c r="C69" s="143">
        <v>2</v>
      </c>
      <c r="D69" s="151">
        <v>28</v>
      </c>
      <c r="E69" s="171">
        <f t="shared" ref="E69:E79" si="9">E48*D69*24</f>
        <v>52163.055555555562</v>
      </c>
      <c r="L69" s="113">
        <v>100002.613500597</v>
      </c>
    </row>
    <row r="70" spans="2:12" x14ac:dyDescent="0.3">
      <c r="B70" s="360"/>
      <c r="C70" s="143">
        <v>3</v>
      </c>
      <c r="D70" s="151">
        <v>31</v>
      </c>
      <c r="E70" s="171">
        <f t="shared" si="9"/>
        <v>28118.611111111109</v>
      </c>
      <c r="L70" s="113">
        <v>100002.613500597</v>
      </c>
    </row>
    <row r="71" spans="2:12" x14ac:dyDescent="0.3">
      <c r="B71" s="360"/>
      <c r="C71" s="143">
        <v>4</v>
      </c>
      <c r="D71" s="151">
        <v>30</v>
      </c>
      <c r="E71" s="171">
        <f t="shared" si="9"/>
        <v>6987.5</v>
      </c>
      <c r="L71" s="113">
        <v>100002.613500597</v>
      </c>
    </row>
    <row r="72" spans="2:12" x14ac:dyDescent="0.3">
      <c r="B72" s="360"/>
      <c r="C72" s="143">
        <v>5</v>
      </c>
      <c r="D72" s="151">
        <v>31</v>
      </c>
      <c r="E72" s="171">
        <f t="shared" si="9"/>
        <v>-26159.722222222219</v>
      </c>
      <c r="L72" s="113">
        <v>100002.613500597</v>
      </c>
    </row>
    <row r="73" spans="2:12" x14ac:dyDescent="0.3">
      <c r="B73" s="360"/>
      <c r="C73" s="143">
        <v>6</v>
      </c>
      <c r="D73" s="151">
        <v>30</v>
      </c>
      <c r="E73" s="171">
        <f t="shared" si="9"/>
        <v>-58360.277777777766</v>
      </c>
      <c r="L73" s="113">
        <v>100002.613500597</v>
      </c>
    </row>
    <row r="74" spans="2:12" x14ac:dyDescent="0.3">
      <c r="B74" s="360"/>
      <c r="C74" s="143">
        <v>7</v>
      </c>
      <c r="D74" s="151">
        <v>31</v>
      </c>
      <c r="E74" s="171">
        <f t="shared" si="9"/>
        <v>-78195.000000000015</v>
      </c>
      <c r="L74" s="113">
        <v>100002.613500597</v>
      </c>
    </row>
    <row r="75" spans="2:12" x14ac:dyDescent="0.3">
      <c r="B75" s="360"/>
      <c r="C75" s="143">
        <v>8</v>
      </c>
      <c r="D75" s="151">
        <v>31</v>
      </c>
      <c r="E75" s="171">
        <f t="shared" si="9"/>
        <v>-81085.277777777781</v>
      </c>
      <c r="L75" s="113">
        <v>100002.613500597</v>
      </c>
    </row>
    <row r="76" spans="2:12" x14ac:dyDescent="0.3">
      <c r="B76" s="360"/>
      <c r="C76" s="143">
        <v>9</v>
      </c>
      <c r="D76" s="151">
        <v>30</v>
      </c>
      <c r="E76" s="171">
        <f t="shared" si="9"/>
        <v>-26095.555555555555</v>
      </c>
      <c r="L76" s="113">
        <v>100002.613500597</v>
      </c>
    </row>
    <row r="77" spans="2:12" x14ac:dyDescent="0.3">
      <c r="B77" s="360"/>
      <c r="C77" s="143">
        <v>10</v>
      </c>
      <c r="D77" s="151">
        <v>31</v>
      </c>
      <c r="E77" s="171">
        <f t="shared" si="9"/>
        <v>-2128.8888888888887</v>
      </c>
      <c r="L77" s="113">
        <v>100002.613500597</v>
      </c>
    </row>
    <row r="78" spans="2:12" ht="15.75" customHeight="1" x14ac:dyDescent="0.3">
      <c r="B78" s="360"/>
      <c r="C78" s="143">
        <v>11</v>
      </c>
      <c r="D78" s="151">
        <v>30</v>
      </c>
      <c r="E78" s="171">
        <f t="shared" si="9"/>
        <v>42923.055555555555</v>
      </c>
      <c r="L78" s="113">
        <v>100002.613500597</v>
      </c>
    </row>
    <row r="79" spans="2:12" ht="15" thickBot="1" x14ac:dyDescent="0.35">
      <c r="B79" s="361"/>
      <c r="C79" s="147">
        <v>12</v>
      </c>
      <c r="D79" s="152">
        <v>31</v>
      </c>
      <c r="E79" s="172">
        <f t="shared" si="9"/>
        <v>82875.277777777781</v>
      </c>
      <c r="L79" s="113">
        <v>100002.613500597</v>
      </c>
    </row>
    <row r="80" spans="2:12" ht="15" customHeight="1" thickBot="1" x14ac:dyDescent="0.35">
      <c r="B80" s="356" t="s">
        <v>143</v>
      </c>
      <c r="C80" s="357"/>
      <c r="D80" s="358"/>
      <c r="E80" s="173">
        <f>SUM(E68:E79)/8760</f>
        <v>1.7630961440892945</v>
      </c>
      <c r="L80" s="113">
        <v>100002.613500597</v>
      </c>
    </row>
    <row r="81" spans="3:12" x14ac:dyDescent="0.3">
      <c r="C81" s="1"/>
      <c r="L81" s="113">
        <v>100002.613500597</v>
      </c>
    </row>
    <row r="82" spans="3:12" x14ac:dyDescent="0.3">
      <c r="C82" s="1"/>
      <c r="D82" s="1"/>
      <c r="L82" s="113">
        <v>100002.613500597</v>
      </c>
    </row>
    <row r="83" spans="3:12" x14ac:dyDescent="0.3">
      <c r="C83" s="1"/>
      <c r="D83" s="1"/>
      <c r="L83" s="113">
        <v>100002.613500597</v>
      </c>
    </row>
    <row r="84" spans="3:12" x14ac:dyDescent="0.3">
      <c r="C84" s="1"/>
      <c r="D84" s="1"/>
      <c r="L84" s="113">
        <v>100002.613500597</v>
      </c>
    </row>
    <row r="85" spans="3:12" x14ac:dyDescent="0.3">
      <c r="C85" s="1"/>
      <c r="D85" s="1"/>
      <c r="L85" s="113">
        <v>100002.613500597</v>
      </c>
    </row>
    <row r="86" spans="3:12" x14ac:dyDescent="0.3">
      <c r="C86" s="1"/>
      <c r="D86" s="1"/>
      <c r="L86" s="113">
        <v>100002.613500597</v>
      </c>
    </row>
    <row r="87" spans="3:12" x14ac:dyDescent="0.3">
      <c r="C87" s="1"/>
      <c r="D87" s="1"/>
      <c r="L87" s="113">
        <v>100002.613500597</v>
      </c>
    </row>
    <row r="88" spans="3:12" x14ac:dyDescent="0.3">
      <c r="C88" s="1"/>
      <c r="D88" s="1"/>
      <c r="L88" s="113">
        <v>100002.613500597</v>
      </c>
    </row>
    <row r="89" spans="3:12" x14ac:dyDescent="0.3">
      <c r="C89" s="1"/>
      <c r="D89" s="1"/>
      <c r="L89" s="113">
        <v>100002.613500597</v>
      </c>
    </row>
    <row r="90" spans="3:12" x14ac:dyDescent="0.3">
      <c r="C90" s="1"/>
      <c r="D90" s="1"/>
      <c r="L90" s="113">
        <v>100002.613500597</v>
      </c>
    </row>
    <row r="91" spans="3:12" x14ac:dyDescent="0.3">
      <c r="C91" s="1"/>
      <c r="D91" s="1"/>
      <c r="L91" s="113">
        <v>100002.613500597</v>
      </c>
    </row>
    <row r="92" spans="3:12" x14ac:dyDescent="0.3">
      <c r="C92" s="1"/>
      <c r="D92" s="1"/>
      <c r="L92" s="113">
        <v>100002.613500597</v>
      </c>
    </row>
    <row r="93" spans="3:12" x14ac:dyDescent="0.3">
      <c r="C93" s="1"/>
      <c r="D93" s="1"/>
      <c r="L93" s="113">
        <v>100002.613500597</v>
      </c>
    </row>
    <row r="94" spans="3:12" x14ac:dyDescent="0.3">
      <c r="C94" s="1"/>
      <c r="D94" s="1"/>
      <c r="L94" s="113">
        <v>100002.613500597</v>
      </c>
    </row>
    <row r="95" spans="3:12" x14ac:dyDescent="0.3">
      <c r="C95" s="1"/>
      <c r="D95" s="1"/>
      <c r="L95" s="113">
        <v>100002.613500597</v>
      </c>
    </row>
    <row r="96" spans="3:12" x14ac:dyDescent="0.3">
      <c r="C96" s="1"/>
      <c r="D96" s="1"/>
      <c r="L96" s="113">
        <v>100002.613500597</v>
      </c>
    </row>
    <row r="97" spans="3:12" x14ac:dyDescent="0.3">
      <c r="C97" s="1"/>
      <c r="D97" s="1"/>
      <c r="L97" s="113">
        <v>100002.613500597</v>
      </c>
    </row>
    <row r="98" spans="3:12" x14ac:dyDescent="0.3">
      <c r="C98" s="1"/>
      <c r="D98" s="1"/>
      <c r="L98" s="113">
        <v>100002.613500597</v>
      </c>
    </row>
    <row r="99" spans="3:12" x14ac:dyDescent="0.3">
      <c r="C99" s="1"/>
      <c r="D99" s="1"/>
      <c r="L99" s="113">
        <v>100002.613500597</v>
      </c>
    </row>
    <row r="100" spans="3:12" x14ac:dyDescent="0.3">
      <c r="C100" s="1"/>
      <c r="D100" s="1"/>
      <c r="L100" s="113">
        <v>100002.613500597</v>
      </c>
    </row>
    <row r="101" spans="3:12" x14ac:dyDescent="0.3">
      <c r="C101" s="1"/>
      <c r="D101" s="1"/>
      <c r="L101" s="113">
        <v>100002.613500597</v>
      </c>
    </row>
    <row r="102" spans="3:12" x14ac:dyDescent="0.3">
      <c r="C102" s="1"/>
      <c r="D102" s="1"/>
      <c r="L102" s="113">
        <v>100002.613500597</v>
      </c>
    </row>
    <row r="103" spans="3:12" x14ac:dyDescent="0.3">
      <c r="C103" s="1"/>
      <c r="D103" s="1"/>
      <c r="L103" s="113">
        <v>100002.613500597</v>
      </c>
    </row>
    <row r="104" spans="3:12" x14ac:dyDescent="0.3">
      <c r="C104" s="1"/>
      <c r="D104" s="1"/>
      <c r="L104" s="113">
        <v>100002.613500597</v>
      </c>
    </row>
    <row r="105" spans="3:12" x14ac:dyDescent="0.3">
      <c r="C105" s="1"/>
      <c r="D105" s="1"/>
      <c r="L105" s="113">
        <v>100002.613500597</v>
      </c>
    </row>
    <row r="106" spans="3:12" x14ac:dyDescent="0.3">
      <c r="C106" s="1"/>
      <c r="D106" s="1"/>
      <c r="L106" s="113">
        <v>100002.613500597</v>
      </c>
    </row>
    <row r="107" spans="3:12" x14ac:dyDescent="0.3">
      <c r="C107" s="1"/>
      <c r="D107" s="1"/>
      <c r="L107" s="113">
        <v>100002.613500597</v>
      </c>
    </row>
    <row r="108" spans="3:12" x14ac:dyDescent="0.3">
      <c r="C108" s="1"/>
      <c r="D108" s="1"/>
      <c r="L108" s="113">
        <v>100002.613500597</v>
      </c>
    </row>
    <row r="109" spans="3:12" x14ac:dyDescent="0.3">
      <c r="C109" s="1"/>
      <c r="D109" s="1"/>
      <c r="L109" s="113">
        <v>100002.613500597</v>
      </c>
    </row>
    <row r="110" spans="3:12" x14ac:dyDescent="0.3">
      <c r="C110" s="1"/>
      <c r="D110" s="1"/>
      <c r="L110" s="113">
        <v>100002.613500597</v>
      </c>
    </row>
    <row r="111" spans="3:12" x14ac:dyDescent="0.3">
      <c r="C111" s="1"/>
      <c r="D111" s="1"/>
      <c r="L111" s="113">
        <v>100002.613500597</v>
      </c>
    </row>
    <row r="112" spans="3:12" x14ac:dyDescent="0.3">
      <c r="C112" s="1"/>
      <c r="D112" s="1"/>
      <c r="L112" s="113">
        <v>100002.613500597</v>
      </c>
    </row>
    <row r="113" spans="3:12" x14ac:dyDescent="0.3">
      <c r="C113" s="1"/>
      <c r="D113" s="1"/>
      <c r="L113" s="113">
        <v>100002.613500597</v>
      </c>
    </row>
    <row r="114" spans="3:12" x14ac:dyDescent="0.3">
      <c r="C114" s="1"/>
      <c r="D114" s="1"/>
      <c r="L114" s="113">
        <v>100002.613500597</v>
      </c>
    </row>
    <row r="115" spans="3:12" x14ac:dyDescent="0.3">
      <c r="C115" s="1"/>
      <c r="D115" s="1"/>
      <c r="L115" s="113">
        <v>100002.613500597</v>
      </c>
    </row>
    <row r="116" spans="3:12" x14ac:dyDescent="0.3">
      <c r="C116" s="1"/>
      <c r="D116" s="1"/>
      <c r="L116" s="113">
        <v>100002.613500597</v>
      </c>
    </row>
    <row r="117" spans="3:12" x14ac:dyDescent="0.3">
      <c r="C117" s="1"/>
      <c r="D117" s="1"/>
      <c r="L117" s="113">
        <v>100002.613500597</v>
      </c>
    </row>
    <row r="118" spans="3:12" x14ac:dyDescent="0.3">
      <c r="C118" s="1"/>
      <c r="D118" s="1"/>
      <c r="L118" s="113">
        <v>100002.613500597</v>
      </c>
    </row>
    <row r="119" spans="3:12" x14ac:dyDescent="0.3">
      <c r="C119" s="1"/>
      <c r="D119" s="1"/>
      <c r="L119" s="113">
        <v>100002.613500597</v>
      </c>
    </row>
    <row r="120" spans="3:12" x14ac:dyDescent="0.3">
      <c r="C120" s="1"/>
      <c r="D120" s="1"/>
      <c r="L120" s="113">
        <v>100002.613500597</v>
      </c>
    </row>
    <row r="121" spans="3:12" x14ac:dyDescent="0.3">
      <c r="C121" s="1"/>
      <c r="D121" s="1"/>
      <c r="L121" s="113">
        <v>100002.613500597</v>
      </c>
    </row>
    <row r="122" spans="3:12" x14ac:dyDescent="0.3">
      <c r="C122" s="1"/>
      <c r="D122" s="1"/>
      <c r="L122" s="113">
        <v>100002.613500597</v>
      </c>
    </row>
    <row r="123" spans="3:12" x14ac:dyDescent="0.3">
      <c r="C123" s="1"/>
      <c r="D123" s="1"/>
      <c r="L123" s="113">
        <v>100002.613500597</v>
      </c>
    </row>
    <row r="124" spans="3:12" x14ac:dyDescent="0.3">
      <c r="C124" s="1"/>
      <c r="D124" s="1"/>
      <c r="L124" s="113">
        <v>100002.613500597</v>
      </c>
    </row>
    <row r="125" spans="3:12" x14ac:dyDescent="0.3">
      <c r="C125" s="1"/>
      <c r="D125" s="1"/>
      <c r="L125" s="113">
        <v>100002.613500597</v>
      </c>
    </row>
    <row r="126" spans="3:12" x14ac:dyDescent="0.3">
      <c r="C126" s="1"/>
      <c r="D126" s="1"/>
      <c r="L126" s="113">
        <v>100002.613500597</v>
      </c>
    </row>
    <row r="127" spans="3:12" x14ac:dyDescent="0.3">
      <c r="C127" s="1"/>
      <c r="D127" s="1"/>
      <c r="L127" s="113">
        <v>100002.613500597</v>
      </c>
    </row>
    <row r="128" spans="3:12" x14ac:dyDescent="0.3">
      <c r="C128" s="1"/>
      <c r="D128" s="1"/>
      <c r="L128" s="113">
        <v>100002.613500597</v>
      </c>
    </row>
    <row r="129" spans="3:12" x14ac:dyDescent="0.3">
      <c r="C129" s="1"/>
      <c r="D129" s="1"/>
      <c r="L129" s="113">
        <v>100002.613500597</v>
      </c>
    </row>
    <row r="130" spans="3:12" x14ac:dyDescent="0.3">
      <c r="C130" s="1"/>
      <c r="D130" s="1"/>
      <c r="L130" s="113">
        <v>100002.613500597</v>
      </c>
    </row>
    <row r="131" spans="3:12" x14ac:dyDescent="0.3">
      <c r="C131" s="1"/>
      <c r="D131" s="1"/>
      <c r="L131" s="113">
        <v>100002.613500597</v>
      </c>
    </row>
    <row r="132" spans="3:12" x14ac:dyDescent="0.3">
      <c r="C132" s="1"/>
      <c r="D132" s="1"/>
      <c r="L132" s="113">
        <v>100002.613500597</v>
      </c>
    </row>
    <row r="133" spans="3:12" x14ac:dyDescent="0.3">
      <c r="C133" s="1"/>
      <c r="D133" s="1"/>
      <c r="L133" s="113">
        <v>100002.613500597</v>
      </c>
    </row>
    <row r="134" spans="3:12" x14ac:dyDescent="0.3">
      <c r="C134" s="1"/>
      <c r="D134" s="1"/>
      <c r="L134" s="113">
        <v>100002.613500597</v>
      </c>
    </row>
    <row r="135" spans="3:12" x14ac:dyDescent="0.3">
      <c r="C135" s="1"/>
      <c r="D135" s="1"/>
      <c r="L135" s="113">
        <v>100002.613500597</v>
      </c>
    </row>
    <row r="136" spans="3:12" x14ac:dyDescent="0.3">
      <c r="C136" s="1"/>
      <c r="D136" s="1"/>
      <c r="L136" s="113">
        <v>100002.613500597</v>
      </c>
    </row>
    <row r="137" spans="3:12" x14ac:dyDescent="0.3">
      <c r="C137" s="1"/>
      <c r="D137" s="1"/>
      <c r="L137" s="113">
        <v>100002.613500597</v>
      </c>
    </row>
    <row r="138" spans="3:12" x14ac:dyDescent="0.3">
      <c r="C138" s="1"/>
      <c r="D138" s="1"/>
      <c r="L138" s="113">
        <v>100002.613500597</v>
      </c>
    </row>
    <row r="139" spans="3:12" x14ac:dyDescent="0.3">
      <c r="C139" s="1"/>
      <c r="D139" s="1"/>
      <c r="L139" s="113">
        <v>100002.613500597</v>
      </c>
    </row>
    <row r="140" spans="3:12" x14ac:dyDescent="0.3">
      <c r="C140" s="1"/>
      <c r="D140" s="1"/>
      <c r="L140" s="113">
        <v>100002.613500597</v>
      </c>
    </row>
    <row r="141" spans="3:12" x14ac:dyDescent="0.3">
      <c r="C141" s="1"/>
      <c r="D141" s="1"/>
      <c r="L141" s="113">
        <v>100002.613500597</v>
      </c>
    </row>
    <row r="142" spans="3:12" x14ac:dyDescent="0.3">
      <c r="C142" s="1"/>
      <c r="D142" s="1"/>
      <c r="L142" s="113">
        <v>100002.613500597</v>
      </c>
    </row>
    <row r="143" spans="3:12" x14ac:dyDescent="0.3">
      <c r="C143" s="1"/>
      <c r="D143" s="1"/>
      <c r="L143" s="113">
        <v>100002.613500597</v>
      </c>
    </row>
    <row r="144" spans="3:12" x14ac:dyDescent="0.3">
      <c r="C144" s="1"/>
      <c r="D144" s="1"/>
      <c r="L144" s="113">
        <v>100002.613500597</v>
      </c>
    </row>
    <row r="145" spans="3:12" x14ac:dyDescent="0.3">
      <c r="C145" s="1"/>
      <c r="D145" s="1"/>
      <c r="L145" s="113">
        <v>100002.613500597</v>
      </c>
    </row>
    <row r="146" spans="3:12" x14ac:dyDescent="0.3">
      <c r="C146" s="1"/>
      <c r="D146" s="1"/>
      <c r="L146" s="113">
        <v>100002.613500597</v>
      </c>
    </row>
    <row r="147" spans="3:12" x14ac:dyDescent="0.3">
      <c r="C147" s="1"/>
      <c r="D147" s="1"/>
      <c r="L147" s="113">
        <v>100002.613500597</v>
      </c>
    </row>
    <row r="148" spans="3:12" x14ac:dyDescent="0.3">
      <c r="C148" s="1"/>
      <c r="D148" s="1"/>
      <c r="L148" s="113">
        <v>100002.613500597</v>
      </c>
    </row>
    <row r="149" spans="3:12" x14ac:dyDescent="0.3">
      <c r="C149" s="1"/>
      <c r="D149" s="1"/>
      <c r="L149" s="113">
        <v>100002.613500597</v>
      </c>
    </row>
    <row r="150" spans="3:12" x14ac:dyDescent="0.3">
      <c r="C150" s="1"/>
      <c r="D150" s="1"/>
      <c r="L150" s="113">
        <v>100002.613500597</v>
      </c>
    </row>
    <row r="151" spans="3:12" x14ac:dyDescent="0.3">
      <c r="C151" s="1"/>
      <c r="D151" s="1"/>
      <c r="L151" s="113">
        <v>100002.613500597</v>
      </c>
    </row>
    <row r="152" spans="3:12" x14ac:dyDescent="0.3">
      <c r="C152" s="1"/>
      <c r="D152" s="1"/>
      <c r="L152" s="113">
        <v>100002.613500597</v>
      </c>
    </row>
    <row r="153" spans="3:12" x14ac:dyDescent="0.3">
      <c r="C153" s="1"/>
      <c r="D153" s="1"/>
      <c r="L153" s="113">
        <v>100002.613500597</v>
      </c>
    </row>
    <row r="154" spans="3:12" x14ac:dyDescent="0.3">
      <c r="C154" s="1"/>
      <c r="D154" s="1"/>
      <c r="L154" s="113">
        <v>100002.613500597</v>
      </c>
    </row>
    <row r="155" spans="3:12" x14ac:dyDescent="0.3">
      <c r="C155" s="1"/>
      <c r="D155" s="1"/>
      <c r="L155" s="113">
        <v>100002.613500597</v>
      </c>
    </row>
    <row r="156" spans="3:12" x14ac:dyDescent="0.3">
      <c r="C156" s="1"/>
      <c r="D156" s="1"/>
      <c r="L156" s="113">
        <v>100002.613500597</v>
      </c>
    </row>
    <row r="157" spans="3:12" x14ac:dyDescent="0.3">
      <c r="C157" s="1"/>
      <c r="D157" s="1"/>
      <c r="L157" s="113">
        <v>100002.613500597</v>
      </c>
    </row>
    <row r="158" spans="3:12" x14ac:dyDescent="0.3">
      <c r="C158" s="1"/>
      <c r="D158" s="1"/>
      <c r="L158" s="113">
        <v>100002.613500597</v>
      </c>
    </row>
    <row r="159" spans="3:12" x14ac:dyDescent="0.3">
      <c r="C159" s="1"/>
      <c r="D159" s="1"/>
      <c r="L159" s="113">
        <v>100002.613500597</v>
      </c>
    </row>
    <row r="160" spans="3:12" x14ac:dyDescent="0.3">
      <c r="C160" s="1"/>
      <c r="D160" s="1"/>
      <c r="L160" s="113">
        <v>100002.613500597</v>
      </c>
    </row>
    <row r="161" spans="3:12" x14ac:dyDescent="0.3">
      <c r="C161" s="1"/>
      <c r="D161" s="1"/>
      <c r="L161" s="113">
        <v>100002.613500597</v>
      </c>
    </row>
    <row r="162" spans="3:12" x14ac:dyDescent="0.3">
      <c r="C162" s="1"/>
      <c r="D162" s="1"/>
      <c r="L162" s="113">
        <v>100002.613500597</v>
      </c>
    </row>
    <row r="163" spans="3:12" x14ac:dyDescent="0.3">
      <c r="C163" s="1"/>
      <c r="D163" s="1"/>
      <c r="L163" s="113">
        <v>100002.613500597</v>
      </c>
    </row>
    <row r="164" spans="3:12" x14ac:dyDescent="0.3">
      <c r="C164" s="1"/>
      <c r="D164" s="1"/>
      <c r="L164" s="113">
        <v>100002.613500597</v>
      </c>
    </row>
    <row r="165" spans="3:12" x14ac:dyDescent="0.3">
      <c r="C165" s="1"/>
      <c r="D165" s="1"/>
      <c r="L165" s="113">
        <v>100002.613500597</v>
      </c>
    </row>
    <row r="166" spans="3:12" x14ac:dyDescent="0.3">
      <c r="C166" s="1"/>
      <c r="D166" s="1"/>
      <c r="L166" s="113">
        <v>100002.613500597</v>
      </c>
    </row>
    <row r="167" spans="3:12" x14ac:dyDescent="0.3">
      <c r="C167" s="1"/>
      <c r="D167" s="1"/>
      <c r="L167" s="113">
        <v>100002.613500597</v>
      </c>
    </row>
    <row r="168" spans="3:12" x14ac:dyDescent="0.3">
      <c r="C168" s="1"/>
      <c r="D168" s="1"/>
      <c r="L168" s="113">
        <v>100002.613500597</v>
      </c>
    </row>
    <row r="169" spans="3:12" x14ac:dyDescent="0.3">
      <c r="C169" s="1"/>
      <c r="D169" s="1"/>
      <c r="L169" s="113">
        <v>100002.613500597</v>
      </c>
    </row>
    <row r="170" spans="3:12" x14ac:dyDescent="0.3">
      <c r="C170" s="1"/>
      <c r="D170" s="1"/>
      <c r="L170" s="113">
        <v>100002.613500597</v>
      </c>
    </row>
    <row r="171" spans="3:12" x14ac:dyDescent="0.3">
      <c r="C171" s="1"/>
      <c r="D171" s="1"/>
      <c r="L171" s="113">
        <v>100002.613500597</v>
      </c>
    </row>
    <row r="172" spans="3:12" x14ac:dyDescent="0.3">
      <c r="C172" s="1"/>
      <c r="D172" s="1"/>
      <c r="L172" s="113">
        <v>100002.613500597</v>
      </c>
    </row>
    <row r="173" spans="3:12" x14ac:dyDescent="0.3">
      <c r="C173" s="1"/>
      <c r="D173" s="1"/>
      <c r="L173" s="113">
        <v>100002.613500597</v>
      </c>
    </row>
    <row r="174" spans="3:12" x14ac:dyDescent="0.3">
      <c r="C174" s="1"/>
      <c r="D174" s="1"/>
      <c r="L174" s="113">
        <v>100002.613500597</v>
      </c>
    </row>
    <row r="175" spans="3:12" x14ac:dyDescent="0.3">
      <c r="C175" s="1"/>
      <c r="D175" s="1"/>
      <c r="L175" s="113">
        <v>100002.613500597</v>
      </c>
    </row>
    <row r="176" spans="3:12" x14ac:dyDescent="0.3">
      <c r="C176" s="1"/>
      <c r="D176" s="1"/>
      <c r="L176" s="113">
        <v>100002.613500597</v>
      </c>
    </row>
    <row r="177" spans="3:12" x14ac:dyDescent="0.3">
      <c r="C177" s="1"/>
      <c r="D177" s="1"/>
      <c r="L177" s="113">
        <v>100002.613500597</v>
      </c>
    </row>
    <row r="178" spans="3:12" x14ac:dyDescent="0.3">
      <c r="C178" s="1"/>
      <c r="D178" s="1"/>
      <c r="L178" s="113">
        <v>100002.613500597</v>
      </c>
    </row>
    <row r="179" spans="3:12" x14ac:dyDescent="0.3">
      <c r="C179" s="1"/>
      <c r="D179" s="1"/>
      <c r="L179" s="113">
        <v>100002.613500597</v>
      </c>
    </row>
    <row r="180" spans="3:12" x14ac:dyDescent="0.3">
      <c r="C180" s="1"/>
      <c r="D180" s="1"/>
      <c r="L180" s="113">
        <v>100002.613500597</v>
      </c>
    </row>
    <row r="181" spans="3:12" x14ac:dyDescent="0.3">
      <c r="C181" s="1"/>
      <c r="D181" s="1"/>
      <c r="L181" s="113">
        <v>100002.613500597</v>
      </c>
    </row>
    <row r="182" spans="3:12" x14ac:dyDescent="0.3">
      <c r="C182" s="1"/>
      <c r="D182" s="1"/>
      <c r="L182" s="113">
        <v>100002.613500597</v>
      </c>
    </row>
    <row r="183" spans="3:12" x14ac:dyDescent="0.3">
      <c r="C183" s="1"/>
      <c r="D183" s="1"/>
      <c r="L183" s="113">
        <v>100002.613500597</v>
      </c>
    </row>
    <row r="184" spans="3:12" x14ac:dyDescent="0.3">
      <c r="C184" s="1"/>
      <c r="D184" s="1"/>
      <c r="L184" s="113">
        <v>100002.613500597</v>
      </c>
    </row>
    <row r="185" spans="3:12" x14ac:dyDescent="0.3">
      <c r="C185" s="1"/>
      <c r="D185" s="1"/>
      <c r="L185" s="113">
        <v>100002.613500597</v>
      </c>
    </row>
    <row r="186" spans="3:12" x14ac:dyDescent="0.3">
      <c r="C186" s="1"/>
      <c r="D186" s="1"/>
      <c r="L186" s="113">
        <v>100002.613500597</v>
      </c>
    </row>
    <row r="187" spans="3:12" x14ac:dyDescent="0.3">
      <c r="C187" s="1"/>
      <c r="D187" s="1"/>
      <c r="L187" s="113">
        <v>100002.613500597</v>
      </c>
    </row>
    <row r="188" spans="3:12" x14ac:dyDescent="0.3">
      <c r="C188" s="1"/>
      <c r="D188" s="1"/>
      <c r="L188" s="113">
        <v>100002.613500597</v>
      </c>
    </row>
    <row r="189" spans="3:12" x14ac:dyDescent="0.3">
      <c r="C189" s="1"/>
      <c r="D189" s="1"/>
      <c r="L189" s="113">
        <v>100002.613500597</v>
      </c>
    </row>
    <row r="190" spans="3:12" x14ac:dyDescent="0.3">
      <c r="C190" s="1"/>
      <c r="D190" s="1"/>
      <c r="L190" s="113">
        <v>100002.613500597</v>
      </c>
    </row>
    <row r="191" spans="3:12" x14ac:dyDescent="0.3">
      <c r="C191" s="1"/>
      <c r="D191" s="1"/>
      <c r="L191" s="113">
        <v>100002.613500597</v>
      </c>
    </row>
    <row r="192" spans="3:12" x14ac:dyDescent="0.3">
      <c r="C192" s="1"/>
      <c r="D192" s="1"/>
      <c r="L192" s="113">
        <v>100002.613500597</v>
      </c>
    </row>
    <row r="193" spans="3:12" x14ac:dyDescent="0.3">
      <c r="C193" s="1"/>
      <c r="D193" s="1"/>
      <c r="L193" s="113">
        <v>100002.613500597</v>
      </c>
    </row>
    <row r="194" spans="3:12" x14ac:dyDescent="0.3">
      <c r="C194" s="1"/>
      <c r="D194" s="1"/>
      <c r="L194" s="113">
        <v>100002.613500597</v>
      </c>
    </row>
    <row r="195" spans="3:12" x14ac:dyDescent="0.3">
      <c r="C195" s="1"/>
      <c r="D195" s="1"/>
      <c r="L195" s="113">
        <v>100002.613500597</v>
      </c>
    </row>
    <row r="196" spans="3:12" x14ac:dyDescent="0.3">
      <c r="C196" s="1"/>
      <c r="D196" s="1"/>
      <c r="L196" s="113">
        <v>100002.613500597</v>
      </c>
    </row>
    <row r="197" spans="3:12" x14ac:dyDescent="0.3">
      <c r="C197" s="1"/>
      <c r="D197" s="1"/>
      <c r="L197" s="113">
        <v>100002.613500597</v>
      </c>
    </row>
    <row r="198" spans="3:12" x14ac:dyDescent="0.3">
      <c r="C198" s="1"/>
      <c r="D198" s="1"/>
      <c r="L198" s="113">
        <v>100002.613500597</v>
      </c>
    </row>
    <row r="199" spans="3:12" x14ac:dyDescent="0.3">
      <c r="C199" s="1"/>
      <c r="D199" s="1"/>
      <c r="L199" s="113">
        <v>100002.613500597</v>
      </c>
    </row>
    <row r="200" spans="3:12" x14ac:dyDescent="0.3">
      <c r="C200" s="1"/>
      <c r="D200" s="1"/>
      <c r="L200" s="113">
        <v>100002.613500597</v>
      </c>
    </row>
    <row r="201" spans="3:12" x14ac:dyDescent="0.3">
      <c r="C201" s="1"/>
      <c r="D201" s="1"/>
      <c r="L201" s="113">
        <v>100002.613500597</v>
      </c>
    </row>
    <row r="202" spans="3:12" x14ac:dyDescent="0.3">
      <c r="C202" s="1"/>
      <c r="D202" s="1"/>
      <c r="L202" s="113">
        <v>100002.613500597</v>
      </c>
    </row>
    <row r="203" spans="3:12" x14ac:dyDescent="0.3">
      <c r="C203" s="1"/>
      <c r="D203" s="1"/>
      <c r="L203" s="113">
        <v>100002.613500597</v>
      </c>
    </row>
    <row r="204" spans="3:12" x14ac:dyDescent="0.3">
      <c r="C204" s="1"/>
      <c r="D204" s="1"/>
      <c r="L204" s="113">
        <v>100002.613500597</v>
      </c>
    </row>
    <row r="205" spans="3:12" x14ac:dyDescent="0.3">
      <c r="C205" s="1"/>
      <c r="D205" s="1"/>
      <c r="L205" s="113">
        <v>100002.613500597</v>
      </c>
    </row>
    <row r="206" spans="3:12" x14ac:dyDescent="0.3">
      <c r="C206" s="1"/>
      <c r="D206" s="1"/>
      <c r="L206" s="113">
        <v>100002.613500597</v>
      </c>
    </row>
    <row r="207" spans="3:12" x14ac:dyDescent="0.3">
      <c r="C207" s="1"/>
      <c r="D207" s="1"/>
      <c r="L207" s="113">
        <v>100002.613500597</v>
      </c>
    </row>
    <row r="208" spans="3:12" x14ac:dyDescent="0.3">
      <c r="C208" s="1"/>
      <c r="D208" s="1"/>
      <c r="L208" s="113">
        <v>100002.613500597</v>
      </c>
    </row>
    <row r="209" spans="3:12" x14ac:dyDescent="0.3">
      <c r="C209" s="1"/>
      <c r="D209" s="1"/>
      <c r="L209" s="113">
        <v>100002.613500597</v>
      </c>
    </row>
    <row r="210" spans="3:12" x14ac:dyDescent="0.3">
      <c r="C210" s="1"/>
      <c r="D210" s="1"/>
      <c r="L210" s="113">
        <v>100002.613500597</v>
      </c>
    </row>
    <row r="211" spans="3:12" x14ac:dyDescent="0.3">
      <c r="C211" s="1"/>
      <c r="D211" s="1"/>
      <c r="L211" s="113">
        <v>100002.613500597</v>
      </c>
    </row>
    <row r="212" spans="3:12" x14ac:dyDescent="0.3">
      <c r="C212" s="1"/>
      <c r="D212" s="1"/>
      <c r="L212" s="113">
        <v>100002.613500597</v>
      </c>
    </row>
    <row r="213" spans="3:12" x14ac:dyDescent="0.3">
      <c r="C213" s="1"/>
      <c r="D213" s="1"/>
      <c r="L213" s="113">
        <v>100002.613500597</v>
      </c>
    </row>
    <row r="214" spans="3:12" x14ac:dyDescent="0.3">
      <c r="C214" s="1"/>
      <c r="D214" s="1"/>
      <c r="L214" s="113">
        <v>100002.613500597</v>
      </c>
    </row>
    <row r="215" spans="3:12" x14ac:dyDescent="0.3">
      <c r="C215" s="1"/>
      <c r="D215" s="1"/>
      <c r="L215" s="113">
        <v>100002.613500597</v>
      </c>
    </row>
    <row r="216" spans="3:12" x14ac:dyDescent="0.3">
      <c r="C216" s="1"/>
      <c r="D216" s="1"/>
      <c r="L216" s="113">
        <v>100002.613500597</v>
      </c>
    </row>
    <row r="217" spans="3:12" x14ac:dyDescent="0.3">
      <c r="C217" s="1"/>
      <c r="D217" s="1"/>
      <c r="L217" s="113">
        <v>100002.613500597</v>
      </c>
    </row>
    <row r="218" spans="3:12" x14ac:dyDescent="0.3">
      <c r="C218" s="1"/>
      <c r="D218" s="1"/>
      <c r="L218" s="113">
        <v>100002.613500597</v>
      </c>
    </row>
    <row r="219" spans="3:12" x14ac:dyDescent="0.3">
      <c r="C219" s="1"/>
      <c r="D219" s="1"/>
      <c r="L219" s="113">
        <v>100002.613500597</v>
      </c>
    </row>
    <row r="220" spans="3:12" x14ac:dyDescent="0.3">
      <c r="C220" s="1"/>
      <c r="D220" s="1"/>
      <c r="L220" s="113">
        <v>100002.613500597</v>
      </c>
    </row>
    <row r="221" spans="3:12" x14ac:dyDescent="0.3">
      <c r="C221" s="1"/>
      <c r="D221" s="1"/>
      <c r="L221" s="113">
        <v>100002.613500597</v>
      </c>
    </row>
    <row r="222" spans="3:12" x14ac:dyDescent="0.3">
      <c r="C222" s="1"/>
      <c r="D222" s="1"/>
      <c r="L222" s="113">
        <v>100002.613500597</v>
      </c>
    </row>
    <row r="223" spans="3:12" x14ac:dyDescent="0.3">
      <c r="C223" s="1"/>
      <c r="D223" s="1"/>
      <c r="L223" s="113">
        <v>100002.613500597</v>
      </c>
    </row>
    <row r="224" spans="3:12" x14ac:dyDescent="0.3">
      <c r="C224" s="1"/>
      <c r="D224" s="1"/>
      <c r="L224" s="113">
        <v>100002.613500597</v>
      </c>
    </row>
    <row r="225" spans="3:12" x14ac:dyDescent="0.3">
      <c r="C225" s="1"/>
      <c r="D225" s="1"/>
      <c r="L225" s="113">
        <v>100002.613500597</v>
      </c>
    </row>
    <row r="226" spans="3:12" x14ac:dyDescent="0.3">
      <c r="C226" s="1"/>
      <c r="D226" s="1"/>
      <c r="L226" s="113">
        <v>100002.613500597</v>
      </c>
    </row>
    <row r="227" spans="3:12" x14ac:dyDescent="0.3">
      <c r="C227" s="1"/>
      <c r="D227" s="1"/>
      <c r="L227" s="113">
        <v>100002.613500597</v>
      </c>
    </row>
    <row r="228" spans="3:12" x14ac:dyDescent="0.3">
      <c r="C228" s="1"/>
      <c r="D228" s="1"/>
      <c r="L228" s="113">
        <v>100002.613500597</v>
      </c>
    </row>
    <row r="229" spans="3:12" x14ac:dyDescent="0.3">
      <c r="C229" s="1"/>
      <c r="D229" s="1"/>
      <c r="L229" s="113">
        <v>100002.613500597</v>
      </c>
    </row>
    <row r="230" spans="3:12" x14ac:dyDescent="0.3">
      <c r="C230" s="1"/>
      <c r="D230" s="1"/>
      <c r="L230" s="113">
        <v>100002.613500597</v>
      </c>
    </row>
    <row r="231" spans="3:12" x14ac:dyDescent="0.3">
      <c r="C231" s="1"/>
      <c r="D231" s="1"/>
      <c r="L231" s="113">
        <v>100002.613500597</v>
      </c>
    </row>
    <row r="232" spans="3:12" x14ac:dyDescent="0.3">
      <c r="C232" s="1"/>
      <c r="D232" s="1"/>
      <c r="L232" s="113">
        <v>100002.613500597</v>
      </c>
    </row>
    <row r="233" spans="3:12" x14ac:dyDescent="0.3">
      <c r="C233" s="1"/>
      <c r="D233" s="1"/>
      <c r="L233" s="113">
        <v>100002.613500597</v>
      </c>
    </row>
    <row r="234" spans="3:12" x14ac:dyDescent="0.3">
      <c r="C234" s="1"/>
      <c r="D234" s="1"/>
      <c r="L234" s="113">
        <v>100002.613500597</v>
      </c>
    </row>
    <row r="235" spans="3:12" x14ac:dyDescent="0.3">
      <c r="C235" s="1"/>
      <c r="D235" s="1"/>
      <c r="L235" s="113">
        <v>100002.613500597</v>
      </c>
    </row>
    <row r="236" spans="3:12" x14ac:dyDescent="0.3">
      <c r="C236" s="1"/>
      <c r="D236" s="1"/>
      <c r="L236" s="113">
        <v>100002.613500597</v>
      </c>
    </row>
    <row r="237" spans="3:12" x14ac:dyDescent="0.3">
      <c r="C237" s="1"/>
      <c r="D237" s="1"/>
      <c r="L237" s="113">
        <v>100002.613500597</v>
      </c>
    </row>
    <row r="238" spans="3:12" x14ac:dyDescent="0.3">
      <c r="C238" s="1"/>
      <c r="D238" s="1"/>
      <c r="L238" s="113">
        <v>100002.613500597</v>
      </c>
    </row>
    <row r="239" spans="3:12" x14ac:dyDescent="0.3">
      <c r="C239" s="1"/>
      <c r="D239" s="1"/>
      <c r="L239" s="113">
        <v>100002.613500597</v>
      </c>
    </row>
    <row r="240" spans="3:12" x14ac:dyDescent="0.3">
      <c r="C240" s="1"/>
      <c r="D240" s="1"/>
      <c r="L240" s="113">
        <v>100002.613500597</v>
      </c>
    </row>
    <row r="241" spans="3:12" x14ac:dyDescent="0.3">
      <c r="C241" s="1"/>
      <c r="D241" s="1"/>
      <c r="L241" s="113">
        <v>100002.613500597</v>
      </c>
    </row>
    <row r="242" spans="3:12" x14ac:dyDescent="0.3">
      <c r="C242" s="1"/>
      <c r="D242" s="1"/>
      <c r="L242" s="113">
        <v>100002.613500597</v>
      </c>
    </row>
    <row r="243" spans="3:12" x14ac:dyDescent="0.3">
      <c r="C243" s="1"/>
      <c r="D243" s="1"/>
      <c r="L243" s="113">
        <v>100002.613500597</v>
      </c>
    </row>
    <row r="244" spans="3:12" x14ac:dyDescent="0.3">
      <c r="C244" s="1"/>
      <c r="D244" s="1"/>
      <c r="L244" s="113">
        <v>100002.613500597</v>
      </c>
    </row>
    <row r="245" spans="3:12" x14ac:dyDescent="0.3">
      <c r="C245" s="1"/>
      <c r="D245" s="1"/>
      <c r="L245" s="113">
        <v>100002.613500597</v>
      </c>
    </row>
    <row r="246" spans="3:12" x14ac:dyDescent="0.3">
      <c r="C246" s="1"/>
      <c r="D246" s="1"/>
      <c r="L246" s="113">
        <v>100002.613500597</v>
      </c>
    </row>
    <row r="247" spans="3:12" x14ac:dyDescent="0.3">
      <c r="C247" s="1"/>
      <c r="D247" s="1"/>
      <c r="L247" s="113">
        <v>100002.613500597</v>
      </c>
    </row>
    <row r="248" spans="3:12" x14ac:dyDescent="0.3">
      <c r="C248" s="1"/>
      <c r="D248" s="1"/>
      <c r="L248" s="113">
        <v>100002.613500597</v>
      </c>
    </row>
    <row r="249" spans="3:12" x14ac:dyDescent="0.3">
      <c r="C249" s="1"/>
      <c r="D249" s="1"/>
      <c r="L249" s="113">
        <v>100002.613500597</v>
      </c>
    </row>
    <row r="250" spans="3:12" x14ac:dyDescent="0.3">
      <c r="C250" s="1"/>
      <c r="D250" s="1"/>
      <c r="L250" s="113">
        <v>100002.613500597</v>
      </c>
    </row>
    <row r="251" spans="3:12" x14ac:dyDescent="0.3">
      <c r="C251" s="1"/>
      <c r="D251" s="1"/>
      <c r="L251" s="113">
        <v>100002.613500597</v>
      </c>
    </row>
    <row r="252" spans="3:12" x14ac:dyDescent="0.3">
      <c r="C252" s="1"/>
      <c r="D252" s="1"/>
      <c r="L252" s="113">
        <v>100002.613500597</v>
      </c>
    </row>
    <row r="253" spans="3:12" x14ac:dyDescent="0.3">
      <c r="C253" s="1"/>
      <c r="D253" s="1"/>
      <c r="L253" s="113">
        <v>100002.613500597</v>
      </c>
    </row>
    <row r="254" spans="3:12" x14ac:dyDescent="0.3">
      <c r="C254" s="1"/>
      <c r="D254" s="1"/>
      <c r="L254" s="113">
        <v>100002.613500597</v>
      </c>
    </row>
    <row r="255" spans="3:12" x14ac:dyDescent="0.3">
      <c r="C255" s="1"/>
      <c r="D255" s="1"/>
      <c r="L255" s="113">
        <v>100002.613500597</v>
      </c>
    </row>
    <row r="256" spans="3:12" x14ac:dyDescent="0.3">
      <c r="C256" s="1"/>
      <c r="D256" s="1"/>
      <c r="L256" s="113">
        <v>100002.613500597</v>
      </c>
    </row>
    <row r="257" spans="3:12" x14ac:dyDescent="0.3">
      <c r="C257" s="1"/>
      <c r="D257" s="1"/>
      <c r="L257" s="113">
        <v>100002.613500597</v>
      </c>
    </row>
    <row r="258" spans="3:12" x14ac:dyDescent="0.3">
      <c r="C258" s="1"/>
      <c r="D258" s="1"/>
      <c r="L258" s="113">
        <v>100002.613500597</v>
      </c>
    </row>
    <row r="259" spans="3:12" x14ac:dyDescent="0.3">
      <c r="C259" s="1"/>
      <c r="D259" s="1"/>
      <c r="L259" s="113">
        <v>100002.613500597</v>
      </c>
    </row>
    <row r="260" spans="3:12" x14ac:dyDescent="0.3">
      <c r="C260" s="1"/>
      <c r="D260" s="1"/>
      <c r="L260" s="113">
        <v>100002.613500597</v>
      </c>
    </row>
    <row r="261" spans="3:12" x14ac:dyDescent="0.3">
      <c r="C261" s="1"/>
      <c r="D261" s="1"/>
      <c r="L261" s="113">
        <v>100002.613500597</v>
      </c>
    </row>
    <row r="262" spans="3:12" x14ac:dyDescent="0.3">
      <c r="C262" s="1"/>
      <c r="D262" s="1"/>
      <c r="L262" s="113">
        <v>100002.613500597</v>
      </c>
    </row>
    <row r="263" spans="3:12" x14ac:dyDescent="0.3">
      <c r="C263" s="1"/>
      <c r="D263" s="1"/>
      <c r="L263" s="113">
        <v>100002.613500597</v>
      </c>
    </row>
    <row r="264" spans="3:12" x14ac:dyDescent="0.3">
      <c r="C264" s="1"/>
      <c r="D264" s="1"/>
      <c r="L264" s="113">
        <v>100002.613500597</v>
      </c>
    </row>
    <row r="265" spans="3:12" x14ac:dyDescent="0.3">
      <c r="C265" s="1"/>
      <c r="D265" s="1"/>
      <c r="L265" s="113">
        <v>100002.613500597</v>
      </c>
    </row>
    <row r="266" spans="3:12" x14ac:dyDescent="0.3">
      <c r="C266" s="1"/>
      <c r="D266" s="1"/>
      <c r="L266" s="113">
        <v>100002.613500597</v>
      </c>
    </row>
    <row r="267" spans="3:12" x14ac:dyDescent="0.3">
      <c r="C267" s="1"/>
      <c r="D267" s="1"/>
      <c r="L267" s="113">
        <v>100002.613500597</v>
      </c>
    </row>
    <row r="268" spans="3:12" x14ac:dyDescent="0.3">
      <c r="C268" s="1"/>
      <c r="D268" s="1"/>
      <c r="L268" s="113">
        <v>100002.613500597</v>
      </c>
    </row>
    <row r="269" spans="3:12" x14ac:dyDescent="0.3">
      <c r="C269" s="1"/>
      <c r="D269" s="1"/>
      <c r="L269" s="113">
        <v>100002.613500597</v>
      </c>
    </row>
    <row r="270" spans="3:12" x14ac:dyDescent="0.3">
      <c r="C270" s="1"/>
      <c r="D270" s="1"/>
      <c r="L270" s="113">
        <v>100002.613500597</v>
      </c>
    </row>
    <row r="271" spans="3:12" x14ac:dyDescent="0.3">
      <c r="C271" s="1"/>
      <c r="D271" s="1"/>
      <c r="L271" s="113">
        <v>100002.613500597</v>
      </c>
    </row>
    <row r="272" spans="3:12" x14ac:dyDescent="0.3">
      <c r="C272" s="1"/>
      <c r="D272" s="1"/>
      <c r="L272" s="113">
        <v>100002.613500597</v>
      </c>
    </row>
    <row r="273" spans="3:12" x14ac:dyDescent="0.3">
      <c r="C273" s="1"/>
      <c r="D273" s="1"/>
      <c r="L273" s="113">
        <v>100002.613500597</v>
      </c>
    </row>
    <row r="274" spans="3:12" x14ac:dyDescent="0.3">
      <c r="C274" s="1"/>
      <c r="D274" s="1"/>
      <c r="L274" s="113">
        <v>100002.613500597</v>
      </c>
    </row>
    <row r="275" spans="3:12" x14ac:dyDescent="0.3">
      <c r="C275" s="1"/>
      <c r="D275" s="1"/>
      <c r="L275" s="113">
        <v>100002.613500597</v>
      </c>
    </row>
    <row r="276" spans="3:12" x14ac:dyDescent="0.3">
      <c r="C276" s="1"/>
      <c r="D276" s="1"/>
      <c r="L276" s="113">
        <v>100002.613500597</v>
      </c>
    </row>
    <row r="277" spans="3:12" x14ac:dyDescent="0.3">
      <c r="C277" s="1"/>
      <c r="D277" s="1"/>
      <c r="L277" s="113">
        <v>100002.613500597</v>
      </c>
    </row>
    <row r="278" spans="3:12" x14ac:dyDescent="0.3">
      <c r="C278" s="1"/>
      <c r="D278" s="1"/>
      <c r="L278" s="113">
        <v>100002.613500597</v>
      </c>
    </row>
    <row r="279" spans="3:12" x14ac:dyDescent="0.3">
      <c r="C279" s="1"/>
      <c r="D279" s="1"/>
      <c r="L279" s="113">
        <v>100002.613500597</v>
      </c>
    </row>
    <row r="280" spans="3:12" x14ac:dyDescent="0.3">
      <c r="C280" s="1"/>
      <c r="D280" s="1"/>
      <c r="L280" s="113">
        <v>100002.613500597</v>
      </c>
    </row>
    <row r="281" spans="3:12" x14ac:dyDescent="0.3">
      <c r="C281" s="1"/>
      <c r="D281" s="1"/>
      <c r="L281" s="113">
        <v>100002.613500597</v>
      </c>
    </row>
    <row r="282" spans="3:12" x14ac:dyDescent="0.3">
      <c r="C282" s="1"/>
      <c r="D282" s="1"/>
      <c r="L282" s="113">
        <v>100002.613500597</v>
      </c>
    </row>
    <row r="283" spans="3:12" x14ac:dyDescent="0.3">
      <c r="C283" s="1"/>
      <c r="D283" s="1"/>
      <c r="L283" s="113">
        <v>100002.613500597</v>
      </c>
    </row>
    <row r="284" spans="3:12" x14ac:dyDescent="0.3">
      <c r="C284" s="1"/>
      <c r="D284" s="1"/>
      <c r="L284" s="113">
        <v>100002.613500597</v>
      </c>
    </row>
    <row r="285" spans="3:12" x14ac:dyDescent="0.3">
      <c r="C285" s="1"/>
      <c r="D285" s="1"/>
      <c r="L285" s="113">
        <v>100002.613500597</v>
      </c>
    </row>
    <row r="286" spans="3:12" x14ac:dyDescent="0.3">
      <c r="C286" s="1"/>
      <c r="D286" s="1"/>
      <c r="L286" s="113">
        <v>100002.613500597</v>
      </c>
    </row>
    <row r="287" spans="3:12" x14ac:dyDescent="0.3">
      <c r="C287" s="1"/>
      <c r="D287" s="1"/>
      <c r="L287" s="113">
        <v>100002.613500597</v>
      </c>
    </row>
    <row r="288" spans="3:12" x14ac:dyDescent="0.3">
      <c r="C288" s="1"/>
      <c r="D288" s="1"/>
      <c r="L288" s="113">
        <v>100002.613500597</v>
      </c>
    </row>
    <row r="289" spans="3:12" x14ac:dyDescent="0.3">
      <c r="C289" s="1"/>
      <c r="D289" s="1"/>
      <c r="L289" s="113">
        <v>100002.613500597</v>
      </c>
    </row>
    <row r="290" spans="3:12" x14ac:dyDescent="0.3">
      <c r="C290" s="1"/>
      <c r="D290" s="1"/>
      <c r="L290" s="113">
        <v>100002.613500597</v>
      </c>
    </row>
    <row r="291" spans="3:12" x14ac:dyDescent="0.3">
      <c r="C291" s="1"/>
      <c r="D291" s="1"/>
      <c r="L291" s="113">
        <v>100002.613500597</v>
      </c>
    </row>
    <row r="292" spans="3:12" x14ac:dyDescent="0.3">
      <c r="C292" s="1"/>
      <c r="D292" s="1"/>
      <c r="L292" s="113">
        <v>100002.613500597</v>
      </c>
    </row>
    <row r="293" spans="3:12" x14ac:dyDescent="0.3">
      <c r="C293" s="1"/>
      <c r="D293" s="1"/>
      <c r="L293" s="113">
        <v>100002.613500597</v>
      </c>
    </row>
    <row r="294" spans="3:12" x14ac:dyDescent="0.3">
      <c r="C294" s="1"/>
      <c r="D294" s="1"/>
      <c r="L294" s="113">
        <v>100002.613500597</v>
      </c>
    </row>
    <row r="295" spans="3:12" x14ac:dyDescent="0.3">
      <c r="C295" s="1"/>
      <c r="D295" s="1"/>
      <c r="L295" s="113">
        <v>100002.613500597</v>
      </c>
    </row>
    <row r="296" spans="3:12" x14ac:dyDescent="0.3">
      <c r="C296" s="1"/>
      <c r="D296" s="1"/>
      <c r="L296" s="113">
        <v>100002.613500597</v>
      </c>
    </row>
    <row r="297" spans="3:12" x14ac:dyDescent="0.3">
      <c r="C297" s="1"/>
      <c r="D297" s="1"/>
      <c r="L297" s="113">
        <v>100002.613500597</v>
      </c>
    </row>
    <row r="298" spans="3:12" x14ac:dyDescent="0.3">
      <c r="C298" s="1"/>
      <c r="D298" s="1"/>
      <c r="L298" s="113">
        <v>100002.613500597</v>
      </c>
    </row>
    <row r="299" spans="3:12" x14ac:dyDescent="0.3">
      <c r="C299" s="1"/>
      <c r="D299" s="1"/>
      <c r="L299" s="113">
        <v>100002.613500597</v>
      </c>
    </row>
    <row r="300" spans="3:12" x14ac:dyDescent="0.3">
      <c r="C300" s="1"/>
      <c r="D300" s="1"/>
      <c r="L300" s="113">
        <v>100002.613500597</v>
      </c>
    </row>
    <row r="301" spans="3:12" x14ac:dyDescent="0.3">
      <c r="C301" s="1"/>
      <c r="D301" s="1"/>
      <c r="L301" s="113">
        <v>100002.613500597</v>
      </c>
    </row>
    <row r="302" spans="3:12" x14ac:dyDescent="0.3">
      <c r="C302" s="1"/>
      <c r="D302" s="1"/>
      <c r="L302" s="113">
        <v>100002.613500597</v>
      </c>
    </row>
    <row r="303" spans="3:12" x14ac:dyDescent="0.3">
      <c r="C303" s="1"/>
      <c r="D303" s="1"/>
      <c r="L303" s="113">
        <v>100002.613500597</v>
      </c>
    </row>
    <row r="304" spans="3:12" x14ac:dyDescent="0.3">
      <c r="C304" s="1"/>
      <c r="D304" s="1"/>
      <c r="L304" s="113">
        <v>100002.613500597</v>
      </c>
    </row>
    <row r="305" spans="3:12" x14ac:dyDescent="0.3">
      <c r="C305" s="1"/>
      <c r="D305" s="1"/>
      <c r="L305" s="113">
        <v>100002.613500597</v>
      </c>
    </row>
    <row r="306" spans="3:12" x14ac:dyDescent="0.3">
      <c r="C306" s="1"/>
      <c r="D306" s="1"/>
      <c r="L306" s="113">
        <v>100002.613500597</v>
      </c>
    </row>
    <row r="307" spans="3:12" x14ac:dyDescent="0.3">
      <c r="C307" s="1"/>
      <c r="D307" s="1"/>
      <c r="L307" s="113">
        <v>100002.613500597</v>
      </c>
    </row>
    <row r="308" spans="3:12" x14ac:dyDescent="0.3">
      <c r="C308" s="1"/>
      <c r="D308" s="1"/>
      <c r="L308" s="113">
        <v>100002.613500597</v>
      </c>
    </row>
    <row r="309" spans="3:12" x14ac:dyDescent="0.3">
      <c r="C309" s="1"/>
      <c r="D309" s="1"/>
      <c r="L309" s="113">
        <v>100002.613500597</v>
      </c>
    </row>
    <row r="310" spans="3:12" x14ac:dyDescent="0.3">
      <c r="C310" s="1"/>
      <c r="D310" s="1"/>
      <c r="L310" s="113">
        <v>100002.613500597</v>
      </c>
    </row>
    <row r="311" spans="3:12" x14ac:dyDescent="0.3">
      <c r="C311" s="1"/>
      <c r="D311" s="1"/>
      <c r="L311" s="113">
        <v>100002.613500597</v>
      </c>
    </row>
    <row r="312" spans="3:12" x14ac:dyDescent="0.3">
      <c r="C312" s="1"/>
      <c r="D312" s="1"/>
      <c r="L312" s="113">
        <v>100002.613500597</v>
      </c>
    </row>
    <row r="313" spans="3:12" x14ac:dyDescent="0.3">
      <c r="C313" s="1"/>
      <c r="D313" s="1"/>
      <c r="L313" s="113">
        <v>100002.613500597</v>
      </c>
    </row>
    <row r="314" spans="3:12" x14ac:dyDescent="0.3">
      <c r="C314" s="1"/>
      <c r="D314" s="1"/>
      <c r="L314" s="113">
        <v>100002.613500597</v>
      </c>
    </row>
    <row r="315" spans="3:12" x14ac:dyDescent="0.3">
      <c r="C315" s="1"/>
      <c r="D315" s="1"/>
      <c r="L315" s="113">
        <v>100002.613500597</v>
      </c>
    </row>
    <row r="316" spans="3:12" x14ac:dyDescent="0.3">
      <c r="C316" s="1"/>
      <c r="D316" s="1"/>
      <c r="L316" s="113">
        <v>100002.613500597</v>
      </c>
    </row>
    <row r="317" spans="3:12" x14ac:dyDescent="0.3">
      <c r="C317" s="1"/>
      <c r="D317" s="1"/>
      <c r="L317" s="113">
        <v>100002.613500597</v>
      </c>
    </row>
    <row r="318" spans="3:12" x14ac:dyDescent="0.3">
      <c r="C318" s="1"/>
      <c r="D318" s="1"/>
      <c r="L318" s="113">
        <v>100002.613500597</v>
      </c>
    </row>
    <row r="319" spans="3:12" x14ac:dyDescent="0.3">
      <c r="C319" s="1"/>
      <c r="D319" s="1"/>
      <c r="L319" s="113">
        <v>100002.613500597</v>
      </c>
    </row>
    <row r="320" spans="3:12" x14ac:dyDescent="0.3">
      <c r="C320" s="1"/>
      <c r="D320" s="1"/>
      <c r="L320" s="113">
        <v>100002.613500597</v>
      </c>
    </row>
    <row r="321" spans="3:12" x14ac:dyDescent="0.3">
      <c r="C321" s="1"/>
      <c r="D321" s="1"/>
      <c r="L321" s="113">
        <v>100002.613500597</v>
      </c>
    </row>
    <row r="322" spans="3:12" x14ac:dyDescent="0.3">
      <c r="C322" s="1"/>
      <c r="D322" s="1"/>
      <c r="L322" s="113">
        <v>100002.613500597</v>
      </c>
    </row>
    <row r="323" spans="3:12" x14ac:dyDescent="0.3">
      <c r="C323" s="1"/>
      <c r="D323" s="1"/>
      <c r="L323" s="113">
        <v>100002.613500597</v>
      </c>
    </row>
    <row r="324" spans="3:12" x14ac:dyDescent="0.3">
      <c r="C324" s="1"/>
      <c r="D324" s="1"/>
      <c r="L324" s="113">
        <v>100002.613500597</v>
      </c>
    </row>
    <row r="325" spans="3:12" x14ac:dyDescent="0.3">
      <c r="C325" s="1"/>
      <c r="D325" s="1"/>
      <c r="L325" s="113">
        <v>100002.613500597</v>
      </c>
    </row>
    <row r="326" spans="3:12" x14ac:dyDescent="0.3">
      <c r="C326" s="1"/>
      <c r="D326" s="1"/>
      <c r="L326" s="113">
        <v>100002.613500597</v>
      </c>
    </row>
    <row r="327" spans="3:12" x14ac:dyDescent="0.3">
      <c r="C327" s="1"/>
      <c r="D327" s="1"/>
      <c r="L327" s="113">
        <v>100002.613500597</v>
      </c>
    </row>
    <row r="328" spans="3:12" x14ac:dyDescent="0.3">
      <c r="C328" s="1"/>
      <c r="D328" s="1"/>
      <c r="L328" s="113">
        <v>100002.613500597</v>
      </c>
    </row>
    <row r="329" spans="3:12" x14ac:dyDescent="0.3">
      <c r="C329" s="1"/>
      <c r="D329" s="1"/>
      <c r="L329" s="113">
        <v>100002.613500597</v>
      </c>
    </row>
    <row r="330" spans="3:12" x14ac:dyDescent="0.3">
      <c r="C330" s="1"/>
      <c r="D330" s="1"/>
      <c r="L330" s="113">
        <v>100002.613500597</v>
      </c>
    </row>
    <row r="331" spans="3:12" x14ac:dyDescent="0.3">
      <c r="C331" s="1"/>
      <c r="D331" s="1"/>
      <c r="L331" s="113">
        <v>100002.613500597</v>
      </c>
    </row>
    <row r="332" spans="3:12" x14ac:dyDescent="0.3">
      <c r="C332" s="1"/>
      <c r="D332" s="1"/>
      <c r="L332" s="113">
        <v>100002.613500597</v>
      </c>
    </row>
    <row r="333" spans="3:12" x14ac:dyDescent="0.3">
      <c r="C333" s="1"/>
      <c r="D333" s="1"/>
      <c r="L333" s="113">
        <v>100002.613500597</v>
      </c>
    </row>
    <row r="334" spans="3:12" x14ac:dyDescent="0.3">
      <c r="C334" s="1"/>
      <c r="D334" s="1"/>
      <c r="L334" s="113">
        <v>100002.613500597</v>
      </c>
    </row>
    <row r="335" spans="3:12" x14ac:dyDescent="0.3">
      <c r="C335" s="1"/>
      <c r="D335" s="1"/>
      <c r="L335" s="113">
        <v>100002.613500597</v>
      </c>
    </row>
    <row r="336" spans="3:12" x14ac:dyDescent="0.3">
      <c r="C336" s="1"/>
      <c r="D336" s="1"/>
      <c r="L336" s="113">
        <v>100002.613500597</v>
      </c>
    </row>
    <row r="337" spans="3:12" x14ac:dyDescent="0.3">
      <c r="C337" s="1"/>
      <c r="D337" s="1"/>
      <c r="L337" s="113">
        <v>100002.613500597</v>
      </c>
    </row>
    <row r="338" spans="3:12" x14ac:dyDescent="0.3">
      <c r="C338" s="1"/>
      <c r="D338" s="1"/>
      <c r="L338" s="113">
        <v>100002.613500597</v>
      </c>
    </row>
    <row r="339" spans="3:12" x14ac:dyDescent="0.3">
      <c r="C339" s="1"/>
      <c r="D339" s="1"/>
      <c r="L339" s="113">
        <v>100002.613500597</v>
      </c>
    </row>
    <row r="340" spans="3:12" x14ac:dyDescent="0.3">
      <c r="C340" s="1"/>
      <c r="D340" s="1"/>
      <c r="L340" s="113">
        <v>100002.613500597</v>
      </c>
    </row>
    <row r="341" spans="3:12" x14ac:dyDescent="0.3">
      <c r="C341" s="1"/>
      <c r="D341" s="1"/>
      <c r="L341" s="113">
        <v>100002.613500597</v>
      </c>
    </row>
    <row r="342" spans="3:12" x14ac:dyDescent="0.3">
      <c r="C342" s="1"/>
      <c r="D342" s="1"/>
      <c r="L342" s="113">
        <v>100002.613500597</v>
      </c>
    </row>
    <row r="343" spans="3:12" x14ac:dyDescent="0.3">
      <c r="C343" s="1"/>
      <c r="D343" s="1"/>
      <c r="L343" s="113">
        <v>100002.613500597</v>
      </c>
    </row>
    <row r="344" spans="3:12" x14ac:dyDescent="0.3">
      <c r="C344" s="1"/>
      <c r="D344" s="1"/>
      <c r="L344" s="113">
        <v>100002.613500597</v>
      </c>
    </row>
    <row r="345" spans="3:12" x14ac:dyDescent="0.3">
      <c r="C345" s="1"/>
      <c r="D345" s="1"/>
      <c r="L345" s="113">
        <v>100002.613500597</v>
      </c>
    </row>
    <row r="346" spans="3:12" x14ac:dyDescent="0.3">
      <c r="C346" s="1"/>
      <c r="D346" s="1"/>
      <c r="L346" s="113">
        <v>100002.613500597</v>
      </c>
    </row>
    <row r="347" spans="3:12" x14ac:dyDescent="0.3">
      <c r="C347" s="1"/>
      <c r="D347" s="1"/>
      <c r="L347" s="113">
        <v>100002.613500597</v>
      </c>
    </row>
    <row r="348" spans="3:12" x14ac:dyDescent="0.3">
      <c r="C348" s="1"/>
      <c r="D348" s="1"/>
      <c r="L348" s="113">
        <v>100002.613500597</v>
      </c>
    </row>
    <row r="349" spans="3:12" x14ac:dyDescent="0.3">
      <c r="C349" s="1"/>
      <c r="D349" s="1"/>
      <c r="L349" s="113">
        <v>100002.613500597</v>
      </c>
    </row>
    <row r="350" spans="3:12" x14ac:dyDescent="0.3">
      <c r="C350" s="1"/>
      <c r="D350" s="1"/>
      <c r="L350" s="113">
        <v>100002.613500597</v>
      </c>
    </row>
    <row r="351" spans="3:12" x14ac:dyDescent="0.3">
      <c r="C351" s="1"/>
      <c r="D351" s="1"/>
      <c r="L351" s="113">
        <v>100002.613500597</v>
      </c>
    </row>
    <row r="352" spans="3:12" x14ac:dyDescent="0.3">
      <c r="C352" s="1"/>
      <c r="D352" s="1"/>
      <c r="L352" s="113">
        <v>100002.613500597</v>
      </c>
    </row>
    <row r="353" spans="3:12" x14ac:dyDescent="0.3">
      <c r="C353" s="1"/>
      <c r="D353" s="1"/>
      <c r="L353" s="113">
        <v>100002.613500597</v>
      </c>
    </row>
    <row r="354" spans="3:12" x14ac:dyDescent="0.3">
      <c r="C354" s="1"/>
      <c r="D354" s="1"/>
      <c r="L354" s="113">
        <v>100002.613500597</v>
      </c>
    </row>
    <row r="355" spans="3:12" x14ac:dyDescent="0.3">
      <c r="C355" s="1"/>
      <c r="D355" s="1"/>
      <c r="L355" s="113">
        <v>100002.613500597</v>
      </c>
    </row>
    <row r="356" spans="3:12" x14ac:dyDescent="0.3">
      <c r="C356" s="1"/>
      <c r="D356" s="1"/>
      <c r="L356" s="113">
        <v>100002.613500597</v>
      </c>
    </row>
    <row r="357" spans="3:12" x14ac:dyDescent="0.3">
      <c r="C357" s="1"/>
      <c r="D357" s="1"/>
      <c r="L357" s="113">
        <v>100002.613500597</v>
      </c>
    </row>
    <row r="358" spans="3:12" x14ac:dyDescent="0.3">
      <c r="C358" s="1"/>
      <c r="D358" s="1"/>
      <c r="L358" s="113">
        <v>100002.613500597</v>
      </c>
    </row>
    <row r="359" spans="3:12" x14ac:dyDescent="0.3">
      <c r="C359" s="1"/>
      <c r="D359" s="1"/>
      <c r="L359" s="113">
        <v>100002.613500597</v>
      </c>
    </row>
    <row r="360" spans="3:12" x14ac:dyDescent="0.3">
      <c r="C360" s="1"/>
      <c r="D360" s="1"/>
      <c r="L360" s="113">
        <v>100002.613500597</v>
      </c>
    </row>
    <row r="361" spans="3:12" x14ac:dyDescent="0.3">
      <c r="C361" s="1"/>
      <c r="D361" s="1"/>
      <c r="L361" s="113">
        <v>100002.613500597</v>
      </c>
    </row>
    <row r="362" spans="3:12" x14ac:dyDescent="0.3">
      <c r="C362" s="1"/>
      <c r="D362" s="1"/>
      <c r="L362" s="113">
        <v>100002.613500597</v>
      </c>
    </row>
    <row r="363" spans="3:12" x14ac:dyDescent="0.3">
      <c r="C363" s="1"/>
      <c r="D363" s="1"/>
      <c r="L363" s="113">
        <v>100002.613500597</v>
      </c>
    </row>
    <row r="364" spans="3:12" x14ac:dyDescent="0.3">
      <c r="C364" s="1"/>
      <c r="D364" s="1"/>
      <c r="L364" s="113">
        <v>100002.613500597</v>
      </c>
    </row>
    <row r="365" spans="3:12" x14ac:dyDescent="0.3">
      <c r="C365" s="1"/>
      <c r="D365" s="1"/>
      <c r="L365" s="113">
        <v>100002.613500597</v>
      </c>
    </row>
    <row r="366" spans="3:12" x14ac:dyDescent="0.3">
      <c r="C366" s="1"/>
      <c r="D366" s="1"/>
      <c r="L366" s="113">
        <v>100002.613500597</v>
      </c>
    </row>
    <row r="367" spans="3:12" x14ac:dyDescent="0.3">
      <c r="C367" s="1"/>
      <c r="D367" s="1"/>
      <c r="L367" s="113">
        <v>100002.613500597</v>
      </c>
    </row>
    <row r="368" spans="3:12" x14ac:dyDescent="0.3">
      <c r="C368" s="1"/>
      <c r="D368" s="1"/>
      <c r="L368" s="113">
        <v>100002.613500597</v>
      </c>
    </row>
    <row r="369" spans="3:12" x14ac:dyDescent="0.3">
      <c r="C369" s="1"/>
      <c r="D369" s="1"/>
      <c r="L369" s="113">
        <v>100002.613500597</v>
      </c>
    </row>
    <row r="370" spans="3:12" x14ac:dyDescent="0.3">
      <c r="C370" s="1"/>
      <c r="D370" s="1"/>
      <c r="L370" s="113">
        <v>100002.613500597</v>
      </c>
    </row>
    <row r="371" spans="3:12" x14ac:dyDescent="0.3">
      <c r="C371" s="1"/>
      <c r="D371" s="1"/>
      <c r="L371" s="113">
        <v>100002.613500597</v>
      </c>
    </row>
    <row r="372" spans="3:12" x14ac:dyDescent="0.3">
      <c r="C372" s="1"/>
      <c r="D372" s="1"/>
      <c r="L372" s="113">
        <v>100002.613500597</v>
      </c>
    </row>
    <row r="373" spans="3:12" x14ac:dyDescent="0.3">
      <c r="C373" s="1"/>
      <c r="D373" s="1"/>
      <c r="L373" s="113">
        <v>100002.613500597</v>
      </c>
    </row>
    <row r="374" spans="3:12" x14ac:dyDescent="0.3">
      <c r="C374" s="1"/>
      <c r="D374" s="1"/>
      <c r="L374" s="113">
        <v>100002.613500597</v>
      </c>
    </row>
    <row r="375" spans="3:12" x14ac:dyDescent="0.3">
      <c r="C375" s="1"/>
      <c r="D375" s="1"/>
      <c r="L375" s="113">
        <v>100002.613500597</v>
      </c>
    </row>
    <row r="376" spans="3:12" x14ac:dyDescent="0.3">
      <c r="C376" s="1"/>
      <c r="D376" s="1"/>
      <c r="L376" s="113">
        <v>100002.613500597</v>
      </c>
    </row>
    <row r="377" spans="3:12" x14ac:dyDescent="0.3">
      <c r="C377" s="1"/>
      <c r="D377" s="1"/>
      <c r="L377" s="113">
        <v>100002.613500597</v>
      </c>
    </row>
    <row r="378" spans="3:12" x14ac:dyDescent="0.3">
      <c r="C378" s="1"/>
      <c r="D378" s="1"/>
      <c r="L378" s="113">
        <v>100002.613500597</v>
      </c>
    </row>
    <row r="379" spans="3:12" x14ac:dyDescent="0.3">
      <c r="C379" s="1"/>
      <c r="D379" s="1"/>
      <c r="L379" s="113">
        <v>100002.613500597</v>
      </c>
    </row>
    <row r="380" spans="3:12" x14ac:dyDescent="0.3">
      <c r="C380" s="1"/>
      <c r="D380" s="1"/>
      <c r="L380" s="113">
        <v>100002.613500597</v>
      </c>
    </row>
    <row r="381" spans="3:12" x14ac:dyDescent="0.3">
      <c r="C381" s="1"/>
      <c r="D381" s="1"/>
      <c r="L381" s="113">
        <v>100002.613500597</v>
      </c>
    </row>
    <row r="382" spans="3:12" x14ac:dyDescent="0.3">
      <c r="C382" s="1"/>
      <c r="D382" s="1"/>
      <c r="L382" s="113">
        <v>100002.613500597</v>
      </c>
    </row>
    <row r="383" spans="3:12" x14ac:dyDescent="0.3">
      <c r="C383" s="1"/>
      <c r="D383" s="1"/>
      <c r="L383" s="113">
        <v>100002.613500597</v>
      </c>
    </row>
    <row r="384" spans="3:12" x14ac:dyDescent="0.3">
      <c r="C384" s="1"/>
      <c r="D384" s="1"/>
      <c r="L384" s="113">
        <v>100002.613500597</v>
      </c>
    </row>
    <row r="385" spans="3:12" x14ac:dyDescent="0.3">
      <c r="C385" s="1"/>
      <c r="D385" s="1"/>
      <c r="L385" s="113">
        <v>100002.613500597</v>
      </c>
    </row>
    <row r="386" spans="3:12" x14ac:dyDescent="0.3">
      <c r="C386" s="1"/>
      <c r="D386" s="1"/>
      <c r="L386" s="113">
        <v>100002.613500597</v>
      </c>
    </row>
    <row r="387" spans="3:12" x14ac:dyDescent="0.3">
      <c r="C387" s="1"/>
      <c r="D387" s="1"/>
      <c r="L387" s="113">
        <v>100002.613500597</v>
      </c>
    </row>
    <row r="388" spans="3:12" x14ac:dyDescent="0.3">
      <c r="C388" s="1"/>
      <c r="D388" s="1"/>
      <c r="L388" s="113">
        <v>100002.613500597</v>
      </c>
    </row>
    <row r="389" spans="3:12" x14ac:dyDescent="0.3">
      <c r="C389" s="1"/>
      <c r="D389" s="1"/>
      <c r="L389" s="113">
        <v>100002.613500597</v>
      </c>
    </row>
    <row r="390" spans="3:12" x14ac:dyDescent="0.3">
      <c r="C390" s="1"/>
      <c r="D390" s="1"/>
      <c r="L390" s="113">
        <v>100002.613500597</v>
      </c>
    </row>
    <row r="391" spans="3:12" x14ac:dyDescent="0.3">
      <c r="C391" s="1"/>
      <c r="D391" s="1"/>
      <c r="L391" s="113">
        <v>100002.613500597</v>
      </c>
    </row>
    <row r="392" spans="3:12" x14ac:dyDescent="0.3">
      <c r="C392" s="1"/>
      <c r="D392" s="1"/>
      <c r="L392" s="113">
        <v>100002.613500597</v>
      </c>
    </row>
    <row r="393" spans="3:12" x14ac:dyDescent="0.3">
      <c r="C393" s="1"/>
      <c r="D393" s="1"/>
      <c r="L393" s="113">
        <v>100002.613500597</v>
      </c>
    </row>
    <row r="394" spans="3:12" x14ac:dyDescent="0.3">
      <c r="C394" s="1"/>
      <c r="D394" s="1"/>
      <c r="L394" s="113">
        <v>100002.613500597</v>
      </c>
    </row>
    <row r="395" spans="3:12" x14ac:dyDescent="0.3">
      <c r="C395" s="1"/>
      <c r="D395" s="1"/>
      <c r="L395" s="113">
        <v>100002.613500597</v>
      </c>
    </row>
    <row r="396" spans="3:12" x14ac:dyDescent="0.3">
      <c r="C396" s="1"/>
      <c r="D396" s="1"/>
      <c r="L396" s="113">
        <v>100002.613500597</v>
      </c>
    </row>
    <row r="397" spans="3:12" x14ac:dyDescent="0.3">
      <c r="C397" s="1"/>
      <c r="D397" s="1"/>
      <c r="L397" s="113">
        <v>100002.613500597</v>
      </c>
    </row>
    <row r="398" spans="3:12" x14ac:dyDescent="0.3">
      <c r="C398" s="1"/>
      <c r="D398" s="1"/>
      <c r="L398" s="113">
        <v>100002.613500597</v>
      </c>
    </row>
    <row r="399" spans="3:12" x14ac:dyDescent="0.3">
      <c r="C399" s="1"/>
      <c r="D399" s="1"/>
      <c r="L399" s="113">
        <v>100002.613500597</v>
      </c>
    </row>
    <row r="400" spans="3:12" x14ac:dyDescent="0.3">
      <c r="C400" s="1"/>
      <c r="D400" s="1"/>
      <c r="L400" s="113">
        <v>100002.613500597</v>
      </c>
    </row>
    <row r="401" spans="3:12" x14ac:dyDescent="0.3">
      <c r="C401" s="1"/>
      <c r="D401" s="1"/>
      <c r="L401" s="113">
        <v>100002.613500597</v>
      </c>
    </row>
    <row r="402" spans="3:12" x14ac:dyDescent="0.3">
      <c r="C402" s="1"/>
      <c r="D402" s="1"/>
      <c r="L402" s="113">
        <v>100002.613500597</v>
      </c>
    </row>
    <row r="403" spans="3:12" x14ac:dyDescent="0.3">
      <c r="C403" s="1"/>
      <c r="D403" s="1"/>
      <c r="L403" s="113">
        <v>100002.613500597</v>
      </c>
    </row>
    <row r="404" spans="3:12" x14ac:dyDescent="0.3">
      <c r="C404" s="1"/>
      <c r="D404" s="1"/>
      <c r="L404" s="113">
        <v>100002.613500597</v>
      </c>
    </row>
    <row r="405" spans="3:12" x14ac:dyDescent="0.3">
      <c r="C405" s="1"/>
      <c r="D405" s="1"/>
      <c r="L405" s="113">
        <v>100002.613500597</v>
      </c>
    </row>
    <row r="406" spans="3:12" x14ac:dyDescent="0.3">
      <c r="C406" s="1"/>
      <c r="D406" s="1"/>
      <c r="L406" s="113">
        <v>100002.613500597</v>
      </c>
    </row>
    <row r="407" spans="3:12" x14ac:dyDescent="0.3">
      <c r="C407" s="1"/>
      <c r="D407" s="1"/>
      <c r="L407" s="113">
        <v>100002.613500597</v>
      </c>
    </row>
    <row r="408" spans="3:12" x14ac:dyDescent="0.3">
      <c r="C408" s="1"/>
      <c r="D408" s="1"/>
      <c r="L408" s="113">
        <v>100002.613500597</v>
      </c>
    </row>
    <row r="409" spans="3:12" x14ac:dyDescent="0.3">
      <c r="C409" s="1"/>
      <c r="D409" s="1"/>
      <c r="L409" s="113">
        <v>100002.613500597</v>
      </c>
    </row>
    <row r="410" spans="3:12" x14ac:dyDescent="0.3">
      <c r="C410" s="1"/>
      <c r="D410" s="1"/>
      <c r="L410" s="113">
        <v>100002.613500597</v>
      </c>
    </row>
    <row r="411" spans="3:12" x14ac:dyDescent="0.3">
      <c r="C411" s="1"/>
      <c r="D411" s="1"/>
      <c r="L411" s="113">
        <v>100002.613500597</v>
      </c>
    </row>
    <row r="412" spans="3:12" x14ac:dyDescent="0.3">
      <c r="C412" s="1"/>
      <c r="D412" s="1"/>
      <c r="L412" s="113">
        <v>100002.613500597</v>
      </c>
    </row>
    <row r="413" spans="3:12" x14ac:dyDescent="0.3">
      <c r="C413" s="1"/>
      <c r="D413" s="1"/>
      <c r="L413" s="113">
        <v>100002.613500597</v>
      </c>
    </row>
    <row r="414" spans="3:12" x14ac:dyDescent="0.3">
      <c r="C414" s="1"/>
      <c r="D414" s="1"/>
      <c r="L414" s="113">
        <v>100002.613500597</v>
      </c>
    </row>
    <row r="415" spans="3:12" x14ac:dyDescent="0.3">
      <c r="C415" s="1"/>
      <c r="D415" s="1"/>
      <c r="L415" s="113">
        <v>100002.613500597</v>
      </c>
    </row>
    <row r="416" spans="3:12" x14ac:dyDescent="0.3">
      <c r="C416" s="1"/>
      <c r="D416" s="1"/>
      <c r="L416" s="113">
        <v>100002.613500597</v>
      </c>
    </row>
    <row r="417" spans="3:12" x14ac:dyDescent="0.3">
      <c r="C417" s="1"/>
      <c r="D417" s="1"/>
      <c r="L417" s="113">
        <v>100002.613500597</v>
      </c>
    </row>
    <row r="418" spans="3:12" x14ac:dyDescent="0.3">
      <c r="C418" s="1"/>
      <c r="D418" s="1"/>
      <c r="L418" s="113">
        <v>100002.613500597</v>
      </c>
    </row>
    <row r="419" spans="3:12" x14ac:dyDescent="0.3">
      <c r="C419" s="1"/>
      <c r="D419" s="1"/>
      <c r="L419" s="113">
        <v>100002.613500597</v>
      </c>
    </row>
    <row r="420" spans="3:12" x14ac:dyDescent="0.3">
      <c r="C420" s="1"/>
      <c r="D420" s="1"/>
      <c r="L420" s="113">
        <v>100002.613500597</v>
      </c>
    </row>
    <row r="421" spans="3:12" x14ac:dyDescent="0.3">
      <c r="C421" s="1"/>
      <c r="D421" s="1"/>
      <c r="L421" s="113">
        <v>100002.613500597</v>
      </c>
    </row>
    <row r="422" spans="3:12" x14ac:dyDescent="0.3">
      <c r="C422" s="1"/>
      <c r="D422" s="1"/>
      <c r="L422" s="113">
        <v>100002.613500597</v>
      </c>
    </row>
    <row r="423" spans="3:12" x14ac:dyDescent="0.3">
      <c r="C423" s="1"/>
      <c r="D423" s="1"/>
      <c r="L423" s="113">
        <v>100002.613500597</v>
      </c>
    </row>
    <row r="424" spans="3:12" x14ac:dyDescent="0.3">
      <c r="C424" s="1"/>
      <c r="D424" s="1"/>
      <c r="L424" s="113">
        <v>100002.613500597</v>
      </c>
    </row>
    <row r="425" spans="3:12" x14ac:dyDescent="0.3">
      <c r="C425" s="1"/>
      <c r="D425" s="1"/>
      <c r="L425" s="113">
        <v>100002.613500597</v>
      </c>
    </row>
    <row r="426" spans="3:12" x14ac:dyDescent="0.3">
      <c r="C426" s="1"/>
      <c r="D426" s="1"/>
      <c r="L426" s="113">
        <v>100002.613500597</v>
      </c>
    </row>
    <row r="427" spans="3:12" x14ac:dyDescent="0.3">
      <c r="C427" s="1"/>
      <c r="D427" s="1"/>
      <c r="L427" s="113">
        <v>100002.613500597</v>
      </c>
    </row>
    <row r="428" spans="3:12" x14ac:dyDescent="0.3">
      <c r="C428" s="1"/>
      <c r="D428" s="1"/>
      <c r="L428" s="113">
        <v>100002.613500597</v>
      </c>
    </row>
    <row r="429" spans="3:12" x14ac:dyDescent="0.3">
      <c r="C429" s="1"/>
      <c r="D429" s="1"/>
      <c r="L429" s="113">
        <v>100002.613500597</v>
      </c>
    </row>
    <row r="430" spans="3:12" x14ac:dyDescent="0.3">
      <c r="C430" s="1"/>
      <c r="D430" s="1"/>
      <c r="L430" s="113">
        <v>100002.613500597</v>
      </c>
    </row>
    <row r="431" spans="3:12" x14ac:dyDescent="0.3">
      <c r="C431" s="1"/>
      <c r="D431" s="1"/>
      <c r="L431" s="113">
        <v>100002.613500597</v>
      </c>
    </row>
    <row r="432" spans="3:12" x14ac:dyDescent="0.3">
      <c r="C432" s="1"/>
      <c r="D432" s="1"/>
      <c r="L432" s="113">
        <v>100002.613500597</v>
      </c>
    </row>
    <row r="433" spans="3:12" x14ac:dyDescent="0.3">
      <c r="C433" s="1"/>
      <c r="D433" s="1"/>
      <c r="L433" s="113">
        <v>100002.613500597</v>
      </c>
    </row>
    <row r="434" spans="3:12" x14ac:dyDescent="0.3">
      <c r="C434" s="1"/>
      <c r="D434" s="1"/>
      <c r="L434" s="113">
        <v>100002.613500597</v>
      </c>
    </row>
    <row r="435" spans="3:12" x14ac:dyDescent="0.3">
      <c r="C435" s="1"/>
      <c r="D435" s="1"/>
      <c r="L435" s="113">
        <v>100002.613500597</v>
      </c>
    </row>
    <row r="436" spans="3:12" x14ac:dyDescent="0.3">
      <c r="C436" s="1"/>
      <c r="D436" s="1"/>
      <c r="L436" s="113">
        <v>100002.613500597</v>
      </c>
    </row>
    <row r="437" spans="3:12" x14ac:dyDescent="0.3">
      <c r="C437" s="1"/>
      <c r="D437" s="1"/>
      <c r="L437" s="113">
        <v>100002.613500597</v>
      </c>
    </row>
    <row r="438" spans="3:12" x14ac:dyDescent="0.3">
      <c r="C438" s="1"/>
      <c r="D438" s="1"/>
      <c r="L438" s="113">
        <v>100002.613500597</v>
      </c>
    </row>
    <row r="439" spans="3:12" x14ac:dyDescent="0.3">
      <c r="C439" s="1"/>
      <c r="D439" s="1"/>
      <c r="L439" s="113">
        <v>100002.613500597</v>
      </c>
    </row>
    <row r="440" spans="3:12" x14ac:dyDescent="0.3">
      <c r="C440" s="1"/>
      <c r="D440" s="1"/>
      <c r="L440" s="113">
        <v>100002.613500597</v>
      </c>
    </row>
    <row r="441" spans="3:12" x14ac:dyDescent="0.3">
      <c r="C441" s="1"/>
      <c r="D441" s="1"/>
      <c r="L441" s="113">
        <v>100002.613500597</v>
      </c>
    </row>
    <row r="442" spans="3:12" x14ac:dyDescent="0.3">
      <c r="C442" s="1"/>
      <c r="D442" s="1"/>
      <c r="L442" s="113">
        <v>100002.613500597</v>
      </c>
    </row>
    <row r="443" spans="3:12" x14ac:dyDescent="0.3">
      <c r="C443" s="1"/>
      <c r="D443" s="1"/>
      <c r="L443" s="113">
        <v>100002.613500597</v>
      </c>
    </row>
    <row r="444" spans="3:12" x14ac:dyDescent="0.3">
      <c r="C444" s="1"/>
      <c r="D444" s="1"/>
      <c r="L444" s="113">
        <v>100002.613500597</v>
      </c>
    </row>
    <row r="445" spans="3:12" x14ac:dyDescent="0.3">
      <c r="C445" s="1"/>
      <c r="D445" s="1"/>
      <c r="L445" s="113">
        <v>100002.613500597</v>
      </c>
    </row>
    <row r="446" spans="3:12" x14ac:dyDescent="0.3">
      <c r="C446" s="1"/>
      <c r="D446" s="1"/>
      <c r="L446" s="113">
        <v>100002.613500597</v>
      </c>
    </row>
    <row r="447" spans="3:12" x14ac:dyDescent="0.3">
      <c r="C447" s="1"/>
      <c r="D447" s="1"/>
      <c r="L447" s="113">
        <v>100002.613500597</v>
      </c>
    </row>
    <row r="448" spans="3:12" x14ac:dyDescent="0.3">
      <c r="C448" s="1"/>
      <c r="D448" s="1"/>
      <c r="L448" s="113">
        <v>100002.613500597</v>
      </c>
    </row>
    <row r="449" spans="3:12" x14ac:dyDescent="0.3">
      <c r="C449" s="1"/>
      <c r="D449" s="1"/>
      <c r="L449" s="113">
        <v>100002.613500597</v>
      </c>
    </row>
    <row r="450" spans="3:12" x14ac:dyDescent="0.3">
      <c r="C450" s="1"/>
      <c r="D450" s="1"/>
      <c r="L450" s="113">
        <v>100002.613500597</v>
      </c>
    </row>
    <row r="451" spans="3:12" x14ac:dyDescent="0.3">
      <c r="C451" s="1"/>
      <c r="D451" s="1"/>
      <c r="L451" s="113">
        <v>100002.613500597</v>
      </c>
    </row>
    <row r="452" spans="3:12" x14ac:dyDescent="0.3">
      <c r="C452" s="1"/>
      <c r="D452" s="1"/>
      <c r="L452" s="113">
        <v>100002.613500597</v>
      </c>
    </row>
    <row r="453" spans="3:12" x14ac:dyDescent="0.3">
      <c r="C453" s="1"/>
      <c r="D453" s="1"/>
      <c r="L453" s="113">
        <v>100002.613500597</v>
      </c>
    </row>
    <row r="454" spans="3:12" x14ac:dyDescent="0.3">
      <c r="C454" s="1"/>
      <c r="D454" s="1"/>
      <c r="L454" s="113">
        <v>100002.613500597</v>
      </c>
    </row>
    <row r="455" spans="3:12" x14ac:dyDescent="0.3">
      <c r="C455" s="1"/>
      <c r="D455" s="1"/>
      <c r="L455" s="113">
        <v>100002.613500597</v>
      </c>
    </row>
    <row r="456" spans="3:12" x14ac:dyDescent="0.3">
      <c r="C456" s="1"/>
      <c r="D456" s="1"/>
      <c r="L456" s="113">
        <v>100002.613500597</v>
      </c>
    </row>
    <row r="457" spans="3:12" x14ac:dyDescent="0.3">
      <c r="C457" s="1"/>
      <c r="D457" s="1"/>
      <c r="L457" s="113">
        <v>100002.613500597</v>
      </c>
    </row>
    <row r="458" spans="3:12" x14ac:dyDescent="0.3">
      <c r="C458" s="1"/>
      <c r="D458" s="1"/>
      <c r="L458" s="113">
        <v>100002.613500597</v>
      </c>
    </row>
    <row r="459" spans="3:12" x14ac:dyDescent="0.3">
      <c r="C459" s="1"/>
      <c r="D459" s="1"/>
      <c r="L459" s="113">
        <v>100002.613500597</v>
      </c>
    </row>
    <row r="460" spans="3:12" x14ac:dyDescent="0.3">
      <c r="C460" s="1"/>
      <c r="D460" s="1"/>
      <c r="L460" s="113">
        <v>100002.613500597</v>
      </c>
    </row>
    <row r="461" spans="3:12" x14ac:dyDescent="0.3">
      <c r="C461" s="1"/>
      <c r="D461" s="1"/>
      <c r="L461" s="113">
        <v>100002.613500597</v>
      </c>
    </row>
    <row r="462" spans="3:12" x14ac:dyDescent="0.3">
      <c r="C462" s="1"/>
      <c r="D462" s="1"/>
      <c r="L462" s="113">
        <v>100002.613500597</v>
      </c>
    </row>
    <row r="463" spans="3:12" x14ac:dyDescent="0.3">
      <c r="C463" s="1"/>
      <c r="D463" s="1"/>
      <c r="L463" s="113">
        <v>100002.613500597</v>
      </c>
    </row>
    <row r="464" spans="3:12" x14ac:dyDescent="0.3">
      <c r="C464" s="1"/>
      <c r="D464" s="1"/>
      <c r="L464" s="113">
        <v>100002.613500597</v>
      </c>
    </row>
    <row r="465" spans="3:12" x14ac:dyDescent="0.3">
      <c r="C465" s="1"/>
      <c r="D465" s="1"/>
      <c r="L465" s="113">
        <v>100002.613500597</v>
      </c>
    </row>
    <row r="466" spans="3:12" x14ac:dyDescent="0.3">
      <c r="C466" s="1"/>
      <c r="D466" s="1"/>
      <c r="L466" s="113">
        <v>100002.613500597</v>
      </c>
    </row>
    <row r="467" spans="3:12" x14ac:dyDescent="0.3">
      <c r="C467" s="1"/>
      <c r="D467" s="1"/>
      <c r="L467" s="113">
        <v>100002.613500597</v>
      </c>
    </row>
    <row r="468" spans="3:12" x14ac:dyDescent="0.3">
      <c r="C468" s="1"/>
      <c r="D468" s="1"/>
      <c r="L468" s="113">
        <v>100002.613500597</v>
      </c>
    </row>
    <row r="469" spans="3:12" x14ac:dyDescent="0.3">
      <c r="C469" s="1"/>
      <c r="D469" s="1"/>
      <c r="L469" s="113">
        <v>100002.613500597</v>
      </c>
    </row>
    <row r="470" spans="3:12" x14ac:dyDescent="0.3">
      <c r="C470" s="1"/>
      <c r="D470" s="1"/>
      <c r="L470" s="113">
        <v>100002.613500597</v>
      </c>
    </row>
    <row r="471" spans="3:12" x14ac:dyDescent="0.3">
      <c r="C471" s="1"/>
      <c r="D471" s="1"/>
      <c r="L471" s="113">
        <v>100002.613500597</v>
      </c>
    </row>
    <row r="472" spans="3:12" x14ac:dyDescent="0.3">
      <c r="C472" s="1"/>
      <c r="D472" s="1"/>
      <c r="L472" s="113">
        <v>100002.613500597</v>
      </c>
    </row>
    <row r="473" spans="3:12" x14ac:dyDescent="0.3">
      <c r="C473" s="1"/>
      <c r="D473" s="1"/>
      <c r="L473" s="113">
        <v>100002.613500597</v>
      </c>
    </row>
    <row r="474" spans="3:12" x14ac:dyDescent="0.3">
      <c r="C474" s="1"/>
      <c r="D474" s="1"/>
      <c r="L474" s="113">
        <v>100002.613500597</v>
      </c>
    </row>
    <row r="475" spans="3:12" x14ac:dyDescent="0.3">
      <c r="C475" s="1"/>
      <c r="D475" s="1"/>
      <c r="L475" s="113">
        <v>100002.613500597</v>
      </c>
    </row>
    <row r="476" spans="3:12" x14ac:dyDescent="0.3">
      <c r="C476" s="1"/>
      <c r="D476" s="1"/>
      <c r="L476" s="113">
        <v>100002.613500597</v>
      </c>
    </row>
    <row r="477" spans="3:12" x14ac:dyDescent="0.3">
      <c r="C477" s="1"/>
      <c r="D477" s="1"/>
      <c r="L477" s="113">
        <v>100002.613500597</v>
      </c>
    </row>
    <row r="478" spans="3:12" x14ac:dyDescent="0.3">
      <c r="C478" s="1"/>
      <c r="D478" s="1"/>
      <c r="L478" s="113">
        <v>100002.613500597</v>
      </c>
    </row>
    <row r="479" spans="3:12" x14ac:dyDescent="0.3">
      <c r="C479" s="1"/>
      <c r="D479" s="1"/>
      <c r="L479" s="113">
        <v>100002.613500597</v>
      </c>
    </row>
    <row r="480" spans="3:12" x14ac:dyDescent="0.3">
      <c r="C480" s="1"/>
      <c r="D480" s="1"/>
      <c r="L480" s="113">
        <v>100002.613500597</v>
      </c>
    </row>
    <row r="481" spans="3:12" x14ac:dyDescent="0.3">
      <c r="C481" s="1"/>
      <c r="D481" s="1"/>
      <c r="L481" s="113">
        <v>100002.613500597</v>
      </c>
    </row>
    <row r="482" spans="3:12" x14ac:dyDescent="0.3">
      <c r="C482" s="1"/>
      <c r="D482" s="1"/>
      <c r="L482" s="113">
        <v>100002.613500597</v>
      </c>
    </row>
    <row r="483" spans="3:12" x14ac:dyDescent="0.3">
      <c r="C483" s="1"/>
      <c r="D483" s="1"/>
      <c r="L483" s="113">
        <v>100002.613500597</v>
      </c>
    </row>
    <row r="484" spans="3:12" x14ac:dyDescent="0.3">
      <c r="C484" s="1"/>
      <c r="D484" s="1"/>
      <c r="L484" s="113">
        <v>100002.613500597</v>
      </c>
    </row>
    <row r="485" spans="3:12" x14ac:dyDescent="0.3">
      <c r="C485" s="1"/>
      <c r="D485" s="1"/>
      <c r="L485" s="113">
        <v>100002.613500597</v>
      </c>
    </row>
    <row r="486" spans="3:12" x14ac:dyDescent="0.3">
      <c r="C486" s="1"/>
      <c r="D486" s="1"/>
      <c r="L486" s="113">
        <v>100002.613500597</v>
      </c>
    </row>
    <row r="487" spans="3:12" x14ac:dyDescent="0.3">
      <c r="C487" s="1"/>
      <c r="D487" s="1"/>
      <c r="L487" s="113">
        <v>100002.613500597</v>
      </c>
    </row>
    <row r="488" spans="3:12" x14ac:dyDescent="0.3">
      <c r="C488" s="1"/>
      <c r="D488" s="1"/>
      <c r="L488" s="113">
        <v>100002.613500597</v>
      </c>
    </row>
    <row r="489" spans="3:12" x14ac:dyDescent="0.3">
      <c r="C489" s="1"/>
      <c r="D489" s="1"/>
      <c r="L489" s="113">
        <v>100002.613500597</v>
      </c>
    </row>
    <row r="490" spans="3:12" x14ac:dyDescent="0.3">
      <c r="C490" s="1"/>
      <c r="D490" s="1"/>
      <c r="L490" s="113">
        <v>100002.613500597</v>
      </c>
    </row>
    <row r="491" spans="3:12" x14ac:dyDescent="0.3">
      <c r="C491" s="1"/>
      <c r="D491" s="1"/>
      <c r="L491" s="113">
        <v>100002.613500597</v>
      </c>
    </row>
    <row r="492" spans="3:12" x14ac:dyDescent="0.3">
      <c r="C492" s="1"/>
      <c r="D492" s="1"/>
      <c r="L492" s="113">
        <v>100002.613500597</v>
      </c>
    </row>
    <row r="493" spans="3:12" x14ac:dyDescent="0.3">
      <c r="C493" s="1"/>
      <c r="D493" s="1"/>
      <c r="L493" s="113">
        <v>100002.613500597</v>
      </c>
    </row>
    <row r="494" spans="3:12" x14ac:dyDescent="0.3">
      <c r="C494" s="1"/>
      <c r="D494" s="1"/>
      <c r="L494" s="113">
        <v>100002.613500597</v>
      </c>
    </row>
    <row r="495" spans="3:12" x14ac:dyDescent="0.3">
      <c r="C495" s="1"/>
      <c r="D495" s="1"/>
      <c r="L495" s="113">
        <v>100002.613500597</v>
      </c>
    </row>
    <row r="496" spans="3:12" x14ac:dyDescent="0.3">
      <c r="C496" s="1"/>
      <c r="D496" s="1"/>
      <c r="L496" s="113">
        <v>100002.613500597</v>
      </c>
    </row>
    <row r="497" spans="3:12" x14ac:dyDescent="0.3">
      <c r="C497" s="1"/>
      <c r="D497" s="1"/>
      <c r="L497" s="113">
        <v>100002.613500597</v>
      </c>
    </row>
    <row r="498" spans="3:12" x14ac:dyDescent="0.3">
      <c r="C498" s="1"/>
      <c r="D498" s="1"/>
      <c r="L498" s="113">
        <v>100002.613500597</v>
      </c>
    </row>
    <row r="499" spans="3:12" x14ac:dyDescent="0.3">
      <c r="C499" s="1"/>
      <c r="D499" s="1"/>
      <c r="L499" s="113">
        <v>100002.613500597</v>
      </c>
    </row>
    <row r="500" spans="3:12" x14ac:dyDescent="0.3">
      <c r="C500" s="1"/>
      <c r="D500" s="1"/>
      <c r="L500" s="113">
        <v>100002.613500597</v>
      </c>
    </row>
    <row r="501" spans="3:12" x14ac:dyDescent="0.3">
      <c r="C501" s="1"/>
      <c r="D501" s="1"/>
      <c r="L501" s="113">
        <v>100002.613500597</v>
      </c>
    </row>
    <row r="502" spans="3:12" x14ac:dyDescent="0.3">
      <c r="C502" s="1"/>
      <c r="D502" s="1"/>
      <c r="L502" s="113">
        <v>100002.613500597</v>
      </c>
    </row>
    <row r="503" spans="3:12" x14ac:dyDescent="0.3">
      <c r="C503" s="1"/>
      <c r="D503" s="1"/>
      <c r="L503" s="113">
        <v>100002.613500597</v>
      </c>
    </row>
    <row r="504" spans="3:12" x14ac:dyDescent="0.3">
      <c r="C504" s="1"/>
      <c r="D504" s="1"/>
      <c r="L504" s="113">
        <v>100002.613500597</v>
      </c>
    </row>
    <row r="505" spans="3:12" x14ac:dyDescent="0.3">
      <c r="C505" s="1"/>
      <c r="D505" s="1"/>
      <c r="L505" s="113">
        <v>100002.613500597</v>
      </c>
    </row>
    <row r="506" spans="3:12" x14ac:dyDescent="0.3">
      <c r="C506" s="1"/>
      <c r="D506" s="1"/>
      <c r="L506" s="113">
        <v>100002.613500597</v>
      </c>
    </row>
    <row r="507" spans="3:12" x14ac:dyDescent="0.3">
      <c r="C507" s="1"/>
      <c r="D507" s="1"/>
      <c r="L507" s="113">
        <v>100002.613500597</v>
      </c>
    </row>
    <row r="508" spans="3:12" x14ac:dyDescent="0.3">
      <c r="C508" s="1"/>
      <c r="D508" s="1"/>
      <c r="L508" s="113">
        <v>100002.613500597</v>
      </c>
    </row>
    <row r="509" spans="3:12" x14ac:dyDescent="0.3">
      <c r="C509" s="1"/>
      <c r="D509" s="1"/>
      <c r="L509" s="113">
        <v>100002.613500597</v>
      </c>
    </row>
    <row r="510" spans="3:12" x14ac:dyDescent="0.3">
      <c r="C510" s="1"/>
      <c r="D510" s="1"/>
      <c r="L510" s="113">
        <v>100002.613500597</v>
      </c>
    </row>
    <row r="511" spans="3:12" x14ac:dyDescent="0.3">
      <c r="C511" s="1"/>
      <c r="D511" s="1"/>
      <c r="L511" s="113">
        <v>100002.613500597</v>
      </c>
    </row>
    <row r="512" spans="3:12" x14ac:dyDescent="0.3">
      <c r="C512" s="1"/>
      <c r="D512" s="1"/>
      <c r="L512" s="113">
        <v>100002.613500597</v>
      </c>
    </row>
    <row r="513" spans="3:12" x14ac:dyDescent="0.3">
      <c r="C513" s="1"/>
      <c r="D513" s="1"/>
      <c r="L513" s="113">
        <v>100002.613500597</v>
      </c>
    </row>
    <row r="514" spans="3:12" x14ac:dyDescent="0.3">
      <c r="C514" s="1"/>
      <c r="D514" s="1"/>
      <c r="L514" s="113">
        <v>100002.613500597</v>
      </c>
    </row>
    <row r="515" spans="3:12" x14ac:dyDescent="0.3">
      <c r="C515" s="1"/>
      <c r="D515" s="1"/>
      <c r="L515" s="113">
        <v>100002.613500597</v>
      </c>
    </row>
    <row r="516" spans="3:12" x14ac:dyDescent="0.3">
      <c r="C516" s="1"/>
      <c r="D516" s="1"/>
      <c r="L516" s="113">
        <v>100002.613500597</v>
      </c>
    </row>
    <row r="517" spans="3:12" x14ac:dyDescent="0.3">
      <c r="C517" s="1"/>
      <c r="D517" s="1"/>
      <c r="L517" s="113">
        <v>100002.613500597</v>
      </c>
    </row>
    <row r="518" spans="3:12" x14ac:dyDescent="0.3">
      <c r="C518" s="1"/>
      <c r="D518" s="1"/>
      <c r="L518" s="113">
        <v>100002.613500597</v>
      </c>
    </row>
    <row r="519" spans="3:12" x14ac:dyDescent="0.3">
      <c r="C519" s="1"/>
      <c r="D519" s="1"/>
      <c r="L519" s="113">
        <v>100002.613500597</v>
      </c>
    </row>
    <row r="520" spans="3:12" x14ac:dyDescent="0.3">
      <c r="C520" s="1"/>
      <c r="D520" s="1"/>
      <c r="L520" s="113">
        <v>100002.613500597</v>
      </c>
    </row>
    <row r="521" spans="3:12" x14ac:dyDescent="0.3">
      <c r="C521" s="1"/>
      <c r="D521" s="1"/>
      <c r="L521" s="113">
        <v>100002.613500597</v>
      </c>
    </row>
    <row r="522" spans="3:12" x14ac:dyDescent="0.3">
      <c r="C522" s="1"/>
      <c r="D522" s="1"/>
      <c r="L522" s="113">
        <v>100002.613500597</v>
      </c>
    </row>
    <row r="523" spans="3:12" x14ac:dyDescent="0.3">
      <c r="C523" s="1"/>
      <c r="D523" s="1"/>
      <c r="L523" s="113">
        <v>100002.613500597</v>
      </c>
    </row>
    <row r="524" spans="3:12" x14ac:dyDescent="0.3">
      <c r="C524" s="1"/>
      <c r="D524" s="1"/>
      <c r="L524" s="113">
        <v>100002.613500597</v>
      </c>
    </row>
    <row r="525" spans="3:12" x14ac:dyDescent="0.3">
      <c r="C525" s="1"/>
      <c r="D525" s="1"/>
      <c r="L525" s="113">
        <v>100002.613500597</v>
      </c>
    </row>
    <row r="526" spans="3:12" x14ac:dyDescent="0.3">
      <c r="C526" s="1"/>
      <c r="D526" s="1"/>
      <c r="L526" s="113">
        <v>100002.613500597</v>
      </c>
    </row>
    <row r="527" spans="3:12" x14ac:dyDescent="0.3">
      <c r="C527" s="1"/>
      <c r="D527" s="1"/>
      <c r="L527" s="113">
        <v>100002.613500597</v>
      </c>
    </row>
    <row r="528" spans="3:12" x14ac:dyDescent="0.3">
      <c r="C528" s="1"/>
      <c r="D528" s="1"/>
      <c r="L528" s="113">
        <v>100002.613500597</v>
      </c>
    </row>
    <row r="529" spans="3:12" x14ac:dyDescent="0.3">
      <c r="C529" s="1"/>
      <c r="D529" s="1"/>
      <c r="L529" s="113">
        <v>100002.613500597</v>
      </c>
    </row>
    <row r="530" spans="3:12" x14ac:dyDescent="0.3">
      <c r="C530" s="1"/>
      <c r="D530" s="1"/>
      <c r="L530" s="113">
        <v>100002.613500597</v>
      </c>
    </row>
    <row r="531" spans="3:12" x14ac:dyDescent="0.3">
      <c r="C531" s="1"/>
      <c r="D531" s="1"/>
      <c r="L531" s="113">
        <v>100002.613500597</v>
      </c>
    </row>
    <row r="532" spans="3:12" x14ac:dyDescent="0.3">
      <c r="C532" s="1"/>
      <c r="D532" s="1"/>
      <c r="L532" s="113">
        <v>100002.613500597</v>
      </c>
    </row>
    <row r="533" spans="3:12" x14ac:dyDescent="0.3">
      <c r="C533" s="1"/>
      <c r="D533" s="1"/>
      <c r="L533" s="113">
        <v>100002.613500597</v>
      </c>
    </row>
    <row r="534" spans="3:12" x14ac:dyDescent="0.3">
      <c r="C534" s="1"/>
      <c r="D534" s="1"/>
      <c r="L534" s="113">
        <v>100002.613500597</v>
      </c>
    </row>
    <row r="535" spans="3:12" x14ac:dyDescent="0.3">
      <c r="C535" s="1"/>
      <c r="D535" s="1"/>
      <c r="L535" s="113">
        <v>100002.613500597</v>
      </c>
    </row>
    <row r="536" spans="3:12" x14ac:dyDescent="0.3">
      <c r="C536" s="1"/>
      <c r="D536" s="1"/>
      <c r="L536" s="113">
        <v>100002.613500597</v>
      </c>
    </row>
    <row r="537" spans="3:12" x14ac:dyDescent="0.3">
      <c r="C537" s="1"/>
      <c r="D537" s="1"/>
      <c r="L537" s="113">
        <v>100002.613500597</v>
      </c>
    </row>
    <row r="538" spans="3:12" x14ac:dyDescent="0.3">
      <c r="C538" s="1"/>
      <c r="D538" s="1"/>
      <c r="L538" s="113">
        <v>100002.613500597</v>
      </c>
    </row>
    <row r="539" spans="3:12" x14ac:dyDescent="0.3">
      <c r="C539" s="1"/>
      <c r="D539" s="1"/>
      <c r="L539" s="113">
        <v>100002.613500597</v>
      </c>
    </row>
    <row r="540" spans="3:12" x14ac:dyDescent="0.3">
      <c r="C540" s="1"/>
      <c r="D540" s="1"/>
      <c r="L540" s="113">
        <v>100002.613500597</v>
      </c>
    </row>
    <row r="541" spans="3:12" x14ac:dyDescent="0.3">
      <c r="C541" s="1"/>
      <c r="D541" s="1"/>
      <c r="L541" s="113">
        <v>100002.613500597</v>
      </c>
    </row>
    <row r="542" spans="3:12" x14ac:dyDescent="0.3">
      <c r="C542" s="1"/>
      <c r="D542" s="1"/>
      <c r="L542" s="113">
        <v>100002.613500597</v>
      </c>
    </row>
    <row r="543" spans="3:12" x14ac:dyDescent="0.3">
      <c r="C543" s="1"/>
      <c r="D543" s="1"/>
      <c r="L543" s="113">
        <v>100002.613500597</v>
      </c>
    </row>
    <row r="544" spans="3:12" x14ac:dyDescent="0.3">
      <c r="C544" s="1"/>
      <c r="D544" s="1"/>
      <c r="L544" s="113">
        <v>100002.613500597</v>
      </c>
    </row>
    <row r="545" spans="3:12" x14ac:dyDescent="0.3">
      <c r="C545" s="1"/>
      <c r="D545" s="1"/>
      <c r="L545" s="113">
        <v>100002.613500597</v>
      </c>
    </row>
    <row r="546" spans="3:12" x14ac:dyDescent="0.3">
      <c r="C546" s="1"/>
      <c r="D546" s="1"/>
      <c r="L546" s="113">
        <v>100002.613500597</v>
      </c>
    </row>
    <row r="547" spans="3:12" x14ac:dyDescent="0.3">
      <c r="C547" s="1"/>
      <c r="D547" s="1"/>
      <c r="L547" s="113">
        <v>100002.613500597</v>
      </c>
    </row>
    <row r="548" spans="3:12" x14ac:dyDescent="0.3">
      <c r="C548" s="1"/>
      <c r="D548" s="1"/>
      <c r="L548" s="113">
        <v>100002.613500597</v>
      </c>
    </row>
    <row r="549" spans="3:12" x14ac:dyDescent="0.3">
      <c r="C549" s="1"/>
      <c r="D549" s="1"/>
      <c r="L549" s="113">
        <v>100002.613500597</v>
      </c>
    </row>
    <row r="550" spans="3:12" x14ac:dyDescent="0.3">
      <c r="C550" s="1"/>
      <c r="D550" s="1"/>
      <c r="L550" s="113">
        <v>100002.613500597</v>
      </c>
    </row>
    <row r="551" spans="3:12" x14ac:dyDescent="0.3">
      <c r="C551" s="1"/>
      <c r="D551" s="1"/>
      <c r="L551" s="113">
        <v>100002.613500597</v>
      </c>
    </row>
    <row r="552" spans="3:12" x14ac:dyDescent="0.3">
      <c r="C552" s="1"/>
      <c r="D552" s="1"/>
      <c r="L552" s="113">
        <v>100002.613500597</v>
      </c>
    </row>
    <row r="553" spans="3:12" x14ac:dyDescent="0.3">
      <c r="C553" s="1"/>
      <c r="D553" s="1"/>
      <c r="L553" s="113">
        <v>100002.613500597</v>
      </c>
    </row>
    <row r="554" spans="3:12" x14ac:dyDescent="0.3">
      <c r="C554" s="1"/>
      <c r="D554" s="1"/>
      <c r="L554" s="113">
        <v>100002.613500597</v>
      </c>
    </row>
    <row r="555" spans="3:12" x14ac:dyDescent="0.3">
      <c r="C555" s="1"/>
      <c r="D555" s="1"/>
      <c r="L555" s="113">
        <v>100002.613500597</v>
      </c>
    </row>
    <row r="556" spans="3:12" x14ac:dyDescent="0.3">
      <c r="C556" s="1"/>
      <c r="D556" s="1"/>
      <c r="L556" s="113">
        <v>100002.613500597</v>
      </c>
    </row>
    <row r="557" spans="3:12" x14ac:dyDescent="0.3">
      <c r="C557" s="1"/>
      <c r="D557" s="1"/>
      <c r="L557" s="113">
        <v>100002.613500597</v>
      </c>
    </row>
    <row r="558" spans="3:12" x14ac:dyDescent="0.3">
      <c r="C558" s="1"/>
      <c r="D558" s="1"/>
      <c r="L558" s="113">
        <v>100002.613500597</v>
      </c>
    </row>
    <row r="559" spans="3:12" x14ac:dyDescent="0.3">
      <c r="C559" s="1"/>
      <c r="D559" s="1"/>
      <c r="L559" s="113">
        <v>100002.613500597</v>
      </c>
    </row>
    <row r="560" spans="3:12" x14ac:dyDescent="0.3">
      <c r="C560" s="1"/>
      <c r="D560" s="1"/>
      <c r="L560" s="113">
        <v>100002.613500597</v>
      </c>
    </row>
    <row r="561" spans="3:12" x14ac:dyDescent="0.3">
      <c r="C561" s="1"/>
      <c r="D561" s="1"/>
      <c r="L561" s="113">
        <v>100002.613500597</v>
      </c>
    </row>
    <row r="562" spans="3:12" x14ac:dyDescent="0.3">
      <c r="C562" s="1"/>
      <c r="D562" s="1"/>
      <c r="L562" s="113">
        <v>100002.613500597</v>
      </c>
    </row>
    <row r="563" spans="3:12" x14ac:dyDescent="0.3">
      <c r="C563" s="1"/>
      <c r="D563" s="1"/>
      <c r="L563" s="113">
        <v>100002.613500597</v>
      </c>
    </row>
    <row r="564" spans="3:12" x14ac:dyDescent="0.3">
      <c r="C564" s="1"/>
      <c r="D564" s="1"/>
      <c r="L564" s="113">
        <v>100002.613500597</v>
      </c>
    </row>
    <row r="565" spans="3:12" x14ac:dyDescent="0.3">
      <c r="C565" s="1"/>
      <c r="D565" s="1"/>
      <c r="L565" s="113">
        <v>100002.613500597</v>
      </c>
    </row>
    <row r="566" spans="3:12" x14ac:dyDescent="0.3">
      <c r="C566" s="1"/>
      <c r="D566" s="1"/>
      <c r="L566" s="113">
        <v>100002.613500597</v>
      </c>
    </row>
    <row r="567" spans="3:12" x14ac:dyDescent="0.3">
      <c r="C567" s="1"/>
      <c r="D567" s="1"/>
      <c r="L567" s="113">
        <v>100002.613500597</v>
      </c>
    </row>
    <row r="568" spans="3:12" x14ac:dyDescent="0.3">
      <c r="C568" s="1"/>
      <c r="D568" s="1"/>
      <c r="L568" s="113">
        <v>100002.613500597</v>
      </c>
    </row>
    <row r="569" spans="3:12" x14ac:dyDescent="0.3">
      <c r="C569" s="1"/>
      <c r="D569" s="1"/>
      <c r="L569" s="113">
        <v>100002.613500597</v>
      </c>
    </row>
    <row r="570" spans="3:12" x14ac:dyDescent="0.3">
      <c r="C570" s="1"/>
      <c r="D570" s="1"/>
      <c r="L570" s="113">
        <v>100002.613500597</v>
      </c>
    </row>
    <row r="571" spans="3:12" x14ac:dyDescent="0.3">
      <c r="C571" s="1"/>
      <c r="D571" s="1"/>
      <c r="L571" s="113">
        <v>100002.613500597</v>
      </c>
    </row>
    <row r="572" spans="3:12" x14ac:dyDescent="0.3">
      <c r="C572" s="1"/>
      <c r="D572" s="1"/>
      <c r="L572" s="113">
        <v>100002.613500597</v>
      </c>
    </row>
    <row r="573" spans="3:12" x14ac:dyDescent="0.3">
      <c r="C573" s="1"/>
      <c r="D573" s="1"/>
      <c r="L573" s="113">
        <v>100002.613500597</v>
      </c>
    </row>
    <row r="574" spans="3:12" x14ac:dyDescent="0.3">
      <c r="C574" s="1"/>
      <c r="D574" s="1"/>
      <c r="L574" s="113">
        <v>100002.613500597</v>
      </c>
    </row>
    <row r="575" spans="3:12" x14ac:dyDescent="0.3">
      <c r="C575" s="1"/>
      <c r="D575" s="1"/>
      <c r="L575" s="113">
        <v>100002.613500597</v>
      </c>
    </row>
    <row r="576" spans="3:12" x14ac:dyDescent="0.3">
      <c r="C576" s="1"/>
      <c r="D576" s="1"/>
      <c r="L576" s="113">
        <v>100002.613500597</v>
      </c>
    </row>
    <row r="577" spans="3:12" x14ac:dyDescent="0.3">
      <c r="C577" s="1"/>
      <c r="D577" s="1"/>
      <c r="L577" s="113">
        <v>100002.613500597</v>
      </c>
    </row>
    <row r="578" spans="3:12" x14ac:dyDescent="0.3">
      <c r="C578" s="1"/>
      <c r="D578" s="1"/>
      <c r="L578" s="113">
        <v>100002.613500597</v>
      </c>
    </row>
    <row r="579" spans="3:12" x14ac:dyDescent="0.3">
      <c r="C579" s="1"/>
      <c r="D579" s="1"/>
      <c r="L579" s="113">
        <v>100002.613500597</v>
      </c>
    </row>
    <row r="580" spans="3:12" x14ac:dyDescent="0.3">
      <c r="C580" s="1"/>
      <c r="D580" s="1"/>
      <c r="L580" s="113">
        <v>100002.613500597</v>
      </c>
    </row>
    <row r="581" spans="3:12" x14ac:dyDescent="0.3">
      <c r="C581" s="1"/>
      <c r="D581" s="1"/>
      <c r="L581" s="113">
        <v>100002.613500597</v>
      </c>
    </row>
    <row r="582" spans="3:12" x14ac:dyDescent="0.3">
      <c r="C582" s="1"/>
      <c r="D582" s="1"/>
      <c r="L582" s="113">
        <v>100002.613500597</v>
      </c>
    </row>
    <row r="583" spans="3:12" x14ac:dyDescent="0.3">
      <c r="C583" s="1"/>
      <c r="D583" s="1"/>
      <c r="L583" s="113">
        <v>100002.613500597</v>
      </c>
    </row>
    <row r="584" spans="3:12" x14ac:dyDescent="0.3">
      <c r="C584" s="1"/>
      <c r="D584" s="1"/>
      <c r="L584" s="113">
        <v>100002.613500597</v>
      </c>
    </row>
    <row r="585" spans="3:12" x14ac:dyDescent="0.3">
      <c r="C585" s="1"/>
      <c r="D585" s="1"/>
      <c r="L585" s="113">
        <v>100002.613500597</v>
      </c>
    </row>
    <row r="586" spans="3:12" x14ac:dyDescent="0.3">
      <c r="C586" s="1"/>
      <c r="D586" s="1"/>
      <c r="L586" s="113">
        <v>100002.613500597</v>
      </c>
    </row>
    <row r="587" spans="3:12" x14ac:dyDescent="0.3">
      <c r="C587" s="1"/>
      <c r="D587" s="1"/>
      <c r="L587" s="113">
        <v>100002.613500597</v>
      </c>
    </row>
    <row r="588" spans="3:12" x14ac:dyDescent="0.3">
      <c r="C588" s="1"/>
      <c r="D588" s="1"/>
      <c r="L588" s="113">
        <v>100002.613500597</v>
      </c>
    </row>
    <row r="589" spans="3:12" x14ac:dyDescent="0.3">
      <c r="C589" s="1"/>
      <c r="D589" s="1"/>
      <c r="L589" s="113">
        <v>100002.613500597</v>
      </c>
    </row>
    <row r="590" spans="3:12" x14ac:dyDescent="0.3">
      <c r="C590" s="1"/>
      <c r="D590" s="1"/>
      <c r="L590" s="113">
        <v>100002.613500597</v>
      </c>
    </row>
    <row r="591" spans="3:12" x14ac:dyDescent="0.3">
      <c r="C591" s="1"/>
      <c r="D591" s="1"/>
      <c r="L591" s="113">
        <v>100002.613500597</v>
      </c>
    </row>
    <row r="592" spans="3:12" x14ac:dyDescent="0.3">
      <c r="C592" s="1"/>
      <c r="D592" s="1"/>
      <c r="L592" s="113">
        <v>100002.613500597</v>
      </c>
    </row>
    <row r="593" spans="3:12" x14ac:dyDescent="0.3">
      <c r="C593" s="1"/>
      <c r="D593" s="1"/>
      <c r="L593" s="113">
        <v>100002.613500597</v>
      </c>
    </row>
    <row r="594" spans="3:12" x14ac:dyDescent="0.3">
      <c r="C594" s="1"/>
      <c r="D594" s="1"/>
      <c r="L594" s="113">
        <v>100002.613500597</v>
      </c>
    </row>
    <row r="595" spans="3:12" x14ac:dyDescent="0.3">
      <c r="C595" s="1"/>
      <c r="D595" s="1"/>
      <c r="L595" s="113">
        <v>100002.613500597</v>
      </c>
    </row>
    <row r="596" spans="3:12" x14ac:dyDescent="0.3">
      <c r="C596" s="1"/>
      <c r="D596" s="1"/>
      <c r="L596" s="113">
        <v>100002.613500597</v>
      </c>
    </row>
    <row r="597" spans="3:12" x14ac:dyDescent="0.3">
      <c r="C597" s="1"/>
      <c r="D597" s="1"/>
      <c r="L597" s="113">
        <v>100002.613500597</v>
      </c>
    </row>
    <row r="598" spans="3:12" x14ac:dyDescent="0.3">
      <c r="C598" s="1"/>
      <c r="D598" s="1"/>
      <c r="L598" s="113">
        <v>100002.613500597</v>
      </c>
    </row>
    <row r="599" spans="3:12" x14ac:dyDescent="0.3">
      <c r="C599" s="1"/>
      <c r="D599" s="1"/>
      <c r="L599" s="113">
        <v>100002.613500597</v>
      </c>
    </row>
    <row r="600" spans="3:12" x14ac:dyDescent="0.3">
      <c r="C600" s="1"/>
      <c r="D600" s="1"/>
      <c r="L600" s="113">
        <v>100002.613500597</v>
      </c>
    </row>
    <row r="601" spans="3:12" x14ac:dyDescent="0.3">
      <c r="C601" s="1"/>
      <c r="D601" s="1"/>
      <c r="L601" s="113">
        <v>100002.613500597</v>
      </c>
    </row>
    <row r="602" spans="3:12" x14ac:dyDescent="0.3">
      <c r="C602" s="1"/>
      <c r="D602" s="1"/>
      <c r="L602" s="113">
        <v>100002.613500597</v>
      </c>
    </row>
    <row r="603" spans="3:12" x14ac:dyDescent="0.3">
      <c r="C603" s="1"/>
      <c r="D603" s="1"/>
      <c r="L603" s="113">
        <v>100002.613500597</v>
      </c>
    </row>
    <row r="604" spans="3:12" x14ac:dyDescent="0.3">
      <c r="C604" s="1"/>
      <c r="D604" s="1"/>
      <c r="L604" s="113">
        <v>100002.613500597</v>
      </c>
    </row>
    <row r="605" spans="3:12" x14ac:dyDescent="0.3">
      <c r="C605" s="1"/>
      <c r="D605" s="1"/>
      <c r="L605" s="113">
        <v>100002.613500597</v>
      </c>
    </row>
    <row r="606" spans="3:12" x14ac:dyDescent="0.3">
      <c r="C606" s="1"/>
      <c r="D606" s="1"/>
      <c r="L606" s="113">
        <v>100002.613500597</v>
      </c>
    </row>
    <row r="607" spans="3:12" x14ac:dyDescent="0.3">
      <c r="C607" s="1"/>
      <c r="D607" s="1"/>
      <c r="L607" s="113">
        <v>100002.613500597</v>
      </c>
    </row>
    <row r="608" spans="3:12" x14ac:dyDescent="0.3">
      <c r="C608" s="1"/>
      <c r="D608" s="1"/>
      <c r="L608" s="113">
        <v>100002.613500597</v>
      </c>
    </row>
    <row r="609" spans="3:12" x14ac:dyDescent="0.3">
      <c r="C609" s="1"/>
      <c r="D609" s="1"/>
      <c r="L609" s="113">
        <v>100002.613500597</v>
      </c>
    </row>
    <row r="610" spans="3:12" x14ac:dyDescent="0.3">
      <c r="C610" s="1"/>
      <c r="D610" s="1"/>
      <c r="L610" s="113">
        <v>100002.613500597</v>
      </c>
    </row>
    <row r="611" spans="3:12" x14ac:dyDescent="0.3">
      <c r="C611" s="1"/>
      <c r="D611" s="1"/>
      <c r="L611" s="113">
        <v>100002.613500597</v>
      </c>
    </row>
    <row r="612" spans="3:12" x14ac:dyDescent="0.3">
      <c r="C612" s="1"/>
      <c r="D612" s="1"/>
      <c r="L612" s="113">
        <v>100002.613500597</v>
      </c>
    </row>
    <row r="613" spans="3:12" x14ac:dyDescent="0.3">
      <c r="C613" s="1"/>
      <c r="D613" s="1"/>
      <c r="L613" s="113">
        <v>100002.613500597</v>
      </c>
    </row>
    <row r="614" spans="3:12" x14ac:dyDescent="0.3">
      <c r="C614" s="1"/>
      <c r="D614" s="1"/>
      <c r="L614" s="113">
        <v>100002.613500597</v>
      </c>
    </row>
    <row r="615" spans="3:12" x14ac:dyDescent="0.3">
      <c r="C615" s="1"/>
      <c r="D615" s="1"/>
      <c r="L615" s="113">
        <v>100002.613500597</v>
      </c>
    </row>
    <row r="616" spans="3:12" x14ac:dyDescent="0.3">
      <c r="C616" s="1"/>
      <c r="D616" s="1"/>
      <c r="L616" s="113">
        <v>100002.613500597</v>
      </c>
    </row>
    <row r="617" spans="3:12" x14ac:dyDescent="0.3">
      <c r="C617" s="1"/>
      <c r="D617" s="1"/>
      <c r="L617" s="113">
        <v>100002.613500597</v>
      </c>
    </row>
    <row r="618" spans="3:12" x14ac:dyDescent="0.3">
      <c r="C618" s="1"/>
      <c r="D618" s="1"/>
      <c r="L618" s="113">
        <v>100002.613500597</v>
      </c>
    </row>
    <row r="619" spans="3:12" x14ac:dyDescent="0.3">
      <c r="C619" s="1"/>
      <c r="D619" s="1"/>
      <c r="L619" s="113">
        <v>100002.613500597</v>
      </c>
    </row>
    <row r="620" spans="3:12" x14ac:dyDescent="0.3">
      <c r="C620" s="1"/>
      <c r="D620" s="1"/>
      <c r="L620" s="113">
        <v>100002.613500597</v>
      </c>
    </row>
    <row r="621" spans="3:12" x14ac:dyDescent="0.3">
      <c r="C621" s="1"/>
      <c r="D621" s="1"/>
      <c r="L621" s="113">
        <v>100002.613500597</v>
      </c>
    </row>
    <row r="622" spans="3:12" x14ac:dyDescent="0.3">
      <c r="C622" s="1"/>
      <c r="D622" s="1"/>
      <c r="L622" s="113">
        <v>100002.613500597</v>
      </c>
    </row>
    <row r="623" spans="3:12" x14ac:dyDescent="0.3">
      <c r="C623" s="1"/>
      <c r="D623" s="1"/>
      <c r="L623" s="113">
        <v>100002.613500597</v>
      </c>
    </row>
    <row r="624" spans="3:12" x14ac:dyDescent="0.3">
      <c r="C624" s="1"/>
      <c r="D624" s="1"/>
      <c r="L624" s="113">
        <v>100002.613500597</v>
      </c>
    </row>
    <row r="625" spans="3:12" x14ac:dyDescent="0.3">
      <c r="C625" s="1"/>
      <c r="D625" s="1"/>
      <c r="L625" s="113">
        <v>100002.613500597</v>
      </c>
    </row>
    <row r="626" spans="3:12" x14ac:dyDescent="0.3">
      <c r="C626" s="1"/>
      <c r="D626" s="1"/>
      <c r="L626" s="113">
        <v>100002.613500597</v>
      </c>
    </row>
    <row r="627" spans="3:12" x14ac:dyDescent="0.3">
      <c r="C627" s="1"/>
      <c r="D627" s="1"/>
      <c r="L627" s="113">
        <v>100002.613500597</v>
      </c>
    </row>
    <row r="628" spans="3:12" x14ac:dyDescent="0.3">
      <c r="C628" s="1"/>
      <c r="D628" s="1"/>
      <c r="L628" s="113">
        <v>100002.613500597</v>
      </c>
    </row>
    <row r="629" spans="3:12" x14ac:dyDescent="0.3">
      <c r="C629" s="1"/>
      <c r="D629" s="1"/>
      <c r="L629" s="113">
        <v>100002.613500597</v>
      </c>
    </row>
    <row r="630" spans="3:12" x14ac:dyDescent="0.3">
      <c r="C630" s="1"/>
      <c r="D630" s="1"/>
      <c r="L630" s="113">
        <v>100002.613500597</v>
      </c>
    </row>
    <row r="631" spans="3:12" x14ac:dyDescent="0.3">
      <c r="C631" s="1"/>
      <c r="D631" s="1"/>
      <c r="L631" s="113">
        <v>100002.613500597</v>
      </c>
    </row>
    <row r="632" spans="3:12" x14ac:dyDescent="0.3">
      <c r="C632" s="1"/>
      <c r="D632" s="1"/>
      <c r="L632" s="113">
        <v>100002.613500597</v>
      </c>
    </row>
    <row r="633" spans="3:12" x14ac:dyDescent="0.3">
      <c r="C633" s="1"/>
      <c r="D633" s="1"/>
      <c r="L633" s="113">
        <v>100002.613500597</v>
      </c>
    </row>
    <row r="634" spans="3:12" x14ac:dyDescent="0.3">
      <c r="C634" s="1"/>
      <c r="D634" s="1"/>
      <c r="L634" s="113">
        <v>100002.613500597</v>
      </c>
    </row>
    <row r="635" spans="3:12" x14ac:dyDescent="0.3">
      <c r="C635" s="1"/>
      <c r="D635" s="1"/>
      <c r="L635" s="113">
        <v>100002.613500597</v>
      </c>
    </row>
    <row r="636" spans="3:12" x14ac:dyDescent="0.3">
      <c r="C636" s="1"/>
      <c r="D636" s="1"/>
      <c r="L636" s="113">
        <v>100002.613500597</v>
      </c>
    </row>
    <row r="637" spans="3:12" x14ac:dyDescent="0.3">
      <c r="C637" s="1"/>
      <c r="D637" s="1"/>
      <c r="L637" s="113">
        <v>100002.613500597</v>
      </c>
    </row>
    <row r="638" spans="3:12" x14ac:dyDescent="0.3">
      <c r="C638" s="1"/>
      <c r="D638" s="1"/>
      <c r="L638" s="113">
        <v>100002.613500597</v>
      </c>
    </row>
    <row r="639" spans="3:12" x14ac:dyDescent="0.3">
      <c r="C639" s="1"/>
      <c r="D639" s="1"/>
      <c r="L639" s="113">
        <v>100002.613500597</v>
      </c>
    </row>
    <row r="640" spans="3:12" x14ac:dyDescent="0.3">
      <c r="C640" s="1"/>
      <c r="D640" s="1"/>
      <c r="L640" s="113">
        <v>100002.613500597</v>
      </c>
    </row>
    <row r="641" spans="3:12" x14ac:dyDescent="0.3">
      <c r="C641" s="1"/>
      <c r="D641" s="1"/>
      <c r="L641" s="113">
        <v>100002.613500597</v>
      </c>
    </row>
    <row r="642" spans="3:12" x14ac:dyDescent="0.3">
      <c r="C642" s="1"/>
      <c r="D642" s="1"/>
      <c r="L642" s="113">
        <v>100002.613500597</v>
      </c>
    </row>
    <row r="643" spans="3:12" x14ac:dyDescent="0.3">
      <c r="C643" s="1"/>
      <c r="D643" s="1"/>
      <c r="L643" s="113">
        <v>100002.613500597</v>
      </c>
    </row>
    <row r="644" spans="3:12" x14ac:dyDescent="0.3">
      <c r="C644" s="1"/>
      <c r="D644" s="1"/>
      <c r="L644" s="113">
        <v>100002.613500597</v>
      </c>
    </row>
    <row r="645" spans="3:12" x14ac:dyDescent="0.3">
      <c r="C645" s="1"/>
      <c r="D645" s="1"/>
      <c r="L645" s="113">
        <v>100002.613500597</v>
      </c>
    </row>
    <row r="646" spans="3:12" x14ac:dyDescent="0.3">
      <c r="C646" s="1"/>
      <c r="D646" s="1"/>
      <c r="L646" s="113">
        <v>100002.613500597</v>
      </c>
    </row>
    <row r="647" spans="3:12" x14ac:dyDescent="0.3">
      <c r="C647" s="1"/>
      <c r="D647" s="1"/>
      <c r="L647" s="113">
        <v>100002.613500597</v>
      </c>
    </row>
    <row r="648" spans="3:12" x14ac:dyDescent="0.3">
      <c r="C648" s="1"/>
      <c r="D648" s="1"/>
      <c r="L648" s="113">
        <v>100002.613500597</v>
      </c>
    </row>
    <row r="649" spans="3:12" x14ac:dyDescent="0.3">
      <c r="C649" s="1"/>
      <c r="D649" s="1"/>
      <c r="L649" s="113">
        <v>100002.613500597</v>
      </c>
    </row>
    <row r="650" spans="3:12" x14ac:dyDescent="0.3">
      <c r="C650" s="1"/>
      <c r="D650" s="1"/>
      <c r="L650" s="113">
        <v>100002.613500597</v>
      </c>
    </row>
    <row r="651" spans="3:12" x14ac:dyDescent="0.3">
      <c r="C651" s="1"/>
      <c r="D651" s="1"/>
      <c r="L651" s="113">
        <v>100002.613500597</v>
      </c>
    </row>
    <row r="652" spans="3:12" x14ac:dyDescent="0.3">
      <c r="C652" s="1"/>
      <c r="D652" s="1"/>
      <c r="L652" s="113">
        <v>100002.613500597</v>
      </c>
    </row>
    <row r="653" spans="3:12" x14ac:dyDescent="0.3">
      <c r="C653" s="1"/>
      <c r="D653" s="1"/>
      <c r="L653" s="113">
        <v>100002.613500597</v>
      </c>
    </row>
    <row r="654" spans="3:12" x14ac:dyDescent="0.3">
      <c r="C654" s="1"/>
      <c r="D654" s="1"/>
      <c r="L654" s="113">
        <v>100002.613500597</v>
      </c>
    </row>
    <row r="655" spans="3:12" x14ac:dyDescent="0.3">
      <c r="C655" s="1"/>
      <c r="D655" s="1"/>
      <c r="L655" s="113">
        <v>100002.613500597</v>
      </c>
    </row>
    <row r="656" spans="3:12" x14ac:dyDescent="0.3">
      <c r="C656" s="1"/>
      <c r="D656" s="1"/>
      <c r="L656" s="113">
        <v>100002.613500597</v>
      </c>
    </row>
    <row r="657" spans="3:12" x14ac:dyDescent="0.3">
      <c r="C657" s="1"/>
      <c r="D657" s="1"/>
      <c r="L657" s="113">
        <v>100002.613500597</v>
      </c>
    </row>
    <row r="658" spans="3:12" x14ac:dyDescent="0.3">
      <c r="C658" s="1"/>
      <c r="D658" s="1"/>
      <c r="L658" s="113">
        <v>100002.613500597</v>
      </c>
    </row>
    <row r="659" spans="3:12" x14ac:dyDescent="0.3">
      <c r="C659" s="1"/>
      <c r="D659" s="1"/>
      <c r="L659" s="113">
        <v>100002.613500597</v>
      </c>
    </row>
    <row r="660" spans="3:12" x14ac:dyDescent="0.3">
      <c r="C660" s="1"/>
      <c r="D660" s="1"/>
      <c r="L660" s="113">
        <v>100002.613500597</v>
      </c>
    </row>
    <row r="661" spans="3:12" x14ac:dyDescent="0.3">
      <c r="C661" s="1"/>
      <c r="D661" s="1"/>
      <c r="L661" s="113">
        <v>100002.613500597</v>
      </c>
    </row>
    <row r="662" spans="3:12" x14ac:dyDescent="0.3">
      <c r="C662" s="1"/>
      <c r="D662" s="1"/>
      <c r="L662" s="113">
        <v>100002.613500597</v>
      </c>
    </row>
    <row r="663" spans="3:12" x14ac:dyDescent="0.3">
      <c r="C663" s="1"/>
      <c r="D663" s="1"/>
      <c r="L663" s="113">
        <v>100002.613500597</v>
      </c>
    </row>
    <row r="664" spans="3:12" x14ac:dyDescent="0.3">
      <c r="C664" s="1"/>
      <c r="D664" s="1"/>
      <c r="L664" s="113">
        <v>100002.613500597</v>
      </c>
    </row>
    <row r="665" spans="3:12" x14ac:dyDescent="0.3">
      <c r="C665" s="1"/>
      <c r="D665" s="1"/>
      <c r="L665" s="113">
        <v>100002.613500597</v>
      </c>
    </row>
    <row r="666" spans="3:12" x14ac:dyDescent="0.3">
      <c r="C666" s="1"/>
      <c r="D666" s="1"/>
      <c r="L666" s="113">
        <v>100002.613500597</v>
      </c>
    </row>
    <row r="667" spans="3:12" x14ac:dyDescent="0.3">
      <c r="C667" s="1"/>
      <c r="D667" s="1"/>
      <c r="L667" s="113">
        <v>100002.613500597</v>
      </c>
    </row>
    <row r="668" spans="3:12" x14ac:dyDescent="0.3">
      <c r="C668" s="1"/>
      <c r="D668" s="1"/>
      <c r="L668" s="113">
        <v>100002.613500597</v>
      </c>
    </row>
    <row r="669" spans="3:12" x14ac:dyDescent="0.3">
      <c r="C669" s="1"/>
      <c r="D669" s="1"/>
      <c r="L669" s="113">
        <v>100002.613500597</v>
      </c>
    </row>
    <row r="670" spans="3:12" x14ac:dyDescent="0.3">
      <c r="C670" s="1"/>
      <c r="D670" s="1"/>
      <c r="L670" s="113">
        <v>100002.613500597</v>
      </c>
    </row>
    <row r="671" spans="3:12" x14ac:dyDescent="0.3">
      <c r="C671" s="1"/>
      <c r="D671" s="1"/>
      <c r="L671" s="113">
        <v>100002.613500597</v>
      </c>
    </row>
    <row r="672" spans="3:12" x14ac:dyDescent="0.3">
      <c r="C672" s="1"/>
      <c r="D672" s="1"/>
      <c r="L672" s="113">
        <v>100002.613500597</v>
      </c>
    </row>
    <row r="673" spans="3:12" x14ac:dyDescent="0.3">
      <c r="C673" s="1"/>
      <c r="D673" s="1"/>
      <c r="L673" s="113">
        <v>100002.613500597</v>
      </c>
    </row>
    <row r="674" spans="3:12" x14ac:dyDescent="0.3">
      <c r="C674" s="1"/>
      <c r="D674" s="1"/>
      <c r="L674" s="113">
        <v>100002.613500597</v>
      </c>
    </row>
    <row r="675" spans="3:12" x14ac:dyDescent="0.3">
      <c r="C675" s="1"/>
      <c r="D675" s="1"/>
      <c r="L675" s="113">
        <v>100002.613500597</v>
      </c>
    </row>
    <row r="676" spans="3:12" x14ac:dyDescent="0.3">
      <c r="C676" s="1"/>
      <c r="D676" s="1"/>
      <c r="L676" s="113">
        <v>100002.613500597</v>
      </c>
    </row>
    <row r="677" spans="3:12" x14ac:dyDescent="0.3">
      <c r="C677" s="1"/>
      <c r="D677" s="1"/>
      <c r="L677" s="113">
        <v>100002.613500597</v>
      </c>
    </row>
    <row r="678" spans="3:12" x14ac:dyDescent="0.3">
      <c r="C678" s="1"/>
      <c r="D678" s="1"/>
      <c r="L678" s="113">
        <v>100002.613500597</v>
      </c>
    </row>
    <row r="679" spans="3:12" x14ac:dyDescent="0.3">
      <c r="C679" s="1"/>
      <c r="D679" s="1"/>
      <c r="L679" s="113">
        <v>100002.613500597</v>
      </c>
    </row>
    <row r="680" spans="3:12" x14ac:dyDescent="0.3">
      <c r="C680" s="1"/>
      <c r="D680" s="1"/>
      <c r="L680" s="113">
        <v>100002.613500597</v>
      </c>
    </row>
    <row r="681" spans="3:12" x14ac:dyDescent="0.3">
      <c r="C681" s="1"/>
      <c r="D681" s="1"/>
      <c r="L681" s="113">
        <v>100002.613500597</v>
      </c>
    </row>
    <row r="682" spans="3:12" x14ac:dyDescent="0.3">
      <c r="C682" s="1"/>
      <c r="D682" s="1"/>
      <c r="L682" s="113">
        <v>100002.613500597</v>
      </c>
    </row>
    <row r="683" spans="3:12" x14ac:dyDescent="0.3">
      <c r="C683" s="1"/>
      <c r="D683" s="1"/>
      <c r="L683" s="113">
        <v>100002.613500597</v>
      </c>
    </row>
    <row r="684" spans="3:12" x14ac:dyDescent="0.3">
      <c r="C684" s="1"/>
      <c r="D684" s="1"/>
      <c r="L684" s="113">
        <v>100002.613500597</v>
      </c>
    </row>
    <row r="685" spans="3:12" x14ac:dyDescent="0.3">
      <c r="C685" s="1"/>
      <c r="D685" s="1"/>
      <c r="L685" s="113">
        <v>100002.613500597</v>
      </c>
    </row>
    <row r="686" spans="3:12" x14ac:dyDescent="0.3">
      <c r="C686" s="1"/>
      <c r="D686" s="1"/>
      <c r="L686" s="113">
        <v>100002.613500597</v>
      </c>
    </row>
    <row r="687" spans="3:12" x14ac:dyDescent="0.3">
      <c r="C687" s="1"/>
      <c r="D687" s="1"/>
      <c r="L687" s="113">
        <v>100002.613500597</v>
      </c>
    </row>
    <row r="688" spans="3:12" x14ac:dyDescent="0.3">
      <c r="C688" s="1"/>
      <c r="D688" s="1"/>
      <c r="L688" s="113">
        <v>100002.613500597</v>
      </c>
    </row>
    <row r="689" spans="3:12" x14ac:dyDescent="0.3">
      <c r="C689" s="1"/>
      <c r="D689" s="1"/>
      <c r="L689" s="113">
        <v>100002.613500597</v>
      </c>
    </row>
    <row r="690" spans="3:12" x14ac:dyDescent="0.3">
      <c r="C690" s="1"/>
      <c r="D690" s="1"/>
      <c r="L690" s="113">
        <v>100002.613500597</v>
      </c>
    </row>
    <row r="691" spans="3:12" x14ac:dyDescent="0.3">
      <c r="C691" s="1"/>
      <c r="D691" s="1"/>
      <c r="L691" s="113">
        <v>100002.613500597</v>
      </c>
    </row>
    <row r="692" spans="3:12" x14ac:dyDescent="0.3">
      <c r="C692" s="1"/>
      <c r="D692" s="1"/>
      <c r="L692" s="113">
        <v>100002.613500597</v>
      </c>
    </row>
    <row r="693" spans="3:12" x14ac:dyDescent="0.3">
      <c r="C693" s="1"/>
      <c r="D693" s="1"/>
      <c r="L693" s="113">
        <v>100002.613500597</v>
      </c>
    </row>
    <row r="694" spans="3:12" x14ac:dyDescent="0.3">
      <c r="C694" s="1"/>
      <c r="D694" s="1"/>
      <c r="L694" s="113">
        <v>100002.613500597</v>
      </c>
    </row>
    <row r="695" spans="3:12" x14ac:dyDescent="0.3">
      <c r="C695" s="1"/>
      <c r="D695" s="1"/>
      <c r="L695" s="113">
        <v>100002.613500597</v>
      </c>
    </row>
    <row r="696" spans="3:12" x14ac:dyDescent="0.3">
      <c r="C696" s="1"/>
      <c r="D696" s="1"/>
      <c r="L696" s="113">
        <v>100002.613500597</v>
      </c>
    </row>
    <row r="697" spans="3:12" x14ac:dyDescent="0.3">
      <c r="C697" s="1"/>
      <c r="D697" s="1"/>
      <c r="L697" s="113">
        <v>100002.613500597</v>
      </c>
    </row>
    <row r="698" spans="3:12" x14ac:dyDescent="0.3">
      <c r="C698" s="1"/>
      <c r="D698" s="1"/>
      <c r="L698" s="113">
        <v>100002.613500597</v>
      </c>
    </row>
    <row r="699" spans="3:12" x14ac:dyDescent="0.3">
      <c r="C699" s="1"/>
      <c r="D699" s="1"/>
      <c r="L699" s="113">
        <v>100002.613500597</v>
      </c>
    </row>
    <row r="700" spans="3:12" x14ac:dyDescent="0.3">
      <c r="C700" s="1"/>
      <c r="D700" s="1"/>
      <c r="L700" s="113">
        <v>100002.613500597</v>
      </c>
    </row>
    <row r="701" spans="3:12" x14ac:dyDescent="0.3">
      <c r="C701" s="1"/>
      <c r="D701" s="1"/>
      <c r="L701" s="113">
        <v>100002.613500597</v>
      </c>
    </row>
    <row r="702" spans="3:12" x14ac:dyDescent="0.3">
      <c r="C702" s="1"/>
      <c r="D702" s="1"/>
      <c r="L702" s="113">
        <v>100002.613500597</v>
      </c>
    </row>
    <row r="703" spans="3:12" x14ac:dyDescent="0.3">
      <c r="C703" s="1"/>
      <c r="D703" s="1"/>
      <c r="L703" s="113">
        <v>100002.613500597</v>
      </c>
    </row>
    <row r="704" spans="3:12" x14ac:dyDescent="0.3">
      <c r="C704" s="1"/>
      <c r="D704" s="1"/>
      <c r="L704" s="113">
        <v>100002.613500597</v>
      </c>
    </row>
    <row r="705" spans="3:12" x14ac:dyDescent="0.3">
      <c r="C705" s="1"/>
      <c r="D705" s="1"/>
      <c r="L705" s="113">
        <v>100002.613500597</v>
      </c>
    </row>
    <row r="706" spans="3:12" x14ac:dyDescent="0.3">
      <c r="C706" s="1"/>
      <c r="D706" s="1"/>
      <c r="L706" s="113">
        <v>100002.613500597</v>
      </c>
    </row>
    <row r="707" spans="3:12" x14ac:dyDescent="0.3">
      <c r="C707" s="1"/>
      <c r="D707" s="1"/>
      <c r="L707" s="113">
        <v>100002.613500597</v>
      </c>
    </row>
    <row r="708" spans="3:12" x14ac:dyDescent="0.3">
      <c r="C708" s="1"/>
      <c r="D708" s="1"/>
      <c r="L708" s="113">
        <v>100002.613500597</v>
      </c>
    </row>
    <row r="709" spans="3:12" x14ac:dyDescent="0.3">
      <c r="C709" s="1"/>
      <c r="D709" s="1"/>
      <c r="L709" s="113">
        <v>100002.613500597</v>
      </c>
    </row>
    <row r="710" spans="3:12" x14ac:dyDescent="0.3">
      <c r="C710" s="1"/>
      <c r="D710" s="1"/>
      <c r="L710" s="113">
        <v>100002.613500597</v>
      </c>
    </row>
    <row r="711" spans="3:12" x14ac:dyDescent="0.3">
      <c r="C711" s="1"/>
      <c r="D711" s="1"/>
      <c r="L711" s="113">
        <v>100002.613500597</v>
      </c>
    </row>
    <row r="712" spans="3:12" x14ac:dyDescent="0.3">
      <c r="C712" s="1"/>
      <c r="D712" s="1"/>
      <c r="L712" s="113">
        <v>100002.613500597</v>
      </c>
    </row>
    <row r="713" spans="3:12" x14ac:dyDescent="0.3">
      <c r="C713" s="1"/>
      <c r="D713" s="1"/>
      <c r="L713" s="113">
        <v>100002.613500597</v>
      </c>
    </row>
    <row r="714" spans="3:12" x14ac:dyDescent="0.3">
      <c r="C714" s="1"/>
      <c r="D714" s="1"/>
      <c r="L714" s="113">
        <v>100002.613500597</v>
      </c>
    </row>
    <row r="715" spans="3:12" x14ac:dyDescent="0.3">
      <c r="C715" s="1"/>
      <c r="D715" s="1"/>
      <c r="L715" s="113">
        <v>100002.613500597</v>
      </c>
    </row>
    <row r="716" spans="3:12" x14ac:dyDescent="0.3">
      <c r="C716" s="1"/>
      <c r="D716" s="1"/>
      <c r="L716" s="113">
        <v>100002.613500597</v>
      </c>
    </row>
    <row r="717" spans="3:12" x14ac:dyDescent="0.3">
      <c r="C717" s="1"/>
      <c r="D717" s="1"/>
      <c r="L717" s="113">
        <v>100002.613500597</v>
      </c>
    </row>
    <row r="718" spans="3:12" x14ac:dyDescent="0.3">
      <c r="C718" s="1"/>
      <c r="D718" s="1"/>
      <c r="L718" s="113">
        <v>100002.613500597</v>
      </c>
    </row>
    <row r="719" spans="3:12" x14ac:dyDescent="0.3">
      <c r="C719" s="1"/>
      <c r="D719" s="1"/>
      <c r="L719" s="113">
        <v>100002.613500597</v>
      </c>
    </row>
    <row r="720" spans="3:12" x14ac:dyDescent="0.3">
      <c r="C720" s="1"/>
      <c r="D720" s="1"/>
      <c r="L720" s="113">
        <v>100002.613500597</v>
      </c>
    </row>
    <row r="721" spans="3:12" x14ac:dyDescent="0.3">
      <c r="C721" s="1"/>
      <c r="D721" s="1"/>
      <c r="L721" s="113">
        <v>100002.613500597</v>
      </c>
    </row>
    <row r="722" spans="3:12" x14ac:dyDescent="0.3">
      <c r="C722" s="1"/>
      <c r="D722" s="1"/>
      <c r="L722" s="113">
        <v>100002.613500597</v>
      </c>
    </row>
    <row r="723" spans="3:12" x14ac:dyDescent="0.3">
      <c r="C723" s="1"/>
      <c r="D723" s="1"/>
      <c r="L723" s="113">
        <v>100002.613500597</v>
      </c>
    </row>
    <row r="724" spans="3:12" x14ac:dyDescent="0.3">
      <c r="C724" s="1"/>
      <c r="D724" s="1"/>
      <c r="L724" s="113">
        <v>100002.613500597</v>
      </c>
    </row>
    <row r="725" spans="3:12" x14ac:dyDescent="0.3">
      <c r="C725" s="1"/>
      <c r="D725" s="1"/>
      <c r="L725" s="113">
        <v>100002.613500597</v>
      </c>
    </row>
    <row r="726" spans="3:12" x14ac:dyDescent="0.3">
      <c r="C726" s="1"/>
      <c r="D726" s="1"/>
      <c r="L726" s="113">
        <v>100002.613500597</v>
      </c>
    </row>
    <row r="727" spans="3:12" x14ac:dyDescent="0.3">
      <c r="C727" s="1"/>
      <c r="D727" s="1"/>
      <c r="L727" s="113">
        <v>100002.613500597</v>
      </c>
    </row>
    <row r="728" spans="3:12" x14ac:dyDescent="0.3">
      <c r="C728" s="1"/>
      <c r="D728" s="1"/>
      <c r="L728" s="113">
        <v>100002.613500597</v>
      </c>
    </row>
    <row r="729" spans="3:12" x14ac:dyDescent="0.3">
      <c r="C729" s="1"/>
      <c r="D729" s="1"/>
      <c r="L729" s="113">
        <v>100002.613500597</v>
      </c>
    </row>
    <row r="730" spans="3:12" x14ac:dyDescent="0.3">
      <c r="C730" s="1"/>
      <c r="D730" s="1"/>
      <c r="L730" s="113">
        <v>100002.613500597</v>
      </c>
    </row>
    <row r="731" spans="3:12" x14ac:dyDescent="0.3">
      <c r="C731" s="1"/>
      <c r="D731" s="1"/>
      <c r="L731" s="113">
        <v>100002.613500597</v>
      </c>
    </row>
    <row r="732" spans="3:12" x14ac:dyDescent="0.3">
      <c r="C732" s="1"/>
      <c r="D732" s="1"/>
      <c r="L732" s="113">
        <v>100002.613500597</v>
      </c>
    </row>
    <row r="733" spans="3:12" x14ac:dyDescent="0.3">
      <c r="C733" s="1"/>
      <c r="D733" s="1"/>
      <c r="L733" s="113">
        <v>100002.613500597</v>
      </c>
    </row>
    <row r="734" spans="3:12" x14ac:dyDescent="0.3">
      <c r="C734" s="1"/>
      <c r="D734" s="1"/>
      <c r="L734" s="113">
        <v>100002.613500597</v>
      </c>
    </row>
    <row r="735" spans="3:12" x14ac:dyDescent="0.3">
      <c r="C735" s="1"/>
      <c r="D735" s="1"/>
      <c r="L735" s="113">
        <v>100002.613500597</v>
      </c>
    </row>
    <row r="736" spans="3:12" x14ac:dyDescent="0.3">
      <c r="C736" s="1"/>
      <c r="D736" s="1"/>
      <c r="L736" s="113">
        <v>100002.613500597</v>
      </c>
    </row>
    <row r="737" spans="3:12" x14ac:dyDescent="0.3">
      <c r="C737" s="1"/>
      <c r="D737" s="1"/>
      <c r="L737" s="113">
        <v>100002.613500597</v>
      </c>
    </row>
    <row r="738" spans="3:12" x14ac:dyDescent="0.3">
      <c r="C738" s="1"/>
      <c r="D738" s="1"/>
      <c r="L738" s="113">
        <v>100002.613500597</v>
      </c>
    </row>
    <row r="739" spans="3:12" x14ac:dyDescent="0.3">
      <c r="C739" s="1"/>
      <c r="D739" s="1"/>
      <c r="L739" s="113">
        <v>100002.613500597</v>
      </c>
    </row>
    <row r="740" spans="3:12" x14ac:dyDescent="0.3">
      <c r="C740" s="1"/>
      <c r="D740" s="1"/>
      <c r="L740" s="113">
        <v>395127.13936430297</v>
      </c>
    </row>
    <row r="741" spans="3:12" x14ac:dyDescent="0.3">
      <c r="C741" s="1"/>
      <c r="D741" s="1"/>
      <c r="L741" s="113">
        <v>395127.13936430297</v>
      </c>
    </row>
    <row r="742" spans="3:12" x14ac:dyDescent="0.3">
      <c r="C742" s="1"/>
      <c r="D742" s="1"/>
      <c r="L742" s="113">
        <v>395127.13936430297</v>
      </c>
    </row>
    <row r="743" spans="3:12" x14ac:dyDescent="0.3">
      <c r="C743" s="1"/>
      <c r="D743" s="1"/>
      <c r="L743" s="113">
        <v>395127.13936430297</v>
      </c>
    </row>
    <row r="744" spans="3:12" x14ac:dyDescent="0.3">
      <c r="C744" s="1"/>
      <c r="D744" s="1"/>
      <c r="L744" s="113">
        <v>395127.13936430297</v>
      </c>
    </row>
    <row r="745" spans="3:12" x14ac:dyDescent="0.3">
      <c r="C745" s="1"/>
      <c r="D745" s="1"/>
      <c r="L745" s="113">
        <v>395127.13936430297</v>
      </c>
    </row>
    <row r="746" spans="3:12" x14ac:dyDescent="0.3">
      <c r="C746" s="1"/>
      <c r="D746" s="1"/>
      <c r="L746" s="113">
        <v>395127.13936430297</v>
      </c>
    </row>
    <row r="747" spans="3:12" x14ac:dyDescent="0.3">
      <c r="C747" s="1"/>
      <c r="D747" s="1"/>
      <c r="L747" s="113">
        <v>395127.13936430297</v>
      </c>
    </row>
    <row r="748" spans="3:12" x14ac:dyDescent="0.3">
      <c r="C748" s="1"/>
      <c r="D748" s="1"/>
      <c r="L748" s="113">
        <v>395127.13936430297</v>
      </c>
    </row>
    <row r="749" spans="3:12" x14ac:dyDescent="0.3">
      <c r="C749" s="1"/>
      <c r="D749" s="1"/>
      <c r="L749" s="113">
        <v>395127.13936430297</v>
      </c>
    </row>
    <row r="750" spans="3:12" x14ac:dyDescent="0.3">
      <c r="C750" s="1"/>
      <c r="D750" s="1"/>
      <c r="L750" s="113">
        <v>395127.13936430297</v>
      </c>
    </row>
    <row r="751" spans="3:12" x14ac:dyDescent="0.3">
      <c r="C751" s="1"/>
      <c r="D751" s="1"/>
      <c r="L751" s="113">
        <v>77623.59</v>
      </c>
    </row>
    <row r="752" spans="3:12" x14ac:dyDescent="0.3">
      <c r="C752" s="1"/>
      <c r="D752" s="1"/>
      <c r="L752" s="113">
        <v>77623.59</v>
      </c>
    </row>
    <row r="753" spans="3:12" x14ac:dyDescent="0.3">
      <c r="C753" s="1"/>
      <c r="D753" s="1"/>
      <c r="L753" s="113">
        <v>77623.59</v>
      </c>
    </row>
    <row r="754" spans="3:12" x14ac:dyDescent="0.3">
      <c r="C754" s="1"/>
      <c r="D754" s="1"/>
      <c r="L754" s="113">
        <v>77623.59</v>
      </c>
    </row>
    <row r="755" spans="3:12" x14ac:dyDescent="0.3">
      <c r="C755" s="1"/>
      <c r="D755" s="1"/>
      <c r="L755" s="113">
        <v>77623.59</v>
      </c>
    </row>
    <row r="756" spans="3:12" x14ac:dyDescent="0.3">
      <c r="C756" s="1"/>
      <c r="D756" s="1"/>
      <c r="L756" s="113">
        <v>77623.59</v>
      </c>
    </row>
    <row r="757" spans="3:12" x14ac:dyDescent="0.3">
      <c r="C757" s="1"/>
      <c r="D757" s="1"/>
      <c r="L757" s="113">
        <v>77623.59</v>
      </c>
    </row>
    <row r="758" spans="3:12" x14ac:dyDescent="0.3">
      <c r="C758" s="1"/>
      <c r="D758" s="1"/>
      <c r="L758" s="113">
        <v>77623.59</v>
      </c>
    </row>
    <row r="759" spans="3:12" x14ac:dyDescent="0.3">
      <c r="C759" s="1"/>
      <c r="D759" s="1"/>
      <c r="L759" s="113">
        <v>77623.59</v>
      </c>
    </row>
    <row r="760" spans="3:12" x14ac:dyDescent="0.3">
      <c r="C760" s="1"/>
      <c r="D760" s="1"/>
      <c r="L760" s="113">
        <v>77623.59</v>
      </c>
    </row>
    <row r="761" spans="3:12" x14ac:dyDescent="0.3">
      <c r="C761" s="1"/>
      <c r="D761" s="1"/>
      <c r="L761" s="113">
        <v>77623.59</v>
      </c>
    </row>
    <row r="762" spans="3:12" x14ac:dyDescent="0.3">
      <c r="C762" s="1"/>
      <c r="D762" s="1"/>
      <c r="L762" s="113">
        <v>77623.59</v>
      </c>
    </row>
    <row r="763" spans="3:12" x14ac:dyDescent="0.3">
      <c r="C763" s="1"/>
      <c r="D763" s="1"/>
      <c r="L763" s="113">
        <v>77623.59</v>
      </c>
    </row>
    <row r="764" spans="3:12" x14ac:dyDescent="0.3">
      <c r="C764" s="1"/>
      <c r="D764" s="1"/>
      <c r="L764" s="113">
        <v>77623.59</v>
      </c>
    </row>
    <row r="765" spans="3:12" x14ac:dyDescent="0.3">
      <c r="C765" s="1"/>
      <c r="D765" s="1"/>
      <c r="L765" s="113">
        <v>77623.59</v>
      </c>
    </row>
    <row r="766" spans="3:12" x14ac:dyDescent="0.3">
      <c r="C766" s="1"/>
      <c r="D766" s="1"/>
      <c r="L766" s="113">
        <v>77623.59</v>
      </c>
    </row>
    <row r="767" spans="3:12" x14ac:dyDescent="0.3">
      <c r="C767" s="1"/>
      <c r="D767" s="1"/>
      <c r="L767" s="113">
        <v>77623.59</v>
      </c>
    </row>
    <row r="768" spans="3:12" x14ac:dyDescent="0.3">
      <c r="C768" s="1"/>
      <c r="D768" s="1"/>
      <c r="L768" s="113">
        <v>77623.59</v>
      </c>
    </row>
    <row r="769" spans="3:12" x14ac:dyDescent="0.3">
      <c r="C769" s="1"/>
      <c r="D769" s="1"/>
      <c r="L769" s="113">
        <v>77623.59</v>
      </c>
    </row>
    <row r="770" spans="3:12" x14ac:dyDescent="0.3">
      <c r="C770" s="1"/>
      <c r="D770" s="1"/>
      <c r="L770" s="113">
        <v>77623.59</v>
      </c>
    </row>
    <row r="771" spans="3:12" x14ac:dyDescent="0.3">
      <c r="C771" s="1"/>
      <c r="D771" s="1"/>
      <c r="L771" s="113">
        <v>77623.59</v>
      </c>
    </row>
    <row r="772" spans="3:12" x14ac:dyDescent="0.3">
      <c r="C772" s="1"/>
      <c r="D772" s="1"/>
      <c r="L772" s="113">
        <v>77623.59</v>
      </c>
    </row>
    <row r="773" spans="3:12" x14ac:dyDescent="0.3">
      <c r="C773" s="1"/>
      <c r="D773" s="1"/>
      <c r="L773" s="113">
        <v>77623.59</v>
      </c>
    </row>
    <row r="774" spans="3:12" x14ac:dyDescent="0.3">
      <c r="C774" s="1"/>
      <c r="D774" s="1"/>
      <c r="L774" s="113">
        <v>77623.59</v>
      </c>
    </row>
    <row r="775" spans="3:12" x14ac:dyDescent="0.3">
      <c r="C775" s="1"/>
      <c r="D775" s="1"/>
      <c r="L775" s="113">
        <v>77623.59</v>
      </c>
    </row>
    <row r="776" spans="3:12" x14ac:dyDescent="0.3">
      <c r="C776" s="1"/>
      <c r="D776" s="1"/>
      <c r="L776" s="113">
        <v>77623.59</v>
      </c>
    </row>
    <row r="777" spans="3:12" x14ac:dyDescent="0.3">
      <c r="C777" s="1"/>
      <c r="D777" s="1"/>
      <c r="L777" s="113">
        <v>77623.59</v>
      </c>
    </row>
    <row r="778" spans="3:12" x14ac:dyDescent="0.3">
      <c r="C778" s="1"/>
      <c r="D778" s="1"/>
      <c r="L778" s="113">
        <v>77623.59</v>
      </c>
    </row>
    <row r="779" spans="3:12" x14ac:dyDescent="0.3">
      <c r="C779" s="1"/>
      <c r="D779" s="1"/>
      <c r="L779" s="113">
        <v>77623.59</v>
      </c>
    </row>
    <row r="780" spans="3:12" x14ac:dyDescent="0.3">
      <c r="C780" s="1"/>
      <c r="D780" s="1"/>
      <c r="L780" s="113">
        <v>77623.59</v>
      </c>
    </row>
    <row r="781" spans="3:12" x14ac:dyDescent="0.3">
      <c r="C781" s="1"/>
      <c r="D781" s="1"/>
      <c r="L781" s="113">
        <v>77623.59</v>
      </c>
    </row>
    <row r="782" spans="3:12" x14ac:dyDescent="0.3">
      <c r="C782" s="1"/>
      <c r="D782" s="1"/>
      <c r="L782" s="113">
        <v>77623.59</v>
      </c>
    </row>
    <row r="783" spans="3:12" x14ac:dyDescent="0.3">
      <c r="C783" s="1"/>
      <c r="D783" s="1"/>
      <c r="L783" s="113">
        <v>77623.59</v>
      </c>
    </row>
    <row r="784" spans="3:12" x14ac:dyDescent="0.3">
      <c r="C784" s="1"/>
      <c r="D784" s="1"/>
      <c r="L784" s="113">
        <v>77623.59</v>
      </c>
    </row>
    <row r="785" spans="3:12" x14ac:dyDescent="0.3">
      <c r="C785" s="1"/>
      <c r="D785" s="1"/>
      <c r="L785" s="113">
        <v>77623.59</v>
      </c>
    </row>
    <row r="786" spans="3:12" x14ac:dyDescent="0.3">
      <c r="C786" s="1"/>
      <c r="D786" s="1"/>
      <c r="L786" s="113">
        <v>77623.59</v>
      </c>
    </row>
    <row r="787" spans="3:12" x14ac:dyDescent="0.3">
      <c r="C787" s="1"/>
      <c r="D787" s="1"/>
      <c r="L787" s="113">
        <v>77623.59</v>
      </c>
    </row>
    <row r="788" spans="3:12" x14ac:dyDescent="0.3">
      <c r="C788" s="1"/>
      <c r="D788" s="1"/>
      <c r="L788" s="113">
        <v>77623.59</v>
      </c>
    </row>
    <row r="789" spans="3:12" x14ac:dyDescent="0.3">
      <c r="C789" s="1"/>
      <c r="D789" s="1"/>
      <c r="L789" s="113">
        <v>77623.59</v>
      </c>
    </row>
    <row r="790" spans="3:12" x14ac:dyDescent="0.3">
      <c r="C790" s="1"/>
      <c r="D790" s="1"/>
      <c r="L790" s="113">
        <v>77623.59</v>
      </c>
    </row>
    <row r="791" spans="3:12" x14ac:dyDescent="0.3">
      <c r="C791" s="1"/>
      <c r="D791" s="1"/>
      <c r="L791" s="113">
        <v>77623.59</v>
      </c>
    </row>
    <row r="792" spans="3:12" x14ac:dyDescent="0.3">
      <c r="C792" s="1"/>
      <c r="D792" s="1"/>
      <c r="L792" s="113">
        <v>77623.59</v>
      </c>
    </row>
    <row r="793" spans="3:12" x14ac:dyDescent="0.3">
      <c r="C793" s="1"/>
      <c r="D793" s="1"/>
      <c r="L793" s="113">
        <v>77623.59</v>
      </c>
    </row>
    <row r="794" spans="3:12" x14ac:dyDescent="0.3">
      <c r="C794" s="1"/>
      <c r="D794" s="1"/>
      <c r="L794" s="113">
        <v>77623.59</v>
      </c>
    </row>
    <row r="795" spans="3:12" x14ac:dyDescent="0.3">
      <c r="C795" s="1"/>
      <c r="D795" s="1"/>
      <c r="L795" s="113">
        <v>77623.59</v>
      </c>
    </row>
    <row r="796" spans="3:12" x14ac:dyDescent="0.3">
      <c r="C796" s="1"/>
      <c r="D796" s="1"/>
      <c r="L796" s="113">
        <v>77623.59</v>
      </c>
    </row>
    <row r="797" spans="3:12" x14ac:dyDescent="0.3">
      <c r="C797" s="1"/>
      <c r="D797" s="1"/>
      <c r="L797" s="113">
        <v>77623.59</v>
      </c>
    </row>
    <row r="798" spans="3:12" x14ac:dyDescent="0.3">
      <c r="C798" s="1"/>
      <c r="D798" s="1"/>
      <c r="L798" s="113">
        <v>77623.59</v>
      </c>
    </row>
    <row r="799" spans="3:12" x14ac:dyDescent="0.3">
      <c r="C799" s="1"/>
      <c r="D799" s="1"/>
      <c r="L799" s="113">
        <v>77623.59</v>
      </c>
    </row>
    <row r="800" spans="3:12" x14ac:dyDescent="0.3">
      <c r="C800" s="1"/>
      <c r="D800" s="1"/>
      <c r="L800" s="113">
        <v>77623.59</v>
      </c>
    </row>
    <row r="801" spans="3:12" x14ac:dyDescent="0.3">
      <c r="C801" s="1"/>
      <c r="D801" s="1"/>
      <c r="L801" s="113">
        <v>77623.59</v>
      </c>
    </row>
    <row r="802" spans="3:12" x14ac:dyDescent="0.3">
      <c r="C802" s="1"/>
      <c r="D802" s="1"/>
      <c r="L802" s="113">
        <v>77623.59</v>
      </c>
    </row>
    <row r="803" spans="3:12" x14ac:dyDescent="0.3">
      <c r="C803" s="1"/>
      <c r="D803" s="1"/>
      <c r="L803" s="113">
        <v>77623.59</v>
      </c>
    </row>
    <row r="804" spans="3:12" x14ac:dyDescent="0.3">
      <c r="C804" s="1"/>
      <c r="D804" s="1"/>
      <c r="L804" s="113">
        <v>77623.59</v>
      </c>
    </row>
    <row r="805" spans="3:12" x14ac:dyDescent="0.3">
      <c r="C805" s="1"/>
      <c r="D805" s="1"/>
      <c r="L805" s="113">
        <v>77623.59</v>
      </c>
    </row>
    <row r="806" spans="3:12" x14ac:dyDescent="0.3">
      <c r="C806" s="1"/>
      <c r="D806" s="1"/>
      <c r="L806" s="113">
        <v>77623.59</v>
      </c>
    </row>
    <row r="807" spans="3:12" x14ac:dyDescent="0.3">
      <c r="C807" s="1"/>
      <c r="D807" s="1"/>
      <c r="L807" s="113">
        <v>77623.59</v>
      </c>
    </row>
    <row r="808" spans="3:12" x14ac:dyDescent="0.3">
      <c r="C808" s="1"/>
      <c r="D808" s="1"/>
      <c r="L808" s="113">
        <v>77623.59</v>
      </c>
    </row>
    <row r="809" spans="3:12" x14ac:dyDescent="0.3">
      <c r="C809" s="1"/>
      <c r="D809" s="1"/>
      <c r="L809" s="113">
        <v>77623.59</v>
      </c>
    </row>
    <row r="810" spans="3:12" x14ac:dyDescent="0.3">
      <c r="C810" s="1"/>
      <c r="D810" s="1"/>
      <c r="L810" s="113">
        <v>77623.59</v>
      </c>
    </row>
    <row r="811" spans="3:12" x14ac:dyDescent="0.3">
      <c r="C811" s="1"/>
      <c r="D811" s="1"/>
      <c r="L811" s="113">
        <v>77623.59</v>
      </c>
    </row>
    <row r="812" spans="3:12" x14ac:dyDescent="0.3">
      <c r="C812" s="1"/>
      <c r="D812" s="1"/>
      <c r="L812" s="113">
        <v>77623.59</v>
      </c>
    </row>
    <row r="813" spans="3:12" x14ac:dyDescent="0.3">
      <c r="C813" s="1"/>
      <c r="D813" s="1"/>
      <c r="L813" s="113">
        <v>77623.59</v>
      </c>
    </row>
    <row r="814" spans="3:12" x14ac:dyDescent="0.3">
      <c r="C814" s="1"/>
      <c r="D814" s="1"/>
      <c r="L814" s="113">
        <v>77623.59</v>
      </c>
    </row>
    <row r="815" spans="3:12" x14ac:dyDescent="0.3">
      <c r="C815" s="1"/>
      <c r="D815" s="1"/>
      <c r="L815" s="113">
        <v>77623.59</v>
      </c>
    </row>
    <row r="816" spans="3:12" x14ac:dyDescent="0.3">
      <c r="C816" s="1"/>
      <c r="D816" s="1"/>
      <c r="L816" s="113">
        <v>77623.59</v>
      </c>
    </row>
    <row r="817" spans="3:12" x14ac:dyDescent="0.3">
      <c r="C817" s="1"/>
      <c r="D817" s="1"/>
      <c r="L817" s="113">
        <v>77623.59</v>
      </c>
    </row>
    <row r="818" spans="3:12" x14ac:dyDescent="0.3">
      <c r="C818" s="1"/>
      <c r="D818" s="1"/>
      <c r="L818" s="113">
        <v>77623.59</v>
      </c>
    </row>
    <row r="819" spans="3:12" x14ac:dyDescent="0.3">
      <c r="C819" s="1"/>
      <c r="D819" s="1"/>
      <c r="L819" s="113">
        <v>77623.59</v>
      </c>
    </row>
    <row r="820" spans="3:12" x14ac:dyDescent="0.3">
      <c r="C820" s="1"/>
      <c r="D820" s="1"/>
      <c r="L820" s="113">
        <v>77623.59</v>
      </c>
    </row>
    <row r="821" spans="3:12" x14ac:dyDescent="0.3">
      <c r="C821" s="1"/>
      <c r="D821" s="1"/>
      <c r="L821" s="113">
        <v>77623.59</v>
      </c>
    </row>
    <row r="822" spans="3:12" x14ac:dyDescent="0.3">
      <c r="C822" s="1"/>
      <c r="D822" s="1"/>
      <c r="L822" s="113">
        <v>77623.59</v>
      </c>
    </row>
    <row r="823" spans="3:12" x14ac:dyDescent="0.3">
      <c r="C823" s="1"/>
      <c r="D823" s="1"/>
      <c r="L823" s="113">
        <v>77623.59</v>
      </c>
    </row>
    <row r="824" spans="3:12" x14ac:dyDescent="0.3">
      <c r="C824" s="1"/>
      <c r="D824" s="1"/>
      <c r="L824" s="113">
        <v>77623.59</v>
      </c>
    </row>
    <row r="825" spans="3:12" x14ac:dyDescent="0.3">
      <c r="C825" s="1"/>
      <c r="D825" s="1"/>
      <c r="L825" s="113">
        <v>77623.59</v>
      </c>
    </row>
    <row r="826" spans="3:12" x14ac:dyDescent="0.3">
      <c r="C826" s="1"/>
      <c r="D826" s="1"/>
      <c r="L826" s="113">
        <v>77623.59</v>
      </c>
    </row>
    <row r="827" spans="3:12" x14ac:dyDescent="0.3">
      <c r="C827" s="1"/>
      <c r="D827" s="1"/>
      <c r="L827" s="113">
        <v>77623.59</v>
      </c>
    </row>
    <row r="828" spans="3:12" x14ac:dyDescent="0.3">
      <c r="C828" s="1"/>
      <c r="D828" s="1"/>
      <c r="L828" s="113">
        <v>77623.59</v>
      </c>
    </row>
    <row r="829" spans="3:12" x14ac:dyDescent="0.3">
      <c r="C829" s="1"/>
      <c r="D829" s="1"/>
      <c r="L829" s="113">
        <v>77623.59</v>
      </c>
    </row>
    <row r="830" spans="3:12" x14ac:dyDescent="0.3">
      <c r="C830" s="1"/>
      <c r="D830" s="1"/>
      <c r="L830" s="113">
        <v>77623.59</v>
      </c>
    </row>
    <row r="831" spans="3:12" x14ac:dyDescent="0.3">
      <c r="C831" s="1"/>
      <c r="D831" s="1"/>
      <c r="L831" s="113">
        <v>77623.59</v>
      </c>
    </row>
    <row r="832" spans="3:12" x14ac:dyDescent="0.3">
      <c r="C832" s="1"/>
      <c r="D832" s="1"/>
      <c r="L832" s="113">
        <v>77623.59</v>
      </c>
    </row>
    <row r="833" spans="3:12" x14ac:dyDescent="0.3">
      <c r="C833" s="1"/>
      <c r="D833" s="1"/>
      <c r="L833" s="113">
        <v>77623.59</v>
      </c>
    </row>
    <row r="834" spans="3:12" x14ac:dyDescent="0.3">
      <c r="C834" s="1"/>
      <c r="D834" s="1"/>
      <c r="L834" s="113">
        <v>77623.59</v>
      </c>
    </row>
    <row r="835" spans="3:12" x14ac:dyDescent="0.3">
      <c r="C835" s="1"/>
      <c r="D835" s="1"/>
      <c r="L835" s="113">
        <v>77623.59</v>
      </c>
    </row>
    <row r="836" spans="3:12" x14ac:dyDescent="0.3">
      <c r="C836" s="1"/>
      <c r="D836" s="1"/>
      <c r="L836" s="113">
        <v>77623.59</v>
      </c>
    </row>
    <row r="837" spans="3:12" x14ac:dyDescent="0.3">
      <c r="C837" s="1"/>
      <c r="D837" s="1"/>
      <c r="L837" s="113">
        <v>77623.59</v>
      </c>
    </row>
    <row r="838" spans="3:12" x14ac:dyDescent="0.3">
      <c r="C838" s="1"/>
      <c r="D838" s="1"/>
      <c r="L838" s="113">
        <v>77623.59</v>
      </c>
    </row>
    <row r="839" spans="3:12" x14ac:dyDescent="0.3">
      <c r="C839" s="1"/>
      <c r="D839" s="1"/>
      <c r="L839" s="113">
        <v>77623.59</v>
      </c>
    </row>
    <row r="840" spans="3:12" x14ac:dyDescent="0.3">
      <c r="C840" s="1"/>
      <c r="D840" s="1"/>
      <c r="L840" s="113">
        <v>77623.59</v>
      </c>
    </row>
    <row r="841" spans="3:12" x14ac:dyDescent="0.3">
      <c r="C841" s="1"/>
      <c r="D841" s="1"/>
      <c r="L841" s="113">
        <v>77623.59</v>
      </c>
    </row>
    <row r="842" spans="3:12" x14ac:dyDescent="0.3">
      <c r="C842" s="1"/>
      <c r="D842" s="1"/>
      <c r="L842" s="113">
        <v>77623.59</v>
      </c>
    </row>
    <row r="843" spans="3:12" x14ac:dyDescent="0.3">
      <c r="C843" s="1"/>
      <c r="D843" s="1"/>
      <c r="L843" s="113">
        <v>77623.59</v>
      </c>
    </row>
    <row r="844" spans="3:12" x14ac:dyDescent="0.3">
      <c r="C844" s="1"/>
      <c r="D844" s="1"/>
      <c r="L844" s="113">
        <v>77623.59</v>
      </c>
    </row>
    <row r="845" spans="3:12" x14ac:dyDescent="0.3">
      <c r="C845" s="1"/>
      <c r="D845" s="1"/>
      <c r="L845" s="113">
        <v>77623.59</v>
      </c>
    </row>
    <row r="846" spans="3:12" x14ac:dyDescent="0.3">
      <c r="C846" s="1"/>
      <c r="D846" s="1"/>
      <c r="L846" s="113">
        <v>77623.59</v>
      </c>
    </row>
    <row r="847" spans="3:12" x14ac:dyDescent="0.3">
      <c r="C847" s="1"/>
      <c r="D847" s="1"/>
      <c r="L847" s="113">
        <v>77623.59</v>
      </c>
    </row>
    <row r="848" spans="3:12" x14ac:dyDescent="0.3">
      <c r="C848" s="1"/>
      <c r="D848" s="1"/>
      <c r="L848" s="113">
        <v>77623.59</v>
      </c>
    </row>
    <row r="849" spans="3:12" x14ac:dyDescent="0.3">
      <c r="C849" s="1"/>
      <c r="D849" s="1"/>
      <c r="L849" s="113">
        <v>77623.59</v>
      </c>
    </row>
    <row r="850" spans="3:12" x14ac:dyDescent="0.3">
      <c r="C850" s="1"/>
      <c r="D850" s="1"/>
      <c r="L850" s="113">
        <v>77623.59</v>
      </c>
    </row>
    <row r="851" spans="3:12" x14ac:dyDescent="0.3">
      <c r="C851" s="1"/>
      <c r="D851" s="1"/>
      <c r="L851" s="113">
        <v>77623.59</v>
      </c>
    </row>
    <row r="852" spans="3:12" x14ac:dyDescent="0.3">
      <c r="C852" s="1"/>
      <c r="D852" s="1"/>
      <c r="L852" s="113">
        <v>77623.59</v>
      </c>
    </row>
    <row r="853" spans="3:12" x14ac:dyDescent="0.3">
      <c r="C853" s="1"/>
      <c r="D853" s="1"/>
      <c r="L853" s="113">
        <v>77623.59</v>
      </c>
    </row>
    <row r="854" spans="3:12" x14ac:dyDescent="0.3">
      <c r="C854" s="1"/>
      <c r="D854" s="1"/>
      <c r="L854" s="113">
        <v>77623.59</v>
      </c>
    </row>
    <row r="855" spans="3:12" x14ac:dyDescent="0.3">
      <c r="C855" s="1"/>
      <c r="D855" s="1"/>
      <c r="L855" s="113">
        <v>77623.59</v>
      </c>
    </row>
    <row r="856" spans="3:12" x14ac:dyDescent="0.3">
      <c r="C856" s="1"/>
      <c r="D856" s="1"/>
      <c r="L856" s="113">
        <v>77623.59</v>
      </c>
    </row>
    <row r="857" spans="3:12" x14ac:dyDescent="0.3">
      <c r="C857" s="1"/>
      <c r="D857" s="1"/>
      <c r="L857" s="113">
        <v>77623.59</v>
      </c>
    </row>
    <row r="858" spans="3:12" x14ac:dyDescent="0.3">
      <c r="C858" s="1"/>
      <c r="D858" s="1"/>
      <c r="L858" s="113">
        <v>77623.59</v>
      </c>
    </row>
    <row r="859" spans="3:12" x14ac:dyDescent="0.3">
      <c r="C859" s="1"/>
      <c r="D859" s="1"/>
      <c r="L859" s="113">
        <v>77623.59</v>
      </c>
    </row>
    <row r="860" spans="3:12" x14ac:dyDescent="0.3">
      <c r="C860" s="1"/>
      <c r="D860" s="1"/>
      <c r="L860" s="113">
        <v>77623.59</v>
      </c>
    </row>
    <row r="861" spans="3:12" x14ac:dyDescent="0.3">
      <c r="C861" s="1"/>
      <c r="D861" s="1"/>
      <c r="L861" s="113">
        <v>77623.59</v>
      </c>
    </row>
    <row r="862" spans="3:12" x14ac:dyDescent="0.3">
      <c r="C862" s="1"/>
      <c r="D862" s="1"/>
      <c r="L862" s="113">
        <v>77623.59</v>
      </c>
    </row>
    <row r="863" spans="3:12" x14ac:dyDescent="0.3">
      <c r="C863" s="1"/>
      <c r="D863" s="1"/>
      <c r="L863" s="113">
        <v>77623.59</v>
      </c>
    </row>
    <row r="864" spans="3:12" x14ac:dyDescent="0.3">
      <c r="C864" s="1"/>
      <c r="D864" s="1"/>
      <c r="L864" s="113">
        <v>77623.59</v>
      </c>
    </row>
    <row r="865" spans="3:12" x14ac:dyDescent="0.3">
      <c r="C865" s="1"/>
      <c r="D865" s="1"/>
      <c r="L865" s="113">
        <v>77623.59</v>
      </c>
    </row>
    <row r="866" spans="3:12" x14ac:dyDescent="0.3">
      <c r="C866" s="1"/>
      <c r="D866" s="1"/>
      <c r="L866" s="113">
        <v>77623.59</v>
      </c>
    </row>
    <row r="867" spans="3:12" x14ac:dyDescent="0.3">
      <c r="C867" s="1"/>
      <c r="D867" s="1"/>
      <c r="L867" s="113">
        <v>77623.59</v>
      </c>
    </row>
    <row r="868" spans="3:12" x14ac:dyDescent="0.3">
      <c r="C868" s="1"/>
      <c r="D868" s="1"/>
      <c r="L868" s="113">
        <v>77623.59</v>
      </c>
    </row>
    <row r="869" spans="3:12" x14ac:dyDescent="0.3">
      <c r="C869" s="1"/>
      <c r="D869" s="1"/>
      <c r="L869" s="113">
        <v>77623.59</v>
      </c>
    </row>
    <row r="870" spans="3:12" x14ac:dyDescent="0.3">
      <c r="C870" s="1"/>
      <c r="D870" s="1"/>
      <c r="L870" s="113">
        <v>77623.59</v>
      </c>
    </row>
    <row r="871" spans="3:12" x14ac:dyDescent="0.3">
      <c r="C871" s="1"/>
      <c r="D871" s="1"/>
      <c r="L871" s="113">
        <v>77623.59</v>
      </c>
    </row>
    <row r="872" spans="3:12" x14ac:dyDescent="0.3">
      <c r="C872" s="1"/>
      <c r="D872" s="1"/>
      <c r="L872" s="113">
        <v>77623.59</v>
      </c>
    </row>
    <row r="873" spans="3:12" x14ac:dyDescent="0.3">
      <c r="C873" s="1"/>
      <c r="D873" s="1"/>
      <c r="L873" s="113">
        <v>77623.59</v>
      </c>
    </row>
    <row r="874" spans="3:12" x14ac:dyDescent="0.3">
      <c r="C874" s="1"/>
      <c r="D874" s="1"/>
      <c r="L874" s="113">
        <v>77623.59</v>
      </c>
    </row>
    <row r="875" spans="3:12" x14ac:dyDescent="0.3">
      <c r="C875" s="1"/>
      <c r="D875" s="1"/>
      <c r="L875" s="113">
        <v>77623.59</v>
      </c>
    </row>
    <row r="876" spans="3:12" x14ac:dyDescent="0.3">
      <c r="C876" s="1"/>
      <c r="D876" s="1"/>
      <c r="L876" s="113">
        <v>77623.59</v>
      </c>
    </row>
    <row r="877" spans="3:12" x14ac:dyDescent="0.3">
      <c r="C877" s="1"/>
      <c r="D877" s="1"/>
      <c r="L877" s="113">
        <v>77623.59</v>
      </c>
    </row>
    <row r="878" spans="3:12" x14ac:dyDescent="0.3">
      <c r="C878" s="1"/>
      <c r="D878" s="1"/>
      <c r="L878" s="113">
        <v>77623.59</v>
      </c>
    </row>
    <row r="879" spans="3:12" x14ac:dyDescent="0.3">
      <c r="C879" s="1"/>
      <c r="D879" s="1"/>
      <c r="L879" s="113">
        <v>77623.59</v>
      </c>
    </row>
    <row r="880" spans="3:12" x14ac:dyDescent="0.3">
      <c r="C880" s="1"/>
      <c r="D880" s="1"/>
      <c r="L880" s="113">
        <v>77623.59</v>
      </c>
    </row>
    <row r="881" spans="3:12" x14ac:dyDescent="0.3">
      <c r="C881" s="1"/>
      <c r="D881" s="1"/>
      <c r="L881" s="113">
        <v>77623.59</v>
      </c>
    </row>
    <row r="882" spans="3:12" x14ac:dyDescent="0.3">
      <c r="C882" s="1"/>
      <c r="D882" s="1"/>
      <c r="L882" s="113">
        <v>77623.59</v>
      </c>
    </row>
    <row r="883" spans="3:12" x14ac:dyDescent="0.3">
      <c r="C883" s="1"/>
      <c r="D883" s="1"/>
      <c r="L883" s="113">
        <v>77623.59</v>
      </c>
    </row>
    <row r="884" spans="3:12" x14ac:dyDescent="0.3">
      <c r="C884" s="1"/>
      <c r="D884" s="1"/>
      <c r="L884" s="113">
        <v>77623.59</v>
      </c>
    </row>
    <row r="885" spans="3:12" x14ac:dyDescent="0.3">
      <c r="C885" s="1"/>
      <c r="D885" s="1"/>
      <c r="L885" s="113">
        <v>77623.59</v>
      </c>
    </row>
    <row r="886" spans="3:12" x14ac:dyDescent="0.3">
      <c r="C886" s="1"/>
      <c r="D886" s="1"/>
      <c r="L886" s="113">
        <v>77623.59</v>
      </c>
    </row>
    <row r="887" spans="3:12" x14ac:dyDescent="0.3">
      <c r="C887" s="1"/>
      <c r="D887" s="1"/>
      <c r="L887" s="113">
        <v>77623.59</v>
      </c>
    </row>
    <row r="888" spans="3:12" x14ac:dyDescent="0.3">
      <c r="C888" s="1"/>
      <c r="D888" s="1"/>
      <c r="L888" s="113">
        <v>77623.59</v>
      </c>
    </row>
    <row r="889" spans="3:12" x14ac:dyDescent="0.3">
      <c r="C889" s="1"/>
      <c r="D889" s="1"/>
      <c r="L889" s="113">
        <v>77623.59</v>
      </c>
    </row>
    <row r="890" spans="3:12" x14ac:dyDescent="0.3">
      <c r="C890" s="1"/>
      <c r="D890" s="1"/>
      <c r="L890" s="113">
        <v>77623.59</v>
      </c>
    </row>
    <row r="891" spans="3:12" x14ac:dyDescent="0.3">
      <c r="C891" s="1"/>
      <c r="D891" s="1"/>
      <c r="L891" s="113">
        <v>77623.59</v>
      </c>
    </row>
    <row r="892" spans="3:12" x14ac:dyDescent="0.3">
      <c r="C892" s="1"/>
      <c r="D892" s="1"/>
      <c r="L892" s="113">
        <v>77623.59</v>
      </c>
    </row>
    <row r="893" spans="3:12" x14ac:dyDescent="0.3">
      <c r="C893" s="1"/>
      <c r="D893" s="1"/>
      <c r="L893" s="113">
        <v>77623.59</v>
      </c>
    </row>
    <row r="894" spans="3:12" x14ac:dyDescent="0.3">
      <c r="C894" s="1"/>
      <c r="D894" s="1"/>
      <c r="L894" s="113">
        <v>77623.59</v>
      </c>
    </row>
    <row r="895" spans="3:12" x14ac:dyDescent="0.3">
      <c r="C895" s="1"/>
      <c r="D895" s="1"/>
      <c r="L895" s="113">
        <v>77623.59</v>
      </c>
    </row>
    <row r="896" spans="3:12" x14ac:dyDescent="0.3">
      <c r="C896" s="1"/>
      <c r="D896" s="1"/>
      <c r="L896" s="113">
        <v>77623.59</v>
      </c>
    </row>
    <row r="897" spans="3:12" x14ac:dyDescent="0.3">
      <c r="C897" s="1"/>
      <c r="D897" s="1"/>
      <c r="L897" s="113">
        <v>77623.59</v>
      </c>
    </row>
    <row r="898" spans="3:12" x14ac:dyDescent="0.3">
      <c r="C898" s="1"/>
      <c r="D898" s="1"/>
      <c r="L898" s="113">
        <v>77623.59</v>
      </c>
    </row>
    <row r="899" spans="3:12" x14ac:dyDescent="0.3">
      <c r="C899" s="1"/>
      <c r="D899" s="1"/>
      <c r="L899" s="113">
        <v>77623.59</v>
      </c>
    </row>
    <row r="900" spans="3:12" x14ac:dyDescent="0.3">
      <c r="C900" s="1"/>
      <c r="D900" s="1"/>
      <c r="L900" s="113">
        <v>77623.59</v>
      </c>
    </row>
    <row r="901" spans="3:12" x14ac:dyDescent="0.3">
      <c r="C901" s="1"/>
      <c r="D901" s="1"/>
      <c r="L901" s="113">
        <v>77623.59</v>
      </c>
    </row>
    <row r="902" spans="3:12" x14ac:dyDescent="0.3">
      <c r="C902" s="1"/>
      <c r="D902" s="1"/>
      <c r="L902" s="113">
        <v>77623.59</v>
      </c>
    </row>
    <row r="903" spans="3:12" x14ac:dyDescent="0.3">
      <c r="C903" s="1"/>
      <c r="D903" s="1"/>
      <c r="L903" s="113">
        <v>77623.59</v>
      </c>
    </row>
    <row r="904" spans="3:12" x14ac:dyDescent="0.3">
      <c r="C904" s="1"/>
      <c r="D904" s="1"/>
      <c r="L904" s="113">
        <v>77623.59</v>
      </c>
    </row>
    <row r="905" spans="3:12" x14ac:dyDescent="0.3">
      <c r="C905" s="1"/>
      <c r="D905" s="1"/>
      <c r="L905" s="113">
        <v>77623.59</v>
      </c>
    </row>
    <row r="906" spans="3:12" x14ac:dyDescent="0.3">
      <c r="C906" s="1"/>
      <c r="D906" s="1"/>
      <c r="L906" s="113">
        <v>77623.59</v>
      </c>
    </row>
    <row r="907" spans="3:12" x14ac:dyDescent="0.3">
      <c r="C907" s="1"/>
      <c r="D907" s="1"/>
      <c r="L907" s="113">
        <v>77623.59</v>
      </c>
    </row>
    <row r="908" spans="3:12" x14ac:dyDescent="0.3">
      <c r="C908" s="1"/>
      <c r="D908" s="1"/>
      <c r="L908" s="113">
        <v>77623.59</v>
      </c>
    </row>
    <row r="909" spans="3:12" x14ac:dyDescent="0.3">
      <c r="C909" s="1"/>
      <c r="D909" s="1"/>
      <c r="L909" s="113">
        <v>77623.59</v>
      </c>
    </row>
    <row r="910" spans="3:12" x14ac:dyDescent="0.3">
      <c r="C910" s="1"/>
      <c r="D910" s="1"/>
      <c r="L910" s="113">
        <v>77623.59</v>
      </c>
    </row>
    <row r="911" spans="3:12" x14ac:dyDescent="0.3">
      <c r="C911" s="1"/>
      <c r="D911" s="1"/>
      <c r="L911" s="113">
        <v>77623.59</v>
      </c>
    </row>
    <row r="912" spans="3:12" x14ac:dyDescent="0.3">
      <c r="C912" s="1"/>
      <c r="D912" s="1"/>
      <c r="L912" s="113">
        <v>77623.59</v>
      </c>
    </row>
    <row r="913" spans="3:12" x14ac:dyDescent="0.3">
      <c r="C913" s="1"/>
      <c r="D913" s="1"/>
      <c r="L913" s="113">
        <v>77623.59</v>
      </c>
    </row>
    <row r="914" spans="3:12" x14ac:dyDescent="0.3">
      <c r="C914" s="1"/>
      <c r="D914" s="1"/>
      <c r="L914" s="113">
        <v>77623.59</v>
      </c>
    </row>
    <row r="915" spans="3:12" x14ac:dyDescent="0.3">
      <c r="C915" s="1"/>
      <c r="D915" s="1"/>
      <c r="L915" s="113">
        <v>77623.59</v>
      </c>
    </row>
    <row r="916" spans="3:12" x14ac:dyDescent="0.3">
      <c r="C916" s="1"/>
      <c r="D916" s="1"/>
      <c r="L916" s="113">
        <v>77623.59</v>
      </c>
    </row>
    <row r="917" spans="3:12" x14ac:dyDescent="0.3">
      <c r="C917" s="1"/>
      <c r="D917" s="1"/>
      <c r="L917" s="113">
        <v>77623.59</v>
      </c>
    </row>
    <row r="918" spans="3:12" x14ac:dyDescent="0.3">
      <c r="C918" s="1"/>
      <c r="D918" s="1"/>
      <c r="L918" s="113">
        <v>77623.59</v>
      </c>
    </row>
    <row r="919" spans="3:12" x14ac:dyDescent="0.3">
      <c r="C919" s="1"/>
      <c r="D919" s="1"/>
      <c r="L919" s="113">
        <v>77623.59</v>
      </c>
    </row>
    <row r="920" spans="3:12" x14ac:dyDescent="0.3">
      <c r="C920" s="1"/>
      <c r="D920" s="1"/>
      <c r="L920" s="113">
        <v>77623.59</v>
      </c>
    </row>
    <row r="921" spans="3:12" x14ac:dyDescent="0.3">
      <c r="C921" s="1"/>
      <c r="D921" s="1"/>
      <c r="L921" s="113">
        <v>77623.59</v>
      </c>
    </row>
    <row r="922" spans="3:12" x14ac:dyDescent="0.3">
      <c r="C922" s="1"/>
      <c r="D922" s="1"/>
      <c r="L922" s="113">
        <v>77623.59</v>
      </c>
    </row>
    <row r="923" spans="3:12" x14ac:dyDescent="0.3">
      <c r="C923" s="1"/>
      <c r="D923" s="1"/>
      <c r="L923" s="113">
        <v>77623.59</v>
      </c>
    </row>
    <row r="924" spans="3:12" x14ac:dyDescent="0.3">
      <c r="C924" s="1"/>
      <c r="D924" s="1"/>
      <c r="L924" s="113">
        <v>77623.59</v>
      </c>
    </row>
    <row r="925" spans="3:12" x14ac:dyDescent="0.3">
      <c r="C925" s="1"/>
      <c r="D925" s="1"/>
      <c r="L925" s="113">
        <v>77623.59</v>
      </c>
    </row>
    <row r="926" spans="3:12" x14ac:dyDescent="0.3">
      <c r="C926" s="1"/>
      <c r="D926" s="1"/>
      <c r="L926" s="113">
        <v>77623.59</v>
      </c>
    </row>
    <row r="927" spans="3:12" x14ac:dyDescent="0.3">
      <c r="C927" s="1"/>
      <c r="D927" s="1"/>
      <c r="L927" s="113">
        <v>77623.59</v>
      </c>
    </row>
    <row r="928" spans="3:12" x14ac:dyDescent="0.3">
      <c r="C928" s="1"/>
      <c r="D928" s="1"/>
      <c r="L928" s="113">
        <v>77623.59</v>
      </c>
    </row>
    <row r="929" spans="3:12" x14ac:dyDescent="0.3">
      <c r="C929" s="1"/>
      <c r="D929" s="1"/>
      <c r="L929" s="113">
        <v>77623.59</v>
      </c>
    </row>
    <row r="930" spans="3:12" x14ac:dyDescent="0.3">
      <c r="C930" s="1"/>
      <c r="D930" s="1"/>
      <c r="L930" s="113">
        <v>77623.59</v>
      </c>
    </row>
    <row r="931" spans="3:12" x14ac:dyDescent="0.3">
      <c r="C931" s="1"/>
      <c r="D931" s="1"/>
      <c r="L931" s="113">
        <v>77623.59</v>
      </c>
    </row>
    <row r="932" spans="3:12" x14ac:dyDescent="0.3">
      <c r="C932" s="1"/>
      <c r="D932" s="1"/>
      <c r="L932" s="113">
        <v>77623.59</v>
      </c>
    </row>
    <row r="933" spans="3:12" x14ac:dyDescent="0.3">
      <c r="C933" s="1"/>
      <c r="D933" s="1"/>
      <c r="L933" s="113">
        <v>77623.59</v>
      </c>
    </row>
    <row r="934" spans="3:12" x14ac:dyDescent="0.3">
      <c r="C934" s="1"/>
      <c r="D934" s="1"/>
      <c r="L934" s="113">
        <v>77623.59</v>
      </c>
    </row>
    <row r="935" spans="3:12" x14ac:dyDescent="0.3">
      <c r="C935" s="1"/>
      <c r="D935" s="1"/>
      <c r="L935" s="113">
        <v>77623.59</v>
      </c>
    </row>
    <row r="936" spans="3:12" x14ac:dyDescent="0.3">
      <c r="C936" s="1"/>
      <c r="D936" s="1"/>
      <c r="L936" s="113">
        <v>77623.59</v>
      </c>
    </row>
    <row r="937" spans="3:12" x14ac:dyDescent="0.3">
      <c r="C937" s="1"/>
      <c r="D937" s="1"/>
      <c r="L937" s="113">
        <v>77623.59</v>
      </c>
    </row>
    <row r="938" spans="3:12" x14ac:dyDescent="0.3">
      <c r="C938" s="1"/>
      <c r="D938" s="1"/>
      <c r="L938" s="113">
        <v>77623.59</v>
      </c>
    </row>
    <row r="939" spans="3:12" x14ac:dyDescent="0.3">
      <c r="C939" s="1"/>
      <c r="D939" s="1"/>
      <c r="L939" s="113">
        <v>77623.59</v>
      </c>
    </row>
    <row r="940" spans="3:12" x14ac:dyDescent="0.3">
      <c r="C940" s="1"/>
      <c r="D940" s="1"/>
      <c r="L940" s="113">
        <v>77623.59</v>
      </c>
    </row>
    <row r="941" spans="3:12" x14ac:dyDescent="0.3">
      <c r="C941" s="1"/>
      <c r="D941" s="1"/>
      <c r="L941" s="113">
        <v>77623.59</v>
      </c>
    </row>
    <row r="942" spans="3:12" x14ac:dyDescent="0.3">
      <c r="C942" s="1"/>
      <c r="D942" s="1"/>
      <c r="L942" s="113">
        <v>77623.59</v>
      </c>
    </row>
    <row r="943" spans="3:12" x14ac:dyDescent="0.3">
      <c r="C943" s="1"/>
      <c r="D943" s="1"/>
      <c r="L943" s="113">
        <v>77623.59</v>
      </c>
    </row>
    <row r="944" spans="3:12" x14ac:dyDescent="0.3">
      <c r="C944" s="1"/>
      <c r="D944" s="1"/>
      <c r="L944" s="113">
        <v>77623.59</v>
      </c>
    </row>
    <row r="945" spans="3:12" x14ac:dyDescent="0.3">
      <c r="C945" s="1"/>
      <c r="D945" s="1"/>
      <c r="L945" s="113">
        <v>77623.59</v>
      </c>
    </row>
    <row r="946" spans="3:12" x14ac:dyDescent="0.3">
      <c r="C946" s="1"/>
      <c r="D946" s="1"/>
      <c r="L946" s="113">
        <v>77623.59</v>
      </c>
    </row>
    <row r="947" spans="3:12" x14ac:dyDescent="0.3">
      <c r="C947" s="1"/>
      <c r="D947" s="1"/>
      <c r="L947" s="113">
        <v>77623.59</v>
      </c>
    </row>
    <row r="948" spans="3:12" x14ac:dyDescent="0.3">
      <c r="C948" s="1"/>
      <c r="D948" s="1"/>
      <c r="L948" s="113">
        <v>77623.59</v>
      </c>
    </row>
    <row r="949" spans="3:12" x14ac:dyDescent="0.3">
      <c r="C949" s="1"/>
      <c r="D949" s="1"/>
      <c r="L949" s="113">
        <v>77623.59</v>
      </c>
    </row>
    <row r="950" spans="3:12" x14ac:dyDescent="0.3">
      <c r="C950" s="1"/>
      <c r="D950" s="1"/>
      <c r="L950" s="113">
        <v>77623.59</v>
      </c>
    </row>
    <row r="951" spans="3:12" x14ac:dyDescent="0.3">
      <c r="C951" s="1"/>
      <c r="D951" s="1"/>
      <c r="L951" s="113">
        <v>77623.59</v>
      </c>
    </row>
    <row r="952" spans="3:12" x14ac:dyDescent="0.3">
      <c r="C952" s="1"/>
      <c r="D952" s="1"/>
      <c r="L952" s="113">
        <v>77623.59</v>
      </c>
    </row>
    <row r="953" spans="3:12" x14ac:dyDescent="0.3">
      <c r="C953" s="1"/>
      <c r="D953" s="1"/>
      <c r="L953" s="113">
        <v>77623.59</v>
      </c>
    </row>
    <row r="954" spans="3:12" x14ac:dyDescent="0.3">
      <c r="C954" s="1"/>
      <c r="D954" s="1"/>
      <c r="L954" s="113">
        <v>77623.59</v>
      </c>
    </row>
    <row r="955" spans="3:12" x14ac:dyDescent="0.3">
      <c r="C955" s="1"/>
      <c r="D955" s="1"/>
      <c r="L955" s="113">
        <v>77623.59</v>
      </c>
    </row>
    <row r="956" spans="3:12" x14ac:dyDescent="0.3">
      <c r="C956" s="1"/>
      <c r="D956" s="1"/>
      <c r="L956" s="113">
        <v>77623.59</v>
      </c>
    </row>
    <row r="957" spans="3:12" x14ac:dyDescent="0.3">
      <c r="C957" s="1"/>
      <c r="D957" s="1"/>
      <c r="L957" s="113">
        <v>77623.59</v>
      </c>
    </row>
    <row r="958" spans="3:12" x14ac:dyDescent="0.3">
      <c r="C958" s="1"/>
      <c r="D958" s="1"/>
      <c r="L958" s="113">
        <v>77623.59</v>
      </c>
    </row>
    <row r="959" spans="3:12" x14ac:dyDescent="0.3">
      <c r="C959" s="1"/>
      <c r="D959" s="1"/>
      <c r="L959" s="113">
        <v>77623.59</v>
      </c>
    </row>
    <row r="960" spans="3:12" x14ac:dyDescent="0.3">
      <c r="C960" s="1"/>
      <c r="D960" s="1"/>
      <c r="L960" s="113">
        <v>77623.59</v>
      </c>
    </row>
    <row r="961" spans="3:12" x14ac:dyDescent="0.3">
      <c r="C961" s="1"/>
      <c r="D961" s="1"/>
      <c r="L961" s="113">
        <v>77623.59</v>
      </c>
    </row>
    <row r="962" spans="3:12" x14ac:dyDescent="0.3">
      <c r="C962" s="1"/>
      <c r="D962" s="1"/>
      <c r="L962" s="113">
        <v>77623.59</v>
      </c>
    </row>
    <row r="963" spans="3:12" x14ac:dyDescent="0.3">
      <c r="C963" s="1"/>
      <c r="D963" s="1"/>
      <c r="L963" s="113">
        <v>77623.59</v>
      </c>
    </row>
    <row r="964" spans="3:12" x14ac:dyDescent="0.3">
      <c r="C964" s="1"/>
      <c r="D964" s="1"/>
      <c r="L964" s="113">
        <v>77623.59</v>
      </c>
    </row>
    <row r="965" spans="3:12" x14ac:dyDescent="0.3">
      <c r="C965" s="1"/>
      <c r="D965" s="1"/>
      <c r="L965" s="113">
        <v>77623.59</v>
      </c>
    </row>
    <row r="966" spans="3:12" x14ac:dyDescent="0.3">
      <c r="C966" s="1"/>
      <c r="D966" s="1"/>
      <c r="L966" s="113">
        <v>77623.59</v>
      </c>
    </row>
    <row r="967" spans="3:12" x14ac:dyDescent="0.3">
      <c r="C967" s="1"/>
      <c r="D967" s="1"/>
      <c r="L967" s="113">
        <v>77623.59</v>
      </c>
    </row>
    <row r="968" spans="3:12" x14ac:dyDescent="0.3">
      <c r="C968" s="1"/>
      <c r="D968" s="1"/>
      <c r="L968" s="113">
        <v>77623.59</v>
      </c>
    </row>
    <row r="969" spans="3:12" x14ac:dyDescent="0.3">
      <c r="C969" s="1"/>
      <c r="D969" s="1"/>
      <c r="L969" s="113">
        <v>77623.59</v>
      </c>
    </row>
    <row r="970" spans="3:12" x14ac:dyDescent="0.3">
      <c r="C970" s="1"/>
      <c r="D970" s="1"/>
      <c r="L970" s="113">
        <v>77623.59</v>
      </c>
    </row>
    <row r="971" spans="3:12" x14ac:dyDescent="0.3">
      <c r="C971" s="1"/>
      <c r="D971" s="1"/>
      <c r="L971" s="113">
        <v>77623.59</v>
      </c>
    </row>
    <row r="972" spans="3:12" x14ac:dyDescent="0.3">
      <c r="C972" s="1"/>
      <c r="D972" s="1"/>
      <c r="L972" s="113">
        <v>77623.59</v>
      </c>
    </row>
    <row r="973" spans="3:12" x14ac:dyDescent="0.3">
      <c r="C973" s="1"/>
      <c r="D973" s="1"/>
      <c r="L973" s="113">
        <v>77623.59</v>
      </c>
    </row>
    <row r="974" spans="3:12" x14ac:dyDescent="0.3">
      <c r="C974" s="1"/>
      <c r="D974" s="1"/>
      <c r="L974" s="113">
        <v>77623.59</v>
      </c>
    </row>
    <row r="975" spans="3:12" x14ac:dyDescent="0.3">
      <c r="C975" s="1"/>
      <c r="D975" s="1"/>
      <c r="L975" s="113">
        <v>77623.59</v>
      </c>
    </row>
    <row r="976" spans="3:12" x14ac:dyDescent="0.3">
      <c r="C976" s="1"/>
      <c r="D976" s="1"/>
      <c r="L976" s="113">
        <v>77623.59</v>
      </c>
    </row>
    <row r="977" spans="3:12" x14ac:dyDescent="0.3">
      <c r="C977" s="1"/>
      <c r="D977" s="1"/>
      <c r="L977" s="113">
        <v>77623.59</v>
      </c>
    </row>
    <row r="978" spans="3:12" x14ac:dyDescent="0.3">
      <c r="C978" s="1"/>
      <c r="D978" s="1"/>
      <c r="L978" s="113">
        <v>77623.59</v>
      </c>
    </row>
    <row r="979" spans="3:12" x14ac:dyDescent="0.3">
      <c r="C979" s="1"/>
      <c r="D979" s="1"/>
      <c r="L979" s="113">
        <v>77623.59</v>
      </c>
    </row>
    <row r="980" spans="3:12" x14ac:dyDescent="0.3">
      <c r="C980" s="1"/>
      <c r="D980" s="1"/>
      <c r="L980" s="113">
        <v>77623.59</v>
      </c>
    </row>
    <row r="981" spans="3:12" x14ac:dyDescent="0.3">
      <c r="C981" s="1"/>
      <c r="D981" s="1"/>
      <c r="L981" s="113">
        <v>77623.59</v>
      </c>
    </row>
    <row r="982" spans="3:12" x14ac:dyDescent="0.3">
      <c r="C982" s="1"/>
      <c r="D982" s="1"/>
      <c r="L982" s="113">
        <v>77623.59</v>
      </c>
    </row>
    <row r="983" spans="3:12" x14ac:dyDescent="0.3">
      <c r="C983" s="1"/>
      <c r="D983" s="1"/>
      <c r="L983" s="113">
        <v>77623.59</v>
      </c>
    </row>
    <row r="984" spans="3:12" x14ac:dyDescent="0.3">
      <c r="C984" s="1"/>
      <c r="D984" s="1"/>
      <c r="L984" s="113">
        <v>77623.59</v>
      </c>
    </row>
    <row r="985" spans="3:12" x14ac:dyDescent="0.3">
      <c r="C985" s="1"/>
      <c r="D985" s="1"/>
      <c r="L985" s="113">
        <v>77623.59</v>
      </c>
    </row>
    <row r="986" spans="3:12" x14ac:dyDescent="0.3">
      <c r="C986" s="1"/>
      <c r="D986" s="1"/>
      <c r="L986" s="113">
        <v>77623.59</v>
      </c>
    </row>
    <row r="987" spans="3:12" x14ac:dyDescent="0.3">
      <c r="C987" s="1"/>
      <c r="D987" s="1"/>
      <c r="L987" s="113">
        <v>77623.59</v>
      </c>
    </row>
    <row r="988" spans="3:12" x14ac:dyDescent="0.3">
      <c r="C988" s="1"/>
      <c r="D988" s="1"/>
      <c r="L988" s="113">
        <v>77623.59</v>
      </c>
    </row>
    <row r="989" spans="3:12" x14ac:dyDescent="0.3">
      <c r="C989" s="1"/>
      <c r="D989" s="1"/>
      <c r="L989" s="113">
        <v>77623.59</v>
      </c>
    </row>
    <row r="990" spans="3:12" x14ac:dyDescent="0.3">
      <c r="C990" s="1"/>
      <c r="D990" s="1"/>
      <c r="L990" s="113">
        <v>77623.59</v>
      </c>
    </row>
    <row r="991" spans="3:12" x14ac:dyDescent="0.3">
      <c r="C991" s="1"/>
      <c r="D991" s="1"/>
      <c r="L991" s="113">
        <v>77623.59</v>
      </c>
    </row>
    <row r="992" spans="3:12" x14ac:dyDescent="0.3">
      <c r="C992" s="1"/>
      <c r="D992" s="1"/>
      <c r="L992" s="113">
        <v>77623.59</v>
      </c>
    </row>
    <row r="993" spans="3:12" x14ac:dyDescent="0.3">
      <c r="C993" s="1"/>
      <c r="D993" s="1"/>
      <c r="L993" s="113">
        <v>77623.59</v>
      </c>
    </row>
    <row r="994" spans="3:12" x14ac:dyDescent="0.3">
      <c r="C994" s="1"/>
      <c r="D994" s="1"/>
      <c r="L994" s="113">
        <v>77623.59</v>
      </c>
    </row>
    <row r="995" spans="3:12" x14ac:dyDescent="0.3">
      <c r="C995" s="1"/>
      <c r="D995" s="1"/>
      <c r="L995" s="113">
        <v>77623.59</v>
      </c>
    </row>
    <row r="996" spans="3:12" x14ac:dyDescent="0.3">
      <c r="C996" s="1"/>
      <c r="D996" s="1"/>
      <c r="L996" s="113">
        <v>77623.59</v>
      </c>
    </row>
    <row r="997" spans="3:12" x14ac:dyDescent="0.3">
      <c r="C997" s="1"/>
      <c r="D997" s="1"/>
      <c r="L997" s="113">
        <v>77623.59</v>
      </c>
    </row>
    <row r="998" spans="3:12" x14ac:dyDescent="0.3">
      <c r="C998" s="1"/>
      <c r="D998" s="1"/>
      <c r="L998" s="113">
        <v>77623.59</v>
      </c>
    </row>
    <row r="999" spans="3:12" x14ac:dyDescent="0.3">
      <c r="C999" s="1"/>
      <c r="D999" s="1"/>
      <c r="L999" s="113">
        <v>77623.59</v>
      </c>
    </row>
    <row r="1000" spans="3:12" x14ac:dyDescent="0.3">
      <c r="C1000" s="1"/>
      <c r="D1000" s="1"/>
      <c r="L1000" s="113">
        <v>77623.59</v>
      </c>
    </row>
    <row r="1001" spans="3:12" x14ac:dyDescent="0.3">
      <c r="C1001" s="1"/>
      <c r="D1001" s="1"/>
      <c r="L1001" s="113">
        <v>77623.59</v>
      </c>
    </row>
    <row r="1002" spans="3:12" x14ac:dyDescent="0.3">
      <c r="C1002" s="1"/>
      <c r="D1002" s="1"/>
      <c r="L1002" s="113">
        <v>77623.59</v>
      </c>
    </row>
    <row r="1003" spans="3:12" x14ac:dyDescent="0.3">
      <c r="C1003" s="1"/>
      <c r="D1003" s="1"/>
      <c r="L1003" s="113">
        <v>77623.59</v>
      </c>
    </row>
    <row r="1004" spans="3:12" x14ac:dyDescent="0.3">
      <c r="C1004" s="1"/>
      <c r="D1004" s="1"/>
      <c r="L1004" s="113">
        <v>77623.59</v>
      </c>
    </row>
    <row r="1005" spans="3:12" x14ac:dyDescent="0.3">
      <c r="C1005" s="1"/>
      <c r="D1005" s="1"/>
      <c r="L1005" s="113">
        <v>77623.59</v>
      </c>
    </row>
    <row r="1006" spans="3:12" x14ac:dyDescent="0.3">
      <c r="C1006" s="1"/>
      <c r="D1006" s="1"/>
      <c r="L1006" s="113">
        <v>77623.59</v>
      </c>
    </row>
    <row r="1007" spans="3:12" x14ac:dyDescent="0.3">
      <c r="C1007" s="1"/>
      <c r="D1007" s="1"/>
      <c r="L1007" s="113">
        <v>77623.59</v>
      </c>
    </row>
    <row r="1008" spans="3:12" x14ac:dyDescent="0.3">
      <c r="C1008" s="1"/>
      <c r="D1008" s="1"/>
      <c r="L1008" s="113">
        <v>77623.59</v>
      </c>
    </row>
    <row r="1009" spans="3:12" x14ac:dyDescent="0.3">
      <c r="C1009" s="1"/>
      <c r="D1009" s="1"/>
      <c r="L1009" s="113">
        <v>77623.59</v>
      </c>
    </row>
    <row r="1010" spans="3:12" x14ac:dyDescent="0.3">
      <c r="C1010" s="1"/>
      <c r="D1010" s="1"/>
      <c r="L1010" s="113">
        <v>77623.59</v>
      </c>
    </row>
    <row r="1011" spans="3:12" x14ac:dyDescent="0.3">
      <c r="C1011" s="1"/>
      <c r="D1011" s="1"/>
      <c r="L1011" s="113">
        <v>77623.59</v>
      </c>
    </row>
    <row r="1012" spans="3:12" x14ac:dyDescent="0.3">
      <c r="C1012" s="1"/>
      <c r="D1012" s="1"/>
      <c r="L1012" s="113">
        <v>77623.59</v>
      </c>
    </row>
    <row r="1013" spans="3:12" x14ac:dyDescent="0.3">
      <c r="C1013" s="1"/>
      <c r="D1013" s="1"/>
      <c r="L1013" s="113">
        <v>77623.59</v>
      </c>
    </row>
    <row r="1014" spans="3:12" x14ac:dyDescent="0.3">
      <c r="C1014" s="1"/>
      <c r="D1014" s="1"/>
      <c r="L1014" s="113">
        <v>77623.59</v>
      </c>
    </row>
    <row r="1015" spans="3:12" x14ac:dyDescent="0.3">
      <c r="C1015" s="1"/>
      <c r="D1015" s="1"/>
      <c r="L1015" s="113">
        <v>77623.59</v>
      </c>
    </row>
    <row r="1016" spans="3:12" x14ac:dyDescent="0.3">
      <c r="C1016" s="1"/>
      <c r="D1016" s="1"/>
      <c r="L1016" s="113">
        <v>77623.59</v>
      </c>
    </row>
    <row r="1017" spans="3:12" x14ac:dyDescent="0.3">
      <c r="C1017" s="1"/>
      <c r="D1017" s="1"/>
      <c r="L1017" s="113">
        <v>77623.59</v>
      </c>
    </row>
    <row r="1018" spans="3:12" x14ac:dyDescent="0.3">
      <c r="C1018" s="1"/>
      <c r="D1018" s="1"/>
      <c r="L1018" s="113">
        <v>77623.59</v>
      </c>
    </row>
    <row r="1019" spans="3:12" x14ac:dyDescent="0.3">
      <c r="C1019" s="1"/>
      <c r="D1019" s="1"/>
      <c r="L1019" s="113">
        <v>77623.59</v>
      </c>
    </row>
    <row r="1020" spans="3:12" x14ac:dyDescent="0.3">
      <c r="C1020" s="1"/>
      <c r="D1020" s="1"/>
      <c r="L1020" s="113">
        <v>77623.59</v>
      </c>
    </row>
    <row r="1021" spans="3:12" x14ac:dyDescent="0.3">
      <c r="C1021" s="1"/>
      <c r="D1021" s="1"/>
      <c r="L1021" s="113">
        <v>77623.59</v>
      </c>
    </row>
    <row r="1022" spans="3:12" x14ac:dyDescent="0.3">
      <c r="C1022" s="1"/>
      <c r="D1022" s="1"/>
      <c r="L1022" s="113">
        <v>77623.59</v>
      </c>
    </row>
    <row r="1023" spans="3:12" x14ac:dyDescent="0.3">
      <c r="C1023" s="1"/>
      <c r="D1023" s="1"/>
      <c r="L1023" s="113">
        <v>77623.59</v>
      </c>
    </row>
    <row r="1024" spans="3:12" x14ac:dyDescent="0.3">
      <c r="C1024" s="1"/>
      <c r="D1024" s="1"/>
      <c r="L1024" s="113">
        <v>77623.59</v>
      </c>
    </row>
    <row r="1025" spans="3:12" x14ac:dyDescent="0.3">
      <c r="C1025" s="1"/>
      <c r="D1025" s="1"/>
      <c r="L1025" s="113">
        <v>77623.59</v>
      </c>
    </row>
    <row r="1026" spans="3:12" x14ac:dyDescent="0.3">
      <c r="C1026" s="1"/>
      <c r="D1026" s="1"/>
      <c r="L1026" s="113">
        <v>77623.59</v>
      </c>
    </row>
    <row r="1027" spans="3:12" x14ac:dyDescent="0.3">
      <c r="C1027" s="1"/>
      <c r="D1027" s="1"/>
      <c r="L1027" s="113">
        <v>77623.59</v>
      </c>
    </row>
    <row r="1028" spans="3:12" x14ac:dyDescent="0.3">
      <c r="C1028" s="1"/>
      <c r="D1028" s="1"/>
      <c r="L1028" s="113">
        <v>77623.59</v>
      </c>
    </row>
    <row r="1029" spans="3:12" x14ac:dyDescent="0.3">
      <c r="C1029" s="1"/>
      <c r="D1029" s="1"/>
      <c r="L1029" s="113">
        <v>77623.59</v>
      </c>
    </row>
    <row r="1030" spans="3:12" x14ac:dyDescent="0.3">
      <c r="C1030" s="1"/>
      <c r="D1030" s="1"/>
      <c r="L1030" s="113">
        <v>77623.59</v>
      </c>
    </row>
    <row r="1031" spans="3:12" x14ac:dyDescent="0.3">
      <c r="C1031" s="1"/>
      <c r="D1031" s="1"/>
      <c r="L1031" s="113">
        <v>77623.59</v>
      </c>
    </row>
    <row r="1032" spans="3:12" x14ac:dyDescent="0.3">
      <c r="C1032" s="1"/>
      <c r="D1032" s="1"/>
      <c r="L1032" s="113">
        <v>77623.59</v>
      </c>
    </row>
    <row r="1033" spans="3:12" x14ac:dyDescent="0.3">
      <c r="C1033" s="1"/>
      <c r="D1033" s="1"/>
      <c r="L1033" s="113">
        <v>77623.59</v>
      </c>
    </row>
    <row r="1034" spans="3:12" x14ac:dyDescent="0.3">
      <c r="C1034" s="1"/>
      <c r="D1034" s="1"/>
      <c r="L1034" s="113">
        <v>77623.59</v>
      </c>
    </row>
    <row r="1035" spans="3:12" x14ac:dyDescent="0.3">
      <c r="C1035" s="1"/>
      <c r="D1035" s="1"/>
      <c r="L1035" s="113">
        <v>77623.59</v>
      </c>
    </row>
    <row r="1036" spans="3:12" x14ac:dyDescent="0.3">
      <c r="C1036" s="1"/>
      <c r="D1036" s="1"/>
      <c r="L1036" s="113">
        <v>77623.59</v>
      </c>
    </row>
    <row r="1037" spans="3:12" x14ac:dyDescent="0.3">
      <c r="C1037" s="1"/>
      <c r="D1037" s="1"/>
      <c r="L1037" s="113">
        <v>77623.59</v>
      </c>
    </row>
    <row r="1038" spans="3:12" x14ac:dyDescent="0.3">
      <c r="C1038" s="1"/>
      <c r="D1038" s="1"/>
      <c r="L1038" s="113">
        <v>77623.59</v>
      </c>
    </row>
    <row r="1039" spans="3:12" x14ac:dyDescent="0.3">
      <c r="C1039" s="1"/>
      <c r="D1039" s="1"/>
      <c r="L1039" s="113">
        <v>77623.59</v>
      </c>
    </row>
    <row r="1040" spans="3:12" x14ac:dyDescent="0.3">
      <c r="C1040" s="1"/>
      <c r="D1040" s="1"/>
      <c r="L1040" s="113">
        <v>77623.59</v>
      </c>
    </row>
    <row r="1041" spans="3:12" x14ac:dyDescent="0.3">
      <c r="C1041" s="1"/>
      <c r="D1041" s="1"/>
      <c r="L1041" s="113">
        <v>77623.59</v>
      </c>
    </row>
    <row r="1042" spans="3:12" x14ac:dyDescent="0.3">
      <c r="C1042" s="1"/>
      <c r="D1042" s="1"/>
      <c r="L1042" s="113">
        <v>77623.59</v>
      </c>
    </row>
    <row r="1043" spans="3:12" x14ac:dyDescent="0.3">
      <c r="C1043" s="1"/>
      <c r="D1043" s="1"/>
      <c r="L1043" s="113">
        <v>77623.59</v>
      </c>
    </row>
    <row r="1044" spans="3:12" x14ac:dyDescent="0.3">
      <c r="C1044" s="1"/>
      <c r="D1044" s="1"/>
      <c r="L1044" s="113">
        <v>77623.59</v>
      </c>
    </row>
    <row r="1045" spans="3:12" x14ac:dyDescent="0.3">
      <c r="C1045" s="1"/>
      <c r="D1045" s="1"/>
      <c r="L1045" s="113">
        <v>77623.59</v>
      </c>
    </row>
    <row r="1046" spans="3:12" x14ac:dyDescent="0.3">
      <c r="C1046" s="1"/>
      <c r="D1046" s="1"/>
      <c r="L1046" s="113">
        <v>77623.59</v>
      </c>
    </row>
    <row r="1047" spans="3:12" x14ac:dyDescent="0.3">
      <c r="C1047" s="1"/>
      <c r="D1047" s="1"/>
      <c r="L1047" s="113">
        <v>77623.59</v>
      </c>
    </row>
    <row r="1048" spans="3:12" x14ac:dyDescent="0.3">
      <c r="C1048" s="1"/>
      <c r="D1048" s="1"/>
      <c r="L1048" s="113">
        <v>77623.59</v>
      </c>
    </row>
    <row r="1049" spans="3:12" x14ac:dyDescent="0.3">
      <c r="C1049" s="1"/>
      <c r="D1049" s="1"/>
      <c r="L1049" s="113">
        <v>77623.59</v>
      </c>
    </row>
    <row r="1050" spans="3:12" x14ac:dyDescent="0.3">
      <c r="C1050" s="1"/>
      <c r="D1050" s="1"/>
      <c r="L1050" s="113">
        <v>77623.59</v>
      </c>
    </row>
    <row r="1051" spans="3:12" x14ac:dyDescent="0.3">
      <c r="C1051" s="1"/>
      <c r="D1051" s="1"/>
      <c r="L1051" s="113">
        <v>77623.59</v>
      </c>
    </row>
    <row r="1052" spans="3:12" x14ac:dyDescent="0.3">
      <c r="C1052" s="1"/>
      <c r="D1052" s="1"/>
      <c r="L1052" s="113">
        <v>77623.59</v>
      </c>
    </row>
    <row r="1053" spans="3:12" x14ac:dyDescent="0.3">
      <c r="C1053" s="1"/>
      <c r="D1053" s="1"/>
      <c r="L1053" s="113">
        <v>77623.59</v>
      </c>
    </row>
    <row r="1054" spans="3:12" x14ac:dyDescent="0.3">
      <c r="C1054" s="1"/>
      <c r="D1054" s="1"/>
      <c r="L1054" s="113">
        <v>77623.59</v>
      </c>
    </row>
    <row r="1055" spans="3:12" x14ac:dyDescent="0.3">
      <c r="C1055" s="1"/>
      <c r="D1055" s="1"/>
      <c r="L1055" s="113">
        <v>77623.59</v>
      </c>
    </row>
    <row r="1056" spans="3:12" x14ac:dyDescent="0.3">
      <c r="C1056" s="1"/>
      <c r="D1056" s="1"/>
      <c r="L1056" s="113">
        <v>77623.59</v>
      </c>
    </row>
    <row r="1057" spans="3:12" x14ac:dyDescent="0.3">
      <c r="C1057" s="1"/>
      <c r="D1057" s="1"/>
      <c r="L1057" s="113">
        <v>77623.59</v>
      </c>
    </row>
    <row r="1058" spans="3:12" x14ac:dyDescent="0.3">
      <c r="C1058" s="1"/>
      <c r="D1058" s="1"/>
      <c r="L1058" s="113">
        <v>77623.59</v>
      </c>
    </row>
    <row r="1059" spans="3:12" x14ac:dyDescent="0.3">
      <c r="C1059" s="1"/>
      <c r="D1059" s="1"/>
      <c r="L1059" s="113">
        <v>77623.59</v>
      </c>
    </row>
    <row r="1060" spans="3:12" x14ac:dyDescent="0.3">
      <c r="C1060" s="1"/>
      <c r="D1060" s="1"/>
      <c r="L1060" s="113">
        <v>77623.59</v>
      </c>
    </row>
    <row r="1061" spans="3:12" x14ac:dyDescent="0.3">
      <c r="C1061" s="1"/>
      <c r="D1061" s="1"/>
      <c r="L1061" s="113">
        <v>77623.59</v>
      </c>
    </row>
    <row r="1062" spans="3:12" x14ac:dyDescent="0.3">
      <c r="C1062" s="1"/>
      <c r="D1062" s="1"/>
      <c r="L1062" s="113">
        <v>77623.59</v>
      </c>
    </row>
    <row r="1063" spans="3:12" x14ac:dyDescent="0.3">
      <c r="C1063" s="1"/>
      <c r="D1063" s="1"/>
      <c r="L1063" s="113">
        <v>77623.59</v>
      </c>
    </row>
    <row r="1064" spans="3:12" x14ac:dyDescent="0.3">
      <c r="C1064" s="1"/>
      <c r="D1064" s="1"/>
      <c r="L1064" s="113">
        <v>77623.59</v>
      </c>
    </row>
    <row r="1065" spans="3:12" x14ac:dyDescent="0.3">
      <c r="C1065" s="1"/>
      <c r="D1065" s="1"/>
      <c r="L1065" s="113">
        <v>77623.59</v>
      </c>
    </row>
    <row r="1066" spans="3:12" x14ac:dyDescent="0.3">
      <c r="C1066" s="1"/>
      <c r="D1066" s="1"/>
      <c r="L1066" s="113">
        <v>77623.59</v>
      </c>
    </row>
    <row r="1067" spans="3:12" x14ac:dyDescent="0.3">
      <c r="C1067" s="1"/>
      <c r="D1067" s="1"/>
      <c r="L1067" s="113">
        <v>77623.59</v>
      </c>
    </row>
    <row r="1068" spans="3:12" x14ac:dyDescent="0.3">
      <c r="C1068" s="1"/>
      <c r="D1068" s="1"/>
      <c r="L1068" s="113">
        <v>77623.59</v>
      </c>
    </row>
    <row r="1069" spans="3:12" x14ac:dyDescent="0.3">
      <c r="C1069" s="1"/>
      <c r="D1069" s="1"/>
      <c r="L1069" s="113">
        <v>77623.59</v>
      </c>
    </row>
    <row r="1070" spans="3:12" x14ac:dyDescent="0.3">
      <c r="C1070" s="1"/>
      <c r="D1070" s="1"/>
      <c r="L1070" s="113">
        <v>77623.59</v>
      </c>
    </row>
    <row r="1071" spans="3:12" x14ac:dyDescent="0.3">
      <c r="C1071" s="1"/>
      <c r="D1071" s="1"/>
      <c r="L1071" s="113">
        <v>77623.59</v>
      </c>
    </row>
    <row r="1072" spans="3:12" x14ac:dyDescent="0.3">
      <c r="C1072" s="1"/>
      <c r="D1072" s="1"/>
      <c r="L1072" s="113">
        <v>77623.59</v>
      </c>
    </row>
    <row r="1073" spans="3:12" x14ac:dyDescent="0.3">
      <c r="C1073" s="1"/>
      <c r="D1073" s="1"/>
      <c r="L1073" s="113">
        <v>77623.59</v>
      </c>
    </row>
    <row r="1074" spans="3:12" x14ac:dyDescent="0.3">
      <c r="C1074" s="1"/>
      <c r="D1074" s="1"/>
      <c r="L1074" s="113">
        <v>77623.59</v>
      </c>
    </row>
    <row r="1075" spans="3:12" x14ac:dyDescent="0.3">
      <c r="C1075" s="1"/>
      <c r="D1075" s="1"/>
      <c r="L1075" s="113">
        <v>77623.59</v>
      </c>
    </row>
    <row r="1076" spans="3:12" x14ac:dyDescent="0.3">
      <c r="C1076" s="1"/>
      <c r="D1076" s="1"/>
      <c r="L1076" s="113">
        <v>77623.59</v>
      </c>
    </row>
    <row r="1077" spans="3:12" x14ac:dyDescent="0.3">
      <c r="C1077" s="1"/>
      <c r="D1077" s="1"/>
      <c r="L1077" s="113">
        <v>77623.59</v>
      </c>
    </row>
    <row r="1078" spans="3:12" x14ac:dyDescent="0.3">
      <c r="C1078" s="1"/>
      <c r="D1078" s="1"/>
      <c r="L1078" s="113">
        <v>77623.59</v>
      </c>
    </row>
    <row r="1079" spans="3:12" x14ac:dyDescent="0.3">
      <c r="C1079" s="1"/>
      <c r="D1079" s="1"/>
      <c r="L1079" s="113">
        <v>77623.59</v>
      </c>
    </row>
    <row r="1080" spans="3:12" x14ac:dyDescent="0.3">
      <c r="C1080" s="1"/>
      <c r="D1080" s="1"/>
      <c r="L1080" s="113">
        <v>77623.59</v>
      </c>
    </row>
    <row r="1081" spans="3:12" x14ac:dyDescent="0.3">
      <c r="C1081" s="1"/>
      <c r="D1081" s="1"/>
      <c r="L1081" s="113">
        <v>77623.59</v>
      </c>
    </row>
    <row r="1082" spans="3:12" x14ac:dyDescent="0.3">
      <c r="C1082" s="1"/>
      <c r="D1082" s="1"/>
      <c r="L1082" s="113">
        <v>77623.59</v>
      </c>
    </row>
    <row r="1083" spans="3:12" x14ac:dyDescent="0.3">
      <c r="C1083" s="1"/>
      <c r="D1083" s="1"/>
      <c r="L1083" s="113">
        <v>77623.59</v>
      </c>
    </row>
    <row r="1084" spans="3:12" x14ac:dyDescent="0.3">
      <c r="C1084" s="1"/>
      <c r="D1084" s="1"/>
      <c r="L1084" s="113">
        <v>77623.59</v>
      </c>
    </row>
    <row r="1085" spans="3:12" x14ac:dyDescent="0.3">
      <c r="C1085" s="1"/>
      <c r="D1085" s="1"/>
      <c r="L1085" s="113">
        <v>77623.59</v>
      </c>
    </row>
    <row r="1086" spans="3:12" x14ac:dyDescent="0.3">
      <c r="C1086" s="1"/>
      <c r="D1086" s="1"/>
      <c r="L1086" s="113">
        <v>77623.59</v>
      </c>
    </row>
    <row r="1087" spans="3:12" x14ac:dyDescent="0.3">
      <c r="C1087" s="1"/>
      <c r="D1087" s="1"/>
      <c r="L1087" s="113">
        <v>77623.59</v>
      </c>
    </row>
    <row r="1088" spans="3:12" x14ac:dyDescent="0.3">
      <c r="C1088" s="1"/>
      <c r="D1088" s="1"/>
      <c r="L1088" s="113">
        <v>77623.59</v>
      </c>
    </row>
    <row r="1089" spans="3:12" x14ac:dyDescent="0.3">
      <c r="C1089" s="1"/>
      <c r="D1089" s="1"/>
      <c r="L1089" s="113">
        <v>77623.59</v>
      </c>
    </row>
    <row r="1090" spans="3:12" x14ac:dyDescent="0.3">
      <c r="C1090" s="1"/>
      <c r="D1090" s="1"/>
      <c r="L1090" s="113">
        <v>77623.59</v>
      </c>
    </row>
    <row r="1091" spans="3:12" x14ac:dyDescent="0.3">
      <c r="C1091" s="1"/>
      <c r="D1091" s="1"/>
      <c r="L1091" s="113">
        <v>77623.59</v>
      </c>
    </row>
    <row r="1092" spans="3:12" x14ac:dyDescent="0.3">
      <c r="C1092" s="1"/>
      <c r="D1092" s="1"/>
      <c r="L1092" s="113">
        <v>77623.59</v>
      </c>
    </row>
    <row r="1093" spans="3:12" x14ac:dyDescent="0.3">
      <c r="C1093" s="1"/>
      <c r="D1093" s="1"/>
      <c r="L1093" s="113">
        <v>77623.59</v>
      </c>
    </row>
    <row r="1094" spans="3:12" x14ac:dyDescent="0.3">
      <c r="C1094" s="1"/>
      <c r="D1094" s="1"/>
      <c r="L1094" s="113">
        <v>77623.59</v>
      </c>
    </row>
    <row r="1095" spans="3:12" x14ac:dyDescent="0.3">
      <c r="C1095" s="1"/>
      <c r="D1095" s="1"/>
      <c r="L1095" s="113">
        <v>77623.59</v>
      </c>
    </row>
    <row r="1096" spans="3:12" x14ac:dyDescent="0.3">
      <c r="C1096" s="1"/>
      <c r="D1096" s="1"/>
      <c r="L1096" s="113">
        <v>77623.59</v>
      </c>
    </row>
    <row r="1097" spans="3:12" x14ac:dyDescent="0.3">
      <c r="C1097" s="1"/>
      <c r="D1097" s="1"/>
      <c r="L1097" s="113">
        <v>77623.59</v>
      </c>
    </row>
    <row r="1098" spans="3:12" x14ac:dyDescent="0.3">
      <c r="C1098" s="1"/>
      <c r="D1098" s="1"/>
      <c r="L1098" s="113">
        <v>77623.59</v>
      </c>
    </row>
    <row r="1099" spans="3:12" x14ac:dyDescent="0.3">
      <c r="C1099" s="1"/>
      <c r="D1099" s="1"/>
      <c r="L1099" s="113">
        <v>77623.59</v>
      </c>
    </row>
    <row r="1100" spans="3:12" x14ac:dyDescent="0.3">
      <c r="C1100" s="1"/>
      <c r="D1100" s="1"/>
      <c r="L1100" s="113">
        <v>77623.59</v>
      </c>
    </row>
    <row r="1101" spans="3:12" x14ac:dyDescent="0.3">
      <c r="C1101" s="1"/>
      <c r="D1101" s="1"/>
      <c r="L1101" s="113">
        <v>77623.59</v>
      </c>
    </row>
    <row r="1102" spans="3:12" x14ac:dyDescent="0.3">
      <c r="C1102" s="1"/>
      <c r="D1102" s="1"/>
      <c r="L1102" s="113">
        <v>77623.59</v>
      </c>
    </row>
    <row r="1103" spans="3:12" x14ac:dyDescent="0.3">
      <c r="C1103" s="1"/>
      <c r="D1103" s="1"/>
      <c r="L1103" s="113">
        <v>77623.59</v>
      </c>
    </row>
    <row r="1104" spans="3:12" x14ac:dyDescent="0.3">
      <c r="C1104" s="1"/>
      <c r="D1104" s="1"/>
      <c r="L1104" s="113">
        <v>77623.59</v>
      </c>
    </row>
    <row r="1105" spans="3:12" x14ac:dyDescent="0.3">
      <c r="C1105" s="1"/>
      <c r="D1105" s="1"/>
      <c r="L1105" s="113">
        <v>77623.59</v>
      </c>
    </row>
    <row r="1106" spans="3:12" x14ac:dyDescent="0.3">
      <c r="C1106" s="1"/>
      <c r="D1106" s="1"/>
      <c r="L1106" s="113">
        <v>77623.59</v>
      </c>
    </row>
    <row r="1107" spans="3:12" x14ac:dyDescent="0.3">
      <c r="C1107" s="1"/>
      <c r="D1107" s="1"/>
      <c r="L1107" s="113">
        <v>77623.59</v>
      </c>
    </row>
    <row r="1108" spans="3:12" x14ac:dyDescent="0.3">
      <c r="C1108" s="1"/>
      <c r="D1108" s="1"/>
      <c r="L1108" s="113">
        <v>77623.59</v>
      </c>
    </row>
    <row r="1109" spans="3:12" x14ac:dyDescent="0.3">
      <c r="C1109" s="1"/>
      <c r="D1109" s="1"/>
      <c r="L1109" s="113">
        <v>77623.59</v>
      </c>
    </row>
    <row r="1110" spans="3:12" x14ac:dyDescent="0.3">
      <c r="C1110" s="1"/>
      <c r="D1110" s="1"/>
      <c r="L1110" s="113">
        <v>77623.59</v>
      </c>
    </row>
    <row r="1111" spans="3:12" x14ac:dyDescent="0.3">
      <c r="C1111" s="1"/>
      <c r="D1111" s="1"/>
      <c r="L1111" s="113">
        <v>77623.59</v>
      </c>
    </row>
    <row r="1112" spans="3:12" x14ac:dyDescent="0.3">
      <c r="C1112" s="1"/>
      <c r="D1112" s="1"/>
      <c r="L1112" s="113">
        <v>77623.59</v>
      </c>
    </row>
    <row r="1113" spans="3:12" x14ac:dyDescent="0.3">
      <c r="C1113" s="1"/>
      <c r="D1113" s="1"/>
      <c r="L1113" s="113">
        <v>77623.59</v>
      </c>
    </row>
    <row r="1114" spans="3:12" x14ac:dyDescent="0.3">
      <c r="C1114" s="1"/>
      <c r="D1114" s="1"/>
      <c r="L1114" s="113">
        <v>77623.59</v>
      </c>
    </row>
    <row r="1115" spans="3:12" x14ac:dyDescent="0.3">
      <c r="C1115" s="1"/>
      <c r="D1115" s="1"/>
      <c r="L1115" s="113">
        <v>77623.59</v>
      </c>
    </row>
    <row r="1116" spans="3:12" x14ac:dyDescent="0.3">
      <c r="C1116" s="1"/>
      <c r="D1116" s="1"/>
      <c r="L1116" s="113">
        <v>77623.59</v>
      </c>
    </row>
    <row r="1117" spans="3:12" x14ac:dyDescent="0.3">
      <c r="C1117" s="1"/>
      <c r="D1117" s="1"/>
      <c r="L1117" s="113">
        <v>77623.59</v>
      </c>
    </row>
    <row r="1118" spans="3:12" x14ac:dyDescent="0.3">
      <c r="C1118" s="1"/>
      <c r="D1118" s="1"/>
      <c r="L1118" s="113">
        <v>77623.59</v>
      </c>
    </row>
    <row r="1119" spans="3:12" x14ac:dyDescent="0.3">
      <c r="C1119" s="1"/>
      <c r="D1119" s="1"/>
      <c r="L1119" s="113">
        <v>77623.59</v>
      </c>
    </row>
    <row r="1120" spans="3:12" x14ac:dyDescent="0.3">
      <c r="C1120" s="1"/>
      <c r="D1120" s="1"/>
      <c r="L1120" s="113">
        <v>77623.59</v>
      </c>
    </row>
    <row r="1121" spans="3:12" x14ac:dyDescent="0.3">
      <c r="C1121" s="1"/>
      <c r="D1121" s="1"/>
      <c r="L1121" s="113">
        <v>77623.59</v>
      </c>
    </row>
    <row r="1122" spans="3:12" x14ac:dyDescent="0.3">
      <c r="C1122" s="1"/>
      <c r="D1122" s="1"/>
      <c r="L1122" s="113">
        <v>77623.59</v>
      </c>
    </row>
    <row r="1123" spans="3:12" x14ac:dyDescent="0.3">
      <c r="C1123" s="1"/>
      <c r="D1123" s="1"/>
      <c r="L1123" s="113">
        <v>77623.59</v>
      </c>
    </row>
    <row r="1124" spans="3:12" x14ac:dyDescent="0.3">
      <c r="C1124" s="1"/>
      <c r="D1124" s="1"/>
      <c r="L1124" s="113">
        <v>77623.59</v>
      </c>
    </row>
    <row r="1125" spans="3:12" x14ac:dyDescent="0.3">
      <c r="C1125" s="1"/>
      <c r="D1125" s="1"/>
      <c r="L1125" s="113">
        <v>77623.59</v>
      </c>
    </row>
    <row r="1126" spans="3:12" x14ac:dyDescent="0.3">
      <c r="C1126" s="1"/>
      <c r="D1126" s="1"/>
      <c r="L1126" s="113">
        <v>77623.59</v>
      </c>
    </row>
    <row r="1127" spans="3:12" x14ac:dyDescent="0.3">
      <c r="C1127" s="1"/>
      <c r="D1127" s="1"/>
      <c r="L1127" s="113">
        <v>77623.59</v>
      </c>
    </row>
    <row r="1128" spans="3:12" x14ac:dyDescent="0.3">
      <c r="C1128" s="1"/>
      <c r="D1128" s="1"/>
      <c r="L1128" s="113">
        <v>77623.59</v>
      </c>
    </row>
    <row r="1129" spans="3:12" x14ac:dyDescent="0.3">
      <c r="C1129" s="1"/>
      <c r="D1129" s="1"/>
      <c r="L1129" s="113">
        <v>77623.59</v>
      </c>
    </row>
    <row r="1130" spans="3:12" x14ac:dyDescent="0.3">
      <c r="C1130" s="1"/>
      <c r="D1130" s="1"/>
      <c r="L1130" s="113">
        <v>77623.59</v>
      </c>
    </row>
    <row r="1131" spans="3:12" x14ac:dyDescent="0.3">
      <c r="C1131" s="1"/>
      <c r="D1131" s="1"/>
      <c r="L1131" s="113">
        <v>77623.59</v>
      </c>
    </row>
    <row r="1132" spans="3:12" x14ac:dyDescent="0.3">
      <c r="C1132" s="1"/>
      <c r="D1132" s="1"/>
      <c r="L1132" s="113">
        <v>77623.59</v>
      </c>
    </row>
    <row r="1133" spans="3:12" x14ac:dyDescent="0.3">
      <c r="C1133" s="1"/>
      <c r="D1133" s="1"/>
      <c r="L1133" s="113">
        <v>77623.59</v>
      </c>
    </row>
    <row r="1134" spans="3:12" x14ac:dyDescent="0.3">
      <c r="C1134" s="1"/>
      <c r="D1134" s="1"/>
      <c r="L1134" s="113">
        <v>77623.59</v>
      </c>
    </row>
    <row r="1135" spans="3:12" x14ac:dyDescent="0.3">
      <c r="C1135" s="1"/>
      <c r="D1135" s="1"/>
      <c r="L1135" s="113">
        <v>77623.59</v>
      </c>
    </row>
    <row r="1136" spans="3:12" x14ac:dyDescent="0.3">
      <c r="C1136" s="1"/>
      <c r="D1136" s="1"/>
      <c r="L1136" s="113">
        <v>77623.59</v>
      </c>
    </row>
    <row r="1137" spans="3:12" x14ac:dyDescent="0.3">
      <c r="C1137" s="1"/>
      <c r="D1137" s="1"/>
      <c r="L1137" s="113">
        <v>77623.59</v>
      </c>
    </row>
    <row r="1138" spans="3:12" x14ac:dyDescent="0.3">
      <c r="C1138" s="1"/>
      <c r="D1138" s="1"/>
      <c r="L1138" s="113">
        <v>77623.59</v>
      </c>
    </row>
    <row r="1139" spans="3:12" x14ac:dyDescent="0.3">
      <c r="C1139" s="1"/>
      <c r="D1139" s="1"/>
      <c r="L1139" s="113">
        <v>77623.59</v>
      </c>
    </row>
    <row r="1140" spans="3:12" x14ac:dyDescent="0.3">
      <c r="C1140" s="1"/>
      <c r="D1140" s="1"/>
      <c r="L1140" s="113">
        <v>77623.59</v>
      </c>
    </row>
    <row r="1141" spans="3:12" x14ac:dyDescent="0.3">
      <c r="C1141" s="1"/>
      <c r="D1141" s="1"/>
      <c r="L1141" s="113">
        <v>77623.59</v>
      </c>
    </row>
    <row r="1142" spans="3:12" x14ac:dyDescent="0.3">
      <c r="C1142" s="1"/>
      <c r="D1142" s="1"/>
      <c r="L1142" s="113">
        <v>77623.59</v>
      </c>
    </row>
    <row r="1143" spans="3:12" x14ac:dyDescent="0.3">
      <c r="C1143" s="1"/>
      <c r="D1143" s="1"/>
      <c r="L1143" s="113">
        <v>77623.59</v>
      </c>
    </row>
    <row r="1144" spans="3:12" x14ac:dyDescent="0.3">
      <c r="C1144" s="1"/>
      <c r="D1144" s="1"/>
      <c r="L1144" s="113">
        <v>77623.59</v>
      </c>
    </row>
    <row r="1145" spans="3:12" x14ac:dyDescent="0.3">
      <c r="C1145" s="1"/>
      <c r="D1145" s="1"/>
      <c r="L1145" s="113">
        <v>77623.59</v>
      </c>
    </row>
    <row r="1146" spans="3:12" x14ac:dyDescent="0.3">
      <c r="C1146" s="1"/>
      <c r="D1146" s="1"/>
      <c r="L1146" s="113">
        <v>77623.59</v>
      </c>
    </row>
    <row r="1147" spans="3:12" x14ac:dyDescent="0.3">
      <c r="C1147" s="1"/>
      <c r="D1147" s="1"/>
      <c r="L1147" s="113">
        <v>77623.59</v>
      </c>
    </row>
    <row r="1148" spans="3:12" x14ac:dyDescent="0.3">
      <c r="C1148" s="1"/>
      <c r="D1148" s="1"/>
      <c r="L1148" s="113">
        <v>77623.59</v>
      </c>
    </row>
    <row r="1149" spans="3:12" x14ac:dyDescent="0.3">
      <c r="C1149" s="1"/>
      <c r="D1149" s="1"/>
      <c r="L1149" s="113">
        <v>77623.59</v>
      </c>
    </row>
    <row r="1150" spans="3:12" x14ac:dyDescent="0.3">
      <c r="C1150" s="1"/>
      <c r="D1150" s="1"/>
      <c r="L1150" s="113">
        <v>77623.59</v>
      </c>
    </row>
    <row r="1151" spans="3:12" x14ac:dyDescent="0.3">
      <c r="C1151" s="1"/>
      <c r="D1151" s="1"/>
      <c r="L1151" s="113">
        <v>77623.59</v>
      </c>
    </row>
    <row r="1152" spans="3:12" x14ac:dyDescent="0.3">
      <c r="C1152" s="1"/>
      <c r="D1152" s="1"/>
      <c r="L1152" s="113">
        <v>77623.59</v>
      </c>
    </row>
    <row r="1153" spans="3:12" x14ac:dyDescent="0.3">
      <c r="C1153" s="1"/>
      <c r="D1153" s="1"/>
      <c r="L1153" s="113">
        <v>77623.59</v>
      </c>
    </row>
    <row r="1154" spans="3:12" x14ac:dyDescent="0.3">
      <c r="C1154" s="1"/>
      <c r="D1154" s="1"/>
      <c r="L1154" s="113">
        <v>77623.59</v>
      </c>
    </row>
    <row r="1155" spans="3:12" x14ac:dyDescent="0.3">
      <c r="C1155" s="1"/>
      <c r="D1155" s="1"/>
      <c r="L1155" s="113">
        <v>77623.59</v>
      </c>
    </row>
    <row r="1156" spans="3:12" x14ac:dyDescent="0.3">
      <c r="C1156" s="1"/>
      <c r="D1156" s="1"/>
      <c r="L1156" s="113">
        <v>77623.59</v>
      </c>
    </row>
    <row r="1157" spans="3:12" x14ac:dyDescent="0.3">
      <c r="C1157" s="1"/>
      <c r="D1157" s="1"/>
      <c r="L1157" s="113">
        <v>77623.59</v>
      </c>
    </row>
    <row r="1158" spans="3:12" x14ac:dyDescent="0.3">
      <c r="C1158" s="1"/>
      <c r="D1158" s="1"/>
      <c r="L1158" s="113">
        <v>77623.59</v>
      </c>
    </row>
    <row r="1159" spans="3:12" x14ac:dyDescent="0.3">
      <c r="C1159" s="1"/>
      <c r="D1159" s="1"/>
      <c r="L1159" s="113">
        <v>77623.59</v>
      </c>
    </row>
    <row r="1160" spans="3:12" x14ac:dyDescent="0.3">
      <c r="C1160" s="1"/>
      <c r="D1160" s="1"/>
      <c r="L1160" s="113">
        <v>77623.59</v>
      </c>
    </row>
    <row r="1161" spans="3:12" x14ac:dyDescent="0.3">
      <c r="C1161" s="1"/>
      <c r="D1161" s="1"/>
      <c r="L1161" s="113">
        <v>77623.59</v>
      </c>
    </row>
    <row r="1162" spans="3:12" x14ac:dyDescent="0.3">
      <c r="C1162" s="1"/>
      <c r="D1162" s="1"/>
      <c r="L1162" s="113">
        <v>77623.59</v>
      </c>
    </row>
    <row r="1163" spans="3:12" x14ac:dyDescent="0.3">
      <c r="C1163" s="1"/>
      <c r="D1163" s="1"/>
      <c r="L1163" s="113">
        <v>77623.59</v>
      </c>
    </row>
    <row r="1164" spans="3:12" x14ac:dyDescent="0.3">
      <c r="C1164" s="1"/>
      <c r="D1164" s="1"/>
      <c r="L1164" s="113">
        <v>77623.59</v>
      </c>
    </row>
    <row r="1165" spans="3:12" x14ac:dyDescent="0.3">
      <c r="C1165" s="1"/>
      <c r="D1165" s="1"/>
      <c r="L1165" s="113">
        <v>77623.59</v>
      </c>
    </row>
    <row r="1166" spans="3:12" x14ac:dyDescent="0.3">
      <c r="C1166" s="1"/>
      <c r="D1166" s="1"/>
      <c r="L1166" s="113">
        <v>77623.59</v>
      </c>
    </row>
    <row r="1167" spans="3:12" x14ac:dyDescent="0.3">
      <c r="C1167" s="1"/>
      <c r="D1167" s="1"/>
      <c r="L1167" s="113">
        <v>77623.59</v>
      </c>
    </row>
    <row r="1168" spans="3:12" x14ac:dyDescent="0.3">
      <c r="C1168" s="1"/>
      <c r="D1168" s="1"/>
      <c r="L1168" s="113">
        <v>77623.59</v>
      </c>
    </row>
    <row r="1169" spans="3:12" x14ac:dyDescent="0.3">
      <c r="C1169" s="1"/>
      <c r="D1169" s="1"/>
      <c r="L1169" s="113">
        <v>77623.59</v>
      </c>
    </row>
    <row r="1170" spans="3:12" x14ac:dyDescent="0.3">
      <c r="C1170" s="1"/>
      <c r="D1170" s="1"/>
      <c r="L1170" s="113">
        <v>77623.59</v>
      </c>
    </row>
    <row r="1171" spans="3:12" x14ac:dyDescent="0.3">
      <c r="C1171" s="1"/>
      <c r="D1171" s="1"/>
      <c r="L1171" s="113">
        <v>77623.59</v>
      </c>
    </row>
    <row r="1172" spans="3:12" x14ac:dyDescent="0.3">
      <c r="C1172" s="1"/>
      <c r="D1172" s="1"/>
      <c r="L1172" s="113">
        <v>77623.59</v>
      </c>
    </row>
    <row r="1173" spans="3:12" x14ac:dyDescent="0.3">
      <c r="C1173" s="1"/>
      <c r="D1173" s="1"/>
      <c r="L1173" s="113">
        <v>77623.59</v>
      </c>
    </row>
    <row r="1174" spans="3:12" x14ac:dyDescent="0.3">
      <c r="C1174" s="1"/>
      <c r="D1174" s="1"/>
      <c r="L1174" s="113">
        <v>77623.59</v>
      </c>
    </row>
    <row r="1175" spans="3:12" x14ac:dyDescent="0.3">
      <c r="C1175" s="1"/>
      <c r="D1175" s="1"/>
      <c r="L1175" s="113">
        <v>77623.59</v>
      </c>
    </row>
    <row r="1176" spans="3:12" x14ac:dyDescent="0.3">
      <c r="C1176" s="1"/>
      <c r="D1176" s="1"/>
      <c r="L1176" s="113">
        <v>77623.59</v>
      </c>
    </row>
    <row r="1177" spans="3:12" x14ac:dyDescent="0.3">
      <c r="C1177" s="1"/>
      <c r="D1177" s="1"/>
      <c r="L1177" s="113">
        <v>77623.59</v>
      </c>
    </row>
    <row r="1178" spans="3:12" x14ac:dyDescent="0.3">
      <c r="C1178" s="1"/>
      <c r="D1178" s="1"/>
      <c r="L1178" s="113">
        <v>77623.59</v>
      </c>
    </row>
    <row r="1179" spans="3:12" x14ac:dyDescent="0.3">
      <c r="C1179" s="1"/>
      <c r="D1179" s="1"/>
      <c r="L1179" s="113">
        <v>77623.59</v>
      </c>
    </row>
    <row r="1180" spans="3:12" x14ac:dyDescent="0.3">
      <c r="C1180" s="1"/>
      <c r="D1180" s="1"/>
      <c r="L1180" s="113">
        <v>77623.59</v>
      </c>
    </row>
    <row r="1181" spans="3:12" x14ac:dyDescent="0.3">
      <c r="C1181" s="1"/>
      <c r="D1181" s="1"/>
      <c r="L1181" s="113">
        <v>77623.59</v>
      </c>
    </row>
    <row r="1182" spans="3:12" x14ac:dyDescent="0.3">
      <c r="C1182" s="1"/>
      <c r="D1182" s="1"/>
      <c r="L1182" s="113">
        <v>77623.59</v>
      </c>
    </row>
    <row r="1183" spans="3:12" x14ac:dyDescent="0.3">
      <c r="C1183" s="1"/>
      <c r="D1183" s="1"/>
      <c r="L1183" s="113">
        <v>77623.59</v>
      </c>
    </row>
    <row r="1184" spans="3:12" x14ac:dyDescent="0.3">
      <c r="C1184" s="1"/>
      <c r="D1184" s="1"/>
      <c r="L1184" s="113">
        <v>77623.59</v>
      </c>
    </row>
    <row r="1185" spans="3:12" x14ac:dyDescent="0.3">
      <c r="C1185" s="1"/>
      <c r="D1185" s="1"/>
      <c r="L1185" s="113">
        <v>77623.59</v>
      </c>
    </row>
    <row r="1186" spans="3:12" x14ac:dyDescent="0.3">
      <c r="C1186" s="1"/>
      <c r="D1186" s="1"/>
      <c r="L1186" s="113">
        <v>77623.59</v>
      </c>
    </row>
    <row r="1187" spans="3:12" x14ac:dyDescent="0.3">
      <c r="C1187" s="1"/>
      <c r="D1187" s="1"/>
      <c r="L1187" s="113">
        <v>77623.59</v>
      </c>
    </row>
    <row r="1188" spans="3:12" x14ac:dyDescent="0.3">
      <c r="C1188" s="1"/>
      <c r="D1188" s="1"/>
      <c r="L1188" s="113">
        <v>77623.59</v>
      </c>
    </row>
    <row r="1189" spans="3:12" x14ac:dyDescent="0.3">
      <c r="C1189" s="1"/>
      <c r="D1189" s="1"/>
      <c r="L1189" s="113">
        <v>77623.59</v>
      </c>
    </row>
    <row r="1190" spans="3:12" x14ac:dyDescent="0.3">
      <c r="C1190" s="1"/>
      <c r="D1190" s="1"/>
      <c r="L1190" s="113">
        <v>77623.59</v>
      </c>
    </row>
    <row r="1191" spans="3:12" x14ac:dyDescent="0.3">
      <c r="C1191" s="1"/>
      <c r="D1191" s="1"/>
      <c r="L1191" s="113">
        <v>77623.59</v>
      </c>
    </row>
    <row r="1192" spans="3:12" x14ac:dyDescent="0.3">
      <c r="C1192" s="1"/>
      <c r="D1192" s="1"/>
      <c r="L1192" s="113">
        <v>77623.59</v>
      </c>
    </row>
    <row r="1193" spans="3:12" x14ac:dyDescent="0.3">
      <c r="C1193" s="1"/>
      <c r="D1193" s="1"/>
      <c r="L1193" s="113">
        <v>77623.59</v>
      </c>
    </row>
    <row r="1194" spans="3:12" x14ac:dyDescent="0.3">
      <c r="C1194" s="1"/>
      <c r="D1194" s="1"/>
      <c r="L1194" s="113">
        <v>77623.59</v>
      </c>
    </row>
    <row r="1195" spans="3:12" x14ac:dyDescent="0.3">
      <c r="C1195" s="1"/>
      <c r="D1195" s="1"/>
      <c r="L1195" s="113">
        <v>77623.59</v>
      </c>
    </row>
    <row r="1196" spans="3:12" x14ac:dyDescent="0.3">
      <c r="C1196" s="1"/>
      <c r="D1196" s="1"/>
      <c r="L1196" s="113">
        <v>77623.59</v>
      </c>
    </row>
    <row r="1197" spans="3:12" x14ac:dyDescent="0.3">
      <c r="C1197" s="1"/>
      <c r="D1197" s="1"/>
      <c r="L1197" s="113">
        <v>77623.59</v>
      </c>
    </row>
    <row r="1198" spans="3:12" x14ac:dyDescent="0.3">
      <c r="C1198" s="1"/>
      <c r="D1198" s="1"/>
      <c r="L1198" s="113">
        <v>77623.59</v>
      </c>
    </row>
    <row r="1199" spans="3:12" x14ac:dyDescent="0.3">
      <c r="C1199" s="1"/>
      <c r="D1199" s="1"/>
      <c r="L1199" s="113">
        <v>77623.59</v>
      </c>
    </row>
    <row r="1200" spans="3:12" x14ac:dyDescent="0.3">
      <c r="C1200" s="1"/>
      <c r="D1200" s="1"/>
      <c r="L1200" s="113">
        <v>77623.59</v>
      </c>
    </row>
    <row r="1201" spans="3:12" x14ac:dyDescent="0.3">
      <c r="C1201" s="1"/>
      <c r="D1201" s="1"/>
      <c r="L1201" s="113">
        <v>77623.59</v>
      </c>
    </row>
    <row r="1202" spans="3:12" x14ac:dyDescent="0.3">
      <c r="C1202" s="1"/>
      <c r="D1202" s="1"/>
      <c r="L1202" s="113">
        <v>77623.59</v>
      </c>
    </row>
    <row r="1203" spans="3:12" x14ac:dyDescent="0.3">
      <c r="C1203" s="1"/>
      <c r="D1203" s="1"/>
      <c r="L1203" s="113">
        <v>77623.59</v>
      </c>
    </row>
    <row r="1204" spans="3:12" x14ac:dyDescent="0.3">
      <c r="C1204" s="1"/>
      <c r="D1204" s="1"/>
      <c r="L1204" s="113">
        <v>77623.59</v>
      </c>
    </row>
    <row r="1205" spans="3:12" x14ac:dyDescent="0.3">
      <c r="C1205" s="1"/>
      <c r="D1205" s="1"/>
      <c r="L1205" s="113">
        <v>77623.59</v>
      </c>
    </row>
    <row r="1206" spans="3:12" x14ac:dyDescent="0.3">
      <c r="C1206" s="1"/>
      <c r="D1206" s="1"/>
      <c r="L1206" s="113">
        <v>77623.59</v>
      </c>
    </row>
    <row r="1207" spans="3:12" x14ac:dyDescent="0.3">
      <c r="C1207" s="1"/>
      <c r="D1207" s="1"/>
      <c r="L1207" s="113">
        <v>77623.59</v>
      </c>
    </row>
    <row r="1208" spans="3:12" x14ac:dyDescent="0.3">
      <c r="C1208" s="1"/>
      <c r="D1208" s="1"/>
      <c r="L1208" s="113">
        <v>77623.59</v>
      </c>
    </row>
    <row r="1209" spans="3:12" x14ac:dyDescent="0.3">
      <c r="C1209" s="1"/>
      <c r="D1209" s="1"/>
      <c r="L1209" s="113">
        <v>77623.59</v>
      </c>
    </row>
    <row r="1210" spans="3:12" x14ac:dyDescent="0.3">
      <c r="C1210" s="1"/>
      <c r="D1210" s="1"/>
      <c r="L1210" s="113">
        <v>77623.59</v>
      </c>
    </row>
    <row r="1211" spans="3:12" x14ac:dyDescent="0.3">
      <c r="C1211" s="1"/>
      <c r="D1211" s="1"/>
      <c r="L1211" s="113">
        <v>77623.59</v>
      </c>
    </row>
    <row r="1212" spans="3:12" x14ac:dyDescent="0.3">
      <c r="C1212" s="1"/>
      <c r="D1212" s="1"/>
      <c r="L1212" s="113">
        <v>77623.59</v>
      </c>
    </row>
    <row r="1213" spans="3:12" x14ac:dyDescent="0.3">
      <c r="C1213" s="1"/>
      <c r="D1213" s="1"/>
      <c r="L1213" s="113">
        <v>77623.59</v>
      </c>
    </row>
    <row r="1214" spans="3:12" x14ac:dyDescent="0.3">
      <c r="C1214" s="1"/>
      <c r="D1214" s="1"/>
      <c r="L1214" s="113">
        <v>77623.59</v>
      </c>
    </row>
    <row r="1215" spans="3:12" x14ac:dyDescent="0.3">
      <c r="C1215" s="1"/>
      <c r="D1215" s="1"/>
      <c r="L1215" s="113">
        <v>77623.59</v>
      </c>
    </row>
    <row r="1216" spans="3:12" x14ac:dyDescent="0.3">
      <c r="C1216" s="1"/>
      <c r="D1216" s="1"/>
      <c r="L1216" s="113">
        <v>77623.59</v>
      </c>
    </row>
    <row r="1217" spans="3:12" x14ac:dyDescent="0.3">
      <c r="C1217" s="1"/>
      <c r="D1217" s="1"/>
      <c r="L1217" s="113">
        <v>77623.59</v>
      </c>
    </row>
    <row r="1218" spans="3:12" x14ac:dyDescent="0.3">
      <c r="C1218" s="1"/>
      <c r="D1218" s="1"/>
      <c r="L1218" s="113">
        <v>77623.59</v>
      </c>
    </row>
    <row r="1219" spans="3:12" x14ac:dyDescent="0.3">
      <c r="C1219" s="1"/>
      <c r="D1219" s="1"/>
      <c r="L1219" s="113">
        <v>77623.59</v>
      </c>
    </row>
    <row r="1220" spans="3:12" x14ac:dyDescent="0.3">
      <c r="C1220" s="1"/>
      <c r="D1220" s="1"/>
      <c r="L1220" s="113">
        <v>77623.59</v>
      </c>
    </row>
    <row r="1221" spans="3:12" x14ac:dyDescent="0.3">
      <c r="C1221" s="1"/>
      <c r="D1221" s="1"/>
      <c r="L1221" s="113">
        <v>77623.59</v>
      </c>
    </row>
    <row r="1222" spans="3:12" x14ac:dyDescent="0.3">
      <c r="C1222" s="1"/>
      <c r="D1222" s="1"/>
      <c r="L1222" s="113">
        <v>77623.59</v>
      </c>
    </row>
    <row r="1223" spans="3:12" x14ac:dyDescent="0.3">
      <c r="C1223" s="1"/>
      <c r="D1223" s="1"/>
      <c r="L1223" s="113">
        <v>77623.59</v>
      </c>
    </row>
    <row r="1224" spans="3:12" x14ac:dyDescent="0.3">
      <c r="C1224" s="1"/>
      <c r="D1224" s="1"/>
      <c r="L1224" s="113">
        <v>77623.59</v>
      </c>
    </row>
    <row r="1225" spans="3:12" x14ac:dyDescent="0.3">
      <c r="C1225" s="1"/>
      <c r="D1225" s="1"/>
      <c r="L1225" s="113">
        <v>77623.59</v>
      </c>
    </row>
    <row r="1226" spans="3:12" x14ac:dyDescent="0.3">
      <c r="C1226" s="1"/>
      <c r="D1226" s="1"/>
      <c r="L1226" s="113">
        <v>77623.59</v>
      </c>
    </row>
    <row r="1227" spans="3:12" x14ac:dyDescent="0.3">
      <c r="C1227" s="1"/>
      <c r="D1227" s="1"/>
      <c r="L1227" s="113">
        <v>77623.59</v>
      </c>
    </row>
    <row r="1228" spans="3:12" x14ac:dyDescent="0.3">
      <c r="C1228" s="1"/>
      <c r="D1228" s="1"/>
      <c r="L1228" s="113">
        <v>77623.59</v>
      </c>
    </row>
    <row r="1229" spans="3:12" x14ac:dyDescent="0.3">
      <c r="C1229" s="1"/>
      <c r="D1229" s="1"/>
      <c r="L1229" s="113">
        <v>77623.59</v>
      </c>
    </row>
    <row r="1230" spans="3:12" x14ac:dyDescent="0.3">
      <c r="C1230" s="1"/>
      <c r="D1230" s="1"/>
      <c r="L1230" s="113">
        <v>77623.59</v>
      </c>
    </row>
    <row r="1231" spans="3:12" x14ac:dyDescent="0.3">
      <c r="C1231" s="1"/>
      <c r="D1231" s="1"/>
      <c r="L1231" s="113">
        <v>77623.59</v>
      </c>
    </row>
    <row r="1232" spans="3:12" x14ac:dyDescent="0.3">
      <c r="C1232" s="1"/>
      <c r="D1232" s="1"/>
      <c r="L1232" s="113">
        <v>77623.59</v>
      </c>
    </row>
    <row r="1233" spans="3:12" x14ac:dyDescent="0.3">
      <c r="C1233" s="1"/>
      <c r="D1233" s="1"/>
      <c r="L1233" s="113">
        <v>77623.59</v>
      </c>
    </row>
    <row r="1234" spans="3:12" x14ac:dyDescent="0.3">
      <c r="C1234" s="1"/>
      <c r="D1234" s="1"/>
      <c r="L1234" s="113">
        <v>77623.59</v>
      </c>
    </row>
    <row r="1235" spans="3:12" x14ac:dyDescent="0.3">
      <c r="C1235" s="1"/>
      <c r="D1235" s="1"/>
      <c r="L1235" s="113">
        <v>77623.59</v>
      </c>
    </row>
    <row r="1236" spans="3:12" x14ac:dyDescent="0.3">
      <c r="C1236" s="1"/>
      <c r="D1236" s="1"/>
      <c r="L1236" s="113">
        <v>77623.59</v>
      </c>
    </row>
    <row r="1237" spans="3:12" x14ac:dyDescent="0.3">
      <c r="C1237" s="1"/>
      <c r="D1237" s="1"/>
      <c r="L1237" s="113">
        <v>77623.59</v>
      </c>
    </row>
    <row r="1238" spans="3:12" x14ac:dyDescent="0.3">
      <c r="C1238" s="1"/>
      <c r="D1238" s="1"/>
      <c r="L1238" s="113">
        <v>77623.59</v>
      </c>
    </row>
    <row r="1239" spans="3:12" x14ac:dyDescent="0.3">
      <c r="C1239" s="1"/>
      <c r="D1239" s="1"/>
      <c r="L1239" s="113">
        <v>77623.59</v>
      </c>
    </row>
    <row r="1240" spans="3:12" x14ac:dyDescent="0.3">
      <c r="C1240" s="1"/>
      <c r="D1240" s="1"/>
      <c r="L1240" s="113">
        <v>77623.59</v>
      </c>
    </row>
    <row r="1241" spans="3:12" x14ac:dyDescent="0.3">
      <c r="C1241" s="1"/>
      <c r="D1241" s="1"/>
      <c r="L1241" s="113">
        <v>77623.59</v>
      </c>
    </row>
    <row r="1242" spans="3:12" x14ac:dyDescent="0.3">
      <c r="C1242" s="1"/>
      <c r="D1242" s="1"/>
      <c r="L1242" s="113">
        <v>77623.59</v>
      </c>
    </row>
    <row r="1243" spans="3:12" x14ac:dyDescent="0.3">
      <c r="C1243" s="1"/>
      <c r="D1243" s="1"/>
      <c r="L1243" s="113">
        <v>77623.59</v>
      </c>
    </row>
    <row r="1244" spans="3:12" x14ac:dyDescent="0.3">
      <c r="C1244" s="1"/>
      <c r="D1244" s="1"/>
      <c r="L1244" s="113">
        <v>77623.59</v>
      </c>
    </row>
    <row r="1245" spans="3:12" x14ac:dyDescent="0.3">
      <c r="C1245" s="1"/>
      <c r="D1245" s="1"/>
      <c r="L1245" s="113">
        <v>77623.59</v>
      </c>
    </row>
    <row r="1246" spans="3:12" x14ac:dyDescent="0.3">
      <c r="C1246" s="1"/>
      <c r="D1246" s="1"/>
      <c r="L1246" s="113">
        <v>77623.59</v>
      </c>
    </row>
    <row r="1247" spans="3:12" x14ac:dyDescent="0.3">
      <c r="C1247" s="1"/>
      <c r="D1247" s="1"/>
      <c r="L1247" s="113">
        <v>77623.59</v>
      </c>
    </row>
    <row r="1248" spans="3:12" x14ac:dyDescent="0.3">
      <c r="C1248" s="1"/>
      <c r="D1248" s="1"/>
      <c r="L1248" s="113">
        <v>77623.59</v>
      </c>
    </row>
    <row r="1249" spans="3:12" x14ac:dyDescent="0.3">
      <c r="C1249" s="1"/>
      <c r="D1249" s="1"/>
      <c r="L1249" s="113">
        <v>77623.59</v>
      </c>
    </row>
    <row r="1250" spans="3:12" x14ac:dyDescent="0.3">
      <c r="C1250" s="1"/>
      <c r="D1250" s="1"/>
      <c r="L1250" s="113">
        <v>77623.59</v>
      </c>
    </row>
    <row r="1251" spans="3:12" x14ac:dyDescent="0.3">
      <c r="C1251" s="1"/>
      <c r="D1251" s="1"/>
      <c r="L1251" s="113">
        <v>77623.59</v>
      </c>
    </row>
    <row r="1252" spans="3:12" x14ac:dyDescent="0.3">
      <c r="C1252" s="1"/>
      <c r="D1252" s="1"/>
      <c r="L1252" s="113">
        <v>77623.59</v>
      </c>
    </row>
    <row r="1253" spans="3:12" x14ac:dyDescent="0.3">
      <c r="C1253" s="1"/>
      <c r="D1253" s="1"/>
      <c r="L1253" s="113">
        <v>77623.59</v>
      </c>
    </row>
    <row r="1254" spans="3:12" x14ac:dyDescent="0.3">
      <c r="C1254" s="1"/>
      <c r="D1254" s="1"/>
      <c r="L1254" s="113">
        <v>77623.59</v>
      </c>
    </row>
    <row r="1255" spans="3:12" x14ac:dyDescent="0.3">
      <c r="C1255" s="1"/>
      <c r="D1255" s="1"/>
      <c r="L1255" s="113">
        <v>77623.59</v>
      </c>
    </row>
    <row r="1256" spans="3:12" x14ac:dyDescent="0.3">
      <c r="C1256" s="1"/>
      <c r="D1256" s="1"/>
      <c r="L1256" s="113">
        <v>77623.59</v>
      </c>
    </row>
    <row r="1257" spans="3:12" x14ac:dyDescent="0.3">
      <c r="C1257" s="1"/>
      <c r="D1257" s="1"/>
      <c r="L1257" s="113">
        <v>77623.59</v>
      </c>
    </row>
    <row r="1258" spans="3:12" x14ac:dyDescent="0.3">
      <c r="C1258" s="1"/>
      <c r="D1258" s="1"/>
      <c r="L1258" s="113">
        <v>77623.59</v>
      </c>
    </row>
    <row r="1259" spans="3:12" x14ac:dyDescent="0.3">
      <c r="C1259" s="1"/>
      <c r="D1259" s="1"/>
      <c r="L1259" s="113">
        <v>77623.59</v>
      </c>
    </row>
    <row r="1260" spans="3:12" x14ac:dyDescent="0.3">
      <c r="C1260" s="1"/>
      <c r="D1260" s="1"/>
      <c r="L1260" s="113">
        <v>77623.59</v>
      </c>
    </row>
    <row r="1261" spans="3:12" x14ac:dyDescent="0.3">
      <c r="C1261" s="1"/>
      <c r="D1261" s="1"/>
      <c r="L1261" s="113">
        <v>77623.59</v>
      </c>
    </row>
    <row r="1262" spans="3:12" x14ac:dyDescent="0.3">
      <c r="C1262" s="1"/>
      <c r="D1262" s="1"/>
      <c r="L1262" s="113">
        <v>77623.59</v>
      </c>
    </row>
    <row r="1263" spans="3:12" x14ac:dyDescent="0.3">
      <c r="C1263" s="1"/>
      <c r="D1263" s="1"/>
      <c r="L1263" s="113">
        <v>77623.59</v>
      </c>
    </row>
    <row r="1264" spans="3:12" x14ac:dyDescent="0.3">
      <c r="C1264" s="1"/>
      <c r="D1264" s="1"/>
      <c r="L1264" s="113">
        <v>77623.59</v>
      </c>
    </row>
    <row r="1265" spans="3:12" x14ac:dyDescent="0.3">
      <c r="C1265" s="1"/>
      <c r="D1265" s="1"/>
      <c r="L1265" s="113">
        <v>77623.59</v>
      </c>
    </row>
    <row r="1266" spans="3:12" x14ac:dyDescent="0.3">
      <c r="C1266" s="1"/>
      <c r="D1266" s="1"/>
      <c r="L1266" s="113">
        <v>77623.59</v>
      </c>
    </row>
    <row r="1267" spans="3:12" x14ac:dyDescent="0.3">
      <c r="C1267" s="1"/>
      <c r="D1267" s="1"/>
      <c r="L1267" s="113">
        <v>77623.59</v>
      </c>
    </row>
    <row r="1268" spans="3:12" x14ac:dyDescent="0.3">
      <c r="C1268" s="1"/>
      <c r="D1268" s="1"/>
      <c r="L1268" s="113">
        <v>77623.59</v>
      </c>
    </row>
    <row r="1269" spans="3:12" x14ac:dyDescent="0.3">
      <c r="C1269" s="1"/>
      <c r="D1269" s="1"/>
      <c r="L1269" s="113">
        <v>77623.59</v>
      </c>
    </row>
    <row r="1270" spans="3:12" x14ac:dyDescent="0.3">
      <c r="C1270" s="1"/>
      <c r="D1270" s="1"/>
      <c r="L1270" s="113">
        <v>77623.59</v>
      </c>
    </row>
    <row r="1271" spans="3:12" x14ac:dyDescent="0.3">
      <c r="C1271" s="1"/>
      <c r="D1271" s="1"/>
      <c r="L1271" s="113">
        <v>77623.59</v>
      </c>
    </row>
    <row r="1272" spans="3:12" x14ac:dyDescent="0.3">
      <c r="C1272" s="1"/>
      <c r="D1272" s="1"/>
      <c r="L1272" s="113">
        <v>77623.59</v>
      </c>
    </row>
    <row r="1273" spans="3:12" x14ac:dyDescent="0.3">
      <c r="C1273" s="1"/>
      <c r="D1273" s="1"/>
      <c r="L1273" s="113">
        <v>77623.59</v>
      </c>
    </row>
    <row r="1274" spans="3:12" x14ac:dyDescent="0.3">
      <c r="C1274" s="1"/>
      <c r="D1274" s="1"/>
      <c r="L1274" s="113">
        <v>77623.59</v>
      </c>
    </row>
    <row r="1275" spans="3:12" x14ac:dyDescent="0.3">
      <c r="C1275" s="1"/>
      <c r="D1275" s="1"/>
      <c r="L1275" s="113">
        <v>77623.59</v>
      </c>
    </row>
    <row r="1276" spans="3:12" x14ac:dyDescent="0.3">
      <c r="C1276" s="1"/>
      <c r="D1276" s="1"/>
      <c r="L1276" s="113">
        <v>77623.59</v>
      </c>
    </row>
    <row r="1277" spans="3:12" x14ac:dyDescent="0.3">
      <c r="C1277" s="1"/>
      <c r="D1277" s="1"/>
      <c r="L1277" s="113">
        <v>77623.59</v>
      </c>
    </row>
    <row r="1278" spans="3:12" x14ac:dyDescent="0.3">
      <c r="C1278" s="1"/>
      <c r="D1278" s="1"/>
      <c r="L1278" s="113">
        <v>77623.59</v>
      </c>
    </row>
    <row r="1279" spans="3:12" x14ac:dyDescent="0.3">
      <c r="C1279" s="1"/>
      <c r="D1279" s="1"/>
      <c r="L1279" s="113">
        <v>77623.59</v>
      </c>
    </row>
    <row r="1280" spans="3:12" x14ac:dyDescent="0.3">
      <c r="C1280" s="1"/>
      <c r="D1280" s="1"/>
      <c r="L1280" s="113">
        <v>77623.59</v>
      </c>
    </row>
    <row r="1281" spans="3:12" x14ac:dyDescent="0.3">
      <c r="C1281" s="1"/>
      <c r="D1281" s="1"/>
      <c r="L1281" s="113">
        <v>77623.59</v>
      </c>
    </row>
    <row r="1282" spans="3:12" x14ac:dyDescent="0.3">
      <c r="C1282" s="1"/>
      <c r="D1282" s="1"/>
      <c r="L1282" s="113">
        <v>77623.59</v>
      </c>
    </row>
    <row r="1283" spans="3:12" x14ac:dyDescent="0.3">
      <c r="C1283" s="1"/>
      <c r="D1283" s="1"/>
      <c r="L1283" s="113">
        <v>77623.59</v>
      </c>
    </row>
    <row r="1284" spans="3:12" x14ac:dyDescent="0.3">
      <c r="C1284" s="1"/>
      <c r="D1284" s="1"/>
      <c r="L1284" s="113">
        <v>77623.59</v>
      </c>
    </row>
    <row r="1285" spans="3:12" x14ac:dyDescent="0.3">
      <c r="C1285" s="1"/>
      <c r="D1285" s="1"/>
      <c r="L1285" s="113">
        <v>77623.59</v>
      </c>
    </row>
    <row r="1286" spans="3:12" x14ac:dyDescent="0.3">
      <c r="C1286" s="1"/>
      <c r="D1286" s="1"/>
      <c r="L1286" s="113">
        <v>77623.59</v>
      </c>
    </row>
    <row r="1287" spans="3:12" x14ac:dyDescent="0.3">
      <c r="C1287" s="1"/>
      <c r="D1287" s="1"/>
      <c r="L1287" s="113">
        <v>77623.59</v>
      </c>
    </row>
    <row r="1288" spans="3:12" x14ac:dyDescent="0.3">
      <c r="C1288" s="1"/>
      <c r="D1288" s="1"/>
      <c r="L1288" s="113">
        <v>77623.59</v>
      </c>
    </row>
    <row r="1289" spans="3:12" x14ac:dyDescent="0.3">
      <c r="C1289" s="1"/>
      <c r="D1289" s="1"/>
      <c r="L1289" s="113">
        <v>77623.59</v>
      </c>
    </row>
    <row r="1290" spans="3:12" x14ac:dyDescent="0.3">
      <c r="C1290" s="1"/>
      <c r="D1290" s="1"/>
      <c r="L1290" s="113">
        <v>77623.59</v>
      </c>
    </row>
    <row r="1291" spans="3:12" x14ac:dyDescent="0.3">
      <c r="C1291" s="1"/>
      <c r="D1291" s="1"/>
      <c r="L1291" s="113">
        <v>77623.59</v>
      </c>
    </row>
    <row r="1292" spans="3:12" x14ac:dyDescent="0.3">
      <c r="C1292" s="1"/>
      <c r="D1292" s="1"/>
      <c r="L1292" s="113">
        <v>77623.59</v>
      </c>
    </row>
    <row r="1293" spans="3:12" x14ac:dyDescent="0.3">
      <c r="C1293" s="1"/>
      <c r="D1293" s="1"/>
      <c r="L1293" s="113">
        <v>77623.59</v>
      </c>
    </row>
    <row r="1294" spans="3:12" x14ac:dyDescent="0.3">
      <c r="C1294" s="1"/>
      <c r="D1294" s="1"/>
      <c r="L1294" s="113">
        <v>77623.59</v>
      </c>
    </row>
    <row r="1295" spans="3:12" x14ac:dyDescent="0.3">
      <c r="C1295" s="1"/>
      <c r="D1295" s="1"/>
      <c r="L1295" s="113">
        <v>77623.59</v>
      </c>
    </row>
    <row r="1296" spans="3:12" x14ac:dyDescent="0.3">
      <c r="C1296" s="1"/>
      <c r="D1296" s="1"/>
      <c r="L1296" s="113">
        <v>77623.59</v>
      </c>
    </row>
    <row r="1297" spans="3:12" x14ac:dyDescent="0.3">
      <c r="C1297" s="1"/>
      <c r="D1297" s="1"/>
      <c r="L1297" s="113">
        <v>77623.59</v>
      </c>
    </row>
    <row r="1298" spans="3:12" x14ac:dyDescent="0.3">
      <c r="C1298" s="1"/>
      <c r="D1298" s="1"/>
      <c r="L1298" s="113">
        <v>77623.59</v>
      </c>
    </row>
    <row r="1299" spans="3:12" x14ac:dyDescent="0.3">
      <c r="C1299" s="1"/>
      <c r="D1299" s="1"/>
      <c r="L1299" s="113">
        <v>77623.59</v>
      </c>
    </row>
    <row r="1300" spans="3:12" x14ac:dyDescent="0.3">
      <c r="C1300" s="1"/>
      <c r="D1300" s="1"/>
      <c r="L1300" s="113">
        <v>77623.59</v>
      </c>
    </row>
    <row r="1301" spans="3:12" x14ac:dyDescent="0.3">
      <c r="C1301" s="1"/>
      <c r="D1301" s="1"/>
      <c r="L1301" s="113">
        <v>77623.59</v>
      </c>
    </row>
    <row r="1302" spans="3:12" x14ac:dyDescent="0.3">
      <c r="C1302" s="1"/>
      <c r="D1302" s="1"/>
      <c r="L1302" s="113">
        <v>77623.59</v>
      </c>
    </row>
    <row r="1303" spans="3:12" x14ac:dyDescent="0.3">
      <c r="C1303" s="1"/>
      <c r="D1303" s="1"/>
      <c r="L1303" s="113">
        <v>77623.59</v>
      </c>
    </row>
    <row r="1304" spans="3:12" x14ac:dyDescent="0.3">
      <c r="C1304" s="1"/>
      <c r="D1304" s="1"/>
      <c r="L1304" s="113">
        <v>77623.59</v>
      </c>
    </row>
    <row r="1305" spans="3:12" x14ac:dyDescent="0.3">
      <c r="C1305" s="1"/>
      <c r="D1305" s="1"/>
      <c r="L1305" s="113">
        <v>77623.59</v>
      </c>
    </row>
    <row r="1306" spans="3:12" x14ac:dyDescent="0.3">
      <c r="C1306" s="1"/>
      <c r="D1306" s="1"/>
      <c r="L1306" s="113">
        <v>77623.59</v>
      </c>
    </row>
    <row r="1307" spans="3:12" x14ac:dyDescent="0.3">
      <c r="C1307" s="1"/>
      <c r="D1307" s="1"/>
      <c r="L1307" s="113">
        <v>77623.59</v>
      </c>
    </row>
    <row r="1308" spans="3:12" x14ac:dyDescent="0.3">
      <c r="C1308" s="1"/>
      <c r="D1308" s="1"/>
      <c r="L1308" s="113">
        <v>77623.59</v>
      </c>
    </row>
    <row r="1309" spans="3:12" x14ac:dyDescent="0.3">
      <c r="C1309" s="1"/>
      <c r="D1309" s="1"/>
      <c r="L1309" s="113">
        <v>77623.59</v>
      </c>
    </row>
    <row r="1310" spans="3:12" x14ac:dyDescent="0.3">
      <c r="C1310" s="1"/>
      <c r="D1310" s="1"/>
      <c r="L1310" s="113">
        <v>77623.59</v>
      </c>
    </row>
    <row r="1311" spans="3:12" x14ac:dyDescent="0.3">
      <c r="C1311" s="1"/>
      <c r="D1311" s="1"/>
      <c r="L1311" s="113">
        <v>77623.59</v>
      </c>
    </row>
    <row r="1312" spans="3:12" x14ac:dyDescent="0.3">
      <c r="C1312" s="1"/>
      <c r="D1312" s="1"/>
      <c r="L1312" s="113">
        <v>77623.59</v>
      </c>
    </row>
    <row r="1313" spans="3:12" x14ac:dyDescent="0.3">
      <c r="C1313" s="1"/>
      <c r="D1313" s="1"/>
      <c r="L1313" s="113">
        <v>77623.59</v>
      </c>
    </row>
    <row r="1314" spans="3:12" x14ac:dyDescent="0.3">
      <c r="C1314" s="1"/>
      <c r="D1314" s="1"/>
      <c r="L1314" s="113">
        <v>77623.59</v>
      </c>
    </row>
    <row r="1315" spans="3:12" x14ac:dyDescent="0.3">
      <c r="C1315" s="1"/>
      <c r="D1315" s="1"/>
      <c r="L1315" s="113">
        <v>77623.59</v>
      </c>
    </row>
    <row r="1316" spans="3:12" x14ac:dyDescent="0.3">
      <c r="C1316" s="1"/>
      <c r="D1316" s="1"/>
      <c r="L1316" s="113">
        <v>77623.59</v>
      </c>
    </row>
    <row r="1317" spans="3:12" x14ac:dyDescent="0.3">
      <c r="C1317" s="1"/>
      <c r="D1317" s="1"/>
      <c r="L1317" s="113">
        <v>77623.59</v>
      </c>
    </row>
    <row r="1318" spans="3:12" x14ac:dyDescent="0.3">
      <c r="C1318" s="1"/>
      <c r="D1318" s="1"/>
      <c r="L1318" s="113">
        <v>77623.59</v>
      </c>
    </row>
    <row r="1319" spans="3:12" x14ac:dyDescent="0.3">
      <c r="C1319" s="1"/>
      <c r="D1319" s="1"/>
      <c r="L1319" s="113">
        <v>77623.59</v>
      </c>
    </row>
    <row r="1320" spans="3:12" x14ac:dyDescent="0.3">
      <c r="C1320" s="1"/>
      <c r="D1320" s="1"/>
      <c r="L1320" s="113">
        <v>77623.59</v>
      </c>
    </row>
    <row r="1321" spans="3:12" x14ac:dyDescent="0.3">
      <c r="C1321" s="1"/>
      <c r="D1321" s="1"/>
      <c r="L1321" s="113">
        <v>77623.59</v>
      </c>
    </row>
    <row r="1322" spans="3:12" x14ac:dyDescent="0.3">
      <c r="C1322" s="1"/>
      <c r="D1322" s="1"/>
      <c r="L1322" s="113">
        <v>77623.59</v>
      </c>
    </row>
    <row r="1323" spans="3:12" x14ac:dyDescent="0.3">
      <c r="C1323" s="1"/>
      <c r="D1323" s="1"/>
      <c r="L1323" s="113">
        <v>77623.59</v>
      </c>
    </row>
    <row r="1324" spans="3:12" x14ac:dyDescent="0.3">
      <c r="C1324" s="1"/>
      <c r="D1324" s="1"/>
      <c r="L1324" s="113">
        <v>77623.59</v>
      </c>
    </row>
    <row r="1325" spans="3:12" x14ac:dyDescent="0.3">
      <c r="C1325" s="1"/>
      <c r="D1325" s="1"/>
      <c r="L1325" s="113">
        <v>77623.59</v>
      </c>
    </row>
    <row r="1326" spans="3:12" x14ac:dyDescent="0.3">
      <c r="C1326" s="1"/>
      <c r="D1326" s="1"/>
      <c r="L1326" s="113">
        <v>77623.59</v>
      </c>
    </row>
    <row r="1327" spans="3:12" x14ac:dyDescent="0.3">
      <c r="C1327" s="1"/>
      <c r="D1327" s="1"/>
      <c r="L1327" s="113">
        <v>77623.59</v>
      </c>
    </row>
    <row r="1328" spans="3:12" x14ac:dyDescent="0.3">
      <c r="C1328" s="1"/>
      <c r="D1328" s="1"/>
      <c r="L1328" s="113">
        <v>77623.59</v>
      </c>
    </row>
    <row r="1329" spans="3:12" x14ac:dyDescent="0.3">
      <c r="C1329" s="1"/>
      <c r="D1329" s="1"/>
      <c r="L1329" s="113">
        <v>77623.59</v>
      </c>
    </row>
    <row r="1330" spans="3:12" x14ac:dyDescent="0.3">
      <c r="C1330" s="1"/>
      <c r="D1330" s="1"/>
      <c r="L1330" s="113">
        <v>77623.59</v>
      </c>
    </row>
    <row r="1331" spans="3:12" x14ac:dyDescent="0.3">
      <c r="C1331" s="1"/>
      <c r="D1331" s="1"/>
      <c r="L1331" s="113">
        <v>77623.59</v>
      </c>
    </row>
    <row r="1332" spans="3:12" x14ac:dyDescent="0.3">
      <c r="C1332" s="1"/>
      <c r="D1332" s="1"/>
      <c r="L1332" s="113">
        <v>77623.59</v>
      </c>
    </row>
    <row r="1333" spans="3:12" x14ac:dyDescent="0.3">
      <c r="C1333" s="1"/>
      <c r="D1333" s="1"/>
      <c r="L1333" s="113">
        <v>77623.59</v>
      </c>
    </row>
    <row r="1334" spans="3:12" x14ac:dyDescent="0.3">
      <c r="C1334" s="1"/>
      <c r="D1334" s="1"/>
      <c r="L1334" s="113">
        <v>77623.59</v>
      </c>
    </row>
    <row r="1335" spans="3:12" x14ac:dyDescent="0.3">
      <c r="C1335" s="1"/>
      <c r="D1335" s="1"/>
      <c r="L1335" s="113">
        <v>77623.59</v>
      </c>
    </row>
    <row r="1336" spans="3:12" x14ac:dyDescent="0.3">
      <c r="C1336" s="1"/>
      <c r="D1336" s="1"/>
      <c r="L1336" s="113">
        <v>77623.59</v>
      </c>
    </row>
    <row r="1337" spans="3:12" x14ac:dyDescent="0.3">
      <c r="C1337" s="1"/>
      <c r="D1337" s="1"/>
      <c r="L1337" s="113">
        <v>77623.59</v>
      </c>
    </row>
    <row r="1338" spans="3:12" x14ac:dyDescent="0.3">
      <c r="C1338" s="1"/>
      <c r="D1338" s="1"/>
      <c r="L1338" s="113">
        <v>77623.59</v>
      </c>
    </row>
    <row r="1339" spans="3:12" x14ac:dyDescent="0.3">
      <c r="C1339" s="1"/>
      <c r="D1339" s="1"/>
      <c r="L1339" s="113">
        <v>77623.59</v>
      </c>
    </row>
    <row r="1340" spans="3:12" x14ac:dyDescent="0.3">
      <c r="C1340" s="1"/>
      <c r="D1340" s="1"/>
      <c r="L1340" s="113">
        <v>77623.59</v>
      </c>
    </row>
    <row r="1341" spans="3:12" x14ac:dyDescent="0.3">
      <c r="C1341" s="1"/>
      <c r="D1341" s="1"/>
      <c r="L1341" s="113">
        <v>77623.59</v>
      </c>
    </row>
    <row r="1342" spans="3:12" x14ac:dyDescent="0.3">
      <c r="C1342" s="1"/>
      <c r="D1342" s="1"/>
      <c r="L1342" s="113">
        <v>77623.59</v>
      </c>
    </row>
    <row r="1343" spans="3:12" x14ac:dyDescent="0.3">
      <c r="C1343" s="1"/>
      <c r="D1343" s="1"/>
      <c r="L1343" s="113">
        <v>77623.59</v>
      </c>
    </row>
    <row r="1344" spans="3:12" x14ac:dyDescent="0.3">
      <c r="C1344" s="1"/>
      <c r="D1344" s="1"/>
      <c r="L1344" s="113">
        <v>77623.59</v>
      </c>
    </row>
    <row r="1345" spans="3:12" x14ac:dyDescent="0.3">
      <c r="C1345" s="1"/>
      <c r="D1345" s="1"/>
      <c r="L1345" s="113">
        <v>77623.59</v>
      </c>
    </row>
    <row r="1346" spans="3:12" x14ac:dyDescent="0.3">
      <c r="C1346" s="1"/>
      <c r="D1346" s="1"/>
      <c r="L1346" s="113">
        <v>77623.59</v>
      </c>
    </row>
    <row r="1347" spans="3:12" x14ac:dyDescent="0.3">
      <c r="C1347" s="1"/>
      <c r="D1347" s="1"/>
      <c r="L1347" s="113">
        <v>77623.59</v>
      </c>
    </row>
    <row r="1348" spans="3:12" x14ac:dyDescent="0.3">
      <c r="C1348" s="1"/>
      <c r="D1348" s="1"/>
      <c r="L1348" s="113">
        <v>77623.59</v>
      </c>
    </row>
    <row r="1349" spans="3:12" x14ac:dyDescent="0.3">
      <c r="C1349" s="1"/>
      <c r="D1349" s="1"/>
      <c r="L1349" s="113">
        <v>77623.59</v>
      </c>
    </row>
    <row r="1350" spans="3:12" x14ac:dyDescent="0.3">
      <c r="C1350" s="1"/>
      <c r="D1350" s="1"/>
      <c r="L1350" s="113">
        <v>77623.59</v>
      </c>
    </row>
    <row r="1351" spans="3:12" x14ac:dyDescent="0.3">
      <c r="C1351" s="1"/>
      <c r="D1351" s="1"/>
      <c r="L1351" s="113">
        <v>77623.59</v>
      </c>
    </row>
    <row r="1352" spans="3:12" x14ac:dyDescent="0.3">
      <c r="C1352" s="1"/>
      <c r="D1352" s="1"/>
      <c r="L1352" s="113">
        <v>77623.59</v>
      </c>
    </row>
    <row r="1353" spans="3:12" x14ac:dyDescent="0.3">
      <c r="C1353" s="1"/>
      <c r="D1353" s="1"/>
      <c r="L1353" s="113">
        <v>77623.59</v>
      </c>
    </row>
    <row r="1354" spans="3:12" x14ac:dyDescent="0.3">
      <c r="C1354" s="1"/>
      <c r="D1354" s="1"/>
      <c r="L1354" s="113">
        <v>77623.59</v>
      </c>
    </row>
    <row r="1355" spans="3:12" x14ac:dyDescent="0.3">
      <c r="C1355" s="1"/>
      <c r="D1355" s="1"/>
      <c r="L1355" s="113">
        <v>77623.59</v>
      </c>
    </row>
    <row r="1356" spans="3:12" x14ac:dyDescent="0.3">
      <c r="C1356" s="1"/>
      <c r="D1356" s="1"/>
      <c r="L1356" s="113">
        <v>77623.59</v>
      </c>
    </row>
    <row r="1357" spans="3:12" x14ac:dyDescent="0.3">
      <c r="C1357" s="1"/>
      <c r="D1357" s="1"/>
      <c r="L1357" s="113">
        <v>77623.59</v>
      </c>
    </row>
    <row r="1358" spans="3:12" x14ac:dyDescent="0.3">
      <c r="C1358" s="1"/>
      <c r="D1358" s="1"/>
      <c r="L1358" s="113">
        <v>77623.59</v>
      </c>
    </row>
    <row r="1359" spans="3:12" x14ac:dyDescent="0.3">
      <c r="C1359" s="1"/>
      <c r="D1359" s="1"/>
      <c r="L1359" s="113">
        <v>77623.59</v>
      </c>
    </row>
    <row r="1360" spans="3:12" x14ac:dyDescent="0.3">
      <c r="C1360" s="1"/>
      <c r="D1360" s="1"/>
      <c r="L1360" s="113">
        <v>77623.59</v>
      </c>
    </row>
    <row r="1361" spans="3:12" x14ac:dyDescent="0.3">
      <c r="C1361" s="1"/>
      <c r="D1361" s="1"/>
      <c r="L1361" s="113">
        <v>77623.59</v>
      </c>
    </row>
    <row r="1362" spans="3:12" x14ac:dyDescent="0.3">
      <c r="C1362" s="1"/>
      <c r="D1362" s="1"/>
      <c r="L1362" s="113">
        <v>77623.59</v>
      </c>
    </row>
    <row r="1363" spans="3:12" x14ac:dyDescent="0.3">
      <c r="C1363" s="1"/>
      <c r="D1363" s="1"/>
      <c r="L1363" s="113">
        <v>77623.59</v>
      </c>
    </row>
    <row r="1364" spans="3:12" x14ac:dyDescent="0.3">
      <c r="C1364" s="1"/>
      <c r="D1364" s="1"/>
      <c r="L1364" s="113">
        <v>77623.59</v>
      </c>
    </row>
    <row r="1365" spans="3:12" x14ac:dyDescent="0.3">
      <c r="C1365" s="1"/>
      <c r="D1365" s="1"/>
      <c r="L1365" s="113">
        <v>77623.59</v>
      </c>
    </row>
    <row r="1366" spans="3:12" x14ac:dyDescent="0.3">
      <c r="C1366" s="1"/>
      <c r="D1366" s="1"/>
      <c r="L1366" s="113">
        <v>77623.59</v>
      </c>
    </row>
    <row r="1367" spans="3:12" x14ac:dyDescent="0.3">
      <c r="C1367" s="1"/>
      <c r="D1367" s="1"/>
      <c r="L1367" s="113">
        <v>77623.59</v>
      </c>
    </row>
    <row r="1368" spans="3:12" x14ac:dyDescent="0.3">
      <c r="C1368" s="1"/>
      <c r="D1368" s="1"/>
      <c r="L1368" s="113">
        <v>77623.59</v>
      </c>
    </row>
    <row r="1369" spans="3:12" x14ac:dyDescent="0.3">
      <c r="C1369" s="1"/>
      <c r="D1369" s="1"/>
      <c r="L1369" s="113">
        <v>77623.59</v>
      </c>
    </row>
    <row r="1370" spans="3:12" x14ac:dyDescent="0.3">
      <c r="C1370" s="1"/>
      <c r="D1370" s="1"/>
      <c r="L1370" s="113">
        <v>77623.59</v>
      </c>
    </row>
    <row r="1371" spans="3:12" x14ac:dyDescent="0.3">
      <c r="C1371" s="1"/>
      <c r="D1371" s="1"/>
      <c r="L1371" s="113">
        <v>77623.59</v>
      </c>
    </row>
    <row r="1372" spans="3:12" x14ac:dyDescent="0.3">
      <c r="C1372" s="1"/>
      <c r="D1372" s="1"/>
      <c r="L1372" s="113">
        <v>77623.59</v>
      </c>
    </row>
    <row r="1373" spans="3:12" x14ac:dyDescent="0.3">
      <c r="C1373" s="1"/>
      <c r="D1373" s="1"/>
      <c r="L1373" s="113">
        <v>77623.59</v>
      </c>
    </row>
    <row r="1374" spans="3:12" x14ac:dyDescent="0.3">
      <c r="C1374" s="1"/>
      <c r="D1374" s="1"/>
      <c r="L1374" s="113">
        <v>77623.59</v>
      </c>
    </row>
    <row r="1375" spans="3:12" x14ac:dyDescent="0.3">
      <c r="C1375" s="1"/>
      <c r="D1375" s="1"/>
      <c r="L1375" s="113">
        <v>77623.59</v>
      </c>
    </row>
    <row r="1376" spans="3:12" x14ac:dyDescent="0.3">
      <c r="C1376" s="1"/>
      <c r="D1376" s="1"/>
      <c r="L1376" s="113">
        <v>77623.59</v>
      </c>
    </row>
    <row r="1377" spans="3:12" x14ac:dyDescent="0.3">
      <c r="C1377" s="1"/>
      <c r="D1377" s="1"/>
      <c r="L1377" s="113">
        <v>77623.59</v>
      </c>
    </row>
    <row r="1378" spans="3:12" x14ac:dyDescent="0.3">
      <c r="C1378" s="1"/>
      <c r="D1378" s="1"/>
      <c r="L1378" s="113">
        <v>77623.59</v>
      </c>
    </row>
    <row r="1379" spans="3:12" x14ac:dyDescent="0.3">
      <c r="C1379" s="1"/>
      <c r="D1379" s="1"/>
      <c r="L1379" s="113">
        <v>77623.59</v>
      </c>
    </row>
    <row r="1380" spans="3:12" x14ac:dyDescent="0.3">
      <c r="C1380" s="1"/>
      <c r="D1380" s="1"/>
      <c r="L1380" s="113">
        <v>77623.59</v>
      </c>
    </row>
    <row r="1381" spans="3:12" x14ac:dyDescent="0.3">
      <c r="C1381" s="1"/>
      <c r="D1381" s="1"/>
      <c r="L1381" s="113">
        <v>77623.59</v>
      </c>
    </row>
    <row r="1382" spans="3:12" x14ac:dyDescent="0.3">
      <c r="C1382" s="1"/>
      <c r="D1382" s="1"/>
      <c r="L1382" s="113">
        <v>77623.59</v>
      </c>
    </row>
    <row r="1383" spans="3:12" x14ac:dyDescent="0.3">
      <c r="C1383" s="1"/>
      <c r="D1383" s="1"/>
      <c r="L1383" s="113">
        <v>77623.59</v>
      </c>
    </row>
    <row r="1384" spans="3:12" x14ac:dyDescent="0.3">
      <c r="C1384" s="1"/>
      <c r="D1384" s="1"/>
      <c r="L1384" s="113">
        <v>77623.59</v>
      </c>
    </row>
    <row r="1385" spans="3:12" x14ac:dyDescent="0.3">
      <c r="C1385" s="1"/>
      <c r="D1385" s="1"/>
      <c r="L1385" s="113">
        <v>77623.59</v>
      </c>
    </row>
    <row r="1386" spans="3:12" x14ac:dyDescent="0.3">
      <c r="C1386" s="1"/>
      <c r="D1386" s="1"/>
      <c r="L1386" s="113">
        <v>77623.59</v>
      </c>
    </row>
    <row r="1387" spans="3:12" x14ac:dyDescent="0.3">
      <c r="C1387" s="1"/>
      <c r="D1387" s="1"/>
      <c r="L1387" s="113">
        <v>77623.59</v>
      </c>
    </row>
    <row r="1388" spans="3:12" x14ac:dyDescent="0.3">
      <c r="C1388" s="1"/>
      <c r="D1388" s="1"/>
      <c r="L1388" s="113">
        <v>77623.59</v>
      </c>
    </row>
    <row r="1389" spans="3:12" x14ac:dyDescent="0.3">
      <c r="C1389" s="1"/>
      <c r="D1389" s="1"/>
      <c r="L1389" s="113">
        <v>77623.59</v>
      </c>
    </row>
    <row r="1390" spans="3:12" x14ac:dyDescent="0.3">
      <c r="C1390" s="1"/>
      <c r="D1390" s="1"/>
      <c r="L1390" s="113">
        <v>77623.59</v>
      </c>
    </row>
    <row r="1391" spans="3:12" x14ac:dyDescent="0.3">
      <c r="C1391" s="1"/>
      <c r="D1391" s="1"/>
      <c r="L1391" s="113">
        <v>77623.59</v>
      </c>
    </row>
    <row r="1392" spans="3:12" x14ac:dyDescent="0.3">
      <c r="C1392" s="1"/>
      <c r="D1392" s="1"/>
      <c r="L1392" s="113">
        <v>77623.59</v>
      </c>
    </row>
    <row r="1393" spans="3:12" x14ac:dyDescent="0.3">
      <c r="C1393" s="1"/>
      <c r="D1393" s="1"/>
      <c r="L1393" s="113">
        <v>77623.59</v>
      </c>
    </row>
    <row r="1394" spans="3:12" x14ac:dyDescent="0.3">
      <c r="C1394" s="1"/>
      <c r="D1394" s="1"/>
      <c r="L1394" s="113">
        <v>77623.59</v>
      </c>
    </row>
    <row r="1395" spans="3:12" x14ac:dyDescent="0.3">
      <c r="C1395" s="1"/>
      <c r="D1395" s="1"/>
      <c r="L1395" s="113">
        <v>77623.59</v>
      </c>
    </row>
    <row r="1396" spans="3:12" x14ac:dyDescent="0.3">
      <c r="C1396" s="1"/>
      <c r="D1396" s="1"/>
      <c r="L1396" s="113">
        <v>77623.59</v>
      </c>
    </row>
    <row r="1397" spans="3:12" x14ac:dyDescent="0.3">
      <c r="C1397" s="1"/>
      <c r="D1397" s="1"/>
      <c r="L1397" s="113">
        <v>77623.59</v>
      </c>
    </row>
    <row r="1398" spans="3:12" x14ac:dyDescent="0.3">
      <c r="C1398" s="1"/>
      <c r="D1398" s="1"/>
      <c r="L1398" s="113">
        <v>77623.59</v>
      </c>
    </row>
    <row r="1399" spans="3:12" x14ac:dyDescent="0.3">
      <c r="C1399" s="1"/>
      <c r="D1399" s="1"/>
      <c r="L1399" s="113">
        <v>77623.59</v>
      </c>
    </row>
    <row r="1400" spans="3:12" x14ac:dyDescent="0.3">
      <c r="C1400" s="1"/>
      <c r="D1400" s="1"/>
      <c r="L1400" s="113">
        <v>77623.59</v>
      </c>
    </row>
    <row r="1401" spans="3:12" x14ac:dyDescent="0.3">
      <c r="C1401" s="1"/>
      <c r="D1401" s="1"/>
      <c r="L1401" s="113">
        <v>77623.59</v>
      </c>
    </row>
    <row r="1402" spans="3:12" x14ac:dyDescent="0.3">
      <c r="C1402" s="1"/>
      <c r="D1402" s="1"/>
      <c r="L1402" s="113">
        <v>77623.59</v>
      </c>
    </row>
    <row r="1403" spans="3:12" x14ac:dyDescent="0.3">
      <c r="C1403" s="1"/>
      <c r="D1403" s="1"/>
      <c r="L1403" s="113">
        <v>77623.59</v>
      </c>
    </row>
    <row r="1404" spans="3:12" x14ac:dyDescent="0.3">
      <c r="C1404" s="1"/>
      <c r="D1404" s="1"/>
      <c r="L1404" s="113">
        <v>77623.59</v>
      </c>
    </row>
    <row r="1405" spans="3:12" x14ac:dyDescent="0.3">
      <c r="C1405" s="1"/>
      <c r="D1405" s="1"/>
      <c r="L1405" s="113">
        <v>77623.59</v>
      </c>
    </row>
    <row r="1406" spans="3:12" x14ac:dyDescent="0.3">
      <c r="C1406" s="1"/>
      <c r="D1406" s="1"/>
      <c r="L1406" s="113">
        <v>77623.59</v>
      </c>
    </row>
    <row r="1407" spans="3:12" x14ac:dyDescent="0.3">
      <c r="C1407" s="1"/>
      <c r="D1407" s="1"/>
      <c r="L1407" s="113">
        <v>77623.59</v>
      </c>
    </row>
    <row r="1408" spans="3:12" x14ac:dyDescent="0.3">
      <c r="C1408" s="1"/>
      <c r="D1408" s="1"/>
      <c r="L1408" s="113">
        <v>77623.59</v>
      </c>
    </row>
    <row r="1409" spans="3:12" x14ac:dyDescent="0.3">
      <c r="C1409" s="1"/>
      <c r="D1409" s="1"/>
      <c r="L1409" s="113">
        <v>77623.59</v>
      </c>
    </row>
    <row r="1410" spans="3:12" x14ac:dyDescent="0.3">
      <c r="C1410" s="1"/>
      <c r="D1410" s="1"/>
      <c r="L1410" s="113">
        <v>77623.59</v>
      </c>
    </row>
    <row r="1411" spans="3:12" x14ac:dyDescent="0.3">
      <c r="C1411" s="1"/>
      <c r="D1411" s="1"/>
      <c r="L1411" s="113">
        <v>77623.59</v>
      </c>
    </row>
    <row r="1412" spans="3:12" x14ac:dyDescent="0.3">
      <c r="C1412" s="1"/>
      <c r="D1412" s="1"/>
      <c r="L1412" s="113">
        <v>77623.59</v>
      </c>
    </row>
    <row r="1413" spans="3:12" x14ac:dyDescent="0.3">
      <c r="C1413" s="1"/>
      <c r="D1413" s="1"/>
      <c r="L1413" s="113">
        <v>77623.59</v>
      </c>
    </row>
    <row r="1414" spans="3:12" x14ac:dyDescent="0.3">
      <c r="C1414" s="1"/>
      <c r="D1414" s="1"/>
      <c r="L1414" s="113">
        <v>77623.59</v>
      </c>
    </row>
    <row r="1415" spans="3:12" x14ac:dyDescent="0.3">
      <c r="C1415" s="1"/>
      <c r="D1415" s="1"/>
      <c r="L1415" s="113">
        <v>77623.59</v>
      </c>
    </row>
    <row r="1416" spans="3:12" x14ac:dyDescent="0.3">
      <c r="C1416" s="1"/>
      <c r="D1416" s="1"/>
      <c r="L1416" s="113">
        <v>77623.59</v>
      </c>
    </row>
    <row r="1417" spans="3:12" x14ac:dyDescent="0.3">
      <c r="C1417" s="1"/>
      <c r="D1417" s="1"/>
      <c r="L1417" s="113">
        <v>77623.59</v>
      </c>
    </row>
    <row r="1418" spans="3:12" x14ac:dyDescent="0.3">
      <c r="C1418" s="1"/>
      <c r="D1418" s="1"/>
      <c r="L1418" s="113">
        <v>375484</v>
      </c>
    </row>
    <row r="1419" spans="3:12" x14ac:dyDescent="0.3">
      <c r="C1419" s="1"/>
      <c r="D1419" s="1"/>
      <c r="L1419" s="113">
        <v>375484</v>
      </c>
    </row>
    <row r="1420" spans="3:12" x14ac:dyDescent="0.3">
      <c r="C1420" s="1"/>
      <c r="D1420" s="1"/>
      <c r="L1420" s="113">
        <v>375484</v>
      </c>
    </row>
    <row r="1421" spans="3:12" x14ac:dyDescent="0.3">
      <c r="C1421" s="1"/>
      <c r="D1421" s="1"/>
      <c r="L1421" s="113">
        <v>375484</v>
      </c>
    </row>
    <row r="1422" spans="3:12" x14ac:dyDescent="0.3">
      <c r="C1422" s="1"/>
      <c r="D1422" s="1"/>
      <c r="L1422" s="113">
        <v>375484</v>
      </c>
    </row>
    <row r="1423" spans="3:12" x14ac:dyDescent="0.3">
      <c r="C1423" s="1"/>
      <c r="D1423" s="1"/>
      <c r="L1423" s="113">
        <v>37793.83</v>
      </c>
    </row>
    <row r="1424" spans="3:12" x14ac:dyDescent="0.3">
      <c r="C1424" s="1"/>
      <c r="D1424" s="1"/>
      <c r="L1424" s="113">
        <v>37793.83</v>
      </c>
    </row>
    <row r="1425" spans="3:12" x14ac:dyDescent="0.3">
      <c r="C1425" s="1"/>
      <c r="D1425" s="1"/>
      <c r="L1425" s="113">
        <v>37793.83</v>
      </c>
    </row>
    <row r="1426" spans="3:12" x14ac:dyDescent="0.3">
      <c r="C1426" s="1"/>
      <c r="D1426" s="1"/>
      <c r="L1426" s="113">
        <v>37793.83</v>
      </c>
    </row>
    <row r="1427" spans="3:12" x14ac:dyDescent="0.3">
      <c r="C1427" s="1"/>
      <c r="D1427" s="1"/>
      <c r="L1427" s="113">
        <v>37793.83</v>
      </c>
    </row>
    <row r="1428" spans="3:12" x14ac:dyDescent="0.3">
      <c r="C1428" s="1"/>
      <c r="D1428" s="1"/>
      <c r="L1428" s="113">
        <v>37793.83</v>
      </c>
    </row>
    <row r="1429" spans="3:12" x14ac:dyDescent="0.3">
      <c r="C1429" s="1"/>
      <c r="D1429" s="1"/>
      <c r="L1429" s="113">
        <v>37793.83</v>
      </c>
    </row>
    <row r="1430" spans="3:12" x14ac:dyDescent="0.3">
      <c r="C1430" s="1"/>
      <c r="D1430" s="1"/>
      <c r="L1430" s="113">
        <v>37793.83</v>
      </c>
    </row>
    <row r="1431" spans="3:12" x14ac:dyDescent="0.3">
      <c r="C1431" s="1"/>
      <c r="D1431" s="1"/>
      <c r="L1431" s="113">
        <v>37793.83</v>
      </c>
    </row>
    <row r="1432" spans="3:12" x14ac:dyDescent="0.3">
      <c r="C1432" s="1"/>
      <c r="D1432" s="1"/>
      <c r="L1432" s="113">
        <v>37793.83</v>
      </c>
    </row>
    <row r="1433" spans="3:12" x14ac:dyDescent="0.3">
      <c r="C1433" s="1"/>
      <c r="D1433" s="1"/>
      <c r="L1433" s="113">
        <v>37793.83</v>
      </c>
    </row>
    <row r="1434" spans="3:12" x14ac:dyDescent="0.3">
      <c r="C1434" s="1"/>
      <c r="D1434" s="1"/>
      <c r="L1434" s="113">
        <v>37793.83</v>
      </c>
    </row>
    <row r="1435" spans="3:12" x14ac:dyDescent="0.3">
      <c r="C1435" s="1"/>
      <c r="D1435" s="1"/>
      <c r="L1435" s="113">
        <v>37793.83</v>
      </c>
    </row>
    <row r="1436" spans="3:12" x14ac:dyDescent="0.3">
      <c r="C1436" s="1"/>
      <c r="D1436" s="1"/>
      <c r="L1436" s="113">
        <v>37793.83</v>
      </c>
    </row>
    <row r="1437" spans="3:12" x14ac:dyDescent="0.3">
      <c r="C1437" s="1"/>
      <c r="D1437" s="1"/>
      <c r="L1437" s="113">
        <v>37793.83</v>
      </c>
    </row>
    <row r="1438" spans="3:12" x14ac:dyDescent="0.3">
      <c r="C1438" s="1"/>
      <c r="D1438" s="1"/>
      <c r="L1438" s="113">
        <v>37793.83</v>
      </c>
    </row>
    <row r="1439" spans="3:12" x14ac:dyDescent="0.3">
      <c r="C1439" s="1"/>
      <c r="D1439" s="1"/>
      <c r="L1439" s="113">
        <v>37793.83</v>
      </c>
    </row>
    <row r="1440" spans="3:12" x14ac:dyDescent="0.3">
      <c r="C1440" s="1"/>
      <c r="D1440" s="1"/>
      <c r="L1440" s="113">
        <v>37793.83</v>
      </c>
    </row>
    <row r="1441" spans="3:12" x14ac:dyDescent="0.3">
      <c r="C1441" s="1"/>
      <c r="D1441" s="1"/>
      <c r="L1441" s="113">
        <v>37793.83</v>
      </c>
    </row>
    <row r="1442" spans="3:12" x14ac:dyDescent="0.3">
      <c r="C1442" s="1"/>
      <c r="D1442" s="1"/>
      <c r="L1442" s="113">
        <v>37793.83</v>
      </c>
    </row>
    <row r="1443" spans="3:12" x14ac:dyDescent="0.3">
      <c r="C1443" s="1"/>
      <c r="D1443" s="1"/>
      <c r="L1443" s="113">
        <v>37793.83</v>
      </c>
    </row>
    <row r="1444" spans="3:12" x14ac:dyDescent="0.3">
      <c r="C1444" s="1"/>
      <c r="D1444" s="1"/>
      <c r="L1444" s="113">
        <v>37793.83</v>
      </c>
    </row>
    <row r="1445" spans="3:12" x14ac:dyDescent="0.3">
      <c r="C1445" s="1"/>
      <c r="D1445" s="1"/>
      <c r="L1445" s="113">
        <v>37793.83</v>
      </c>
    </row>
    <row r="1446" spans="3:12" x14ac:dyDescent="0.3">
      <c r="C1446" s="1"/>
      <c r="D1446" s="1"/>
      <c r="L1446" s="113">
        <v>37793.83</v>
      </c>
    </row>
    <row r="1447" spans="3:12" x14ac:dyDescent="0.3">
      <c r="C1447" s="1"/>
      <c r="D1447" s="1"/>
      <c r="L1447" s="113">
        <v>37793.83</v>
      </c>
    </row>
    <row r="1448" spans="3:12" x14ac:dyDescent="0.3">
      <c r="C1448" s="1"/>
      <c r="D1448" s="1"/>
      <c r="L1448" s="113">
        <v>37793.83</v>
      </c>
    </row>
    <row r="1449" spans="3:12" x14ac:dyDescent="0.3">
      <c r="C1449" s="1"/>
      <c r="D1449" s="1"/>
      <c r="L1449" s="113">
        <v>37793.83</v>
      </c>
    </row>
    <row r="1450" spans="3:12" x14ac:dyDescent="0.3">
      <c r="C1450" s="1"/>
      <c r="D1450" s="1"/>
      <c r="L1450" s="113">
        <v>37793.83</v>
      </c>
    </row>
    <row r="1451" spans="3:12" x14ac:dyDescent="0.3">
      <c r="C1451" s="1"/>
      <c r="D1451" s="1"/>
      <c r="L1451" s="113">
        <v>37793.83</v>
      </c>
    </row>
    <row r="1452" spans="3:12" x14ac:dyDescent="0.3">
      <c r="C1452" s="1"/>
      <c r="D1452" s="1"/>
      <c r="L1452" s="113">
        <v>37793.83</v>
      </c>
    </row>
    <row r="1453" spans="3:12" x14ac:dyDescent="0.3">
      <c r="C1453" s="1"/>
      <c r="D1453" s="1"/>
      <c r="L1453" s="113">
        <v>37793.83</v>
      </c>
    </row>
    <row r="1454" spans="3:12" x14ac:dyDescent="0.3">
      <c r="C1454" s="1"/>
      <c r="D1454" s="1"/>
      <c r="L1454" s="113">
        <v>37793.83</v>
      </c>
    </row>
    <row r="1455" spans="3:12" x14ac:dyDescent="0.3">
      <c r="C1455" s="1"/>
      <c r="D1455" s="1"/>
      <c r="L1455" s="113">
        <v>37793.83</v>
      </c>
    </row>
    <row r="1456" spans="3:12" x14ac:dyDescent="0.3">
      <c r="C1456" s="1"/>
      <c r="D1456" s="1"/>
      <c r="L1456" s="113">
        <v>37793.83</v>
      </c>
    </row>
    <row r="1457" spans="3:12" x14ac:dyDescent="0.3">
      <c r="C1457" s="1"/>
      <c r="D1457" s="1"/>
      <c r="L1457" s="113">
        <v>37793.83</v>
      </c>
    </row>
    <row r="1458" spans="3:12" x14ac:dyDescent="0.3">
      <c r="C1458" s="1"/>
      <c r="D1458" s="1"/>
      <c r="L1458" s="113">
        <v>37793.83</v>
      </c>
    </row>
    <row r="1459" spans="3:12" x14ac:dyDescent="0.3">
      <c r="C1459" s="1"/>
      <c r="D1459" s="1"/>
      <c r="L1459" s="113">
        <v>37793.83</v>
      </c>
    </row>
    <row r="1460" spans="3:12" x14ac:dyDescent="0.3">
      <c r="C1460" s="1"/>
      <c r="D1460" s="1"/>
      <c r="L1460" s="113">
        <v>37793.83</v>
      </c>
    </row>
    <row r="1461" spans="3:12" x14ac:dyDescent="0.3">
      <c r="C1461" s="1"/>
      <c r="D1461" s="1"/>
      <c r="L1461" s="113">
        <v>37793.83</v>
      </c>
    </row>
    <row r="1462" spans="3:12" x14ac:dyDescent="0.3">
      <c r="C1462" s="1"/>
      <c r="D1462" s="1"/>
      <c r="L1462" s="113">
        <v>37793.83</v>
      </c>
    </row>
    <row r="1463" spans="3:12" x14ac:dyDescent="0.3">
      <c r="C1463" s="1"/>
      <c r="D1463" s="1"/>
      <c r="L1463" s="113">
        <v>37793.83</v>
      </c>
    </row>
    <row r="1464" spans="3:12" x14ac:dyDescent="0.3">
      <c r="C1464" s="1"/>
      <c r="D1464" s="1"/>
      <c r="L1464" s="113">
        <v>37793.83</v>
      </c>
    </row>
    <row r="1465" spans="3:12" x14ac:dyDescent="0.3">
      <c r="C1465" s="1"/>
      <c r="D1465" s="1"/>
      <c r="L1465" s="113">
        <v>37793.83</v>
      </c>
    </row>
    <row r="1466" spans="3:12" x14ac:dyDescent="0.3">
      <c r="C1466" s="1"/>
      <c r="D1466" s="1"/>
      <c r="L1466" s="113">
        <v>37793.83</v>
      </c>
    </row>
    <row r="1467" spans="3:12" x14ac:dyDescent="0.3">
      <c r="C1467" s="1"/>
      <c r="D1467" s="1"/>
      <c r="L1467" s="113">
        <v>37793.83</v>
      </c>
    </row>
    <row r="1468" spans="3:12" x14ac:dyDescent="0.3">
      <c r="C1468" s="1"/>
      <c r="D1468" s="1"/>
      <c r="L1468" s="113">
        <v>37793.83</v>
      </c>
    </row>
    <row r="1469" spans="3:12" x14ac:dyDescent="0.3">
      <c r="C1469" s="1"/>
      <c r="D1469" s="1"/>
      <c r="L1469" s="113">
        <v>37793.83</v>
      </c>
    </row>
    <row r="1470" spans="3:12" x14ac:dyDescent="0.3">
      <c r="C1470" s="1"/>
      <c r="D1470" s="1"/>
      <c r="L1470" s="113">
        <v>37793.83</v>
      </c>
    </row>
    <row r="1471" spans="3:12" x14ac:dyDescent="0.3">
      <c r="C1471" s="1"/>
      <c r="D1471" s="1"/>
      <c r="L1471" s="113">
        <v>37793.83</v>
      </c>
    </row>
    <row r="1472" spans="3:12" x14ac:dyDescent="0.3">
      <c r="C1472" s="1"/>
      <c r="D1472" s="1"/>
      <c r="L1472" s="113">
        <v>37793.83</v>
      </c>
    </row>
    <row r="1473" spans="3:12" x14ac:dyDescent="0.3">
      <c r="C1473" s="1"/>
      <c r="D1473" s="1"/>
      <c r="L1473" s="113">
        <v>37793.83</v>
      </c>
    </row>
    <row r="1474" spans="3:12" x14ac:dyDescent="0.3">
      <c r="C1474" s="1"/>
      <c r="D1474" s="1"/>
      <c r="L1474" s="113">
        <v>37793.83</v>
      </c>
    </row>
    <row r="1475" spans="3:12" x14ac:dyDescent="0.3">
      <c r="C1475" s="1"/>
      <c r="D1475" s="1"/>
      <c r="L1475" s="113">
        <v>37793.83</v>
      </c>
    </row>
    <row r="1476" spans="3:12" x14ac:dyDescent="0.3">
      <c r="C1476" s="1"/>
      <c r="D1476" s="1"/>
      <c r="L1476" s="113">
        <v>37793.83</v>
      </c>
    </row>
    <row r="1477" spans="3:12" x14ac:dyDescent="0.3">
      <c r="C1477" s="1"/>
      <c r="D1477" s="1"/>
      <c r="L1477" s="113">
        <v>37793.83</v>
      </c>
    </row>
    <row r="1478" spans="3:12" x14ac:dyDescent="0.3">
      <c r="C1478" s="1"/>
      <c r="D1478" s="1"/>
      <c r="L1478" s="113">
        <v>37793.83</v>
      </c>
    </row>
    <row r="1479" spans="3:12" x14ac:dyDescent="0.3">
      <c r="C1479" s="1"/>
      <c r="D1479" s="1"/>
      <c r="L1479" s="113">
        <v>37793.83</v>
      </c>
    </row>
    <row r="1480" spans="3:12" x14ac:dyDescent="0.3">
      <c r="C1480" s="1"/>
      <c r="D1480" s="1"/>
      <c r="L1480" s="113">
        <v>37793.83</v>
      </c>
    </row>
    <row r="1481" spans="3:12" x14ac:dyDescent="0.3">
      <c r="C1481" s="1"/>
      <c r="D1481" s="1"/>
      <c r="L1481" s="113">
        <v>37793.83</v>
      </c>
    </row>
    <row r="1482" spans="3:12" x14ac:dyDescent="0.3">
      <c r="C1482" s="1"/>
      <c r="D1482" s="1"/>
      <c r="L1482" s="113">
        <v>37793.83</v>
      </c>
    </row>
    <row r="1483" spans="3:12" x14ac:dyDescent="0.3">
      <c r="C1483" s="1"/>
      <c r="D1483" s="1"/>
      <c r="L1483" s="113">
        <v>37793.83</v>
      </c>
    </row>
    <row r="1484" spans="3:12" x14ac:dyDescent="0.3">
      <c r="C1484" s="1"/>
      <c r="D1484" s="1"/>
      <c r="L1484" s="113">
        <v>37793.83</v>
      </c>
    </row>
    <row r="1485" spans="3:12" x14ac:dyDescent="0.3">
      <c r="C1485" s="1"/>
      <c r="D1485" s="1"/>
      <c r="L1485" s="113">
        <v>37793.83</v>
      </c>
    </row>
    <row r="1486" spans="3:12" x14ac:dyDescent="0.3">
      <c r="C1486" s="1"/>
      <c r="D1486" s="1"/>
      <c r="L1486" s="113">
        <v>37793.83</v>
      </c>
    </row>
    <row r="1487" spans="3:12" x14ac:dyDescent="0.3">
      <c r="C1487" s="1"/>
      <c r="D1487" s="1"/>
      <c r="L1487" s="113">
        <v>37793.83</v>
      </c>
    </row>
    <row r="1488" spans="3:12" x14ac:dyDescent="0.3">
      <c r="C1488" s="1"/>
      <c r="D1488" s="1"/>
      <c r="L1488" s="113">
        <v>37793.83</v>
      </c>
    </row>
    <row r="1489" spans="3:12" x14ac:dyDescent="0.3">
      <c r="C1489" s="1"/>
      <c r="D1489" s="1"/>
      <c r="L1489" s="113">
        <v>37793.83</v>
      </c>
    </row>
    <row r="1490" spans="3:12" x14ac:dyDescent="0.3">
      <c r="C1490" s="1"/>
      <c r="D1490" s="1"/>
      <c r="L1490" s="113">
        <v>37793.83</v>
      </c>
    </row>
    <row r="1491" spans="3:12" x14ac:dyDescent="0.3">
      <c r="C1491" s="1"/>
      <c r="D1491" s="1"/>
      <c r="L1491" s="113">
        <v>37793.83</v>
      </c>
    </row>
    <row r="1492" spans="3:12" x14ac:dyDescent="0.3">
      <c r="C1492" s="1"/>
      <c r="D1492" s="1"/>
      <c r="L1492" s="113">
        <v>37793.83</v>
      </c>
    </row>
    <row r="1493" spans="3:12" x14ac:dyDescent="0.3">
      <c r="C1493" s="1"/>
      <c r="D1493" s="1"/>
      <c r="L1493" s="113">
        <v>37793.83</v>
      </c>
    </row>
    <row r="1494" spans="3:12" x14ac:dyDescent="0.3">
      <c r="C1494" s="1"/>
      <c r="D1494" s="1"/>
      <c r="L1494" s="113">
        <v>37793.83</v>
      </c>
    </row>
    <row r="1495" spans="3:12" x14ac:dyDescent="0.3">
      <c r="C1495" s="1"/>
      <c r="D1495" s="1"/>
      <c r="L1495" s="113">
        <v>37793.83</v>
      </c>
    </row>
    <row r="1496" spans="3:12" x14ac:dyDescent="0.3">
      <c r="C1496" s="1"/>
      <c r="D1496" s="1"/>
      <c r="L1496" s="113">
        <v>37793.83</v>
      </c>
    </row>
    <row r="1497" spans="3:12" x14ac:dyDescent="0.3">
      <c r="C1497" s="1"/>
      <c r="D1497" s="1"/>
      <c r="L1497" s="113">
        <v>37793.83</v>
      </c>
    </row>
    <row r="1498" spans="3:12" x14ac:dyDescent="0.3">
      <c r="C1498" s="1"/>
      <c r="D1498" s="1"/>
      <c r="L1498" s="113">
        <v>37793.83</v>
      </c>
    </row>
    <row r="1499" spans="3:12" x14ac:dyDescent="0.3">
      <c r="C1499" s="1"/>
      <c r="D1499" s="1"/>
      <c r="L1499" s="113">
        <v>37793.83</v>
      </c>
    </row>
    <row r="1500" spans="3:12" x14ac:dyDescent="0.3">
      <c r="C1500" s="1"/>
      <c r="D1500" s="1"/>
      <c r="L1500" s="113">
        <v>37793.83</v>
      </c>
    </row>
    <row r="1501" spans="3:12" x14ac:dyDescent="0.3">
      <c r="C1501" s="1"/>
      <c r="D1501" s="1"/>
      <c r="L1501" s="113">
        <v>37793.83</v>
      </c>
    </row>
    <row r="1502" spans="3:12" x14ac:dyDescent="0.3">
      <c r="C1502" s="1"/>
      <c r="D1502" s="1"/>
      <c r="L1502" s="113">
        <v>37793.83</v>
      </c>
    </row>
    <row r="1503" spans="3:12" x14ac:dyDescent="0.3">
      <c r="C1503" s="1"/>
      <c r="D1503" s="1"/>
      <c r="L1503" s="113">
        <v>37793.83</v>
      </c>
    </row>
    <row r="1504" spans="3:12" x14ac:dyDescent="0.3">
      <c r="C1504" s="1"/>
      <c r="D1504" s="1"/>
      <c r="L1504" s="113">
        <v>37793.83</v>
      </c>
    </row>
    <row r="1505" spans="3:12" x14ac:dyDescent="0.3">
      <c r="C1505" s="1"/>
      <c r="D1505" s="1"/>
      <c r="L1505" s="113">
        <v>37793.83</v>
      </c>
    </row>
    <row r="1506" spans="3:12" x14ac:dyDescent="0.3">
      <c r="C1506" s="1"/>
      <c r="D1506" s="1"/>
      <c r="L1506" s="113">
        <v>37793.83</v>
      </c>
    </row>
    <row r="1507" spans="3:12" x14ac:dyDescent="0.3">
      <c r="C1507" s="1"/>
      <c r="D1507" s="1"/>
      <c r="L1507" s="113">
        <v>37793.83</v>
      </c>
    </row>
    <row r="1508" spans="3:12" x14ac:dyDescent="0.3">
      <c r="C1508" s="1"/>
      <c r="D1508" s="1"/>
      <c r="L1508" s="113">
        <v>37793.83</v>
      </c>
    </row>
    <row r="1509" spans="3:12" x14ac:dyDescent="0.3">
      <c r="C1509" s="1"/>
      <c r="D1509" s="1"/>
      <c r="L1509" s="113">
        <v>37793.83</v>
      </c>
    </row>
    <row r="1510" spans="3:12" x14ac:dyDescent="0.3">
      <c r="C1510" s="1"/>
      <c r="D1510" s="1"/>
      <c r="L1510" s="113">
        <v>37793.83</v>
      </c>
    </row>
    <row r="1511" spans="3:12" x14ac:dyDescent="0.3">
      <c r="C1511" s="1"/>
      <c r="D1511" s="1"/>
      <c r="L1511" s="113">
        <v>37793.83</v>
      </c>
    </row>
    <row r="1512" spans="3:12" x14ac:dyDescent="0.3">
      <c r="C1512" s="1"/>
      <c r="D1512" s="1"/>
      <c r="L1512" s="113">
        <v>37793.83</v>
      </c>
    </row>
    <row r="1513" spans="3:12" x14ac:dyDescent="0.3">
      <c r="C1513" s="1"/>
      <c r="D1513" s="1"/>
      <c r="L1513" s="113">
        <v>37793.83</v>
      </c>
    </row>
    <row r="1514" spans="3:12" x14ac:dyDescent="0.3">
      <c r="C1514" s="1"/>
      <c r="D1514" s="1"/>
      <c r="L1514" s="113">
        <v>37793.83</v>
      </c>
    </row>
    <row r="1515" spans="3:12" x14ac:dyDescent="0.3">
      <c r="C1515" s="1"/>
      <c r="D1515" s="1"/>
      <c r="L1515" s="113">
        <v>37793.83</v>
      </c>
    </row>
    <row r="1516" spans="3:12" x14ac:dyDescent="0.3">
      <c r="C1516" s="1"/>
      <c r="D1516" s="1"/>
      <c r="L1516" s="113">
        <v>37793.83</v>
      </c>
    </row>
    <row r="1517" spans="3:12" x14ac:dyDescent="0.3">
      <c r="C1517" s="1"/>
      <c r="D1517" s="1"/>
      <c r="L1517" s="113">
        <v>37793.83</v>
      </c>
    </row>
    <row r="1518" spans="3:12" x14ac:dyDescent="0.3">
      <c r="C1518" s="1"/>
      <c r="D1518" s="1"/>
      <c r="L1518" s="113">
        <v>37793.83</v>
      </c>
    </row>
    <row r="1519" spans="3:12" x14ac:dyDescent="0.3">
      <c r="C1519" s="1"/>
      <c r="D1519" s="1"/>
      <c r="L1519" s="113">
        <v>37793.83</v>
      </c>
    </row>
    <row r="1520" spans="3:12" x14ac:dyDescent="0.3">
      <c r="C1520" s="1"/>
      <c r="D1520" s="1"/>
      <c r="L1520" s="113">
        <v>37793.83</v>
      </c>
    </row>
    <row r="1521" spans="3:12" x14ac:dyDescent="0.3">
      <c r="C1521" s="1"/>
      <c r="D1521" s="1"/>
      <c r="L1521" s="113">
        <v>37793.83</v>
      </c>
    </row>
    <row r="1522" spans="3:12" x14ac:dyDescent="0.3">
      <c r="C1522" s="1"/>
      <c r="D1522" s="1"/>
      <c r="L1522" s="113">
        <v>37793.83</v>
      </c>
    </row>
    <row r="1523" spans="3:12" x14ac:dyDescent="0.3">
      <c r="C1523" s="1"/>
      <c r="D1523" s="1"/>
      <c r="L1523" s="113">
        <v>37793.83</v>
      </c>
    </row>
    <row r="1524" spans="3:12" x14ac:dyDescent="0.3">
      <c r="C1524" s="1"/>
      <c r="D1524" s="1"/>
      <c r="L1524" s="113">
        <v>37793.83</v>
      </c>
    </row>
    <row r="1525" spans="3:12" x14ac:dyDescent="0.3">
      <c r="C1525" s="1"/>
      <c r="D1525" s="1"/>
      <c r="L1525" s="113">
        <v>37793.83</v>
      </c>
    </row>
    <row r="1526" spans="3:12" x14ac:dyDescent="0.3">
      <c r="C1526" s="1"/>
      <c r="D1526" s="1"/>
      <c r="L1526" s="113">
        <v>37793.83</v>
      </c>
    </row>
    <row r="1527" spans="3:12" x14ac:dyDescent="0.3">
      <c r="C1527" s="1"/>
      <c r="D1527" s="1"/>
      <c r="L1527" s="113">
        <v>37793.83</v>
      </c>
    </row>
    <row r="1528" spans="3:12" x14ac:dyDescent="0.3">
      <c r="C1528" s="1"/>
      <c r="D1528" s="1"/>
      <c r="L1528" s="113">
        <v>37793.83</v>
      </c>
    </row>
    <row r="1529" spans="3:12" x14ac:dyDescent="0.3">
      <c r="C1529" s="1"/>
      <c r="D1529" s="1"/>
      <c r="L1529" s="113">
        <v>37793.83</v>
      </c>
    </row>
    <row r="1530" spans="3:12" x14ac:dyDescent="0.3">
      <c r="C1530" s="1"/>
      <c r="D1530" s="1"/>
      <c r="L1530" s="113">
        <v>37793.83</v>
      </c>
    </row>
    <row r="1531" spans="3:12" x14ac:dyDescent="0.3">
      <c r="C1531" s="1"/>
      <c r="D1531" s="1"/>
      <c r="L1531" s="113">
        <v>37793.83</v>
      </c>
    </row>
    <row r="1532" spans="3:12" x14ac:dyDescent="0.3">
      <c r="C1532" s="1"/>
      <c r="D1532" s="1"/>
      <c r="L1532" s="113">
        <v>37793.83</v>
      </c>
    </row>
    <row r="1533" spans="3:12" x14ac:dyDescent="0.3">
      <c r="C1533" s="1"/>
      <c r="D1533" s="1"/>
      <c r="L1533" s="113">
        <v>37793.83</v>
      </c>
    </row>
    <row r="1534" spans="3:12" x14ac:dyDescent="0.3">
      <c r="C1534" s="1"/>
      <c r="D1534" s="1"/>
      <c r="L1534" s="113">
        <v>37793.83</v>
      </c>
    </row>
    <row r="1535" spans="3:12" x14ac:dyDescent="0.3">
      <c r="C1535" s="1"/>
      <c r="D1535" s="1"/>
      <c r="L1535" s="113">
        <v>37793.83</v>
      </c>
    </row>
    <row r="1536" spans="3:12" x14ac:dyDescent="0.3">
      <c r="C1536" s="1"/>
      <c r="D1536" s="1"/>
      <c r="L1536" s="113">
        <v>37793.83</v>
      </c>
    </row>
    <row r="1537" spans="3:12" x14ac:dyDescent="0.3">
      <c r="C1537" s="1"/>
      <c r="D1537" s="1"/>
      <c r="L1537" s="113">
        <v>37793.83</v>
      </c>
    </row>
    <row r="1538" spans="3:12" x14ac:dyDescent="0.3">
      <c r="C1538" s="1"/>
      <c r="D1538" s="1"/>
      <c r="L1538" s="113">
        <v>37793.83</v>
      </c>
    </row>
    <row r="1539" spans="3:12" x14ac:dyDescent="0.3">
      <c r="C1539" s="1"/>
      <c r="D1539" s="1"/>
      <c r="L1539" s="113">
        <v>37793.83</v>
      </c>
    </row>
    <row r="1540" spans="3:12" x14ac:dyDescent="0.3">
      <c r="C1540" s="1"/>
      <c r="D1540" s="1"/>
      <c r="L1540" s="113">
        <v>37793.83</v>
      </c>
    </row>
    <row r="1541" spans="3:12" x14ac:dyDescent="0.3">
      <c r="C1541" s="1"/>
      <c r="D1541" s="1"/>
      <c r="L1541" s="113">
        <v>37793.83</v>
      </c>
    </row>
    <row r="1542" spans="3:12" x14ac:dyDescent="0.3">
      <c r="C1542" s="1"/>
      <c r="D1542" s="1"/>
      <c r="L1542" s="113">
        <v>37793.83</v>
      </c>
    </row>
    <row r="1543" spans="3:12" x14ac:dyDescent="0.3">
      <c r="C1543" s="1"/>
      <c r="D1543" s="1"/>
      <c r="L1543" s="113">
        <v>37793.83</v>
      </c>
    </row>
    <row r="1544" spans="3:12" x14ac:dyDescent="0.3">
      <c r="C1544" s="1"/>
      <c r="D1544" s="1"/>
      <c r="L1544" s="113">
        <v>37793.83</v>
      </c>
    </row>
    <row r="1545" spans="3:12" x14ac:dyDescent="0.3">
      <c r="C1545" s="1"/>
      <c r="D1545" s="1"/>
      <c r="L1545" s="113">
        <v>37793.83</v>
      </c>
    </row>
    <row r="1546" spans="3:12" x14ac:dyDescent="0.3">
      <c r="C1546" s="1"/>
      <c r="D1546" s="1"/>
      <c r="L1546" s="113">
        <v>37793.83</v>
      </c>
    </row>
    <row r="1547" spans="3:12" x14ac:dyDescent="0.3">
      <c r="C1547" s="1"/>
      <c r="D1547" s="1"/>
      <c r="L1547" s="113">
        <v>37793.83</v>
      </c>
    </row>
    <row r="1548" spans="3:12" x14ac:dyDescent="0.3">
      <c r="C1548" s="1"/>
      <c r="D1548" s="1"/>
      <c r="L1548" s="113">
        <v>37793.83</v>
      </c>
    </row>
    <row r="1549" spans="3:12" x14ac:dyDescent="0.3">
      <c r="C1549" s="1"/>
      <c r="D1549" s="1"/>
      <c r="L1549" s="113">
        <v>37793.83</v>
      </c>
    </row>
    <row r="1550" spans="3:12" x14ac:dyDescent="0.3">
      <c r="C1550" s="1"/>
      <c r="D1550" s="1"/>
      <c r="L1550" s="113">
        <v>37793.83</v>
      </c>
    </row>
    <row r="1551" spans="3:12" x14ac:dyDescent="0.3">
      <c r="C1551" s="1"/>
      <c r="D1551" s="1"/>
      <c r="L1551" s="113">
        <v>37793.83</v>
      </c>
    </row>
    <row r="1552" spans="3:12" x14ac:dyDescent="0.3">
      <c r="C1552" s="1"/>
      <c r="D1552" s="1"/>
      <c r="L1552" s="113">
        <v>37793.83</v>
      </c>
    </row>
    <row r="1553" spans="3:12" x14ac:dyDescent="0.3">
      <c r="C1553" s="1"/>
      <c r="D1553" s="1"/>
      <c r="L1553" s="113">
        <v>37793.83</v>
      </c>
    </row>
    <row r="1554" spans="3:12" x14ac:dyDescent="0.3">
      <c r="C1554" s="1"/>
      <c r="D1554" s="1"/>
      <c r="L1554" s="113">
        <v>37793.83</v>
      </c>
    </row>
    <row r="1555" spans="3:12" x14ac:dyDescent="0.3">
      <c r="C1555" s="1"/>
      <c r="D1555" s="1"/>
      <c r="L1555" s="113">
        <v>37793.83</v>
      </c>
    </row>
    <row r="1556" spans="3:12" x14ac:dyDescent="0.3">
      <c r="C1556" s="1"/>
      <c r="D1556" s="1"/>
      <c r="L1556" s="113">
        <v>37793.83</v>
      </c>
    </row>
    <row r="1557" spans="3:12" x14ac:dyDescent="0.3">
      <c r="C1557" s="1"/>
      <c r="D1557" s="1"/>
      <c r="L1557" s="113">
        <v>37793.83</v>
      </c>
    </row>
    <row r="1558" spans="3:12" x14ac:dyDescent="0.3">
      <c r="C1558" s="1"/>
      <c r="D1558" s="1"/>
      <c r="L1558" s="113">
        <v>37793.83</v>
      </c>
    </row>
    <row r="1559" spans="3:12" x14ac:dyDescent="0.3">
      <c r="C1559" s="1"/>
      <c r="D1559" s="1"/>
      <c r="L1559" s="113">
        <v>37793.83</v>
      </c>
    </row>
    <row r="1560" spans="3:12" x14ac:dyDescent="0.3">
      <c r="C1560" s="1"/>
      <c r="D1560" s="1"/>
      <c r="L1560" s="113">
        <v>37793.83</v>
      </c>
    </row>
    <row r="1561" spans="3:12" x14ac:dyDescent="0.3">
      <c r="C1561" s="1"/>
      <c r="D1561" s="1"/>
      <c r="L1561" s="113">
        <v>37793.83</v>
      </c>
    </row>
    <row r="1562" spans="3:12" x14ac:dyDescent="0.3">
      <c r="C1562" s="1"/>
      <c r="D1562" s="1"/>
      <c r="L1562" s="113">
        <v>37793.83</v>
      </c>
    </row>
    <row r="1563" spans="3:12" x14ac:dyDescent="0.3">
      <c r="C1563" s="1"/>
      <c r="D1563" s="1"/>
      <c r="L1563" s="113">
        <v>37793.83</v>
      </c>
    </row>
    <row r="1564" spans="3:12" x14ac:dyDescent="0.3">
      <c r="C1564" s="1"/>
      <c r="D1564" s="1"/>
      <c r="L1564" s="113">
        <v>37793.83</v>
      </c>
    </row>
    <row r="1565" spans="3:12" x14ac:dyDescent="0.3">
      <c r="C1565" s="1"/>
      <c r="D1565" s="1"/>
      <c r="L1565" s="113">
        <v>37793.83</v>
      </c>
    </row>
    <row r="1566" spans="3:12" x14ac:dyDescent="0.3">
      <c r="C1566" s="1"/>
      <c r="D1566" s="1"/>
      <c r="L1566" s="113">
        <v>37793.83</v>
      </c>
    </row>
    <row r="1567" spans="3:12" x14ac:dyDescent="0.3">
      <c r="C1567" s="1"/>
      <c r="D1567" s="1"/>
      <c r="L1567" s="113">
        <v>37793.83</v>
      </c>
    </row>
    <row r="1568" spans="3:12" x14ac:dyDescent="0.3">
      <c r="C1568" s="1"/>
      <c r="D1568" s="1"/>
      <c r="L1568" s="113">
        <v>37793.83</v>
      </c>
    </row>
    <row r="1569" spans="3:12" x14ac:dyDescent="0.3">
      <c r="C1569" s="1"/>
      <c r="D1569" s="1"/>
      <c r="L1569" s="113">
        <v>37793.83</v>
      </c>
    </row>
    <row r="1570" spans="3:12" x14ac:dyDescent="0.3">
      <c r="C1570" s="1"/>
      <c r="D1570" s="1"/>
      <c r="L1570" s="113">
        <v>37793.83</v>
      </c>
    </row>
    <row r="1571" spans="3:12" x14ac:dyDescent="0.3">
      <c r="C1571" s="1"/>
      <c r="D1571" s="1"/>
      <c r="L1571" s="113">
        <v>37793.83</v>
      </c>
    </row>
    <row r="1572" spans="3:12" x14ac:dyDescent="0.3">
      <c r="C1572" s="1"/>
      <c r="D1572" s="1"/>
      <c r="L1572" s="113">
        <v>37793.83</v>
      </c>
    </row>
    <row r="1573" spans="3:12" x14ac:dyDescent="0.3">
      <c r="C1573" s="1"/>
      <c r="D1573" s="1"/>
      <c r="L1573" s="113">
        <v>37793.83</v>
      </c>
    </row>
    <row r="1574" spans="3:12" x14ac:dyDescent="0.3">
      <c r="C1574" s="1"/>
      <c r="D1574" s="1"/>
      <c r="L1574" s="113">
        <v>37793.83</v>
      </c>
    </row>
    <row r="1575" spans="3:12" x14ac:dyDescent="0.3">
      <c r="C1575" s="1"/>
      <c r="D1575" s="1"/>
      <c r="L1575" s="113">
        <v>37793.83</v>
      </c>
    </row>
    <row r="1576" spans="3:12" x14ac:dyDescent="0.3">
      <c r="C1576" s="1"/>
      <c r="D1576" s="1"/>
      <c r="L1576" s="113">
        <v>37793.83</v>
      </c>
    </row>
    <row r="1577" spans="3:12" x14ac:dyDescent="0.3">
      <c r="C1577" s="1"/>
      <c r="D1577" s="1"/>
      <c r="L1577" s="113">
        <v>37793.83</v>
      </c>
    </row>
    <row r="1578" spans="3:12" x14ac:dyDescent="0.3">
      <c r="C1578" s="1"/>
      <c r="D1578" s="1"/>
      <c r="L1578" s="113">
        <v>37793.83</v>
      </c>
    </row>
    <row r="1579" spans="3:12" x14ac:dyDescent="0.3">
      <c r="C1579" s="1"/>
      <c r="D1579" s="1"/>
      <c r="L1579" s="113">
        <v>37793.83</v>
      </c>
    </row>
    <row r="1580" spans="3:12" x14ac:dyDescent="0.3">
      <c r="C1580" s="1"/>
      <c r="D1580" s="1"/>
      <c r="L1580" s="113">
        <v>37793.83</v>
      </c>
    </row>
    <row r="1581" spans="3:12" x14ac:dyDescent="0.3">
      <c r="C1581" s="1"/>
      <c r="D1581" s="1"/>
      <c r="L1581" s="113">
        <v>37793.83</v>
      </c>
    </row>
    <row r="1582" spans="3:12" x14ac:dyDescent="0.3">
      <c r="C1582" s="1"/>
      <c r="D1582" s="1"/>
      <c r="L1582" s="113">
        <v>37793.83</v>
      </c>
    </row>
    <row r="1583" spans="3:12" x14ac:dyDescent="0.3">
      <c r="C1583" s="1"/>
      <c r="D1583" s="1"/>
      <c r="L1583" s="113">
        <v>37793.83</v>
      </c>
    </row>
    <row r="1584" spans="3:12" x14ac:dyDescent="0.3">
      <c r="C1584" s="1"/>
      <c r="D1584" s="1"/>
      <c r="L1584" s="113">
        <v>37793.83</v>
      </c>
    </row>
    <row r="1585" spans="3:12" x14ac:dyDescent="0.3">
      <c r="C1585" s="1"/>
      <c r="D1585" s="1"/>
      <c r="L1585" s="113">
        <v>37793.83</v>
      </c>
    </row>
    <row r="1586" spans="3:12" x14ac:dyDescent="0.3">
      <c r="C1586" s="1"/>
      <c r="D1586" s="1"/>
      <c r="L1586" s="113">
        <v>37793.83</v>
      </c>
    </row>
    <row r="1587" spans="3:12" x14ac:dyDescent="0.3">
      <c r="C1587" s="1"/>
      <c r="D1587" s="1"/>
      <c r="L1587" s="113">
        <v>37793.83</v>
      </c>
    </row>
    <row r="1588" spans="3:12" x14ac:dyDescent="0.3">
      <c r="C1588" s="1"/>
      <c r="D1588" s="1"/>
      <c r="L1588" s="113">
        <v>37793.83</v>
      </c>
    </row>
    <row r="1589" spans="3:12" x14ac:dyDescent="0.3">
      <c r="C1589" s="1"/>
      <c r="D1589" s="1"/>
      <c r="L1589" s="113">
        <v>37793.83</v>
      </c>
    </row>
    <row r="1590" spans="3:12" x14ac:dyDescent="0.3">
      <c r="C1590" s="1"/>
      <c r="D1590" s="1"/>
      <c r="L1590" s="113">
        <v>37793.83</v>
      </c>
    </row>
    <row r="1591" spans="3:12" x14ac:dyDescent="0.3">
      <c r="C1591" s="1"/>
      <c r="D1591" s="1"/>
      <c r="L1591" s="113">
        <v>37793.83</v>
      </c>
    </row>
    <row r="1592" spans="3:12" x14ac:dyDescent="0.3">
      <c r="C1592" s="1"/>
      <c r="D1592" s="1"/>
      <c r="L1592" s="113">
        <v>37793.83</v>
      </c>
    </row>
    <row r="1593" spans="3:12" x14ac:dyDescent="0.3">
      <c r="C1593" s="1"/>
      <c r="D1593" s="1"/>
      <c r="L1593" s="113">
        <v>37793.83</v>
      </c>
    </row>
    <row r="1594" spans="3:12" x14ac:dyDescent="0.3">
      <c r="C1594" s="1"/>
      <c r="D1594" s="1"/>
      <c r="L1594" s="113">
        <v>37793.83</v>
      </c>
    </row>
    <row r="1595" spans="3:12" x14ac:dyDescent="0.3">
      <c r="C1595" s="1"/>
      <c r="D1595" s="1"/>
      <c r="L1595" s="113">
        <v>37793.83</v>
      </c>
    </row>
    <row r="1596" spans="3:12" x14ac:dyDescent="0.3">
      <c r="C1596" s="1"/>
      <c r="D1596" s="1"/>
      <c r="L1596" s="113">
        <v>37793.83</v>
      </c>
    </row>
    <row r="1597" spans="3:12" x14ac:dyDescent="0.3">
      <c r="C1597" s="1"/>
      <c r="D1597" s="1"/>
      <c r="L1597" s="113">
        <v>37793.83</v>
      </c>
    </row>
    <row r="1598" spans="3:12" x14ac:dyDescent="0.3">
      <c r="C1598" s="1"/>
      <c r="D1598" s="1"/>
      <c r="L1598" s="113">
        <v>37793.83</v>
      </c>
    </row>
    <row r="1599" spans="3:12" x14ac:dyDescent="0.3">
      <c r="C1599" s="1"/>
      <c r="D1599" s="1"/>
      <c r="L1599" s="113">
        <v>37793.83</v>
      </c>
    </row>
    <row r="1600" spans="3:12" x14ac:dyDescent="0.3">
      <c r="C1600" s="1"/>
      <c r="D1600" s="1"/>
      <c r="L1600" s="113">
        <v>37793.83</v>
      </c>
    </row>
    <row r="1601" spans="3:12" x14ac:dyDescent="0.3">
      <c r="C1601" s="1"/>
      <c r="D1601" s="1"/>
      <c r="L1601" s="113">
        <v>37793.83</v>
      </c>
    </row>
    <row r="1602" spans="3:12" x14ac:dyDescent="0.3">
      <c r="C1602" s="1"/>
      <c r="D1602" s="1"/>
      <c r="L1602" s="113">
        <v>37793.83</v>
      </c>
    </row>
    <row r="1603" spans="3:12" x14ac:dyDescent="0.3">
      <c r="C1603" s="1"/>
      <c r="D1603" s="1"/>
      <c r="L1603" s="113">
        <v>37793.83</v>
      </c>
    </row>
    <row r="1604" spans="3:12" x14ac:dyDescent="0.3">
      <c r="C1604" s="1"/>
      <c r="D1604" s="1"/>
      <c r="L1604" s="113">
        <v>37793.83</v>
      </c>
    </row>
    <row r="1605" spans="3:12" x14ac:dyDescent="0.3">
      <c r="C1605" s="1"/>
      <c r="D1605" s="1"/>
      <c r="L1605" s="113">
        <v>37793.83</v>
      </c>
    </row>
    <row r="1606" spans="3:12" x14ac:dyDescent="0.3">
      <c r="C1606" s="1"/>
      <c r="D1606" s="1"/>
      <c r="L1606" s="113">
        <v>37793.83</v>
      </c>
    </row>
    <row r="1607" spans="3:12" x14ac:dyDescent="0.3">
      <c r="C1607" s="1"/>
      <c r="D1607" s="1"/>
      <c r="L1607" s="113">
        <v>37793.83</v>
      </c>
    </row>
    <row r="1608" spans="3:12" x14ac:dyDescent="0.3">
      <c r="C1608" s="1"/>
      <c r="D1608" s="1"/>
      <c r="L1608" s="113">
        <v>37793.83</v>
      </c>
    </row>
    <row r="1609" spans="3:12" x14ac:dyDescent="0.3">
      <c r="C1609" s="1"/>
      <c r="D1609" s="1"/>
      <c r="L1609" s="113">
        <v>37793.83</v>
      </c>
    </row>
    <row r="1610" spans="3:12" x14ac:dyDescent="0.3">
      <c r="C1610" s="1"/>
      <c r="D1610" s="1"/>
      <c r="L1610" s="113">
        <v>37793.83</v>
      </c>
    </row>
    <row r="1611" spans="3:12" x14ac:dyDescent="0.3">
      <c r="C1611" s="1"/>
      <c r="D1611" s="1"/>
      <c r="L1611" s="113">
        <v>37793.83</v>
      </c>
    </row>
    <row r="1612" spans="3:12" x14ac:dyDescent="0.3">
      <c r="C1612" s="1"/>
      <c r="D1612" s="1"/>
      <c r="L1612" s="113">
        <v>37793.83</v>
      </c>
    </row>
    <row r="1613" spans="3:12" x14ac:dyDescent="0.3">
      <c r="C1613" s="1"/>
      <c r="D1613" s="1"/>
      <c r="L1613" s="113">
        <v>37793.83</v>
      </c>
    </row>
    <row r="1614" spans="3:12" x14ac:dyDescent="0.3">
      <c r="C1614" s="1"/>
      <c r="D1614" s="1"/>
      <c r="L1614" s="113">
        <v>37793.83</v>
      </c>
    </row>
    <row r="1615" spans="3:12" x14ac:dyDescent="0.3">
      <c r="C1615" s="1"/>
      <c r="D1615" s="1"/>
      <c r="L1615" s="113">
        <v>37793.83</v>
      </c>
    </row>
    <row r="1616" spans="3:12" x14ac:dyDescent="0.3">
      <c r="C1616" s="1"/>
      <c r="D1616" s="1"/>
      <c r="L1616" s="113">
        <v>37793.83</v>
      </c>
    </row>
    <row r="1617" spans="3:12" x14ac:dyDescent="0.3">
      <c r="C1617" s="1"/>
      <c r="D1617" s="1"/>
      <c r="L1617" s="113">
        <v>37793.83</v>
      </c>
    </row>
    <row r="1618" spans="3:12" x14ac:dyDescent="0.3">
      <c r="C1618" s="1"/>
      <c r="D1618" s="1"/>
      <c r="L1618" s="113">
        <v>37793.83</v>
      </c>
    </row>
    <row r="1619" spans="3:12" x14ac:dyDescent="0.3">
      <c r="C1619" s="1"/>
      <c r="D1619" s="1"/>
      <c r="L1619" s="113">
        <v>37793.83</v>
      </c>
    </row>
    <row r="1620" spans="3:12" x14ac:dyDescent="0.3">
      <c r="C1620" s="1"/>
      <c r="D1620" s="1"/>
      <c r="L1620" s="113">
        <v>37793.83</v>
      </c>
    </row>
    <row r="1621" spans="3:12" x14ac:dyDescent="0.3">
      <c r="C1621" s="1"/>
      <c r="D1621" s="1"/>
      <c r="L1621" s="113">
        <v>37793.83</v>
      </c>
    </row>
    <row r="1622" spans="3:12" x14ac:dyDescent="0.3">
      <c r="C1622" s="1"/>
      <c r="D1622" s="1"/>
      <c r="L1622" s="113">
        <v>37793.83</v>
      </c>
    </row>
    <row r="1623" spans="3:12" x14ac:dyDescent="0.3">
      <c r="C1623" s="1"/>
      <c r="D1623" s="1"/>
      <c r="L1623" s="113">
        <v>37793.83</v>
      </c>
    </row>
    <row r="1624" spans="3:12" x14ac:dyDescent="0.3">
      <c r="C1624" s="1"/>
      <c r="D1624" s="1"/>
      <c r="L1624" s="113">
        <v>37793.83</v>
      </c>
    </row>
    <row r="1625" spans="3:12" x14ac:dyDescent="0.3">
      <c r="C1625" s="1"/>
      <c r="D1625" s="1"/>
      <c r="L1625" s="113">
        <v>37793.83</v>
      </c>
    </row>
    <row r="1626" spans="3:12" x14ac:dyDescent="0.3">
      <c r="C1626" s="1"/>
      <c r="D1626" s="1"/>
      <c r="L1626" s="113">
        <v>37793.83</v>
      </c>
    </row>
    <row r="1627" spans="3:12" x14ac:dyDescent="0.3">
      <c r="C1627" s="1"/>
      <c r="D1627" s="1"/>
      <c r="L1627" s="113">
        <v>37793.83</v>
      </c>
    </row>
    <row r="1628" spans="3:12" x14ac:dyDescent="0.3">
      <c r="C1628" s="1"/>
      <c r="D1628" s="1"/>
      <c r="L1628" s="113">
        <v>37793.83</v>
      </c>
    </row>
    <row r="1629" spans="3:12" x14ac:dyDescent="0.3">
      <c r="C1629" s="1"/>
      <c r="D1629" s="1"/>
      <c r="L1629" s="113">
        <v>37793.83</v>
      </c>
    </row>
    <row r="1630" spans="3:12" x14ac:dyDescent="0.3">
      <c r="C1630" s="1"/>
      <c r="D1630" s="1"/>
      <c r="L1630" s="113">
        <v>37793.83</v>
      </c>
    </row>
    <row r="1631" spans="3:12" x14ac:dyDescent="0.3">
      <c r="C1631" s="1"/>
      <c r="D1631" s="1"/>
      <c r="L1631" s="113">
        <v>37793.83</v>
      </c>
    </row>
    <row r="1632" spans="3:12" x14ac:dyDescent="0.3">
      <c r="C1632" s="1"/>
      <c r="D1632" s="1"/>
      <c r="L1632" s="113">
        <v>37793.83</v>
      </c>
    </row>
    <row r="1633" spans="3:12" x14ac:dyDescent="0.3">
      <c r="C1633" s="1"/>
      <c r="D1633" s="1"/>
      <c r="L1633" s="113">
        <v>37793.83</v>
      </c>
    </row>
    <row r="1634" spans="3:12" x14ac:dyDescent="0.3">
      <c r="C1634" s="1"/>
      <c r="D1634" s="1"/>
      <c r="L1634" s="113">
        <v>37793.83</v>
      </c>
    </row>
    <row r="1635" spans="3:12" x14ac:dyDescent="0.3">
      <c r="C1635" s="1"/>
      <c r="D1635" s="1"/>
      <c r="L1635" s="113">
        <v>37793.83</v>
      </c>
    </row>
    <row r="1636" spans="3:12" x14ac:dyDescent="0.3">
      <c r="C1636" s="1"/>
      <c r="D1636" s="1"/>
      <c r="L1636" s="113">
        <v>37793.83</v>
      </c>
    </row>
    <row r="1637" spans="3:12" x14ac:dyDescent="0.3">
      <c r="C1637" s="1"/>
      <c r="D1637" s="1"/>
      <c r="L1637" s="113">
        <v>37793.83</v>
      </c>
    </row>
    <row r="1638" spans="3:12" x14ac:dyDescent="0.3">
      <c r="C1638" s="1"/>
      <c r="D1638" s="1"/>
      <c r="L1638" s="113">
        <v>37793.83</v>
      </c>
    </row>
    <row r="1639" spans="3:12" x14ac:dyDescent="0.3">
      <c r="C1639" s="1"/>
      <c r="D1639" s="1"/>
      <c r="L1639" s="113">
        <v>37793.83</v>
      </c>
    </row>
    <row r="1640" spans="3:12" x14ac:dyDescent="0.3">
      <c r="C1640" s="1"/>
      <c r="D1640" s="1"/>
      <c r="L1640" s="113">
        <v>37793.83</v>
      </c>
    </row>
    <row r="1641" spans="3:12" x14ac:dyDescent="0.3">
      <c r="C1641" s="1"/>
      <c r="D1641" s="1"/>
      <c r="L1641" s="113">
        <v>37793.83</v>
      </c>
    </row>
    <row r="1642" spans="3:12" x14ac:dyDescent="0.3">
      <c r="C1642" s="1"/>
      <c r="D1642" s="1"/>
      <c r="L1642" s="113">
        <v>37793.83</v>
      </c>
    </row>
    <row r="1643" spans="3:12" x14ac:dyDescent="0.3">
      <c r="C1643" s="1"/>
      <c r="D1643" s="1"/>
      <c r="L1643" s="113">
        <v>37793.83</v>
      </c>
    </row>
    <row r="1644" spans="3:12" x14ac:dyDescent="0.3">
      <c r="C1644" s="1"/>
      <c r="D1644" s="1"/>
      <c r="L1644" s="113">
        <v>37793.83</v>
      </c>
    </row>
    <row r="1645" spans="3:12" x14ac:dyDescent="0.3">
      <c r="C1645" s="1"/>
      <c r="D1645" s="1"/>
      <c r="L1645" s="113">
        <v>37793.83</v>
      </c>
    </row>
    <row r="1646" spans="3:12" x14ac:dyDescent="0.3">
      <c r="C1646" s="1"/>
      <c r="D1646" s="1"/>
      <c r="L1646" s="113">
        <v>37793.83</v>
      </c>
    </row>
    <row r="1647" spans="3:12" x14ac:dyDescent="0.3">
      <c r="C1647" s="1"/>
      <c r="D1647" s="1"/>
      <c r="L1647" s="113">
        <v>37793.83</v>
      </c>
    </row>
    <row r="1648" spans="3:12" x14ac:dyDescent="0.3">
      <c r="C1648" s="1"/>
      <c r="D1648" s="1"/>
      <c r="L1648" s="113">
        <v>37793.83</v>
      </c>
    </row>
    <row r="1649" spans="3:12" x14ac:dyDescent="0.3">
      <c r="C1649" s="1"/>
      <c r="D1649" s="1"/>
      <c r="L1649" s="113">
        <v>37793.83</v>
      </c>
    </row>
    <row r="1650" spans="3:12" x14ac:dyDescent="0.3">
      <c r="C1650" s="1"/>
      <c r="D1650" s="1"/>
      <c r="L1650" s="113">
        <v>37793.83</v>
      </c>
    </row>
    <row r="1651" spans="3:12" x14ac:dyDescent="0.3">
      <c r="C1651" s="1"/>
      <c r="D1651" s="1"/>
      <c r="L1651" s="113">
        <v>37793.83</v>
      </c>
    </row>
    <row r="1652" spans="3:12" x14ac:dyDescent="0.3">
      <c r="C1652" s="1"/>
      <c r="D1652" s="1"/>
      <c r="L1652" s="113">
        <v>37793.83</v>
      </c>
    </row>
    <row r="1653" spans="3:12" x14ac:dyDescent="0.3">
      <c r="C1653" s="1"/>
      <c r="D1653" s="1"/>
      <c r="L1653" s="113">
        <v>37793.83</v>
      </c>
    </row>
    <row r="1654" spans="3:12" x14ac:dyDescent="0.3">
      <c r="C1654" s="1"/>
      <c r="D1654" s="1"/>
      <c r="L1654" s="113">
        <v>37793.83</v>
      </c>
    </row>
    <row r="1655" spans="3:12" x14ac:dyDescent="0.3">
      <c r="C1655" s="1"/>
      <c r="D1655" s="1"/>
      <c r="L1655" s="113">
        <v>37793.83</v>
      </c>
    </row>
    <row r="1656" spans="3:12" x14ac:dyDescent="0.3">
      <c r="C1656" s="1"/>
      <c r="D1656" s="1"/>
      <c r="L1656" s="113">
        <v>37793.83</v>
      </c>
    </row>
    <row r="1657" spans="3:12" x14ac:dyDescent="0.3">
      <c r="C1657" s="1"/>
      <c r="D1657" s="1"/>
      <c r="L1657" s="113">
        <v>37793.83</v>
      </c>
    </row>
    <row r="1658" spans="3:12" x14ac:dyDescent="0.3">
      <c r="C1658" s="1"/>
      <c r="D1658" s="1"/>
      <c r="L1658" s="113">
        <v>37793.83</v>
      </c>
    </row>
    <row r="1659" spans="3:12" x14ac:dyDescent="0.3">
      <c r="C1659" s="1"/>
      <c r="D1659" s="1"/>
      <c r="L1659" s="113">
        <v>37793.83</v>
      </c>
    </row>
    <row r="1660" spans="3:12" x14ac:dyDescent="0.3">
      <c r="C1660" s="1"/>
      <c r="D1660" s="1"/>
      <c r="L1660" s="113">
        <v>37793.83</v>
      </c>
    </row>
    <row r="1661" spans="3:12" x14ac:dyDescent="0.3">
      <c r="C1661" s="1"/>
      <c r="D1661" s="1"/>
      <c r="L1661" s="113">
        <v>37793.83</v>
      </c>
    </row>
    <row r="1662" spans="3:12" x14ac:dyDescent="0.3">
      <c r="C1662" s="1"/>
      <c r="D1662" s="1"/>
      <c r="L1662" s="113">
        <v>37793.83</v>
      </c>
    </row>
    <row r="1663" spans="3:12" x14ac:dyDescent="0.3">
      <c r="C1663" s="1"/>
      <c r="D1663" s="1"/>
      <c r="L1663" s="113">
        <v>37793.83</v>
      </c>
    </row>
    <row r="1664" spans="3:12" x14ac:dyDescent="0.3">
      <c r="C1664" s="1"/>
      <c r="D1664" s="1"/>
      <c r="L1664" s="113">
        <v>37793.83</v>
      </c>
    </row>
    <row r="1665" spans="3:12" x14ac:dyDescent="0.3">
      <c r="C1665" s="1"/>
      <c r="D1665" s="1"/>
      <c r="L1665" s="113">
        <v>37793.83</v>
      </c>
    </row>
    <row r="1666" spans="3:12" x14ac:dyDescent="0.3">
      <c r="C1666" s="1"/>
      <c r="D1666" s="1"/>
      <c r="L1666" s="113">
        <v>37793.83</v>
      </c>
    </row>
    <row r="1667" spans="3:12" x14ac:dyDescent="0.3">
      <c r="C1667" s="1"/>
      <c r="D1667" s="1"/>
      <c r="L1667" s="113">
        <v>37793.83</v>
      </c>
    </row>
    <row r="1668" spans="3:12" x14ac:dyDescent="0.3">
      <c r="C1668" s="1"/>
      <c r="D1668" s="1"/>
      <c r="L1668" s="113">
        <v>37793.83</v>
      </c>
    </row>
    <row r="1669" spans="3:12" x14ac:dyDescent="0.3">
      <c r="C1669" s="1"/>
      <c r="D1669" s="1"/>
      <c r="L1669" s="113">
        <v>37793.83</v>
      </c>
    </row>
    <row r="1670" spans="3:12" x14ac:dyDescent="0.3">
      <c r="C1670" s="1"/>
      <c r="D1670" s="1"/>
      <c r="L1670" s="113">
        <v>37793.83</v>
      </c>
    </row>
    <row r="1671" spans="3:12" x14ac:dyDescent="0.3">
      <c r="C1671" s="1"/>
      <c r="D1671" s="1"/>
      <c r="L1671" s="113">
        <v>37793.83</v>
      </c>
    </row>
    <row r="1672" spans="3:12" x14ac:dyDescent="0.3">
      <c r="C1672" s="1"/>
      <c r="D1672" s="1"/>
      <c r="L1672" s="113">
        <v>37793.83</v>
      </c>
    </row>
    <row r="1673" spans="3:12" x14ac:dyDescent="0.3">
      <c r="C1673" s="1"/>
      <c r="D1673" s="1"/>
      <c r="L1673" s="113">
        <v>37793.83</v>
      </c>
    </row>
    <row r="1674" spans="3:12" x14ac:dyDescent="0.3">
      <c r="C1674" s="1"/>
      <c r="D1674" s="1"/>
      <c r="L1674" s="113">
        <v>37793.83</v>
      </c>
    </row>
    <row r="1675" spans="3:12" x14ac:dyDescent="0.3">
      <c r="C1675" s="1"/>
      <c r="D1675" s="1"/>
      <c r="L1675" s="113">
        <v>37793.83</v>
      </c>
    </row>
    <row r="1676" spans="3:12" x14ac:dyDescent="0.3">
      <c r="C1676" s="1"/>
      <c r="D1676" s="1"/>
      <c r="L1676" s="113">
        <v>37793.83</v>
      </c>
    </row>
    <row r="1677" spans="3:12" x14ac:dyDescent="0.3">
      <c r="C1677" s="1"/>
      <c r="D1677" s="1"/>
      <c r="L1677" s="113">
        <v>37793.83</v>
      </c>
    </row>
    <row r="1678" spans="3:12" x14ac:dyDescent="0.3">
      <c r="C1678" s="1"/>
      <c r="D1678" s="1"/>
      <c r="L1678" s="113">
        <v>37793.83</v>
      </c>
    </row>
    <row r="1679" spans="3:12" x14ac:dyDescent="0.3">
      <c r="C1679" s="1"/>
      <c r="D1679" s="1"/>
      <c r="L1679" s="113">
        <v>37793.83</v>
      </c>
    </row>
    <row r="1680" spans="3:12" x14ac:dyDescent="0.3">
      <c r="C1680" s="1"/>
      <c r="D1680" s="1"/>
      <c r="L1680" s="113">
        <v>37793.83</v>
      </c>
    </row>
    <row r="1681" spans="3:12" x14ac:dyDescent="0.3">
      <c r="C1681" s="1"/>
      <c r="D1681" s="1"/>
      <c r="L1681" s="113">
        <v>37793.83</v>
      </c>
    </row>
    <row r="1682" spans="3:12" x14ac:dyDescent="0.3">
      <c r="C1682" s="1"/>
      <c r="D1682" s="1"/>
      <c r="L1682" s="113">
        <v>37793.83</v>
      </c>
    </row>
    <row r="1683" spans="3:12" x14ac:dyDescent="0.3">
      <c r="C1683" s="1"/>
      <c r="D1683" s="1"/>
      <c r="L1683" s="113">
        <v>37793.83</v>
      </c>
    </row>
    <row r="1684" spans="3:12" x14ac:dyDescent="0.3">
      <c r="C1684" s="1"/>
      <c r="D1684" s="1"/>
      <c r="L1684" s="113">
        <v>37793.83</v>
      </c>
    </row>
    <row r="1685" spans="3:12" x14ac:dyDescent="0.3">
      <c r="C1685" s="1"/>
      <c r="D1685" s="1"/>
      <c r="L1685" s="113">
        <v>37793.83</v>
      </c>
    </row>
    <row r="1686" spans="3:12" x14ac:dyDescent="0.3">
      <c r="C1686" s="1"/>
      <c r="D1686" s="1"/>
      <c r="L1686" s="113">
        <v>37793.83</v>
      </c>
    </row>
    <row r="1687" spans="3:12" x14ac:dyDescent="0.3">
      <c r="C1687" s="1"/>
      <c r="D1687" s="1"/>
      <c r="L1687" s="113">
        <v>37793.83</v>
      </c>
    </row>
    <row r="1688" spans="3:12" x14ac:dyDescent="0.3">
      <c r="C1688" s="1"/>
      <c r="D1688" s="1"/>
      <c r="L1688" s="113">
        <v>37793.83</v>
      </c>
    </row>
    <row r="1689" spans="3:12" x14ac:dyDescent="0.3">
      <c r="C1689" s="1"/>
      <c r="D1689" s="1"/>
      <c r="L1689" s="113">
        <v>37793.83</v>
      </c>
    </row>
    <row r="1690" spans="3:12" x14ac:dyDescent="0.3">
      <c r="C1690" s="1"/>
      <c r="D1690" s="1"/>
      <c r="L1690" s="113">
        <v>37793.83</v>
      </c>
    </row>
    <row r="1691" spans="3:12" x14ac:dyDescent="0.3">
      <c r="C1691" s="1"/>
      <c r="D1691" s="1"/>
      <c r="L1691" s="113">
        <v>37793.83</v>
      </c>
    </row>
    <row r="1692" spans="3:12" x14ac:dyDescent="0.3">
      <c r="C1692" s="1"/>
      <c r="D1692" s="1"/>
      <c r="L1692" s="113">
        <v>37793.83</v>
      </c>
    </row>
    <row r="1693" spans="3:12" x14ac:dyDescent="0.3">
      <c r="C1693" s="1"/>
      <c r="D1693" s="1"/>
      <c r="L1693" s="113">
        <v>37793.83</v>
      </c>
    </row>
    <row r="1694" spans="3:12" x14ac:dyDescent="0.3">
      <c r="C1694" s="1"/>
      <c r="D1694" s="1"/>
      <c r="L1694" s="113">
        <v>37793.83</v>
      </c>
    </row>
    <row r="1695" spans="3:12" x14ac:dyDescent="0.3">
      <c r="C1695" s="1"/>
      <c r="D1695" s="1"/>
      <c r="L1695" s="113">
        <v>37793.83</v>
      </c>
    </row>
    <row r="1696" spans="3:12" x14ac:dyDescent="0.3">
      <c r="C1696" s="1"/>
      <c r="D1696" s="1"/>
      <c r="L1696" s="113">
        <v>37793.83</v>
      </c>
    </row>
    <row r="1697" spans="3:12" x14ac:dyDescent="0.3">
      <c r="C1697" s="1"/>
      <c r="D1697" s="1"/>
      <c r="L1697" s="113">
        <v>37793.83</v>
      </c>
    </row>
    <row r="1698" spans="3:12" x14ac:dyDescent="0.3">
      <c r="C1698" s="1"/>
      <c r="D1698" s="1"/>
      <c r="L1698" s="113">
        <v>37793.83</v>
      </c>
    </row>
    <row r="1699" spans="3:12" x14ac:dyDescent="0.3">
      <c r="C1699" s="1"/>
      <c r="D1699" s="1"/>
      <c r="L1699" s="113">
        <v>37793.83</v>
      </c>
    </row>
    <row r="1700" spans="3:12" x14ac:dyDescent="0.3">
      <c r="C1700" s="1"/>
      <c r="D1700" s="1"/>
      <c r="L1700" s="113">
        <v>37793.83</v>
      </c>
    </row>
    <row r="1701" spans="3:12" x14ac:dyDescent="0.3">
      <c r="C1701" s="1"/>
      <c r="D1701" s="1"/>
      <c r="L1701" s="113">
        <v>37793.83</v>
      </c>
    </row>
    <row r="1702" spans="3:12" x14ac:dyDescent="0.3">
      <c r="C1702" s="1"/>
      <c r="D1702" s="1"/>
      <c r="L1702" s="113">
        <v>37793.83</v>
      </c>
    </row>
    <row r="1703" spans="3:12" x14ac:dyDescent="0.3">
      <c r="C1703" s="1"/>
      <c r="D1703" s="1"/>
      <c r="L1703" s="113">
        <v>37793.83</v>
      </c>
    </row>
    <row r="1704" spans="3:12" x14ac:dyDescent="0.3">
      <c r="C1704" s="1"/>
      <c r="D1704" s="1"/>
      <c r="L1704" s="113">
        <v>37793.83</v>
      </c>
    </row>
    <row r="1705" spans="3:12" x14ac:dyDescent="0.3">
      <c r="C1705" s="1"/>
      <c r="D1705" s="1"/>
      <c r="L1705" s="113">
        <v>37793.83</v>
      </c>
    </row>
    <row r="1706" spans="3:12" x14ac:dyDescent="0.3">
      <c r="C1706" s="1"/>
      <c r="D1706" s="1"/>
      <c r="L1706" s="113">
        <v>37793.83</v>
      </c>
    </row>
    <row r="1707" spans="3:12" x14ac:dyDescent="0.3">
      <c r="C1707" s="1"/>
      <c r="D1707" s="1"/>
      <c r="L1707" s="113">
        <v>37793.83</v>
      </c>
    </row>
    <row r="1708" spans="3:12" x14ac:dyDescent="0.3">
      <c r="C1708" s="1"/>
      <c r="D1708" s="1"/>
      <c r="L1708" s="113">
        <v>37793.83</v>
      </c>
    </row>
    <row r="1709" spans="3:12" x14ac:dyDescent="0.3">
      <c r="C1709" s="1"/>
      <c r="D1709" s="1"/>
      <c r="L1709" s="113">
        <v>37793.83</v>
      </c>
    </row>
    <row r="1710" spans="3:12" x14ac:dyDescent="0.3">
      <c r="C1710" s="1"/>
      <c r="D1710" s="1"/>
      <c r="L1710" s="113">
        <v>37793.83</v>
      </c>
    </row>
    <row r="1711" spans="3:12" x14ac:dyDescent="0.3">
      <c r="C1711" s="1"/>
      <c r="D1711" s="1"/>
      <c r="L1711" s="113">
        <v>37793.83</v>
      </c>
    </row>
    <row r="1712" spans="3:12" x14ac:dyDescent="0.3">
      <c r="C1712" s="1"/>
      <c r="D1712" s="1"/>
      <c r="L1712" s="113">
        <v>37793.83</v>
      </c>
    </row>
    <row r="1713" spans="3:12" x14ac:dyDescent="0.3">
      <c r="C1713" s="1"/>
      <c r="D1713" s="1"/>
      <c r="L1713" s="113">
        <v>37793.83</v>
      </c>
    </row>
    <row r="1714" spans="3:12" x14ac:dyDescent="0.3">
      <c r="C1714" s="1"/>
      <c r="D1714" s="1"/>
      <c r="L1714" s="113">
        <v>37793.83</v>
      </c>
    </row>
    <row r="1715" spans="3:12" x14ac:dyDescent="0.3">
      <c r="C1715" s="1"/>
      <c r="D1715" s="1"/>
      <c r="L1715" s="113">
        <v>37793.83</v>
      </c>
    </row>
    <row r="1716" spans="3:12" x14ac:dyDescent="0.3">
      <c r="C1716" s="1"/>
      <c r="D1716" s="1"/>
      <c r="L1716" s="113">
        <v>37793.83</v>
      </c>
    </row>
    <row r="1717" spans="3:12" x14ac:dyDescent="0.3">
      <c r="C1717" s="1"/>
      <c r="D1717" s="1"/>
      <c r="L1717" s="113">
        <v>37793.83</v>
      </c>
    </row>
    <row r="1718" spans="3:12" x14ac:dyDescent="0.3">
      <c r="C1718" s="1"/>
      <c r="D1718" s="1"/>
      <c r="L1718" s="113">
        <v>37793.83</v>
      </c>
    </row>
    <row r="1719" spans="3:12" x14ac:dyDescent="0.3">
      <c r="C1719" s="1"/>
      <c r="D1719" s="1"/>
      <c r="L1719" s="113">
        <v>37793.83</v>
      </c>
    </row>
    <row r="1720" spans="3:12" x14ac:dyDescent="0.3">
      <c r="C1720" s="1"/>
      <c r="D1720" s="1"/>
      <c r="L1720" s="113">
        <v>37793.83</v>
      </c>
    </row>
    <row r="1721" spans="3:12" x14ac:dyDescent="0.3">
      <c r="C1721" s="1"/>
      <c r="D1721" s="1"/>
      <c r="L1721" s="113">
        <v>37793.83</v>
      </c>
    </row>
    <row r="1722" spans="3:12" x14ac:dyDescent="0.3">
      <c r="C1722" s="1"/>
      <c r="D1722" s="1"/>
      <c r="L1722" s="113">
        <v>37793.83</v>
      </c>
    </row>
    <row r="1723" spans="3:12" x14ac:dyDescent="0.3">
      <c r="C1723" s="1"/>
      <c r="D1723" s="1"/>
      <c r="L1723" s="113">
        <v>37793.83</v>
      </c>
    </row>
    <row r="1724" spans="3:12" x14ac:dyDescent="0.3">
      <c r="C1724" s="1"/>
      <c r="D1724" s="1"/>
      <c r="L1724" s="113">
        <v>37793.83</v>
      </c>
    </row>
    <row r="1725" spans="3:12" x14ac:dyDescent="0.3">
      <c r="C1725" s="1"/>
      <c r="D1725" s="1"/>
      <c r="L1725" s="113">
        <v>37793.83</v>
      </c>
    </row>
    <row r="1726" spans="3:12" x14ac:dyDescent="0.3">
      <c r="C1726" s="1"/>
      <c r="D1726" s="1"/>
      <c r="L1726" s="113">
        <v>37793.83</v>
      </c>
    </row>
    <row r="1727" spans="3:12" x14ac:dyDescent="0.3">
      <c r="C1727" s="1"/>
      <c r="D1727" s="1"/>
      <c r="L1727" s="113">
        <v>37793.83</v>
      </c>
    </row>
    <row r="1728" spans="3:12" x14ac:dyDescent="0.3">
      <c r="C1728" s="1"/>
      <c r="D1728" s="1"/>
      <c r="L1728" s="113">
        <v>37793.83</v>
      </c>
    </row>
    <row r="1729" spans="3:12" x14ac:dyDescent="0.3">
      <c r="C1729" s="1"/>
      <c r="D1729" s="1"/>
      <c r="L1729" s="113">
        <v>37793.83</v>
      </c>
    </row>
    <row r="1730" spans="3:12" x14ac:dyDescent="0.3">
      <c r="C1730" s="1"/>
      <c r="D1730" s="1"/>
      <c r="L1730" s="113">
        <v>37793.83</v>
      </c>
    </row>
    <row r="1731" spans="3:12" x14ac:dyDescent="0.3">
      <c r="C1731" s="1"/>
      <c r="D1731" s="1"/>
      <c r="L1731" s="113">
        <v>37793.83</v>
      </c>
    </row>
    <row r="1732" spans="3:12" x14ac:dyDescent="0.3">
      <c r="C1732" s="1"/>
      <c r="D1732" s="1"/>
      <c r="L1732" s="113">
        <v>37793.83</v>
      </c>
    </row>
    <row r="1733" spans="3:12" x14ac:dyDescent="0.3">
      <c r="C1733" s="1"/>
      <c r="D1733" s="1"/>
      <c r="L1733" s="113">
        <v>37793.83</v>
      </c>
    </row>
    <row r="1734" spans="3:12" x14ac:dyDescent="0.3">
      <c r="C1734" s="1"/>
      <c r="D1734" s="1"/>
      <c r="L1734" s="113">
        <v>37793.83</v>
      </c>
    </row>
    <row r="1735" spans="3:12" x14ac:dyDescent="0.3">
      <c r="C1735" s="1"/>
      <c r="D1735" s="1"/>
      <c r="L1735" s="113">
        <v>37793.83</v>
      </c>
    </row>
    <row r="1736" spans="3:12" x14ac:dyDescent="0.3">
      <c r="C1736" s="1"/>
      <c r="D1736" s="1"/>
      <c r="L1736" s="113">
        <v>37793.83</v>
      </c>
    </row>
    <row r="1737" spans="3:12" x14ac:dyDescent="0.3">
      <c r="C1737" s="1"/>
      <c r="D1737" s="1"/>
      <c r="L1737" s="113">
        <v>37793.83</v>
      </c>
    </row>
    <row r="1738" spans="3:12" x14ac:dyDescent="0.3">
      <c r="C1738" s="1"/>
      <c r="D1738" s="1"/>
      <c r="L1738" s="113">
        <v>37793.83</v>
      </c>
    </row>
    <row r="1739" spans="3:12" x14ac:dyDescent="0.3">
      <c r="C1739" s="1"/>
      <c r="D1739" s="1"/>
      <c r="L1739" s="113">
        <v>37793.83</v>
      </c>
    </row>
    <row r="1740" spans="3:12" x14ac:dyDescent="0.3">
      <c r="C1740" s="1"/>
      <c r="D1740" s="1"/>
      <c r="L1740" s="113">
        <v>37793.83</v>
      </c>
    </row>
    <row r="1741" spans="3:12" x14ac:dyDescent="0.3">
      <c r="C1741" s="1"/>
      <c r="D1741" s="1"/>
      <c r="L1741" s="113">
        <v>37793.83</v>
      </c>
    </row>
    <row r="1742" spans="3:12" x14ac:dyDescent="0.3">
      <c r="C1742" s="1"/>
      <c r="D1742" s="1"/>
      <c r="L1742" s="113">
        <v>37793.83</v>
      </c>
    </row>
    <row r="1743" spans="3:12" x14ac:dyDescent="0.3">
      <c r="C1743" s="1"/>
      <c r="D1743" s="1"/>
      <c r="L1743" s="113">
        <v>37793.83</v>
      </c>
    </row>
    <row r="1744" spans="3:12" x14ac:dyDescent="0.3">
      <c r="C1744" s="1"/>
      <c r="D1744" s="1"/>
      <c r="L1744" s="113">
        <v>37793.83</v>
      </c>
    </row>
    <row r="1745" spans="3:12" x14ac:dyDescent="0.3">
      <c r="C1745" s="1"/>
      <c r="D1745" s="1"/>
      <c r="L1745" s="113">
        <v>37793.83</v>
      </c>
    </row>
    <row r="1746" spans="3:12" x14ac:dyDescent="0.3">
      <c r="C1746" s="1"/>
      <c r="D1746" s="1"/>
      <c r="L1746" s="113">
        <v>37793.83</v>
      </c>
    </row>
    <row r="1747" spans="3:12" x14ac:dyDescent="0.3">
      <c r="C1747" s="1"/>
      <c r="D1747" s="1"/>
      <c r="L1747" s="113">
        <v>37793.83</v>
      </c>
    </row>
    <row r="1748" spans="3:12" x14ac:dyDescent="0.3">
      <c r="C1748" s="1"/>
      <c r="D1748" s="1"/>
      <c r="L1748" s="113">
        <v>37793.83</v>
      </c>
    </row>
    <row r="1749" spans="3:12" x14ac:dyDescent="0.3">
      <c r="C1749" s="1"/>
      <c r="D1749" s="1"/>
      <c r="L1749" s="113">
        <v>37793.83</v>
      </c>
    </row>
    <row r="1750" spans="3:12" x14ac:dyDescent="0.3">
      <c r="C1750" s="1"/>
      <c r="D1750" s="1"/>
      <c r="L1750" s="113">
        <v>37793.83</v>
      </c>
    </row>
    <row r="1751" spans="3:12" x14ac:dyDescent="0.3">
      <c r="C1751" s="1"/>
      <c r="D1751" s="1"/>
      <c r="L1751" s="113">
        <v>37793.83</v>
      </c>
    </row>
    <row r="1752" spans="3:12" x14ac:dyDescent="0.3">
      <c r="C1752" s="1"/>
      <c r="D1752" s="1"/>
      <c r="L1752" s="113">
        <v>37793.83</v>
      </c>
    </row>
    <row r="1753" spans="3:12" x14ac:dyDescent="0.3">
      <c r="C1753" s="1"/>
      <c r="D1753" s="1"/>
      <c r="L1753" s="113">
        <v>37793.83</v>
      </c>
    </row>
    <row r="1754" spans="3:12" x14ac:dyDescent="0.3">
      <c r="C1754" s="1"/>
      <c r="D1754" s="1"/>
      <c r="L1754" s="113">
        <v>37793.83</v>
      </c>
    </row>
    <row r="1755" spans="3:12" x14ac:dyDescent="0.3">
      <c r="C1755" s="1"/>
      <c r="D1755" s="1"/>
      <c r="L1755" s="113">
        <v>37793.83</v>
      </c>
    </row>
    <row r="1756" spans="3:12" x14ac:dyDescent="0.3">
      <c r="C1756" s="1"/>
      <c r="D1756" s="1"/>
      <c r="L1756" s="113">
        <v>37793.83</v>
      </c>
    </row>
    <row r="1757" spans="3:12" x14ac:dyDescent="0.3">
      <c r="C1757" s="1"/>
      <c r="D1757" s="1"/>
      <c r="L1757" s="113">
        <v>37793.83</v>
      </c>
    </row>
    <row r="1758" spans="3:12" x14ac:dyDescent="0.3">
      <c r="C1758" s="1"/>
      <c r="D1758" s="1"/>
      <c r="L1758" s="113">
        <v>37793.83</v>
      </c>
    </row>
    <row r="1759" spans="3:12" x14ac:dyDescent="0.3">
      <c r="C1759" s="1"/>
      <c r="D1759" s="1"/>
      <c r="L1759" s="113">
        <v>37793.83</v>
      </c>
    </row>
    <row r="1760" spans="3:12" x14ac:dyDescent="0.3">
      <c r="C1760" s="1"/>
      <c r="D1760" s="1"/>
      <c r="L1760" s="113">
        <v>37793.83</v>
      </c>
    </row>
    <row r="1761" spans="3:12" x14ac:dyDescent="0.3">
      <c r="C1761" s="1"/>
      <c r="D1761" s="1"/>
      <c r="L1761" s="113">
        <v>37793.83</v>
      </c>
    </row>
    <row r="1762" spans="3:12" x14ac:dyDescent="0.3">
      <c r="C1762" s="1"/>
      <c r="D1762" s="1"/>
      <c r="L1762" s="113">
        <v>37793.83</v>
      </c>
    </row>
    <row r="1763" spans="3:12" x14ac:dyDescent="0.3">
      <c r="C1763" s="1"/>
      <c r="D1763" s="1"/>
      <c r="L1763" s="113">
        <v>37793.83</v>
      </c>
    </row>
    <row r="1764" spans="3:12" x14ac:dyDescent="0.3">
      <c r="C1764" s="1"/>
      <c r="D1764" s="1"/>
      <c r="L1764" s="113">
        <v>37793.83</v>
      </c>
    </row>
    <row r="1765" spans="3:12" x14ac:dyDescent="0.3">
      <c r="C1765" s="1"/>
      <c r="D1765" s="1"/>
      <c r="L1765" s="113">
        <v>37793.83</v>
      </c>
    </row>
    <row r="1766" spans="3:12" x14ac:dyDescent="0.3">
      <c r="C1766" s="1"/>
      <c r="D1766" s="1"/>
      <c r="L1766" s="113">
        <v>37793.83</v>
      </c>
    </row>
    <row r="1767" spans="3:12" x14ac:dyDescent="0.3">
      <c r="C1767" s="1"/>
      <c r="D1767" s="1"/>
      <c r="L1767" s="113">
        <v>37793.83</v>
      </c>
    </row>
    <row r="1768" spans="3:12" x14ac:dyDescent="0.3">
      <c r="C1768" s="1"/>
      <c r="D1768" s="1"/>
      <c r="L1768" s="113">
        <v>37793.83</v>
      </c>
    </row>
    <row r="1769" spans="3:12" x14ac:dyDescent="0.3">
      <c r="C1769" s="1"/>
      <c r="D1769" s="1"/>
      <c r="L1769" s="113">
        <v>37793.83</v>
      </c>
    </row>
    <row r="1770" spans="3:12" x14ac:dyDescent="0.3">
      <c r="C1770" s="1"/>
      <c r="D1770" s="1"/>
      <c r="L1770" s="113">
        <v>37793.83</v>
      </c>
    </row>
    <row r="1771" spans="3:12" x14ac:dyDescent="0.3">
      <c r="C1771" s="1"/>
      <c r="D1771" s="1"/>
      <c r="L1771" s="113">
        <v>37793.83</v>
      </c>
    </row>
    <row r="1772" spans="3:12" x14ac:dyDescent="0.3">
      <c r="C1772" s="1"/>
      <c r="D1772" s="1"/>
      <c r="L1772" s="113">
        <v>37793.83</v>
      </c>
    </row>
    <row r="1773" spans="3:12" x14ac:dyDescent="0.3">
      <c r="C1773" s="1"/>
      <c r="D1773" s="1"/>
      <c r="L1773" s="113">
        <v>37793.83</v>
      </c>
    </row>
    <row r="1774" spans="3:12" x14ac:dyDescent="0.3">
      <c r="C1774" s="1"/>
      <c r="D1774" s="1"/>
      <c r="L1774" s="113">
        <v>37793.83</v>
      </c>
    </row>
    <row r="1775" spans="3:12" x14ac:dyDescent="0.3">
      <c r="C1775" s="1"/>
      <c r="D1775" s="1"/>
      <c r="L1775" s="113">
        <v>37793.83</v>
      </c>
    </row>
    <row r="1776" spans="3:12" x14ac:dyDescent="0.3">
      <c r="C1776" s="1"/>
      <c r="D1776" s="1"/>
      <c r="L1776" s="113">
        <v>37793.83</v>
      </c>
    </row>
    <row r="1777" spans="3:12" x14ac:dyDescent="0.3">
      <c r="C1777" s="1"/>
      <c r="D1777" s="1"/>
      <c r="L1777" s="113">
        <v>37793.83</v>
      </c>
    </row>
    <row r="1778" spans="3:12" x14ac:dyDescent="0.3">
      <c r="C1778" s="1"/>
      <c r="D1778" s="1"/>
      <c r="L1778" s="113">
        <v>37793.83</v>
      </c>
    </row>
    <row r="1779" spans="3:12" x14ac:dyDescent="0.3">
      <c r="C1779" s="1"/>
      <c r="D1779" s="1"/>
      <c r="L1779" s="113">
        <v>37793.83</v>
      </c>
    </row>
    <row r="1780" spans="3:12" x14ac:dyDescent="0.3">
      <c r="C1780" s="1"/>
      <c r="D1780" s="1"/>
      <c r="L1780" s="113">
        <v>37793.83</v>
      </c>
    </row>
    <row r="1781" spans="3:12" x14ac:dyDescent="0.3">
      <c r="C1781" s="1"/>
      <c r="D1781" s="1"/>
      <c r="L1781" s="113">
        <v>37793.83</v>
      </c>
    </row>
    <row r="1782" spans="3:12" x14ac:dyDescent="0.3">
      <c r="C1782" s="1"/>
      <c r="D1782" s="1"/>
      <c r="L1782" s="113">
        <v>37793.83</v>
      </c>
    </row>
    <row r="1783" spans="3:12" x14ac:dyDescent="0.3">
      <c r="C1783" s="1"/>
      <c r="D1783" s="1"/>
      <c r="L1783" s="113">
        <v>37793.83</v>
      </c>
    </row>
    <row r="1784" spans="3:12" x14ac:dyDescent="0.3">
      <c r="C1784" s="1"/>
      <c r="D1784" s="1"/>
      <c r="L1784" s="113">
        <v>37793.83</v>
      </c>
    </row>
    <row r="1785" spans="3:12" x14ac:dyDescent="0.3">
      <c r="C1785" s="1"/>
      <c r="D1785" s="1"/>
      <c r="L1785" s="113">
        <v>37793.83</v>
      </c>
    </row>
    <row r="1786" spans="3:12" x14ac:dyDescent="0.3">
      <c r="C1786" s="1"/>
      <c r="D1786" s="1"/>
      <c r="L1786" s="113">
        <v>37793.83</v>
      </c>
    </row>
    <row r="1787" spans="3:12" x14ac:dyDescent="0.3">
      <c r="C1787" s="1"/>
      <c r="D1787" s="1"/>
      <c r="L1787" s="113">
        <v>37793.83</v>
      </c>
    </row>
    <row r="1788" spans="3:12" x14ac:dyDescent="0.3">
      <c r="C1788" s="1"/>
      <c r="D1788" s="1"/>
      <c r="L1788" s="113">
        <v>37793.83</v>
      </c>
    </row>
    <row r="1789" spans="3:12" x14ac:dyDescent="0.3">
      <c r="C1789" s="1"/>
      <c r="D1789" s="1"/>
      <c r="L1789" s="113">
        <v>37793.83</v>
      </c>
    </row>
    <row r="1790" spans="3:12" x14ac:dyDescent="0.3">
      <c r="C1790" s="1"/>
      <c r="D1790" s="1"/>
      <c r="L1790" s="113">
        <v>37793.83</v>
      </c>
    </row>
    <row r="1791" spans="3:12" x14ac:dyDescent="0.3">
      <c r="C1791" s="1"/>
      <c r="D1791" s="1"/>
      <c r="L1791" s="113">
        <v>37793.83</v>
      </c>
    </row>
    <row r="1792" spans="3:12" x14ac:dyDescent="0.3">
      <c r="C1792" s="1"/>
      <c r="D1792" s="1"/>
      <c r="L1792" s="113">
        <v>37793.83</v>
      </c>
    </row>
    <row r="1793" spans="3:12" x14ac:dyDescent="0.3">
      <c r="C1793" s="1"/>
      <c r="D1793" s="1"/>
      <c r="L1793" s="113">
        <v>37793.83</v>
      </c>
    </row>
    <row r="1794" spans="3:12" x14ac:dyDescent="0.3">
      <c r="C1794" s="1"/>
      <c r="D1794" s="1"/>
      <c r="L1794" s="113">
        <v>37793.83</v>
      </c>
    </row>
    <row r="1795" spans="3:12" x14ac:dyDescent="0.3">
      <c r="C1795" s="1"/>
      <c r="D1795" s="1"/>
      <c r="L1795" s="113">
        <v>37793.83</v>
      </c>
    </row>
    <row r="1796" spans="3:12" x14ac:dyDescent="0.3">
      <c r="C1796" s="1"/>
      <c r="D1796" s="1"/>
      <c r="L1796" s="113">
        <v>37793.83</v>
      </c>
    </row>
    <row r="1797" spans="3:12" x14ac:dyDescent="0.3">
      <c r="C1797" s="1"/>
      <c r="D1797" s="1"/>
      <c r="L1797" s="113">
        <v>37793.83</v>
      </c>
    </row>
    <row r="1798" spans="3:12" x14ac:dyDescent="0.3">
      <c r="C1798" s="1"/>
      <c r="D1798" s="1"/>
      <c r="L1798" s="113">
        <v>37793.83</v>
      </c>
    </row>
    <row r="1799" spans="3:12" x14ac:dyDescent="0.3">
      <c r="C1799" s="1"/>
      <c r="D1799" s="1"/>
      <c r="L1799" s="113">
        <v>37793.83</v>
      </c>
    </row>
    <row r="1800" spans="3:12" x14ac:dyDescent="0.3">
      <c r="C1800" s="1"/>
      <c r="D1800" s="1"/>
      <c r="L1800" s="113">
        <v>37793.83</v>
      </c>
    </row>
    <row r="1801" spans="3:12" x14ac:dyDescent="0.3">
      <c r="C1801" s="1"/>
      <c r="D1801" s="1"/>
      <c r="L1801" s="113">
        <v>37793.83</v>
      </c>
    </row>
    <row r="1802" spans="3:12" x14ac:dyDescent="0.3">
      <c r="C1802" s="1"/>
      <c r="D1802" s="1"/>
      <c r="L1802" s="113">
        <v>37793.83</v>
      </c>
    </row>
    <row r="1803" spans="3:12" x14ac:dyDescent="0.3">
      <c r="C1803" s="1"/>
      <c r="D1803" s="1"/>
      <c r="L1803" s="113">
        <v>37793.83</v>
      </c>
    </row>
    <row r="1804" spans="3:12" x14ac:dyDescent="0.3">
      <c r="C1804" s="1"/>
      <c r="D1804" s="1"/>
      <c r="L1804" s="113">
        <v>37793.83</v>
      </c>
    </row>
    <row r="1805" spans="3:12" x14ac:dyDescent="0.3">
      <c r="C1805" s="1"/>
      <c r="D1805" s="1"/>
      <c r="L1805" s="113">
        <v>37793.83</v>
      </c>
    </row>
    <row r="1806" spans="3:12" x14ac:dyDescent="0.3">
      <c r="C1806" s="1"/>
      <c r="D1806" s="1"/>
      <c r="L1806" s="113">
        <v>37793.83</v>
      </c>
    </row>
    <row r="1807" spans="3:12" x14ac:dyDescent="0.3">
      <c r="C1807" s="1"/>
      <c r="D1807" s="1"/>
      <c r="L1807" s="113">
        <v>37793.83</v>
      </c>
    </row>
    <row r="1808" spans="3:12" x14ac:dyDescent="0.3">
      <c r="C1808" s="1"/>
      <c r="D1808" s="1"/>
      <c r="L1808" s="113">
        <v>37793.83</v>
      </c>
    </row>
    <row r="1809" spans="3:12" x14ac:dyDescent="0.3">
      <c r="C1809" s="1"/>
      <c r="D1809" s="1"/>
      <c r="L1809" s="113">
        <v>37793.83</v>
      </c>
    </row>
    <row r="1810" spans="3:12" x14ac:dyDescent="0.3">
      <c r="C1810" s="1"/>
      <c r="D1810" s="1"/>
      <c r="L1810" s="113">
        <v>37793.83</v>
      </c>
    </row>
    <row r="1811" spans="3:12" x14ac:dyDescent="0.3">
      <c r="C1811" s="1"/>
      <c r="D1811" s="1"/>
      <c r="L1811" s="113">
        <v>37793.83</v>
      </c>
    </row>
    <row r="1812" spans="3:12" x14ac:dyDescent="0.3">
      <c r="C1812" s="1"/>
      <c r="D1812" s="1"/>
      <c r="L1812" s="113">
        <v>37793.83</v>
      </c>
    </row>
    <row r="1813" spans="3:12" x14ac:dyDescent="0.3">
      <c r="C1813" s="1"/>
      <c r="D1813" s="1"/>
      <c r="L1813" s="113">
        <v>37793.83</v>
      </c>
    </row>
    <row r="1814" spans="3:12" x14ac:dyDescent="0.3">
      <c r="C1814" s="1"/>
      <c r="D1814" s="1"/>
      <c r="L1814" s="113">
        <v>37793.83</v>
      </c>
    </row>
    <row r="1815" spans="3:12" x14ac:dyDescent="0.3">
      <c r="C1815" s="1"/>
      <c r="D1815" s="1"/>
      <c r="L1815" s="113">
        <v>37793.83</v>
      </c>
    </row>
    <row r="1816" spans="3:12" x14ac:dyDescent="0.3">
      <c r="C1816" s="1"/>
      <c r="D1816" s="1"/>
      <c r="L1816" s="113">
        <v>37793.83</v>
      </c>
    </row>
    <row r="1817" spans="3:12" x14ac:dyDescent="0.3">
      <c r="C1817" s="1"/>
      <c r="D1817" s="1"/>
      <c r="L1817" s="113">
        <v>37793.83</v>
      </c>
    </row>
    <row r="1818" spans="3:12" x14ac:dyDescent="0.3">
      <c r="C1818" s="1"/>
      <c r="D1818" s="1"/>
      <c r="L1818" s="113">
        <v>37793.83</v>
      </c>
    </row>
    <row r="1819" spans="3:12" x14ac:dyDescent="0.3">
      <c r="C1819" s="1"/>
      <c r="D1819" s="1"/>
      <c r="L1819" s="113">
        <v>37793.83</v>
      </c>
    </row>
    <row r="1820" spans="3:12" x14ac:dyDescent="0.3">
      <c r="C1820" s="1"/>
      <c r="D1820" s="1"/>
      <c r="L1820" s="113">
        <v>37793.83</v>
      </c>
    </row>
    <row r="1821" spans="3:12" x14ac:dyDescent="0.3">
      <c r="C1821" s="1"/>
      <c r="D1821" s="1"/>
      <c r="L1821" s="113">
        <v>37793.83</v>
      </c>
    </row>
    <row r="1822" spans="3:12" x14ac:dyDescent="0.3">
      <c r="C1822" s="1"/>
      <c r="D1822" s="1"/>
      <c r="L1822" s="113">
        <v>37793.83</v>
      </c>
    </row>
    <row r="1823" spans="3:12" x14ac:dyDescent="0.3">
      <c r="C1823" s="1"/>
      <c r="D1823" s="1"/>
      <c r="L1823" s="113">
        <v>37793.83</v>
      </c>
    </row>
    <row r="1824" spans="3:12" x14ac:dyDescent="0.3">
      <c r="C1824" s="1"/>
      <c r="D1824" s="1"/>
      <c r="L1824" s="113">
        <v>37793.83</v>
      </c>
    </row>
    <row r="1825" spans="3:12" x14ac:dyDescent="0.3">
      <c r="C1825" s="1"/>
      <c r="D1825" s="1"/>
      <c r="L1825" s="113">
        <v>37793.83</v>
      </c>
    </row>
    <row r="1826" spans="3:12" x14ac:dyDescent="0.3">
      <c r="C1826" s="1"/>
      <c r="D1826" s="1"/>
      <c r="L1826" s="113">
        <v>37793.83</v>
      </c>
    </row>
    <row r="1827" spans="3:12" x14ac:dyDescent="0.3">
      <c r="C1827" s="1"/>
      <c r="D1827" s="1"/>
      <c r="L1827" s="113">
        <v>37793.83</v>
      </c>
    </row>
    <row r="1828" spans="3:12" x14ac:dyDescent="0.3">
      <c r="C1828" s="1"/>
      <c r="D1828" s="1"/>
      <c r="L1828" s="113">
        <v>37793.83</v>
      </c>
    </row>
    <row r="1829" spans="3:12" x14ac:dyDescent="0.3">
      <c r="C1829" s="1"/>
      <c r="D1829" s="1"/>
      <c r="L1829" s="113">
        <v>37793.83</v>
      </c>
    </row>
    <row r="1830" spans="3:12" x14ac:dyDescent="0.3">
      <c r="C1830" s="1"/>
      <c r="D1830" s="1"/>
      <c r="L1830" s="113">
        <v>37793.83</v>
      </c>
    </row>
    <row r="1831" spans="3:12" x14ac:dyDescent="0.3">
      <c r="C1831" s="1"/>
      <c r="D1831" s="1"/>
      <c r="L1831" s="113">
        <v>37793.83</v>
      </c>
    </row>
    <row r="1832" spans="3:12" x14ac:dyDescent="0.3">
      <c r="C1832" s="1"/>
      <c r="D1832" s="1"/>
      <c r="L1832" s="113">
        <v>37793.83</v>
      </c>
    </row>
    <row r="1833" spans="3:12" x14ac:dyDescent="0.3">
      <c r="C1833" s="1"/>
      <c r="D1833" s="1"/>
      <c r="L1833" s="113">
        <v>37793.83</v>
      </c>
    </row>
    <row r="1834" spans="3:12" x14ac:dyDescent="0.3">
      <c r="C1834" s="1"/>
      <c r="D1834" s="1"/>
      <c r="L1834" s="113">
        <v>37793.83</v>
      </c>
    </row>
    <row r="1835" spans="3:12" x14ac:dyDescent="0.3">
      <c r="C1835" s="1"/>
      <c r="D1835" s="1"/>
      <c r="L1835" s="113">
        <v>37793.83</v>
      </c>
    </row>
    <row r="1836" spans="3:12" x14ac:dyDescent="0.3">
      <c r="C1836" s="1"/>
      <c r="D1836" s="1"/>
      <c r="L1836" s="113">
        <v>37793.83</v>
      </c>
    </row>
    <row r="1837" spans="3:12" x14ac:dyDescent="0.3">
      <c r="C1837" s="1"/>
      <c r="D1837" s="1"/>
      <c r="L1837" s="113">
        <v>37793.83</v>
      </c>
    </row>
    <row r="1838" spans="3:12" x14ac:dyDescent="0.3">
      <c r="C1838" s="1"/>
      <c r="D1838" s="1"/>
      <c r="L1838" s="113">
        <v>37793.83</v>
      </c>
    </row>
    <row r="1839" spans="3:12" x14ac:dyDescent="0.3">
      <c r="C1839" s="1"/>
      <c r="D1839" s="1"/>
      <c r="L1839" s="113">
        <v>37793.83</v>
      </c>
    </row>
    <row r="1840" spans="3:12" x14ac:dyDescent="0.3">
      <c r="C1840" s="1"/>
      <c r="D1840" s="1"/>
      <c r="L1840" s="113">
        <v>37793.83</v>
      </c>
    </row>
    <row r="1841" spans="3:12" x14ac:dyDescent="0.3">
      <c r="C1841" s="1"/>
      <c r="D1841" s="1"/>
      <c r="L1841" s="113">
        <v>37793.83</v>
      </c>
    </row>
    <row r="1842" spans="3:12" x14ac:dyDescent="0.3">
      <c r="C1842" s="1"/>
      <c r="D1842" s="1"/>
      <c r="L1842" s="113">
        <v>37793.83</v>
      </c>
    </row>
    <row r="1843" spans="3:12" x14ac:dyDescent="0.3">
      <c r="C1843" s="1"/>
      <c r="D1843" s="1"/>
      <c r="L1843" s="113">
        <v>37793.83</v>
      </c>
    </row>
    <row r="1844" spans="3:12" x14ac:dyDescent="0.3">
      <c r="C1844" s="1"/>
      <c r="D1844" s="1"/>
      <c r="L1844" s="113">
        <v>37793.83</v>
      </c>
    </row>
    <row r="1845" spans="3:12" x14ac:dyDescent="0.3">
      <c r="C1845" s="1"/>
      <c r="D1845" s="1"/>
      <c r="L1845" s="113">
        <v>37793.83</v>
      </c>
    </row>
    <row r="1846" spans="3:12" x14ac:dyDescent="0.3">
      <c r="C1846" s="1"/>
      <c r="D1846" s="1"/>
      <c r="L1846" s="113">
        <v>37793.83</v>
      </c>
    </row>
    <row r="1847" spans="3:12" x14ac:dyDescent="0.3">
      <c r="C1847" s="1"/>
      <c r="D1847" s="1"/>
      <c r="L1847" s="113">
        <v>37793.83</v>
      </c>
    </row>
    <row r="1848" spans="3:12" x14ac:dyDescent="0.3">
      <c r="C1848" s="1"/>
      <c r="D1848" s="1"/>
      <c r="L1848" s="113">
        <v>37793.83</v>
      </c>
    </row>
    <row r="1849" spans="3:12" x14ac:dyDescent="0.3">
      <c r="C1849" s="1"/>
      <c r="D1849" s="1"/>
      <c r="L1849" s="113">
        <v>37793.83</v>
      </c>
    </row>
    <row r="1850" spans="3:12" x14ac:dyDescent="0.3">
      <c r="C1850" s="1"/>
      <c r="D1850" s="1"/>
      <c r="L1850" s="113">
        <v>37793.83</v>
      </c>
    </row>
    <row r="1851" spans="3:12" x14ac:dyDescent="0.3">
      <c r="C1851" s="1"/>
      <c r="D1851" s="1"/>
      <c r="L1851" s="113">
        <v>37793.83</v>
      </c>
    </row>
    <row r="1852" spans="3:12" x14ac:dyDescent="0.3">
      <c r="C1852" s="1"/>
      <c r="D1852" s="1"/>
      <c r="L1852" s="113">
        <v>37793.83</v>
      </c>
    </row>
    <row r="1853" spans="3:12" x14ac:dyDescent="0.3">
      <c r="C1853" s="1"/>
      <c r="D1853" s="1"/>
      <c r="L1853" s="113">
        <v>37793.83</v>
      </c>
    </row>
    <row r="1854" spans="3:12" x14ac:dyDescent="0.3">
      <c r="C1854" s="1"/>
      <c r="D1854" s="1"/>
      <c r="L1854" s="113">
        <v>37793.83</v>
      </c>
    </row>
    <row r="1855" spans="3:12" x14ac:dyDescent="0.3">
      <c r="C1855" s="1"/>
      <c r="D1855" s="1"/>
      <c r="L1855" s="113">
        <v>37793.83</v>
      </c>
    </row>
    <row r="1856" spans="3:12" x14ac:dyDescent="0.3">
      <c r="C1856" s="1"/>
      <c r="D1856" s="1"/>
      <c r="L1856" s="113">
        <v>37793.83</v>
      </c>
    </row>
    <row r="1857" spans="3:12" x14ac:dyDescent="0.3">
      <c r="C1857" s="1"/>
      <c r="D1857" s="1"/>
      <c r="L1857" s="113">
        <v>37793.83</v>
      </c>
    </row>
    <row r="1858" spans="3:12" x14ac:dyDescent="0.3">
      <c r="C1858" s="1"/>
      <c r="D1858" s="1"/>
      <c r="L1858" s="113">
        <v>37793.83</v>
      </c>
    </row>
    <row r="1859" spans="3:12" x14ac:dyDescent="0.3">
      <c r="C1859" s="1"/>
      <c r="D1859" s="1"/>
      <c r="L1859" s="113">
        <v>37793.83</v>
      </c>
    </row>
    <row r="1860" spans="3:12" x14ac:dyDescent="0.3">
      <c r="C1860" s="1"/>
      <c r="D1860" s="1"/>
      <c r="L1860" s="113">
        <v>37793.83</v>
      </c>
    </row>
    <row r="1861" spans="3:12" x14ac:dyDescent="0.3">
      <c r="C1861" s="1"/>
      <c r="D1861" s="1"/>
      <c r="L1861" s="113">
        <v>37793.83</v>
      </c>
    </row>
    <row r="1862" spans="3:12" x14ac:dyDescent="0.3">
      <c r="C1862" s="1"/>
      <c r="D1862" s="1"/>
      <c r="L1862" s="113">
        <v>37793.83</v>
      </c>
    </row>
    <row r="1863" spans="3:12" x14ac:dyDescent="0.3">
      <c r="C1863" s="1"/>
      <c r="D1863" s="1"/>
      <c r="L1863" s="113">
        <v>37793.83</v>
      </c>
    </row>
    <row r="1864" spans="3:12" x14ac:dyDescent="0.3">
      <c r="C1864" s="1"/>
      <c r="D1864" s="1"/>
      <c r="L1864" s="113">
        <v>37793.83</v>
      </c>
    </row>
    <row r="1865" spans="3:12" x14ac:dyDescent="0.3">
      <c r="C1865" s="1"/>
      <c r="D1865" s="1"/>
      <c r="L1865" s="113">
        <v>37793.83</v>
      </c>
    </row>
    <row r="1866" spans="3:12" x14ac:dyDescent="0.3">
      <c r="C1866" s="1"/>
      <c r="D1866" s="1"/>
      <c r="L1866" s="113">
        <v>37793.83</v>
      </c>
    </row>
    <row r="1867" spans="3:12" x14ac:dyDescent="0.3">
      <c r="C1867" s="1"/>
      <c r="D1867" s="1"/>
      <c r="L1867" s="113">
        <v>37793.83</v>
      </c>
    </row>
    <row r="1868" spans="3:12" x14ac:dyDescent="0.3">
      <c r="C1868" s="1"/>
      <c r="D1868" s="1"/>
      <c r="L1868" s="113">
        <v>37793.83</v>
      </c>
    </row>
    <row r="1869" spans="3:12" x14ac:dyDescent="0.3">
      <c r="C1869" s="1"/>
      <c r="D1869" s="1"/>
      <c r="L1869" s="113">
        <v>37793.83</v>
      </c>
    </row>
    <row r="1870" spans="3:12" x14ac:dyDescent="0.3">
      <c r="C1870" s="1"/>
      <c r="D1870" s="1"/>
      <c r="L1870" s="113">
        <v>37793.83</v>
      </c>
    </row>
    <row r="1871" spans="3:12" x14ac:dyDescent="0.3">
      <c r="C1871" s="1"/>
      <c r="D1871" s="1"/>
      <c r="L1871" s="113">
        <v>37793.83</v>
      </c>
    </row>
    <row r="1872" spans="3:12" x14ac:dyDescent="0.3">
      <c r="C1872" s="1"/>
      <c r="D1872" s="1"/>
      <c r="L1872" s="113">
        <v>37793.83</v>
      </c>
    </row>
    <row r="1873" spans="3:12" x14ac:dyDescent="0.3">
      <c r="C1873" s="1"/>
      <c r="D1873" s="1"/>
      <c r="L1873" s="113">
        <v>37793.83</v>
      </c>
    </row>
    <row r="1874" spans="3:12" x14ac:dyDescent="0.3">
      <c r="C1874" s="1"/>
      <c r="D1874" s="1"/>
      <c r="L1874" s="113">
        <v>37793.83</v>
      </c>
    </row>
    <row r="1875" spans="3:12" x14ac:dyDescent="0.3">
      <c r="C1875" s="1"/>
      <c r="D1875" s="1"/>
      <c r="L1875" s="113">
        <v>37793.83</v>
      </c>
    </row>
    <row r="1876" spans="3:12" x14ac:dyDescent="0.3">
      <c r="C1876" s="1"/>
      <c r="D1876" s="1"/>
      <c r="L1876" s="113">
        <v>37793.83</v>
      </c>
    </row>
    <row r="1877" spans="3:12" x14ac:dyDescent="0.3">
      <c r="C1877" s="1"/>
      <c r="D1877" s="1"/>
      <c r="L1877" s="113">
        <v>37793.83</v>
      </c>
    </row>
    <row r="1878" spans="3:12" x14ac:dyDescent="0.3">
      <c r="C1878" s="1"/>
      <c r="D1878" s="1"/>
      <c r="L1878" s="113">
        <v>37793.83</v>
      </c>
    </row>
    <row r="1879" spans="3:12" x14ac:dyDescent="0.3">
      <c r="C1879" s="1"/>
      <c r="D1879" s="1"/>
      <c r="L1879" s="113">
        <v>37793.83</v>
      </c>
    </row>
    <row r="1880" spans="3:12" x14ac:dyDescent="0.3">
      <c r="C1880" s="1"/>
      <c r="D1880" s="1"/>
      <c r="L1880" s="113">
        <v>37793.83</v>
      </c>
    </row>
    <row r="1881" spans="3:12" x14ac:dyDescent="0.3">
      <c r="C1881" s="1"/>
      <c r="D1881" s="1"/>
      <c r="L1881" s="113">
        <v>37793.83</v>
      </c>
    </row>
    <row r="1882" spans="3:12" x14ac:dyDescent="0.3">
      <c r="C1882" s="1"/>
      <c r="D1882" s="1"/>
      <c r="L1882" s="113">
        <v>37793.83</v>
      </c>
    </row>
    <row r="1883" spans="3:12" x14ac:dyDescent="0.3">
      <c r="C1883" s="1"/>
      <c r="D1883" s="1"/>
      <c r="L1883" s="113">
        <v>37793.83</v>
      </c>
    </row>
    <row r="1884" spans="3:12" x14ac:dyDescent="0.3">
      <c r="C1884" s="1"/>
      <c r="D1884" s="1"/>
      <c r="L1884" s="113">
        <v>37793.83</v>
      </c>
    </row>
    <row r="1885" spans="3:12" x14ac:dyDescent="0.3">
      <c r="C1885" s="1"/>
      <c r="D1885" s="1"/>
      <c r="L1885" s="113">
        <v>37793.83</v>
      </c>
    </row>
    <row r="1886" spans="3:12" x14ac:dyDescent="0.3">
      <c r="C1886" s="1"/>
      <c r="D1886" s="1"/>
      <c r="L1886" s="113">
        <v>37793.83</v>
      </c>
    </row>
    <row r="1887" spans="3:12" x14ac:dyDescent="0.3">
      <c r="C1887" s="1"/>
      <c r="D1887" s="1"/>
      <c r="L1887" s="113">
        <v>37793.83</v>
      </c>
    </row>
    <row r="1888" spans="3:12" x14ac:dyDescent="0.3">
      <c r="C1888" s="1"/>
      <c r="D1888" s="1"/>
      <c r="L1888" s="113">
        <v>37793.83</v>
      </c>
    </row>
    <row r="1889" spans="3:12" x14ac:dyDescent="0.3">
      <c r="C1889" s="1"/>
      <c r="D1889" s="1"/>
      <c r="L1889" s="113">
        <v>37793.83</v>
      </c>
    </row>
    <row r="1890" spans="3:12" x14ac:dyDescent="0.3">
      <c r="C1890" s="1"/>
      <c r="D1890" s="1"/>
      <c r="L1890" s="113">
        <v>37793.83</v>
      </c>
    </row>
    <row r="1891" spans="3:12" x14ac:dyDescent="0.3">
      <c r="C1891" s="1"/>
      <c r="D1891" s="1"/>
      <c r="L1891" s="113">
        <v>37793.83</v>
      </c>
    </row>
    <row r="1892" spans="3:12" x14ac:dyDescent="0.3">
      <c r="C1892" s="1"/>
      <c r="D1892" s="1"/>
      <c r="L1892" s="113">
        <v>37793.83</v>
      </c>
    </row>
    <row r="1893" spans="3:12" x14ac:dyDescent="0.3">
      <c r="C1893" s="1"/>
      <c r="D1893" s="1"/>
      <c r="L1893" s="113">
        <v>37793.83</v>
      </c>
    </row>
    <row r="1894" spans="3:12" x14ac:dyDescent="0.3">
      <c r="C1894" s="1"/>
      <c r="D1894" s="1"/>
      <c r="L1894" s="113">
        <v>37793.83</v>
      </c>
    </row>
    <row r="1895" spans="3:12" x14ac:dyDescent="0.3">
      <c r="C1895" s="1"/>
      <c r="D1895" s="1"/>
      <c r="L1895" s="113">
        <v>37793.83</v>
      </c>
    </row>
    <row r="1896" spans="3:12" x14ac:dyDescent="0.3">
      <c r="C1896" s="1"/>
      <c r="D1896" s="1"/>
      <c r="L1896" s="113">
        <v>37793.83</v>
      </c>
    </row>
    <row r="1897" spans="3:12" x14ac:dyDescent="0.3">
      <c r="C1897" s="1"/>
      <c r="D1897" s="1"/>
      <c r="L1897" s="113">
        <v>37793.83</v>
      </c>
    </row>
    <row r="1898" spans="3:12" x14ac:dyDescent="0.3">
      <c r="C1898" s="1"/>
      <c r="D1898" s="1"/>
      <c r="L1898" s="113">
        <v>37793.83</v>
      </c>
    </row>
    <row r="1899" spans="3:12" x14ac:dyDescent="0.3">
      <c r="C1899" s="1"/>
      <c r="D1899" s="1"/>
      <c r="L1899" s="113">
        <v>37793.83</v>
      </c>
    </row>
    <row r="1900" spans="3:12" x14ac:dyDescent="0.3">
      <c r="C1900" s="1"/>
      <c r="D1900" s="1"/>
      <c r="L1900" s="113">
        <v>37793.83</v>
      </c>
    </row>
    <row r="1901" spans="3:12" x14ac:dyDescent="0.3">
      <c r="C1901" s="1"/>
      <c r="D1901" s="1"/>
      <c r="L1901" s="113">
        <v>37793.83</v>
      </c>
    </row>
    <row r="1902" spans="3:12" x14ac:dyDescent="0.3">
      <c r="C1902" s="1"/>
      <c r="D1902" s="1"/>
      <c r="L1902" s="113">
        <v>37793.83</v>
      </c>
    </row>
    <row r="1903" spans="3:12" x14ac:dyDescent="0.3">
      <c r="C1903" s="1"/>
      <c r="D1903" s="1"/>
      <c r="L1903" s="113">
        <v>37793.83</v>
      </c>
    </row>
    <row r="1904" spans="3:12" x14ac:dyDescent="0.3">
      <c r="C1904" s="1"/>
      <c r="D1904" s="1"/>
      <c r="L1904" s="113">
        <v>37793.83</v>
      </c>
    </row>
    <row r="1905" spans="3:12" x14ac:dyDescent="0.3">
      <c r="C1905" s="1"/>
      <c r="D1905" s="1"/>
      <c r="L1905" s="113">
        <v>37793.83</v>
      </c>
    </row>
    <row r="1906" spans="3:12" x14ac:dyDescent="0.3">
      <c r="C1906" s="1"/>
      <c r="D1906" s="1"/>
      <c r="L1906" s="113">
        <v>37793.83</v>
      </c>
    </row>
    <row r="1907" spans="3:12" x14ac:dyDescent="0.3">
      <c r="C1907" s="1"/>
      <c r="D1907" s="1"/>
      <c r="L1907" s="113">
        <v>37793.83</v>
      </c>
    </row>
    <row r="1908" spans="3:12" x14ac:dyDescent="0.3">
      <c r="C1908" s="1"/>
      <c r="D1908" s="1"/>
      <c r="L1908" s="113">
        <v>37793.83</v>
      </c>
    </row>
    <row r="1909" spans="3:12" x14ac:dyDescent="0.3">
      <c r="C1909" s="1"/>
      <c r="D1909" s="1"/>
      <c r="L1909" s="113">
        <v>37793.83</v>
      </c>
    </row>
    <row r="1910" spans="3:12" x14ac:dyDescent="0.3">
      <c r="C1910" s="1"/>
      <c r="D1910" s="1"/>
      <c r="L1910" s="113">
        <v>37793.83</v>
      </c>
    </row>
    <row r="1911" spans="3:12" x14ac:dyDescent="0.3">
      <c r="C1911" s="1"/>
      <c r="D1911" s="1"/>
      <c r="L1911" s="113">
        <v>37793.83</v>
      </c>
    </row>
    <row r="1912" spans="3:12" x14ac:dyDescent="0.3">
      <c r="C1912" s="1"/>
      <c r="D1912" s="1"/>
      <c r="L1912" s="113">
        <v>37793.83</v>
      </c>
    </row>
    <row r="1913" spans="3:12" x14ac:dyDescent="0.3">
      <c r="C1913" s="1"/>
      <c r="D1913" s="1"/>
      <c r="L1913" s="113">
        <v>37793.83</v>
      </c>
    </row>
    <row r="1914" spans="3:12" x14ac:dyDescent="0.3">
      <c r="C1914" s="1"/>
      <c r="D1914" s="1"/>
      <c r="L1914" s="113">
        <v>37793.83</v>
      </c>
    </row>
    <row r="1915" spans="3:12" x14ac:dyDescent="0.3">
      <c r="C1915" s="1"/>
      <c r="D1915" s="1"/>
      <c r="L1915" s="113">
        <v>37793.83</v>
      </c>
    </row>
    <row r="1916" spans="3:12" x14ac:dyDescent="0.3">
      <c r="C1916" s="1"/>
      <c r="D1916" s="1"/>
      <c r="L1916" s="113">
        <v>37793.83</v>
      </c>
    </row>
    <row r="1917" spans="3:12" x14ac:dyDescent="0.3">
      <c r="C1917" s="1"/>
      <c r="D1917" s="1"/>
      <c r="L1917" s="113">
        <v>37793.83</v>
      </c>
    </row>
    <row r="1918" spans="3:12" x14ac:dyDescent="0.3">
      <c r="C1918" s="1"/>
      <c r="D1918" s="1"/>
      <c r="L1918" s="113">
        <v>37793.83</v>
      </c>
    </row>
    <row r="1919" spans="3:12" x14ac:dyDescent="0.3">
      <c r="C1919" s="1"/>
      <c r="D1919" s="1"/>
      <c r="L1919" s="113">
        <v>37793.83</v>
      </c>
    </row>
    <row r="1920" spans="3:12" x14ac:dyDescent="0.3">
      <c r="C1920" s="1"/>
      <c r="D1920" s="1"/>
      <c r="L1920" s="113">
        <v>37793.83</v>
      </c>
    </row>
    <row r="1921" spans="3:12" x14ac:dyDescent="0.3">
      <c r="C1921" s="1"/>
      <c r="D1921" s="1"/>
      <c r="L1921" s="113">
        <v>37793.83</v>
      </c>
    </row>
    <row r="1922" spans="3:12" x14ac:dyDescent="0.3">
      <c r="C1922" s="1"/>
      <c r="D1922" s="1"/>
      <c r="L1922" s="113">
        <v>37793.83</v>
      </c>
    </row>
    <row r="1923" spans="3:12" x14ac:dyDescent="0.3">
      <c r="C1923" s="1"/>
      <c r="D1923" s="1"/>
      <c r="L1923" s="113">
        <v>37793.83</v>
      </c>
    </row>
    <row r="1924" spans="3:12" x14ac:dyDescent="0.3">
      <c r="C1924" s="1"/>
      <c r="D1924" s="1"/>
      <c r="L1924" s="113">
        <v>37793.83</v>
      </c>
    </row>
    <row r="1925" spans="3:12" x14ac:dyDescent="0.3">
      <c r="C1925" s="1"/>
      <c r="D1925" s="1"/>
      <c r="L1925" s="113">
        <v>37793.83</v>
      </c>
    </row>
    <row r="1926" spans="3:12" x14ac:dyDescent="0.3">
      <c r="C1926" s="1"/>
      <c r="D1926" s="1"/>
      <c r="L1926" s="113">
        <v>37793.83</v>
      </c>
    </row>
    <row r="1927" spans="3:12" x14ac:dyDescent="0.3">
      <c r="C1927" s="1"/>
      <c r="D1927" s="1"/>
      <c r="L1927" s="113">
        <v>37793.83</v>
      </c>
    </row>
    <row r="1928" spans="3:12" x14ac:dyDescent="0.3">
      <c r="C1928" s="1"/>
      <c r="D1928" s="1"/>
      <c r="L1928" s="113">
        <v>37793.83</v>
      </c>
    </row>
    <row r="1929" spans="3:12" x14ac:dyDescent="0.3">
      <c r="C1929" s="1"/>
      <c r="D1929" s="1"/>
      <c r="L1929" s="113">
        <v>37793.83</v>
      </c>
    </row>
    <row r="1930" spans="3:12" x14ac:dyDescent="0.3">
      <c r="C1930" s="1"/>
      <c r="D1930" s="1"/>
      <c r="L1930" s="113">
        <v>37793.83</v>
      </c>
    </row>
    <row r="1931" spans="3:12" x14ac:dyDescent="0.3">
      <c r="C1931" s="1"/>
      <c r="D1931" s="1"/>
      <c r="L1931" s="113">
        <v>37793.83</v>
      </c>
    </row>
    <row r="1932" spans="3:12" x14ac:dyDescent="0.3">
      <c r="C1932" s="1"/>
      <c r="D1932" s="1"/>
      <c r="L1932" s="113">
        <v>37793.83</v>
      </c>
    </row>
    <row r="1933" spans="3:12" x14ac:dyDescent="0.3">
      <c r="C1933" s="1"/>
      <c r="D1933" s="1"/>
      <c r="L1933" s="113">
        <v>37793.83</v>
      </c>
    </row>
    <row r="1934" spans="3:12" x14ac:dyDescent="0.3">
      <c r="C1934" s="1"/>
      <c r="D1934" s="1"/>
      <c r="L1934" s="113">
        <v>37793.83</v>
      </c>
    </row>
    <row r="1935" spans="3:12" x14ac:dyDescent="0.3">
      <c r="C1935" s="1"/>
      <c r="D1935" s="1"/>
      <c r="L1935" s="113">
        <v>37793.83</v>
      </c>
    </row>
    <row r="1936" spans="3:12" x14ac:dyDescent="0.3">
      <c r="C1936" s="1"/>
      <c r="D1936" s="1"/>
      <c r="L1936" s="113">
        <v>37793.83</v>
      </c>
    </row>
    <row r="1937" spans="3:12" x14ac:dyDescent="0.3">
      <c r="C1937" s="1"/>
      <c r="D1937" s="1"/>
      <c r="L1937" s="113">
        <v>37793.83</v>
      </c>
    </row>
    <row r="1938" spans="3:12" x14ac:dyDescent="0.3">
      <c r="C1938" s="1"/>
      <c r="D1938" s="1"/>
      <c r="L1938" s="113">
        <v>37793.83</v>
      </c>
    </row>
    <row r="1939" spans="3:12" x14ac:dyDescent="0.3">
      <c r="C1939" s="1"/>
      <c r="D1939" s="1"/>
      <c r="L1939" s="113">
        <v>37793.83</v>
      </c>
    </row>
    <row r="1940" spans="3:12" x14ac:dyDescent="0.3">
      <c r="C1940" s="1"/>
      <c r="D1940" s="1"/>
      <c r="L1940" s="113">
        <v>37793.83</v>
      </c>
    </row>
    <row r="1941" spans="3:12" x14ac:dyDescent="0.3">
      <c r="C1941" s="1"/>
      <c r="D1941" s="1"/>
      <c r="L1941" s="113">
        <v>37793.83</v>
      </c>
    </row>
    <row r="1942" spans="3:12" x14ac:dyDescent="0.3">
      <c r="C1942" s="1"/>
      <c r="D1942" s="1"/>
      <c r="L1942" s="113">
        <v>37793.83</v>
      </c>
    </row>
    <row r="1943" spans="3:12" x14ac:dyDescent="0.3">
      <c r="C1943" s="1"/>
      <c r="D1943" s="1"/>
      <c r="L1943" s="113">
        <v>37793.83</v>
      </c>
    </row>
    <row r="1944" spans="3:12" x14ac:dyDescent="0.3">
      <c r="C1944" s="1"/>
      <c r="D1944" s="1"/>
      <c r="L1944" s="113">
        <v>37793.83</v>
      </c>
    </row>
    <row r="1945" spans="3:12" x14ac:dyDescent="0.3">
      <c r="C1945" s="1"/>
      <c r="D1945" s="1"/>
      <c r="L1945" s="113">
        <v>37793.83</v>
      </c>
    </row>
    <row r="1946" spans="3:12" x14ac:dyDescent="0.3">
      <c r="C1946" s="1"/>
      <c r="D1946" s="1"/>
      <c r="L1946" s="113">
        <v>37793.83</v>
      </c>
    </row>
    <row r="1947" spans="3:12" x14ac:dyDescent="0.3">
      <c r="C1947" s="1"/>
      <c r="D1947" s="1"/>
      <c r="L1947" s="113">
        <v>37793.83</v>
      </c>
    </row>
    <row r="1948" spans="3:12" x14ac:dyDescent="0.3">
      <c r="C1948" s="1"/>
      <c r="D1948" s="1"/>
      <c r="L1948" s="113">
        <v>37793.83</v>
      </c>
    </row>
    <row r="1949" spans="3:12" x14ac:dyDescent="0.3">
      <c r="C1949" s="1"/>
      <c r="D1949" s="1"/>
      <c r="L1949" s="113">
        <v>37793.83</v>
      </c>
    </row>
    <row r="1950" spans="3:12" x14ac:dyDescent="0.3">
      <c r="C1950" s="1"/>
      <c r="D1950" s="1"/>
      <c r="L1950" s="113">
        <v>37793.83</v>
      </c>
    </row>
    <row r="1951" spans="3:12" x14ac:dyDescent="0.3">
      <c r="C1951" s="1"/>
      <c r="D1951" s="1"/>
      <c r="L1951" s="113">
        <v>37793.83</v>
      </c>
    </row>
    <row r="1952" spans="3:12" x14ac:dyDescent="0.3">
      <c r="C1952" s="1"/>
      <c r="D1952" s="1"/>
      <c r="L1952" s="113">
        <v>37793.83</v>
      </c>
    </row>
    <row r="1953" spans="3:12" x14ac:dyDescent="0.3">
      <c r="C1953" s="1"/>
      <c r="D1953" s="1"/>
      <c r="L1953" s="113">
        <v>37793.83</v>
      </c>
    </row>
    <row r="1954" spans="3:12" x14ac:dyDescent="0.3">
      <c r="C1954" s="1"/>
      <c r="D1954" s="1"/>
      <c r="L1954" s="113">
        <v>37793.83</v>
      </c>
    </row>
    <row r="1955" spans="3:12" x14ac:dyDescent="0.3">
      <c r="C1955" s="1"/>
      <c r="D1955" s="1"/>
      <c r="L1955" s="113">
        <v>37793.83</v>
      </c>
    </row>
    <row r="1956" spans="3:12" x14ac:dyDescent="0.3">
      <c r="C1956" s="1"/>
      <c r="D1956" s="1"/>
      <c r="L1956" s="113">
        <v>37793.83</v>
      </c>
    </row>
    <row r="1957" spans="3:12" x14ac:dyDescent="0.3">
      <c r="C1957" s="1"/>
      <c r="D1957" s="1"/>
      <c r="L1957" s="113">
        <v>37793.83</v>
      </c>
    </row>
    <row r="1958" spans="3:12" x14ac:dyDescent="0.3">
      <c r="C1958" s="1"/>
      <c r="D1958" s="1"/>
      <c r="L1958" s="113">
        <v>37793.83</v>
      </c>
    </row>
    <row r="1959" spans="3:12" x14ac:dyDescent="0.3">
      <c r="C1959" s="1"/>
      <c r="D1959" s="1"/>
      <c r="L1959" s="113">
        <v>37793.83</v>
      </c>
    </row>
    <row r="1960" spans="3:12" x14ac:dyDescent="0.3">
      <c r="C1960" s="1"/>
      <c r="D1960" s="1"/>
      <c r="L1960" s="113">
        <v>37793.83</v>
      </c>
    </row>
    <row r="1961" spans="3:12" x14ac:dyDescent="0.3">
      <c r="C1961" s="1"/>
      <c r="D1961" s="1"/>
      <c r="L1961" s="113">
        <v>37793.83</v>
      </c>
    </row>
    <row r="1962" spans="3:12" x14ac:dyDescent="0.3">
      <c r="C1962" s="1"/>
      <c r="D1962" s="1"/>
      <c r="L1962" s="113">
        <v>37793.83</v>
      </c>
    </row>
    <row r="1963" spans="3:12" x14ac:dyDescent="0.3">
      <c r="C1963" s="1"/>
      <c r="D1963" s="1"/>
      <c r="L1963" s="113">
        <v>37793.83</v>
      </c>
    </row>
    <row r="1964" spans="3:12" x14ac:dyDescent="0.3">
      <c r="C1964" s="1"/>
      <c r="D1964" s="1"/>
      <c r="L1964" s="113">
        <v>37793.83</v>
      </c>
    </row>
    <row r="1965" spans="3:12" x14ac:dyDescent="0.3">
      <c r="C1965" s="1"/>
      <c r="D1965" s="1"/>
      <c r="L1965" s="113">
        <v>37793.83</v>
      </c>
    </row>
    <row r="1966" spans="3:12" x14ac:dyDescent="0.3">
      <c r="C1966" s="1"/>
      <c r="D1966" s="1"/>
      <c r="L1966" s="113">
        <v>37793.83</v>
      </c>
    </row>
    <row r="1967" spans="3:12" x14ac:dyDescent="0.3">
      <c r="C1967" s="1"/>
      <c r="D1967" s="1"/>
      <c r="L1967" s="113">
        <v>37793.83</v>
      </c>
    </row>
    <row r="1968" spans="3:12" x14ac:dyDescent="0.3">
      <c r="C1968" s="1"/>
      <c r="D1968" s="1"/>
      <c r="L1968" s="113">
        <v>37793.83</v>
      </c>
    </row>
    <row r="1969" spans="3:12" x14ac:dyDescent="0.3">
      <c r="C1969" s="1"/>
      <c r="D1969" s="1"/>
      <c r="L1969" s="113">
        <v>37793.83</v>
      </c>
    </row>
    <row r="1970" spans="3:12" x14ac:dyDescent="0.3">
      <c r="C1970" s="1"/>
      <c r="D1970" s="1"/>
      <c r="L1970" s="113">
        <v>37793.83</v>
      </c>
    </row>
    <row r="1971" spans="3:12" x14ac:dyDescent="0.3">
      <c r="C1971" s="1"/>
      <c r="D1971" s="1"/>
      <c r="L1971" s="113">
        <v>37793.83</v>
      </c>
    </row>
    <row r="1972" spans="3:12" x14ac:dyDescent="0.3">
      <c r="C1972" s="1"/>
      <c r="D1972" s="1"/>
      <c r="L1972" s="113">
        <v>37793.83</v>
      </c>
    </row>
    <row r="1973" spans="3:12" x14ac:dyDescent="0.3">
      <c r="C1973" s="1"/>
      <c r="D1973" s="1"/>
      <c r="L1973" s="113">
        <v>37793.83</v>
      </c>
    </row>
    <row r="1974" spans="3:12" x14ac:dyDescent="0.3">
      <c r="C1974" s="1"/>
      <c r="D1974" s="1"/>
      <c r="L1974" s="113">
        <v>37793.83</v>
      </c>
    </row>
    <row r="1975" spans="3:12" x14ac:dyDescent="0.3">
      <c r="C1975" s="1"/>
      <c r="D1975" s="1"/>
      <c r="L1975" s="113">
        <v>37793.83</v>
      </c>
    </row>
    <row r="1976" spans="3:12" x14ac:dyDescent="0.3">
      <c r="C1976" s="1"/>
      <c r="D1976" s="1"/>
      <c r="L1976" s="113">
        <v>37793.83</v>
      </c>
    </row>
    <row r="1977" spans="3:12" x14ac:dyDescent="0.3">
      <c r="C1977" s="1"/>
      <c r="D1977" s="1"/>
      <c r="L1977" s="113">
        <v>37793.83</v>
      </c>
    </row>
    <row r="1978" spans="3:12" x14ac:dyDescent="0.3">
      <c r="C1978" s="1"/>
      <c r="D1978" s="1"/>
      <c r="L1978" s="113">
        <v>37793.83</v>
      </c>
    </row>
    <row r="1979" spans="3:12" x14ac:dyDescent="0.3">
      <c r="C1979" s="1"/>
      <c r="D1979" s="1"/>
      <c r="L1979" s="113">
        <v>37793.83</v>
      </c>
    </row>
    <row r="1980" spans="3:12" x14ac:dyDescent="0.3">
      <c r="C1980" s="1"/>
      <c r="D1980" s="1"/>
      <c r="L1980" s="113">
        <v>37793.83</v>
      </c>
    </row>
    <row r="1981" spans="3:12" x14ac:dyDescent="0.3">
      <c r="C1981" s="1"/>
      <c r="D1981" s="1"/>
      <c r="L1981" s="113">
        <v>37793.83</v>
      </c>
    </row>
    <row r="1982" spans="3:12" x14ac:dyDescent="0.3">
      <c r="C1982" s="1"/>
      <c r="D1982" s="1"/>
      <c r="L1982" s="113">
        <v>37793.83</v>
      </c>
    </row>
    <row r="1983" spans="3:12" x14ac:dyDescent="0.3">
      <c r="C1983" s="1"/>
      <c r="D1983" s="1"/>
      <c r="L1983" s="113">
        <v>37793.83</v>
      </c>
    </row>
    <row r="1984" spans="3:12" x14ac:dyDescent="0.3">
      <c r="C1984" s="1"/>
      <c r="D1984" s="1"/>
      <c r="L1984" s="113">
        <v>37793.83</v>
      </c>
    </row>
    <row r="1985" spans="3:12" x14ac:dyDescent="0.3">
      <c r="C1985" s="1"/>
      <c r="D1985" s="1"/>
      <c r="L1985" s="113">
        <v>37793.83</v>
      </c>
    </row>
    <row r="1986" spans="3:12" x14ac:dyDescent="0.3">
      <c r="C1986" s="1"/>
      <c r="D1986" s="1"/>
      <c r="L1986" s="113">
        <v>37793.83</v>
      </c>
    </row>
    <row r="1987" spans="3:12" x14ac:dyDescent="0.3">
      <c r="C1987" s="1"/>
      <c r="D1987" s="1"/>
      <c r="L1987" s="113">
        <v>37793.83</v>
      </c>
    </row>
    <row r="1988" spans="3:12" x14ac:dyDescent="0.3">
      <c r="C1988" s="1"/>
      <c r="D1988" s="1"/>
      <c r="L1988" s="113">
        <v>37793.83</v>
      </c>
    </row>
    <row r="1989" spans="3:12" x14ac:dyDescent="0.3">
      <c r="C1989" s="1"/>
      <c r="D1989" s="1"/>
      <c r="L1989" s="113">
        <v>37793.83</v>
      </c>
    </row>
    <row r="1990" spans="3:12" x14ac:dyDescent="0.3">
      <c r="C1990" s="1"/>
      <c r="D1990" s="1"/>
      <c r="L1990" s="113">
        <v>37793.83</v>
      </c>
    </row>
    <row r="1991" spans="3:12" x14ac:dyDescent="0.3">
      <c r="C1991" s="1"/>
      <c r="D1991" s="1"/>
      <c r="L1991" s="113">
        <v>37793.83</v>
      </c>
    </row>
    <row r="1992" spans="3:12" x14ac:dyDescent="0.3">
      <c r="C1992" s="1"/>
      <c r="D1992" s="1"/>
      <c r="L1992" s="113">
        <v>37793.83</v>
      </c>
    </row>
    <row r="1993" spans="3:12" x14ac:dyDescent="0.3">
      <c r="C1993" s="1"/>
      <c r="D1993" s="1"/>
      <c r="L1993" s="113">
        <v>37793.83</v>
      </c>
    </row>
    <row r="1994" spans="3:12" x14ac:dyDescent="0.3">
      <c r="C1994" s="1"/>
      <c r="D1994" s="1"/>
      <c r="L1994" s="113">
        <v>37793.83</v>
      </c>
    </row>
    <row r="1995" spans="3:12" x14ac:dyDescent="0.3">
      <c r="C1995" s="1"/>
      <c r="D1995" s="1"/>
      <c r="L1995" s="113">
        <v>37793.83</v>
      </c>
    </row>
    <row r="1996" spans="3:12" x14ac:dyDescent="0.3">
      <c r="C1996" s="1"/>
      <c r="D1996" s="1"/>
      <c r="L1996" s="113">
        <v>37793.83</v>
      </c>
    </row>
    <row r="1997" spans="3:12" x14ac:dyDescent="0.3">
      <c r="C1997" s="1"/>
      <c r="D1997" s="1"/>
      <c r="L1997" s="113">
        <v>37793.83</v>
      </c>
    </row>
    <row r="1998" spans="3:12" x14ac:dyDescent="0.3">
      <c r="C1998" s="1"/>
      <c r="D1998" s="1"/>
      <c r="L1998" s="113">
        <v>37793.83</v>
      </c>
    </row>
    <row r="1999" spans="3:12" x14ac:dyDescent="0.3">
      <c r="C1999" s="1"/>
      <c r="D1999" s="1"/>
      <c r="L1999" s="113">
        <v>37793.83</v>
      </c>
    </row>
    <row r="2000" spans="3:12" x14ac:dyDescent="0.3">
      <c r="C2000" s="1"/>
      <c r="D2000" s="1"/>
      <c r="L2000" s="113">
        <v>37793.83</v>
      </c>
    </row>
    <row r="2001" spans="3:12" x14ac:dyDescent="0.3">
      <c r="C2001" s="1"/>
      <c r="D2001" s="1"/>
      <c r="L2001" s="113">
        <v>37793.83</v>
      </c>
    </row>
    <row r="2002" spans="3:12" x14ac:dyDescent="0.3">
      <c r="C2002" s="1"/>
      <c r="D2002" s="1"/>
      <c r="L2002" s="113">
        <v>37793.83</v>
      </c>
    </row>
    <row r="2003" spans="3:12" x14ac:dyDescent="0.3">
      <c r="C2003" s="1"/>
      <c r="D2003" s="1"/>
      <c r="L2003" s="113">
        <v>37793.83</v>
      </c>
    </row>
    <row r="2004" spans="3:12" x14ac:dyDescent="0.3">
      <c r="C2004" s="1"/>
      <c r="D2004" s="1"/>
      <c r="L2004" s="113">
        <v>37793.83</v>
      </c>
    </row>
    <row r="2005" spans="3:12" x14ac:dyDescent="0.3">
      <c r="C2005" s="1"/>
      <c r="D2005" s="1"/>
      <c r="L2005" s="113">
        <v>37793.83</v>
      </c>
    </row>
    <row r="2006" spans="3:12" x14ac:dyDescent="0.3">
      <c r="C2006" s="1"/>
      <c r="D2006" s="1"/>
      <c r="L2006" s="113">
        <v>37793.83</v>
      </c>
    </row>
    <row r="2007" spans="3:12" x14ac:dyDescent="0.3">
      <c r="C2007" s="1"/>
      <c r="D2007" s="1"/>
      <c r="L2007" s="113">
        <v>37793.83</v>
      </c>
    </row>
    <row r="2008" spans="3:12" x14ac:dyDescent="0.3">
      <c r="C2008" s="1"/>
      <c r="D2008" s="1"/>
      <c r="L2008" s="113">
        <v>37793.83</v>
      </c>
    </row>
    <row r="2009" spans="3:12" x14ac:dyDescent="0.3">
      <c r="C2009" s="1"/>
      <c r="D2009" s="1"/>
      <c r="L2009" s="113">
        <v>37793.83</v>
      </c>
    </row>
    <row r="2010" spans="3:12" x14ac:dyDescent="0.3">
      <c r="C2010" s="1"/>
      <c r="D2010" s="1"/>
      <c r="L2010" s="113">
        <v>37793.83</v>
      </c>
    </row>
    <row r="2011" spans="3:12" x14ac:dyDescent="0.3">
      <c r="C2011" s="1"/>
      <c r="D2011" s="1"/>
      <c r="L2011" s="113">
        <v>37793.83</v>
      </c>
    </row>
    <row r="2012" spans="3:12" x14ac:dyDescent="0.3">
      <c r="C2012" s="1"/>
      <c r="D2012" s="1"/>
      <c r="L2012" s="113">
        <v>37793.83</v>
      </c>
    </row>
    <row r="2013" spans="3:12" x14ac:dyDescent="0.3">
      <c r="C2013" s="1"/>
      <c r="D2013" s="1"/>
      <c r="L2013" s="113">
        <v>37793.83</v>
      </c>
    </row>
    <row r="2014" spans="3:12" x14ac:dyDescent="0.3">
      <c r="C2014" s="1"/>
      <c r="D2014" s="1"/>
      <c r="L2014" s="113">
        <v>37793.83</v>
      </c>
    </row>
    <row r="2015" spans="3:12" x14ac:dyDescent="0.3">
      <c r="C2015" s="1"/>
      <c r="D2015" s="1"/>
      <c r="L2015" s="113">
        <v>37793.83</v>
      </c>
    </row>
    <row r="2016" spans="3:12" x14ac:dyDescent="0.3">
      <c r="C2016" s="1"/>
      <c r="D2016" s="1"/>
      <c r="L2016" s="113">
        <v>37793.83</v>
      </c>
    </row>
    <row r="2017" spans="3:12" x14ac:dyDescent="0.3">
      <c r="C2017" s="1"/>
      <c r="D2017" s="1"/>
      <c r="L2017" s="113">
        <v>37793.83</v>
      </c>
    </row>
    <row r="2018" spans="3:12" x14ac:dyDescent="0.3">
      <c r="C2018" s="1"/>
      <c r="D2018" s="1"/>
      <c r="L2018" s="113">
        <v>37793.83</v>
      </c>
    </row>
    <row r="2019" spans="3:12" x14ac:dyDescent="0.3">
      <c r="C2019" s="1"/>
      <c r="D2019" s="1"/>
      <c r="L2019" s="113">
        <v>37793.83</v>
      </c>
    </row>
    <row r="2020" spans="3:12" x14ac:dyDescent="0.3">
      <c r="C2020" s="1"/>
      <c r="D2020" s="1"/>
      <c r="L2020" s="113">
        <v>37793.83</v>
      </c>
    </row>
    <row r="2021" spans="3:12" x14ac:dyDescent="0.3">
      <c r="C2021" s="1"/>
      <c r="D2021" s="1"/>
      <c r="L2021" s="113">
        <v>37793.83</v>
      </c>
    </row>
    <row r="2022" spans="3:12" x14ac:dyDescent="0.3">
      <c r="C2022" s="1"/>
      <c r="D2022" s="1"/>
      <c r="L2022" s="113">
        <v>37793.83</v>
      </c>
    </row>
    <row r="2023" spans="3:12" x14ac:dyDescent="0.3">
      <c r="C2023" s="1"/>
      <c r="D2023" s="1"/>
      <c r="L2023" s="113">
        <v>37793.83</v>
      </c>
    </row>
    <row r="2024" spans="3:12" x14ac:dyDescent="0.3">
      <c r="C2024" s="1"/>
      <c r="D2024" s="1"/>
      <c r="L2024" s="113">
        <v>37793.83</v>
      </c>
    </row>
    <row r="2025" spans="3:12" x14ac:dyDescent="0.3">
      <c r="C2025" s="1"/>
      <c r="D2025" s="1"/>
      <c r="L2025" s="113">
        <v>37793.83</v>
      </c>
    </row>
    <row r="2026" spans="3:12" x14ac:dyDescent="0.3">
      <c r="C2026" s="1"/>
      <c r="D2026" s="1"/>
      <c r="L2026" s="113">
        <v>37793.83</v>
      </c>
    </row>
    <row r="2027" spans="3:12" x14ac:dyDescent="0.3">
      <c r="C2027" s="1"/>
      <c r="D2027" s="1"/>
      <c r="L2027" s="113">
        <v>37793.83</v>
      </c>
    </row>
    <row r="2028" spans="3:12" x14ac:dyDescent="0.3">
      <c r="C2028" s="1"/>
      <c r="D2028" s="1"/>
      <c r="L2028" s="113">
        <v>37793.83</v>
      </c>
    </row>
    <row r="2029" spans="3:12" x14ac:dyDescent="0.3">
      <c r="C2029" s="1"/>
      <c r="D2029" s="1"/>
      <c r="L2029" s="113">
        <v>37793.83</v>
      </c>
    </row>
    <row r="2030" spans="3:12" x14ac:dyDescent="0.3">
      <c r="C2030" s="1"/>
      <c r="D2030" s="1"/>
      <c r="L2030" s="113">
        <v>37793.83</v>
      </c>
    </row>
    <row r="2031" spans="3:12" x14ac:dyDescent="0.3">
      <c r="C2031" s="1"/>
      <c r="D2031" s="1"/>
      <c r="L2031" s="113">
        <v>37793.83</v>
      </c>
    </row>
    <row r="2032" spans="3:12" x14ac:dyDescent="0.3">
      <c r="C2032" s="1"/>
      <c r="D2032" s="1"/>
      <c r="L2032" s="113">
        <v>37793.83</v>
      </c>
    </row>
    <row r="2033" spans="3:12" x14ac:dyDescent="0.3">
      <c r="C2033" s="1"/>
      <c r="D2033" s="1"/>
      <c r="L2033" s="113">
        <v>37793.83</v>
      </c>
    </row>
    <row r="2034" spans="3:12" x14ac:dyDescent="0.3">
      <c r="C2034" s="1"/>
      <c r="D2034" s="1"/>
      <c r="L2034" s="113">
        <v>37793.83</v>
      </c>
    </row>
    <row r="2035" spans="3:12" x14ac:dyDescent="0.3">
      <c r="C2035" s="1"/>
      <c r="D2035" s="1"/>
      <c r="L2035" s="113">
        <v>37793.83</v>
      </c>
    </row>
    <row r="2036" spans="3:12" x14ac:dyDescent="0.3">
      <c r="C2036" s="1"/>
      <c r="D2036" s="1"/>
      <c r="L2036" s="113">
        <v>37793.83</v>
      </c>
    </row>
    <row r="2037" spans="3:12" x14ac:dyDescent="0.3">
      <c r="C2037" s="1"/>
      <c r="D2037" s="1"/>
      <c r="L2037" s="113">
        <v>37793.83</v>
      </c>
    </row>
    <row r="2038" spans="3:12" x14ac:dyDescent="0.3">
      <c r="C2038" s="1"/>
      <c r="D2038" s="1"/>
      <c r="L2038" s="113">
        <v>37793.83</v>
      </c>
    </row>
    <row r="2039" spans="3:12" x14ac:dyDescent="0.3">
      <c r="C2039" s="1"/>
      <c r="D2039" s="1"/>
      <c r="L2039" s="113">
        <v>37793.83</v>
      </c>
    </row>
    <row r="2040" spans="3:12" x14ac:dyDescent="0.3">
      <c r="C2040" s="1"/>
      <c r="D2040" s="1"/>
      <c r="L2040" s="113">
        <v>37793.83</v>
      </c>
    </row>
    <row r="2041" spans="3:12" x14ac:dyDescent="0.3">
      <c r="C2041" s="1"/>
      <c r="D2041" s="1"/>
      <c r="L2041" s="113">
        <v>37793.83</v>
      </c>
    </row>
    <row r="2042" spans="3:12" x14ac:dyDescent="0.3">
      <c r="C2042" s="1"/>
      <c r="D2042" s="1"/>
      <c r="L2042" s="113">
        <v>37793.83</v>
      </c>
    </row>
    <row r="2043" spans="3:12" x14ac:dyDescent="0.3">
      <c r="C2043" s="1"/>
      <c r="D2043" s="1"/>
      <c r="L2043" s="113">
        <v>37793.83</v>
      </c>
    </row>
    <row r="2044" spans="3:12" x14ac:dyDescent="0.3">
      <c r="C2044" s="1"/>
      <c r="D2044" s="1"/>
      <c r="L2044" s="113">
        <v>37793.83</v>
      </c>
    </row>
    <row r="2045" spans="3:12" x14ac:dyDescent="0.3">
      <c r="C2045" s="1"/>
      <c r="D2045" s="1"/>
      <c r="L2045" s="113">
        <v>37793.83</v>
      </c>
    </row>
    <row r="2046" spans="3:12" x14ac:dyDescent="0.3">
      <c r="C2046" s="1"/>
      <c r="D2046" s="1"/>
      <c r="L2046" s="113">
        <v>37793.83</v>
      </c>
    </row>
    <row r="2047" spans="3:12" x14ac:dyDescent="0.3">
      <c r="C2047" s="1"/>
      <c r="D2047" s="1"/>
      <c r="L2047" s="113">
        <v>37793.83</v>
      </c>
    </row>
    <row r="2048" spans="3:12" x14ac:dyDescent="0.3">
      <c r="C2048" s="1"/>
      <c r="D2048" s="1"/>
      <c r="L2048" s="113">
        <v>37793.83</v>
      </c>
    </row>
    <row r="2049" spans="3:12" x14ac:dyDescent="0.3">
      <c r="C2049" s="1"/>
      <c r="D2049" s="1"/>
      <c r="L2049" s="113">
        <v>37793.83</v>
      </c>
    </row>
    <row r="2050" spans="3:12" x14ac:dyDescent="0.3">
      <c r="C2050" s="1"/>
      <c r="D2050" s="1"/>
      <c r="L2050" s="113">
        <v>37793.83</v>
      </c>
    </row>
    <row r="2051" spans="3:12" x14ac:dyDescent="0.3">
      <c r="C2051" s="1"/>
      <c r="D2051" s="1"/>
      <c r="L2051" s="113">
        <v>37793.83</v>
      </c>
    </row>
    <row r="2052" spans="3:12" x14ac:dyDescent="0.3">
      <c r="C2052" s="1"/>
      <c r="D2052" s="1"/>
      <c r="L2052" s="113">
        <v>37793.83</v>
      </c>
    </row>
    <row r="2053" spans="3:12" x14ac:dyDescent="0.3">
      <c r="C2053" s="1"/>
      <c r="D2053" s="1"/>
      <c r="L2053" s="113">
        <v>37793.83</v>
      </c>
    </row>
    <row r="2054" spans="3:12" x14ac:dyDescent="0.3">
      <c r="C2054" s="1"/>
      <c r="D2054" s="1"/>
      <c r="L2054" s="113">
        <v>37793.83</v>
      </c>
    </row>
    <row r="2055" spans="3:12" x14ac:dyDescent="0.3">
      <c r="C2055" s="1"/>
      <c r="D2055" s="1"/>
      <c r="L2055" s="113">
        <v>37793.83</v>
      </c>
    </row>
    <row r="2056" spans="3:12" x14ac:dyDescent="0.3">
      <c r="C2056" s="1"/>
      <c r="D2056" s="1"/>
      <c r="L2056" s="113">
        <v>37793.83</v>
      </c>
    </row>
    <row r="2057" spans="3:12" x14ac:dyDescent="0.3">
      <c r="C2057" s="1"/>
      <c r="D2057" s="1"/>
      <c r="L2057" s="113">
        <v>37793.83</v>
      </c>
    </row>
    <row r="2058" spans="3:12" x14ac:dyDescent="0.3">
      <c r="C2058" s="1"/>
      <c r="D2058" s="1"/>
      <c r="L2058" s="113">
        <v>37793.83</v>
      </c>
    </row>
    <row r="2059" spans="3:12" x14ac:dyDescent="0.3">
      <c r="C2059" s="1"/>
      <c r="D2059" s="1"/>
      <c r="L2059" s="113">
        <v>37793.83</v>
      </c>
    </row>
    <row r="2060" spans="3:12" x14ac:dyDescent="0.3">
      <c r="C2060" s="1"/>
      <c r="D2060" s="1"/>
      <c r="L2060" s="113">
        <v>37793.83</v>
      </c>
    </row>
    <row r="2061" spans="3:12" x14ac:dyDescent="0.3">
      <c r="C2061" s="1"/>
      <c r="D2061" s="1"/>
      <c r="L2061" s="113">
        <v>37793.83</v>
      </c>
    </row>
    <row r="2062" spans="3:12" x14ac:dyDescent="0.3">
      <c r="C2062" s="1"/>
      <c r="D2062" s="1"/>
      <c r="L2062" s="113">
        <v>37793.83</v>
      </c>
    </row>
    <row r="2063" spans="3:12" x14ac:dyDescent="0.3">
      <c r="C2063" s="1"/>
      <c r="D2063" s="1"/>
      <c r="L2063" s="113">
        <v>37793.83</v>
      </c>
    </row>
    <row r="2064" spans="3:12" x14ac:dyDescent="0.3">
      <c r="C2064" s="1"/>
      <c r="D2064" s="1"/>
      <c r="L2064" s="113">
        <v>37793.83</v>
      </c>
    </row>
    <row r="2065" spans="3:12" x14ac:dyDescent="0.3">
      <c r="C2065" s="1"/>
      <c r="D2065" s="1"/>
      <c r="L2065" s="113">
        <v>37793.83</v>
      </c>
    </row>
    <row r="2066" spans="3:12" x14ac:dyDescent="0.3">
      <c r="C2066" s="1"/>
      <c r="D2066" s="1"/>
      <c r="L2066" s="113">
        <v>37793.83</v>
      </c>
    </row>
    <row r="2067" spans="3:12" x14ac:dyDescent="0.3">
      <c r="C2067" s="1"/>
      <c r="D2067" s="1"/>
      <c r="L2067" s="113">
        <v>37793.83</v>
      </c>
    </row>
    <row r="2068" spans="3:12" x14ac:dyDescent="0.3">
      <c r="C2068" s="1"/>
      <c r="D2068" s="1"/>
      <c r="L2068" s="113">
        <v>37793.83</v>
      </c>
    </row>
    <row r="2069" spans="3:12" x14ac:dyDescent="0.3">
      <c r="C2069" s="1"/>
      <c r="D2069" s="1"/>
      <c r="L2069" s="113">
        <v>37793.83</v>
      </c>
    </row>
    <row r="2070" spans="3:12" x14ac:dyDescent="0.3">
      <c r="C2070" s="1"/>
      <c r="D2070" s="1"/>
      <c r="L2070" s="113">
        <v>37793.83</v>
      </c>
    </row>
    <row r="2071" spans="3:12" x14ac:dyDescent="0.3">
      <c r="C2071" s="1"/>
      <c r="D2071" s="1"/>
      <c r="L2071" s="113">
        <v>37793.83</v>
      </c>
    </row>
    <row r="2072" spans="3:12" x14ac:dyDescent="0.3">
      <c r="C2072" s="1"/>
      <c r="D2072" s="1"/>
      <c r="L2072" s="113">
        <v>37793.83</v>
      </c>
    </row>
    <row r="2073" spans="3:12" x14ac:dyDescent="0.3">
      <c r="C2073" s="1"/>
      <c r="D2073" s="1"/>
      <c r="L2073" s="113">
        <v>37793.83</v>
      </c>
    </row>
    <row r="2074" spans="3:12" x14ac:dyDescent="0.3">
      <c r="C2074" s="1"/>
      <c r="D2074" s="1"/>
      <c r="L2074" s="113">
        <v>37793.83</v>
      </c>
    </row>
    <row r="2075" spans="3:12" x14ac:dyDescent="0.3">
      <c r="C2075" s="1"/>
      <c r="D2075" s="1"/>
      <c r="L2075" s="113">
        <v>37793.83</v>
      </c>
    </row>
    <row r="2076" spans="3:12" x14ac:dyDescent="0.3">
      <c r="C2076" s="1"/>
      <c r="D2076" s="1"/>
      <c r="L2076" s="113">
        <v>37793.83</v>
      </c>
    </row>
    <row r="2077" spans="3:12" x14ac:dyDescent="0.3">
      <c r="C2077" s="1"/>
      <c r="D2077" s="1"/>
      <c r="L2077" s="113">
        <v>37793.83</v>
      </c>
    </row>
    <row r="2078" spans="3:12" x14ac:dyDescent="0.3">
      <c r="C2078" s="1"/>
      <c r="D2078" s="1"/>
      <c r="L2078" s="113">
        <v>37793.83</v>
      </c>
    </row>
    <row r="2079" spans="3:12" x14ac:dyDescent="0.3">
      <c r="C2079" s="1"/>
      <c r="D2079" s="1"/>
      <c r="L2079" s="113">
        <v>37793.83</v>
      </c>
    </row>
    <row r="2080" spans="3:12" x14ac:dyDescent="0.3">
      <c r="C2080" s="1"/>
      <c r="D2080" s="1"/>
      <c r="L2080" s="113">
        <v>37793.83</v>
      </c>
    </row>
    <row r="2081" spans="3:12" x14ac:dyDescent="0.3">
      <c r="C2081" s="1"/>
      <c r="D2081" s="1"/>
      <c r="L2081" s="113">
        <v>37793.83</v>
      </c>
    </row>
    <row r="2082" spans="3:12" x14ac:dyDescent="0.3">
      <c r="C2082" s="1"/>
      <c r="D2082" s="1"/>
      <c r="L2082" s="113">
        <v>37793.83</v>
      </c>
    </row>
    <row r="2083" spans="3:12" x14ac:dyDescent="0.3">
      <c r="C2083" s="1"/>
      <c r="D2083" s="1"/>
      <c r="L2083" s="113">
        <v>37793.83</v>
      </c>
    </row>
    <row r="2084" spans="3:12" x14ac:dyDescent="0.3">
      <c r="C2084" s="1"/>
      <c r="D2084" s="1"/>
      <c r="L2084" s="113">
        <v>37793.83</v>
      </c>
    </row>
    <row r="2085" spans="3:12" x14ac:dyDescent="0.3">
      <c r="C2085" s="1"/>
      <c r="D2085" s="1"/>
      <c r="L2085" s="113">
        <v>37793.83</v>
      </c>
    </row>
    <row r="2086" spans="3:12" x14ac:dyDescent="0.3">
      <c r="C2086" s="1"/>
      <c r="D2086" s="1"/>
      <c r="L2086" s="113">
        <v>37793.83</v>
      </c>
    </row>
    <row r="2087" spans="3:12" x14ac:dyDescent="0.3">
      <c r="C2087" s="1"/>
      <c r="D2087" s="1"/>
      <c r="L2087" s="113">
        <v>37793.83</v>
      </c>
    </row>
    <row r="2088" spans="3:12" x14ac:dyDescent="0.3">
      <c r="C2088" s="1"/>
      <c r="D2088" s="1"/>
      <c r="L2088" s="113">
        <v>37793.83</v>
      </c>
    </row>
    <row r="2089" spans="3:12" x14ac:dyDescent="0.3">
      <c r="C2089" s="1"/>
      <c r="D2089" s="1"/>
      <c r="L2089" s="113">
        <v>37793.83</v>
      </c>
    </row>
    <row r="2090" spans="3:12" x14ac:dyDescent="0.3">
      <c r="C2090" s="1"/>
      <c r="D2090" s="1"/>
      <c r="L2090" s="113">
        <v>37793.83</v>
      </c>
    </row>
    <row r="2091" spans="3:12" x14ac:dyDescent="0.3">
      <c r="C2091" s="1"/>
      <c r="D2091" s="1"/>
      <c r="L2091" s="113">
        <v>37793.83</v>
      </c>
    </row>
    <row r="2092" spans="3:12" x14ac:dyDescent="0.3">
      <c r="C2092" s="1"/>
      <c r="D2092" s="1"/>
      <c r="L2092" s="113">
        <v>37793.83</v>
      </c>
    </row>
    <row r="2093" spans="3:12" x14ac:dyDescent="0.3">
      <c r="C2093" s="1"/>
      <c r="D2093" s="1"/>
      <c r="L2093" s="113">
        <v>37793.83</v>
      </c>
    </row>
    <row r="2094" spans="3:12" x14ac:dyDescent="0.3">
      <c r="C2094" s="1"/>
      <c r="D2094" s="1"/>
      <c r="L2094" s="113">
        <v>37793.83</v>
      </c>
    </row>
    <row r="2095" spans="3:12" x14ac:dyDescent="0.3">
      <c r="C2095" s="1"/>
      <c r="D2095" s="1"/>
      <c r="L2095" s="113">
        <v>37793.83</v>
      </c>
    </row>
    <row r="2096" spans="3:12" x14ac:dyDescent="0.3">
      <c r="C2096" s="1"/>
      <c r="D2096" s="1"/>
      <c r="L2096" s="113">
        <v>37793.83</v>
      </c>
    </row>
    <row r="2097" spans="3:12" x14ac:dyDescent="0.3">
      <c r="C2097" s="1"/>
      <c r="D2097" s="1"/>
      <c r="L2097" s="113">
        <v>37793.83</v>
      </c>
    </row>
    <row r="2098" spans="3:12" x14ac:dyDescent="0.3">
      <c r="C2098" s="1"/>
      <c r="D2098" s="1"/>
      <c r="L2098" s="113">
        <v>37793.83</v>
      </c>
    </row>
    <row r="2099" spans="3:12" x14ac:dyDescent="0.3">
      <c r="C2099" s="1"/>
      <c r="D2099" s="1"/>
      <c r="L2099" s="113">
        <v>37793.83</v>
      </c>
    </row>
    <row r="2100" spans="3:12" x14ac:dyDescent="0.3">
      <c r="C2100" s="1"/>
      <c r="D2100" s="1"/>
      <c r="L2100" s="113">
        <v>37793.83</v>
      </c>
    </row>
    <row r="2101" spans="3:12" x14ac:dyDescent="0.3">
      <c r="C2101" s="1"/>
      <c r="D2101" s="1"/>
      <c r="L2101" s="113">
        <v>37793.83</v>
      </c>
    </row>
    <row r="2102" spans="3:12" x14ac:dyDescent="0.3">
      <c r="C2102" s="1"/>
      <c r="D2102" s="1"/>
      <c r="L2102" s="113">
        <v>37793.83</v>
      </c>
    </row>
    <row r="2103" spans="3:12" x14ac:dyDescent="0.3">
      <c r="C2103" s="1"/>
      <c r="D2103" s="1"/>
      <c r="L2103" s="113">
        <v>37793.83</v>
      </c>
    </row>
    <row r="2104" spans="3:12" x14ac:dyDescent="0.3">
      <c r="C2104" s="1"/>
      <c r="D2104" s="1"/>
      <c r="L2104" s="113">
        <v>37793.83</v>
      </c>
    </row>
    <row r="2105" spans="3:12" x14ac:dyDescent="0.3">
      <c r="C2105" s="1"/>
      <c r="D2105" s="1"/>
      <c r="L2105" s="113">
        <v>37793.83</v>
      </c>
    </row>
    <row r="2106" spans="3:12" x14ac:dyDescent="0.3">
      <c r="C2106" s="1"/>
      <c r="D2106" s="1"/>
      <c r="L2106" s="113">
        <v>37793.83</v>
      </c>
    </row>
    <row r="2107" spans="3:12" x14ac:dyDescent="0.3">
      <c r="C2107" s="1"/>
      <c r="D2107" s="1"/>
      <c r="L2107" s="113">
        <v>37793.83</v>
      </c>
    </row>
    <row r="2108" spans="3:12" x14ac:dyDescent="0.3">
      <c r="C2108" s="1"/>
      <c r="D2108" s="1"/>
      <c r="L2108" s="113">
        <v>37793.83</v>
      </c>
    </row>
    <row r="2109" spans="3:12" x14ac:dyDescent="0.3">
      <c r="C2109" s="1"/>
      <c r="D2109" s="1"/>
      <c r="L2109" s="113">
        <v>37793.83</v>
      </c>
    </row>
    <row r="2110" spans="3:12" x14ac:dyDescent="0.3">
      <c r="C2110" s="1"/>
      <c r="D2110" s="1"/>
      <c r="L2110" s="113">
        <v>37793.83</v>
      </c>
    </row>
    <row r="2111" spans="3:12" x14ac:dyDescent="0.3">
      <c r="C2111" s="1"/>
      <c r="D2111" s="1"/>
      <c r="L2111" s="113">
        <v>37793.83</v>
      </c>
    </row>
    <row r="2112" spans="3:12" x14ac:dyDescent="0.3">
      <c r="C2112" s="1"/>
      <c r="D2112" s="1"/>
      <c r="L2112" s="113">
        <v>37793.83</v>
      </c>
    </row>
    <row r="2113" spans="3:12" x14ac:dyDescent="0.3">
      <c r="C2113" s="1"/>
      <c r="D2113" s="1"/>
      <c r="L2113" s="113">
        <v>37793.83</v>
      </c>
    </row>
    <row r="2114" spans="3:12" x14ac:dyDescent="0.3">
      <c r="C2114" s="1"/>
      <c r="D2114" s="1"/>
      <c r="L2114" s="113">
        <v>37793.83</v>
      </c>
    </row>
    <row r="2115" spans="3:12" x14ac:dyDescent="0.3">
      <c r="C2115" s="1"/>
      <c r="D2115" s="1"/>
      <c r="L2115" s="113">
        <v>37793.83</v>
      </c>
    </row>
    <row r="2116" spans="3:12" x14ac:dyDescent="0.3">
      <c r="C2116" s="1"/>
      <c r="D2116" s="1"/>
      <c r="L2116" s="113">
        <v>37793.83</v>
      </c>
    </row>
    <row r="2117" spans="3:12" x14ac:dyDescent="0.3">
      <c r="C2117" s="1"/>
      <c r="D2117" s="1"/>
      <c r="L2117" s="113">
        <v>37793.83</v>
      </c>
    </row>
    <row r="2118" spans="3:12" x14ac:dyDescent="0.3">
      <c r="C2118" s="1"/>
      <c r="D2118" s="1"/>
      <c r="L2118" s="113">
        <v>37793.83</v>
      </c>
    </row>
    <row r="2119" spans="3:12" x14ac:dyDescent="0.3">
      <c r="C2119" s="1"/>
      <c r="D2119" s="1"/>
      <c r="L2119" s="113">
        <v>37793.83</v>
      </c>
    </row>
    <row r="2120" spans="3:12" x14ac:dyDescent="0.3">
      <c r="C2120" s="1"/>
      <c r="D2120" s="1"/>
      <c r="L2120" s="113">
        <v>37793.83</v>
      </c>
    </row>
    <row r="2121" spans="3:12" x14ac:dyDescent="0.3">
      <c r="C2121" s="1"/>
      <c r="D2121" s="1"/>
      <c r="L2121" s="113">
        <v>37793.83</v>
      </c>
    </row>
    <row r="2122" spans="3:12" x14ac:dyDescent="0.3">
      <c r="C2122" s="1"/>
      <c r="D2122" s="1"/>
      <c r="L2122" s="113">
        <v>37793.83</v>
      </c>
    </row>
    <row r="2123" spans="3:12" x14ac:dyDescent="0.3">
      <c r="C2123" s="1"/>
      <c r="D2123" s="1"/>
      <c r="L2123" s="113">
        <v>37793.83</v>
      </c>
    </row>
    <row r="2124" spans="3:12" x14ac:dyDescent="0.3">
      <c r="C2124" s="1"/>
      <c r="D2124" s="1"/>
      <c r="L2124" s="113">
        <v>37793.83</v>
      </c>
    </row>
    <row r="2125" spans="3:12" x14ac:dyDescent="0.3">
      <c r="C2125" s="1"/>
      <c r="D2125" s="1"/>
      <c r="L2125" s="113">
        <v>37793.83</v>
      </c>
    </row>
    <row r="2126" spans="3:12" x14ac:dyDescent="0.3">
      <c r="C2126" s="1"/>
      <c r="D2126" s="1"/>
      <c r="L2126" s="113">
        <v>37793.83</v>
      </c>
    </row>
    <row r="2127" spans="3:12" x14ac:dyDescent="0.3">
      <c r="C2127" s="1"/>
      <c r="D2127" s="1"/>
      <c r="L2127" s="113">
        <v>37793.83</v>
      </c>
    </row>
    <row r="2128" spans="3:12" x14ac:dyDescent="0.3">
      <c r="C2128" s="1"/>
      <c r="D2128" s="1"/>
      <c r="L2128" s="113">
        <v>37793.83</v>
      </c>
    </row>
    <row r="2129" spans="3:12" x14ac:dyDescent="0.3">
      <c r="C2129" s="1"/>
      <c r="D2129" s="1"/>
      <c r="L2129" s="113">
        <v>37793.83</v>
      </c>
    </row>
    <row r="2130" spans="3:12" x14ac:dyDescent="0.3">
      <c r="C2130" s="1"/>
      <c r="D2130" s="1"/>
      <c r="L2130" s="113">
        <v>37793.83</v>
      </c>
    </row>
    <row r="2131" spans="3:12" x14ac:dyDescent="0.3">
      <c r="C2131" s="1"/>
      <c r="D2131" s="1"/>
      <c r="L2131" s="113">
        <v>37793.83</v>
      </c>
    </row>
    <row r="2132" spans="3:12" x14ac:dyDescent="0.3">
      <c r="C2132" s="1"/>
      <c r="D2132" s="1"/>
      <c r="L2132" s="113">
        <v>37793.83</v>
      </c>
    </row>
    <row r="2133" spans="3:12" x14ac:dyDescent="0.3">
      <c r="C2133" s="1"/>
      <c r="D2133" s="1"/>
      <c r="L2133" s="113">
        <v>37793.83</v>
      </c>
    </row>
    <row r="2134" spans="3:12" x14ac:dyDescent="0.3">
      <c r="C2134" s="1"/>
      <c r="D2134" s="1"/>
      <c r="L2134" s="113">
        <v>37793.83</v>
      </c>
    </row>
    <row r="2135" spans="3:12" x14ac:dyDescent="0.3">
      <c r="C2135" s="1"/>
      <c r="D2135" s="1"/>
      <c r="L2135" s="113">
        <v>37793.83</v>
      </c>
    </row>
    <row r="2136" spans="3:12" x14ac:dyDescent="0.3">
      <c r="C2136" s="1"/>
      <c r="D2136" s="1"/>
      <c r="L2136" s="113">
        <v>37793.83</v>
      </c>
    </row>
    <row r="2137" spans="3:12" x14ac:dyDescent="0.3">
      <c r="C2137" s="1"/>
      <c r="D2137" s="1"/>
      <c r="L2137" s="113">
        <v>37793.83</v>
      </c>
    </row>
    <row r="2138" spans="3:12" x14ac:dyDescent="0.3">
      <c r="C2138" s="1"/>
      <c r="D2138" s="1"/>
      <c r="L2138" s="113">
        <v>37793.83</v>
      </c>
    </row>
    <row r="2139" spans="3:12" x14ac:dyDescent="0.3">
      <c r="C2139" s="1"/>
      <c r="D2139" s="1"/>
      <c r="L2139" s="113">
        <v>37793.83</v>
      </c>
    </row>
    <row r="2140" spans="3:12" x14ac:dyDescent="0.3">
      <c r="C2140" s="1"/>
      <c r="D2140" s="1"/>
      <c r="L2140" s="113">
        <v>37793.83</v>
      </c>
    </row>
    <row r="2141" spans="3:12" x14ac:dyDescent="0.3">
      <c r="C2141" s="1"/>
      <c r="D2141" s="1"/>
      <c r="L2141" s="113">
        <v>37793.83</v>
      </c>
    </row>
    <row r="2142" spans="3:12" x14ac:dyDescent="0.3">
      <c r="C2142" s="1"/>
      <c r="D2142" s="1"/>
      <c r="L2142" s="113">
        <v>37793.83</v>
      </c>
    </row>
    <row r="2143" spans="3:12" x14ac:dyDescent="0.3">
      <c r="C2143" s="1"/>
      <c r="D2143" s="1"/>
      <c r="L2143" s="113">
        <v>37793.83</v>
      </c>
    </row>
    <row r="2144" spans="3:12" x14ac:dyDescent="0.3">
      <c r="C2144" s="1"/>
      <c r="D2144" s="1"/>
      <c r="L2144" s="113">
        <v>37793.83</v>
      </c>
    </row>
    <row r="2145" spans="3:12" x14ac:dyDescent="0.3">
      <c r="C2145" s="1"/>
      <c r="D2145" s="1"/>
      <c r="L2145" s="113">
        <v>37793.83</v>
      </c>
    </row>
    <row r="2146" spans="3:12" x14ac:dyDescent="0.3">
      <c r="C2146" s="1"/>
      <c r="D2146" s="1"/>
      <c r="L2146" s="113">
        <v>37793.83</v>
      </c>
    </row>
    <row r="2147" spans="3:12" x14ac:dyDescent="0.3">
      <c r="C2147" s="1"/>
      <c r="D2147" s="1"/>
      <c r="L2147" s="113">
        <v>37793.83</v>
      </c>
    </row>
    <row r="2148" spans="3:12" x14ac:dyDescent="0.3">
      <c r="C2148" s="1"/>
      <c r="D2148" s="1"/>
      <c r="L2148" s="113">
        <v>37793.83</v>
      </c>
    </row>
    <row r="2149" spans="3:12" x14ac:dyDescent="0.3">
      <c r="C2149" s="1"/>
      <c r="D2149" s="1"/>
      <c r="L2149" s="113">
        <v>37793.83</v>
      </c>
    </row>
    <row r="2150" spans="3:12" x14ac:dyDescent="0.3">
      <c r="C2150" s="1"/>
      <c r="D2150" s="1"/>
      <c r="L2150" s="113">
        <v>37793.83</v>
      </c>
    </row>
    <row r="2151" spans="3:12" x14ac:dyDescent="0.3">
      <c r="C2151" s="1"/>
      <c r="D2151" s="1"/>
      <c r="L2151" s="113">
        <v>37793.83</v>
      </c>
    </row>
    <row r="2152" spans="3:12" x14ac:dyDescent="0.3">
      <c r="C2152" s="1"/>
      <c r="D2152" s="1"/>
      <c r="L2152" s="113">
        <v>37793.83</v>
      </c>
    </row>
    <row r="2153" spans="3:12" x14ac:dyDescent="0.3">
      <c r="C2153" s="1"/>
      <c r="D2153" s="1"/>
      <c r="L2153" s="113">
        <v>37793.83</v>
      </c>
    </row>
    <row r="2154" spans="3:12" x14ac:dyDescent="0.3">
      <c r="C2154" s="1"/>
      <c r="D2154" s="1"/>
      <c r="L2154" s="113">
        <v>37793.83</v>
      </c>
    </row>
    <row r="2155" spans="3:12" x14ac:dyDescent="0.3">
      <c r="C2155" s="1"/>
      <c r="D2155" s="1"/>
      <c r="L2155" s="113">
        <v>37793.83</v>
      </c>
    </row>
    <row r="2156" spans="3:12" x14ac:dyDescent="0.3">
      <c r="C2156" s="1"/>
      <c r="D2156" s="1"/>
      <c r="L2156" s="113">
        <v>37793.83</v>
      </c>
    </row>
    <row r="2157" spans="3:12" x14ac:dyDescent="0.3">
      <c r="C2157" s="1"/>
      <c r="D2157" s="1"/>
      <c r="L2157" s="113">
        <v>37793.83</v>
      </c>
    </row>
    <row r="2158" spans="3:12" x14ac:dyDescent="0.3">
      <c r="C2158" s="1"/>
      <c r="D2158" s="1"/>
      <c r="L2158" s="113">
        <v>37793.83</v>
      </c>
    </row>
    <row r="2159" spans="3:12" x14ac:dyDescent="0.3">
      <c r="C2159" s="1"/>
      <c r="D2159" s="1"/>
      <c r="L2159" s="113">
        <v>37793.83</v>
      </c>
    </row>
    <row r="2160" spans="3:12" x14ac:dyDescent="0.3">
      <c r="C2160" s="1"/>
      <c r="D2160" s="1"/>
      <c r="L2160" s="113">
        <v>37793.83</v>
      </c>
    </row>
    <row r="2161" spans="3:12" x14ac:dyDescent="0.3">
      <c r="C2161" s="1"/>
      <c r="D2161" s="1"/>
      <c r="L2161" s="113">
        <v>37793.83</v>
      </c>
    </row>
    <row r="2162" spans="3:12" x14ac:dyDescent="0.3">
      <c r="C2162" s="1"/>
      <c r="D2162" s="1"/>
      <c r="L2162" s="113">
        <v>37793.83</v>
      </c>
    </row>
    <row r="2163" spans="3:12" x14ac:dyDescent="0.3">
      <c r="C2163" s="1"/>
      <c r="D2163" s="1"/>
      <c r="L2163" s="113">
        <v>37793.83</v>
      </c>
    </row>
    <row r="2164" spans="3:12" x14ac:dyDescent="0.3">
      <c r="C2164" s="1"/>
      <c r="D2164" s="1"/>
      <c r="L2164" s="113">
        <v>37793.83</v>
      </c>
    </row>
    <row r="2165" spans="3:12" x14ac:dyDescent="0.3">
      <c r="C2165" s="1"/>
      <c r="D2165" s="1"/>
      <c r="L2165" s="113">
        <v>374729</v>
      </c>
    </row>
    <row r="2166" spans="3:12" x14ac:dyDescent="0.3">
      <c r="C2166" s="1"/>
      <c r="D2166" s="1"/>
      <c r="L2166" s="113">
        <v>374729</v>
      </c>
    </row>
    <row r="2167" spans="3:12" x14ac:dyDescent="0.3">
      <c r="C2167" s="1"/>
      <c r="D2167" s="1"/>
      <c r="L2167" s="113">
        <v>9704.86</v>
      </c>
    </row>
    <row r="2168" spans="3:12" x14ac:dyDescent="0.3">
      <c r="C2168" s="1"/>
      <c r="D2168" s="1"/>
      <c r="L2168" s="113">
        <v>9704.86</v>
      </c>
    </row>
    <row r="2169" spans="3:12" x14ac:dyDescent="0.3">
      <c r="C2169" s="1"/>
      <c r="D2169" s="1"/>
      <c r="L2169" s="113">
        <v>9704.86</v>
      </c>
    </row>
    <row r="2170" spans="3:12" x14ac:dyDescent="0.3">
      <c r="C2170" s="1"/>
      <c r="D2170" s="1"/>
      <c r="L2170" s="113">
        <v>9704.86</v>
      </c>
    </row>
    <row r="2171" spans="3:12" x14ac:dyDescent="0.3">
      <c r="C2171" s="1"/>
      <c r="D2171" s="1"/>
      <c r="L2171" s="113">
        <v>9704.86</v>
      </c>
    </row>
    <row r="2172" spans="3:12" x14ac:dyDescent="0.3">
      <c r="C2172" s="1"/>
      <c r="D2172" s="1"/>
      <c r="L2172" s="113">
        <v>9704.86</v>
      </c>
    </row>
    <row r="2173" spans="3:12" x14ac:dyDescent="0.3">
      <c r="C2173" s="1"/>
      <c r="D2173" s="1"/>
      <c r="L2173" s="113">
        <v>9704.86</v>
      </c>
    </row>
    <row r="2174" spans="3:12" x14ac:dyDescent="0.3">
      <c r="C2174" s="1"/>
      <c r="D2174" s="1"/>
      <c r="L2174" s="113">
        <v>9704.86</v>
      </c>
    </row>
    <row r="2175" spans="3:12" x14ac:dyDescent="0.3">
      <c r="C2175" s="1"/>
      <c r="D2175" s="1"/>
      <c r="L2175" s="113">
        <v>9704.86</v>
      </c>
    </row>
    <row r="2176" spans="3:12" x14ac:dyDescent="0.3">
      <c r="C2176" s="1"/>
      <c r="D2176" s="1"/>
      <c r="L2176" s="113">
        <v>9704.86</v>
      </c>
    </row>
    <row r="2177" spans="3:12" x14ac:dyDescent="0.3">
      <c r="C2177" s="1"/>
      <c r="D2177" s="1"/>
      <c r="L2177" s="113">
        <v>9704.86</v>
      </c>
    </row>
    <row r="2178" spans="3:12" x14ac:dyDescent="0.3">
      <c r="C2178" s="1"/>
      <c r="D2178" s="1"/>
      <c r="L2178" s="113">
        <v>9704.86</v>
      </c>
    </row>
    <row r="2179" spans="3:12" x14ac:dyDescent="0.3">
      <c r="C2179" s="1"/>
      <c r="D2179" s="1"/>
      <c r="L2179" s="113">
        <v>9704.86</v>
      </c>
    </row>
    <row r="2180" spans="3:12" x14ac:dyDescent="0.3">
      <c r="C2180" s="1"/>
      <c r="D2180" s="1"/>
      <c r="L2180" s="113">
        <v>9704.86</v>
      </c>
    </row>
    <row r="2181" spans="3:12" x14ac:dyDescent="0.3">
      <c r="C2181" s="1"/>
      <c r="D2181" s="1"/>
      <c r="L2181" s="113">
        <v>9704.86</v>
      </c>
    </row>
    <row r="2182" spans="3:12" x14ac:dyDescent="0.3">
      <c r="C2182" s="1"/>
      <c r="D2182" s="1"/>
      <c r="L2182" s="113">
        <v>9704.86</v>
      </c>
    </row>
    <row r="2183" spans="3:12" x14ac:dyDescent="0.3">
      <c r="C2183" s="1"/>
      <c r="D2183" s="1"/>
      <c r="L2183" s="113">
        <v>9704.86</v>
      </c>
    </row>
    <row r="2184" spans="3:12" x14ac:dyDescent="0.3">
      <c r="C2184" s="1"/>
      <c r="D2184" s="1"/>
      <c r="L2184" s="113">
        <v>9704.86</v>
      </c>
    </row>
    <row r="2185" spans="3:12" x14ac:dyDescent="0.3">
      <c r="C2185" s="1"/>
      <c r="D2185" s="1"/>
      <c r="L2185" s="113">
        <v>9704.86</v>
      </c>
    </row>
    <row r="2186" spans="3:12" x14ac:dyDescent="0.3">
      <c r="C2186" s="1"/>
      <c r="D2186" s="1"/>
      <c r="L2186" s="113">
        <v>9704.86</v>
      </c>
    </row>
    <row r="2187" spans="3:12" x14ac:dyDescent="0.3">
      <c r="C2187" s="1"/>
      <c r="D2187" s="1"/>
      <c r="L2187" s="113">
        <v>9704.86</v>
      </c>
    </row>
    <row r="2188" spans="3:12" x14ac:dyDescent="0.3">
      <c r="C2188" s="1"/>
      <c r="D2188" s="1"/>
      <c r="L2188" s="113">
        <v>9704.86</v>
      </c>
    </row>
    <row r="2189" spans="3:12" x14ac:dyDescent="0.3">
      <c r="C2189" s="1"/>
      <c r="D2189" s="1"/>
      <c r="L2189" s="113">
        <v>9704.86</v>
      </c>
    </row>
    <row r="2190" spans="3:12" x14ac:dyDescent="0.3">
      <c r="C2190" s="1"/>
      <c r="D2190" s="1"/>
      <c r="L2190" s="113">
        <v>9704.86</v>
      </c>
    </row>
    <row r="2191" spans="3:12" x14ac:dyDescent="0.3">
      <c r="C2191" s="1"/>
      <c r="D2191" s="1"/>
      <c r="L2191" s="113">
        <v>9704.86</v>
      </c>
    </row>
    <row r="2192" spans="3:12" x14ac:dyDescent="0.3">
      <c r="C2192" s="1"/>
      <c r="D2192" s="1"/>
      <c r="L2192" s="113">
        <v>9704.86</v>
      </c>
    </row>
    <row r="2193" spans="3:12" x14ac:dyDescent="0.3">
      <c r="C2193" s="1"/>
      <c r="D2193" s="1"/>
      <c r="L2193" s="113">
        <v>9704.86</v>
      </c>
    </row>
    <row r="2194" spans="3:12" x14ac:dyDescent="0.3">
      <c r="C2194" s="1"/>
      <c r="D2194" s="1"/>
      <c r="L2194" s="113">
        <v>9704.86</v>
      </c>
    </row>
    <row r="2195" spans="3:12" x14ac:dyDescent="0.3">
      <c r="C2195" s="1"/>
      <c r="D2195" s="1"/>
      <c r="L2195" s="113">
        <v>9704.86</v>
      </c>
    </row>
    <row r="2196" spans="3:12" x14ac:dyDescent="0.3">
      <c r="C2196" s="1"/>
      <c r="D2196" s="1"/>
      <c r="L2196" s="113">
        <v>9704.86</v>
      </c>
    </row>
    <row r="2197" spans="3:12" x14ac:dyDescent="0.3">
      <c r="C2197" s="1"/>
      <c r="D2197" s="1"/>
      <c r="L2197" s="113">
        <v>9704.86</v>
      </c>
    </row>
    <row r="2198" spans="3:12" x14ac:dyDescent="0.3">
      <c r="C2198" s="1"/>
      <c r="D2198" s="1"/>
      <c r="L2198" s="113">
        <v>9704.86</v>
      </c>
    </row>
    <row r="2199" spans="3:12" x14ac:dyDescent="0.3">
      <c r="C2199" s="1"/>
      <c r="D2199" s="1"/>
      <c r="L2199" s="113">
        <v>9704.86</v>
      </c>
    </row>
    <row r="2200" spans="3:12" x14ac:dyDescent="0.3">
      <c r="C2200" s="1"/>
      <c r="D2200" s="1"/>
      <c r="L2200" s="113">
        <v>9704.86</v>
      </c>
    </row>
    <row r="2201" spans="3:12" x14ac:dyDescent="0.3">
      <c r="C2201" s="1"/>
      <c r="D2201" s="1"/>
      <c r="L2201" s="113">
        <v>9704.86</v>
      </c>
    </row>
    <row r="2202" spans="3:12" x14ac:dyDescent="0.3">
      <c r="C2202" s="1"/>
      <c r="D2202" s="1"/>
      <c r="L2202" s="113">
        <v>9704.86</v>
      </c>
    </row>
    <row r="2203" spans="3:12" x14ac:dyDescent="0.3">
      <c r="C2203" s="1"/>
      <c r="D2203" s="1"/>
      <c r="L2203" s="113">
        <v>9704.86</v>
      </c>
    </row>
    <row r="2204" spans="3:12" x14ac:dyDescent="0.3">
      <c r="C2204" s="1"/>
      <c r="D2204" s="1"/>
      <c r="L2204" s="113">
        <v>9704.86</v>
      </c>
    </row>
    <row r="2205" spans="3:12" x14ac:dyDescent="0.3">
      <c r="C2205" s="1"/>
      <c r="D2205" s="1"/>
      <c r="L2205" s="113">
        <v>9704.86</v>
      </c>
    </row>
    <row r="2206" spans="3:12" x14ac:dyDescent="0.3">
      <c r="C2206" s="1"/>
      <c r="D2206" s="1"/>
      <c r="L2206" s="113">
        <v>9704.86</v>
      </c>
    </row>
    <row r="2207" spans="3:12" x14ac:dyDescent="0.3">
      <c r="C2207" s="1"/>
      <c r="D2207" s="1"/>
      <c r="L2207" s="113">
        <v>9704.86</v>
      </c>
    </row>
    <row r="2208" spans="3:12" x14ac:dyDescent="0.3">
      <c r="C2208" s="1"/>
      <c r="D2208" s="1"/>
      <c r="L2208" s="113">
        <v>9704.86</v>
      </c>
    </row>
    <row r="2209" spans="3:12" x14ac:dyDescent="0.3">
      <c r="C2209" s="1"/>
      <c r="D2209" s="1"/>
      <c r="L2209" s="113">
        <v>9704.86</v>
      </c>
    </row>
    <row r="2210" spans="3:12" x14ac:dyDescent="0.3">
      <c r="C2210" s="1"/>
      <c r="D2210" s="1"/>
      <c r="L2210" s="113">
        <v>9704.86</v>
      </c>
    </row>
    <row r="2211" spans="3:12" x14ac:dyDescent="0.3">
      <c r="C2211" s="1"/>
      <c r="D2211" s="1"/>
      <c r="L2211" s="113">
        <v>9704.86</v>
      </c>
    </row>
    <row r="2212" spans="3:12" x14ac:dyDescent="0.3">
      <c r="C2212" s="1"/>
      <c r="D2212" s="1"/>
      <c r="L2212" s="113">
        <v>9704.86</v>
      </c>
    </row>
    <row r="2213" spans="3:12" x14ac:dyDescent="0.3">
      <c r="C2213" s="1"/>
      <c r="D2213" s="1"/>
      <c r="L2213" s="113">
        <v>9704.86</v>
      </c>
    </row>
    <row r="2214" spans="3:12" x14ac:dyDescent="0.3">
      <c r="C2214" s="1"/>
      <c r="D2214" s="1"/>
      <c r="L2214" s="113">
        <v>9704.86</v>
      </c>
    </row>
    <row r="2215" spans="3:12" x14ac:dyDescent="0.3">
      <c r="C2215" s="1"/>
      <c r="D2215" s="1"/>
      <c r="L2215" s="113">
        <v>9704.86</v>
      </c>
    </row>
    <row r="2216" spans="3:12" x14ac:dyDescent="0.3">
      <c r="C2216" s="1"/>
      <c r="D2216" s="1"/>
      <c r="L2216" s="113">
        <v>9704.86</v>
      </c>
    </row>
    <row r="2217" spans="3:12" x14ac:dyDescent="0.3">
      <c r="C2217" s="1"/>
      <c r="D2217" s="1"/>
      <c r="L2217" s="113">
        <v>9704.86</v>
      </c>
    </row>
    <row r="2218" spans="3:12" x14ac:dyDescent="0.3">
      <c r="C2218" s="1"/>
      <c r="D2218" s="1"/>
      <c r="L2218" s="113">
        <v>9704.86</v>
      </c>
    </row>
    <row r="2219" spans="3:12" x14ac:dyDescent="0.3">
      <c r="C2219" s="1"/>
      <c r="D2219" s="1"/>
      <c r="L2219" s="113">
        <v>9704.86</v>
      </c>
    </row>
    <row r="2220" spans="3:12" x14ac:dyDescent="0.3">
      <c r="C2220" s="1"/>
      <c r="D2220" s="1"/>
      <c r="L2220" s="113">
        <v>9704.86</v>
      </c>
    </row>
    <row r="2221" spans="3:12" x14ac:dyDescent="0.3">
      <c r="C2221" s="1"/>
      <c r="D2221" s="1"/>
      <c r="L2221" s="113">
        <v>9704.86</v>
      </c>
    </row>
    <row r="2222" spans="3:12" x14ac:dyDescent="0.3">
      <c r="C2222" s="1"/>
      <c r="D2222" s="1"/>
      <c r="L2222" s="113">
        <v>9704.86</v>
      </c>
    </row>
    <row r="2223" spans="3:12" x14ac:dyDescent="0.3">
      <c r="C2223" s="1"/>
      <c r="D2223" s="1"/>
      <c r="L2223" s="113">
        <v>9704.86</v>
      </c>
    </row>
    <row r="2224" spans="3:12" x14ac:dyDescent="0.3">
      <c r="C2224" s="1"/>
      <c r="D2224" s="1"/>
      <c r="L2224" s="113">
        <v>9704.86</v>
      </c>
    </row>
    <row r="2225" spans="3:12" x14ac:dyDescent="0.3">
      <c r="C2225" s="1"/>
      <c r="D2225" s="1"/>
      <c r="L2225" s="113">
        <v>9704.86</v>
      </c>
    </row>
    <row r="2226" spans="3:12" x14ac:dyDescent="0.3">
      <c r="C2226" s="1"/>
      <c r="D2226" s="1"/>
      <c r="L2226" s="113">
        <v>9704.86</v>
      </c>
    </row>
    <row r="2227" spans="3:12" x14ac:dyDescent="0.3">
      <c r="C2227" s="1"/>
      <c r="D2227" s="1"/>
      <c r="L2227" s="113">
        <v>9704.86</v>
      </c>
    </row>
    <row r="2228" spans="3:12" x14ac:dyDescent="0.3">
      <c r="C2228" s="1"/>
      <c r="D2228" s="1"/>
      <c r="L2228" s="113">
        <v>9704.86</v>
      </c>
    </row>
    <row r="2229" spans="3:12" x14ac:dyDescent="0.3">
      <c r="C2229" s="1"/>
      <c r="D2229" s="1"/>
      <c r="L2229" s="113">
        <v>9704.86</v>
      </c>
    </row>
    <row r="2230" spans="3:12" x14ac:dyDescent="0.3">
      <c r="C2230" s="1"/>
      <c r="D2230" s="1"/>
      <c r="L2230" s="113">
        <v>9704.86</v>
      </c>
    </row>
    <row r="2231" spans="3:12" x14ac:dyDescent="0.3">
      <c r="C2231" s="1"/>
      <c r="D2231" s="1"/>
      <c r="L2231" s="113">
        <v>9704.86</v>
      </c>
    </row>
    <row r="2232" spans="3:12" x14ac:dyDescent="0.3">
      <c r="C2232" s="1"/>
      <c r="D2232" s="1"/>
      <c r="L2232" s="113">
        <v>9704.86</v>
      </c>
    </row>
    <row r="2233" spans="3:12" x14ac:dyDescent="0.3">
      <c r="C2233" s="1"/>
      <c r="D2233" s="1"/>
      <c r="L2233" s="113">
        <v>9704.86</v>
      </c>
    </row>
    <row r="2234" spans="3:12" x14ac:dyDescent="0.3">
      <c r="C2234" s="1"/>
      <c r="D2234" s="1"/>
      <c r="L2234" s="113">
        <v>9704.86</v>
      </c>
    </row>
    <row r="2235" spans="3:12" x14ac:dyDescent="0.3">
      <c r="C2235" s="1"/>
      <c r="D2235" s="1"/>
      <c r="L2235" s="113">
        <v>9704.86</v>
      </c>
    </row>
    <row r="2236" spans="3:12" x14ac:dyDescent="0.3">
      <c r="C2236" s="1"/>
      <c r="D2236" s="1"/>
      <c r="L2236" s="113">
        <v>9704.86</v>
      </c>
    </row>
    <row r="2237" spans="3:12" x14ac:dyDescent="0.3">
      <c r="C2237" s="1"/>
      <c r="D2237" s="1"/>
      <c r="L2237" s="113">
        <v>9704.86</v>
      </c>
    </row>
    <row r="2238" spans="3:12" x14ac:dyDescent="0.3">
      <c r="C2238" s="1"/>
      <c r="D2238" s="1"/>
      <c r="L2238" s="113">
        <v>9704.86</v>
      </c>
    </row>
    <row r="2239" spans="3:12" x14ac:dyDescent="0.3">
      <c r="C2239" s="1"/>
      <c r="D2239" s="1"/>
      <c r="L2239" s="113">
        <v>9704.86</v>
      </c>
    </row>
    <row r="2240" spans="3:12" x14ac:dyDescent="0.3">
      <c r="C2240" s="1"/>
      <c r="D2240" s="1"/>
      <c r="L2240" s="113">
        <v>9704.86</v>
      </c>
    </row>
    <row r="2241" spans="3:12" x14ac:dyDescent="0.3">
      <c r="C2241" s="1"/>
      <c r="D2241" s="1"/>
      <c r="L2241" s="113">
        <v>9704.86</v>
      </c>
    </row>
    <row r="2242" spans="3:12" x14ac:dyDescent="0.3">
      <c r="C2242" s="1"/>
      <c r="D2242" s="1"/>
      <c r="L2242" s="113">
        <v>9704.86</v>
      </c>
    </row>
    <row r="2243" spans="3:12" x14ac:dyDescent="0.3">
      <c r="C2243" s="1"/>
      <c r="D2243" s="1"/>
      <c r="L2243" s="113">
        <v>9704.86</v>
      </c>
    </row>
    <row r="2244" spans="3:12" x14ac:dyDescent="0.3">
      <c r="C2244" s="1"/>
      <c r="D2244" s="1"/>
      <c r="L2244" s="113">
        <v>9704.86</v>
      </c>
    </row>
    <row r="2245" spans="3:12" x14ac:dyDescent="0.3">
      <c r="C2245" s="1"/>
      <c r="D2245" s="1"/>
      <c r="L2245" s="113">
        <v>9704.86</v>
      </c>
    </row>
    <row r="2246" spans="3:12" x14ac:dyDescent="0.3">
      <c r="C2246" s="1"/>
      <c r="D2246" s="1"/>
      <c r="L2246" s="113">
        <v>9704.86</v>
      </c>
    </row>
    <row r="2247" spans="3:12" x14ac:dyDescent="0.3">
      <c r="C2247" s="1"/>
      <c r="D2247" s="1"/>
      <c r="L2247" s="113">
        <v>9704.86</v>
      </c>
    </row>
    <row r="2248" spans="3:12" x14ac:dyDescent="0.3">
      <c r="C2248" s="1"/>
      <c r="D2248" s="1"/>
      <c r="L2248" s="113">
        <v>9704.86</v>
      </c>
    </row>
    <row r="2249" spans="3:12" x14ac:dyDescent="0.3">
      <c r="C2249" s="1"/>
      <c r="D2249" s="1"/>
      <c r="L2249" s="113">
        <v>9704.86</v>
      </c>
    </row>
    <row r="2250" spans="3:12" x14ac:dyDescent="0.3">
      <c r="C2250" s="1"/>
      <c r="D2250" s="1"/>
      <c r="L2250" s="113">
        <v>9704.86</v>
      </c>
    </row>
    <row r="2251" spans="3:12" x14ac:dyDescent="0.3">
      <c r="C2251" s="1"/>
      <c r="D2251" s="1"/>
      <c r="L2251" s="113">
        <v>9704.86</v>
      </c>
    </row>
    <row r="2252" spans="3:12" x14ac:dyDescent="0.3">
      <c r="C2252" s="1"/>
      <c r="D2252" s="1"/>
      <c r="L2252" s="113">
        <v>9704.86</v>
      </c>
    </row>
    <row r="2253" spans="3:12" x14ac:dyDescent="0.3">
      <c r="C2253" s="1"/>
      <c r="D2253" s="1"/>
      <c r="L2253" s="113">
        <v>9704.86</v>
      </c>
    </row>
    <row r="2254" spans="3:12" x14ac:dyDescent="0.3">
      <c r="C2254" s="1"/>
      <c r="D2254" s="1"/>
      <c r="L2254" s="113">
        <v>9704.86</v>
      </c>
    </row>
    <row r="2255" spans="3:12" x14ac:dyDescent="0.3">
      <c r="C2255" s="1"/>
      <c r="D2255" s="1"/>
      <c r="L2255" s="113">
        <v>9704.86</v>
      </c>
    </row>
    <row r="2256" spans="3:12" x14ac:dyDescent="0.3">
      <c r="C2256" s="1"/>
      <c r="D2256" s="1"/>
      <c r="L2256" s="113">
        <v>9704.86</v>
      </c>
    </row>
    <row r="2257" spans="3:12" x14ac:dyDescent="0.3">
      <c r="C2257" s="1"/>
      <c r="D2257" s="1"/>
      <c r="L2257" s="113">
        <v>9704.86</v>
      </c>
    </row>
    <row r="2258" spans="3:12" x14ac:dyDescent="0.3">
      <c r="C2258" s="1"/>
      <c r="D2258" s="1"/>
      <c r="L2258" s="113">
        <v>9704.86</v>
      </c>
    </row>
    <row r="2259" spans="3:12" x14ac:dyDescent="0.3">
      <c r="C2259" s="1"/>
      <c r="D2259" s="1"/>
      <c r="L2259" s="113">
        <v>9704.86</v>
      </c>
    </row>
    <row r="2260" spans="3:12" x14ac:dyDescent="0.3">
      <c r="C2260" s="1"/>
      <c r="D2260" s="1"/>
      <c r="L2260" s="113">
        <v>9704.86</v>
      </c>
    </row>
    <row r="2261" spans="3:12" x14ac:dyDescent="0.3">
      <c r="C2261" s="1"/>
      <c r="D2261" s="1"/>
      <c r="L2261" s="113">
        <v>9704.86</v>
      </c>
    </row>
    <row r="2262" spans="3:12" x14ac:dyDescent="0.3">
      <c r="C2262" s="1"/>
      <c r="D2262" s="1"/>
      <c r="L2262" s="113">
        <v>9704.86</v>
      </c>
    </row>
    <row r="2263" spans="3:12" x14ac:dyDescent="0.3">
      <c r="C2263" s="1"/>
      <c r="D2263" s="1"/>
      <c r="L2263" s="113">
        <v>9704.86</v>
      </c>
    </row>
    <row r="2264" spans="3:12" x14ac:dyDescent="0.3">
      <c r="C2264" s="1"/>
      <c r="D2264" s="1"/>
      <c r="L2264" s="113">
        <v>9704.86</v>
      </c>
    </row>
    <row r="2265" spans="3:12" x14ac:dyDescent="0.3">
      <c r="C2265" s="1"/>
      <c r="D2265" s="1"/>
      <c r="L2265" s="113">
        <v>9704.86</v>
      </c>
    </row>
    <row r="2266" spans="3:12" x14ac:dyDescent="0.3">
      <c r="C2266" s="1"/>
      <c r="D2266" s="1"/>
      <c r="L2266" s="113">
        <v>9704.86</v>
      </c>
    </row>
    <row r="2267" spans="3:12" x14ac:dyDescent="0.3">
      <c r="C2267" s="1"/>
      <c r="D2267" s="1"/>
      <c r="L2267" s="113">
        <v>9704.86</v>
      </c>
    </row>
    <row r="2268" spans="3:12" x14ac:dyDescent="0.3">
      <c r="C2268" s="1"/>
      <c r="D2268" s="1"/>
      <c r="L2268" s="113">
        <v>9704.86</v>
      </c>
    </row>
    <row r="2269" spans="3:12" x14ac:dyDescent="0.3">
      <c r="C2269" s="1"/>
      <c r="D2269" s="1"/>
      <c r="L2269" s="113">
        <v>9704.86</v>
      </c>
    </row>
    <row r="2270" spans="3:12" x14ac:dyDescent="0.3">
      <c r="C2270" s="1"/>
      <c r="D2270" s="1"/>
      <c r="L2270" s="113">
        <v>9704.86</v>
      </c>
    </row>
    <row r="2271" spans="3:12" x14ac:dyDescent="0.3">
      <c r="C2271" s="1"/>
      <c r="D2271" s="1"/>
      <c r="L2271" s="113">
        <v>9704.86</v>
      </c>
    </row>
    <row r="2272" spans="3:12" x14ac:dyDescent="0.3">
      <c r="C2272" s="1"/>
      <c r="D2272" s="1"/>
      <c r="L2272" s="113">
        <v>9704.86</v>
      </c>
    </row>
    <row r="2273" spans="3:12" x14ac:dyDescent="0.3">
      <c r="C2273" s="1"/>
      <c r="D2273" s="1"/>
      <c r="L2273" s="113">
        <v>9704.86</v>
      </c>
    </row>
    <row r="2274" spans="3:12" x14ac:dyDescent="0.3">
      <c r="C2274" s="1"/>
      <c r="D2274" s="1"/>
      <c r="L2274" s="113">
        <v>9704.86</v>
      </c>
    </row>
    <row r="2275" spans="3:12" x14ac:dyDescent="0.3">
      <c r="C2275" s="1"/>
      <c r="D2275" s="1"/>
      <c r="L2275" s="113">
        <v>9704.86</v>
      </c>
    </row>
    <row r="2276" spans="3:12" x14ac:dyDescent="0.3">
      <c r="C2276" s="1"/>
      <c r="D2276" s="1"/>
      <c r="L2276" s="113">
        <v>9704.86</v>
      </c>
    </row>
    <row r="2277" spans="3:12" x14ac:dyDescent="0.3">
      <c r="C2277" s="1"/>
      <c r="D2277" s="1"/>
      <c r="L2277" s="113">
        <v>9704.86</v>
      </c>
    </row>
    <row r="2278" spans="3:12" x14ac:dyDescent="0.3">
      <c r="C2278" s="1"/>
      <c r="D2278" s="1"/>
      <c r="L2278" s="113">
        <v>9704.86</v>
      </c>
    </row>
    <row r="2279" spans="3:12" x14ac:dyDescent="0.3">
      <c r="C2279" s="1"/>
      <c r="D2279" s="1"/>
      <c r="L2279" s="113">
        <v>9704.86</v>
      </c>
    </row>
    <row r="2280" spans="3:12" x14ac:dyDescent="0.3">
      <c r="C2280" s="1"/>
      <c r="D2280" s="1"/>
      <c r="L2280" s="113">
        <v>9704.86</v>
      </c>
    </row>
    <row r="2281" spans="3:12" x14ac:dyDescent="0.3">
      <c r="C2281" s="1"/>
      <c r="D2281" s="1"/>
      <c r="L2281" s="113">
        <v>9704.86</v>
      </c>
    </row>
    <row r="2282" spans="3:12" x14ac:dyDescent="0.3">
      <c r="C2282" s="1"/>
      <c r="D2282" s="1"/>
      <c r="L2282" s="113">
        <v>9704.86</v>
      </c>
    </row>
    <row r="2283" spans="3:12" x14ac:dyDescent="0.3">
      <c r="C2283" s="1"/>
      <c r="D2283" s="1"/>
      <c r="L2283" s="113">
        <v>9704.86</v>
      </c>
    </row>
    <row r="2284" spans="3:12" x14ac:dyDescent="0.3">
      <c r="C2284" s="1"/>
      <c r="D2284" s="1"/>
      <c r="L2284" s="113">
        <v>9704.86</v>
      </c>
    </row>
    <row r="2285" spans="3:12" x14ac:dyDescent="0.3">
      <c r="C2285" s="1"/>
      <c r="D2285" s="1"/>
      <c r="L2285" s="113">
        <v>9704.86</v>
      </c>
    </row>
    <row r="2286" spans="3:12" x14ac:dyDescent="0.3">
      <c r="C2286" s="1"/>
      <c r="D2286" s="1"/>
      <c r="L2286" s="113">
        <v>9704.86</v>
      </c>
    </row>
    <row r="2287" spans="3:12" x14ac:dyDescent="0.3">
      <c r="C2287" s="1"/>
      <c r="D2287" s="1"/>
      <c r="L2287" s="113">
        <v>9704.86</v>
      </c>
    </row>
    <row r="2288" spans="3:12" x14ac:dyDescent="0.3">
      <c r="C2288" s="1"/>
      <c r="D2288" s="1"/>
      <c r="L2288" s="113">
        <v>9704.86</v>
      </c>
    </row>
    <row r="2289" spans="3:12" x14ac:dyDescent="0.3">
      <c r="C2289" s="1"/>
      <c r="D2289" s="1"/>
      <c r="L2289" s="113">
        <v>9704.86</v>
      </c>
    </row>
    <row r="2290" spans="3:12" x14ac:dyDescent="0.3">
      <c r="C2290" s="1"/>
      <c r="D2290" s="1"/>
      <c r="L2290" s="113">
        <v>9704.86</v>
      </c>
    </row>
    <row r="2291" spans="3:12" x14ac:dyDescent="0.3">
      <c r="C2291" s="1"/>
      <c r="D2291" s="1"/>
      <c r="L2291" s="113">
        <v>9704.86</v>
      </c>
    </row>
    <row r="2292" spans="3:12" x14ac:dyDescent="0.3">
      <c r="C2292" s="1"/>
      <c r="D2292" s="1"/>
      <c r="L2292" s="113">
        <v>9704.86</v>
      </c>
    </row>
    <row r="2293" spans="3:12" x14ac:dyDescent="0.3">
      <c r="C2293" s="1"/>
      <c r="D2293" s="1"/>
      <c r="L2293" s="113">
        <v>9704.86</v>
      </c>
    </row>
    <row r="2294" spans="3:12" x14ac:dyDescent="0.3">
      <c r="C2294" s="1"/>
      <c r="D2294" s="1"/>
      <c r="L2294" s="113">
        <v>9704.86</v>
      </c>
    </row>
    <row r="2295" spans="3:12" x14ac:dyDescent="0.3">
      <c r="C2295" s="1"/>
      <c r="D2295" s="1"/>
      <c r="L2295" s="113">
        <v>9704.86</v>
      </c>
    </row>
    <row r="2296" spans="3:12" x14ac:dyDescent="0.3">
      <c r="C2296" s="1"/>
      <c r="D2296" s="1"/>
      <c r="L2296" s="113">
        <v>9704.86</v>
      </c>
    </row>
    <row r="2297" spans="3:12" x14ac:dyDescent="0.3">
      <c r="C2297" s="1"/>
      <c r="D2297" s="1"/>
      <c r="L2297" s="113">
        <v>9704.86</v>
      </c>
    </row>
    <row r="2298" spans="3:12" x14ac:dyDescent="0.3">
      <c r="C2298" s="1"/>
      <c r="D2298" s="1"/>
      <c r="L2298" s="113">
        <v>9704.86</v>
      </c>
    </row>
    <row r="2299" spans="3:12" x14ac:dyDescent="0.3">
      <c r="C2299" s="1"/>
      <c r="D2299" s="1"/>
      <c r="L2299" s="113">
        <v>9704.86</v>
      </c>
    </row>
    <row r="2300" spans="3:12" x14ac:dyDescent="0.3">
      <c r="C2300" s="1"/>
      <c r="D2300" s="1"/>
      <c r="L2300" s="113">
        <v>9704.86</v>
      </c>
    </row>
    <row r="2301" spans="3:12" x14ac:dyDescent="0.3">
      <c r="C2301" s="1"/>
      <c r="D2301" s="1"/>
      <c r="L2301" s="113">
        <v>9704.86</v>
      </c>
    </row>
    <row r="2302" spans="3:12" x14ac:dyDescent="0.3">
      <c r="C2302" s="1"/>
      <c r="D2302" s="1"/>
      <c r="L2302" s="113">
        <v>9704.86</v>
      </c>
    </row>
    <row r="2303" spans="3:12" x14ac:dyDescent="0.3">
      <c r="C2303" s="1"/>
      <c r="D2303" s="1"/>
      <c r="L2303" s="113">
        <v>9704.86</v>
      </c>
    </row>
    <row r="2304" spans="3:12" x14ac:dyDescent="0.3">
      <c r="C2304" s="1"/>
      <c r="D2304" s="1"/>
      <c r="L2304" s="113">
        <v>9704.86</v>
      </c>
    </row>
    <row r="2305" spans="3:12" x14ac:dyDescent="0.3">
      <c r="C2305" s="1"/>
      <c r="D2305" s="1"/>
      <c r="L2305" s="113">
        <v>9704.86</v>
      </c>
    </row>
    <row r="2306" spans="3:12" x14ac:dyDescent="0.3">
      <c r="C2306" s="1"/>
      <c r="D2306" s="1"/>
      <c r="L2306" s="113">
        <v>9704.86</v>
      </c>
    </row>
    <row r="2307" spans="3:12" x14ac:dyDescent="0.3">
      <c r="C2307" s="1"/>
      <c r="D2307" s="1"/>
      <c r="L2307" s="113">
        <v>9704.86</v>
      </c>
    </row>
    <row r="2308" spans="3:12" x14ac:dyDescent="0.3">
      <c r="C2308" s="1"/>
      <c r="D2308" s="1"/>
      <c r="L2308" s="113">
        <v>9704.86</v>
      </c>
    </row>
    <row r="2309" spans="3:12" x14ac:dyDescent="0.3">
      <c r="C2309" s="1"/>
      <c r="D2309" s="1"/>
      <c r="L2309" s="113">
        <v>9704.86</v>
      </c>
    </row>
    <row r="2310" spans="3:12" x14ac:dyDescent="0.3">
      <c r="C2310" s="1"/>
      <c r="D2310" s="1"/>
      <c r="L2310" s="113">
        <v>9704.86</v>
      </c>
    </row>
    <row r="2311" spans="3:12" x14ac:dyDescent="0.3">
      <c r="C2311" s="1"/>
      <c r="D2311" s="1"/>
      <c r="L2311" s="113">
        <v>9704.86</v>
      </c>
    </row>
    <row r="2312" spans="3:12" x14ac:dyDescent="0.3">
      <c r="C2312" s="1"/>
      <c r="D2312" s="1"/>
      <c r="L2312" s="113">
        <v>9704.86</v>
      </c>
    </row>
    <row r="2313" spans="3:12" x14ac:dyDescent="0.3">
      <c r="C2313" s="1"/>
      <c r="D2313" s="1"/>
      <c r="L2313" s="113">
        <v>9704.86</v>
      </c>
    </row>
    <row r="2314" spans="3:12" x14ac:dyDescent="0.3">
      <c r="C2314" s="1"/>
      <c r="D2314" s="1"/>
      <c r="L2314" s="113">
        <v>9704.86</v>
      </c>
    </row>
    <row r="2315" spans="3:12" x14ac:dyDescent="0.3">
      <c r="C2315" s="1"/>
      <c r="D2315" s="1"/>
      <c r="L2315" s="113">
        <v>9704.86</v>
      </c>
    </row>
    <row r="2316" spans="3:12" x14ac:dyDescent="0.3">
      <c r="C2316" s="1"/>
      <c r="D2316" s="1"/>
      <c r="L2316" s="113">
        <v>9704.86</v>
      </c>
    </row>
    <row r="2317" spans="3:12" x14ac:dyDescent="0.3">
      <c r="C2317" s="1"/>
      <c r="D2317" s="1"/>
      <c r="L2317" s="113">
        <v>9704.86</v>
      </c>
    </row>
    <row r="2318" spans="3:12" x14ac:dyDescent="0.3">
      <c r="C2318" s="1"/>
      <c r="D2318" s="1"/>
      <c r="L2318" s="113">
        <v>9704.86</v>
      </c>
    </row>
    <row r="2319" spans="3:12" x14ac:dyDescent="0.3">
      <c r="C2319" s="1"/>
      <c r="D2319" s="1"/>
      <c r="L2319" s="113">
        <v>9704.86</v>
      </c>
    </row>
    <row r="2320" spans="3:12" x14ac:dyDescent="0.3">
      <c r="C2320" s="1"/>
      <c r="D2320" s="1"/>
      <c r="L2320" s="113">
        <v>9704.86</v>
      </c>
    </row>
    <row r="2321" spans="3:12" x14ac:dyDescent="0.3">
      <c r="C2321" s="1"/>
      <c r="D2321" s="1"/>
      <c r="L2321" s="113">
        <v>9704.86</v>
      </c>
    </row>
    <row r="2322" spans="3:12" x14ac:dyDescent="0.3">
      <c r="C2322" s="1"/>
      <c r="D2322" s="1"/>
      <c r="L2322" s="113">
        <v>9704.86</v>
      </c>
    </row>
    <row r="2323" spans="3:12" x14ac:dyDescent="0.3">
      <c r="C2323" s="1"/>
      <c r="D2323" s="1"/>
      <c r="L2323" s="113">
        <v>9704.86</v>
      </c>
    </row>
    <row r="2324" spans="3:12" x14ac:dyDescent="0.3">
      <c r="C2324" s="1"/>
      <c r="D2324" s="1"/>
      <c r="L2324" s="113">
        <v>9704.86</v>
      </c>
    </row>
    <row r="2325" spans="3:12" x14ac:dyDescent="0.3">
      <c r="C2325" s="1"/>
      <c r="D2325" s="1"/>
      <c r="L2325" s="113">
        <v>9704.86</v>
      </c>
    </row>
    <row r="2326" spans="3:12" x14ac:dyDescent="0.3">
      <c r="C2326" s="1"/>
      <c r="D2326" s="1"/>
      <c r="L2326" s="113">
        <v>9704.86</v>
      </c>
    </row>
    <row r="2327" spans="3:12" x14ac:dyDescent="0.3">
      <c r="C2327" s="1"/>
      <c r="D2327" s="1"/>
      <c r="L2327" s="113">
        <v>9704.86</v>
      </c>
    </row>
    <row r="2328" spans="3:12" x14ac:dyDescent="0.3">
      <c r="C2328" s="1"/>
      <c r="D2328" s="1"/>
      <c r="L2328" s="113">
        <v>9704.86</v>
      </c>
    </row>
    <row r="2329" spans="3:12" x14ac:dyDescent="0.3">
      <c r="C2329" s="1"/>
      <c r="D2329" s="1"/>
      <c r="L2329" s="113">
        <v>9704.86</v>
      </c>
    </row>
    <row r="2330" spans="3:12" x14ac:dyDescent="0.3">
      <c r="C2330" s="1"/>
      <c r="D2330" s="1"/>
      <c r="L2330" s="113">
        <v>9704.86</v>
      </c>
    </row>
    <row r="2331" spans="3:12" x14ac:dyDescent="0.3">
      <c r="C2331" s="1"/>
      <c r="D2331" s="1"/>
      <c r="L2331" s="113">
        <v>9704.86</v>
      </c>
    </row>
    <row r="2332" spans="3:12" x14ac:dyDescent="0.3">
      <c r="C2332" s="1"/>
      <c r="D2332" s="1"/>
      <c r="L2332" s="113">
        <v>9704.86</v>
      </c>
    </row>
    <row r="2333" spans="3:12" x14ac:dyDescent="0.3">
      <c r="C2333" s="1"/>
      <c r="D2333" s="1"/>
      <c r="L2333" s="113">
        <v>9704.86</v>
      </c>
    </row>
    <row r="2334" spans="3:12" x14ac:dyDescent="0.3">
      <c r="C2334" s="1"/>
      <c r="D2334" s="1"/>
      <c r="L2334" s="113">
        <v>9704.86</v>
      </c>
    </row>
    <row r="2335" spans="3:12" x14ac:dyDescent="0.3">
      <c r="C2335" s="1"/>
      <c r="D2335" s="1"/>
      <c r="L2335" s="113">
        <v>9704.86</v>
      </c>
    </row>
    <row r="2336" spans="3:12" x14ac:dyDescent="0.3">
      <c r="C2336" s="1"/>
      <c r="D2336" s="1"/>
      <c r="L2336" s="113">
        <v>9704.86</v>
      </c>
    </row>
    <row r="2337" spans="3:12" x14ac:dyDescent="0.3">
      <c r="C2337" s="1"/>
      <c r="D2337" s="1"/>
      <c r="L2337" s="113">
        <v>9704.86</v>
      </c>
    </row>
    <row r="2338" spans="3:12" x14ac:dyDescent="0.3">
      <c r="C2338" s="1"/>
      <c r="D2338" s="1"/>
      <c r="L2338" s="113">
        <v>9704.86</v>
      </c>
    </row>
    <row r="2339" spans="3:12" x14ac:dyDescent="0.3">
      <c r="C2339" s="1"/>
      <c r="D2339" s="1"/>
      <c r="L2339" s="113">
        <v>9704.86</v>
      </c>
    </row>
    <row r="2340" spans="3:12" x14ac:dyDescent="0.3">
      <c r="C2340" s="1"/>
      <c r="D2340" s="1"/>
      <c r="L2340" s="113">
        <v>9704.86</v>
      </c>
    </row>
    <row r="2341" spans="3:12" x14ac:dyDescent="0.3">
      <c r="C2341" s="1"/>
      <c r="D2341" s="1"/>
      <c r="L2341" s="113">
        <v>9704.86</v>
      </c>
    </row>
    <row r="2342" spans="3:12" x14ac:dyDescent="0.3">
      <c r="C2342" s="1"/>
      <c r="D2342" s="1"/>
      <c r="L2342" s="113">
        <v>9704.86</v>
      </c>
    </row>
    <row r="2343" spans="3:12" x14ac:dyDescent="0.3">
      <c r="C2343" s="1"/>
      <c r="D2343" s="1"/>
      <c r="L2343" s="113">
        <v>9704.86</v>
      </c>
    </row>
    <row r="2344" spans="3:12" x14ac:dyDescent="0.3">
      <c r="C2344" s="1"/>
      <c r="D2344" s="1"/>
      <c r="L2344" s="113">
        <v>9704.86</v>
      </c>
    </row>
    <row r="2345" spans="3:12" x14ac:dyDescent="0.3">
      <c r="C2345" s="1"/>
      <c r="D2345" s="1"/>
      <c r="L2345" s="113">
        <v>9704.86</v>
      </c>
    </row>
    <row r="2346" spans="3:12" x14ac:dyDescent="0.3">
      <c r="C2346" s="1"/>
      <c r="D2346" s="1"/>
      <c r="L2346" s="113">
        <v>9704.86</v>
      </c>
    </row>
    <row r="2347" spans="3:12" x14ac:dyDescent="0.3">
      <c r="C2347" s="1"/>
      <c r="D2347" s="1"/>
      <c r="L2347" s="113">
        <v>9704.86</v>
      </c>
    </row>
    <row r="2348" spans="3:12" x14ac:dyDescent="0.3">
      <c r="C2348" s="1"/>
      <c r="D2348" s="1"/>
      <c r="L2348" s="113">
        <v>9704.86</v>
      </c>
    </row>
    <row r="2349" spans="3:12" x14ac:dyDescent="0.3">
      <c r="C2349" s="1"/>
      <c r="D2349" s="1"/>
      <c r="L2349" s="113">
        <v>9704.86</v>
      </c>
    </row>
    <row r="2350" spans="3:12" x14ac:dyDescent="0.3">
      <c r="C2350" s="1"/>
      <c r="D2350" s="1"/>
      <c r="L2350" s="113">
        <v>9704.86</v>
      </c>
    </row>
    <row r="2351" spans="3:12" x14ac:dyDescent="0.3">
      <c r="C2351" s="1"/>
      <c r="D2351" s="1"/>
      <c r="L2351" s="113">
        <v>9704.86</v>
      </c>
    </row>
    <row r="2352" spans="3:12" x14ac:dyDescent="0.3">
      <c r="C2352" s="1"/>
      <c r="D2352" s="1"/>
      <c r="L2352" s="113">
        <v>9704.86</v>
      </c>
    </row>
    <row r="2353" spans="3:12" x14ac:dyDescent="0.3">
      <c r="C2353" s="1"/>
      <c r="D2353" s="1"/>
      <c r="L2353" s="113">
        <v>9704.86</v>
      </c>
    </row>
    <row r="2354" spans="3:12" x14ac:dyDescent="0.3">
      <c r="C2354" s="1"/>
      <c r="D2354" s="1"/>
      <c r="L2354" s="113">
        <v>9704.86</v>
      </c>
    </row>
    <row r="2355" spans="3:12" x14ac:dyDescent="0.3">
      <c r="C2355" s="1"/>
      <c r="D2355" s="1"/>
      <c r="L2355" s="113">
        <v>9704.86</v>
      </c>
    </row>
    <row r="2356" spans="3:12" x14ac:dyDescent="0.3">
      <c r="C2356" s="1"/>
      <c r="D2356" s="1"/>
      <c r="L2356" s="113">
        <v>9704.86</v>
      </c>
    </row>
    <row r="2357" spans="3:12" x14ac:dyDescent="0.3">
      <c r="C2357" s="1"/>
      <c r="D2357" s="1"/>
      <c r="L2357" s="113">
        <v>9704.86</v>
      </c>
    </row>
    <row r="2358" spans="3:12" x14ac:dyDescent="0.3">
      <c r="C2358" s="1"/>
      <c r="D2358" s="1"/>
      <c r="L2358" s="113">
        <v>9704.86</v>
      </c>
    </row>
    <row r="2359" spans="3:12" x14ac:dyDescent="0.3">
      <c r="C2359" s="1"/>
      <c r="D2359" s="1"/>
      <c r="L2359" s="113">
        <v>9704.86</v>
      </c>
    </row>
    <row r="2360" spans="3:12" x14ac:dyDescent="0.3">
      <c r="C2360" s="1"/>
      <c r="D2360" s="1"/>
      <c r="L2360" s="113">
        <v>9704.86</v>
      </c>
    </row>
    <row r="2361" spans="3:12" x14ac:dyDescent="0.3">
      <c r="C2361" s="1"/>
      <c r="D2361" s="1"/>
      <c r="L2361" s="113">
        <v>9704.86</v>
      </c>
    </row>
    <row r="2362" spans="3:12" x14ac:dyDescent="0.3">
      <c r="C2362" s="1"/>
      <c r="D2362" s="1"/>
      <c r="L2362" s="113">
        <v>9704.86</v>
      </c>
    </row>
    <row r="2363" spans="3:12" x14ac:dyDescent="0.3">
      <c r="C2363" s="1"/>
      <c r="D2363" s="1"/>
      <c r="L2363" s="113">
        <v>9704.86</v>
      </c>
    </row>
    <row r="2364" spans="3:12" x14ac:dyDescent="0.3">
      <c r="C2364" s="1"/>
      <c r="D2364" s="1"/>
      <c r="L2364" s="113">
        <v>9704.86</v>
      </c>
    </row>
    <row r="2365" spans="3:12" x14ac:dyDescent="0.3">
      <c r="C2365" s="1"/>
      <c r="D2365" s="1"/>
      <c r="L2365" s="113">
        <v>9704.86</v>
      </c>
    </row>
    <row r="2366" spans="3:12" x14ac:dyDescent="0.3">
      <c r="C2366" s="1"/>
      <c r="D2366" s="1"/>
      <c r="L2366" s="113">
        <v>9704.86</v>
      </c>
    </row>
    <row r="2367" spans="3:12" x14ac:dyDescent="0.3">
      <c r="C2367" s="1"/>
      <c r="D2367" s="1"/>
      <c r="L2367" s="113">
        <v>9704.86</v>
      </c>
    </row>
    <row r="2368" spans="3:12" x14ac:dyDescent="0.3">
      <c r="C2368" s="1"/>
      <c r="D2368" s="1"/>
      <c r="L2368" s="113">
        <v>9704.86</v>
      </c>
    </row>
    <row r="2369" spans="3:12" x14ac:dyDescent="0.3">
      <c r="C2369" s="1"/>
      <c r="D2369" s="1"/>
      <c r="L2369" s="113">
        <v>9704.86</v>
      </c>
    </row>
    <row r="2370" spans="3:12" x14ac:dyDescent="0.3">
      <c r="C2370" s="1"/>
      <c r="D2370" s="1"/>
      <c r="L2370" s="113">
        <v>9704.86</v>
      </c>
    </row>
    <row r="2371" spans="3:12" x14ac:dyDescent="0.3">
      <c r="C2371" s="1"/>
      <c r="D2371" s="1"/>
      <c r="L2371" s="113">
        <v>9704.86</v>
      </c>
    </row>
    <row r="2372" spans="3:12" x14ac:dyDescent="0.3">
      <c r="C2372" s="1"/>
      <c r="D2372" s="1"/>
      <c r="L2372" s="113">
        <v>9704.86</v>
      </c>
    </row>
    <row r="2373" spans="3:12" x14ac:dyDescent="0.3">
      <c r="C2373" s="1"/>
      <c r="D2373" s="1"/>
      <c r="L2373" s="113">
        <v>9704.86</v>
      </c>
    </row>
    <row r="2374" spans="3:12" x14ac:dyDescent="0.3">
      <c r="C2374" s="1"/>
      <c r="D2374" s="1"/>
      <c r="L2374" s="113">
        <v>9704.86</v>
      </c>
    </row>
    <row r="2375" spans="3:12" x14ac:dyDescent="0.3">
      <c r="C2375" s="1"/>
      <c r="D2375" s="1"/>
      <c r="L2375" s="113">
        <v>9704.86</v>
      </c>
    </row>
    <row r="2376" spans="3:12" x14ac:dyDescent="0.3">
      <c r="C2376" s="1"/>
      <c r="D2376" s="1"/>
      <c r="L2376" s="113">
        <v>9704.86</v>
      </c>
    </row>
    <row r="2377" spans="3:12" x14ac:dyDescent="0.3">
      <c r="C2377" s="1"/>
      <c r="D2377" s="1"/>
      <c r="L2377" s="113">
        <v>9704.86</v>
      </c>
    </row>
    <row r="2378" spans="3:12" x14ac:dyDescent="0.3">
      <c r="C2378" s="1"/>
      <c r="D2378" s="1"/>
      <c r="L2378" s="113">
        <v>9704.86</v>
      </c>
    </row>
    <row r="2379" spans="3:12" x14ac:dyDescent="0.3">
      <c r="C2379" s="1"/>
      <c r="D2379" s="1"/>
      <c r="L2379" s="113">
        <v>9704.86</v>
      </c>
    </row>
    <row r="2380" spans="3:12" x14ac:dyDescent="0.3">
      <c r="C2380" s="1"/>
      <c r="D2380" s="1"/>
      <c r="L2380" s="113">
        <v>9704.86</v>
      </c>
    </row>
    <row r="2381" spans="3:12" x14ac:dyDescent="0.3">
      <c r="C2381" s="1"/>
      <c r="D2381" s="1"/>
      <c r="L2381" s="113">
        <v>9704.86</v>
      </c>
    </row>
    <row r="2382" spans="3:12" x14ac:dyDescent="0.3">
      <c r="C2382" s="1"/>
      <c r="D2382" s="1"/>
      <c r="L2382" s="113">
        <v>9704.86</v>
      </c>
    </row>
    <row r="2383" spans="3:12" x14ac:dyDescent="0.3">
      <c r="C2383" s="1"/>
      <c r="D2383" s="1"/>
      <c r="L2383" s="113">
        <v>9704.86</v>
      </c>
    </row>
    <row r="2384" spans="3:12" x14ac:dyDescent="0.3">
      <c r="C2384" s="1"/>
      <c r="D2384" s="1"/>
      <c r="L2384" s="113">
        <v>9704.86</v>
      </c>
    </row>
    <row r="2385" spans="3:12" x14ac:dyDescent="0.3">
      <c r="C2385" s="1"/>
      <c r="D2385" s="1"/>
      <c r="L2385" s="113">
        <v>9704.86</v>
      </c>
    </row>
    <row r="2386" spans="3:12" x14ac:dyDescent="0.3">
      <c r="C2386" s="1"/>
      <c r="D2386" s="1"/>
      <c r="L2386" s="113">
        <v>9704.86</v>
      </c>
    </row>
    <row r="2387" spans="3:12" x14ac:dyDescent="0.3">
      <c r="C2387" s="1"/>
      <c r="D2387" s="1"/>
      <c r="L2387" s="113">
        <v>9704.86</v>
      </c>
    </row>
    <row r="2388" spans="3:12" x14ac:dyDescent="0.3">
      <c r="C2388" s="1"/>
      <c r="D2388" s="1"/>
      <c r="L2388" s="113">
        <v>9704.86</v>
      </c>
    </row>
    <row r="2389" spans="3:12" x14ac:dyDescent="0.3">
      <c r="C2389" s="1"/>
      <c r="D2389" s="1"/>
      <c r="L2389" s="113">
        <v>9704.86</v>
      </c>
    </row>
    <row r="2390" spans="3:12" x14ac:dyDescent="0.3">
      <c r="C2390" s="1"/>
      <c r="D2390" s="1"/>
      <c r="L2390" s="113">
        <v>9704.86</v>
      </c>
    </row>
    <row r="2391" spans="3:12" x14ac:dyDescent="0.3">
      <c r="C2391" s="1"/>
      <c r="D2391" s="1"/>
      <c r="L2391" s="113">
        <v>9704.86</v>
      </c>
    </row>
    <row r="2392" spans="3:12" x14ac:dyDescent="0.3">
      <c r="C2392" s="1"/>
      <c r="D2392" s="1"/>
      <c r="L2392" s="113">
        <v>9704.86</v>
      </c>
    </row>
    <row r="2393" spans="3:12" x14ac:dyDescent="0.3">
      <c r="C2393" s="1"/>
      <c r="D2393" s="1"/>
      <c r="L2393" s="113">
        <v>9704.86</v>
      </c>
    </row>
    <row r="2394" spans="3:12" x14ac:dyDescent="0.3">
      <c r="C2394" s="1"/>
      <c r="D2394" s="1"/>
      <c r="L2394" s="113">
        <v>9704.86</v>
      </c>
    </row>
    <row r="2395" spans="3:12" x14ac:dyDescent="0.3">
      <c r="C2395" s="1"/>
      <c r="D2395" s="1"/>
      <c r="L2395" s="113">
        <v>9704.86</v>
      </c>
    </row>
    <row r="2396" spans="3:12" x14ac:dyDescent="0.3">
      <c r="C2396" s="1"/>
      <c r="D2396" s="1"/>
      <c r="L2396" s="113">
        <v>9704.86</v>
      </c>
    </row>
    <row r="2397" spans="3:12" x14ac:dyDescent="0.3">
      <c r="C2397" s="1"/>
      <c r="D2397" s="1"/>
      <c r="L2397" s="113">
        <v>9704.86</v>
      </c>
    </row>
    <row r="2398" spans="3:12" x14ac:dyDescent="0.3">
      <c r="C2398" s="1"/>
      <c r="D2398" s="1"/>
      <c r="L2398" s="113">
        <v>9704.86</v>
      </c>
    </row>
    <row r="2399" spans="3:12" x14ac:dyDescent="0.3">
      <c r="C2399" s="1"/>
      <c r="D2399" s="1"/>
      <c r="L2399" s="113">
        <v>9704.86</v>
      </c>
    </row>
    <row r="2400" spans="3:12" x14ac:dyDescent="0.3">
      <c r="C2400" s="1"/>
      <c r="D2400" s="1"/>
      <c r="L2400" s="113">
        <v>9704.86</v>
      </c>
    </row>
    <row r="2401" spans="3:12" x14ac:dyDescent="0.3">
      <c r="C2401" s="1"/>
      <c r="D2401" s="1"/>
      <c r="L2401" s="113">
        <v>9704.86</v>
      </c>
    </row>
    <row r="2402" spans="3:12" x14ac:dyDescent="0.3">
      <c r="C2402" s="1"/>
      <c r="D2402" s="1"/>
      <c r="L2402" s="113">
        <v>9704.86</v>
      </c>
    </row>
    <row r="2403" spans="3:12" x14ac:dyDescent="0.3">
      <c r="C2403" s="1"/>
      <c r="D2403" s="1"/>
      <c r="L2403" s="113">
        <v>9704.86</v>
      </c>
    </row>
    <row r="2404" spans="3:12" x14ac:dyDescent="0.3">
      <c r="C2404" s="1"/>
      <c r="D2404" s="1"/>
      <c r="L2404" s="113">
        <v>9704.86</v>
      </c>
    </row>
    <row r="2405" spans="3:12" x14ac:dyDescent="0.3">
      <c r="C2405" s="1"/>
      <c r="D2405" s="1"/>
      <c r="L2405" s="113">
        <v>9704.86</v>
      </c>
    </row>
    <row r="2406" spans="3:12" x14ac:dyDescent="0.3">
      <c r="C2406" s="1"/>
      <c r="D2406" s="1"/>
      <c r="L2406" s="113">
        <v>9704.86</v>
      </c>
    </row>
    <row r="2407" spans="3:12" x14ac:dyDescent="0.3">
      <c r="C2407" s="1"/>
      <c r="D2407" s="1"/>
      <c r="L2407" s="113">
        <v>9704.86</v>
      </c>
    </row>
    <row r="2408" spans="3:12" x14ac:dyDescent="0.3">
      <c r="C2408" s="1"/>
      <c r="D2408" s="1"/>
      <c r="L2408" s="113">
        <v>9704.86</v>
      </c>
    </row>
    <row r="2409" spans="3:12" x14ac:dyDescent="0.3">
      <c r="C2409" s="1"/>
      <c r="D2409" s="1"/>
      <c r="L2409" s="113">
        <v>9704.86</v>
      </c>
    </row>
    <row r="2410" spans="3:12" x14ac:dyDescent="0.3">
      <c r="C2410" s="1"/>
      <c r="D2410" s="1"/>
      <c r="L2410" s="113">
        <v>9704.86</v>
      </c>
    </row>
    <row r="2411" spans="3:12" x14ac:dyDescent="0.3">
      <c r="C2411" s="1"/>
      <c r="D2411" s="1"/>
      <c r="L2411" s="113">
        <v>9704.86</v>
      </c>
    </row>
    <row r="2412" spans="3:12" x14ac:dyDescent="0.3">
      <c r="C2412" s="1"/>
      <c r="D2412" s="1"/>
      <c r="L2412" s="113">
        <v>9704.86</v>
      </c>
    </row>
    <row r="2413" spans="3:12" x14ac:dyDescent="0.3">
      <c r="C2413" s="1"/>
      <c r="D2413" s="1"/>
      <c r="L2413" s="113">
        <v>9704.86</v>
      </c>
    </row>
    <row r="2414" spans="3:12" x14ac:dyDescent="0.3">
      <c r="C2414" s="1"/>
      <c r="D2414" s="1"/>
      <c r="L2414" s="113">
        <v>9704.86</v>
      </c>
    </row>
    <row r="2415" spans="3:12" x14ac:dyDescent="0.3">
      <c r="C2415" s="1"/>
      <c r="D2415" s="1"/>
      <c r="L2415" s="113">
        <v>9704.86</v>
      </c>
    </row>
    <row r="2416" spans="3:12" x14ac:dyDescent="0.3">
      <c r="C2416" s="1"/>
      <c r="D2416" s="1"/>
      <c r="L2416" s="113">
        <v>9704.86</v>
      </c>
    </row>
    <row r="2417" spans="3:12" x14ac:dyDescent="0.3">
      <c r="C2417" s="1"/>
      <c r="D2417" s="1"/>
      <c r="L2417" s="113">
        <v>9704.86</v>
      </c>
    </row>
    <row r="2418" spans="3:12" x14ac:dyDescent="0.3">
      <c r="C2418" s="1"/>
      <c r="D2418" s="1"/>
      <c r="L2418" s="113">
        <v>9704.86</v>
      </c>
    </row>
    <row r="2419" spans="3:12" x14ac:dyDescent="0.3">
      <c r="C2419" s="1"/>
      <c r="D2419" s="1"/>
      <c r="L2419" s="113">
        <v>9704.86</v>
      </c>
    </row>
    <row r="2420" spans="3:12" x14ac:dyDescent="0.3">
      <c r="C2420" s="1"/>
      <c r="D2420" s="1"/>
      <c r="L2420" s="113">
        <v>9704.86</v>
      </c>
    </row>
    <row r="2421" spans="3:12" x14ac:dyDescent="0.3">
      <c r="C2421" s="1"/>
      <c r="D2421" s="1"/>
      <c r="L2421" s="113">
        <v>9704.86</v>
      </c>
    </row>
    <row r="2422" spans="3:12" x14ac:dyDescent="0.3">
      <c r="C2422" s="1"/>
      <c r="D2422" s="1"/>
      <c r="L2422" s="113">
        <v>9704.86</v>
      </c>
    </row>
    <row r="2423" spans="3:12" x14ac:dyDescent="0.3">
      <c r="C2423" s="1"/>
      <c r="D2423" s="1"/>
      <c r="L2423" s="113">
        <v>9704.86</v>
      </c>
    </row>
    <row r="2424" spans="3:12" x14ac:dyDescent="0.3">
      <c r="C2424" s="1"/>
      <c r="D2424" s="1"/>
      <c r="L2424" s="113">
        <v>9704.86</v>
      </c>
    </row>
    <row r="2425" spans="3:12" x14ac:dyDescent="0.3">
      <c r="C2425" s="1"/>
      <c r="D2425" s="1"/>
      <c r="L2425" s="113">
        <v>9704.86</v>
      </c>
    </row>
    <row r="2426" spans="3:12" x14ac:dyDescent="0.3">
      <c r="C2426" s="1"/>
      <c r="D2426" s="1"/>
      <c r="L2426" s="113">
        <v>9704.86</v>
      </c>
    </row>
    <row r="2427" spans="3:12" x14ac:dyDescent="0.3">
      <c r="C2427" s="1"/>
      <c r="D2427" s="1"/>
      <c r="L2427" s="113">
        <v>9704.86</v>
      </c>
    </row>
    <row r="2428" spans="3:12" x14ac:dyDescent="0.3">
      <c r="C2428" s="1"/>
      <c r="D2428" s="1"/>
      <c r="L2428" s="113">
        <v>9704.86</v>
      </c>
    </row>
    <row r="2429" spans="3:12" x14ac:dyDescent="0.3">
      <c r="C2429" s="1"/>
      <c r="D2429" s="1"/>
      <c r="L2429" s="113">
        <v>9704.86</v>
      </c>
    </row>
    <row r="2430" spans="3:12" x14ac:dyDescent="0.3">
      <c r="C2430" s="1"/>
      <c r="D2430" s="1"/>
      <c r="L2430" s="113">
        <v>9704.86</v>
      </c>
    </row>
    <row r="2431" spans="3:12" x14ac:dyDescent="0.3">
      <c r="C2431" s="1"/>
      <c r="D2431" s="1"/>
      <c r="L2431" s="113">
        <v>9704.86</v>
      </c>
    </row>
    <row r="2432" spans="3:12" x14ac:dyDescent="0.3">
      <c r="C2432" s="1"/>
      <c r="D2432" s="1"/>
      <c r="L2432" s="113">
        <v>9704.86</v>
      </c>
    </row>
    <row r="2433" spans="3:12" x14ac:dyDescent="0.3">
      <c r="C2433" s="1"/>
      <c r="D2433" s="1"/>
      <c r="L2433" s="113">
        <v>9704.86</v>
      </c>
    </row>
    <row r="2434" spans="3:12" x14ac:dyDescent="0.3">
      <c r="C2434" s="1"/>
      <c r="D2434" s="1"/>
      <c r="L2434" s="113">
        <v>9704.86</v>
      </c>
    </row>
    <row r="2435" spans="3:12" x14ac:dyDescent="0.3">
      <c r="C2435" s="1"/>
      <c r="D2435" s="1"/>
      <c r="L2435" s="113">
        <v>9704.86</v>
      </c>
    </row>
    <row r="2436" spans="3:12" x14ac:dyDescent="0.3">
      <c r="C2436" s="1"/>
      <c r="D2436" s="1"/>
      <c r="L2436" s="113">
        <v>9704.86</v>
      </c>
    </row>
    <row r="2437" spans="3:12" x14ac:dyDescent="0.3">
      <c r="C2437" s="1"/>
      <c r="D2437" s="1"/>
      <c r="L2437" s="113">
        <v>9704.86</v>
      </c>
    </row>
    <row r="2438" spans="3:12" x14ac:dyDescent="0.3">
      <c r="C2438" s="1"/>
      <c r="D2438" s="1"/>
      <c r="L2438" s="113">
        <v>9704.86</v>
      </c>
    </row>
    <row r="2439" spans="3:12" x14ac:dyDescent="0.3">
      <c r="C2439" s="1"/>
      <c r="D2439" s="1"/>
      <c r="L2439" s="113">
        <v>9704.86</v>
      </c>
    </row>
    <row r="2440" spans="3:12" x14ac:dyDescent="0.3">
      <c r="C2440" s="1"/>
      <c r="D2440" s="1"/>
      <c r="L2440" s="113">
        <v>9704.86</v>
      </c>
    </row>
    <row r="2441" spans="3:12" x14ac:dyDescent="0.3">
      <c r="C2441" s="1"/>
      <c r="D2441" s="1"/>
      <c r="L2441" s="113">
        <v>9704.86</v>
      </c>
    </row>
    <row r="2442" spans="3:12" x14ac:dyDescent="0.3">
      <c r="C2442" s="1"/>
      <c r="D2442" s="1"/>
      <c r="L2442" s="113">
        <v>9704.86</v>
      </c>
    </row>
    <row r="2443" spans="3:12" x14ac:dyDescent="0.3">
      <c r="C2443" s="1"/>
      <c r="D2443" s="1"/>
      <c r="L2443" s="113">
        <v>9704.86</v>
      </c>
    </row>
    <row r="2444" spans="3:12" x14ac:dyDescent="0.3">
      <c r="C2444" s="1"/>
      <c r="D2444" s="1"/>
      <c r="L2444" s="113">
        <v>9704.86</v>
      </c>
    </row>
    <row r="2445" spans="3:12" x14ac:dyDescent="0.3">
      <c r="C2445" s="1"/>
      <c r="D2445" s="1"/>
      <c r="L2445" s="113">
        <v>9704.86</v>
      </c>
    </row>
    <row r="2446" spans="3:12" x14ac:dyDescent="0.3">
      <c r="C2446" s="1"/>
      <c r="D2446" s="1"/>
      <c r="L2446" s="113">
        <v>9704.86</v>
      </c>
    </row>
    <row r="2447" spans="3:12" x14ac:dyDescent="0.3">
      <c r="C2447" s="1"/>
      <c r="D2447" s="1"/>
      <c r="L2447" s="113">
        <v>9704.86</v>
      </c>
    </row>
    <row r="2448" spans="3:12" x14ac:dyDescent="0.3">
      <c r="C2448" s="1"/>
      <c r="D2448" s="1"/>
      <c r="L2448" s="113">
        <v>9704.86</v>
      </c>
    </row>
    <row r="2449" spans="3:12" x14ac:dyDescent="0.3">
      <c r="C2449" s="1"/>
      <c r="D2449" s="1"/>
      <c r="L2449" s="113">
        <v>9704.86</v>
      </c>
    </row>
    <row r="2450" spans="3:12" x14ac:dyDescent="0.3">
      <c r="C2450" s="1"/>
      <c r="D2450" s="1"/>
      <c r="L2450" s="113">
        <v>9704.86</v>
      </c>
    </row>
    <row r="2451" spans="3:12" x14ac:dyDescent="0.3">
      <c r="C2451" s="1"/>
      <c r="D2451" s="1"/>
      <c r="L2451" s="113">
        <v>9704.86</v>
      </c>
    </row>
    <row r="2452" spans="3:12" x14ac:dyDescent="0.3">
      <c r="C2452" s="1"/>
      <c r="D2452" s="1"/>
      <c r="L2452" s="113">
        <v>9704.86</v>
      </c>
    </row>
    <row r="2453" spans="3:12" x14ac:dyDescent="0.3">
      <c r="C2453" s="1"/>
      <c r="D2453" s="1"/>
      <c r="L2453" s="113">
        <v>9704.86</v>
      </c>
    </row>
    <row r="2454" spans="3:12" x14ac:dyDescent="0.3">
      <c r="C2454" s="1"/>
      <c r="D2454" s="1"/>
      <c r="L2454" s="113">
        <v>9704.86</v>
      </c>
    </row>
    <row r="2455" spans="3:12" x14ac:dyDescent="0.3">
      <c r="C2455" s="1"/>
      <c r="D2455" s="1"/>
      <c r="L2455" s="113">
        <v>9704.86</v>
      </c>
    </row>
    <row r="2456" spans="3:12" x14ac:dyDescent="0.3">
      <c r="C2456" s="1"/>
      <c r="D2456" s="1"/>
      <c r="L2456" s="113">
        <v>9704.86</v>
      </c>
    </row>
    <row r="2457" spans="3:12" x14ac:dyDescent="0.3">
      <c r="C2457" s="1"/>
      <c r="D2457" s="1"/>
      <c r="L2457" s="113">
        <v>9704.86</v>
      </c>
    </row>
    <row r="2458" spans="3:12" x14ac:dyDescent="0.3">
      <c r="C2458" s="1"/>
      <c r="D2458" s="1"/>
      <c r="L2458" s="113">
        <v>9704.86</v>
      </c>
    </row>
    <row r="2459" spans="3:12" x14ac:dyDescent="0.3">
      <c r="C2459" s="1"/>
      <c r="D2459" s="1"/>
      <c r="L2459" s="113">
        <v>9704.86</v>
      </c>
    </row>
    <row r="2460" spans="3:12" x14ac:dyDescent="0.3">
      <c r="C2460" s="1"/>
      <c r="D2460" s="1"/>
      <c r="L2460" s="113">
        <v>9704.86</v>
      </c>
    </row>
    <row r="2461" spans="3:12" x14ac:dyDescent="0.3">
      <c r="C2461" s="1"/>
      <c r="D2461" s="1"/>
      <c r="L2461" s="113">
        <v>9704.86</v>
      </c>
    </row>
    <row r="2462" spans="3:12" x14ac:dyDescent="0.3">
      <c r="C2462" s="1"/>
      <c r="D2462" s="1"/>
      <c r="L2462" s="113">
        <v>9704.86</v>
      </c>
    </row>
    <row r="2463" spans="3:12" x14ac:dyDescent="0.3">
      <c r="C2463" s="1"/>
      <c r="D2463" s="1"/>
      <c r="L2463" s="113">
        <v>9704.86</v>
      </c>
    </row>
    <row r="2464" spans="3:12" x14ac:dyDescent="0.3">
      <c r="C2464" s="1"/>
      <c r="D2464" s="1"/>
      <c r="L2464" s="113">
        <v>9704.86</v>
      </c>
    </row>
    <row r="2465" spans="3:12" x14ac:dyDescent="0.3">
      <c r="C2465" s="1"/>
      <c r="D2465" s="1"/>
      <c r="L2465" s="113">
        <v>9704.86</v>
      </c>
    </row>
    <row r="2466" spans="3:12" x14ac:dyDescent="0.3">
      <c r="C2466" s="1"/>
      <c r="D2466" s="1"/>
      <c r="L2466" s="113">
        <v>9704.86</v>
      </c>
    </row>
    <row r="2467" spans="3:12" x14ac:dyDescent="0.3">
      <c r="C2467" s="1"/>
      <c r="D2467" s="1"/>
      <c r="L2467" s="113">
        <v>9704.86</v>
      </c>
    </row>
    <row r="2468" spans="3:12" x14ac:dyDescent="0.3">
      <c r="C2468" s="1"/>
      <c r="D2468" s="1"/>
      <c r="L2468" s="113">
        <v>9704.86</v>
      </c>
    </row>
    <row r="2469" spans="3:12" x14ac:dyDescent="0.3">
      <c r="C2469" s="1"/>
      <c r="D2469" s="1"/>
      <c r="L2469" s="113">
        <v>9704.86</v>
      </c>
    </row>
    <row r="2470" spans="3:12" x14ac:dyDescent="0.3">
      <c r="C2470" s="1"/>
      <c r="D2470" s="1"/>
      <c r="L2470" s="113">
        <v>9704.86</v>
      </c>
    </row>
    <row r="2471" spans="3:12" x14ac:dyDescent="0.3">
      <c r="C2471" s="1"/>
      <c r="D2471" s="1"/>
      <c r="L2471" s="113">
        <v>9704.86</v>
      </c>
    </row>
    <row r="2472" spans="3:12" x14ac:dyDescent="0.3">
      <c r="C2472" s="1"/>
      <c r="D2472" s="1"/>
      <c r="L2472" s="113">
        <v>9704.86</v>
      </c>
    </row>
    <row r="2473" spans="3:12" x14ac:dyDescent="0.3">
      <c r="C2473" s="1"/>
      <c r="D2473" s="1"/>
      <c r="L2473" s="113">
        <v>9704.86</v>
      </c>
    </row>
    <row r="2474" spans="3:12" x14ac:dyDescent="0.3">
      <c r="C2474" s="1"/>
      <c r="D2474" s="1"/>
      <c r="L2474" s="113">
        <v>9704.86</v>
      </c>
    </row>
    <row r="2475" spans="3:12" x14ac:dyDescent="0.3">
      <c r="C2475" s="1"/>
      <c r="D2475" s="1"/>
      <c r="L2475" s="113">
        <v>9704.86</v>
      </c>
    </row>
    <row r="2476" spans="3:12" x14ac:dyDescent="0.3">
      <c r="C2476" s="1"/>
      <c r="D2476" s="1"/>
      <c r="L2476" s="113">
        <v>9704.86</v>
      </c>
    </row>
    <row r="2477" spans="3:12" x14ac:dyDescent="0.3">
      <c r="C2477" s="1"/>
      <c r="D2477" s="1"/>
      <c r="L2477" s="113">
        <v>9704.86</v>
      </c>
    </row>
    <row r="2478" spans="3:12" x14ac:dyDescent="0.3">
      <c r="C2478" s="1"/>
      <c r="D2478" s="1"/>
      <c r="L2478" s="113">
        <v>9704.86</v>
      </c>
    </row>
    <row r="2479" spans="3:12" x14ac:dyDescent="0.3">
      <c r="C2479" s="1"/>
      <c r="D2479" s="1"/>
      <c r="L2479" s="113">
        <v>9704.86</v>
      </c>
    </row>
    <row r="2480" spans="3:12" x14ac:dyDescent="0.3">
      <c r="C2480" s="1"/>
      <c r="D2480" s="1"/>
      <c r="L2480" s="113">
        <v>9704.86</v>
      </c>
    </row>
    <row r="2481" spans="3:12" x14ac:dyDescent="0.3">
      <c r="C2481" s="1"/>
      <c r="D2481" s="1"/>
      <c r="L2481" s="113">
        <v>9704.86</v>
      </c>
    </row>
    <row r="2482" spans="3:12" x14ac:dyDescent="0.3">
      <c r="C2482" s="1"/>
      <c r="D2482" s="1"/>
      <c r="L2482" s="113">
        <v>9704.86</v>
      </c>
    </row>
    <row r="2483" spans="3:12" x14ac:dyDescent="0.3">
      <c r="C2483" s="1"/>
      <c r="D2483" s="1"/>
      <c r="L2483" s="113">
        <v>9704.86</v>
      </c>
    </row>
    <row r="2484" spans="3:12" x14ac:dyDescent="0.3">
      <c r="C2484" s="1"/>
      <c r="D2484" s="1"/>
      <c r="L2484" s="113">
        <v>9704.86</v>
      </c>
    </row>
    <row r="2485" spans="3:12" x14ac:dyDescent="0.3">
      <c r="C2485" s="1"/>
      <c r="D2485" s="1"/>
      <c r="L2485" s="113">
        <v>9704.86</v>
      </c>
    </row>
    <row r="2486" spans="3:12" x14ac:dyDescent="0.3">
      <c r="C2486" s="1"/>
      <c r="D2486" s="1"/>
      <c r="L2486" s="113">
        <v>9704.86</v>
      </c>
    </row>
    <row r="2487" spans="3:12" x14ac:dyDescent="0.3">
      <c r="C2487" s="1"/>
      <c r="D2487" s="1"/>
      <c r="L2487" s="113">
        <v>9704.86</v>
      </c>
    </row>
    <row r="2488" spans="3:12" x14ac:dyDescent="0.3">
      <c r="C2488" s="1"/>
      <c r="D2488" s="1"/>
      <c r="L2488" s="113">
        <v>9704.86</v>
      </c>
    </row>
    <row r="2489" spans="3:12" x14ac:dyDescent="0.3">
      <c r="C2489" s="1"/>
      <c r="D2489" s="1"/>
      <c r="L2489" s="113">
        <v>9704.86</v>
      </c>
    </row>
    <row r="2490" spans="3:12" x14ac:dyDescent="0.3">
      <c r="C2490" s="1"/>
      <c r="D2490" s="1"/>
      <c r="L2490" s="113">
        <v>9704.86</v>
      </c>
    </row>
    <row r="2491" spans="3:12" x14ac:dyDescent="0.3">
      <c r="C2491" s="1"/>
      <c r="D2491" s="1"/>
      <c r="L2491" s="113">
        <v>9704.86</v>
      </c>
    </row>
    <row r="2492" spans="3:12" x14ac:dyDescent="0.3">
      <c r="C2492" s="1"/>
      <c r="D2492" s="1"/>
      <c r="L2492" s="113">
        <v>9704.86</v>
      </c>
    </row>
    <row r="2493" spans="3:12" x14ac:dyDescent="0.3">
      <c r="C2493" s="1"/>
      <c r="D2493" s="1"/>
      <c r="L2493" s="113">
        <v>9704.86</v>
      </c>
    </row>
    <row r="2494" spans="3:12" x14ac:dyDescent="0.3">
      <c r="C2494" s="1"/>
      <c r="D2494" s="1"/>
      <c r="L2494" s="113">
        <v>9704.86</v>
      </c>
    </row>
    <row r="2495" spans="3:12" x14ac:dyDescent="0.3">
      <c r="C2495" s="1"/>
      <c r="D2495" s="1"/>
      <c r="L2495" s="113">
        <v>9704.86</v>
      </c>
    </row>
    <row r="2496" spans="3:12" x14ac:dyDescent="0.3">
      <c r="C2496" s="1"/>
      <c r="D2496" s="1"/>
      <c r="L2496" s="113">
        <v>9704.86</v>
      </c>
    </row>
    <row r="2497" spans="3:12" x14ac:dyDescent="0.3">
      <c r="C2497" s="1"/>
      <c r="D2497" s="1"/>
      <c r="L2497" s="113">
        <v>9704.86</v>
      </c>
    </row>
    <row r="2498" spans="3:12" x14ac:dyDescent="0.3">
      <c r="C2498" s="1"/>
      <c r="D2498" s="1"/>
      <c r="L2498" s="113">
        <v>9704.86</v>
      </c>
    </row>
    <row r="2499" spans="3:12" x14ac:dyDescent="0.3">
      <c r="C2499" s="1"/>
      <c r="D2499" s="1"/>
      <c r="L2499" s="113">
        <v>9704.86</v>
      </c>
    </row>
    <row r="2500" spans="3:12" x14ac:dyDescent="0.3">
      <c r="C2500" s="1"/>
      <c r="D2500" s="1"/>
      <c r="L2500" s="113">
        <v>9704.86</v>
      </c>
    </row>
    <row r="2501" spans="3:12" x14ac:dyDescent="0.3">
      <c r="C2501" s="1"/>
      <c r="D2501" s="1"/>
      <c r="L2501" s="113">
        <v>9704.86</v>
      </c>
    </row>
    <row r="2502" spans="3:12" x14ac:dyDescent="0.3">
      <c r="C2502" s="1"/>
      <c r="D2502" s="1"/>
      <c r="L2502" s="113">
        <v>9704.86</v>
      </c>
    </row>
    <row r="2503" spans="3:12" x14ac:dyDescent="0.3">
      <c r="C2503" s="1"/>
      <c r="D2503" s="1"/>
      <c r="L2503" s="113">
        <v>9704.86</v>
      </c>
    </row>
    <row r="2504" spans="3:12" x14ac:dyDescent="0.3">
      <c r="C2504" s="1"/>
      <c r="D2504" s="1"/>
      <c r="L2504" s="113">
        <v>9704.86</v>
      </c>
    </row>
    <row r="2505" spans="3:12" x14ac:dyDescent="0.3">
      <c r="C2505" s="1"/>
      <c r="D2505" s="1"/>
      <c r="L2505" s="113">
        <v>9704.86</v>
      </c>
    </row>
    <row r="2506" spans="3:12" x14ac:dyDescent="0.3">
      <c r="C2506" s="1"/>
      <c r="D2506" s="1"/>
      <c r="L2506" s="113">
        <v>9704.86</v>
      </c>
    </row>
    <row r="2507" spans="3:12" x14ac:dyDescent="0.3">
      <c r="C2507" s="1"/>
      <c r="D2507" s="1"/>
      <c r="L2507" s="113">
        <v>9704.86</v>
      </c>
    </row>
    <row r="2508" spans="3:12" x14ac:dyDescent="0.3">
      <c r="C2508" s="1"/>
      <c r="D2508" s="1"/>
      <c r="L2508" s="113">
        <v>9704.86</v>
      </c>
    </row>
    <row r="2509" spans="3:12" x14ac:dyDescent="0.3">
      <c r="C2509" s="1"/>
      <c r="D2509" s="1"/>
      <c r="L2509" s="113">
        <v>9704.86</v>
      </c>
    </row>
    <row r="2510" spans="3:12" x14ac:dyDescent="0.3">
      <c r="C2510" s="1"/>
      <c r="D2510" s="1"/>
      <c r="L2510" s="113">
        <v>9704.86</v>
      </c>
    </row>
    <row r="2511" spans="3:12" x14ac:dyDescent="0.3">
      <c r="C2511" s="1"/>
      <c r="D2511" s="1"/>
      <c r="L2511" s="113">
        <v>9704.86</v>
      </c>
    </row>
    <row r="2512" spans="3:12" x14ac:dyDescent="0.3">
      <c r="C2512" s="1"/>
      <c r="D2512" s="1"/>
      <c r="L2512" s="113">
        <v>9704.86</v>
      </c>
    </row>
    <row r="2513" spans="3:12" x14ac:dyDescent="0.3">
      <c r="C2513" s="1"/>
      <c r="D2513" s="1"/>
      <c r="L2513" s="113">
        <v>9704.86</v>
      </c>
    </row>
    <row r="2514" spans="3:12" x14ac:dyDescent="0.3">
      <c r="C2514" s="1"/>
      <c r="D2514" s="1"/>
      <c r="L2514" s="113">
        <v>9704.86</v>
      </c>
    </row>
    <row r="2515" spans="3:12" x14ac:dyDescent="0.3">
      <c r="C2515" s="1"/>
      <c r="D2515" s="1"/>
      <c r="L2515" s="113">
        <v>9704.86</v>
      </c>
    </row>
    <row r="2516" spans="3:12" x14ac:dyDescent="0.3">
      <c r="C2516" s="1"/>
      <c r="D2516" s="1"/>
      <c r="L2516" s="113">
        <v>9704.86</v>
      </c>
    </row>
    <row r="2517" spans="3:12" x14ac:dyDescent="0.3">
      <c r="C2517" s="1"/>
      <c r="D2517" s="1"/>
      <c r="L2517" s="113">
        <v>9704.86</v>
      </c>
    </row>
    <row r="2518" spans="3:12" x14ac:dyDescent="0.3">
      <c r="C2518" s="1"/>
      <c r="D2518" s="1"/>
      <c r="L2518" s="113">
        <v>9704.86</v>
      </c>
    </row>
    <row r="2519" spans="3:12" x14ac:dyDescent="0.3">
      <c r="C2519" s="1"/>
      <c r="D2519" s="1"/>
      <c r="L2519" s="113">
        <v>9704.86</v>
      </c>
    </row>
    <row r="2520" spans="3:12" x14ac:dyDescent="0.3">
      <c r="C2520" s="1"/>
      <c r="D2520" s="1"/>
      <c r="L2520" s="113">
        <v>9704.86</v>
      </c>
    </row>
    <row r="2521" spans="3:12" x14ac:dyDescent="0.3">
      <c r="C2521" s="1"/>
      <c r="D2521" s="1"/>
      <c r="L2521" s="113">
        <v>9704.86</v>
      </c>
    </row>
    <row r="2522" spans="3:12" x14ac:dyDescent="0.3">
      <c r="C2522" s="1"/>
      <c r="D2522" s="1"/>
      <c r="L2522" s="113">
        <v>9704.86</v>
      </c>
    </row>
    <row r="2523" spans="3:12" x14ac:dyDescent="0.3">
      <c r="C2523" s="1"/>
      <c r="D2523" s="1"/>
      <c r="L2523" s="113">
        <v>9704.86</v>
      </c>
    </row>
    <row r="2524" spans="3:12" x14ac:dyDescent="0.3">
      <c r="C2524" s="1"/>
      <c r="D2524" s="1"/>
      <c r="L2524" s="113">
        <v>9704.86</v>
      </c>
    </row>
    <row r="2525" spans="3:12" x14ac:dyDescent="0.3">
      <c r="C2525" s="1"/>
      <c r="D2525" s="1"/>
      <c r="L2525" s="113">
        <v>9704.86</v>
      </c>
    </row>
    <row r="2526" spans="3:12" x14ac:dyDescent="0.3">
      <c r="C2526" s="1"/>
      <c r="D2526" s="1"/>
      <c r="L2526" s="113">
        <v>9704.86</v>
      </c>
    </row>
    <row r="2527" spans="3:12" x14ac:dyDescent="0.3">
      <c r="C2527" s="1"/>
      <c r="D2527" s="1"/>
      <c r="L2527" s="113">
        <v>9704.86</v>
      </c>
    </row>
    <row r="2528" spans="3:12" x14ac:dyDescent="0.3">
      <c r="C2528" s="1"/>
      <c r="D2528" s="1"/>
      <c r="L2528" s="113">
        <v>9704.86</v>
      </c>
    </row>
    <row r="2529" spans="3:12" x14ac:dyDescent="0.3">
      <c r="C2529" s="1"/>
      <c r="D2529" s="1"/>
      <c r="L2529" s="113">
        <v>9704.86</v>
      </c>
    </row>
    <row r="2530" spans="3:12" x14ac:dyDescent="0.3">
      <c r="C2530" s="1"/>
      <c r="D2530" s="1"/>
      <c r="L2530" s="113">
        <v>9704.86</v>
      </c>
    </row>
    <row r="2531" spans="3:12" x14ac:dyDescent="0.3">
      <c r="C2531" s="1"/>
      <c r="D2531" s="1"/>
      <c r="L2531" s="113">
        <v>9704.86</v>
      </c>
    </row>
    <row r="2532" spans="3:12" x14ac:dyDescent="0.3">
      <c r="C2532" s="1"/>
      <c r="D2532" s="1"/>
      <c r="L2532" s="113">
        <v>9704.86</v>
      </c>
    </row>
    <row r="2533" spans="3:12" x14ac:dyDescent="0.3">
      <c r="C2533" s="1"/>
      <c r="D2533" s="1"/>
      <c r="L2533" s="113">
        <v>9704.86</v>
      </c>
    </row>
    <row r="2534" spans="3:12" x14ac:dyDescent="0.3">
      <c r="C2534" s="1"/>
      <c r="D2534" s="1"/>
      <c r="L2534" s="113">
        <v>9704.86</v>
      </c>
    </row>
    <row r="2535" spans="3:12" x14ac:dyDescent="0.3">
      <c r="C2535" s="1"/>
      <c r="D2535" s="1"/>
      <c r="L2535" s="113">
        <v>9704.86</v>
      </c>
    </row>
    <row r="2536" spans="3:12" x14ac:dyDescent="0.3">
      <c r="C2536" s="1"/>
      <c r="D2536" s="1"/>
      <c r="L2536" s="113">
        <v>9704.86</v>
      </c>
    </row>
    <row r="2537" spans="3:12" x14ac:dyDescent="0.3">
      <c r="C2537" s="1"/>
      <c r="D2537" s="1"/>
      <c r="L2537" s="113">
        <v>9704.86</v>
      </c>
    </row>
    <row r="2538" spans="3:12" x14ac:dyDescent="0.3">
      <c r="C2538" s="1"/>
      <c r="D2538" s="1"/>
      <c r="L2538" s="113">
        <v>9704.86</v>
      </c>
    </row>
    <row r="2539" spans="3:12" x14ac:dyDescent="0.3">
      <c r="C2539" s="1"/>
      <c r="D2539" s="1"/>
      <c r="L2539" s="113">
        <v>9704.86</v>
      </c>
    </row>
    <row r="2540" spans="3:12" x14ac:dyDescent="0.3">
      <c r="C2540" s="1"/>
      <c r="D2540" s="1"/>
      <c r="L2540" s="113">
        <v>9704.86</v>
      </c>
    </row>
    <row r="2541" spans="3:12" x14ac:dyDescent="0.3">
      <c r="C2541" s="1"/>
      <c r="D2541" s="1"/>
      <c r="L2541" s="113">
        <v>9704.86</v>
      </c>
    </row>
    <row r="2542" spans="3:12" x14ac:dyDescent="0.3">
      <c r="C2542" s="1"/>
      <c r="D2542" s="1"/>
      <c r="L2542" s="113">
        <v>9704.86</v>
      </c>
    </row>
    <row r="2543" spans="3:12" x14ac:dyDescent="0.3">
      <c r="C2543" s="1"/>
      <c r="D2543" s="1"/>
      <c r="L2543" s="113">
        <v>9704.86</v>
      </c>
    </row>
    <row r="2544" spans="3:12" x14ac:dyDescent="0.3">
      <c r="C2544" s="1"/>
      <c r="D2544" s="1"/>
      <c r="L2544" s="113">
        <v>9704.86</v>
      </c>
    </row>
    <row r="2545" spans="3:12" x14ac:dyDescent="0.3">
      <c r="C2545" s="1"/>
      <c r="D2545" s="1"/>
      <c r="L2545" s="113">
        <v>9704.86</v>
      </c>
    </row>
    <row r="2546" spans="3:12" x14ac:dyDescent="0.3">
      <c r="C2546" s="1"/>
      <c r="D2546" s="1"/>
      <c r="L2546" s="113">
        <v>9704.86</v>
      </c>
    </row>
    <row r="2547" spans="3:12" x14ac:dyDescent="0.3">
      <c r="C2547" s="1"/>
      <c r="D2547" s="1"/>
      <c r="L2547" s="113">
        <v>9704.86</v>
      </c>
    </row>
    <row r="2548" spans="3:12" x14ac:dyDescent="0.3">
      <c r="C2548" s="1"/>
      <c r="D2548" s="1"/>
      <c r="L2548" s="113">
        <v>9704.86</v>
      </c>
    </row>
    <row r="2549" spans="3:12" x14ac:dyDescent="0.3">
      <c r="C2549" s="1"/>
      <c r="D2549" s="1"/>
      <c r="L2549" s="113">
        <v>9704.86</v>
      </c>
    </row>
    <row r="2550" spans="3:12" x14ac:dyDescent="0.3">
      <c r="C2550" s="1"/>
      <c r="D2550" s="1"/>
      <c r="L2550" s="113">
        <v>9704.86</v>
      </c>
    </row>
    <row r="2551" spans="3:12" x14ac:dyDescent="0.3">
      <c r="C2551" s="1"/>
      <c r="D2551" s="1"/>
      <c r="L2551" s="113">
        <v>9704.86</v>
      </c>
    </row>
    <row r="2552" spans="3:12" x14ac:dyDescent="0.3">
      <c r="C2552" s="1"/>
      <c r="D2552" s="1"/>
      <c r="L2552" s="113">
        <v>9704.86</v>
      </c>
    </row>
    <row r="2553" spans="3:12" x14ac:dyDescent="0.3">
      <c r="C2553" s="1"/>
      <c r="D2553" s="1"/>
      <c r="L2553" s="113">
        <v>9704.86</v>
      </c>
    </row>
    <row r="2554" spans="3:12" x14ac:dyDescent="0.3">
      <c r="C2554" s="1"/>
      <c r="D2554" s="1"/>
      <c r="L2554" s="113">
        <v>9704.86</v>
      </c>
    </row>
    <row r="2555" spans="3:12" x14ac:dyDescent="0.3">
      <c r="C2555" s="1"/>
      <c r="D2555" s="1"/>
      <c r="L2555" s="113">
        <v>9704.86</v>
      </c>
    </row>
    <row r="2556" spans="3:12" x14ac:dyDescent="0.3">
      <c r="C2556" s="1"/>
      <c r="D2556" s="1"/>
      <c r="L2556" s="113">
        <v>9704.86</v>
      </c>
    </row>
    <row r="2557" spans="3:12" x14ac:dyDescent="0.3">
      <c r="C2557" s="1"/>
      <c r="D2557" s="1"/>
      <c r="L2557" s="113">
        <v>9704.86</v>
      </c>
    </row>
    <row r="2558" spans="3:12" x14ac:dyDescent="0.3">
      <c r="C2558" s="1"/>
      <c r="D2558" s="1"/>
      <c r="L2558" s="113">
        <v>9704.86</v>
      </c>
    </row>
    <row r="2559" spans="3:12" x14ac:dyDescent="0.3">
      <c r="C2559" s="1"/>
      <c r="D2559" s="1"/>
      <c r="L2559" s="113">
        <v>9704.86</v>
      </c>
    </row>
    <row r="2560" spans="3:12" x14ac:dyDescent="0.3">
      <c r="C2560" s="1"/>
      <c r="D2560" s="1"/>
      <c r="L2560" s="113">
        <v>9704.86</v>
      </c>
    </row>
    <row r="2561" spans="3:12" x14ac:dyDescent="0.3">
      <c r="C2561" s="1"/>
      <c r="D2561" s="1"/>
      <c r="L2561" s="113">
        <v>9704.86</v>
      </c>
    </row>
    <row r="2562" spans="3:12" x14ac:dyDescent="0.3">
      <c r="C2562" s="1"/>
      <c r="D2562" s="1"/>
      <c r="L2562" s="113">
        <v>9704.86</v>
      </c>
    </row>
    <row r="2563" spans="3:12" x14ac:dyDescent="0.3">
      <c r="C2563" s="1"/>
      <c r="D2563" s="1"/>
      <c r="L2563" s="113">
        <v>9704.86</v>
      </c>
    </row>
    <row r="2564" spans="3:12" x14ac:dyDescent="0.3">
      <c r="C2564" s="1"/>
      <c r="D2564" s="1"/>
      <c r="L2564" s="113">
        <v>9704.86</v>
      </c>
    </row>
    <row r="2565" spans="3:12" x14ac:dyDescent="0.3">
      <c r="C2565" s="1"/>
      <c r="D2565" s="1"/>
      <c r="L2565" s="113">
        <v>9704.86</v>
      </c>
    </row>
    <row r="2566" spans="3:12" x14ac:dyDescent="0.3">
      <c r="C2566" s="1"/>
      <c r="D2566" s="1"/>
      <c r="L2566" s="113">
        <v>9704.86</v>
      </c>
    </row>
    <row r="2567" spans="3:12" x14ac:dyDescent="0.3">
      <c r="C2567" s="1"/>
      <c r="D2567" s="1"/>
      <c r="L2567" s="113">
        <v>9704.86</v>
      </c>
    </row>
    <row r="2568" spans="3:12" x14ac:dyDescent="0.3">
      <c r="C2568" s="1"/>
      <c r="D2568" s="1"/>
      <c r="L2568" s="113">
        <v>9704.86</v>
      </c>
    </row>
    <row r="2569" spans="3:12" x14ac:dyDescent="0.3">
      <c r="C2569" s="1"/>
      <c r="D2569" s="1"/>
      <c r="L2569" s="113">
        <v>9704.86</v>
      </c>
    </row>
    <row r="2570" spans="3:12" x14ac:dyDescent="0.3">
      <c r="C2570" s="1"/>
      <c r="D2570" s="1"/>
      <c r="L2570" s="113">
        <v>9704.86</v>
      </c>
    </row>
    <row r="2571" spans="3:12" x14ac:dyDescent="0.3">
      <c r="C2571" s="1"/>
      <c r="D2571" s="1"/>
      <c r="L2571" s="113">
        <v>9704.86</v>
      </c>
    </row>
    <row r="2572" spans="3:12" x14ac:dyDescent="0.3">
      <c r="C2572" s="1"/>
      <c r="D2572" s="1"/>
      <c r="L2572" s="113">
        <v>9704.86</v>
      </c>
    </row>
    <row r="2573" spans="3:12" x14ac:dyDescent="0.3">
      <c r="C2573" s="1"/>
      <c r="D2573" s="1"/>
      <c r="L2573" s="113">
        <v>9704.86</v>
      </c>
    </row>
    <row r="2574" spans="3:12" x14ac:dyDescent="0.3">
      <c r="C2574" s="1"/>
      <c r="D2574" s="1"/>
      <c r="L2574" s="113">
        <v>9704.86</v>
      </c>
    </row>
    <row r="2575" spans="3:12" x14ac:dyDescent="0.3">
      <c r="C2575" s="1"/>
      <c r="D2575" s="1"/>
      <c r="L2575" s="113">
        <v>9704.86</v>
      </c>
    </row>
    <row r="2576" spans="3:12" x14ac:dyDescent="0.3">
      <c r="C2576" s="1"/>
      <c r="D2576" s="1"/>
      <c r="L2576" s="113">
        <v>9704.86</v>
      </c>
    </row>
    <row r="2577" spans="3:12" x14ac:dyDescent="0.3">
      <c r="C2577" s="1"/>
      <c r="D2577" s="1"/>
      <c r="L2577" s="113">
        <v>9704.86</v>
      </c>
    </row>
    <row r="2578" spans="3:12" x14ac:dyDescent="0.3">
      <c r="C2578" s="1"/>
      <c r="D2578" s="1"/>
      <c r="L2578" s="113">
        <v>9704.86</v>
      </c>
    </row>
    <row r="2579" spans="3:12" x14ac:dyDescent="0.3">
      <c r="C2579" s="1"/>
      <c r="D2579" s="1"/>
      <c r="L2579" s="113">
        <v>9704.86</v>
      </c>
    </row>
    <row r="2580" spans="3:12" x14ac:dyDescent="0.3">
      <c r="C2580" s="1"/>
      <c r="D2580" s="1"/>
      <c r="L2580" s="113">
        <v>9704.86</v>
      </c>
    </row>
    <row r="2581" spans="3:12" x14ac:dyDescent="0.3">
      <c r="C2581" s="1"/>
      <c r="D2581" s="1"/>
      <c r="L2581" s="113">
        <v>9704.86</v>
      </c>
    </row>
    <row r="2582" spans="3:12" x14ac:dyDescent="0.3">
      <c r="C2582" s="1"/>
      <c r="D2582" s="1"/>
      <c r="L2582" s="113">
        <v>9704.86</v>
      </c>
    </row>
    <row r="2583" spans="3:12" x14ac:dyDescent="0.3">
      <c r="C2583" s="1"/>
      <c r="D2583" s="1"/>
      <c r="L2583" s="113">
        <v>9704.86</v>
      </c>
    </row>
    <row r="2584" spans="3:12" x14ac:dyDescent="0.3">
      <c r="C2584" s="1"/>
      <c r="D2584" s="1"/>
      <c r="L2584" s="113">
        <v>9704.86</v>
      </c>
    </row>
    <row r="2585" spans="3:12" x14ac:dyDescent="0.3">
      <c r="C2585" s="1"/>
      <c r="D2585" s="1"/>
      <c r="L2585" s="113">
        <v>9704.86</v>
      </c>
    </row>
    <row r="2586" spans="3:12" x14ac:dyDescent="0.3">
      <c r="C2586" s="1"/>
      <c r="D2586" s="1"/>
      <c r="L2586" s="113">
        <v>9704.86</v>
      </c>
    </row>
    <row r="2587" spans="3:12" x14ac:dyDescent="0.3">
      <c r="C2587" s="1"/>
      <c r="D2587" s="1"/>
      <c r="L2587" s="113">
        <v>9704.86</v>
      </c>
    </row>
    <row r="2588" spans="3:12" x14ac:dyDescent="0.3">
      <c r="C2588" s="1"/>
      <c r="D2588" s="1"/>
      <c r="L2588" s="113">
        <v>9704.86</v>
      </c>
    </row>
    <row r="2589" spans="3:12" x14ac:dyDescent="0.3">
      <c r="C2589" s="1"/>
      <c r="D2589" s="1"/>
      <c r="L2589" s="113">
        <v>9704.86</v>
      </c>
    </row>
    <row r="2590" spans="3:12" x14ac:dyDescent="0.3">
      <c r="C2590" s="1"/>
      <c r="D2590" s="1"/>
      <c r="L2590" s="113">
        <v>9704.86</v>
      </c>
    </row>
    <row r="2591" spans="3:12" x14ac:dyDescent="0.3">
      <c r="C2591" s="1"/>
      <c r="D2591" s="1"/>
      <c r="L2591" s="113">
        <v>9704.86</v>
      </c>
    </row>
    <row r="2592" spans="3:12" x14ac:dyDescent="0.3">
      <c r="C2592" s="1"/>
      <c r="D2592" s="1"/>
      <c r="L2592" s="113">
        <v>9704.86</v>
      </c>
    </row>
    <row r="2593" spans="3:12" x14ac:dyDescent="0.3">
      <c r="C2593" s="1"/>
      <c r="D2593" s="1"/>
      <c r="L2593" s="113">
        <v>9704.86</v>
      </c>
    </row>
    <row r="2594" spans="3:12" x14ac:dyDescent="0.3">
      <c r="C2594" s="1"/>
      <c r="D2594" s="1"/>
      <c r="L2594" s="113">
        <v>9704.86</v>
      </c>
    </row>
    <row r="2595" spans="3:12" x14ac:dyDescent="0.3">
      <c r="C2595" s="1"/>
      <c r="D2595" s="1"/>
      <c r="L2595" s="113">
        <v>9704.86</v>
      </c>
    </row>
    <row r="2596" spans="3:12" x14ac:dyDescent="0.3">
      <c r="C2596" s="1"/>
      <c r="D2596" s="1"/>
      <c r="L2596" s="113">
        <v>9704.86</v>
      </c>
    </row>
    <row r="2597" spans="3:12" x14ac:dyDescent="0.3">
      <c r="C2597" s="1"/>
      <c r="D2597" s="1"/>
      <c r="L2597" s="113">
        <v>9704.86</v>
      </c>
    </row>
    <row r="2598" spans="3:12" x14ac:dyDescent="0.3">
      <c r="C2598" s="1"/>
      <c r="D2598" s="1"/>
      <c r="L2598" s="113">
        <v>9704.86</v>
      </c>
    </row>
    <row r="2599" spans="3:12" x14ac:dyDescent="0.3">
      <c r="C2599" s="1"/>
      <c r="D2599" s="1"/>
      <c r="L2599" s="113">
        <v>9704.86</v>
      </c>
    </row>
    <row r="2600" spans="3:12" x14ac:dyDescent="0.3">
      <c r="C2600" s="1"/>
      <c r="D2600" s="1"/>
      <c r="L2600" s="113">
        <v>9704.86</v>
      </c>
    </row>
    <row r="2601" spans="3:12" x14ac:dyDescent="0.3">
      <c r="C2601" s="1"/>
      <c r="D2601" s="1"/>
      <c r="L2601" s="113">
        <v>9704.86</v>
      </c>
    </row>
    <row r="2602" spans="3:12" x14ac:dyDescent="0.3">
      <c r="C2602" s="1"/>
      <c r="D2602" s="1"/>
      <c r="L2602" s="113">
        <v>9704.86</v>
      </c>
    </row>
    <row r="2603" spans="3:12" x14ac:dyDescent="0.3">
      <c r="C2603" s="1"/>
      <c r="D2603" s="1"/>
      <c r="L2603" s="113">
        <v>9704.86</v>
      </c>
    </row>
    <row r="2604" spans="3:12" x14ac:dyDescent="0.3">
      <c r="C2604" s="1"/>
      <c r="D2604" s="1"/>
      <c r="L2604" s="113">
        <v>9704.86</v>
      </c>
    </row>
    <row r="2605" spans="3:12" x14ac:dyDescent="0.3">
      <c r="C2605" s="1"/>
      <c r="D2605" s="1"/>
      <c r="L2605" s="113">
        <v>9704.86</v>
      </c>
    </row>
    <row r="2606" spans="3:12" x14ac:dyDescent="0.3">
      <c r="C2606" s="1"/>
      <c r="D2606" s="1"/>
      <c r="L2606" s="113">
        <v>9704.86</v>
      </c>
    </row>
    <row r="2607" spans="3:12" x14ac:dyDescent="0.3">
      <c r="C2607" s="1"/>
      <c r="D2607" s="1"/>
      <c r="L2607" s="113">
        <v>9704.86</v>
      </c>
    </row>
    <row r="2608" spans="3:12" x14ac:dyDescent="0.3">
      <c r="C2608" s="1"/>
      <c r="D2608" s="1"/>
      <c r="L2608" s="113">
        <v>9704.86</v>
      </c>
    </row>
    <row r="2609" spans="3:12" x14ac:dyDescent="0.3">
      <c r="C2609" s="1"/>
      <c r="D2609" s="1"/>
      <c r="L2609" s="113">
        <v>9704.86</v>
      </c>
    </row>
    <row r="2610" spans="3:12" x14ac:dyDescent="0.3">
      <c r="C2610" s="1"/>
      <c r="D2610" s="1"/>
      <c r="L2610" s="113">
        <v>9704.86</v>
      </c>
    </row>
    <row r="2611" spans="3:12" x14ac:dyDescent="0.3">
      <c r="C2611" s="1"/>
      <c r="D2611" s="1"/>
      <c r="L2611" s="113">
        <v>9704.86</v>
      </c>
    </row>
    <row r="2612" spans="3:12" x14ac:dyDescent="0.3">
      <c r="C2612" s="1"/>
      <c r="D2612" s="1"/>
      <c r="L2612" s="113">
        <v>9704.86</v>
      </c>
    </row>
    <row r="2613" spans="3:12" x14ac:dyDescent="0.3">
      <c r="C2613" s="1"/>
      <c r="D2613" s="1"/>
      <c r="L2613" s="113">
        <v>9704.86</v>
      </c>
    </row>
    <row r="2614" spans="3:12" x14ac:dyDescent="0.3">
      <c r="C2614" s="1"/>
      <c r="D2614" s="1"/>
      <c r="L2614" s="113">
        <v>9704.86</v>
      </c>
    </row>
    <row r="2615" spans="3:12" x14ac:dyDescent="0.3">
      <c r="C2615" s="1"/>
      <c r="D2615" s="1"/>
      <c r="L2615" s="113">
        <v>9704.86</v>
      </c>
    </row>
    <row r="2616" spans="3:12" x14ac:dyDescent="0.3">
      <c r="C2616" s="1"/>
      <c r="D2616" s="1"/>
      <c r="L2616" s="113">
        <v>9704.86</v>
      </c>
    </row>
    <row r="2617" spans="3:12" x14ac:dyDescent="0.3">
      <c r="C2617" s="1"/>
      <c r="D2617" s="1"/>
      <c r="L2617" s="113">
        <v>9704.86</v>
      </c>
    </row>
    <row r="2618" spans="3:12" x14ac:dyDescent="0.3">
      <c r="C2618" s="1"/>
      <c r="D2618" s="1"/>
      <c r="L2618" s="113">
        <v>9704.86</v>
      </c>
    </row>
    <row r="2619" spans="3:12" x14ac:dyDescent="0.3">
      <c r="C2619" s="1"/>
      <c r="D2619" s="1"/>
      <c r="L2619" s="113">
        <v>9704.86</v>
      </c>
    </row>
    <row r="2620" spans="3:12" x14ac:dyDescent="0.3">
      <c r="C2620" s="1"/>
      <c r="D2620" s="1"/>
      <c r="L2620" s="113">
        <v>9704.86</v>
      </c>
    </row>
    <row r="2621" spans="3:12" x14ac:dyDescent="0.3">
      <c r="C2621" s="1"/>
      <c r="D2621" s="1"/>
      <c r="L2621" s="113">
        <v>9704.86</v>
      </c>
    </row>
    <row r="2622" spans="3:12" x14ac:dyDescent="0.3">
      <c r="C2622" s="1"/>
      <c r="D2622" s="1"/>
      <c r="L2622" s="113">
        <v>9704.86</v>
      </c>
    </row>
    <row r="2623" spans="3:12" x14ac:dyDescent="0.3">
      <c r="C2623" s="1"/>
      <c r="D2623" s="1"/>
      <c r="L2623" s="113">
        <v>9704.86</v>
      </c>
    </row>
    <row r="2624" spans="3:12" x14ac:dyDescent="0.3">
      <c r="C2624" s="1"/>
      <c r="D2624" s="1"/>
      <c r="L2624" s="113">
        <v>9704.86</v>
      </c>
    </row>
    <row r="2625" spans="3:12" x14ac:dyDescent="0.3">
      <c r="C2625" s="1"/>
      <c r="D2625" s="1"/>
      <c r="L2625" s="113">
        <v>9704.86</v>
      </c>
    </row>
    <row r="2626" spans="3:12" x14ac:dyDescent="0.3">
      <c r="C2626" s="1"/>
      <c r="D2626" s="1"/>
      <c r="L2626" s="113">
        <v>9704.86</v>
      </c>
    </row>
    <row r="2627" spans="3:12" x14ac:dyDescent="0.3">
      <c r="C2627" s="1"/>
      <c r="D2627" s="1"/>
      <c r="L2627" s="113">
        <v>9704.86</v>
      </c>
    </row>
    <row r="2628" spans="3:12" x14ac:dyDescent="0.3">
      <c r="C2628" s="1"/>
      <c r="D2628" s="1"/>
      <c r="L2628" s="113">
        <v>9704.86</v>
      </c>
    </row>
    <row r="2629" spans="3:12" x14ac:dyDescent="0.3">
      <c r="C2629" s="1"/>
      <c r="D2629" s="1"/>
      <c r="L2629" s="113">
        <v>9704.86</v>
      </c>
    </row>
    <row r="2630" spans="3:12" x14ac:dyDescent="0.3">
      <c r="C2630" s="1"/>
      <c r="D2630" s="1"/>
      <c r="L2630" s="113">
        <v>9704.86</v>
      </c>
    </row>
    <row r="2631" spans="3:12" x14ac:dyDescent="0.3">
      <c r="C2631" s="1"/>
      <c r="D2631" s="1"/>
      <c r="L2631" s="113">
        <v>9704.86</v>
      </c>
    </row>
    <row r="2632" spans="3:12" x14ac:dyDescent="0.3">
      <c r="C2632" s="1"/>
      <c r="D2632" s="1"/>
      <c r="L2632" s="113">
        <v>9704.86</v>
      </c>
    </row>
    <row r="2633" spans="3:12" x14ac:dyDescent="0.3">
      <c r="C2633" s="1"/>
      <c r="D2633" s="1"/>
      <c r="L2633" s="113">
        <v>9704.86</v>
      </c>
    </row>
    <row r="2634" spans="3:12" x14ac:dyDescent="0.3">
      <c r="C2634" s="1"/>
      <c r="D2634" s="1"/>
      <c r="L2634" s="113">
        <v>9704.86</v>
      </c>
    </row>
    <row r="2635" spans="3:12" x14ac:dyDescent="0.3">
      <c r="C2635" s="1"/>
      <c r="D2635" s="1"/>
      <c r="L2635" s="113">
        <v>9704.86</v>
      </c>
    </row>
    <row r="2636" spans="3:12" x14ac:dyDescent="0.3">
      <c r="C2636" s="1"/>
      <c r="D2636" s="1"/>
      <c r="L2636" s="113">
        <v>9704.86</v>
      </c>
    </row>
    <row r="2637" spans="3:12" x14ac:dyDescent="0.3">
      <c r="C2637" s="1"/>
      <c r="D2637" s="1"/>
      <c r="L2637" s="113">
        <v>9704.86</v>
      </c>
    </row>
    <row r="2638" spans="3:12" x14ac:dyDescent="0.3">
      <c r="C2638" s="1"/>
      <c r="D2638" s="1"/>
      <c r="L2638" s="113">
        <v>9704.86</v>
      </c>
    </row>
    <row r="2639" spans="3:12" x14ac:dyDescent="0.3">
      <c r="C2639" s="1"/>
      <c r="D2639" s="1"/>
      <c r="L2639" s="113">
        <v>9704.86</v>
      </c>
    </row>
    <row r="2640" spans="3:12" x14ac:dyDescent="0.3">
      <c r="C2640" s="1"/>
      <c r="D2640" s="1"/>
      <c r="L2640" s="113">
        <v>9704.86</v>
      </c>
    </row>
    <row r="2641" spans="3:12" x14ac:dyDescent="0.3">
      <c r="C2641" s="1"/>
      <c r="D2641" s="1"/>
      <c r="L2641" s="113">
        <v>9704.86</v>
      </c>
    </row>
    <row r="2642" spans="3:12" x14ac:dyDescent="0.3">
      <c r="C2642" s="1"/>
      <c r="D2642" s="1"/>
      <c r="L2642" s="113">
        <v>9704.86</v>
      </c>
    </row>
    <row r="2643" spans="3:12" x14ac:dyDescent="0.3">
      <c r="C2643" s="1"/>
      <c r="D2643" s="1"/>
      <c r="L2643" s="113">
        <v>9704.86</v>
      </c>
    </row>
    <row r="2644" spans="3:12" x14ac:dyDescent="0.3">
      <c r="C2644" s="1"/>
      <c r="D2644" s="1"/>
      <c r="L2644" s="113">
        <v>9704.86</v>
      </c>
    </row>
    <row r="2645" spans="3:12" x14ac:dyDescent="0.3">
      <c r="C2645" s="1"/>
      <c r="D2645" s="1"/>
      <c r="L2645" s="113">
        <v>9704.86</v>
      </c>
    </row>
    <row r="2646" spans="3:12" x14ac:dyDescent="0.3">
      <c r="C2646" s="1"/>
      <c r="D2646" s="1"/>
      <c r="L2646" s="113">
        <v>9704.86</v>
      </c>
    </row>
    <row r="2647" spans="3:12" x14ac:dyDescent="0.3">
      <c r="C2647" s="1"/>
      <c r="D2647" s="1"/>
      <c r="L2647" s="113">
        <v>9704.86</v>
      </c>
    </row>
    <row r="2648" spans="3:12" x14ac:dyDescent="0.3">
      <c r="C2648" s="1"/>
      <c r="D2648" s="1"/>
      <c r="L2648" s="113">
        <v>9704.86</v>
      </c>
    </row>
    <row r="2649" spans="3:12" x14ac:dyDescent="0.3">
      <c r="C2649" s="1"/>
      <c r="D2649" s="1"/>
      <c r="L2649" s="113">
        <v>9704.86</v>
      </c>
    </row>
    <row r="2650" spans="3:12" x14ac:dyDescent="0.3">
      <c r="C2650" s="1"/>
      <c r="D2650" s="1"/>
      <c r="L2650" s="113">
        <v>9704.86</v>
      </c>
    </row>
    <row r="2651" spans="3:12" x14ac:dyDescent="0.3">
      <c r="C2651" s="1"/>
      <c r="D2651" s="1"/>
      <c r="L2651" s="113">
        <v>9704.86</v>
      </c>
    </row>
    <row r="2652" spans="3:12" x14ac:dyDescent="0.3">
      <c r="C2652" s="1"/>
      <c r="D2652" s="1"/>
      <c r="L2652" s="113">
        <v>9704.86</v>
      </c>
    </row>
    <row r="2653" spans="3:12" x14ac:dyDescent="0.3">
      <c r="C2653" s="1"/>
      <c r="D2653" s="1"/>
      <c r="L2653" s="113">
        <v>9704.86</v>
      </c>
    </row>
    <row r="2654" spans="3:12" x14ac:dyDescent="0.3">
      <c r="C2654" s="1"/>
      <c r="D2654" s="1"/>
      <c r="L2654" s="113">
        <v>9704.86</v>
      </c>
    </row>
    <row r="2655" spans="3:12" x14ac:dyDescent="0.3">
      <c r="C2655" s="1"/>
      <c r="D2655" s="1"/>
      <c r="L2655" s="113">
        <v>9704.86</v>
      </c>
    </row>
    <row r="2656" spans="3:12" x14ac:dyDescent="0.3">
      <c r="C2656" s="1"/>
      <c r="D2656" s="1"/>
      <c r="L2656" s="113">
        <v>9704.86</v>
      </c>
    </row>
    <row r="2657" spans="3:12" x14ac:dyDescent="0.3">
      <c r="C2657" s="1"/>
      <c r="D2657" s="1"/>
      <c r="L2657" s="113">
        <v>9704.86</v>
      </c>
    </row>
    <row r="2658" spans="3:12" x14ac:dyDescent="0.3">
      <c r="C2658" s="1"/>
      <c r="D2658" s="1"/>
      <c r="L2658" s="113">
        <v>9704.86</v>
      </c>
    </row>
    <row r="2659" spans="3:12" x14ac:dyDescent="0.3">
      <c r="C2659" s="1"/>
      <c r="D2659" s="1"/>
      <c r="L2659" s="113">
        <v>9704.86</v>
      </c>
    </row>
    <row r="2660" spans="3:12" x14ac:dyDescent="0.3">
      <c r="C2660" s="1"/>
      <c r="D2660" s="1"/>
      <c r="L2660" s="113">
        <v>9704.86</v>
      </c>
    </row>
    <row r="2661" spans="3:12" x14ac:dyDescent="0.3">
      <c r="C2661" s="1"/>
      <c r="D2661" s="1"/>
      <c r="L2661" s="113">
        <v>9704.86</v>
      </c>
    </row>
    <row r="2662" spans="3:12" x14ac:dyDescent="0.3">
      <c r="C2662" s="1"/>
      <c r="D2662" s="1"/>
      <c r="L2662" s="113">
        <v>9704.86</v>
      </c>
    </row>
    <row r="2663" spans="3:12" x14ac:dyDescent="0.3">
      <c r="C2663" s="1"/>
      <c r="D2663" s="1"/>
      <c r="L2663" s="113">
        <v>9704.86</v>
      </c>
    </row>
    <row r="2664" spans="3:12" x14ac:dyDescent="0.3">
      <c r="C2664" s="1"/>
      <c r="D2664" s="1"/>
      <c r="L2664" s="113">
        <v>9704.86</v>
      </c>
    </row>
    <row r="2665" spans="3:12" x14ac:dyDescent="0.3">
      <c r="C2665" s="1"/>
      <c r="D2665" s="1"/>
      <c r="L2665" s="113">
        <v>9704.86</v>
      </c>
    </row>
    <row r="2666" spans="3:12" x14ac:dyDescent="0.3">
      <c r="C2666" s="1"/>
      <c r="D2666" s="1"/>
      <c r="L2666" s="113">
        <v>9704.86</v>
      </c>
    </row>
    <row r="2667" spans="3:12" x14ac:dyDescent="0.3">
      <c r="C2667" s="1"/>
      <c r="D2667" s="1"/>
      <c r="L2667" s="113">
        <v>9704.86</v>
      </c>
    </row>
    <row r="2668" spans="3:12" x14ac:dyDescent="0.3">
      <c r="C2668" s="1"/>
      <c r="D2668" s="1"/>
      <c r="L2668" s="113">
        <v>9704.86</v>
      </c>
    </row>
    <row r="2669" spans="3:12" x14ac:dyDescent="0.3">
      <c r="C2669" s="1"/>
      <c r="D2669" s="1"/>
      <c r="L2669" s="113">
        <v>9704.86</v>
      </c>
    </row>
    <row r="2670" spans="3:12" x14ac:dyDescent="0.3">
      <c r="C2670" s="1"/>
      <c r="D2670" s="1"/>
      <c r="L2670" s="113">
        <v>9704.86</v>
      </c>
    </row>
    <row r="2671" spans="3:12" x14ac:dyDescent="0.3">
      <c r="C2671" s="1"/>
      <c r="D2671" s="1"/>
      <c r="L2671" s="113">
        <v>9704.86</v>
      </c>
    </row>
    <row r="2672" spans="3:12" x14ac:dyDescent="0.3">
      <c r="C2672" s="1"/>
      <c r="D2672" s="1"/>
      <c r="L2672" s="113">
        <v>9704.86</v>
      </c>
    </row>
    <row r="2673" spans="3:12" x14ac:dyDescent="0.3">
      <c r="C2673" s="1"/>
      <c r="D2673" s="1"/>
      <c r="L2673" s="113">
        <v>9704.86</v>
      </c>
    </row>
    <row r="2674" spans="3:12" x14ac:dyDescent="0.3">
      <c r="C2674" s="1"/>
      <c r="D2674" s="1"/>
      <c r="L2674" s="113">
        <v>9704.86</v>
      </c>
    </row>
    <row r="2675" spans="3:12" x14ac:dyDescent="0.3">
      <c r="C2675" s="1"/>
      <c r="D2675" s="1"/>
      <c r="L2675" s="113">
        <v>9704.86</v>
      </c>
    </row>
    <row r="2676" spans="3:12" x14ac:dyDescent="0.3">
      <c r="C2676" s="1"/>
      <c r="D2676" s="1"/>
      <c r="L2676" s="113">
        <v>9704.86</v>
      </c>
    </row>
    <row r="2677" spans="3:12" x14ac:dyDescent="0.3">
      <c r="C2677" s="1"/>
      <c r="D2677" s="1"/>
      <c r="L2677" s="113">
        <v>9704.86</v>
      </c>
    </row>
    <row r="2678" spans="3:12" x14ac:dyDescent="0.3">
      <c r="C2678" s="1"/>
      <c r="D2678" s="1"/>
      <c r="L2678" s="113">
        <v>9704.86</v>
      </c>
    </row>
    <row r="2679" spans="3:12" x14ac:dyDescent="0.3">
      <c r="C2679" s="1"/>
      <c r="D2679" s="1"/>
      <c r="L2679" s="113">
        <v>9704.86</v>
      </c>
    </row>
    <row r="2680" spans="3:12" x14ac:dyDescent="0.3">
      <c r="C2680" s="1"/>
      <c r="D2680" s="1"/>
      <c r="L2680" s="113">
        <v>9704.86</v>
      </c>
    </row>
    <row r="2681" spans="3:12" x14ac:dyDescent="0.3">
      <c r="C2681" s="1"/>
      <c r="D2681" s="1"/>
      <c r="L2681" s="113">
        <v>9704.86</v>
      </c>
    </row>
    <row r="2682" spans="3:12" x14ac:dyDescent="0.3">
      <c r="C2682" s="1"/>
      <c r="D2682" s="1"/>
      <c r="L2682" s="113">
        <v>9704.86</v>
      </c>
    </row>
    <row r="2683" spans="3:12" x14ac:dyDescent="0.3">
      <c r="C2683" s="1"/>
      <c r="D2683" s="1"/>
      <c r="L2683" s="113">
        <v>9704.86</v>
      </c>
    </row>
    <row r="2684" spans="3:12" x14ac:dyDescent="0.3">
      <c r="C2684" s="1"/>
      <c r="D2684" s="1"/>
      <c r="L2684" s="113">
        <v>9704.86</v>
      </c>
    </row>
    <row r="2685" spans="3:12" x14ac:dyDescent="0.3">
      <c r="C2685" s="1"/>
      <c r="D2685" s="1"/>
      <c r="L2685" s="113">
        <v>9704.86</v>
      </c>
    </row>
    <row r="2686" spans="3:12" x14ac:dyDescent="0.3">
      <c r="C2686" s="1"/>
      <c r="D2686" s="1"/>
      <c r="L2686" s="113">
        <v>9704.86</v>
      </c>
    </row>
    <row r="2687" spans="3:12" x14ac:dyDescent="0.3">
      <c r="C2687" s="1"/>
      <c r="D2687" s="1"/>
      <c r="L2687" s="113">
        <v>9704.86</v>
      </c>
    </row>
    <row r="2688" spans="3:12" x14ac:dyDescent="0.3">
      <c r="C2688" s="1"/>
      <c r="D2688" s="1"/>
      <c r="L2688" s="113">
        <v>9704.86</v>
      </c>
    </row>
    <row r="2689" spans="3:12" x14ac:dyDescent="0.3">
      <c r="C2689" s="1"/>
      <c r="D2689" s="1"/>
      <c r="L2689" s="113">
        <v>9704.86</v>
      </c>
    </row>
    <row r="2690" spans="3:12" x14ac:dyDescent="0.3">
      <c r="C2690" s="1"/>
      <c r="D2690" s="1"/>
      <c r="L2690" s="113">
        <v>9704.86</v>
      </c>
    </row>
    <row r="2691" spans="3:12" x14ac:dyDescent="0.3">
      <c r="C2691" s="1"/>
      <c r="D2691" s="1"/>
      <c r="L2691" s="113">
        <v>9704.86</v>
      </c>
    </row>
    <row r="2692" spans="3:12" x14ac:dyDescent="0.3">
      <c r="C2692" s="1"/>
      <c r="D2692" s="1"/>
      <c r="L2692" s="113">
        <v>9704.86</v>
      </c>
    </row>
    <row r="2693" spans="3:12" x14ac:dyDescent="0.3">
      <c r="C2693" s="1"/>
      <c r="D2693" s="1"/>
      <c r="L2693" s="113">
        <v>9704.86</v>
      </c>
    </row>
    <row r="2694" spans="3:12" x14ac:dyDescent="0.3">
      <c r="C2694" s="1"/>
      <c r="D2694" s="1"/>
      <c r="L2694" s="113">
        <v>9704.86</v>
      </c>
    </row>
    <row r="2695" spans="3:12" x14ac:dyDescent="0.3">
      <c r="C2695" s="1"/>
      <c r="D2695" s="1"/>
      <c r="L2695" s="113">
        <v>9704.86</v>
      </c>
    </row>
    <row r="2696" spans="3:12" x14ac:dyDescent="0.3">
      <c r="C2696" s="1"/>
      <c r="D2696" s="1"/>
      <c r="L2696" s="113">
        <v>9704.86</v>
      </c>
    </row>
    <row r="2697" spans="3:12" x14ac:dyDescent="0.3">
      <c r="C2697" s="1"/>
      <c r="D2697" s="1"/>
      <c r="L2697" s="113">
        <v>9704.86</v>
      </c>
    </row>
    <row r="2698" spans="3:12" x14ac:dyDescent="0.3">
      <c r="C2698" s="1"/>
      <c r="D2698" s="1"/>
      <c r="L2698" s="113">
        <v>9704.86</v>
      </c>
    </row>
    <row r="2699" spans="3:12" x14ac:dyDescent="0.3">
      <c r="C2699" s="1"/>
      <c r="D2699" s="1"/>
      <c r="L2699" s="113">
        <v>9704.86</v>
      </c>
    </row>
    <row r="2700" spans="3:12" x14ac:dyDescent="0.3">
      <c r="C2700" s="1"/>
      <c r="D2700" s="1"/>
      <c r="L2700" s="113">
        <v>9704.86</v>
      </c>
    </row>
    <row r="2701" spans="3:12" x14ac:dyDescent="0.3">
      <c r="C2701" s="1"/>
      <c r="D2701" s="1"/>
      <c r="L2701" s="113">
        <v>9704.86</v>
      </c>
    </row>
    <row r="2702" spans="3:12" x14ac:dyDescent="0.3">
      <c r="C2702" s="1"/>
      <c r="D2702" s="1"/>
      <c r="L2702" s="113">
        <v>9704.86</v>
      </c>
    </row>
    <row r="2703" spans="3:12" x14ac:dyDescent="0.3">
      <c r="C2703" s="1"/>
      <c r="D2703" s="1"/>
      <c r="L2703" s="113">
        <v>9704.86</v>
      </c>
    </row>
    <row r="2704" spans="3:12" x14ac:dyDescent="0.3">
      <c r="C2704" s="1"/>
      <c r="D2704" s="1"/>
      <c r="L2704" s="113">
        <v>9704.86</v>
      </c>
    </row>
    <row r="2705" spans="3:12" x14ac:dyDescent="0.3">
      <c r="C2705" s="1"/>
      <c r="D2705" s="1"/>
      <c r="L2705" s="113">
        <v>9704.86</v>
      </c>
    </row>
    <row r="2706" spans="3:12" x14ac:dyDescent="0.3">
      <c r="C2706" s="1"/>
      <c r="D2706" s="1"/>
      <c r="L2706" s="113">
        <v>9704.86</v>
      </c>
    </row>
    <row r="2707" spans="3:12" x14ac:dyDescent="0.3">
      <c r="C2707" s="1"/>
      <c r="D2707" s="1"/>
      <c r="L2707" s="113">
        <v>9704.86</v>
      </c>
    </row>
    <row r="2708" spans="3:12" x14ac:dyDescent="0.3">
      <c r="C2708" s="1"/>
      <c r="D2708" s="1"/>
      <c r="L2708" s="113">
        <v>9704.86</v>
      </c>
    </row>
    <row r="2709" spans="3:12" x14ac:dyDescent="0.3">
      <c r="C2709" s="1"/>
      <c r="D2709" s="1"/>
      <c r="L2709" s="113">
        <v>9704.86</v>
      </c>
    </row>
    <row r="2710" spans="3:12" x14ac:dyDescent="0.3">
      <c r="C2710" s="1"/>
      <c r="D2710" s="1"/>
      <c r="L2710" s="113">
        <v>9704.86</v>
      </c>
    </row>
    <row r="2711" spans="3:12" x14ac:dyDescent="0.3">
      <c r="C2711" s="1"/>
      <c r="D2711" s="1"/>
      <c r="L2711" s="113">
        <v>9704.86</v>
      </c>
    </row>
    <row r="2712" spans="3:12" x14ac:dyDescent="0.3">
      <c r="C2712" s="1"/>
      <c r="D2712" s="1"/>
      <c r="L2712" s="113">
        <v>9704.86</v>
      </c>
    </row>
    <row r="2713" spans="3:12" x14ac:dyDescent="0.3">
      <c r="C2713" s="1"/>
      <c r="D2713" s="1"/>
      <c r="L2713" s="113">
        <v>9704.86</v>
      </c>
    </row>
    <row r="2714" spans="3:12" x14ac:dyDescent="0.3">
      <c r="C2714" s="1"/>
      <c r="D2714" s="1"/>
      <c r="L2714" s="113">
        <v>9704.86</v>
      </c>
    </row>
    <row r="2715" spans="3:12" x14ac:dyDescent="0.3">
      <c r="C2715" s="1"/>
      <c r="D2715" s="1"/>
      <c r="L2715" s="113">
        <v>9704.86</v>
      </c>
    </row>
    <row r="2716" spans="3:12" x14ac:dyDescent="0.3">
      <c r="C2716" s="1"/>
      <c r="D2716" s="1"/>
      <c r="L2716" s="113">
        <v>9704.86</v>
      </c>
    </row>
    <row r="2717" spans="3:12" x14ac:dyDescent="0.3">
      <c r="C2717" s="1"/>
      <c r="D2717" s="1"/>
      <c r="L2717" s="113">
        <v>9704.86</v>
      </c>
    </row>
    <row r="2718" spans="3:12" x14ac:dyDescent="0.3">
      <c r="C2718" s="1"/>
      <c r="D2718" s="1"/>
      <c r="L2718" s="113">
        <v>9704.86</v>
      </c>
    </row>
    <row r="2719" spans="3:12" x14ac:dyDescent="0.3">
      <c r="C2719" s="1"/>
      <c r="D2719" s="1"/>
      <c r="L2719" s="113">
        <v>9704.86</v>
      </c>
    </row>
    <row r="2720" spans="3:12" x14ac:dyDescent="0.3">
      <c r="C2720" s="1"/>
      <c r="D2720" s="1"/>
      <c r="L2720" s="113">
        <v>9704.86</v>
      </c>
    </row>
    <row r="2721" spans="3:12" x14ac:dyDescent="0.3">
      <c r="C2721" s="1"/>
      <c r="D2721" s="1"/>
      <c r="L2721" s="113">
        <v>9704.86</v>
      </c>
    </row>
    <row r="2722" spans="3:12" x14ac:dyDescent="0.3">
      <c r="C2722" s="1"/>
      <c r="D2722" s="1"/>
      <c r="L2722" s="113">
        <v>9704.86</v>
      </c>
    </row>
    <row r="2723" spans="3:12" x14ac:dyDescent="0.3">
      <c r="C2723" s="1"/>
      <c r="D2723" s="1"/>
      <c r="L2723" s="113">
        <v>9704.86</v>
      </c>
    </row>
    <row r="2724" spans="3:12" x14ac:dyDescent="0.3">
      <c r="C2724" s="1"/>
      <c r="D2724" s="1"/>
      <c r="L2724" s="113">
        <v>9704.86</v>
      </c>
    </row>
    <row r="2725" spans="3:12" x14ac:dyDescent="0.3">
      <c r="C2725" s="1"/>
      <c r="D2725" s="1"/>
      <c r="L2725" s="113">
        <v>9704.86</v>
      </c>
    </row>
    <row r="2726" spans="3:12" x14ac:dyDescent="0.3">
      <c r="C2726" s="1"/>
      <c r="D2726" s="1"/>
      <c r="L2726" s="113">
        <v>9704.86</v>
      </c>
    </row>
    <row r="2727" spans="3:12" x14ac:dyDescent="0.3">
      <c r="C2727" s="1"/>
      <c r="D2727" s="1"/>
      <c r="L2727" s="113">
        <v>9704.86</v>
      </c>
    </row>
    <row r="2728" spans="3:12" x14ac:dyDescent="0.3">
      <c r="C2728" s="1"/>
      <c r="D2728" s="1"/>
      <c r="L2728" s="113">
        <v>9704.86</v>
      </c>
    </row>
    <row r="2729" spans="3:12" x14ac:dyDescent="0.3">
      <c r="C2729" s="1"/>
      <c r="D2729" s="1"/>
      <c r="L2729" s="113">
        <v>9704.86</v>
      </c>
    </row>
    <row r="2730" spans="3:12" x14ac:dyDescent="0.3">
      <c r="C2730" s="1"/>
      <c r="D2730" s="1"/>
      <c r="L2730" s="113">
        <v>9704.86</v>
      </c>
    </row>
    <row r="2731" spans="3:12" x14ac:dyDescent="0.3">
      <c r="C2731" s="1"/>
      <c r="D2731" s="1"/>
      <c r="L2731" s="113">
        <v>9704.86</v>
      </c>
    </row>
    <row r="2732" spans="3:12" x14ac:dyDescent="0.3">
      <c r="C2732" s="1"/>
      <c r="D2732" s="1"/>
      <c r="L2732" s="113">
        <v>9704.86</v>
      </c>
    </row>
    <row r="2733" spans="3:12" x14ac:dyDescent="0.3">
      <c r="C2733" s="1"/>
      <c r="D2733" s="1"/>
      <c r="L2733" s="113">
        <v>9704.86</v>
      </c>
    </row>
    <row r="2734" spans="3:12" x14ac:dyDescent="0.3">
      <c r="C2734" s="1"/>
      <c r="D2734" s="1"/>
      <c r="L2734" s="113">
        <v>9704.86</v>
      </c>
    </row>
    <row r="2735" spans="3:12" x14ac:dyDescent="0.3">
      <c r="C2735" s="1"/>
      <c r="D2735" s="1"/>
      <c r="L2735" s="113">
        <v>9704.86</v>
      </c>
    </row>
    <row r="2736" spans="3:12" x14ac:dyDescent="0.3">
      <c r="C2736" s="1"/>
      <c r="D2736" s="1"/>
      <c r="L2736" s="113">
        <v>9704.86</v>
      </c>
    </row>
    <row r="2737" spans="3:12" x14ac:dyDescent="0.3">
      <c r="C2737" s="1"/>
      <c r="D2737" s="1"/>
      <c r="L2737" s="113">
        <v>9704.86</v>
      </c>
    </row>
    <row r="2738" spans="3:12" x14ac:dyDescent="0.3">
      <c r="C2738" s="1"/>
      <c r="D2738" s="1"/>
      <c r="L2738" s="113">
        <v>9704.86</v>
      </c>
    </row>
    <row r="2739" spans="3:12" x14ac:dyDescent="0.3">
      <c r="C2739" s="1"/>
      <c r="D2739" s="1"/>
      <c r="L2739" s="113">
        <v>9704.86</v>
      </c>
    </row>
    <row r="2740" spans="3:12" x14ac:dyDescent="0.3">
      <c r="C2740" s="1"/>
      <c r="D2740" s="1"/>
      <c r="L2740" s="113">
        <v>9704.86</v>
      </c>
    </row>
    <row r="2741" spans="3:12" x14ac:dyDescent="0.3">
      <c r="C2741" s="1"/>
      <c r="D2741" s="1"/>
      <c r="L2741" s="113">
        <v>9704.86</v>
      </c>
    </row>
    <row r="2742" spans="3:12" x14ac:dyDescent="0.3">
      <c r="C2742" s="1"/>
      <c r="D2742" s="1"/>
      <c r="L2742" s="113">
        <v>9704.86</v>
      </c>
    </row>
    <row r="2743" spans="3:12" x14ac:dyDescent="0.3">
      <c r="C2743" s="1"/>
      <c r="D2743" s="1"/>
      <c r="L2743" s="113">
        <v>9704.86</v>
      </c>
    </row>
    <row r="2744" spans="3:12" x14ac:dyDescent="0.3">
      <c r="C2744" s="1"/>
      <c r="D2744" s="1"/>
      <c r="L2744" s="113">
        <v>9704.86</v>
      </c>
    </row>
    <row r="2745" spans="3:12" x14ac:dyDescent="0.3">
      <c r="C2745" s="1"/>
      <c r="D2745" s="1"/>
      <c r="L2745" s="113">
        <v>9704.86</v>
      </c>
    </row>
    <row r="2746" spans="3:12" x14ac:dyDescent="0.3">
      <c r="C2746" s="1"/>
      <c r="D2746" s="1"/>
      <c r="L2746" s="113">
        <v>9704.86</v>
      </c>
    </row>
    <row r="2747" spans="3:12" x14ac:dyDescent="0.3">
      <c r="C2747" s="1"/>
      <c r="D2747" s="1"/>
      <c r="L2747" s="113">
        <v>9704.86</v>
      </c>
    </row>
    <row r="2748" spans="3:12" x14ac:dyDescent="0.3">
      <c r="C2748" s="1"/>
      <c r="D2748" s="1"/>
      <c r="L2748" s="113">
        <v>9704.86</v>
      </c>
    </row>
    <row r="2749" spans="3:12" x14ac:dyDescent="0.3">
      <c r="C2749" s="1"/>
      <c r="D2749" s="1"/>
      <c r="L2749" s="113">
        <v>9704.86</v>
      </c>
    </row>
    <row r="2750" spans="3:12" x14ac:dyDescent="0.3">
      <c r="C2750" s="1"/>
      <c r="D2750" s="1"/>
      <c r="L2750" s="113">
        <v>9704.86</v>
      </c>
    </row>
    <row r="2751" spans="3:12" x14ac:dyDescent="0.3">
      <c r="C2751" s="1"/>
      <c r="D2751" s="1"/>
      <c r="L2751" s="113">
        <v>9704.86</v>
      </c>
    </row>
    <row r="2752" spans="3:12" x14ac:dyDescent="0.3">
      <c r="C2752" s="1"/>
      <c r="D2752" s="1"/>
      <c r="L2752" s="113">
        <v>9704.86</v>
      </c>
    </row>
    <row r="2753" spans="3:12" x14ac:dyDescent="0.3">
      <c r="C2753" s="1"/>
      <c r="D2753" s="1"/>
      <c r="L2753" s="113">
        <v>9704.86</v>
      </c>
    </row>
    <row r="2754" spans="3:12" x14ac:dyDescent="0.3">
      <c r="C2754" s="1"/>
      <c r="D2754" s="1"/>
      <c r="L2754" s="113">
        <v>9704.86</v>
      </c>
    </row>
    <row r="2755" spans="3:12" x14ac:dyDescent="0.3">
      <c r="C2755" s="1"/>
      <c r="D2755" s="1"/>
      <c r="L2755" s="113">
        <v>9704.86</v>
      </c>
    </row>
    <row r="2756" spans="3:12" x14ac:dyDescent="0.3">
      <c r="C2756" s="1"/>
      <c r="D2756" s="1"/>
      <c r="L2756" s="113">
        <v>9704.86</v>
      </c>
    </row>
    <row r="2757" spans="3:12" x14ac:dyDescent="0.3">
      <c r="C2757" s="1"/>
      <c r="D2757" s="1"/>
      <c r="L2757" s="113">
        <v>9704.86</v>
      </c>
    </row>
    <row r="2758" spans="3:12" x14ac:dyDescent="0.3">
      <c r="C2758" s="1"/>
      <c r="D2758" s="1"/>
      <c r="L2758" s="113">
        <v>9704.86</v>
      </c>
    </row>
    <row r="2759" spans="3:12" x14ac:dyDescent="0.3">
      <c r="C2759" s="1"/>
      <c r="D2759" s="1"/>
      <c r="L2759" s="113">
        <v>9704.86</v>
      </c>
    </row>
    <row r="2760" spans="3:12" x14ac:dyDescent="0.3">
      <c r="C2760" s="1"/>
      <c r="D2760" s="1"/>
      <c r="L2760" s="113">
        <v>9704.86</v>
      </c>
    </row>
    <row r="2761" spans="3:12" x14ac:dyDescent="0.3">
      <c r="C2761" s="1"/>
      <c r="D2761" s="1"/>
      <c r="L2761" s="113">
        <v>9704.86</v>
      </c>
    </row>
    <row r="2762" spans="3:12" x14ac:dyDescent="0.3">
      <c r="C2762" s="1"/>
      <c r="D2762" s="1"/>
      <c r="L2762" s="113">
        <v>9704.86</v>
      </c>
    </row>
    <row r="2763" spans="3:12" x14ac:dyDescent="0.3">
      <c r="C2763" s="1"/>
      <c r="D2763" s="1"/>
      <c r="L2763" s="113">
        <v>9704.86</v>
      </c>
    </row>
    <row r="2764" spans="3:12" x14ac:dyDescent="0.3">
      <c r="C2764" s="1"/>
      <c r="D2764" s="1"/>
      <c r="L2764" s="113">
        <v>9704.86</v>
      </c>
    </row>
    <row r="2765" spans="3:12" x14ac:dyDescent="0.3">
      <c r="C2765" s="1"/>
      <c r="D2765" s="1"/>
      <c r="L2765" s="113">
        <v>9704.86</v>
      </c>
    </row>
    <row r="2766" spans="3:12" x14ac:dyDescent="0.3">
      <c r="C2766" s="1"/>
      <c r="D2766" s="1"/>
      <c r="L2766" s="113">
        <v>9704.86</v>
      </c>
    </row>
    <row r="2767" spans="3:12" x14ac:dyDescent="0.3">
      <c r="C2767" s="1"/>
      <c r="D2767" s="1"/>
      <c r="L2767" s="113">
        <v>9704.86</v>
      </c>
    </row>
    <row r="2768" spans="3:12" x14ac:dyDescent="0.3">
      <c r="C2768" s="1"/>
      <c r="D2768" s="1"/>
      <c r="L2768" s="113">
        <v>9704.86</v>
      </c>
    </row>
    <row r="2769" spans="3:12" x14ac:dyDescent="0.3">
      <c r="C2769" s="1"/>
      <c r="D2769" s="1"/>
      <c r="L2769" s="113">
        <v>9704.86</v>
      </c>
    </row>
    <row r="2770" spans="3:12" x14ac:dyDescent="0.3">
      <c r="C2770" s="1"/>
      <c r="D2770" s="1"/>
      <c r="L2770" s="113">
        <v>9704.86</v>
      </c>
    </row>
    <row r="2771" spans="3:12" x14ac:dyDescent="0.3">
      <c r="C2771" s="1"/>
      <c r="D2771" s="1"/>
      <c r="L2771" s="113">
        <v>9704.86</v>
      </c>
    </row>
    <row r="2772" spans="3:12" x14ac:dyDescent="0.3">
      <c r="C2772" s="1"/>
      <c r="D2772" s="1"/>
      <c r="L2772" s="113">
        <v>9704.86</v>
      </c>
    </row>
    <row r="2773" spans="3:12" x14ac:dyDescent="0.3">
      <c r="C2773" s="1"/>
      <c r="D2773" s="1"/>
      <c r="L2773" s="113">
        <v>9704.86</v>
      </c>
    </row>
    <row r="2774" spans="3:12" x14ac:dyDescent="0.3">
      <c r="C2774" s="1"/>
      <c r="D2774" s="1"/>
      <c r="L2774" s="113">
        <v>9704.86</v>
      </c>
    </row>
    <row r="2775" spans="3:12" x14ac:dyDescent="0.3">
      <c r="C2775" s="1"/>
      <c r="D2775" s="1"/>
      <c r="L2775" s="113">
        <v>9704.86</v>
      </c>
    </row>
    <row r="2776" spans="3:12" x14ac:dyDescent="0.3">
      <c r="C2776" s="1"/>
      <c r="D2776" s="1"/>
      <c r="L2776" s="113">
        <v>9704.86</v>
      </c>
    </row>
    <row r="2777" spans="3:12" x14ac:dyDescent="0.3">
      <c r="C2777" s="1"/>
      <c r="D2777" s="1"/>
      <c r="L2777" s="113">
        <v>9704.86</v>
      </c>
    </row>
    <row r="2778" spans="3:12" x14ac:dyDescent="0.3">
      <c r="C2778" s="1"/>
      <c r="D2778" s="1"/>
      <c r="L2778" s="113">
        <v>9704.86</v>
      </c>
    </row>
    <row r="2779" spans="3:12" x14ac:dyDescent="0.3">
      <c r="C2779" s="1"/>
      <c r="D2779" s="1"/>
      <c r="L2779" s="113">
        <v>9704.86</v>
      </c>
    </row>
    <row r="2780" spans="3:12" x14ac:dyDescent="0.3">
      <c r="C2780" s="1"/>
      <c r="D2780" s="1"/>
      <c r="L2780" s="113">
        <v>9704.86</v>
      </c>
    </row>
    <row r="2781" spans="3:12" x14ac:dyDescent="0.3">
      <c r="C2781" s="1"/>
      <c r="D2781" s="1"/>
      <c r="L2781" s="113">
        <v>9704.86</v>
      </c>
    </row>
    <row r="2782" spans="3:12" x14ac:dyDescent="0.3">
      <c r="C2782" s="1"/>
      <c r="D2782" s="1"/>
      <c r="L2782" s="113">
        <v>9704.86</v>
      </c>
    </row>
    <row r="2783" spans="3:12" x14ac:dyDescent="0.3">
      <c r="C2783" s="1"/>
      <c r="D2783" s="1"/>
      <c r="L2783" s="113">
        <v>9704.86</v>
      </c>
    </row>
    <row r="2784" spans="3:12" x14ac:dyDescent="0.3">
      <c r="C2784" s="1"/>
      <c r="D2784" s="1"/>
      <c r="L2784" s="113">
        <v>9704.86</v>
      </c>
    </row>
    <row r="2785" spans="3:12" x14ac:dyDescent="0.3">
      <c r="C2785" s="1"/>
      <c r="D2785" s="1"/>
      <c r="L2785" s="113">
        <v>9704.86</v>
      </c>
    </row>
    <row r="2786" spans="3:12" x14ac:dyDescent="0.3">
      <c r="C2786" s="1"/>
      <c r="D2786" s="1"/>
      <c r="L2786" s="113">
        <v>9704.86</v>
      </c>
    </row>
    <row r="2787" spans="3:12" x14ac:dyDescent="0.3">
      <c r="C2787" s="1"/>
      <c r="D2787" s="1"/>
      <c r="L2787" s="113">
        <v>9704.86</v>
      </c>
    </row>
    <row r="2788" spans="3:12" x14ac:dyDescent="0.3">
      <c r="C2788" s="1"/>
      <c r="D2788" s="1"/>
      <c r="L2788" s="113">
        <v>9704.86</v>
      </c>
    </row>
    <row r="2789" spans="3:12" x14ac:dyDescent="0.3">
      <c r="C2789" s="1"/>
      <c r="D2789" s="1"/>
      <c r="L2789" s="113">
        <v>9704.86</v>
      </c>
    </row>
    <row r="2790" spans="3:12" x14ac:dyDescent="0.3">
      <c r="C2790" s="1"/>
      <c r="D2790" s="1"/>
      <c r="L2790" s="113">
        <v>9704.86</v>
      </c>
    </row>
    <row r="2791" spans="3:12" x14ac:dyDescent="0.3">
      <c r="C2791" s="1"/>
      <c r="D2791" s="1"/>
      <c r="L2791" s="113">
        <v>9704.86</v>
      </c>
    </row>
    <row r="2792" spans="3:12" x14ac:dyDescent="0.3">
      <c r="C2792" s="1"/>
      <c r="D2792" s="1"/>
      <c r="L2792" s="113">
        <v>9704.86</v>
      </c>
    </row>
    <row r="2793" spans="3:12" x14ac:dyDescent="0.3">
      <c r="C2793" s="1"/>
      <c r="D2793" s="1"/>
      <c r="L2793" s="113">
        <v>9704.86</v>
      </c>
    </row>
    <row r="2794" spans="3:12" x14ac:dyDescent="0.3">
      <c r="C2794" s="1"/>
      <c r="D2794" s="1"/>
      <c r="L2794" s="113">
        <v>9704.86</v>
      </c>
    </row>
    <row r="2795" spans="3:12" x14ac:dyDescent="0.3">
      <c r="C2795" s="1"/>
      <c r="D2795" s="1"/>
      <c r="L2795" s="113">
        <v>9704.86</v>
      </c>
    </row>
    <row r="2796" spans="3:12" x14ac:dyDescent="0.3">
      <c r="C2796" s="1"/>
      <c r="D2796" s="1"/>
      <c r="L2796" s="113">
        <v>9704.86</v>
      </c>
    </row>
    <row r="2797" spans="3:12" x14ac:dyDescent="0.3">
      <c r="C2797" s="1"/>
      <c r="D2797" s="1"/>
      <c r="L2797" s="113">
        <v>9704.86</v>
      </c>
    </row>
    <row r="2798" spans="3:12" x14ac:dyDescent="0.3">
      <c r="C2798" s="1"/>
      <c r="D2798" s="1"/>
      <c r="L2798" s="113">
        <v>9704.86</v>
      </c>
    </row>
    <row r="2799" spans="3:12" x14ac:dyDescent="0.3">
      <c r="C2799" s="1"/>
      <c r="D2799" s="1"/>
      <c r="L2799" s="113">
        <v>9704.86</v>
      </c>
    </row>
    <row r="2800" spans="3:12" x14ac:dyDescent="0.3">
      <c r="C2800" s="1"/>
      <c r="D2800" s="1"/>
      <c r="L2800" s="113">
        <v>9704.86</v>
      </c>
    </row>
    <row r="2801" spans="3:12" x14ac:dyDescent="0.3">
      <c r="C2801" s="1"/>
      <c r="D2801" s="1"/>
      <c r="L2801" s="113">
        <v>9704.86</v>
      </c>
    </row>
    <row r="2802" spans="3:12" x14ac:dyDescent="0.3">
      <c r="C2802" s="1"/>
      <c r="D2802" s="1"/>
      <c r="L2802" s="113">
        <v>9704.86</v>
      </c>
    </row>
    <row r="2803" spans="3:12" x14ac:dyDescent="0.3">
      <c r="C2803" s="1"/>
      <c r="D2803" s="1"/>
      <c r="L2803" s="113">
        <v>9704.86</v>
      </c>
    </row>
    <row r="2804" spans="3:12" x14ac:dyDescent="0.3">
      <c r="C2804" s="1"/>
      <c r="D2804" s="1"/>
      <c r="L2804" s="113">
        <v>9704.86</v>
      </c>
    </row>
    <row r="2805" spans="3:12" x14ac:dyDescent="0.3">
      <c r="C2805" s="1"/>
      <c r="D2805" s="1"/>
      <c r="L2805" s="113">
        <v>9704.86</v>
      </c>
    </row>
    <row r="2806" spans="3:12" x14ac:dyDescent="0.3">
      <c r="C2806" s="1"/>
      <c r="D2806" s="1"/>
      <c r="L2806" s="113">
        <v>9704.86</v>
      </c>
    </row>
    <row r="2807" spans="3:12" x14ac:dyDescent="0.3">
      <c r="C2807" s="1"/>
      <c r="D2807" s="1"/>
      <c r="L2807" s="113">
        <v>9704.86</v>
      </c>
    </row>
    <row r="2808" spans="3:12" x14ac:dyDescent="0.3">
      <c r="C2808" s="1"/>
      <c r="D2808" s="1"/>
      <c r="L2808" s="113">
        <v>9704.86</v>
      </c>
    </row>
    <row r="2809" spans="3:12" x14ac:dyDescent="0.3">
      <c r="C2809" s="1"/>
      <c r="D2809" s="1"/>
      <c r="L2809" s="113">
        <v>9704.86</v>
      </c>
    </row>
    <row r="2810" spans="3:12" x14ac:dyDescent="0.3">
      <c r="C2810" s="1"/>
      <c r="D2810" s="1"/>
      <c r="L2810" s="113">
        <v>9704.86</v>
      </c>
    </row>
    <row r="2811" spans="3:12" x14ac:dyDescent="0.3">
      <c r="C2811" s="1"/>
      <c r="D2811" s="1"/>
      <c r="L2811" s="113">
        <v>9704.86</v>
      </c>
    </row>
    <row r="2812" spans="3:12" x14ac:dyDescent="0.3">
      <c r="C2812" s="1"/>
      <c r="D2812" s="1"/>
      <c r="L2812" s="113">
        <v>9704.86</v>
      </c>
    </row>
    <row r="2813" spans="3:12" x14ac:dyDescent="0.3">
      <c r="C2813" s="1"/>
      <c r="D2813" s="1"/>
      <c r="L2813" s="113">
        <v>9704.86</v>
      </c>
    </row>
    <row r="2814" spans="3:12" x14ac:dyDescent="0.3">
      <c r="C2814" s="1"/>
      <c r="D2814" s="1"/>
      <c r="L2814" s="113">
        <v>9704.86</v>
      </c>
    </row>
    <row r="2815" spans="3:12" x14ac:dyDescent="0.3">
      <c r="C2815" s="1"/>
      <c r="D2815" s="1"/>
      <c r="L2815" s="113">
        <v>9704.86</v>
      </c>
    </row>
    <row r="2816" spans="3:12" x14ac:dyDescent="0.3">
      <c r="C2816" s="1"/>
      <c r="D2816" s="1"/>
      <c r="L2816" s="113">
        <v>9704.86</v>
      </c>
    </row>
    <row r="2817" spans="3:12" x14ac:dyDescent="0.3">
      <c r="C2817" s="1"/>
      <c r="D2817" s="1"/>
      <c r="L2817" s="113">
        <v>9704.86</v>
      </c>
    </row>
    <row r="2818" spans="3:12" x14ac:dyDescent="0.3">
      <c r="C2818" s="1"/>
      <c r="D2818" s="1"/>
      <c r="L2818" s="113">
        <v>9704.86</v>
      </c>
    </row>
    <row r="2819" spans="3:12" x14ac:dyDescent="0.3">
      <c r="C2819" s="1"/>
      <c r="D2819" s="1"/>
      <c r="L2819" s="113">
        <v>9704.86</v>
      </c>
    </row>
    <row r="2820" spans="3:12" x14ac:dyDescent="0.3">
      <c r="C2820" s="1"/>
      <c r="D2820" s="1"/>
      <c r="L2820" s="113">
        <v>9704.86</v>
      </c>
    </row>
    <row r="2821" spans="3:12" x14ac:dyDescent="0.3">
      <c r="C2821" s="1"/>
      <c r="D2821" s="1"/>
      <c r="L2821" s="113">
        <v>9704.86</v>
      </c>
    </row>
    <row r="2822" spans="3:12" x14ac:dyDescent="0.3">
      <c r="C2822" s="1"/>
      <c r="D2822" s="1"/>
      <c r="L2822" s="113">
        <v>9704.86</v>
      </c>
    </row>
    <row r="2823" spans="3:12" x14ac:dyDescent="0.3">
      <c r="C2823" s="1"/>
      <c r="D2823" s="1"/>
      <c r="L2823" s="113">
        <v>9704.86</v>
      </c>
    </row>
    <row r="2824" spans="3:12" x14ac:dyDescent="0.3">
      <c r="C2824" s="1"/>
      <c r="D2824" s="1"/>
      <c r="L2824" s="113">
        <v>9704.86</v>
      </c>
    </row>
    <row r="2825" spans="3:12" x14ac:dyDescent="0.3">
      <c r="C2825" s="1"/>
      <c r="D2825" s="1"/>
      <c r="L2825" s="113">
        <v>9704.86</v>
      </c>
    </row>
    <row r="2826" spans="3:12" x14ac:dyDescent="0.3">
      <c r="C2826" s="1"/>
      <c r="D2826" s="1"/>
      <c r="L2826" s="113">
        <v>9704.86</v>
      </c>
    </row>
    <row r="2827" spans="3:12" x14ac:dyDescent="0.3">
      <c r="C2827" s="1"/>
      <c r="D2827" s="1"/>
      <c r="L2827" s="113">
        <v>9704.86</v>
      </c>
    </row>
    <row r="2828" spans="3:12" x14ac:dyDescent="0.3">
      <c r="C2828" s="1"/>
      <c r="D2828" s="1"/>
      <c r="L2828" s="113">
        <v>9704.86</v>
      </c>
    </row>
    <row r="2829" spans="3:12" x14ac:dyDescent="0.3">
      <c r="C2829" s="1"/>
      <c r="D2829" s="1"/>
      <c r="L2829" s="113">
        <v>9704.86</v>
      </c>
    </row>
    <row r="2830" spans="3:12" x14ac:dyDescent="0.3">
      <c r="C2830" s="1"/>
      <c r="D2830" s="1"/>
      <c r="L2830" s="113">
        <v>9704.86</v>
      </c>
    </row>
    <row r="2831" spans="3:12" x14ac:dyDescent="0.3">
      <c r="C2831" s="1"/>
      <c r="D2831" s="1"/>
      <c r="L2831" s="113">
        <v>9704.86</v>
      </c>
    </row>
    <row r="2832" spans="3:12" x14ac:dyDescent="0.3">
      <c r="C2832" s="1"/>
      <c r="D2832" s="1"/>
      <c r="L2832" s="113">
        <v>9704.86</v>
      </c>
    </row>
    <row r="2833" spans="3:12" x14ac:dyDescent="0.3">
      <c r="C2833" s="1"/>
      <c r="D2833" s="1"/>
      <c r="L2833" s="113">
        <v>9704.86</v>
      </c>
    </row>
    <row r="2834" spans="3:12" x14ac:dyDescent="0.3">
      <c r="C2834" s="1"/>
      <c r="D2834" s="1"/>
      <c r="L2834" s="113">
        <v>9704.86</v>
      </c>
    </row>
    <row r="2835" spans="3:12" x14ac:dyDescent="0.3">
      <c r="C2835" s="1"/>
      <c r="D2835" s="1"/>
      <c r="L2835" s="113">
        <v>9704.86</v>
      </c>
    </row>
    <row r="2836" spans="3:12" x14ac:dyDescent="0.3">
      <c r="C2836" s="1"/>
      <c r="D2836" s="1"/>
      <c r="L2836" s="113">
        <v>9704.86</v>
      </c>
    </row>
    <row r="2837" spans="3:12" x14ac:dyDescent="0.3">
      <c r="C2837" s="1"/>
      <c r="D2837" s="1"/>
      <c r="L2837" s="113">
        <v>9704.86</v>
      </c>
    </row>
    <row r="2838" spans="3:12" x14ac:dyDescent="0.3">
      <c r="C2838" s="1"/>
      <c r="D2838" s="1"/>
      <c r="L2838" s="113">
        <v>9704.86</v>
      </c>
    </row>
    <row r="2839" spans="3:12" x14ac:dyDescent="0.3">
      <c r="C2839" s="1"/>
      <c r="D2839" s="1"/>
      <c r="L2839" s="113">
        <v>9704.86</v>
      </c>
    </row>
    <row r="2840" spans="3:12" x14ac:dyDescent="0.3">
      <c r="C2840" s="1"/>
      <c r="D2840" s="1"/>
      <c r="L2840" s="113">
        <v>9704.86</v>
      </c>
    </row>
    <row r="2841" spans="3:12" x14ac:dyDescent="0.3">
      <c r="C2841" s="1"/>
      <c r="D2841" s="1"/>
      <c r="L2841" s="113">
        <v>9704.86</v>
      </c>
    </row>
    <row r="2842" spans="3:12" x14ac:dyDescent="0.3">
      <c r="C2842" s="1"/>
      <c r="D2842" s="1"/>
      <c r="L2842" s="113">
        <v>9704.86</v>
      </c>
    </row>
    <row r="2843" spans="3:12" x14ac:dyDescent="0.3">
      <c r="C2843" s="1"/>
      <c r="D2843" s="1"/>
      <c r="L2843" s="113">
        <v>9704.86</v>
      </c>
    </row>
    <row r="2844" spans="3:12" x14ac:dyDescent="0.3">
      <c r="C2844" s="1"/>
      <c r="D2844" s="1"/>
      <c r="L2844" s="113">
        <v>9704.86</v>
      </c>
    </row>
    <row r="2845" spans="3:12" x14ac:dyDescent="0.3">
      <c r="C2845" s="1"/>
      <c r="D2845" s="1"/>
      <c r="L2845" s="113">
        <v>9704.86</v>
      </c>
    </row>
    <row r="2846" spans="3:12" x14ac:dyDescent="0.3">
      <c r="C2846" s="1"/>
      <c r="D2846" s="1"/>
      <c r="L2846" s="113">
        <v>9704.86</v>
      </c>
    </row>
    <row r="2847" spans="3:12" x14ac:dyDescent="0.3">
      <c r="C2847" s="1"/>
      <c r="D2847" s="1"/>
      <c r="L2847" s="113">
        <v>9704.86</v>
      </c>
    </row>
    <row r="2848" spans="3:12" x14ac:dyDescent="0.3">
      <c r="C2848" s="1"/>
      <c r="D2848" s="1"/>
      <c r="L2848" s="113">
        <v>9704.86</v>
      </c>
    </row>
    <row r="2849" spans="3:12" x14ac:dyDescent="0.3">
      <c r="C2849" s="1"/>
      <c r="D2849" s="1"/>
      <c r="L2849" s="113">
        <v>9704.86</v>
      </c>
    </row>
    <row r="2850" spans="3:12" x14ac:dyDescent="0.3">
      <c r="C2850" s="1"/>
      <c r="D2850" s="1"/>
      <c r="L2850" s="113">
        <v>9704.86</v>
      </c>
    </row>
    <row r="2851" spans="3:12" x14ac:dyDescent="0.3">
      <c r="C2851" s="1"/>
      <c r="D2851" s="1"/>
      <c r="L2851" s="113">
        <v>9704.86</v>
      </c>
    </row>
    <row r="2852" spans="3:12" x14ac:dyDescent="0.3">
      <c r="C2852" s="1"/>
      <c r="D2852" s="1"/>
      <c r="L2852" s="113">
        <v>9704.86</v>
      </c>
    </row>
    <row r="2853" spans="3:12" x14ac:dyDescent="0.3">
      <c r="C2853" s="1"/>
      <c r="D2853" s="1"/>
      <c r="L2853" s="113">
        <v>9704.86</v>
      </c>
    </row>
    <row r="2854" spans="3:12" x14ac:dyDescent="0.3">
      <c r="C2854" s="1"/>
      <c r="D2854" s="1"/>
      <c r="L2854" s="113">
        <v>9704.86</v>
      </c>
    </row>
    <row r="2855" spans="3:12" x14ac:dyDescent="0.3">
      <c r="C2855" s="1"/>
      <c r="D2855" s="1"/>
      <c r="L2855" s="113">
        <v>9704.86</v>
      </c>
    </row>
    <row r="2856" spans="3:12" x14ac:dyDescent="0.3">
      <c r="C2856" s="1"/>
      <c r="D2856" s="1"/>
      <c r="L2856" s="113">
        <v>9704.86</v>
      </c>
    </row>
    <row r="2857" spans="3:12" x14ac:dyDescent="0.3">
      <c r="C2857" s="1"/>
      <c r="D2857" s="1"/>
      <c r="L2857" s="113">
        <v>9704.86</v>
      </c>
    </row>
    <row r="2858" spans="3:12" x14ac:dyDescent="0.3">
      <c r="C2858" s="1"/>
      <c r="D2858" s="1"/>
      <c r="L2858" s="113">
        <v>9704.86</v>
      </c>
    </row>
    <row r="2859" spans="3:12" x14ac:dyDescent="0.3">
      <c r="C2859" s="1"/>
      <c r="D2859" s="1"/>
      <c r="L2859" s="113">
        <v>9704.86</v>
      </c>
    </row>
    <row r="2860" spans="3:12" x14ac:dyDescent="0.3">
      <c r="C2860" s="1"/>
      <c r="D2860" s="1"/>
      <c r="L2860" s="113">
        <v>9704.86</v>
      </c>
    </row>
    <row r="2861" spans="3:12" x14ac:dyDescent="0.3">
      <c r="C2861" s="1"/>
      <c r="D2861" s="1"/>
      <c r="L2861" s="113">
        <v>9704.86</v>
      </c>
    </row>
    <row r="2862" spans="3:12" x14ac:dyDescent="0.3">
      <c r="C2862" s="1"/>
      <c r="D2862" s="1"/>
      <c r="L2862" s="113">
        <v>9704.86</v>
      </c>
    </row>
    <row r="2863" spans="3:12" x14ac:dyDescent="0.3">
      <c r="C2863" s="1"/>
      <c r="D2863" s="1"/>
      <c r="L2863" s="113">
        <v>9704.86</v>
      </c>
    </row>
    <row r="2864" spans="3:12" x14ac:dyDescent="0.3">
      <c r="C2864" s="1"/>
      <c r="D2864" s="1"/>
      <c r="L2864" s="113">
        <v>9704.86</v>
      </c>
    </row>
    <row r="2865" spans="3:12" x14ac:dyDescent="0.3">
      <c r="C2865" s="1"/>
      <c r="D2865" s="1"/>
      <c r="L2865" s="113">
        <v>9704.86</v>
      </c>
    </row>
    <row r="2866" spans="3:12" x14ac:dyDescent="0.3">
      <c r="C2866" s="1"/>
      <c r="D2866" s="1"/>
      <c r="L2866" s="113">
        <v>9704.86</v>
      </c>
    </row>
    <row r="2867" spans="3:12" x14ac:dyDescent="0.3">
      <c r="C2867" s="1"/>
      <c r="D2867" s="1"/>
      <c r="L2867" s="113">
        <v>9704.86</v>
      </c>
    </row>
    <row r="2868" spans="3:12" x14ac:dyDescent="0.3">
      <c r="C2868" s="1"/>
      <c r="D2868" s="1"/>
      <c r="L2868" s="113">
        <v>9704.86</v>
      </c>
    </row>
    <row r="2869" spans="3:12" x14ac:dyDescent="0.3">
      <c r="C2869" s="1"/>
      <c r="D2869" s="1"/>
      <c r="L2869" s="113">
        <v>9704.86</v>
      </c>
    </row>
    <row r="2870" spans="3:12" x14ac:dyDescent="0.3">
      <c r="C2870" s="1"/>
      <c r="D2870" s="1"/>
      <c r="L2870" s="113">
        <v>9704.86</v>
      </c>
    </row>
    <row r="2871" spans="3:12" x14ac:dyDescent="0.3">
      <c r="C2871" s="1"/>
      <c r="D2871" s="1"/>
      <c r="L2871" s="113">
        <v>9704.86</v>
      </c>
    </row>
    <row r="2872" spans="3:12" x14ac:dyDescent="0.3">
      <c r="C2872" s="1"/>
      <c r="D2872" s="1"/>
      <c r="L2872" s="113">
        <v>9704.86</v>
      </c>
    </row>
    <row r="2873" spans="3:12" x14ac:dyDescent="0.3">
      <c r="C2873" s="1"/>
      <c r="D2873" s="1"/>
      <c r="L2873" s="113">
        <v>9704.86</v>
      </c>
    </row>
    <row r="2874" spans="3:12" x14ac:dyDescent="0.3">
      <c r="C2874" s="1"/>
      <c r="D2874" s="1"/>
      <c r="L2874" s="113">
        <v>9704.86</v>
      </c>
    </row>
    <row r="2875" spans="3:12" x14ac:dyDescent="0.3">
      <c r="C2875" s="1"/>
      <c r="D2875" s="1"/>
      <c r="L2875" s="113">
        <v>9704.86</v>
      </c>
    </row>
    <row r="2876" spans="3:12" x14ac:dyDescent="0.3">
      <c r="C2876" s="1"/>
      <c r="D2876" s="1"/>
      <c r="L2876" s="113">
        <v>9704.86</v>
      </c>
    </row>
    <row r="2877" spans="3:12" x14ac:dyDescent="0.3">
      <c r="C2877" s="1"/>
      <c r="D2877" s="1"/>
      <c r="L2877" s="113">
        <v>9704.86</v>
      </c>
    </row>
    <row r="2878" spans="3:12" x14ac:dyDescent="0.3">
      <c r="C2878" s="1"/>
      <c r="D2878" s="1"/>
      <c r="L2878" s="113">
        <v>9704.86</v>
      </c>
    </row>
    <row r="2879" spans="3:12" x14ac:dyDescent="0.3">
      <c r="C2879" s="1"/>
      <c r="D2879" s="1"/>
      <c r="L2879" s="113">
        <v>9704.86</v>
      </c>
    </row>
    <row r="2880" spans="3:12" x14ac:dyDescent="0.3">
      <c r="C2880" s="1"/>
      <c r="D2880" s="1"/>
      <c r="L2880" s="113">
        <v>9704.86</v>
      </c>
    </row>
    <row r="2881" spans="3:12" x14ac:dyDescent="0.3">
      <c r="C2881" s="1"/>
      <c r="D2881" s="1"/>
      <c r="L2881" s="113">
        <v>9704.86</v>
      </c>
    </row>
    <row r="2882" spans="3:12" x14ac:dyDescent="0.3">
      <c r="C2882" s="1"/>
      <c r="D2882" s="1"/>
      <c r="L2882" s="113">
        <v>9704.86</v>
      </c>
    </row>
    <row r="2883" spans="3:12" x14ac:dyDescent="0.3">
      <c r="C2883" s="1"/>
      <c r="D2883" s="1"/>
      <c r="L2883" s="113">
        <v>9704.86</v>
      </c>
    </row>
    <row r="2884" spans="3:12" x14ac:dyDescent="0.3">
      <c r="C2884" s="1"/>
      <c r="D2884" s="1"/>
      <c r="L2884" s="113">
        <v>200208</v>
      </c>
    </row>
    <row r="2885" spans="3:12" x14ac:dyDescent="0.3">
      <c r="C2885" s="1"/>
      <c r="D2885" s="1"/>
      <c r="L2885" s="113">
        <v>200208</v>
      </c>
    </row>
    <row r="2886" spans="3:12" x14ac:dyDescent="0.3">
      <c r="C2886" s="1"/>
      <c r="D2886" s="1"/>
      <c r="L2886" s="113">
        <v>200208</v>
      </c>
    </row>
    <row r="2887" spans="3:12" x14ac:dyDescent="0.3">
      <c r="C2887" s="1"/>
      <c r="D2887" s="1"/>
      <c r="L2887" s="113">
        <v>-35160.92</v>
      </c>
    </row>
    <row r="2888" spans="3:12" x14ac:dyDescent="0.3">
      <c r="C2888" s="1"/>
      <c r="D2888" s="1"/>
      <c r="L2888" s="113">
        <v>-35160.92</v>
      </c>
    </row>
    <row r="2889" spans="3:12" x14ac:dyDescent="0.3">
      <c r="C2889" s="1"/>
      <c r="D2889" s="1"/>
      <c r="L2889" s="113">
        <v>-35160.92</v>
      </c>
    </row>
    <row r="2890" spans="3:12" x14ac:dyDescent="0.3">
      <c r="C2890" s="1"/>
      <c r="D2890" s="1"/>
      <c r="L2890" s="113">
        <v>-35160.92</v>
      </c>
    </row>
    <row r="2891" spans="3:12" x14ac:dyDescent="0.3">
      <c r="C2891" s="1"/>
      <c r="D2891" s="1"/>
      <c r="L2891" s="113">
        <v>-35160.92</v>
      </c>
    </row>
    <row r="2892" spans="3:12" x14ac:dyDescent="0.3">
      <c r="C2892" s="1"/>
      <c r="D2892" s="1"/>
      <c r="L2892" s="113">
        <v>-35160.92</v>
      </c>
    </row>
    <row r="2893" spans="3:12" x14ac:dyDescent="0.3">
      <c r="C2893" s="1"/>
      <c r="D2893" s="1"/>
      <c r="L2893" s="113">
        <v>-35160.92</v>
      </c>
    </row>
    <row r="2894" spans="3:12" x14ac:dyDescent="0.3">
      <c r="C2894" s="1"/>
      <c r="D2894" s="1"/>
      <c r="L2894" s="113">
        <v>-35160.92</v>
      </c>
    </row>
    <row r="2895" spans="3:12" x14ac:dyDescent="0.3">
      <c r="C2895" s="1"/>
      <c r="D2895" s="1"/>
      <c r="L2895" s="113">
        <v>-35160.92</v>
      </c>
    </row>
    <row r="2896" spans="3:12" x14ac:dyDescent="0.3">
      <c r="C2896" s="1"/>
      <c r="D2896" s="1"/>
      <c r="L2896" s="113">
        <v>-35160.92</v>
      </c>
    </row>
    <row r="2897" spans="3:12" x14ac:dyDescent="0.3">
      <c r="C2897" s="1"/>
      <c r="D2897" s="1"/>
      <c r="L2897" s="113">
        <v>-35160.92</v>
      </c>
    </row>
    <row r="2898" spans="3:12" x14ac:dyDescent="0.3">
      <c r="C2898" s="1"/>
      <c r="D2898" s="1"/>
      <c r="L2898" s="113">
        <v>-35160.92</v>
      </c>
    </row>
    <row r="2899" spans="3:12" x14ac:dyDescent="0.3">
      <c r="C2899" s="1"/>
      <c r="D2899" s="1"/>
      <c r="L2899" s="113">
        <v>-35160.92</v>
      </c>
    </row>
    <row r="2900" spans="3:12" x14ac:dyDescent="0.3">
      <c r="C2900" s="1"/>
      <c r="D2900" s="1"/>
      <c r="L2900" s="113">
        <v>-35160.92</v>
      </c>
    </row>
    <row r="2901" spans="3:12" x14ac:dyDescent="0.3">
      <c r="C2901" s="1"/>
      <c r="D2901" s="1"/>
      <c r="L2901" s="113">
        <v>-35160.92</v>
      </c>
    </row>
    <row r="2902" spans="3:12" x14ac:dyDescent="0.3">
      <c r="C2902" s="1"/>
      <c r="D2902" s="1"/>
      <c r="L2902" s="113">
        <v>-35160.92</v>
      </c>
    </row>
    <row r="2903" spans="3:12" x14ac:dyDescent="0.3">
      <c r="C2903" s="1"/>
      <c r="D2903" s="1"/>
      <c r="L2903" s="113">
        <v>-35160.92</v>
      </c>
    </row>
    <row r="2904" spans="3:12" x14ac:dyDescent="0.3">
      <c r="C2904" s="1"/>
      <c r="D2904" s="1"/>
      <c r="L2904" s="113">
        <v>-35160.92</v>
      </c>
    </row>
    <row r="2905" spans="3:12" x14ac:dyDescent="0.3">
      <c r="C2905" s="1"/>
      <c r="D2905" s="1"/>
      <c r="L2905" s="113">
        <v>-35160.92</v>
      </c>
    </row>
    <row r="2906" spans="3:12" x14ac:dyDescent="0.3">
      <c r="C2906" s="1"/>
      <c r="D2906" s="1"/>
      <c r="L2906" s="113">
        <v>-35160.92</v>
      </c>
    </row>
    <row r="2907" spans="3:12" x14ac:dyDescent="0.3">
      <c r="C2907" s="1"/>
      <c r="D2907" s="1"/>
      <c r="L2907" s="113">
        <v>-35160.92</v>
      </c>
    </row>
    <row r="2908" spans="3:12" x14ac:dyDescent="0.3">
      <c r="C2908" s="1"/>
      <c r="D2908" s="1"/>
      <c r="L2908" s="113">
        <v>-35160.92</v>
      </c>
    </row>
    <row r="2909" spans="3:12" x14ac:dyDescent="0.3">
      <c r="C2909" s="1"/>
      <c r="D2909" s="1"/>
      <c r="L2909" s="113">
        <v>-35160.92</v>
      </c>
    </row>
    <row r="2910" spans="3:12" x14ac:dyDescent="0.3">
      <c r="C2910" s="1"/>
      <c r="D2910" s="1"/>
      <c r="L2910" s="113">
        <v>-35160.92</v>
      </c>
    </row>
    <row r="2911" spans="3:12" x14ac:dyDescent="0.3">
      <c r="C2911" s="1"/>
      <c r="D2911" s="1"/>
      <c r="L2911" s="113">
        <v>-35160.92</v>
      </c>
    </row>
    <row r="2912" spans="3:12" x14ac:dyDescent="0.3">
      <c r="C2912" s="1"/>
      <c r="D2912" s="1"/>
      <c r="L2912" s="113">
        <v>-35160.92</v>
      </c>
    </row>
    <row r="2913" spans="3:12" x14ac:dyDescent="0.3">
      <c r="C2913" s="1"/>
      <c r="D2913" s="1"/>
      <c r="L2913" s="113">
        <v>-35160.92</v>
      </c>
    </row>
    <row r="2914" spans="3:12" x14ac:dyDescent="0.3">
      <c r="C2914" s="1"/>
      <c r="D2914" s="1"/>
      <c r="L2914" s="113">
        <v>-35160.92</v>
      </c>
    </row>
    <row r="2915" spans="3:12" x14ac:dyDescent="0.3">
      <c r="C2915" s="1"/>
      <c r="D2915" s="1"/>
      <c r="L2915" s="113">
        <v>-35160.92</v>
      </c>
    </row>
    <row r="2916" spans="3:12" x14ac:dyDescent="0.3">
      <c r="C2916" s="1"/>
      <c r="D2916" s="1"/>
      <c r="L2916" s="113">
        <v>-35160.92</v>
      </c>
    </row>
    <row r="2917" spans="3:12" x14ac:dyDescent="0.3">
      <c r="C2917" s="1"/>
      <c r="D2917" s="1"/>
      <c r="L2917" s="113">
        <v>-35160.92</v>
      </c>
    </row>
    <row r="2918" spans="3:12" x14ac:dyDescent="0.3">
      <c r="C2918" s="1"/>
      <c r="D2918" s="1"/>
      <c r="L2918" s="113">
        <v>-35160.92</v>
      </c>
    </row>
    <row r="2919" spans="3:12" x14ac:dyDescent="0.3">
      <c r="C2919" s="1"/>
      <c r="D2919" s="1"/>
      <c r="L2919" s="113">
        <v>-35160.92</v>
      </c>
    </row>
    <row r="2920" spans="3:12" x14ac:dyDescent="0.3">
      <c r="C2920" s="1"/>
      <c r="D2920" s="1"/>
      <c r="L2920" s="113">
        <v>-35160.92</v>
      </c>
    </row>
    <row r="2921" spans="3:12" x14ac:dyDescent="0.3">
      <c r="C2921" s="1"/>
      <c r="D2921" s="1"/>
      <c r="L2921" s="113">
        <v>-35160.92</v>
      </c>
    </row>
    <row r="2922" spans="3:12" x14ac:dyDescent="0.3">
      <c r="C2922" s="1"/>
      <c r="D2922" s="1"/>
      <c r="L2922" s="113">
        <v>-35160.92</v>
      </c>
    </row>
    <row r="2923" spans="3:12" x14ac:dyDescent="0.3">
      <c r="C2923" s="1"/>
      <c r="D2923" s="1"/>
      <c r="L2923" s="113">
        <v>-35160.92</v>
      </c>
    </row>
    <row r="2924" spans="3:12" x14ac:dyDescent="0.3">
      <c r="C2924" s="1"/>
      <c r="D2924" s="1"/>
      <c r="L2924" s="113">
        <v>-35160.92</v>
      </c>
    </row>
    <row r="2925" spans="3:12" x14ac:dyDescent="0.3">
      <c r="C2925" s="1"/>
      <c r="D2925" s="1"/>
      <c r="L2925" s="113">
        <v>-35160.92</v>
      </c>
    </row>
    <row r="2926" spans="3:12" x14ac:dyDescent="0.3">
      <c r="C2926" s="1"/>
      <c r="D2926" s="1"/>
      <c r="L2926" s="113">
        <v>-35160.92</v>
      </c>
    </row>
    <row r="2927" spans="3:12" x14ac:dyDescent="0.3">
      <c r="C2927" s="1"/>
      <c r="D2927" s="1"/>
      <c r="L2927" s="113">
        <v>-35160.92</v>
      </c>
    </row>
    <row r="2928" spans="3:12" x14ac:dyDescent="0.3">
      <c r="C2928" s="1"/>
      <c r="D2928" s="1"/>
      <c r="L2928" s="113">
        <v>-35160.92</v>
      </c>
    </row>
    <row r="2929" spans="3:12" x14ac:dyDescent="0.3">
      <c r="C2929" s="1"/>
      <c r="D2929" s="1"/>
      <c r="L2929" s="113">
        <v>-35160.92</v>
      </c>
    </row>
    <row r="2930" spans="3:12" x14ac:dyDescent="0.3">
      <c r="C2930" s="1"/>
      <c r="D2930" s="1"/>
      <c r="L2930" s="113">
        <v>-35160.92</v>
      </c>
    </row>
    <row r="2931" spans="3:12" x14ac:dyDescent="0.3">
      <c r="C2931" s="1"/>
      <c r="D2931" s="1"/>
      <c r="L2931" s="113">
        <v>-35160.92</v>
      </c>
    </row>
    <row r="2932" spans="3:12" x14ac:dyDescent="0.3">
      <c r="C2932" s="1"/>
      <c r="D2932" s="1"/>
      <c r="L2932" s="113">
        <v>-35160.92</v>
      </c>
    </row>
    <row r="2933" spans="3:12" x14ac:dyDescent="0.3">
      <c r="C2933" s="1"/>
      <c r="D2933" s="1"/>
      <c r="L2933" s="113">
        <v>-35160.92</v>
      </c>
    </row>
    <row r="2934" spans="3:12" x14ac:dyDescent="0.3">
      <c r="C2934" s="1"/>
      <c r="D2934" s="1"/>
      <c r="L2934" s="113">
        <v>-35160.92</v>
      </c>
    </row>
    <row r="2935" spans="3:12" x14ac:dyDescent="0.3">
      <c r="C2935" s="1"/>
      <c r="D2935" s="1"/>
      <c r="L2935" s="113">
        <v>-35160.92</v>
      </c>
    </row>
    <row r="2936" spans="3:12" x14ac:dyDescent="0.3">
      <c r="C2936" s="1"/>
      <c r="D2936" s="1"/>
      <c r="L2936" s="113">
        <v>-35160.92</v>
      </c>
    </row>
    <row r="2937" spans="3:12" x14ac:dyDescent="0.3">
      <c r="C2937" s="1"/>
      <c r="D2937" s="1"/>
      <c r="L2937" s="113">
        <v>-35160.92</v>
      </c>
    </row>
    <row r="2938" spans="3:12" x14ac:dyDescent="0.3">
      <c r="C2938" s="1"/>
      <c r="D2938" s="1"/>
      <c r="L2938" s="113">
        <v>-35160.92</v>
      </c>
    </row>
    <row r="2939" spans="3:12" x14ac:dyDescent="0.3">
      <c r="C2939" s="1"/>
      <c r="D2939" s="1"/>
      <c r="L2939" s="113">
        <v>-35160.92</v>
      </c>
    </row>
    <row r="2940" spans="3:12" x14ac:dyDescent="0.3">
      <c r="C2940" s="1"/>
      <c r="D2940" s="1"/>
      <c r="L2940" s="113">
        <v>-35160.92</v>
      </c>
    </row>
    <row r="2941" spans="3:12" x14ac:dyDescent="0.3">
      <c r="C2941" s="1"/>
      <c r="D2941" s="1"/>
      <c r="L2941" s="113">
        <v>-35160.92</v>
      </c>
    </row>
    <row r="2942" spans="3:12" x14ac:dyDescent="0.3">
      <c r="C2942" s="1"/>
      <c r="D2942" s="1"/>
      <c r="L2942" s="113">
        <v>-35160.92</v>
      </c>
    </row>
    <row r="2943" spans="3:12" x14ac:dyDescent="0.3">
      <c r="C2943" s="1"/>
      <c r="D2943" s="1"/>
      <c r="L2943" s="113">
        <v>-35160.92</v>
      </c>
    </row>
    <row r="2944" spans="3:12" x14ac:dyDescent="0.3">
      <c r="C2944" s="1"/>
      <c r="D2944" s="1"/>
      <c r="L2944" s="113">
        <v>-35160.92</v>
      </c>
    </row>
    <row r="2945" spans="3:12" x14ac:dyDescent="0.3">
      <c r="C2945" s="1"/>
      <c r="D2945" s="1"/>
      <c r="L2945" s="113">
        <v>-35160.92</v>
      </c>
    </row>
    <row r="2946" spans="3:12" x14ac:dyDescent="0.3">
      <c r="C2946" s="1"/>
      <c r="D2946" s="1"/>
      <c r="L2946" s="113">
        <v>-35160.92</v>
      </c>
    </row>
    <row r="2947" spans="3:12" x14ac:dyDescent="0.3">
      <c r="C2947" s="1"/>
      <c r="D2947" s="1"/>
      <c r="L2947" s="113">
        <v>-35160.92</v>
      </c>
    </row>
    <row r="2948" spans="3:12" x14ac:dyDescent="0.3">
      <c r="C2948" s="1"/>
      <c r="D2948" s="1"/>
      <c r="L2948" s="113">
        <v>-35160.92</v>
      </c>
    </row>
    <row r="2949" spans="3:12" x14ac:dyDescent="0.3">
      <c r="C2949" s="1"/>
      <c r="D2949" s="1"/>
      <c r="L2949" s="113">
        <v>-35160.92</v>
      </c>
    </row>
    <row r="2950" spans="3:12" x14ac:dyDescent="0.3">
      <c r="C2950" s="1"/>
      <c r="D2950" s="1"/>
      <c r="L2950" s="113">
        <v>-35160.92</v>
      </c>
    </row>
    <row r="2951" spans="3:12" x14ac:dyDescent="0.3">
      <c r="C2951" s="1"/>
      <c r="D2951" s="1"/>
      <c r="L2951" s="113">
        <v>-35160.92</v>
      </c>
    </row>
    <row r="2952" spans="3:12" x14ac:dyDescent="0.3">
      <c r="C2952" s="1"/>
      <c r="D2952" s="1"/>
      <c r="L2952" s="113">
        <v>-35160.92</v>
      </c>
    </row>
    <row r="2953" spans="3:12" x14ac:dyDescent="0.3">
      <c r="C2953" s="1"/>
      <c r="D2953" s="1"/>
      <c r="L2953" s="113">
        <v>-35160.92</v>
      </c>
    </row>
    <row r="2954" spans="3:12" x14ac:dyDescent="0.3">
      <c r="C2954" s="1"/>
      <c r="D2954" s="1"/>
      <c r="L2954" s="113">
        <v>-35160.92</v>
      </c>
    </row>
    <row r="2955" spans="3:12" x14ac:dyDescent="0.3">
      <c r="C2955" s="1"/>
      <c r="D2955" s="1"/>
      <c r="L2955" s="113">
        <v>-35160.92</v>
      </c>
    </row>
    <row r="2956" spans="3:12" x14ac:dyDescent="0.3">
      <c r="C2956" s="1"/>
      <c r="D2956" s="1"/>
      <c r="L2956" s="113">
        <v>-35160.92</v>
      </c>
    </row>
    <row r="2957" spans="3:12" x14ac:dyDescent="0.3">
      <c r="C2957" s="1"/>
      <c r="D2957" s="1"/>
      <c r="L2957" s="113">
        <v>-35160.92</v>
      </c>
    </row>
    <row r="2958" spans="3:12" x14ac:dyDescent="0.3">
      <c r="C2958" s="1"/>
      <c r="D2958" s="1"/>
      <c r="L2958" s="113">
        <v>-35160.92</v>
      </c>
    </row>
    <row r="2959" spans="3:12" x14ac:dyDescent="0.3">
      <c r="C2959" s="1"/>
      <c r="D2959" s="1"/>
      <c r="L2959" s="113">
        <v>-35160.92</v>
      </c>
    </row>
    <row r="2960" spans="3:12" x14ac:dyDescent="0.3">
      <c r="C2960" s="1"/>
      <c r="D2960" s="1"/>
      <c r="L2960" s="113">
        <v>-35160.92</v>
      </c>
    </row>
    <row r="2961" spans="3:12" x14ac:dyDescent="0.3">
      <c r="C2961" s="1"/>
      <c r="D2961" s="1"/>
      <c r="L2961" s="113">
        <v>-35160.92</v>
      </c>
    </row>
    <row r="2962" spans="3:12" x14ac:dyDescent="0.3">
      <c r="C2962" s="1"/>
      <c r="D2962" s="1"/>
      <c r="L2962" s="113">
        <v>-35160.92</v>
      </c>
    </row>
    <row r="2963" spans="3:12" x14ac:dyDescent="0.3">
      <c r="C2963" s="1"/>
      <c r="D2963" s="1"/>
      <c r="L2963" s="113">
        <v>-35160.92</v>
      </c>
    </row>
    <row r="2964" spans="3:12" x14ac:dyDescent="0.3">
      <c r="C2964" s="1"/>
      <c r="D2964" s="1"/>
      <c r="L2964" s="113">
        <v>-35160.92</v>
      </c>
    </row>
    <row r="2965" spans="3:12" x14ac:dyDescent="0.3">
      <c r="C2965" s="1"/>
      <c r="D2965" s="1"/>
      <c r="L2965" s="113">
        <v>-35160.92</v>
      </c>
    </row>
    <row r="2966" spans="3:12" x14ac:dyDescent="0.3">
      <c r="C2966" s="1"/>
      <c r="D2966" s="1"/>
      <c r="L2966" s="113">
        <v>-35160.92</v>
      </c>
    </row>
    <row r="2967" spans="3:12" x14ac:dyDescent="0.3">
      <c r="C2967" s="1"/>
      <c r="D2967" s="1"/>
      <c r="L2967" s="113">
        <v>-35160.92</v>
      </c>
    </row>
    <row r="2968" spans="3:12" x14ac:dyDescent="0.3">
      <c r="C2968" s="1"/>
      <c r="D2968" s="1"/>
      <c r="L2968" s="113">
        <v>-35160.92</v>
      </c>
    </row>
    <row r="2969" spans="3:12" x14ac:dyDescent="0.3">
      <c r="C2969" s="1"/>
      <c r="D2969" s="1"/>
      <c r="L2969" s="113">
        <v>-35160.92</v>
      </c>
    </row>
    <row r="2970" spans="3:12" x14ac:dyDescent="0.3">
      <c r="C2970" s="1"/>
      <c r="D2970" s="1"/>
      <c r="L2970" s="113">
        <v>-35160.92</v>
      </c>
    </row>
    <row r="2971" spans="3:12" x14ac:dyDescent="0.3">
      <c r="C2971" s="1"/>
      <c r="D2971" s="1"/>
      <c r="L2971" s="113">
        <v>-35160.92</v>
      </c>
    </row>
    <row r="2972" spans="3:12" x14ac:dyDescent="0.3">
      <c r="C2972" s="1"/>
      <c r="D2972" s="1"/>
      <c r="L2972" s="113">
        <v>-35160.92</v>
      </c>
    </row>
    <row r="2973" spans="3:12" x14ac:dyDescent="0.3">
      <c r="C2973" s="1"/>
      <c r="D2973" s="1"/>
      <c r="L2973" s="113">
        <v>-35160.92</v>
      </c>
    </row>
    <row r="2974" spans="3:12" x14ac:dyDescent="0.3">
      <c r="C2974" s="1"/>
      <c r="D2974" s="1"/>
      <c r="L2974" s="113">
        <v>-35160.92</v>
      </c>
    </row>
    <row r="2975" spans="3:12" x14ac:dyDescent="0.3">
      <c r="C2975" s="1"/>
      <c r="D2975" s="1"/>
      <c r="L2975" s="113">
        <v>-35160.92</v>
      </c>
    </row>
    <row r="2976" spans="3:12" x14ac:dyDescent="0.3">
      <c r="C2976" s="1"/>
      <c r="D2976" s="1"/>
      <c r="L2976" s="113">
        <v>-35160.92</v>
      </c>
    </row>
    <row r="2977" spans="3:12" x14ac:dyDescent="0.3">
      <c r="C2977" s="1"/>
      <c r="D2977" s="1"/>
      <c r="L2977" s="113">
        <v>-35160.92</v>
      </c>
    </row>
    <row r="2978" spans="3:12" x14ac:dyDescent="0.3">
      <c r="C2978" s="1"/>
      <c r="D2978" s="1"/>
      <c r="L2978" s="113">
        <v>-35160.92</v>
      </c>
    </row>
    <row r="2979" spans="3:12" x14ac:dyDescent="0.3">
      <c r="C2979" s="1"/>
      <c r="D2979" s="1"/>
      <c r="L2979" s="113">
        <v>-35160.92</v>
      </c>
    </row>
    <row r="2980" spans="3:12" x14ac:dyDescent="0.3">
      <c r="C2980" s="1"/>
      <c r="D2980" s="1"/>
      <c r="L2980" s="113">
        <v>-35160.92</v>
      </c>
    </row>
    <row r="2981" spans="3:12" x14ac:dyDescent="0.3">
      <c r="C2981" s="1"/>
      <c r="D2981" s="1"/>
      <c r="L2981" s="113">
        <v>-35160.92</v>
      </c>
    </row>
    <row r="2982" spans="3:12" x14ac:dyDescent="0.3">
      <c r="C2982" s="1"/>
      <c r="D2982" s="1"/>
      <c r="L2982" s="113">
        <v>-35160.92</v>
      </c>
    </row>
    <row r="2983" spans="3:12" x14ac:dyDescent="0.3">
      <c r="C2983" s="1"/>
      <c r="D2983" s="1"/>
      <c r="L2983" s="113">
        <v>-35160.92</v>
      </c>
    </row>
    <row r="2984" spans="3:12" x14ac:dyDescent="0.3">
      <c r="C2984" s="1"/>
      <c r="D2984" s="1"/>
      <c r="L2984" s="113">
        <v>-35160.92</v>
      </c>
    </row>
    <row r="2985" spans="3:12" x14ac:dyDescent="0.3">
      <c r="C2985" s="1"/>
      <c r="D2985" s="1"/>
      <c r="L2985" s="113">
        <v>-35160.92</v>
      </c>
    </row>
    <row r="2986" spans="3:12" x14ac:dyDescent="0.3">
      <c r="C2986" s="1"/>
      <c r="D2986" s="1"/>
      <c r="L2986" s="113">
        <v>-35160.92</v>
      </c>
    </row>
    <row r="2987" spans="3:12" x14ac:dyDescent="0.3">
      <c r="C2987" s="1"/>
      <c r="D2987" s="1"/>
      <c r="L2987" s="113">
        <v>-35160.92</v>
      </c>
    </row>
    <row r="2988" spans="3:12" x14ac:dyDescent="0.3">
      <c r="C2988" s="1"/>
      <c r="D2988" s="1"/>
      <c r="L2988" s="113">
        <v>-35160.92</v>
      </c>
    </row>
    <row r="2989" spans="3:12" x14ac:dyDescent="0.3">
      <c r="C2989" s="1"/>
      <c r="D2989" s="1"/>
      <c r="L2989" s="113">
        <v>-35160.92</v>
      </c>
    </row>
    <row r="2990" spans="3:12" x14ac:dyDescent="0.3">
      <c r="C2990" s="1"/>
      <c r="D2990" s="1"/>
      <c r="L2990" s="113">
        <v>-35160.92</v>
      </c>
    </row>
    <row r="2991" spans="3:12" x14ac:dyDescent="0.3">
      <c r="C2991" s="1"/>
      <c r="D2991" s="1"/>
      <c r="L2991" s="113">
        <v>-35160.92</v>
      </c>
    </row>
    <row r="2992" spans="3:12" x14ac:dyDescent="0.3">
      <c r="C2992" s="1"/>
      <c r="D2992" s="1"/>
      <c r="L2992" s="113">
        <v>-35160.92</v>
      </c>
    </row>
    <row r="2993" spans="3:12" x14ac:dyDescent="0.3">
      <c r="C2993" s="1"/>
      <c r="D2993" s="1"/>
      <c r="L2993" s="113">
        <v>-35160.92</v>
      </c>
    </row>
    <row r="2994" spans="3:12" x14ac:dyDescent="0.3">
      <c r="C2994" s="1"/>
      <c r="D2994" s="1"/>
      <c r="L2994" s="113">
        <v>-35160.92</v>
      </c>
    </row>
    <row r="2995" spans="3:12" x14ac:dyDescent="0.3">
      <c r="C2995" s="1"/>
      <c r="D2995" s="1"/>
      <c r="L2995" s="113">
        <v>-35160.92</v>
      </c>
    </row>
    <row r="2996" spans="3:12" x14ac:dyDescent="0.3">
      <c r="C2996" s="1"/>
      <c r="D2996" s="1"/>
      <c r="L2996" s="113">
        <v>-35160.92</v>
      </c>
    </row>
    <row r="2997" spans="3:12" x14ac:dyDescent="0.3">
      <c r="C2997" s="1"/>
      <c r="D2997" s="1"/>
      <c r="L2997" s="113">
        <v>-35160.92</v>
      </c>
    </row>
    <row r="2998" spans="3:12" x14ac:dyDescent="0.3">
      <c r="C2998" s="1"/>
      <c r="D2998" s="1"/>
      <c r="L2998" s="113">
        <v>-35160.92</v>
      </c>
    </row>
    <row r="2999" spans="3:12" x14ac:dyDescent="0.3">
      <c r="C2999" s="1"/>
      <c r="D2999" s="1"/>
      <c r="L2999" s="113">
        <v>-35160.92</v>
      </c>
    </row>
    <row r="3000" spans="3:12" x14ac:dyDescent="0.3">
      <c r="C3000" s="1"/>
      <c r="D3000" s="1"/>
      <c r="L3000" s="113">
        <v>-35160.92</v>
      </c>
    </row>
    <row r="3001" spans="3:12" x14ac:dyDescent="0.3">
      <c r="C3001" s="1"/>
      <c r="D3001" s="1"/>
      <c r="L3001" s="113">
        <v>-35160.92</v>
      </c>
    </row>
    <row r="3002" spans="3:12" x14ac:dyDescent="0.3">
      <c r="C3002" s="1"/>
      <c r="D3002" s="1"/>
      <c r="L3002" s="113">
        <v>-35160.92</v>
      </c>
    </row>
    <row r="3003" spans="3:12" x14ac:dyDescent="0.3">
      <c r="C3003" s="1"/>
      <c r="D3003" s="1"/>
      <c r="L3003" s="113">
        <v>-35160.92</v>
      </c>
    </row>
    <row r="3004" spans="3:12" x14ac:dyDescent="0.3">
      <c r="C3004" s="1"/>
      <c r="D3004" s="1"/>
      <c r="L3004" s="113">
        <v>-35160.92</v>
      </c>
    </row>
    <row r="3005" spans="3:12" x14ac:dyDescent="0.3">
      <c r="C3005" s="1"/>
      <c r="D3005" s="1"/>
      <c r="L3005" s="113">
        <v>-35160.92</v>
      </c>
    </row>
    <row r="3006" spans="3:12" x14ac:dyDescent="0.3">
      <c r="C3006" s="1"/>
      <c r="D3006" s="1"/>
      <c r="L3006" s="113">
        <v>-35160.92</v>
      </c>
    </row>
    <row r="3007" spans="3:12" x14ac:dyDescent="0.3">
      <c r="C3007" s="1"/>
      <c r="D3007" s="1"/>
      <c r="L3007" s="113">
        <v>-35160.92</v>
      </c>
    </row>
    <row r="3008" spans="3:12" x14ac:dyDescent="0.3">
      <c r="C3008" s="1"/>
      <c r="D3008" s="1"/>
      <c r="L3008" s="113">
        <v>-35160.92</v>
      </c>
    </row>
    <row r="3009" spans="3:12" x14ac:dyDescent="0.3">
      <c r="C3009" s="1"/>
      <c r="D3009" s="1"/>
      <c r="L3009" s="113">
        <v>-35160.92</v>
      </c>
    </row>
    <row r="3010" spans="3:12" x14ac:dyDescent="0.3">
      <c r="C3010" s="1"/>
      <c r="D3010" s="1"/>
      <c r="L3010" s="113">
        <v>-35160.92</v>
      </c>
    </row>
    <row r="3011" spans="3:12" x14ac:dyDescent="0.3">
      <c r="C3011" s="1"/>
      <c r="D3011" s="1"/>
      <c r="L3011" s="113">
        <v>-35160.92</v>
      </c>
    </row>
    <row r="3012" spans="3:12" x14ac:dyDescent="0.3">
      <c r="C3012" s="1"/>
      <c r="D3012" s="1"/>
      <c r="L3012" s="113">
        <v>-35160.92</v>
      </c>
    </row>
    <row r="3013" spans="3:12" x14ac:dyDescent="0.3">
      <c r="C3013" s="1"/>
      <c r="D3013" s="1"/>
      <c r="L3013" s="113">
        <v>-35160.92</v>
      </c>
    </row>
    <row r="3014" spans="3:12" x14ac:dyDescent="0.3">
      <c r="C3014" s="1"/>
      <c r="D3014" s="1"/>
      <c r="L3014" s="113">
        <v>-35160.92</v>
      </c>
    </row>
    <row r="3015" spans="3:12" x14ac:dyDescent="0.3">
      <c r="C3015" s="1"/>
      <c r="D3015" s="1"/>
      <c r="L3015" s="113">
        <v>-35160.92</v>
      </c>
    </row>
    <row r="3016" spans="3:12" x14ac:dyDescent="0.3">
      <c r="C3016" s="1"/>
      <c r="D3016" s="1"/>
      <c r="L3016" s="113">
        <v>-35160.92</v>
      </c>
    </row>
    <row r="3017" spans="3:12" x14ac:dyDescent="0.3">
      <c r="C3017" s="1"/>
      <c r="D3017" s="1"/>
      <c r="L3017" s="113">
        <v>-35160.92</v>
      </c>
    </row>
    <row r="3018" spans="3:12" x14ac:dyDescent="0.3">
      <c r="C3018" s="1"/>
      <c r="D3018" s="1"/>
      <c r="L3018" s="113">
        <v>-35160.92</v>
      </c>
    </row>
    <row r="3019" spans="3:12" x14ac:dyDescent="0.3">
      <c r="C3019" s="1"/>
      <c r="D3019" s="1"/>
      <c r="L3019" s="113">
        <v>-35160.92</v>
      </c>
    </row>
    <row r="3020" spans="3:12" x14ac:dyDescent="0.3">
      <c r="C3020" s="1"/>
      <c r="D3020" s="1"/>
      <c r="L3020" s="113">
        <v>-35160.92</v>
      </c>
    </row>
    <row r="3021" spans="3:12" x14ac:dyDescent="0.3">
      <c r="C3021" s="1"/>
      <c r="D3021" s="1"/>
      <c r="L3021" s="113">
        <v>-35160.92</v>
      </c>
    </row>
    <row r="3022" spans="3:12" x14ac:dyDescent="0.3">
      <c r="C3022" s="1"/>
      <c r="D3022" s="1"/>
      <c r="L3022" s="113">
        <v>-35160.92</v>
      </c>
    </row>
    <row r="3023" spans="3:12" x14ac:dyDescent="0.3">
      <c r="C3023" s="1"/>
      <c r="D3023" s="1"/>
      <c r="L3023" s="113">
        <v>-35160.92</v>
      </c>
    </row>
    <row r="3024" spans="3:12" x14ac:dyDescent="0.3">
      <c r="C3024" s="1"/>
      <c r="D3024" s="1"/>
      <c r="L3024" s="113">
        <v>-35160.92</v>
      </c>
    </row>
    <row r="3025" spans="3:12" x14ac:dyDescent="0.3">
      <c r="C3025" s="1"/>
      <c r="D3025" s="1"/>
      <c r="L3025" s="113">
        <v>-35160.92</v>
      </c>
    </row>
    <row r="3026" spans="3:12" x14ac:dyDescent="0.3">
      <c r="C3026" s="1"/>
      <c r="D3026" s="1"/>
      <c r="L3026" s="113">
        <v>-35160.92</v>
      </c>
    </row>
    <row r="3027" spans="3:12" x14ac:dyDescent="0.3">
      <c r="C3027" s="1"/>
      <c r="D3027" s="1"/>
      <c r="L3027" s="113">
        <v>-35160.92</v>
      </c>
    </row>
    <row r="3028" spans="3:12" x14ac:dyDescent="0.3">
      <c r="C3028" s="1"/>
      <c r="D3028" s="1"/>
      <c r="L3028" s="113">
        <v>-35160.92</v>
      </c>
    </row>
    <row r="3029" spans="3:12" x14ac:dyDescent="0.3">
      <c r="C3029" s="1"/>
      <c r="D3029" s="1"/>
      <c r="L3029" s="113">
        <v>-35160.92</v>
      </c>
    </row>
    <row r="3030" spans="3:12" x14ac:dyDescent="0.3">
      <c r="C3030" s="1"/>
      <c r="D3030" s="1"/>
      <c r="L3030" s="113">
        <v>-35160.92</v>
      </c>
    </row>
    <row r="3031" spans="3:12" x14ac:dyDescent="0.3">
      <c r="C3031" s="1"/>
      <c r="D3031" s="1"/>
      <c r="L3031" s="113">
        <v>-35160.92</v>
      </c>
    </row>
    <row r="3032" spans="3:12" x14ac:dyDescent="0.3">
      <c r="C3032" s="1"/>
      <c r="D3032" s="1"/>
      <c r="L3032" s="113">
        <v>-35160.92</v>
      </c>
    </row>
    <row r="3033" spans="3:12" x14ac:dyDescent="0.3">
      <c r="C3033" s="1"/>
      <c r="D3033" s="1"/>
      <c r="L3033" s="113">
        <v>-35160.92</v>
      </c>
    </row>
    <row r="3034" spans="3:12" x14ac:dyDescent="0.3">
      <c r="C3034" s="1"/>
      <c r="D3034" s="1"/>
      <c r="L3034" s="113">
        <v>-35160.92</v>
      </c>
    </row>
    <row r="3035" spans="3:12" x14ac:dyDescent="0.3">
      <c r="C3035" s="1"/>
      <c r="D3035" s="1"/>
      <c r="L3035" s="113">
        <v>-35160.92</v>
      </c>
    </row>
    <row r="3036" spans="3:12" x14ac:dyDescent="0.3">
      <c r="C3036" s="1"/>
      <c r="D3036" s="1"/>
      <c r="L3036" s="113">
        <v>-35160.92</v>
      </c>
    </row>
    <row r="3037" spans="3:12" x14ac:dyDescent="0.3">
      <c r="C3037" s="1"/>
      <c r="D3037" s="1"/>
      <c r="L3037" s="113">
        <v>-35160.92</v>
      </c>
    </row>
    <row r="3038" spans="3:12" x14ac:dyDescent="0.3">
      <c r="C3038" s="1"/>
      <c r="D3038" s="1"/>
      <c r="L3038" s="113">
        <v>-35160.92</v>
      </c>
    </row>
    <row r="3039" spans="3:12" x14ac:dyDescent="0.3">
      <c r="C3039" s="1"/>
      <c r="D3039" s="1"/>
      <c r="L3039" s="113">
        <v>-35160.92</v>
      </c>
    </row>
    <row r="3040" spans="3:12" x14ac:dyDescent="0.3">
      <c r="C3040" s="1"/>
      <c r="D3040" s="1"/>
      <c r="L3040" s="113">
        <v>-35160.92</v>
      </c>
    </row>
    <row r="3041" spans="3:12" x14ac:dyDescent="0.3">
      <c r="C3041" s="1"/>
      <c r="D3041" s="1"/>
      <c r="L3041" s="113">
        <v>-35160.92</v>
      </c>
    </row>
    <row r="3042" spans="3:12" x14ac:dyDescent="0.3">
      <c r="C3042" s="1"/>
      <c r="D3042" s="1"/>
      <c r="L3042" s="113">
        <v>-35160.92</v>
      </c>
    </row>
    <row r="3043" spans="3:12" x14ac:dyDescent="0.3">
      <c r="C3043" s="1"/>
      <c r="D3043" s="1"/>
      <c r="L3043" s="113">
        <v>-35160.92</v>
      </c>
    </row>
    <row r="3044" spans="3:12" x14ac:dyDescent="0.3">
      <c r="C3044" s="1"/>
      <c r="D3044" s="1"/>
      <c r="L3044" s="113">
        <v>-35160.92</v>
      </c>
    </row>
    <row r="3045" spans="3:12" x14ac:dyDescent="0.3">
      <c r="C3045" s="1"/>
      <c r="D3045" s="1"/>
      <c r="L3045" s="113">
        <v>-35160.92</v>
      </c>
    </row>
    <row r="3046" spans="3:12" x14ac:dyDescent="0.3">
      <c r="C3046" s="1"/>
      <c r="D3046" s="1"/>
      <c r="L3046" s="113">
        <v>-35160.92</v>
      </c>
    </row>
    <row r="3047" spans="3:12" x14ac:dyDescent="0.3">
      <c r="C3047" s="1"/>
      <c r="D3047" s="1"/>
      <c r="L3047" s="113">
        <v>-35160.92</v>
      </c>
    </row>
    <row r="3048" spans="3:12" x14ac:dyDescent="0.3">
      <c r="C3048" s="1"/>
      <c r="D3048" s="1"/>
      <c r="L3048" s="113">
        <v>-35160.92</v>
      </c>
    </row>
    <row r="3049" spans="3:12" x14ac:dyDescent="0.3">
      <c r="C3049" s="1"/>
      <c r="D3049" s="1"/>
      <c r="L3049" s="113">
        <v>-35160.92</v>
      </c>
    </row>
    <row r="3050" spans="3:12" x14ac:dyDescent="0.3">
      <c r="C3050" s="1"/>
      <c r="D3050" s="1"/>
      <c r="L3050" s="113">
        <v>-35160.92</v>
      </c>
    </row>
    <row r="3051" spans="3:12" x14ac:dyDescent="0.3">
      <c r="C3051" s="1"/>
      <c r="D3051" s="1"/>
      <c r="L3051" s="113">
        <v>-35160.92</v>
      </c>
    </row>
    <row r="3052" spans="3:12" x14ac:dyDescent="0.3">
      <c r="C3052" s="1"/>
      <c r="D3052" s="1"/>
      <c r="L3052" s="113">
        <v>-35160.92</v>
      </c>
    </row>
    <row r="3053" spans="3:12" x14ac:dyDescent="0.3">
      <c r="C3053" s="1"/>
      <c r="D3053" s="1"/>
      <c r="L3053" s="113">
        <v>-35160.92</v>
      </c>
    </row>
    <row r="3054" spans="3:12" x14ac:dyDescent="0.3">
      <c r="C3054" s="1"/>
      <c r="D3054" s="1"/>
      <c r="L3054" s="113">
        <v>-35160.92</v>
      </c>
    </row>
    <row r="3055" spans="3:12" x14ac:dyDescent="0.3">
      <c r="C3055" s="1"/>
      <c r="D3055" s="1"/>
      <c r="L3055" s="113">
        <v>-35160.92</v>
      </c>
    </row>
    <row r="3056" spans="3:12" x14ac:dyDescent="0.3">
      <c r="C3056" s="1"/>
      <c r="D3056" s="1"/>
      <c r="L3056" s="113">
        <v>-35160.92</v>
      </c>
    </row>
    <row r="3057" spans="3:12" x14ac:dyDescent="0.3">
      <c r="C3057" s="1"/>
      <c r="D3057" s="1"/>
      <c r="L3057" s="113">
        <v>-35160.92</v>
      </c>
    </row>
    <row r="3058" spans="3:12" x14ac:dyDescent="0.3">
      <c r="C3058" s="1"/>
      <c r="D3058" s="1"/>
      <c r="L3058" s="113">
        <v>-35160.92</v>
      </c>
    </row>
    <row r="3059" spans="3:12" x14ac:dyDescent="0.3">
      <c r="C3059" s="1"/>
      <c r="D3059" s="1"/>
      <c r="L3059" s="113">
        <v>-35160.92</v>
      </c>
    </row>
    <row r="3060" spans="3:12" x14ac:dyDescent="0.3">
      <c r="C3060" s="1"/>
      <c r="D3060" s="1"/>
      <c r="L3060" s="113">
        <v>-35160.92</v>
      </c>
    </row>
    <row r="3061" spans="3:12" x14ac:dyDescent="0.3">
      <c r="C3061" s="1"/>
      <c r="D3061" s="1"/>
      <c r="L3061" s="113">
        <v>-35160.92</v>
      </c>
    </row>
    <row r="3062" spans="3:12" x14ac:dyDescent="0.3">
      <c r="C3062" s="1"/>
      <c r="D3062" s="1"/>
      <c r="L3062" s="113">
        <v>-35160.92</v>
      </c>
    </row>
    <row r="3063" spans="3:12" x14ac:dyDescent="0.3">
      <c r="C3063" s="1"/>
      <c r="D3063" s="1"/>
      <c r="L3063" s="113">
        <v>-35160.92</v>
      </c>
    </row>
    <row r="3064" spans="3:12" x14ac:dyDescent="0.3">
      <c r="C3064" s="1"/>
      <c r="D3064" s="1"/>
      <c r="L3064" s="113">
        <v>-35160.92</v>
      </c>
    </row>
    <row r="3065" spans="3:12" x14ac:dyDescent="0.3">
      <c r="C3065" s="1"/>
      <c r="D3065" s="1"/>
      <c r="L3065" s="113">
        <v>-35160.92</v>
      </c>
    </row>
    <row r="3066" spans="3:12" x14ac:dyDescent="0.3">
      <c r="C3066" s="1"/>
      <c r="D3066" s="1"/>
      <c r="L3066" s="113">
        <v>-35160.92</v>
      </c>
    </row>
    <row r="3067" spans="3:12" x14ac:dyDescent="0.3">
      <c r="C3067" s="1"/>
      <c r="D3067" s="1"/>
      <c r="L3067" s="113">
        <v>-35160.92</v>
      </c>
    </row>
    <row r="3068" spans="3:12" x14ac:dyDescent="0.3">
      <c r="C3068" s="1"/>
      <c r="D3068" s="1"/>
      <c r="L3068" s="113">
        <v>-35160.92</v>
      </c>
    </row>
    <row r="3069" spans="3:12" x14ac:dyDescent="0.3">
      <c r="C3069" s="1"/>
      <c r="D3069" s="1"/>
      <c r="L3069" s="113">
        <v>-35160.92</v>
      </c>
    </row>
    <row r="3070" spans="3:12" x14ac:dyDescent="0.3">
      <c r="C3070" s="1"/>
      <c r="D3070" s="1"/>
      <c r="L3070" s="113">
        <v>-35160.92</v>
      </c>
    </row>
    <row r="3071" spans="3:12" x14ac:dyDescent="0.3">
      <c r="C3071" s="1"/>
      <c r="D3071" s="1"/>
      <c r="L3071" s="113">
        <v>-35160.92</v>
      </c>
    </row>
    <row r="3072" spans="3:12" x14ac:dyDescent="0.3">
      <c r="C3072" s="1"/>
      <c r="D3072" s="1"/>
      <c r="L3072" s="113">
        <v>-35160.92</v>
      </c>
    </row>
    <row r="3073" spans="3:12" x14ac:dyDescent="0.3">
      <c r="C3073" s="1"/>
      <c r="D3073" s="1"/>
      <c r="L3073" s="113">
        <v>-35160.92</v>
      </c>
    </row>
    <row r="3074" spans="3:12" x14ac:dyDescent="0.3">
      <c r="C3074" s="1"/>
      <c r="D3074" s="1"/>
      <c r="L3074" s="113">
        <v>-35160.92</v>
      </c>
    </row>
    <row r="3075" spans="3:12" x14ac:dyDescent="0.3">
      <c r="C3075" s="1"/>
      <c r="D3075" s="1"/>
      <c r="L3075" s="113">
        <v>-35160.92</v>
      </c>
    </row>
    <row r="3076" spans="3:12" x14ac:dyDescent="0.3">
      <c r="C3076" s="1"/>
      <c r="D3076" s="1"/>
      <c r="L3076" s="113">
        <v>-35160.92</v>
      </c>
    </row>
    <row r="3077" spans="3:12" x14ac:dyDescent="0.3">
      <c r="C3077" s="1"/>
      <c r="D3077" s="1"/>
      <c r="L3077" s="113">
        <v>-35160.92</v>
      </c>
    </row>
    <row r="3078" spans="3:12" x14ac:dyDescent="0.3">
      <c r="C3078" s="1"/>
      <c r="D3078" s="1"/>
      <c r="L3078" s="113">
        <v>-35160.92</v>
      </c>
    </row>
    <row r="3079" spans="3:12" x14ac:dyDescent="0.3">
      <c r="C3079" s="1"/>
      <c r="D3079" s="1"/>
      <c r="L3079" s="113">
        <v>-35160.92</v>
      </c>
    </row>
    <row r="3080" spans="3:12" x14ac:dyDescent="0.3">
      <c r="C3080" s="1"/>
      <c r="D3080" s="1"/>
      <c r="L3080" s="113">
        <v>-35160.92</v>
      </c>
    </row>
    <row r="3081" spans="3:12" x14ac:dyDescent="0.3">
      <c r="C3081" s="1"/>
      <c r="D3081" s="1"/>
      <c r="L3081" s="113">
        <v>-35160.92</v>
      </c>
    </row>
    <row r="3082" spans="3:12" x14ac:dyDescent="0.3">
      <c r="C3082" s="1"/>
      <c r="D3082" s="1"/>
      <c r="L3082" s="113">
        <v>-35160.92</v>
      </c>
    </row>
    <row r="3083" spans="3:12" x14ac:dyDescent="0.3">
      <c r="C3083" s="1"/>
      <c r="D3083" s="1"/>
      <c r="L3083" s="113">
        <v>-35160.92</v>
      </c>
    </row>
    <row r="3084" spans="3:12" x14ac:dyDescent="0.3">
      <c r="C3084" s="1"/>
      <c r="D3084" s="1"/>
      <c r="L3084" s="113">
        <v>-35160.92</v>
      </c>
    </row>
    <row r="3085" spans="3:12" x14ac:dyDescent="0.3">
      <c r="C3085" s="1"/>
      <c r="D3085" s="1"/>
      <c r="L3085" s="113">
        <v>-35160.92</v>
      </c>
    </row>
    <row r="3086" spans="3:12" x14ac:dyDescent="0.3">
      <c r="C3086" s="1"/>
      <c r="D3086" s="1"/>
      <c r="L3086" s="113">
        <v>-35160.92</v>
      </c>
    </row>
    <row r="3087" spans="3:12" x14ac:dyDescent="0.3">
      <c r="C3087" s="1"/>
      <c r="D3087" s="1"/>
      <c r="L3087" s="113">
        <v>-35160.92</v>
      </c>
    </row>
    <row r="3088" spans="3:12" x14ac:dyDescent="0.3">
      <c r="C3088" s="1"/>
      <c r="D3088" s="1"/>
      <c r="L3088" s="113">
        <v>-35160.92</v>
      </c>
    </row>
    <row r="3089" spans="3:12" x14ac:dyDescent="0.3">
      <c r="C3089" s="1"/>
      <c r="D3089" s="1"/>
      <c r="L3089" s="113">
        <v>-35160.92</v>
      </c>
    </row>
    <row r="3090" spans="3:12" x14ac:dyDescent="0.3">
      <c r="C3090" s="1"/>
      <c r="D3090" s="1"/>
      <c r="L3090" s="113">
        <v>-35160.92</v>
      </c>
    </row>
    <row r="3091" spans="3:12" x14ac:dyDescent="0.3">
      <c r="C3091" s="1"/>
      <c r="D3091" s="1"/>
      <c r="L3091" s="113">
        <v>-35160.92</v>
      </c>
    </row>
    <row r="3092" spans="3:12" x14ac:dyDescent="0.3">
      <c r="C3092" s="1"/>
      <c r="D3092" s="1"/>
      <c r="L3092" s="113">
        <v>-35160.92</v>
      </c>
    </row>
    <row r="3093" spans="3:12" x14ac:dyDescent="0.3">
      <c r="C3093" s="1"/>
      <c r="D3093" s="1"/>
      <c r="L3093" s="113">
        <v>-35160.92</v>
      </c>
    </row>
    <row r="3094" spans="3:12" x14ac:dyDescent="0.3">
      <c r="C3094" s="1"/>
      <c r="D3094" s="1"/>
      <c r="L3094" s="113">
        <v>-35160.92</v>
      </c>
    </row>
    <row r="3095" spans="3:12" x14ac:dyDescent="0.3">
      <c r="C3095" s="1"/>
      <c r="D3095" s="1"/>
      <c r="L3095" s="113">
        <v>-35160.92</v>
      </c>
    </row>
    <row r="3096" spans="3:12" x14ac:dyDescent="0.3">
      <c r="C3096" s="1"/>
      <c r="D3096" s="1"/>
      <c r="L3096" s="113">
        <v>-35160.92</v>
      </c>
    </row>
    <row r="3097" spans="3:12" x14ac:dyDescent="0.3">
      <c r="C3097" s="1"/>
      <c r="D3097" s="1"/>
      <c r="L3097" s="113">
        <v>-35160.92</v>
      </c>
    </row>
    <row r="3098" spans="3:12" x14ac:dyDescent="0.3">
      <c r="C3098" s="1"/>
      <c r="D3098" s="1"/>
      <c r="L3098" s="113">
        <v>-35160.92</v>
      </c>
    </row>
    <row r="3099" spans="3:12" x14ac:dyDescent="0.3">
      <c r="C3099" s="1"/>
      <c r="D3099" s="1"/>
      <c r="L3099" s="113">
        <v>-35160.92</v>
      </c>
    </row>
    <row r="3100" spans="3:12" x14ac:dyDescent="0.3">
      <c r="C3100" s="1"/>
      <c r="D3100" s="1"/>
      <c r="L3100" s="113">
        <v>-35160.92</v>
      </c>
    </row>
    <row r="3101" spans="3:12" x14ac:dyDescent="0.3">
      <c r="C3101" s="1"/>
      <c r="D3101" s="1"/>
      <c r="L3101" s="113">
        <v>-35160.92</v>
      </c>
    </row>
    <row r="3102" spans="3:12" x14ac:dyDescent="0.3">
      <c r="C3102" s="1"/>
      <c r="D3102" s="1"/>
      <c r="L3102" s="113">
        <v>-35160.92</v>
      </c>
    </row>
    <row r="3103" spans="3:12" x14ac:dyDescent="0.3">
      <c r="C3103" s="1"/>
      <c r="D3103" s="1"/>
      <c r="L3103" s="113">
        <v>-35160.92</v>
      </c>
    </row>
    <row r="3104" spans="3:12" x14ac:dyDescent="0.3">
      <c r="C3104" s="1"/>
      <c r="D3104" s="1"/>
      <c r="L3104" s="113">
        <v>-35160.92</v>
      </c>
    </row>
    <row r="3105" spans="3:12" x14ac:dyDescent="0.3">
      <c r="C3105" s="1"/>
      <c r="D3105" s="1"/>
      <c r="L3105" s="113">
        <v>-35160.92</v>
      </c>
    </row>
    <row r="3106" spans="3:12" x14ac:dyDescent="0.3">
      <c r="C3106" s="1"/>
      <c r="D3106" s="1"/>
      <c r="L3106" s="113">
        <v>-35160.92</v>
      </c>
    </row>
    <row r="3107" spans="3:12" x14ac:dyDescent="0.3">
      <c r="C3107" s="1"/>
      <c r="D3107" s="1"/>
      <c r="L3107" s="113">
        <v>-35160.92</v>
      </c>
    </row>
    <row r="3108" spans="3:12" x14ac:dyDescent="0.3">
      <c r="C3108" s="1"/>
      <c r="D3108" s="1"/>
      <c r="L3108" s="113">
        <v>-35160.92</v>
      </c>
    </row>
    <row r="3109" spans="3:12" x14ac:dyDescent="0.3">
      <c r="C3109" s="1"/>
      <c r="D3109" s="1"/>
      <c r="L3109" s="113">
        <v>-35160.92</v>
      </c>
    </row>
    <row r="3110" spans="3:12" x14ac:dyDescent="0.3">
      <c r="C3110" s="1"/>
      <c r="D3110" s="1"/>
      <c r="L3110" s="113">
        <v>-35160.92</v>
      </c>
    </row>
    <row r="3111" spans="3:12" x14ac:dyDescent="0.3">
      <c r="C3111" s="1"/>
      <c r="D3111" s="1"/>
      <c r="L3111" s="113">
        <v>-35160.92</v>
      </c>
    </row>
    <row r="3112" spans="3:12" x14ac:dyDescent="0.3">
      <c r="C3112" s="1"/>
      <c r="D3112" s="1"/>
      <c r="L3112" s="113">
        <v>-35160.92</v>
      </c>
    </row>
    <row r="3113" spans="3:12" x14ac:dyDescent="0.3">
      <c r="C3113" s="1"/>
      <c r="D3113" s="1"/>
      <c r="L3113" s="113">
        <v>-35160.92</v>
      </c>
    </row>
    <row r="3114" spans="3:12" x14ac:dyDescent="0.3">
      <c r="C3114" s="1"/>
      <c r="D3114" s="1"/>
      <c r="L3114" s="113">
        <v>-35160.92</v>
      </c>
    </row>
    <row r="3115" spans="3:12" x14ac:dyDescent="0.3">
      <c r="C3115" s="1"/>
      <c r="D3115" s="1"/>
      <c r="L3115" s="113">
        <v>-35160.92</v>
      </c>
    </row>
    <row r="3116" spans="3:12" x14ac:dyDescent="0.3">
      <c r="C3116" s="1"/>
      <c r="D3116" s="1"/>
      <c r="L3116" s="113">
        <v>-35160.92</v>
      </c>
    </row>
    <row r="3117" spans="3:12" x14ac:dyDescent="0.3">
      <c r="C3117" s="1"/>
      <c r="D3117" s="1"/>
      <c r="L3117" s="113">
        <v>-35160.92</v>
      </c>
    </row>
    <row r="3118" spans="3:12" x14ac:dyDescent="0.3">
      <c r="C3118" s="1"/>
      <c r="D3118" s="1"/>
      <c r="L3118" s="113">
        <v>-35160.92</v>
      </c>
    </row>
    <row r="3119" spans="3:12" x14ac:dyDescent="0.3">
      <c r="C3119" s="1"/>
      <c r="D3119" s="1"/>
      <c r="L3119" s="113">
        <v>-35160.92</v>
      </c>
    </row>
    <row r="3120" spans="3:12" x14ac:dyDescent="0.3">
      <c r="C3120" s="1"/>
      <c r="D3120" s="1"/>
      <c r="L3120" s="113">
        <v>-35160.92</v>
      </c>
    </row>
    <row r="3121" spans="3:12" x14ac:dyDescent="0.3">
      <c r="C3121" s="1"/>
      <c r="D3121" s="1"/>
      <c r="L3121" s="113">
        <v>-35160.92</v>
      </c>
    </row>
    <row r="3122" spans="3:12" x14ac:dyDescent="0.3">
      <c r="C3122" s="1"/>
      <c r="D3122" s="1"/>
      <c r="L3122" s="113">
        <v>-35160.92</v>
      </c>
    </row>
    <row r="3123" spans="3:12" x14ac:dyDescent="0.3">
      <c r="C3123" s="1"/>
      <c r="D3123" s="1"/>
      <c r="L3123" s="113">
        <v>-35160.92</v>
      </c>
    </row>
    <row r="3124" spans="3:12" x14ac:dyDescent="0.3">
      <c r="C3124" s="1"/>
      <c r="D3124" s="1"/>
      <c r="L3124" s="113">
        <v>-35160.92</v>
      </c>
    </row>
    <row r="3125" spans="3:12" x14ac:dyDescent="0.3">
      <c r="C3125" s="1"/>
      <c r="D3125" s="1"/>
      <c r="L3125" s="113">
        <v>-35160.92</v>
      </c>
    </row>
    <row r="3126" spans="3:12" x14ac:dyDescent="0.3">
      <c r="C3126" s="1"/>
      <c r="D3126" s="1"/>
      <c r="L3126" s="113">
        <v>-35160.92</v>
      </c>
    </row>
    <row r="3127" spans="3:12" x14ac:dyDescent="0.3">
      <c r="C3127" s="1"/>
      <c r="D3127" s="1"/>
      <c r="L3127" s="113">
        <v>-35160.92</v>
      </c>
    </row>
    <row r="3128" spans="3:12" x14ac:dyDescent="0.3">
      <c r="C3128" s="1"/>
      <c r="D3128" s="1"/>
      <c r="L3128" s="113">
        <v>-35160.92</v>
      </c>
    </row>
    <row r="3129" spans="3:12" x14ac:dyDescent="0.3">
      <c r="C3129" s="1"/>
      <c r="D3129" s="1"/>
      <c r="L3129" s="113">
        <v>-35160.92</v>
      </c>
    </row>
    <row r="3130" spans="3:12" x14ac:dyDescent="0.3">
      <c r="C3130" s="1"/>
      <c r="D3130" s="1"/>
      <c r="L3130" s="113">
        <v>-35160.92</v>
      </c>
    </row>
    <row r="3131" spans="3:12" x14ac:dyDescent="0.3">
      <c r="C3131" s="1"/>
      <c r="D3131" s="1"/>
      <c r="L3131" s="113">
        <v>-35160.92</v>
      </c>
    </row>
    <row r="3132" spans="3:12" x14ac:dyDescent="0.3">
      <c r="C3132" s="1"/>
      <c r="D3132" s="1"/>
      <c r="L3132" s="113">
        <v>-35160.92</v>
      </c>
    </row>
    <row r="3133" spans="3:12" x14ac:dyDescent="0.3">
      <c r="C3133" s="1"/>
      <c r="D3133" s="1"/>
      <c r="L3133" s="113">
        <v>-35160.92</v>
      </c>
    </row>
    <row r="3134" spans="3:12" x14ac:dyDescent="0.3">
      <c r="C3134" s="1"/>
      <c r="D3134" s="1"/>
      <c r="L3134" s="113">
        <v>-35160.92</v>
      </c>
    </row>
    <row r="3135" spans="3:12" x14ac:dyDescent="0.3">
      <c r="C3135" s="1"/>
      <c r="D3135" s="1"/>
      <c r="L3135" s="113">
        <v>-35160.92</v>
      </c>
    </row>
    <row r="3136" spans="3:12" x14ac:dyDescent="0.3">
      <c r="C3136" s="1"/>
      <c r="D3136" s="1"/>
      <c r="L3136" s="113">
        <v>-35160.92</v>
      </c>
    </row>
    <row r="3137" spans="3:12" x14ac:dyDescent="0.3">
      <c r="C3137" s="1"/>
      <c r="D3137" s="1"/>
      <c r="L3137" s="113">
        <v>-35160.92</v>
      </c>
    </row>
    <row r="3138" spans="3:12" x14ac:dyDescent="0.3">
      <c r="C3138" s="1"/>
      <c r="D3138" s="1"/>
      <c r="L3138" s="113">
        <v>-35160.92</v>
      </c>
    </row>
    <row r="3139" spans="3:12" x14ac:dyDescent="0.3">
      <c r="C3139" s="1"/>
      <c r="D3139" s="1"/>
      <c r="L3139" s="113">
        <v>-35160.92</v>
      </c>
    </row>
    <row r="3140" spans="3:12" x14ac:dyDescent="0.3">
      <c r="C3140" s="1"/>
      <c r="D3140" s="1"/>
      <c r="L3140" s="113">
        <v>-35160.92</v>
      </c>
    </row>
    <row r="3141" spans="3:12" x14ac:dyDescent="0.3">
      <c r="C3141" s="1"/>
      <c r="D3141" s="1"/>
      <c r="L3141" s="113">
        <v>-35160.92</v>
      </c>
    </row>
    <row r="3142" spans="3:12" x14ac:dyDescent="0.3">
      <c r="C3142" s="1"/>
      <c r="D3142" s="1"/>
      <c r="L3142" s="113">
        <v>-35160.92</v>
      </c>
    </row>
    <row r="3143" spans="3:12" x14ac:dyDescent="0.3">
      <c r="C3143" s="1"/>
      <c r="D3143" s="1"/>
      <c r="L3143" s="113">
        <v>-35160.92</v>
      </c>
    </row>
    <row r="3144" spans="3:12" x14ac:dyDescent="0.3">
      <c r="C3144" s="1"/>
      <c r="D3144" s="1"/>
      <c r="L3144" s="113">
        <v>-35160.92</v>
      </c>
    </row>
    <row r="3145" spans="3:12" x14ac:dyDescent="0.3">
      <c r="C3145" s="1"/>
      <c r="D3145" s="1"/>
      <c r="L3145" s="113">
        <v>-35160.92</v>
      </c>
    </row>
    <row r="3146" spans="3:12" x14ac:dyDescent="0.3">
      <c r="C3146" s="1"/>
      <c r="D3146" s="1"/>
      <c r="L3146" s="113">
        <v>-35160.92</v>
      </c>
    </row>
    <row r="3147" spans="3:12" x14ac:dyDescent="0.3">
      <c r="C3147" s="1"/>
      <c r="D3147" s="1"/>
      <c r="L3147" s="113">
        <v>-35160.92</v>
      </c>
    </row>
    <row r="3148" spans="3:12" x14ac:dyDescent="0.3">
      <c r="C3148" s="1"/>
      <c r="D3148" s="1"/>
      <c r="L3148" s="113">
        <v>-35160.92</v>
      </c>
    </row>
    <row r="3149" spans="3:12" x14ac:dyDescent="0.3">
      <c r="C3149" s="1"/>
      <c r="D3149" s="1"/>
      <c r="L3149" s="113">
        <v>-35160.92</v>
      </c>
    </row>
    <row r="3150" spans="3:12" x14ac:dyDescent="0.3">
      <c r="C3150" s="1"/>
      <c r="D3150" s="1"/>
      <c r="L3150" s="113">
        <v>-35160.92</v>
      </c>
    </row>
    <row r="3151" spans="3:12" x14ac:dyDescent="0.3">
      <c r="C3151" s="1"/>
      <c r="D3151" s="1"/>
      <c r="L3151" s="113">
        <v>-35160.92</v>
      </c>
    </row>
    <row r="3152" spans="3:12" x14ac:dyDescent="0.3">
      <c r="C3152" s="1"/>
      <c r="D3152" s="1"/>
      <c r="L3152" s="113">
        <v>-35160.92</v>
      </c>
    </row>
    <row r="3153" spans="3:12" x14ac:dyDescent="0.3">
      <c r="C3153" s="1"/>
      <c r="D3153" s="1"/>
      <c r="L3153" s="113">
        <v>-35160.92</v>
      </c>
    </row>
    <row r="3154" spans="3:12" x14ac:dyDescent="0.3">
      <c r="C3154" s="1"/>
      <c r="D3154" s="1"/>
      <c r="L3154" s="113">
        <v>-35160.92</v>
      </c>
    </row>
    <row r="3155" spans="3:12" x14ac:dyDescent="0.3">
      <c r="C3155" s="1"/>
      <c r="D3155" s="1"/>
      <c r="L3155" s="113">
        <v>-35160.92</v>
      </c>
    </row>
    <row r="3156" spans="3:12" x14ac:dyDescent="0.3">
      <c r="C3156" s="1"/>
      <c r="D3156" s="1"/>
      <c r="L3156" s="113">
        <v>-35160.92</v>
      </c>
    </row>
    <row r="3157" spans="3:12" x14ac:dyDescent="0.3">
      <c r="C3157" s="1"/>
      <c r="D3157" s="1"/>
      <c r="L3157" s="113">
        <v>-35160.92</v>
      </c>
    </row>
    <row r="3158" spans="3:12" x14ac:dyDescent="0.3">
      <c r="C3158" s="1"/>
      <c r="D3158" s="1"/>
      <c r="L3158" s="113">
        <v>-35160.92</v>
      </c>
    </row>
    <row r="3159" spans="3:12" x14ac:dyDescent="0.3">
      <c r="C3159" s="1"/>
      <c r="D3159" s="1"/>
      <c r="L3159" s="113">
        <v>-35160.92</v>
      </c>
    </row>
    <row r="3160" spans="3:12" x14ac:dyDescent="0.3">
      <c r="C3160" s="1"/>
      <c r="D3160" s="1"/>
      <c r="L3160" s="113">
        <v>-35160.92</v>
      </c>
    </row>
    <row r="3161" spans="3:12" x14ac:dyDescent="0.3">
      <c r="C3161" s="1"/>
      <c r="D3161" s="1"/>
      <c r="L3161" s="113">
        <v>-35160.92</v>
      </c>
    </row>
    <row r="3162" spans="3:12" x14ac:dyDescent="0.3">
      <c r="C3162" s="1"/>
      <c r="D3162" s="1"/>
      <c r="L3162" s="113">
        <v>-35160.92</v>
      </c>
    </row>
    <row r="3163" spans="3:12" x14ac:dyDescent="0.3">
      <c r="C3163" s="1"/>
      <c r="D3163" s="1"/>
      <c r="L3163" s="113">
        <v>-35160.92</v>
      </c>
    </row>
    <row r="3164" spans="3:12" x14ac:dyDescent="0.3">
      <c r="C3164" s="1"/>
      <c r="D3164" s="1"/>
      <c r="L3164" s="113">
        <v>-35160.92</v>
      </c>
    </row>
    <row r="3165" spans="3:12" x14ac:dyDescent="0.3">
      <c r="C3165" s="1"/>
      <c r="D3165" s="1"/>
      <c r="L3165" s="113">
        <v>-35160.92</v>
      </c>
    </row>
    <row r="3166" spans="3:12" x14ac:dyDescent="0.3">
      <c r="C3166" s="1"/>
      <c r="D3166" s="1"/>
      <c r="L3166" s="113">
        <v>-35160.92</v>
      </c>
    </row>
    <row r="3167" spans="3:12" x14ac:dyDescent="0.3">
      <c r="C3167" s="1"/>
      <c r="D3167" s="1"/>
      <c r="L3167" s="113">
        <v>-35160.92</v>
      </c>
    </row>
    <row r="3168" spans="3:12" x14ac:dyDescent="0.3">
      <c r="C3168" s="1"/>
      <c r="D3168" s="1"/>
      <c r="L3168" s="113">
        <v>-35160.92</v>
      </c>
    </row>
    <row r="3169" spans="3:12" x14ac:dyDescent="0.3">
      <c r="C3169" s="1"/>
      <c r="D3169" s="1"/>
      <c r="L3169" s="113">
        <v>-35160.92</v>
      </c>
    </row>
    <row r="3170" spans="3:12" x14ac:dyDescent="0.3">
      <c r="C3170" s="1"/>
      <c r="D3170" s="1"/>
      <c r="L3170" s="113">
        <v>-35160.92</v>
      </c>
    </row>
    <row r="3171" spans="3:12" x14ac:dyDescent="0.3">
      <c r="C3171" s="1"/>
      <c r="D3171" s="1"/>
      <c r="L3171" s="113">
        <v>-35160.92</v>
      </c>
    </row>
    <row r="3172" spans="3:12" x14ac:dyDescent="0.3">
      <c r="C3172" s="1"/>
      <c r="D3172" s="1"/>
      <c r="L3172" s="113">
        <v>-35160.92</v>
      </c>
    </row>
    <row r="3173" spans="3:12" x14ac:dyDescent="0.3">
      <c r="C3173" s="1"/>
      <c r="D3173" s="1"/>
      <c r="L3173" s="113">
        <v>-35160.92</v>
      </c>
    </row>
    <row r="3174" spans="3:12" x14ac:dyDescent="0.3">
      <c r="C3174" s="1"/>
      <c r="D3174" s="1"/>
      <c r="L3174" s="113">
        <v>-35160.92</v>
      </c>
    </row>
    <row r="3175" spans="3:12" x14ac:dyDescent="0.3">
      <c r="C3175" s="1"/>
      <c r="D3175" s="1"/>
      <c r="L3175" s="113">
        <v>-35160.92</v>
      </c>
    </row>
    <row r="3176" spans="3:12" x14ac:dyDescent="0.3">
      <c r="C3176" s="1"/>
      <c r="D3176" s="1"/>
      <c r="L3176" s="113">
        <v>-35160.92</v>
      </c>
    </row>
    <row r="3177" spans="3:12" x14ac:dyDescent="0.3">
      <c r="C3177" s="1"/>
      <c r="D3177" s="1"/>
      <c r="L3177" s="113">
        <v>-35160.92</v>
      </c>
    </row>
    <row r="3178" spans="3:12" x14ac:dyDescent="0.3">
      <c r="C3178" s="1"/>
      <c r="D3178" s="1"/>
      <c r="L3178" s="113">
        <v>-35160.92</v>
      </c>
    </row>
    <row r="3179" spans="3:12" x14ac:dyDescent="0.3">
      <c r="C3179" s="1"/>
      <c r="D3179" s="1"/>
      <c r="L3179" s="113">
        <v>-35160.92</v>
      </c>
    </row>
    <row r="3180" spans="3:12" x14ac:dyDescent="0.3">
      <c r="C3180" s="1"/>
      <c r="D3180" s="1"/>
      <c r="L3180" s="113">
        <v>-35160.92</v>
      </c>
    </row>
    <row r="3181" spans="3:12" x14ac:dyDescent="0.3">
      <c r="C3181" s="1"/>
      <c r="D3181" s="1"/>
      <c r="L3181" s="113">
        <v>-35160.92</v>
      </c>
    </row>
    <row r="3182" spans="3:12" x14ac:dyDescent="0.3">
      <c r="C3182" s="1"/>
      <c r="D3182" s="1"/>
      <c r="L3182" s="113">
        <v>-35160.92</v>
      </c>
    </row>
    <row r="3183" spans="3:12" x14ac:dyDescent="0.3">
      <c r="C3183" s="1"/>
      <c r="D3183" s="1"/>
      <c r="L3183" s="113">
        <v>-35160.92</v>
      </c>
    </row>
    <row r="3184" spans="3:12" x14ac:dyDescent="0.3">
      <c r="C3184" s="1"/>
      <c r="D3184" s="1"/>
      <c r="L3184" s="113">
        <v>-35160.92</v>
      </c>
    </row>
    <row r="3185" spans="3:12" x14ac:dyDescent="0.3">
      <c r="C3185" s="1"/>
      <c r="D3185" s="1"/>
      <c r="L3185" s="113">
        <v>-35160.92</v>
      </c>
    </row>
    <row r="3186" spans="3:12" x14ac:dyDescent="0.3">
      <c r="C3186" s="1"/>
      <c r="D3186" s="1"/>
      <c r="L3186" s="113">
        <v>-35160.92</v>
      </c>
    </row>
    <row r="3187" spans="3:12" x14ac:dyDescent="0.3">
      <c r="C3187" s="1"/>
      <c r="D3187" s="1"/>
      <c r="L3187" s="113">
        <v>-35160.92</v>
      </c>
    </row>
    <row r="3188" spans="3:12" x14ac:dyDescent="0.3">
      <c r="C3188" s="1"/>
      <c r="D3188" s="1"/>
      <c r="L3188" s="113">
        <v>-35160.92</v>
      </c>
    </row>
    <row r="3189" spans="3:12" x14ac:dyDescent="0.3">
      <c r="C3189" s="1"/>
      <c r="D3189" s="1"/>
      <c r="L3189" s="113">
        <v>-35160.92</v>
      </c>
    </row>
    <row r="3190" spans="3:12" x14ac:dyDescent="0.3">
      <c r="C3190" s="1"/>
      <c r="D3190" s="1"/>
      <c r="L3190" s="113">
        <v>-35160.92</v>
      </c>
    </row>
    <row r="3191" spans="3:12" x14ac:dyDescent="0.3">
      <c r="C3191" s="1"/>
      <c r="D3191" s="1"/>
      <c r="L3191" s="113">
        <v>-35160.92</v>
      </c>
    </row>
    <row r="3192" spans="3:12" x14ac:dyDescent="0.3">
      <c r="C3192" s="1"/>
      <c r="D3192" s="1"/>
      <c r="L3192" s="113">
        <v>-35160.92</v>
      </c>
    </row>
    <row r="3193" spans="3:12" x14ac:dyDescent="0.3">
      <c r="C3193" s="1"/>
      <c r="D3193" s="1"/>
      <c r="L3193" s="113">
        <v>-35160.92</v>
      </c>
    </row>
    <row r="3194" spans="3:12" x14ac:dyDescent="0.3">
      <c r="C3194" s="1"/>
      <c r="D3194" s="1"/>
      <c r="L3194" s="113">
        <v>-35160.92</v>
      </c>
    </row>
    <row r="3195" spans="3:12" x14ac:dyDescent="0.3">
      <c r="C3195" s="1"/>
      <c r="D3195" s="1"/>
      <c r="L3195" s="113">
        <v>-35160.92</v>
      </c>
    </row>
    <row r="3196" spans="3:12" x14ac:dyDescent="0.3">
      <c r="C3196" s="1"/>
      <c r="D3196" s="1"/>
      <c r="L3196" s="113">
        <v>-35160.92</v>
      </c>
    </row>
    <row r="3197" spans="3:12" x14ac:dyDescent="0.3">
      <c r="C3197" s="1"/>
      <c r="D3197" s="1"/>
      <c r="L3197" s="113">
        <v>-35160.92</v>
      </c>
    </row>
    <row r="3198" spans="3:12" x14ac:dyDescent="0.3">
      <c r="C3198" s="1"/>
      <c r="D3198" s="1"/>
      <c r="L3198" s="113">
        <v>-35160.92</v>
      </c>
    </row>
    <row r="3199" spans="3:12" x14ac:dyDescent="0.3">
      <c r="C3199" s="1"/>
      <c r="D3199" s="1"/>
      <c r="L3199" s="113">
        <v>-35160.92</v>
      </c>
    </row>
    <row r="3200" spans="3:12" x14ac:dyDescent="0.3">
      <c r="C3200" s="1"/>
      <c r="D3200" s="1"/>
      <c r="L3200" s="113">
        <v>-35160.92</v>
      </c>
    </row>
    <row r="3201" spans="3:12" x14ac:dyDescent="0.3">
      <c r="C3201" s="1"/>
      <c r="D3201" s="1"/>
      <c r="L3201" s="113">
        <v>-35160.92</v>
      </c>
    </row>
    <row r="3202" spans="3:12" x14ac:dyDescent="0.3">
      <c r="C3202" s="1"/>
      <c r="D3202" s="1"/>
      <c r="L3202" s="113">
        <v>-35160.92</v>
      </c>
    </row>
    <row r="3203" spans="3:12" x14ac:dyDescent="0.3">
      <c r="C3203" s="1"/>
      <c r="D3203" s="1"/>
      <c r="L3203" s="113">
        <v>-35160.92</v>
      </c>
    </row>
    <row r="3204" spans="3:12" x14ac:dyDescent="0.3">
      <c r="C3204" s="1"/>
      <c r="D3204" s="1"/>
      <c r="L3204" s="113">
        <v>-35160.92</v>
      </c>
    </row>
    <row r="3205" spans="3:12" x14ac:dyDescent="0.3">
      <c r="C3205" s="1"/>
      <c r="D3205" s="1"/>
      <c r="L3205" s="113">
        <v>-35160.92</v>
      </c>
    </row>
    <row r="3206" spans="3:12" x14ac:dyDescent="0.3">
      <c r="C3206" s="1"/>
      <c r="D3206" s="1"/>
      <c r="L3206" s="113">
        <v>-35160.92</v>
      </c>
    </row>
    <row r="3207" spans="3:12" x14ac:dyDescent="0.3">
      <c r="C3207" s="1"/>
      <c r="D3207" s="1"/>
      <c r="L3207" s="113">
        <v>-35160.92</v>
      </c>
    </row>
    <row r="3208" spans="3:12" x14ac:dyDescent="0.3">
      <c r="C3208" s="1"/>
      <c r="D3208" s="1"/>
      <c r="L3208" s="113">
        <v>-35160.92</v>
      </c>
    </row>
    <row r="3209" spans="3:12" x14ac:dyDescent="0.3">
      <c r="C3209" s="1"/>
      <c r="D3209" s="1"/>
      <c r="L3209" s="113">
        <v>-35160.92</v>
      </c>
    </row>
    <row r="3210" spans="3:12" x14ac:dyDescent="0.3">
      <c r="C3210" s="1"/>
      <c r="D3210" s="1"/>
      <c r="L3210" s="113">
        <v>-35160.92</v>
      </c>
    </row>
    <row r="3211" spans="3:12" x14ac:dyDescent="0.3">
      <c r="C3211" s="1"/>
      <c r="D3211" s="1"/>
      <c r="L3211" s="113">
        <v>-35160.92</v>
      </c>
    </row>
    <row r="3212" spans="3:12" x14ac:dyDescent="0.3">
      <c r="C3212" s="1"/>
      <c r="D3212" s="1"/>
      <c r="L3212" s="113">
        <v>-35160.92</v>
      </c>
    </row>
    <row r="3213" spans="3:12" x14ac:dyDescent="0.3">
      <c r="C3213" s="1"/>
      <c r="D3213" s="1"/>
      <c r="L3213" s="113">
        <v>-35160.92</v>
      </c>
    </row>
    <row r="3214" spans="3:12" x14ac:dyDescent="0.3">
      <c r="C3214" s="1"/>
      <c r="D3214" s="1"/>
      <c r="L3214" s="113">
        <v>-35160.92</v>
      </c>
    </row>
    <row r="3215" spans="3:12" x14ac:dyDescent="0.3">
      <c r="C3215" s="1"/>
      <c r="D3215" s="1"/>
      <c r="L3215" s="113">
        <v>-35160.92</v>
      </c>
    </row>
    <row r="3216" spans="3:12" x14ac:dyDescent="0.3">
      <c r="C3216" s="1"/>
      <c r="D3216" s="1"/>
      <c r="L3216" s="113">
        <v>-35160.92</v>
      </c>
    </row>
    <row r="3217" spans="3:12" x14ac:dyDescent="0.3">
      <c r="C3217" s="1"/>
      <c r="D3217" s="1"/>
      <c r="L3217" s="113">
        <v>-35160.92</v>
      </c>
    </row>
    <row r="3218" spans="3:12" x14ac:dyDescent="0.3">
      <c r="C3218" s="1"/>
      <c r="D3218" s="1"/>
      <c r="L3218" s="113">
        <v>-35160.92</v>
      </c>
    </row>
    <row r="3219" spans="3:12" x14ac:dyDescent="0.3">
      <c r="C3219" s="1"/>
      <c r="D3219" s="1"/>
      <c r="L3219" s="113">
        <v>-35160.92</v>
      </c>
    </row>
    <row r="3220" spans="3:12" x14ac:dyDescent="0.3">
      <c r="C3220" s="1"/>
      <c r="D3220" s="1"/>
      <c r="L3220" s="113">
        <v>-35160.92</v>
      </c>
    </row>
    <row r="3221" spans="3:12" x14ac:dyDescent="0.3">
      <c r="C3221" s="1"/>
      <c r="D3221" s="1"/>
      <c r="L3221" s="113">
        <v>-35160.92</v>
      </c>
    </row>
    <row r="3222" spans="3:12" x14ac:dyDescent="0.3">
      <c r="C3222" s="1"/>
      <c r="D3222" s="1"/>
      <c r="L3222" s="113">
        <v>-35160.92</v>
      </c>
    </row>
    <row r="3223" spans="3:12" x14ac:dyDescent="0.3">
      <c r="C3223" s="1"/>
      <c r="D3223" s="1"/>
      <c r="L3223" s="113">
        <v>-35160.92</v>
      </c>
    </row>
    <row r="3224" spans="3:12" x14ac:dyDescent="0.3">
      <c r="C3224" s="1"/>
      <c r="D3224" s="1"/>
      <c r="L3224" s="113">
        <v>-35160.92</v>
      </c>
    </row>
    <row r="3225" spans="3:12" x14ac:dyDescent="0.3">
      <c r="C3225" s="1"/>
      <c r="D3225" s="1"/>
      <c r="L3225" s="113">
        <v>-35160.92</v>
      </c>
    </row>
    <row r="3226" spans="3:12" x14ac:dyDescent="0.3">
      <c r="C3226" s="1"/>
      <c r="D3226" s="1"/>
      <c r="L3226" s="113">
        <v>-35160.92</v>
      </c>
    </row>
    <row r="3227" spans="3:12" x14ac:dyDescent="0.3">
      <c r="C3227" s="1"/>
      <c r="D3227" s="1"/>
      <c r="L3227" s="113">
        <v>-35160.92</v>
      </c>
    </row>
    <row r="3228" spans="3:12" x14ac:dyDescent="0.3">
      <c r="C3228" s="1"/>
      <c r="D3228" s="1"/>
      <c r="L3228" s="113">
        <v>-35160.92</v>
      </c>
    </row>
    <row r="3229" spans="3:12" x14ac:dyDescent="0.3">
      <c r="C3229" s="1"/>
      <c r="D3229" s="1"/>
      <c r="L3229" s="113">
        <v>-35160.92</v>
      </c>
    </row>
    <row r="3230" spans="3:12" x14ac:dyDescent="0.3">
      <c r="C3230" s="1"/>
      <c r="D3230" s="1"/>
      <c r="L3230" s="113">
        <v>-35160.92</v>
      </c>
    </row>
    <row r="3231" spans="3:12" x14ac:dyDescent="0.3">
      <c r="C3231" s="1"/>
      <c r="D3231" s="1"/>
      <c r="L3231" s="113">
        <v>-35160.92</v>
      </c>
    </row>
    <row r="3232" spans="3:12" x14ac:dyDescent="0.3">
      <c r="C3232" s="1"/>
      <c r="D3232" s="1"/>
      <c r="L3232" s="113">
        <v>-35160.92</v>
      </c>
    </row>
    <row r="3233" spans="3:12" x14ac:dyDescent="0.3">
      <c r="C3233" s="1"/>
      <c r="D3233" s="1"/>
      <c r="L3233" s="113">
        <v>-35160.92</v>
      </c>
    </row>
    <row r="3234" spans="3:12" x14ac:dyDescent="0.3">
      <c r="C3234" s="1"/>
      <c r="D3234" s="1"/>
      <c r="L3234" s="113">
        <v>-35160.92</v>
      </c>
    </row>
    <row r="3235" spans="3:12" x14ac:dyDescent="0.3">
      <c r="C3235" s="1"/>
      <c r="D3235" s="1"/>
      <c r="L3235" s="113">
        <v>-35160.92</v>
      </c>
    </row>
    <row r="3236" spans="3:12" x14ac:dyDescent="0.3">
      <c r="C3236" s="1"/>
      <c r="D3236" s="1"/>
      <c r="L3236" s="113">
        <v>-35160.92</v>
      </c>
    </row>
    <row r="3237" spans="3:12" x14ac:dyDescent="0.3">
      <c r="C3237" s="1"/>
      <c r="D3237" s="1"/>
      <c r="L3237" s="113">
        <v>-35160.92</v>
      </c>
    </row>
    <row r="3238" spans="3:12" x14ac:dyDescent="0.3">
      <c r="C3238" s="1"/>
      <c r="D3238" s="1"/>
      <c r="L3238" s="113">
        <v>-35160.92</v>
      </c>
    </row>
    <row r="3239" spans="3:12" x14ac:dyDescent="0.3">
      <c r="C3239" s="1"/>
      <c r="D3239" s="1"/>
      <c r="L3239" s="113">
        <v>-35160.92</v>
      </c>
    </row>
    <row r="3240" spans="3:12" x14ac:dyDescent="0.3">
      <c r="C3240" s="1"/>
      <c r="D3240" s="1"/>
      <c r="L3240" s="113">
        <v>-35160.92</v>
      </c>
    </row>
    <row r="3241" spans="3:12" x14ac:dyDescent="0.3">
      <c r="C3241" s="1"/>
      <c r="D3241" s="1"/>
      <c r="L3241" s="113">
        <v>-35160.92</v>
      </c>
    </row>
    <row r="3242" spans="3:12" x14ac:dyDescent="0.3">
      <c r="C3242" s="1"/>
      <c r="D3242" s="1"/>
      <c r="L3242" s="113">
        <v>-35160.92</v>
      </c>
    </row>
    <row r="3243" spans="3:12" x14ac:dyDescent="0.3">
      <c r="C3243" s="1"/>
      <c r="D3243" s="1"/>
      <c r="L3243" s="113">
        <v>-35160.92</v>
      </c>
    </row>
    <row r="3244" spans="3:12" x14ac:dyDescent="0.3">
      <c r="C3244" s="1"/>
      <c r="D3244" s="1"/>
      <c r="L3244" s="113">
        <v>-35160.92</v>
      </c>
    </row>
    <row r="3245" spans="3:12" x14ac:dyDescent="0.3">
      <c r="C3245" s="1"/>
      <c r="D3245" s="1"/>
      <c r="L3245" s="113">
        <v>-35160.92</v>
      </c>
    </row>
    <row r="3246" spans="3:12" x14ac:dyDescent="0.3">
      <c r="C3246" s="1"/>
      <c r="D3246" s="1"/>
      <c r="L3246" s="113">
        <v>-35160.92</v>
      </c>
    </row>
    <row r="3247" spans="3:12" x14ac:dyDescent="0.3">
      <c r="C3247" s="1"/>
      <c r="D3247" s="1"/>
      <c r="L3247" s="113">
        <v>-35160.92</v>
      </c>
    </row>
    <row r="3248" spans="3:12" x14ac:dyDescent="0.3">
      <c r="C3248" s="1"/>
      <c r="D3248" s="1"/>
      <c r="L3248" s="113">
        <v>-35160.92</v>
      </c>
    </row>
    <row r="3249" spans="3:12" x14ac:dyDescent="0.3">
      <c r="C3249" s="1"/>
      <c r="D3249" s="1"/>
      <c r="L3249" s="113">
        <v>-35160.92</v>
      </c>
    </row>
    <row r="3250" spans="3:12" x14ac:dyDescent="0.3">
      <c r="C3250" s="1"/>
      <c r="D3250" s="1"/>
      <c r="L3250" s="113">
        <v>-35160.92</v>
      </c>
    </row>
    <row r="3251" spans="3:12" x14ac:dyDescent="0.3">
      <c r="C3251" s="1"/>
      <c r="D3251" s="1"/>
      <c r="L3251" s="113">
        <v>-35160.92</v>
      </c>
    </row>
    <row r="3252" spans="3:12" x14ac:dyDescent="0.3">
      <c r="C3252" s="1"/>
      <c r="D3252" s="1"/>
      <c r="L3252" s="113">
        <v>-35160.92</v>
      </c>
    </row>
    <row r="3253" spans="3:12" x14ac:dyDescent="0.3">
      <c r="C3253" s="1"/>
      <c r="D3253" s="1"/>
      <c r="L3253" s="113">
        <v>-35160.92</v>
      </c>
    </row>
    <row r="3254" spans="3:12" x14ac:dyDescent="0.3">
      <c r="C3254" s="1"/>
      <c r="D3254" s="1"/>
      <c r="L3254" s="113">
        <v>-35160.92</v>
      </c>
    </row>
    <row r="3255" spans="3:12" x14ac:dyDescent="0.3">
      <c r="C3255" s="1"/>
      <c r="D3255" s="1"/>
      <c r="L3255" s="113">
        <v>-35160.92</v>
      </c>
    </row>
    <row r="3256" spans="3:12" x14ac:dyDescent="0.3">
      <c r="C3256" s="1"/>
      <c r="D3256" s="1"/>
      <c r="L3256" s="113">
        <v>-35160.92</v>
      </c>
    </row>
    <row r="3257" spans="3:12" x14ac:dyDescent="0.3">
      <c r="C3257" s="1"/>
      <c r="D3257" s="1"/>
      <c r="L3257" s="113">
        <v>-35160.92</v>
      </c>
    </row>
    <row r="3258" spans="3:12" x14ac:dyDescent="0.3">
      <c r="C3258" s="1"/>
      <c r="D3258" s="1"/>
      <c r="L3258" s="113">
        <v>-35160.92</v>
      </c>
    </row>
    <row r="3259" spans="3:12" x14ac:dyDescent="0.3">
      <c r="C3259" s="1"/>
      <c r="D3259" s="1"/>
      <c r="L3259" s="113">
        <v>-35160.92</v>
      </c>
    </row>
    <row r="3260" spans="3:12" x14ac:dyDescent="0.3">
      <c r="C3260" s="1"/>
      <c r="D3260" s="1"/>
      <c r="L3260" s="113">
        <v>-35160.92</v>
      </c>
    </row>
    <row r="3261" spans="3:12" x14ac:dyDescent="0.3">
      <c r="C3261" s="1"/>
      <c r="D3261" s="1"/>
      <c r="L3261" s="113">
        <v>-35160.92</v>
      </c>
    </row>
    <row r="3262" spans="3:12" x14ac:dyDescent="0.3">
      <c r="C3262" s="1"/>
      <c r="D3262" s="1"/>
      <c r="L3262" s="113">
        <v>-35160.92</v>
      </c>
    </row>
    <row r="3263" spans="3:12" x14ac:dyDescent="0.3">
      <c r="C3263" s="1"/>
      <c r="D3263" s="1"/>
      <c r="L3263" s="113">
        <v>-35160.92</v>
      </c>
    </row>
    <row r="3264" spans="3:12" x14ac:dyDescent="0.3">
      <c r="C3264" s="1"/>
      <c r="D3264" s="1"/>
      <c r="L3264" s="113">
        <v>-35160.92</v>
      </c>
    </row>
    <row r="3265" spans="3:12" x14ac:dyDescent="0.3">
      <c r="C3265" s="1"/>
      <c r="D3265" s="1"/>
      <c r="L3265" s="113">
        <v>-35160.92</v>
      </c>
    </row>
    <row r="3266" spans="3:12" x14ac:dyDescent="0.3">
      <c r="C3266" s="1"/>
      <c r="D3266" s="1"/>
      <c r="L3266" s="113">
        <v>-35160.92</v>
      </c>
    </row>
    <row r="3267" spans="3:12" x14ac:dyDescent="0.3">
      <c r="C3267" s="1"/>
      <c r="D3267" s="1"/>
      <c r="L3267" s="113">
        <v>-35160.92</v>
      </c>
    </row>
    <row r="3268" spans="3:12" x14ac:dyDescent="0.3">
      <c r="C3268" s="1"/>
      <c r="D3268" s="1"/>
      <c r="L3268" s="113">
        <v>-35160.92</v>
      </c>
    </row>
    <row r="3269" spans="3:12" x14ac:dyDescent="0.3">
      <c r="C3269" s="1"/>
      <c r="D3269" s="1"/>
      <c r="L3269" s="113">
        <v>-35160.92</v>
      </c>
    </row>
    <row r="3270" spans="3:12" x14ac:dyDescent="0.3">
      <c r="C3270" s="1"/>
      <c r="D3270" s="1"/>
      <c r="L3270" s="113">
        <v>-35160.92</v>
      </c>
    </row>
    <row r="3271" spans="3:12" x14ac:dyDescent="0.3">
      <c r="C3271" s="1"/>
      <c r="D3271" s="1"/>
      <c r="L3271" s="113">
        <v>-35160.92</v>
      </c>
    </row>
    <row r="3272" spans="3:12" x14ac:dyDescent="0.3">
      <c r="C3272" s="1"/>
      <c r="D3272" s="1"/>
      <c r="L3272" s="113">
        <v>-35160.92</v>
      </c>
    </row>
    <row r="3273" spans="3:12" x14ac:dyDescent="0.3">
      <c r="C3273" s="1"/>
      <c r="D3273" s="1"/>
      <c r="L3273" s="113">
        <v>-35160.92</v>
      </c>
    </row>
    <row r="3274" spans="3:12" x14ac:dyDescent="0.3">
      <c r="C3274" s="1"/>
      <c r="D3274" s="1"/>
      <c r="L3274" s="113">
        <v>-35160.92</v>
      </c>
    </row>
    <row r="3275" spans="3:12" x14ac:dyDescent="0.3">
      <c r="C3275" s="1"/>
      <c r="D3275" s="1"/>
      <c r="L3275" s="113">
        <v>-35160.92</v>
      </c>
    </row>
    <row r="3276" spans="3:12" x14ac:dyDescent="0.3">
      <c r="C3276" s="1"/>
      <c r="D3276" s="1"/>
      <c r="L3276" s="113">
        <v>-35160.92</v>
      </c>
    </row>
    <row r="3277" spans="3:12" x14ac:dyDescent="0.3">
      <c r="C3277" s="1"/>
      <c r="D3277" s="1"/>
      <c r="L3277" s="113">
        <v>-35160.92</v>
      </c>
    </row>
    <row r="3278" spans="3:12" x14ac:dyDescent="0.3">
      <c r="C3278" s="1"/>
      <c r="D3278" s="1"/>
      <c r="L3278" s="113">
        <v>-35160.92</v>
      </c>
    </row>
    <row r="3279" spans="3:12" x14ac:dyDescent="0.3">
      <c r="C3279" s="1"/>
      <c r="D3279" s="1"/>
      <c r="L3279" s="113">
        <v>-35160.92</v>
      </c>
    </row>
    <row r="3280" spans="3:12" x14ac:dyDescent="0.3">
      <c r="C3280" s="1"/>
      <c r="D3280" s="1"/>
      <c r="L3280" s="113">
        <v>-35160.92</v>
      </c>
    </row>
    <row r="3281" spans="3:12" x14ac:dyDescent="0.3">
      <c r="C3281" s="1"/>
      <c r="D3281" s="1"/>
      <c r="L3281" s="113">
        <v>-35160.92</v>
      </c>
    </row>
    <row r="3282" spans="3:12" x14ac:dyDescent="0.3">
      <c r="C3282" s="1"/>
      <c r="D3282" s="1"/>
      <c r="L3282" s="113">
        <v>-35160.92</v>
      </c>
    </row>
    <row r="3283" spans="3:12" x14ac:dyDescent="0.3">
      <c r="C3283" s="1"/>
      <c r="D3283" s="1"/>
      <c r="L3283" s="113">
        <v>-35160.92</v>
      </c>
    </row>
    <row r="3284" spans="3:12" x14ac:dyDescent="0.3">
      <c r="C3284" s="1"/>
      <c r="D3284" s="1"/>
      <c r="L3284" s="113">
        <v>-35160.92</v>
      </c>
    </row>
    <row r="3285" spans="3:12" x14ac:dyDescent="0.3">
      <c r="C3285" s="1"/>
      <c r="D3285" s="1"/>
      <c r="L3285" s="113">
        <v>-35160.92</v>
      </c>
    </row>
    <row r="3286" spans="3:12" x14ac:dyDescent="0.3">
      <c r="C3286" s="1"/>
      <c r="D3286" s="1"/>
      <c r="L3286" s="113">
        <v>-35160.92</v>
      </c>
    </row>
    <row r="3287" spans="3:12" x14ac:dyDescent="0.3">
      <c r="C3287" s="1"/>
      <c r="D3287" s="1"/>
      <c r="L3287" s="113">
        <v>-35160.92</v>
      </c>
    </row>
    <row r="3288" spans="3:12" x14ac:dyDescent="0.3">
      <c r="C3288" s="1"/>
      <c r="D3288" s="1"/>
      <c r="L3288" s="113">
        <v>-35160.92</v>
      </c>
    </row>
    <row r="3289" spans="3:12" x14ac:dyDescent="0.3">
      <c r="C3289" s="1"/>
      <c r="D3289" s="1"/>
      <c r="L3289" s="113">
        <v>-35160.92</v>
      </c>
    </row>
    <row r="3290" spans="3:12" x14ac:dyDescent="0.3">
      <c r="C3290" s="1"/>
      <c r="D3290" s="1"/>
      <c r="L3290" s="113">
        <v>-35160.92</v>
      </c>
    </row>
    <row r="3291" spans="3:12" x14ac:dyDescent="0.3">
      <c r="C3291" s="1"/>
      <c r="D3291" s="1"/>
      <c r="L3291" s="113">
        <v>-35160.92</v>
      </c>
    </row>
    <row r="3292" spans="3:12" x14ac:dyDescent="0.3">
      <c r="C3292" s="1"/>
      <c r="D3292" s="1"/>
      <c r="L3292" s="113">
        <v>-35160.92</v>
      </c>
    </row>
    <row r="3293" spans="3:12" x14ac:dyDescent="0.3">
      <c r="C3293" s="1"/>
      <c r="D3293" s="1"/>
      <c r="L3293" s="113">
        <v>-35160.92</v>
      </c>
    </row>
    <row r="3294" spans="3:12" x14ac:dyDescent="0.3">
      <c r="C3294" s="1"/>
      <c r="D3294" s="1"/>
      <c r="L3294" s="113">
        <v>-35160.92</v>
      </c>
    </row>
    <row r="3295" spans="3:12" x14ac:dyDescent="0.3">
      <c r="C3295" s="1"/>
      <c r="D3295" s="1"/>
      <c r="L3295" s="113">
        <v>-35160.92</v>
      </c>
    </row>
    <row r="3296" spans="3:12" x14ac:dyDescent="0.3">
      <c r="C3296" s="1"/>
      <c r="D3296" s="1"/>
      <c r="L3296" s="113">
        <v>-35160.92</v>
      </c>
    </row>
    <row r="3297" spans="3:12" x14ac:dyDescent="0.3">
      <c r="C3297" s="1"/>
      <c r="D3297" s="1"/>
      <c r="L3297" s="113">
        <v>-35160.92</v>
      </c>
    </row>
    <row r="3298" spans="3:12" x14ac:dyDescent="0.3">
      <c r="C3298" s="1"/>
      <c r="D3298" s="1"/>
      <c r="L3298" s="113">
        <v>-35160.92</v>
      </c>
    </row>
    <row r="3299" spans="3:12" x14ac:dyDescent="0.3">
      <c r="C3299" s="1"/>
      <c r="D3299" s="1"/>
      <c r="L3299" s="113">
        <v>-35160.92</v>
      </c>
    </row>
    <row r="3300" spans="3:12" x14ac:dyDescent="0.3">
      <c r="C3300" s="1"/>
      <c r="D3300" s="1"/>
      <c r="L3300" s="113">
        <v>-35160.92</v>
      </c>
    </row>
    <row r="3301" spans="3:12" x14ac:dyDescent="0.3">
      <c r="C3301" s="1"/>
      <c r="D3301" s="1"/>
      <c r="L3301" s="113">
        <v>-35160.92</v>
      </c>
    </row>
    <row r="3302" spans="3:12" x14ac:dyDescent="0.3">
      <c r="C3302" s="1"/>
      <c r="D3302" s="1"/>
      <c r="L3302" s="113">
        <v>-35160.92</v>
      </c>
    </row>
    <row r="3303" spans="3:12" x14ac:dyDescent="0.3">
      <c r="C3303" s="1"/>
      <c r="D3303" s="1"/>
      <c r="L3303" s="113">
        <v>-35160.92</v>
      </c>
    </row>
    <row r="3304" spans="3:12" x14ac:dyDescent="0.3">
      <c r="C3304" s="1"/>
      <c r="D3304" s="1"/>
      <c r="L3304" s="113">
        <v>-35160.92</v>
      </c>
    </row>
    <row r="3305" spans="3:12" x14ac:dyDescent="0.3">
      <c r="C3305" s="1"/>
      <c r="D3305" s="1"/>
      <c r="L3305" s="113">
        <v>-35160.92</v>
      </c>
    </row>
    <row r="3306" spans="3:12" x14ac:dyDescent="0.3">
      <c r="C3306" s="1"/>
      <c r="D3306" s="1"/>
      <c r="L3306" s="113">
        <v>-35160.92</v>
      </c>
    </row>
    <row r="3307" spans="3:12" x14ac:dyDescent="0.3">
      <c r="C3307" s="1"/>
      <c r="D3307" s="1"/>
      <c r="L3307" s="113">
        <v>-35160.92</v>
      </c>
    </row>
    <row r="3308" spans="3:12" x14ac:dyDescent="0.3">
      <c r="C3308" s="1"/>
      <c r="D3308" s="1"/>
      <c r="L3308" s="113">
        <v>-35160.92</v>
      </c>
    </row>
    <row r="3309" spans="3:12" x14ac:dyDescent="0.3">
      <c r="C3309" s="1"/>
      <c r="D3309" s="1"/>
      <c r="L3309" s="113">
        <v>-35160.92</v>
      </c>
    </row>
    <row r="3310" spans="3:12" x14ac:dyDescent="0.3">
      <c r="C3310" s="1"/>
      <c r="D3310" s="1"/>
      <c r="L3310" s="113">
        <v>-35160.92</v>
      </c>
    </row>
    <row r="3311" spans="3:12" x14ac:dyDescent="0.3">
      <c r="C3311" s="1"/>
      <c r="D3311" s="1"/>
      <c r="L3311" s="113">
        <v>-35160.92</v>
      </c>
    </row>
    <row r="3312" spans="3:12" x14ac:dyDescent="0.3">
      <c r="C3312" s="1"/>
      <c r="D3312" s="1"/>
      <c r="L3312" s="113">
        <v>-35160.92</v>
      </c>
    </row>
    <row r="3313" spans="3:12" x14ac:dyDescent="0.3">
      <c r="C3313" s="1"/>
      <c r="D3313" s="1"/>
      <c r="L3313" s="113">
        <v>-35160.92</v>
      </c>
    </row>
    <row r="3314" spans="3:12" x14ac:dyDescent="0.3">
      <c r="C3314" s="1"/>
      <c r="D3314" s="1"/>
      <c r="L3314" s="113">
        <v>-35160.92</v>
      </c>
    </row>
    <row r="3315" spans="3:12" x14ac:dyDescent="0.3">
      <c r="C3315" s="1"/>
      <c r="D3315" s="1"/>
      <c r="L3315" s="113">
        <v>-35160.92</v>
      </c>
    </row>
    <row r="3316" spans="3:12" x14ac:dyDescent="0.3">
      <c r="C3316" s="1"/>
      <c r="D3316" s="1"/>
      <c r="L3316" s="113">
        <v>-35160.92</v>
      </c>
    </row>
    <row r="3317" spans="3:12" x14ac:dyDescent="0.3">
      <c r="C3317" s="1"/>
      <c r="D3317" s="1"/>
      <c r="L3317" s="113">
        <v>-35160.92</v>
      </c>
    </row>
    <row r="3318" spans="3:12" x14ac:dyDescent="0.3">
      <c r="C3318" s="1"/>
      <c r="D3318" s="1"/>
      <c r="L3318" s="113">
        <v>-35160.92</v>
      </c>
    </row>
    <row r="3319" spans="3:12" x14ac:dyDescent="0.3">
      <c r="C3319" s="1"/>
      <c r="D3319" s="1"/>
      <c r="L3319" s="113">
        <v>-35160.92</v>
      </c>
    </row>
    <row r="3320" spans="3:12" x14ac:dyDescent="0.3">
      <c r="C3320" s="1"/>
      <c r="D3320" s="1"/>
      <c r="L3320" s="113">
        <v>-35160.92</v>
      </c>
    </row>
    <row r="3321" spans="3:12" x14ac:dyDescent="0.3">
      <c r="C3321" s="1"/>
      <c r="D3321" s="1"/>
      <c r="L3321" s="113">
        <v>-35160.92</v>
      </c>
    </row>
    <row r="3322" spans="3:12" x14ac:dyDescent="0.3">
      <c r="C3322" s="1"/>
      <c r="D3322" s="1"/>
      <c r="L3322" s="113">
        <v>-35160.92</v>
      </c>
    </row>
    <row r="3323" spans="3:12" x14ac:dyDescent="0.3">
      <c r="C3323" s="1"/>
      <c r="D3323" s="1"/>
      <c r="L3323" s="113">
        <v>-35160.92</v>
      </c>
    </row>
    <row r="3324" spans="3:12" x14ac:dyDescent="0.3">
      <c r="C3324" s="1"/>
      <c r="D3324" s="1"/>
      <c r="L3324" s="113">
        <v>-35160.92</v>
      </c>
    </row>
    <row r="3325" spans="3:12" x14ac:dyDescent="0.3">
      <c r="C3325" s="1"/>
      <c r="D3325" s="1"/>
      <c r="L3325" s="113">
        <v>-35160.92</v>
      </c>
    </row>
    <row r="3326" spans="3:12" x14ac:dyDescent="0.3">
      <c r="C3326" s="1"/>
      <c r="D3326" s="1"/>
      <c r="L3326" s="113">
        <v>-35160.92</v>
      </c>
    </row>
    <row r="3327" spans="3:12" x14ac:dyDescent="0.3">
      <c r="C3327" s="1"/>
      <c r="D3327" s="1"/>
      <c r="L3327" s="113">
        <v>-35160.92</v>
      </c>
    </row>
    <row r="3328" spans="3:12" x14ac:dyDescent="0.3">
      <c r="C3328" s="1"/>
      <c r="D3328" s="1"/>
      <c r="L3328" s="113">
        <v>-35160.92</v>
      </c>
    </row>
    <row r="3329" spans="3:12" x14ac:dyDescent="0.3">
      <c r="C3329" s="1"/>
      <c r="D3329" s="1"/>
      <c r="L3329" s="113">
        <v>-35160.92</v>
      </c>
    </row>
    <row r="3330" spans="3:12" x14ac:dyDescent="0.3">
      <c r="C3330" s="1"/>
      <c r="D3330" s="1"/>
      <c r="L3330" s="113">
        <v>-35160.92</v>
      </c>
    </row>
    <row r="3331" spans="3:12" x14ac:dyDescent="0.3">
      <c r="C3331" s="1"/>
      <c r="D3331" s="1"/>
      <c r="L3331" s="113">
        <v>-35160.92</v>
      </c>
    </row>
    <row r="3332" spans="3:12" x14ac:dyDescent="0.3">
      <c r="C3332" s="1"/>
      <c r="D3332" s="1"/>
      <c r="L3332" s="113">
        <v>-35160.92</v>
      </c>
    </row>
    <row r="3333" spans="3:12" x14ac:dyDescent="0.3">
      <c r="C3333" s="1"/>
      <c r="D3333" s="1"/>
      <c r="L3333" s="113">
        <v>-35160.92</v>
      </c>
    </row>
    <row r="3334" spans="3:12" x14ac:dyDescent="0.3">
      <c r="C3334" s="1"/>
      <c r="D3334" s="1"/>
      <c r="L3334" s="113">
        <v>-35160.92</v>
      </c>
    </row>
    <row r="3335" spans="3:12" x14ac:dyDescent="0.3">
      <c r="C3335" s="1"/>
      <c r="D3335" s="1"/>
      <c r="L3335" s="113">
        <v>-35160.92</v>
      </c>
    </row>
    <row r="3336" spans="3:12" x14ac:dyDescent="0.3">
      <c r="C3336" s="1"/>
      <c r="D3336" s="1"/>
      <c r="L3336" s="113">
        <v>-35160.92</v>
      </c>
    </row>
    <row r="3337" spans="3:12" x14ac:dyDescent="0.3">
      <c r="C3337" s="1"/>
      <c r="D3337" s="1"/>
      <c r="L3337" s="113">
        <v>-35160.92</v>
      </c>
    </row>
    <row r="3338" spans="3:12" x14ac:dyDescent="0.3">
      <c r="C3338" s="1"/>
      <c r="D3338" s="1"/>
      <c r="L3338" s="113">
        <v>-35160.92</v>
      </c>
    </row>
    <row r="3339" spans="3:12" x14ac:dyDescent="0.3">
      <c r="C3339" s="1"/>
      <c r="D3339" s="1"/>
      <c r="L3339" s="113">
        <v>-35160.92</v>
      </c>
    </row>
    <row r="3340" spans="3:12" x14ac:dyDescent="0.3">
      <c r="C3340" s="1"/>
      <c r="D3340" s="1"/>
      <c r="L3340" s="113">
        <v>-35160.92</v>
      </c>
    </row>
    <row r="3341" spans="3:12" x14ac:dyDescent="0.3">
      <c r="C3341" s="1"/>
      <c r="D3341" s="1"/>
      <c r="L3341" s="113">
        <v>-35160.92</v>
      </c>
    </row>
    <row r="3342" spans="3:12" x14ac:dyDescent="0.3">
      <c r="C3342" s="1"/>
      <c r="D3342" s="1"/>
      <c r="L3342" s="113">
        <v>-35160.92</v>
      </c>
    </row>
    <row r="3343" spans="3:12" x14ac:dyDescent="0.3">
      <c r="C3343" s="1"/>
      <c r="D3343" s="1"/>
      <c r="L3343" s="113">
        <v>-35160.92</v>
      </c>
    </row>
    <row r="3344" spans="3:12" x14ac:dyDescent="0.3">
      <c r="C3344" s="1"/>
      <c r="D3344" s="1"/>
      <c r="L3344" s="113">
        <v>-35160.92</v>
      </c>
    </row>
    <row r="3345" spans="3:12" x14ac:dyDescent="0.3">
      <c r="C3345" s="1"/>
      <c r="D3345" s="1"/>
      <c r="L3345" s="113">
        <v>-35160.92</v>
      </c>
    </row>
    <row r="3346" spans="3:12" x14ac:dyDescent="0.3">
      <c r="C3346" s="1"/>
      <c r="D3346" s="1"/>
      <c r="L3346" s="113">
        <v>-35160.92</v>
      </c>
    </row>
    <row r="3347" spans="3:12" x14ac:dyDescent="0.3">
      <c r="C3347" s="1"/>
      <c r="D3347" s="1"/>
      <c r="L3347" s="113">
        <v>-35160.92</v>
      </c>
    </row>
    <row r="3348" spans="3:12" x14ac:dyDescent="0.3">
      <c r="C3348" s="1"/>
      <c r="D3348" s="1"/>
      <c r="L3348" s="113">
        <v>-35160.92</v>
      </c>
    </row>
    <row r="3349" spans="3:12" x14ac:dyDescent="0.3">
      <c r="C3349" s="1"/>
      <c r="D3349" s="1"/>
      <c r="L3349" s="113">
        <v>-35160.92</v>
      </c>
    </row>
    <row r="3350" spans="3:12" x14ac:dyDescent="0.3">
      <c r="C3350" s="1"/>
      <c r="D3350" s="1"/>
      <c r="L3350" s="113">
        <v>-35160.92</v>
      </c>
    </row>
    <row r="3351" spans="3:12" x14ac:dyDescent="0.3">
      <c r="C3351" s="1"/>
      <c r="D3351" s="1"/>
      <c r="L3351" s="113">
        <v>-35160.92</v>
      </c>
    </row>
    <row r="3352" spans="3:12" x14ac:dyDescent="0.3">
      <c r="C3352" s="1"/>
      <c r="D3352" s="1"/>
      <c r="L3352" s="113">
        <v>-35160.92</v>
      </c>
    </row>
    <row r="3353" spans="3:12" x14ac:dyDescent="0.3">
      <c r="C3353" s="1"/>
      <c r="D3353" s="1"/>
      <c r="L3353" s="113">
        <v>-35160.92</v>
      </c>
    </row>
    <row r="3354" spans="3:12" x14ac:dyDescent="0.3">
      <c r="C3354" s="1"/>
      <c r="D3354" s="1"/>
      <c r="L3354" s="113">
        <v>-35160.92</v>
      </c>
    </row>
    <row r="3355" spans="3:12" x14ac:dyDescent="0.3">
      <c r="C3355" s="1"/>
      <c r="D3355" s="1"/>
      <c r="L3355" s="113">
        <v>-35160.92</v>
      </c>
    </row>
    <row r="3356" spans="3:12" x14ac:dyDescent="0.3">
      <c r="C3356" s="1"/>
      <c r="D3356" s="1"/>
      <c r="L3356" s="113">
        <v>-35160.92</v>
      </c>
    </row>
    <row r="3357" spans="3:12" x14ac:dyDescent="0.3">
      <c r="C3357" s="1"/>
      <c r="D3357" s="1"/>
      <c r="L3357" s="113">
        <v>-35160.92</v>
      </c>
    </row>
    <row r="3358" spans="3:12" x14ac:dyDescent="0.3">
      <c r="C3358" s="1"/>
      <c r="D3358" s="1"/>
      <c r="L3358" s="113">
        <v>-35160.92</v>
      </c>
    </row>
    <row r="3359" spans="3:12" x14ac:dyDescent="0.3">
      <c r="C3359" s="1"/>
      <c r="D3359" s="1"/>
      <c r="L3359" s="113">
        <v>-35160.92</v>
      </c>
    </row>
    <row r="3360" spans="3:12" x14ac:dyDescent="0.3">
      <c r="C3360" s="1"/>
      <c r="D3360" s="1"/>
      <c r="L3360" s="113">
        <v>-35160.92</v>
      </c>
    </row>
    <row r="3361" spans="3:12" x14ac:dyDescent="0.3">
      <c r="C3361" s="1"/>
      <c r="D3361" s="1"/>
      <c r="L3361" s="113">
        <v>-35160.92</v>
      </c>
    </row>
    <row r="3362" spans="3:12" x14ac:dyDescent="0.3">
      <c r="C3362" s="1"/>
      <c r="D3362" s="1"/>
      <c r="L3362" s="113">
        <v>-35160.92</v>
      </c>
    </row>
    <row r="3363" spans="3:12" x14ac:dyDescent="0.3">
      <c r="C3363" s="1"/>
      <c r="D3363" s="1"/>
      <c r="L3363" s="113">
        <v>-35160.92</v>
      </c>
    </row>
    <row r="3364" spans="3:12" x14ac:dyDescent="0.3">
      <c r="C3364" s="1"/>
      <c r="D3364" s="1"/>
      <c r="L3364" s="113">
        <v>-35160.92</v>
      </c>
    </row>
    <row r="3365" spans="3:12" x14ac:dyDescent="0.3">
      <c r="C3365" s="1"/>
      <c r="D3365" s="1"/>
      <c r="L3365" s="113">
        <v>-35160.92</v>
      </c>
    </row>
    <row r="3366" spans="3:12" x14ac:dyDescent="0.3">
      <c r="C3366" s="1"/>
      <c r="D3366" s="1"/>
      <c r="L3366" s="113">
        <v>-35160.92</v>
      </c>
    </row>
    <row r="3367" spans="3:12" x14ac:dyDescent="0.3">
      <c r="C3367" s="1"/>
      <c r="D3367" s="1"/>
      <c r="L3367" s="113">
        <v>-35160.92</v>
      </c>
    </row>
    <row r="3368" spans="3:12" x14ac:dyDescent="0.3">
      <c r="C3368" s="1"/>
      <c r="D3368" s="1"/>
      <c r="L3368" s="113">
        <v>-35160.92</v>
      </c>
    </row>
    <row r="3369" spans="3:12" x14ac:dyDescent="0.3">
      <c r="C3369" s="1"/>
      <c r="D3369" s="1"/>
      <c r="L3369" s="113">
        <v>-35160.92</v>
      </c>
    </row>
    <row r="3370" spans="3:12" x14ac:dyDescent="0.3">
      <c r="C3370" s="1"/>
      <c r="D3370" s="1"/>
      <c r="L3370" s="113">
        <v>-35160.92</v>
      </c>
    </row>
    <row r="3371" spans="3:12" x14ac:dyDescent="0.3">
      <c r="C3371" s="1"/>
      <c r="D3371" s="1"/>
      <c r="L3371" s="113">
        <v>-35160.92</v>
      </c>
    </row>
    <row r="3372" spans="3:12" x14ac:dyDescent="0.3">
      <c r="C3372" s="1"/>
      <c r="D3372" s="1"/>
      <c r="L3372" s="113">
        <v>-35160.92</v>
      </c>
    </row>
    <row r="3373" spans="3:12" x14ac:dyDescent="0.3">
      <c r="C3373" s="1"/>
      <c r="D3373" s="1"/>
      <c r="L3373" s="113">
        <v>-35160.92</v>
      </c>
    </row>
    <row r="3374" spans="3:12" x14ac:dyDescent="0.3">
      <c r="C3374" s="1"/>
      <c r="D3374" s="1"/>
      <c r="L3374" s="113">
        <v>-35160.92</v>
      </c>
    </row>
    <row r="3375" spans="3:12" x14ac:dyDescent="0.3">
      <c r="C3375" s="1"/>
      <c r="D3375" s="1"/>
      <c r="L3375" s="113">
        <v>-35160.92</v>
      </c>
    </row>
    <row r="3376" spans="3:12" x14ac:dyDescent="0.3">
      <c r="C3376" s="1"/>
      <c r="D3376" s="1"/>
      <c r="L3376" s="113">
        <v>-35160.92</v>
      </c>
    </row>
    <row r="3377" spans="3:12" x14ac:dyDescent="0.3">
      <c r="C3377" s="1"/>
      <c r="D3377" s="1"/>
      <c r="L3377" s="113">
        <v>-35160.92</v>
      </c>
    </row>
    <row r="3378" spans="3:12" x14ac:dyDescent="0.3">
      <c r="C3378" s="1"/>
      <c r="D3378" s="1"/>
      <c r="L3378" s="113">
        <v>-35160.92</v>
      </c>
    </row>
    <row r="3379" spans="3:12" x14ac:dyDescent="0.3">
      <c r="C3379" s="1"/>
      <c r="D3379" s="1"/>
      <c r="L3379" s="113">
        <v>-35160.92</v>
      </c>
    </row>
    <row r="3380" spans="3:12" x14ac:dyDescent="0.3">
      <c r="C3380" s="1"/>
      <c r="D3380" s="1"/>
      <c r="L3380" s="113">
        <v>-35160.92</v>
      </c>
    </row>
    <row r="3381" spans="3:12" x14ac:dyDescent="0.3">
      <c r="C3381" s="1"/>
      <c r="D3381" s="1"/>
      <c r="L3381" s="113">
        <v>-35160.92</v>
      </c>
    </row>
    <row r="3382" spans="3:12" x14ac:dyDescent="0.3">
      <c r="C3382" s="1"/>
      <c r="D3382" s="1"/>
      <c r="L3382" s="113">
        <v>-35160.92</v>
      </c>
    </row>
    <row r="3383" spans="3:12" x14ac:dyDescent="0.3">
      <c r="C3383" s="1"/>
      <c r="D3383" s="1"/>
      <c r="L3383" s="113">
        <v>-35160.92</v>
      </c>
    </row>
    <row r="3384" spans="3:12" x14ac:dyDescent="0.3">
      <c r="C3384" s="1"/>
      <c r="D3384" s="1"/>
      <c r="L3384" s="113">
        <v>-35160.92</v>
      </c>
    </row>
    <row r="3385" spans="3:12" x14ac:dyDescent="0.3">
      <c r="C3385" s="1"/>
      <c r="D3385" s="1"/>
      <c r="L3385" s="113">
        <v>-35160.92</v>
      </c>
    </row>
    <row r="3386" spans="3:12" x14ac:dyDescent="0.3">
      <c r="C3386" s="1"/>
      <c r="D3386" s="1"/>
      <c r="L3386" s="113">
        <v>-35160.92</v>
      </c>
    </row>
    <row r="3387" spans="3:12" x14ac:dyDescent="0.3">
      <c r="C3387" s="1"/>
      <c r="D3387" s="1"/>
      <c r="L3387" s="113">
        <v>-35160.92</v>
      </c>
    </row>
    <row r="3388" spans="3:12" x14ac:dyDescent="0.3">
      <c r="C3388" s="1"/>
      <c r="D3388" s="1"/>
      <c r="L3388" s="113">
        <v>-35160.92</v>
      </c>
    </row>
    <row r="3389" spans="3:12" x14ac:dyDescent="0.3">
      <c r="C3389" s="1"/>
      <c r="D3389" s="1"/>
      <c r="L3389" s="113">
        <v>-35160.92</v>
      </c>
    </row>
    <row r="3390" spans="3:12" x14ac:dyDescent="0.3">
      <c r="C3390" s="1"/>
      <c r="D3390" s="1"/>
      <c r="L3390" s="113">
        <v>-35160.92</v>
      </c>
    </row>
    <row r="3391" spans="3:12" x14ac:dyDescent="0.3">
      <c r="C3391" s="1"/>
      <c r="D3391" s="1"/>
      <c r="L3391" s="113">
        <v>-35160.92</v>
      </c>
    </row>
    <row r="3392" spans="3:12" x14ac:dyDescent="0.3">
      <c r="C3392" s="1"/>
      <c r="D3392" s="1"/>
      <c r="L3392" s="113">
        <v>-35160.92</v>
      </c>
    </row>
    <row r="3393" spans="3:12" x14ac:dyDescent="0.3">
      <c r="C3393" s="1"/>
      <c r="D3393" s="1"/>
      <c r="L3393" s="113">
        <v>-35160.92</v>
      </c>
    </row>
    <row r="3394" spans="3:12" x14ac:dyDescent="0.3">
      <c r="C3394" s="1"/>
      <c r="D3394" s="1"/>
      <c r="L3394" s="113">
        <v>-35160.92</v>
      </c>
    </row>
    <row r="3395" spans="3:12" x14ac:dyDescent="0.3">
      <c r="C3395" s="1"/>
      <c r="D3395" s="1"/>
      <c r="L3395" s="113">
        <v>-35160.92</v>
      </c>
    </row>
    <row r="3396" spans="3:12" x14ac:dyDescent="0.3">
      <c r="C3396" s="1"/>
      <c r="D3396" s="1"/>
      <c r="L3396" s="113">
        <v>-35160.92</v>
      </c>
    </row>
    <row r="3397" spans="3:12" x14ac:dyDescent="0.3">
      <c r="C3397" s="1"/>
      <c r="D3397" s="1"/>
      <c r="L3397" s="113">
        <v>-35160.92</v>
      </c>
    </row>
    <row r="3398" spans="3:12" x14ac:dyDescent="0.3">
      <c r="C3398" s="1"/>
      <c r="D3398" s="1"/>
      <c r="L3398" s="113">
        <v>-35160.92</v>
      </c>
    </row>
    <row r="3399" spans="3:12" x14ac:dyDescent="0.3">
      <c r="C3399" s="1"/>
      <c r="D3399" s="1"/>
      <c r="L3399" s="113">
        <v>-35160.92</v>
      </c>
    </row>
    <row r="3400" spans="3:12" x14ac:dyDescent="0.3">
      <c r="C3400" s="1"/>
      <c r="D3400" s="1"/>
      <c r="L3400" s="113">
        <v>-35160.92</v>
      </c>
    </row>
    <row r="3401" spans="3:12" x14ac:dyDescent="0.3">
      <c r="C3401" s="1"/>
      <c r="D3401" s="1"/>
      <c r="L3401" s="113">
        <v>-35160.92</v>
      </c>
    </row>
    <row r="3402" spans="3:12" x14ac:dyDescent="0.3">
      <c r="C3402" s="1"/>
      <c r="D3402" s="1"/>
      <c r="L3402" s="113">
        <v>-35160.92</v>
      </c>
    </row>
    <row r="3403" spans="3:12" x14ac:dyDescent="0.3">
      <c r="C3403" s="1"/>
      <c r="D3403" s="1"/>
      <c r="L3403" s="113">
        <v>-35160.92</v>
      </c>
    </row>
    <row r="3404" spans="3:12" x14ac:dyDescent="0.3">
      <c r="C3404" s="1"/>
      <c r="D3404" s="1"/>
      <c r="L3404" s="113">
        <v>-35160.92</v>
      </c>
    </row>
    <row r="3405" spans="3:12" x14ac:dyDescent="0.3">
      <c r="C3405" s="1"/>
      <c r="D3405" s="1"/>
      <c r="L3405" s="113">
        <v>-35160.92</v>
      </c>
    </row>
    <row r="3406" spans="3:12" x14ac:dyDescent="0.3">
      <c r="C3406" s="1"/>
      <c r="D3406" s="1"/>
      <c r="L3406" s="113">
        <v>-35160.92</v>
      </c>
    </row>
    <row r="3407" spans="3:12" x14ac:dyDescent="0.3">
      <c r="C3407" s="1"/>
      <c r="D3407" s="1"/>
      <c r="L3407" s="113">
        <v>-35160.92</v>
      </c>
    </row>
    <row r="3408" spans="3:12" x14ac:dyDescent="0.3">
      <c r="C3408" s="1"/>
      <c r="D3408" s="1"/>
      <c r="L3408" s="113">
        <v>-35160.92</v>
      </c>
    </row>
    <row r="3409" spans="3:12" x14ac:dyDescent="0.3">
      <c r="C3409" s="1"/>
      <c r="D3409" s="1"/>
      <c r="L3409" s="113">
        <v>-35160.92</v>
      </c>
    </row>
    <row r="3410" spans="3:12" x14ac:dyDescent="0.3">
      <c r="C3410" s="1"/>
      <c r="D3410" s="1"/>
      <c r="L3410" s="113">
        <v>-35160.92</v>
      </c>
    </row>
    <row r="3411" spans="3:12" x14ac:dyDescent="0.3">
      <c r="C3411" s="1"/>
      <c r="D3411" s="1"/>
      <c r="L3411" s="113">
        <v>-35160.92</v>
      </c>
    </row>
    <row r="3412" spans="3:12" x14ac:dyDescent="0.3">
      <c r="C3412" s="1"/>
      <c r="D3412" s="1"/>
      <c r="L3412" s="113">
        <v>-35160.92</v>
      </c>
    </row>
    <row r="3413" spans="3:12" x14ac:dyDescent="0.3">
      <c r="C3413" s="1"/>
      <c r="D3413" s="1"/>
      <c r="L3413" s="113">
        <v>-35160.92</v>
      </c>
    </row>
    <row r="3414" spans="3:12" x14ac:dyDescent="0.3">
      <c r="C3414" s="1"/>
      <c r="D3414" s="1"/>
      <c r="L3414" s="113">
        <v>-35160.92</v>
      </c>
    </row>
    <row r="3415" spans="3:12" x14ac:dyDescent="0.3">
      <c r="C3415" s="1"/>
      <c r="D3415" s="1"/>
      <c r="L3415" s="113">
        <v>-35160.92</v>
      </c>
    </row>
    <row r="3416" spans="3:12" x14ac:dyDescent="0.3">
      <c r="C3416" s="1"/>
      <c r="D3416" s="1"/>
      <c r="L3416" s="113">
        <v>-35160.92</v>
      </c>
    </row>
    <row r="3417" spans="3:12" x14ac:dyDescent="0.3">
      <c r="C3417" s="1"/>
      <c r="D3417" s="1"/>
      <c r="L3417" s="113">
        <v>-35160.92</v>
      </c>
    </row>
    <row r="3418" spans="3:12" x14ac:dyDescent="0.3">
      <c r="C3418" s="1"/>
      <c r="D3418" s="1"/>
      <c r="L3418" s="113">
        <v>-35160.92</v>
      </c>
    </row>
    <row r="3419" spans="3:12" x14ac:dyDescent="0.3">
      <c r="C3419" s="1"/>
      <c r="D3419" s="1"/>
      <c r="L3419" s="113">
        <v>-35160.92</v>
      </c>
    </row>
    <row r="3420" spans="3:12" x14ac:dyDescent="0.3">
      <c r="C3420" s="1"/>
      <c r="D3420" s="1"/>
      <c r="L3420" s="113">
        <v>-35160.92</v>
      </c>
    </row>
    <row r="3421" spans="3:12" x14ac:dyDescent="0.3">
      <c r="C3421" s="1"/>
      <c r="D3421" s="1"/>
      <c r="L3421" s="113">
        <v>-35160.92</v>
      </c>
    </row>
    <row r="3422" spans="3:12" x14ac:dyDescent="0.3">
      <c r="C3422" s="1"/>
      <c r="D3422" s="1"/>
      <c r="L3422" s="113">
        <v>-35160.92</v>
      </c>
    </row>
    <row r="3423" spans="3:12" x14ac:dyDescent="0.3">
      <c r="C3423" s="1"/>
      <c r="D3423" s="1"/>
      <c r="L3423" s="113">
        <v>-35160.92</v>
      </c>
    </row>
    <row r="3424" spans="3:12" x14ac:dyDescent="0.3">
      <c r="C3424" s="1"/>
      <c r="D3424" s="1"/>
      <c r="L3424" s="113">
        <v>-35160.92</v>
      </c>
    </row>
    <row r="3425" spans="3:12" x14ac:dyDescent="0.3">
      <c r="C3425" s="1"/>
      <c r="D3425" s="1"/>
      <c r="L3425" s="113">
        <v>-35160.92</v>
      </c>
    </row>
    <row r="3426" spans="3:12" x14ac:dyDescent="0.3">
      <c r="C3426" s="1"/>
      <c r="D3426" s="1"/>
      <c r="L3426" s="113">
        <v>-35160.92</v>
      </c>
    </row>
    <row r="3427" spans="3:12" x14ac:dyDescent="0.3">
      <c r="C3427" s="1"/>
      <c r="D3427" s="1"/>
      <c r="L3427" s="113">
        <v>-35160.92</v>
      </c>
    </row>
    <row r="3428" spans="3:12" x14ac:dyDescent="0.3">
      <c r="C3428" s="1"/>
      <c r="D3428" s="1"/>
      <c r="L3428" s="113">
        <v>-35160.92</v>
      </c>
    </row>
    <row r="3429" spans="3:12" x14ac:dyDescent="0.3">
      <c r="C3429" s="1"/>
      <c r="D3429" s="1"/>
      <c r="L3429" s="113">
        <v>-35160.92</v>
      </c>
    </row>
    <row r="3430" spans="3:12" x14ac:dyDescent="0.3">
      <c r="C3430" s="1"/>
      <c r="D3430" s="1"/>
      <c r="L3430" s="113">
        <v>-35160.92</v>
      </c>
    </row>
    <row r="3431" spans="3:12" x14ac:dyDescent="0.3">
      <c r="C3431" s="1"/>
      <c r="D3431" s="1"/>
      <c r="L3431" s="113">
        <v>-35160.92</v>
      </c>
    </row>
    <row r="3432" spans="3:12" x14ac:dyDescent="0.3">
      <c r="C3432" s="1"/>
      <c r="D3432" s="1"/>
      <c r="L3432" s="113">
        <v>-35160.92</v>
      </c>
    </row>
    <row r="3433" spans="3:12" x14ac:dyDescent="0.3">
      <c r="C3433" s="1"/>
      <c r="D3433" s="1"/>
      <c r="L3433" s="113">
        <v>-35160.92</v>
      </c>
    </row>
    <row r="3434" spans="3:12" x14ac:dyDescent="0.3">
      <c r="C3434" s="1"/>
      <c r="D3434" s="1"/>
      <c r="L3434" s="113">
        <v>-35160.92</v>
      </c>
    </row>
    <row r="3435" spans="3:12" x14ac:dyDescent="0.3">
      <c r="C3435" s="1"/>
      <c r="D3435" s="1"/>
      <c r="L3435" s="113">
        <v>-35160.92</v>
      </c>
    </row>
    <row r="3436" spans="3:12" x14ac:dyDescent="0.3">
      <c r="C3436" s="1"/>
      <c r="D3436" s="1"/>
      <c r="L3436" s="113">
        <v>-35160.92</v>
      </c>
    </row>
    <row r="3437" spans="3:12" x14ac:dyDescent="0.3">
      <c r="C3437" s="1"/>
      <c r="D3437" s="1"/>
      <c r="L3437" s="113">
        <v>-35160.92</v>
      </c>
    </row>
    <row r="3438" spans="3:12" x14ac:dyDescent="0.3">
      <c r="C3438" s="1"/>
      <c r="D3438" s="1"/>
      <c r="L3438" s="113">
        <v>-35160.92</v>
      </c>
    </row>
    <row r="3439" spans="3:12" x14ac:dyDescent="0.3">
      <c r="C3439" s="1"/>
      <c r="D3439" s="1"/>
      <c r="L3439" s="113">
        <v>-35160.92</v>
      </c>
    </row>
    <row r="3440" spans="3:12" x14ac:dyDescent="0.3">
      <c r="C3440" s="1"/>
      <c r="D3440" s="1"/>
      <c r="L3440" s="113">
        <v>-35160.92</v>
      </c>
    </row>
    <row r="3441" spans="3:12" x14ac:dyDescent="0.3">
      <c r="C3441" s="1"/>
      <c r="D3441" s="1"/>
      <c r="L3441" s="113">
        <v>-35160.92</v>
      </c>
    </row>
    <row r="3442" spans="3:12" x14ac:dyDescent="0.3">
      <c r="C3442" s="1"/>
      <c r="D3442" s="1"/>
      <c r="L3442" s="113">
        <v>-35160.92</v>
      </c>
    </row>
    <row r="3443" spans="3:12" x14ac:dyDescent="0.3">
      <c r="C3443" s="1"/>
      <c r="D3443" s="1"/>
      <c r="L3443" s="113">
        <v>-35160.92</v>
      </c>
    </row>
    <row r="3444" spans="3:12" x14ac:dyDescent="0.3">
      <c r="C3444" s="1"/>
      <c r="D3444" s="1"/>
      <c r="L3444" s="113">
        <v>-35160.92</v>
      </c>
    </row>
    <row r="3445" spans="3:12" x14ac:dyDescent="0.3">
      <c r="C3445" s="1"/>
      <c r="D3445" s="1"/>
      <c r="L3445" s="113">
        <v>-35160.92</v>
      </c>
    </row>
    <row r="3446" spans="3:12" x14ac:dyDescent="0.3">
      <c r="C3446" s="1"/>
      <c r="D3446" s="1"/>
      <c r="L3446" s="113">
        <v>-35160.92</v>
      </c>
    </row>
    <row r="3447" spans="3:12" x14ac:dyDescent="0.3">
      <c r="C3447" s="1"/>
      <c r="D3447" s="1"/>
      <c r="L3447" s="113">
        <v>-35160.92</v>
      </c>
    </row>
    <row r="3448" spans="3:12" x14ac:dyDescent="0.3">
      <c r="C3448" s="1"/>
      <c r="D3448" s="1"/>
      <c r="L3448" s="113">
        <v>-35160.92</v>
      </c>
    </row>
    <row r="3449" spans="3:12" x14ac:dyDescent="0.3">
      <c r="C3449" s="1"/>
      <c r="D3449" s="1"/>
      <c r="L3449" s="113">
        <v>-35160.92</v>
      </c>
    </row>
    <row r="3450" spans="3:12" x14ac:dyDescent="0.3">
      <c r="C3450" s="1"/>
      <c r="D3450" s="1"/>
      <c r="L3450" s="113">
        <v>-35160.92</v>
      </c>
    </row>
    <row r="3451" spans="3:12" x14ac:dyDescent="0.3">
      <c r="C3451" s="1"/>
      <c r="D3451" s="1"/>
      <c r="L3451" s="113">
        <v>-35160.92</v>
      </c>
    </row>
    <row r="3452" spans="3:12" x14ac:dyDescent="0.3">
      <c r="C3452" s="1"/>
      <c r="D3452" s="1"/>
      <c r="L3452" s="113">
        <v>-35160.92</v>
      </c>
    </row>
    <row r="3453" spans="3:12" x14ac:dyDescent="0.3">
      <c r="C3453" s="1"/>
      <c r="D3453" s="1"/>
      <c r="L3453" s="113">
        <v>-35160.92</v>
      </c>
    </row>
    <row r="3454" spans="3:12" x14ac:dyDescent="0.3">
      <c r="C3454" s="1"/>
      <c r="D3454" s="1"/>
      <c r="L3454" s="113">
        <v>-35160.92</v>
      </c>
    </row>
    <row r="3455" spans="3:12" x14ac:dyDescent="0.3">
      <c r="C3455" s="1"/>
      <c r="D3455" s="1"/>
      <c r="L3455" s="113">
        <v>-35160.92</v>
      </c>
    </row>
    <row r="3456" spans="3:12" x14ac:dyDescent="0.3">
      <c r="C3456" s="1"/>
      <c r="D3456" s="1"/>
      <c r="L3456" s="113">
        <v>-35160.92</v>
      </c>
    </row>
    <row r="3457" spans="3:12" x14ac:dyDescent="0.3">
      <c r="C3457" s="1"/>
      <c r="D3457" s="1"/>
      <c r="L3457" s="113">
        <v>-35160.92</v>
      </c>
    </row>
    <row r="3458" spans="3:12" x14ac:dyDescent="0.3">
      <c r="C3458" s="1"/>
      <c r="D3458" s="1"/>
      <c r="L3458" s="113">
        <v>-35160.92</v>
      </c>
    </row>
    <row r="3459" spans="3:12" x14ac:dyDescent="0.3">
      <c r="C3459" s="1"/>
      <c r="D3459" s="1"/>
      <c r="L3459" s="113">
        <v>-35160.92</v>
      </c>
    </row>
    <row r="3460" spans="3:12" x14ac:dyDescent="0.3">
      <c r="C3460" s="1"/>
      <c r="D3460" s="1"/>
      <c r="L3460" s="113">
        <v>-35160.92</v>
      </c>
    </row>
    <row r="3461" spans="3:12" x14ac:dyDescent="0.3">
      <c r="C3461" s="1"/>
      <c r="D3461" s="1"/>
      <c r="L3461" s="113">
        <v>-35160.92</v>
      </c>
    </row>
    <row r="3462" spans="3:12" x14ac:dyDescent="0.3">
      <c r="C3462" s="1"/>
      <c r="D3462" s="1"/>
      <c r="L3462" s="113">
        <v>-35160.92</v>
      </c>
    </row>
    <row r="3463" spans="3:12" x14ac:dyDescent="0.3">
      <c r="C3463" s="1"/>
      <c r="D3463" s="1"/>
      <c r="L3463" s="113">
        <v>-35160.92</v>
      </c>
    </row>
    <row r="3464" spans="3:12" x14ac:dyDescent="0.3">
      <c r="C3464" s="1"/>
      <c r="D3464" s="1"/>
      <c r="L3464" s="113">
        <v>-35160.92</v>
      </c>
    </row>
    <row r="3465" spans="3:12" x14ac:dyDescent="0.3">
      <c r="C3465" s="1"/>
      <c r="D3465" s="1"/>
      <c r="L3465" s="113">
        <v>-35160.92</v>
      </c>
    </row>
    <row r="3466" spans="3:12" x14ac:dyDescent="0.3">
      <c r="C3466" s="1"/>
      <c r="D3466" s="1"/>
      <c r="L3466" s="113">
        <v>-35160.92</v>
      </c>
    </row>
    <row r="3467" spans="3:12" x14ac:dyDescent="0.3">
      <c r="C3467" s="1"/>
      <c r="D3467" s="1"/>
      <c r="L3467" s="113">
        <v>-35160.92</v>
      </c>
    </row>
    <row r="3468" spans="3:12" x14ac:dyDescent="0.3">
      <c r="C3468" s="1"/>
      <c r="D3468" s="1"/>
      <c r="L3468" s="113">
        <v>-35160.92</v>
      </c>
    </row>
    <row r="3469" spans="3:12" x14ac:dyDescent="0.3">
      <c r="C3469" s="1"/>
      <c r="D3469" s="1"/>
      <c r="L3469" s="113">
        <v>-35160.92</v>
      </c>
    </row>
    <row r="3470" spans="3:12" x14ac:dyDescent="0.3">
      <c r="C3470" s="1"/>
      <c r="D3470" s="1"/>
      <c r="L3470" s="113">
        <v>-35160.92</v>
      </c>
    </row>
    <row r="3471" spans="3:12" x14ac:dyDescent="0.3">
      <c r="C3471" s="1"/>
      <c r="D3471" s="1"/>
      <c r="L3471" s="113">
        <v>-35160.92</v>
      </c>
    </row>
    <row r="3472" spans="3:12" x14ac:dyDescent="0.3">
      <c r="C3472" s="1"/>
      <c r="D3472" s="1"/>
      <c r="L3472" s="113">
        <v>-35160.92</v>
      </c>
    </row>
    <row r="3473" spans="3:12" x14ac:dyDescent="0.3">
      <c r="C3473" s="1"/>
      <c r="D3473" s="1"/>
      <c r="L3473" s="113">
        <v>-35160.92</v>
      </c>
    </row>
    <row r="3474" spans="3:12" x14ac:dyDescent="0.3">
      <c r="C3474" s="1"/>
      <c r="D3474" s="1"/>
      <c r="L3474" s="113">
        <v>-35160.92</v>
      </c>
    </row>
    <row r="3475" spans="3:12" x14ac:dyDescent="0.3">
      <c r="C3475" s="1"/>
      <c r="D3475" s="1"/>
      <c r="L3475" s="113">
        <v>-35160.92</v>
      </c>
    </row>
    <row r="3476" spans="3:12" x14ac:dyDescent="0.3">
      <c r="C3476" s="1"/>
      <c r="D3476" s="1"/>
      <c r="L3476" s="113">
        <v>-35160.92</v>
      </c>
    </row>
    <row r="3477" spans="3:12" x14ac:dyDescent="0.3">
      <c r="C3477" s="1"/>
      <c r="D3477" s="1"/>
      <c r="L3477" s="113">
        <v>-35160.92</v>
      </c>
    </row>
    <row r="3478" spans="3:12" x14ac:dyDescent="0.3">
      <c r="C3478" s="1"/>
      <c r="D3478" s="1"/>
      <c r="L3478" s="113">
        <v>-35160.92</v>
      </c>
    </row>
    <row r="3479" spans="3:12" x14ac:dyDescent="0.3">
      <c r="C3479" s="1"/>
      <c r="D3479" s="1"/>
      <c r="L3479" s="113">
        <v>-35160.92</v>
      </c>
    </row>
    <row r="3480" spans="3:12" x14ac:dyDescent="0.3">
      <c r="C3480" s="1"/>
      <c r="D3480" s="1"/>
      <c r="L3480" s="113">
        <v>-35160.92</v>
      </c>
    </row>
    <row r="3481" spans="3:12" x14ac:dyDescent="0.3">
      <c r="C3481" s="1"/>
      <c r="D3481" s="1"/>
      <c r="L3481" s="113">
        <v>-35160.92</v>
      </c>
    </row>
    <row r="3482" spans="3:12" x14ac:dyDescent="0.3">
      <c r="C3482" s="1"/>
      <c r="D3482" s="1"/>
      <c r="L3482" s="113">
        <v>-35160.92</v>
      </c>
    </row>
    <row r="3483" spans="3:12" x14ac:dyDescent="0.3">
      <c r="C3483" s="1"/>
      <c r="D3483" s="1"/>
      <c r="L3483" s="113">
        <v>-35160.92</v>
      </c>
    </row>
    <row r="3484" spans="3:12" x14ac:dyDescent="0.3">
      <c r="C3484" s="1"/>
      <c r="D3484" s="1"/>
      <c r="L3484" s="113">
        <v>-35160.92</v>
      </c>
    </row>
    <row r="3485" spans="3:12" x14ac:dyDescent="0.3">
      <c r="C3485" s="1"/>
      <c r="D3485" s="1"/>
      <c r="L3485" s="113">
        <v>-35160.92</v>
      </c>
    </row>
    <row r="3486" spans="3:12" x14ac:dyDescent="0.3">
      <c r="C3486" s="1"/>
      <c r="D3486" s="1"/>
      <c r="L3486" s="113">
        <v>-35160.92</v>
      </c>
    </row>
    <row r="3487" spans="3:12" x14ac:dyDescent="0.3">
      <c r="C3487" s="1"/>
      <c r="D3487" s="1"/>
      <c r="L3487" s="113">
        <v>-35160.92</v>
      </c>
    </row>
    <row r="3488" spans="3:12" x14ac:dyDescent="0.3">
      <c r="C3488" s="1"/>
      <c r="D3488" s="1"/>
      <c r="L3488" s="113">
        <v>-35160.92</v>
      </c>
    </row>
    <row r="3489" spans="3:12" x14ac:dyDescent="0.3">
      <c r="C3489" s="1"/>
      <c r="D3489" s="1"/>
      <c r="L3489" s="113">
        <v>-35160.92</v>
      </c>
    </row>
    <row r="3490" spans="3:12" x14ac:dyDescent="0.3">
      <c r="C3490" s="1"/>
      <c r="D3490" s="1"/>
      <c r="L3490" s="113">
        <v>-35160.92</v>
      </c>
    </row>
    <row r="3491" spans="3:12" x14ac:dyDescent="0.3">
      <c r="C3491" s="1"/>
      <c r="D3491" s="1"/>
      <c r="L3491" s="113">
        <v>-35160.92</v>
      </c>
    </row>
    <row r="3492" spans="3:12" x14ac:dyDescent="0.3">
      <c r="C3492" s="1"/>
      <c r="D3492" s="1"/>
      <c r="L3492" s="113">
        <v>-35160.92</v>
      </c>
    </row>
    <row r="3493" spans="3:12" x14ac:dyDescent="0.3">
      <c r="C3493" s="1"/>
      <c r="D3493" s="1"/>
      <c r="L3493" s="113">
        <v>-35160.92</v>
      </c>
    </row>
    <row r="3494" spans="3:12" x14ac:dyDescent="0.3">
      <c r="C3494" s="1"/>
      <c r="D3494" s="1"/>
      <c r="L3494" s="113">
        <v>-35160.92</v>
      </c>
    </row>
    <row r="3495" spans="3:12" x14ac:dyDescent="0.3">
      <c r="C3495" s="1"/>
      <c r="D3495" s="1"/>
      <c r="L3495" s="113">
        <v>-35160.92</v>
      </c>
    </row>
    <row r="3496" spans="3:12" x14ac:dyDescent="0.3">
      <c r="C3496" s="1"/>
      <c r="D3496" s="1"/>
      <c r="L3496" s="113">
        <v>-35160.92</v>
      </c>
    </row>
    <row r="3497" spans="3:12" x14ac:dyDescent="0.3">
      <c r="C3497" s="1"/>
      <c r="D3497" s="1"/>
      <c r="L3497" s="113">
        <v>-35160.92</v>
      </c>
    </row>
    <row r="3498" spans="3:12" x14ac:dyDescent="0.3">
      <c r="C3498" s="1"/>
      <c r="D3498" s="1"/>
      <c r="L3498" s="113">
        <v>-35160.92</v>
      </c>
    </row>
    <row r="3499" spans="3:12" x14ac:dyDescent="0.3">
      <c r="C3499" s="1"/>
      <c r="D3499" s="1"/>
      <c r="L3499" s="113">
        <v>-35160.92</v>
      </c>
    </row>
    <row r="3500" spans="3:12" x14ac:dyDescent="0.3">
      <c r="C3500" s="1"/>
      <c r="D3500" s="1"/>
      <c r="L3500" s="113">
        <v>-35160.92</v>
      </c>
    </row>
    <row r="3501" spans="3:12" x14ac:dyDescent="0.3">
      <c r="C3501" s="1"/>
      <c r="D3501" s="1"/>
      <c r="L3501" s="113">
        <v>-35160.92</v>
      </c>
    </row>
    <row r="3502" spans="3:12" x14ac:dyDescent="0.3">
      <c r="C3502" s="1"/>
      <c r="D3502" s="1"/>
      <c r="L3502" s="113">
        <v>-35160.92</v>
      </c>
    </row>
    <row r="3503" spans="3:12" x14ac:dyDescent="0.3">
      <c r="C3503" s="1"/>
      <c r="D3503" s="1"/>
      <c r="L3503" s="113">
        <v>-35160.92</v>
      </c>
    </row>
    <row r="3504" spans="3:12" x14ac:dyDescent="0.3">
      <c r="C3504" s="1"/>
      <c r="D3504" s="1"/>
      <c r="L3504" s="113">
        <v>-35160.92</v>
      </c>
    </row>
    <row r="3505" spans="3:12" x14ac:dyDescent="0.3">
      <c r="C3505" s="1"/>
      <c r="D3505" s="1"/>
      <c r="L3505" s="113">
        <v>-35160.92</v>
      </c>
    </row>
    <row r="3506" spans="3:12" x14ac:dyDescent="0.3">
      <c r="C3506" s="1"/>
      <c r="D3506" s="1"/>
      <c r="L3506" s="113">
        <v>-35160.92</v>
      </c>
    </row>
    <row r="3507" spans="3:12" x14ac:dyDescent="0.3">
      <c r="C3507" s="1"/>
      <c r="D3507" s="1"/>
      <c r="L3507" s="113">
        <v>-35160.92</v>
      </c>
    </row>
    <row r="3508" spans="3:12" x14ac:dyDescent="0.3">
      <c r="C3508" s="1"/>
      <c r="D3508" s="1"/>
      <c r="L3508" s="113">
        <v>-35160.92</v>
      </c>
    </row>
    <row r="3509" spans="3:12" x14ac:dyDescent="0.3">
      <c r="C3509" s="1"/>
      <c r="D3509" s="1"/>
      <c r="L3509" s="113">
        <v>-35160.92</v>
      </c>
    </row>
    <row r="3510" spans="3:12" x14ac:dyDescent="0.3">
      <c r="C3510" s="1"/>
      <c r="D3510" s="1"/>
      <c r="L3510" s="113">
        <v>-35160.92</v>
      </c>
    </row>
    <row r="3511" spans="3:12" x14ac:dyDescent="0.3">
      <c r="C3511" s="1"/>
      <c r="D3511" s="1"/>
      <c r="L3511" s="113">
        <v>-35160.92</v>
      </c>
    </row>
    <row r="3512" spans="3:12" x14ac:dyDescent="0.3">
      <c r="C3512" s="1"/>
      <c r="D3512" s="1"/>
      <c r="L3512" s="113">
        <v>-35160.92</v>
      </c>
    </row>
    <row r="3513" spans="3:12" x14ac:dyDescent="0.3">
      <c r="C3513" s="1"/>
      <c r="D3513" s="1"/>
      <c r="L3513" s="113">
        <v>-35160.92</v>
      </c>
    </row>
    <row r="3514" spans="3:12" x14ac:dyDescent="0.3">
      <c r="C3514" s="1"/>
      <c r="D3514" s="1"/>
      <c r="L3514" s="113">
        <v>-35160.92</v>
      </c>
    </row>
    <row r="3515" spans="3:12" x14ac:dyDescent="0.3">
      <c r="C3515" s="1"/>
      <c r="D3515" s="1"/>
      <c r="L3515" s="113">
        <v>-35160.92</v>
      </c>
    </row>
    <row r="3516" spans="3:12" x14ac:dyDescent="0.3">
      <c r="C3516" s="1"/>
      <c r="D3516" s="1"/>
      <c r="L3516" s="113">
        <v>-35160.92</v>
      </c>
    </row>
    <row r="3517" spans="3:12" x14ac:dyDescent="0.3">
      <c r="C3517" s="1"/>
      <c r="D3517" s="1"/>
      <c r="L3517" s="113">
        <v>-35160.92</v>
      </c>
    </row>
    <row r="3518" spans="3:12" x14ac:dyDescent="0.3">
      <c r="C3518" s="1"/>
      <c r="D3518" s="1"/>
      <c r="L3518" s="113">
        <v>-35160.92</v>
      </c>
    </row>
    <row r="3519" spans="3:12" x14ac:dyDescent="0.3">
      <c r="C3519" s="1"/>
      <c r="D3519" s="1"/>
      <c r="L3519" s="113">
        <v>-35160.92</v>
      </c>
    </row>
    <row r="3520" spans="3:12" x14ac:dyDescent="0.3">
      <c r="C3520" s="1"/>
      <c r="D3520" s="1"/>
      <c r="L3520" s="113">
        <v>-35160.92</v>
      </c>
    </row>
    <row r="3521" spans="3:12" x14ac:dyDescent="0.3">
      <c r="C3521" s="1"/>
      <c r="D3521" s="1"/>
      <c r="L3521" s="113">
        <v>-35160.92</v>
      </c>
    </row>
    <row r="3522" spans="3:12" x14ac:dyDescent="0.3">
      <c r="C3522" s="1"/>
      <c r="D3522" s="1"/>
      <c r="L3522" s="113">
        <v>-35160.92</v>
      </c>
    </row>
    <row r="3523" spans="3:12" x14ac:dyDescent="0.3">
      <c r="C3523" s="1"/>
      <c r="D3523" s="1"/>
      <c r="L3523" s="113">
        <v>-35160.92</v>
      </c>
    </row>
    <row r="3524" spans="3:12" x14ac:dyDescent="0.3">
      <c r="C3524" s="1"/>
      <c r="D3524" s="1"/>
      <c r="L3524" s="113">
        <v>-35160.92</v>
      </c>
    </row>
    <row r="3525" spans="3:12" x14ac:dyDescent="0.3">
      <c r="C3525" s="1"/>
      <c r="D3525" s="1"/>
      <c r="L3525" s="113">
        <v>-35160.92</v>
      </c>
    </row>
    <row r="3526" spans="3:12" x14ac:dyDescent="0.3">
      <c r="C3526" s="1"/>
      <c r="D3526" s="1"/>
      <c r="L3526" s="113">
        <v>-35160.92</v>
      </c>
    </row>
    <row r="3527" spans="3:12" x14ac:dyDescent="0.3">
      <c r="C3527" s="1"/>
      <c r="D3527" s="1"/>
      <c r="L3527" s="113">
        <v>-35160.92</v>
      </c>
    </row>
    <row r="3528" spans="3:12" x14ac:dyDescent="0.3">
      <c r="C3528" s="1"/>
      <c r="D3528" s="1"/>
      <c r="L3528" s="113">
        <v>-35160.92</v>
      </c>
    </row>
    <row r="3529" spans="3:12" x14ac:dyDescent="0.3">
      <c r="C3529" s="1"/>
      <c r="D3529" s="1"/>
      <c r="L3529" s="113">
        <v>-35160.92</v>
      </c>
    </row>
    <row r="3530" spans="3:12" x14ac:dyDescent="0.3">
      <c r="C3530" s="1"/>
      <c r="D3530" s="1"/>
      <c r="L3530" s="113">
        <v>-35160.92</v>
      </c>
    </row>
    <row r="3531" spans="3:12" x14ac:dyDescent="0.3">
      <c r="C3531" s="1"/>
      <c r="D3531" s="1"/>
      <c r="L3531" s="113">
        <v>-35160.92</v>
      </c>
    </row>
    <row r="3532" spans="3:12" x14ac:dyDescent="0.3">
      <c r="C3532" s="1"/>
      <c r="D3532" s="1"/>
      <c r="L3532" s="113">
        <v>-35160.92</v>
      </c>
    </row>
    <row r="3533" spans="3:12" x14ac:dyDescent="0.3">
      <c r="C3533" s="1"/>
      <c r="D3533" s="1"/>
      <c r="L3533" s="113">
        <v>-35160.92</v>
      </c>
    </row>
    <row r="3534" spans="3:12" x14ac:dyDescent="0.3">
      <c r="C3534" s="1"/>
      <c r="D3534" s="1"/>
      <c r="L3534" s="113">
        <v>-35160.92</v>
      </c>
    </row>
    <row r="3535" spans="3:12" x14ac:dyDescent="0.3">
      <c r="C3535" s="1"/>
      <c r="D3535" s="1"/>
      <c r="L3535" s="113">
        <v>-35160.92</v>
      </c>
    </row>
    <row r="3536" spans="3:12" x14ac:dyDescent="0.3">
      <c r="C3536" s="1"/>
      <c r="D3536" s="1"/>
      <c r="L3536" s="113">
        <v>-35160.92</v>
      </c>
    </row>
    <row r="3537" spans="3:12" x14ac:dyDescent="0.3">
      <c r="C3537" s="1"/>
      <c r="D3537" s="1"/>
      <c r="L3537" s="113">
        <v>-35160.92</v>
      </c>
    </row>
    <row r="3538" spans="3:12" x14ac:dyDescent="0.3">
      <c r="C3538" s="1"/>
      <c r="D3538" s="1"/>
      <c r="L3538" s="113">
        <v>-35160.92</v>
      </c>
    </row>
    <row r="3539" spans="3:12" x14ac:dyDescent="0.3">
      <c r="C3539" s="1"/>
      <c r="D3539" s="1"/>
      <c r="L3539" s="113">
        <v>-35160.92</v>
      </c>
    </row>
    <row r="3540" spans="3:12" x14ac:dyDescent="0.3">
      <c r="C3540" s="1"/>
      <c r="D3540" s="1"/>
      <c r="L3540" s="113">
        <v>-35160.92</v>
      </c>
    </row>
    <row r="3541" spans="3:12" x14ac:dyDescent="0.3">
      <c r="C3541" s="1"/>
      <c r="D3541" s="1"/>
      <c r="L3541" s="113">
        <v>-35160.92</v>
      </c>
    </row>
    <row r="3542" spans="3:12" x14ac:dyDescent="0.3">
      <c r="C3542" s="1"/>
      <c r="D3542" s="1"/>
      <c r="L3542" s="113">
        <v>-35160.92</v>
      </c>
    </row>
    <row r="3543" spans="3:12" x14ac:dyDescent="0.3">
      <c r="C3543" s="1"/>
      <c r="D3543" s="1"/>
      <c r="L3543" s="113">
        <v>-35160.92</v>
      </c>
    </row>
    <row r="3544" spans="3:12" x14ac:dyDescent="0.3">
      <c r="C3544" s="1"/>
      <c r="D3544" s="1"/>
      <c r="L3544" s="113">
        <v>-35160.92</v>
      </c>
    </row>
    <row r="3545" spans="3:12" x14ac:dyDescent="0.3">
      <c r="C3545" s="1"/>
      <c r="D3545" s="1"/>
      <c r="L3545" s="113">
        <v>-35160.92</v>
      </c>
    </row>
    <row r="3546" spans="3:12" x14ac:dyDescent="0.3">
      <c r="C3546" s="1"/>
      <c r="D3546" s="1"/>
      <c r="L3546" s="113">
        <v>-35160.92</v>
      </c>
    </row>
    <row r="3547" spans="3:12" x14ac:dyDescent="0.3">
      <c r="C3547" s="1"/>
      <c r="D3547" s="1"/>
      <c r="L3547" s="113">
        <v>-35160.92</v>
      </c>
    </row>
    <row r="3548" spans="3:12" x14ac:dyDescent="0.3">
      <c r="C3548" s="1"/>
      <c r="D3548" s="1"/>
      <c r="L3548" s="113">
        <v>-35160.92</v>
      </c>
    </row>
    <row r="3549" spans="3:12" x14ac:dyDescent="0.3">
      <c r="C3549" s="1"/>
      <c r="D3549" s="1"/>
      <c r="L3549" s="113">
        <v>-35160.92</v>
      </c>
    </row>
    <row r="3550" spans="3:12" x14ac:dyDescent="0.3">
      <c r="C3550" s="1"/>
      <c r="D3550" s="1"/>
      <c r="L3550" s="113">
        <v>-35160.92</v>
      </c>
    </row>
    <row r="3551" spans="3:12" x14ac:dyDescent="0.3">
      <c r="C3551" s="1"/>
      <c r="D3551" s="1"/>
      <c r="L3551" s="113">
        <v>-35160.92</v>
      </c>
    </row>
    <row r="3552" spans="3:12" x14ac:dyDescent="0.3">
      <c r="C3552" s="1"/>
      <c r="D3552" s="1"/>
      <c r="L3552" s="113">
        <v>-35160.92</v>
      </c>
    </row>
    <row r="3553" spans="3:12" x14ac:dyDescent="0.3">
      <c r="C3553" s="1"/>
      <c r="D3553" s="1"/>
      <c r="L3553" s="113">
        <v>-35160.92</v>
      </c>
    </row>
    <row r="3554" spans="3:12" x14ac:dyDescent="0.3">
      <c r="C3554" s="1"/>
      <c r="D3554" s="1"/>
      <c r="L3554" s="113">
        <v>-35160.92</v>
      </c>
    </row>
    <row r="3555" spans="3:12" x14ac:dyDescent="0.3">
      <c r="C3555" s="1"/>
      <c r="D3555" s="1"/>
      <c r="L3555" s="113">
        <v>-35160.92</v>
      </c>
    </row>
    <row r="3556" spans="3:12" x14ac:dyDescent="0.3">
      <c r="C3556" s="1"/>
      <c r="D3556" s="1"/>
      <c r="L3556" s="113">
        <v>-35160.92</v>
      </c>
    </row>
    <row r="3557" spans="3:12" x14ac:dyDescent="0.3">
      <c r="C3557" s="1"/>
      <c r="D3557" s="1"/>
      <c r="L3557" s="113">
        <v>-35160.92</v>
      </c>
    </row>
    <row r="3558" spans="3:12" x14ac:dyDescent="0.3">
      <c r="C3558" s="1"/>
      <c r="D3558" s="1"/>
      <c r="L3558" s="113">
        <v>-35160.92</v>
      </c>
    </row>
    <row r="3559" spans="3:12" x14ac:dyDescent="0.3">
      <c r="C3559" s="1"/>
      <c r="D3559" s="1"/>
      <c r="L3559" s="113">
        <v>-35160.92</v>
      </c>
    </row>
    <row r="3560" spans="3:12" x14ac:dyDescent="0.3">
      <c r="C3560" s="1"/>
      <c r="D3560" s="1"/>
      <c r="L3560" s="113">
        <v>-35160.92</v>
      </c>
    </row>
    <row r="3561" spans="3:12" x14ac:dyDescent="0.3">
      <c r="C3561" s="1"/>
      <c r="D3561" s="1"/>
      <c r="L3561" s="113">
        <v>-35160.92</v>
      </c>
    </row>
    <row r="3562" spans="3:12" x14ac:dyDescent="0.3">
      <c r="C3562" s="1"/>
      <c r="D3562" s="1"/>
      <c r="L3562" s="113">
        <v>-35160.92</v>
      </c>
    </row>
    <row r="3563" spans="3:12" x14ac:dyDescent="0.3">
      <c r="C3563" s="1"/>
      <c r="D3563" s="1"/>
      <c r="L3563" s="113">
        <v>-35160.92</v>
      </c>
    </row>
    <row r="3564" spans="3:12" x14ac:dyDescent="0.3">
      <c r="C3564" s="1"/>
      <c r="D3564" s="1"/>
      <c r="L3564" s="113">
        <v>-35160.92</v>
      </c>
    </row>
    <row r="3565" spans="3:12" x14ac:dyDescent="0.3">
      <c r="C3565" s="1"/>
      <c r="D3565" s="1"/>
      <c r="L3565" s="113">
        <v>-35160.92</v>
      </c>
    </row>
    <row r="3566" spans="3:12" x14ac:dyDescent="0.3">
      <c r="C3566" s="1"/>
      <c r="D3566" s="1"/>
      <c r="L3566" s="113">
        <v>-35160.92</v>
      </c>
    </row>
    <row r="3567" spans="3:12" x14ac:dyDescent="0.3">
      <c r="C3567" s="1"/>
      <c r="D3567" s="1"/>
      <c r="L3567" s="113">
        <v>-35160.92</v>
      </c>
    </row>
    <row r="3568" spans="3:12" x14ac:dyDescent="0.3">
      <c r="C3568" s="1"/>
      <c r="D3568" s="1"/>
      <c r="L3568" s="113">
        <v>-35160.92</v>
      </c>
    </row>
    <row r="3569" spans="3:12" x14ac:dyDescent="0.3">
      <c r="C3569" s="1"/>
      <c r="D3569" s="1"/>
      <c r="L3569" s="113">
        <v>-35160.92</v>
      </c>
    </row>
    <row r="3570" spans="3:12" x14ac:dyDescent="0.3">
      <c r="C3570" s="1"/>
      <c r="D3570" s="1"/>
      <c r="L3570" s="113">
        <v>-35160.92</v>
      </c>
    </row>
    <row r="3571" spans="3:12" x14ac:dyDescent="0.3">
      <c r="C3571" s="1"/>
      <c r="D3571" s="1"/>
      <c r="L3571" s="113">
        <v>-35160.92</v>
      </c>
    </row>
    <row r="3572" spans="3:12" x14ac:dyDescent="0.3">
      <c r="C3572" s="1"/>
      <c r="D3572" s="1"/>
      <c r="L3572" s="113">
        <v>-35160.92</v>
      </c>
    </row>
    <row r="3573" spans="3:12" x14ac:dyDescent="0.3">
      <c r="C3573" s="1"/>
      <c r="D3573" s="1"/>
      <c r="L3573" s="113">
        <v>-35160.92</v>
      </c>
    </row>
    <row r="3574" spans="3:12" x14ac:dyDescent="0.3">
      <c r="C3574" s="1"/>
      <c r="D3574" s="1"/>
      <c r="L3574" s="113">
        <v>-35160.92</v>
      </c>
    </row>
    <row r="3575" spans="3:12" x14ac:dyDescent="0.3">
      <c r="C3575" s="1"/>
      <c r="D3575" s="1"/>
      <c r="L3575" s="113">
        <v>-35160.92</v>
      </c>
    </row>
    <row r="3576" spans="3:12" x14ac:dyDescent="0.3">
      <c r="C3576" s="1"/>
      <c r="D3576" s="1"/>
      <c r="L3576" s="113">
        <v>-35160.92</v>
      </c>
    </row>
    <row r="3577" spans="3:12" x14ac:dyDescent="0.3">
      <c r="C3577" s="1"/>
      <c r="D3577" s="1"/>
      <c r="L3577" s="113">
        <v>-35160.92</v>
      </c>
    </row>
    <row r="3578" spans="3:12" x14ac:dyDescent="0.3">
      <c r="C3578" s="1"/>
      <c r="D3578" s="1"/>
      <c r="L3578" s="113">
        <v>-35160.92</v>
      </c>
    </row>
    <row r="3579" spans="3:12" x14ac:dyDescent="0.3">
      <c r="C3579" s="1"/>
      <c r="D3579" s="1"/>
      <c r="L3579" s="113">
        <v>-35160.92</v>
      </c>
    </row>
    <row r="3580" spans="3:12" x14ac:dyDescent="0.3">
      <c r="C3580" s="1"/>
      <c r="D3580" s="1"/>
      <c r="L3580" s="113">
        <v>-35160.92</v>
      </c>
    </row>
    <row r="3581" spans="3:12" x14ac:dyDescent="0.3">
      <c r="C3581" s="1"/>
      <c r="D3581" s="1"/>
      <c r="L3581" s="113">
        <v>-35160.92</v>
      </c>
    </row>
    <row r="3582" spans="3:12" x14ac:dyDescent="0.3">
      <c r="C3582" s="1"/>
      <c r="D3582" s="1"/>
      <c r="L3582" s="113">
        <v>-35160.92</v>
      </c>
    </row>
    <row r="3583" spans="3:12" x14ac:dyDescent="0.3">
      <c r="C3583" s="1"/>
      <c r="D3583" s="1"/>
      <c r="L3583" s="113">
        <v>-35160.92</v>
      </c>
    </row>
    <row r="3584" spans="3:12" x14ac:dyDescent="0.3">
      <c r="C3584" s="1"/>
      <c r="D3584" s="1"/>
      <c r="L3584" s="113">
        <v>-35160.92</v>
      </c>
    </row>
    <row r="3585" spans="3:12" x14ac:dyDescent="0.3">
      <c r="C3585" s="1"/>
      <c r="D3585" s="1"/>
      <c r="L3585" s="113">
        <v>-35160.92</v>
      </c>
    </row>
    <row r="3586" spans="3:12" x14ac:dyDescent="0.3">
      <c r="C3586" s="1"/>
      <c r="D3586" s="1"/>
      <c r="L3586" s="113">
        <v>-35160.92</v>
      </c>
    </row>
    <row r="3587" spans="3:12" x14ac:dyDescent="0.3">
      <c r="C3587" s="1"/>
      <c r="D3587" s="1"/>
      <c r="L3587" s="113">
        <v>-35160.92</v>
      </c>
    </row>
    <row r="3588" spans="3:12" x14ac:dyDescent="0.3">
      <c r="C3588" s="1"/>
      <c r="D3588" s="1"/>
      <c r="L3588" s="113">
        <v>-35160.92</v>
      </c>
    </row>
    <row r="3589" spans="3:12" x14ac:dyDescent="0.3">
      <c r="C3589" s="1"/>
      <c r="D3589" s="1"/>
      <c r="L3589" s="113">
        <v>-35160.92</v>
      </c>
    </row>
    <row r="3590" spans="3:12" x14ac:dyDescent="0.3">
      <c r="C3590" s="1"/>
      <c r="D3590" s="1"/>
      <c r="L3590" s="113">
        <v>-35160.92</v>
      </c>
    </row>
    <row r="3591" spans="3:12" x14ac:dyDescent="0.3">
      <c r="C3591" s="1"/>
      <c r="D3591" s="1"/>
      <c r="L3591" s="113">
        <v>-35160.92</v>
      </c>
    </row>
    <row r="3592" spans="3:12" x14ac:dyDescent="0.3">
      <c r="C3592" s="1"/>
      <c r="D3592" s="1"/>
      <c r="L3592" s="113">
        <v>-35160.92</v>
      </c>
    </row>
    <row r="3593" spans="3:12" x14ac:dyDescent="0.3">
      <c r="C3593" s="1"/>
      <c r="D3593" s="1"/>
      <c r="L3593" s="113">
        <v>-35160.92</v>
      </c>
    </row>
    <row r="3594" spans="3:12" x14ac:dyDescent="0.3">
      <c r="C3594" s="1"/>
      <c r="D3594" s="1"/>
      <c r="L3594" s="113">
        <v>-35160.92</v>
      </c>
    </row>
    <row r="3595" spans="3:12" x14ac:dyDescent="0.3">
      <c r="C3595" s="1"/>
      <c r="D3595" s="1"/>
      <c r="L3595" s="113">
        <v>-35160.92</v>
      </c>
    </row>
    <row r="3596" spans="3:12" x14ac:dyDescent="0.3">
      <c r="C3596" s="1"/>
      <c r="D3596" s="1"/>
      <c r="L3596" s="113">
        <v>-35160.92</v>
      </c>
    </row>
    <row r="3597" spans="3:12" x14ac:dyDescent="0.3">
      <c r="C3597" s="1"/>
      <c r="D3597" s="1"/>
      <c r="L3597" s="113">
        <v>-35160.92</v>
      </c>
    </row>
    <row r="3598" spans="3:12" x14ac:dyDescent="0.3">
      <c r="C3598" s="1"/>
      <c r="D3598" s="1"/>
      <c r="L3598" s="113">
        <v>-35160.92</v>
      </c>
    </row>
    <row r="3599" spans="3:12" x14ac:dyDescent="0.3">
      <c r="C3599" s="1"/>
      <c r="D3599" s="1"/>
      <c r="L3599" s="113">
        <v>-35160.92</v>
      </c>
    </row>
    <row r="3600" spans="3:12" x14ac:dyDescent="0.3">
      <c r="C3600" s="1"/>
      <c r="D3600" s="1"/>
      <c r="L3600" s="113">
        <v>-35160.92</v>
      </c>
    </row>
    <row r="3601" spans="3:12" x14ac:dyDescent="0.3">
      <c r="C3601" s="1"/>
      <c r="D3601" s="1"/>
      <c r="L3601" s="113">
        <v>-35160.92</v>
      </c>
    </row>
    <row r="3602" spans="3:12" x14ac:dyDescent="0.3">
      <c r="C3602" s="1"/>
      <c r="D3602" s="1"/>
      <c r="L3602" s="113">
        <v>-35160.92</v>
      </c>
    </row>
    <row r="3603" spans="3:12" x14ac:dyDescent="0.3">
      <c r="C3603" s="1"/>
      <c r="D3603" s="1"/>
      <c r="L3603" s="113">
        <v>-35160.92</v>
      </c>
    </row>
    <row r="3604" spans="3:12" x14ac:dyDescent="0.3">
      <c r="C3604" s="1"/>
      <c r="D3604" s="1"/>
      <c r="L3604" s="113">
        <v>-35160.92</v>
      </c>
    </row>
    <row r="3605" spans="3:12" x14ac:dyDescent="0.3">
      <c r="C3605" s="1"/>
      <c r="D3605" s="1"/>
      <c r="L3605" s="113">
        <v>-35160.92</v>
      </c>
    </row>
    <row r="3606" spans="3:12" x14ac:dyDescent="0.3">
      <c r="C3606" s="1"/>
      <c r="D3606" s="1"/>
      <c r="L3606" s="113">
        <v>-35160.92</v>
      </c>
    </row>
    <row r="3607" spans="3:12" x14ac:dyDescent="0.3">
      <c r="C3607" s="1"/>
      <c r="D3607" s="1"/>
      <c r="L3607" s="113">
        <v>-35160.92</v>
      </c>
    </row>
    <row r="3608" spans="3:12" x14ac:dyDescent="0.3">
      <c r="C3608" s="1"/>
      <c r="D3608" s="1"/>
      <c r="L3608" s="113">
        <v>-35160.92</v>
      </c>
    </row>
    <row r="3609" spans="3:12" x14ac:dyDescent="0.3">
      <c r="C3609" s="1"/>
      <c r="D3609" s="1"/>
      <c r="L3609" s="113">
        <v>-35160.92</v>
      </c>
    </row>
    <row r="3610" spans="3:12" x14ac:dyDescent="0.3">
      <c r="C3610" s="1"/>
      <c r="D3610" s="1"/>
      <c r="L3610" s="113">
        <v>-35160.92</v>
      </c>
    </row>
    <row r="3611" spans="3:12" x14ac:dyDescent="0.3">
      <c r="C3611" s="1"/>
      <c r="D3611" s="1"/>
      <c r="L3611" s="113">
        <v>-35160.92</v>
      </c>
    </row>
    <row r="3612" spans="3:12" x14ac:dyDescent="0.3">
      <c r="C3612" s="1"/>
      <c r="D3612" s="1"/>
      <c r="L3612" s="113">
        <v>-35160.92</v>
      </c>
    </row>
    <row r="3613" spans="3:12" x14ac:dyDescent="0.3">
      <c r="C3613" s="1"/>
      <c r="D3613" s="1"/>
      <c r="L3613" s="113">
        <v>-35160.92</v>
      </c>
    </row>
    <row r="3614" spans="3:12" x14ac:dyDescent="0.3">
      <c r="C3614" s="1"/>
      <c r="D3614" s="1"/>
      <c r="L3614" s="113">
        <v>-35160.92</v>
      </c>
    </row>
    <row r="3615" spans="3:12" x14ac:dyDescent="0.3">
      <c r="C3615" s="1"/>
      <c r="D3615" s="1"/>
      <c r="L3615" s="113">
        <v>-35160.92</v>
      </c>
    </row>
    <row r="3616" spans="3:12" x14ac:dyDescent="0.3">
      <c r="C3616" s="1"/>
      <c r="D3616" s="1"/>
      <c r="L3616" s="113">
        <v>-35160.92</v>
      </c>
    </row>
    <row r="3617" spans="3:12" x14ac:dyDescent="0.3">
      <c r="C3617" s="1"/>
      <c r="D3617" s="1"/>
      <c r="L3617" s="113">
        <v>-35160.92</v>
      </c>
    </row>
    <row r="3618" spans="3:12" x14ac:dyDescent="0.3">
      <c r="C3618" s="1"/>
      <c r="D3618" s="1"/>
      <c r="L3618" s="113">
        <v>-35160.92</v>
      </c>
    </row>
    <row r="3619" spans="3:12" x14ac:dyDescent="0.3">
      <c r="C3619" s="1"/>
      <c r="D3619" s="1"/>
      <c r="L3619" s="113">
        <v>-35160.92</v>
      </c>
    </row>
    <row r="3620" spans="3:12" x14ac:dyDescent="0.3">
      <c r="C3620" s="1"/>
      <c r="D3620" s="1"/>
      <c r="L3620" s="113">
        <v>-35160.92</v>
      </c>
    </row>
    <row r="3621" spans="3:12" x14ac:dyDescent="0.3">
      <c r="C3621" s="1"/>
      <c r="D3621" s="1"/>
      <c r="L3621" s="113">
        <v>-35160.92</v>
      </c>
    </row>
    <row r="3622" spans="3:12" x14ac:dyDescent="0.3">
      <c r="C3622" s="1"/>
      <c r="D3622" s="1"/>
      <c r="L3622" s="113">
        <v>-35160.92</v>
      </c>
    </row>
    <row r="3623" spans="3:12" x14ac:dyDescent="0.3">
      <c r="C3623" s="1"/>
      <c r="D3623" s="1"/>
      <c r="L3623" s="113">
        <v>-35160.92</v>
      </c>
    </row>
    <row r="3624" spans="3:12" x14ac:dyDescent="0.3">
      <c r="C3624" s="1"/>
      <c r="D3624" s="1"/>
      <c r="L3624" s="113">
        <v>-35160.92</v>
      </c>
    </row>
    <row r="3625" spans="3:12" x14ac:dyDescent="0.3">
      <c r="C3625" s="1"/>
      <c r="D3625" s="1"/>
      <c r="L3625" s="113">
        <v>-35160.92</v>
      </c>
    </row>
    <row r="3626" spans="3:12" x14ac:dyDescent="0.3">
      <c r="C3626" s="1"/>
      <c r="D3626" s="1"/>
      <c r="L3626" s="113">
        <v>-35160.92</v>
      </c>
    </row>
    <row r="3627" spans="3:12" x14ac:dyDescent="0.3">
      <c r="C3627" s="1"/>
      <c r="D3627" s="1"/>
      <c r="L3627" s="113">
        <v>-35160.92</v>
      </c>
    </row>
    <row r="3628" spans="3:12" x14ac:dyDescent="0.3">
      <c r="C3628" s="1"/>
      <c r="D3628" s="1"/>
      <c r="L3628" s="113">
        <v>-35160.92</v>
      </c>
    </row>
    <row r="3629" spans="3:12" x14ac:dyDescent="0.3">
      <c r="C3629" s="1"/>
      <c r="D3629" s="1"/>
      <c r="L3629" s="113">
        <v>-351762</v>
      </c>
    </row>
    <row r="3630" spans="3:12" x14ac:dyDescent="0.3">
      <c r="C3630" s="1"/>
      <c r="D3630" s="1"/>
      <c r="L3630" s="113">
        <v>-351762</v>
      </c>
    </row>
    <row r="3631" spans="3:12" x14ac:dyDescent="0.3">
      <c r="C3631" s="1"/>
      <c r="D3631" s="1"/>
      <c r="L3631" s="113">
        <v>-81055.94</v>
      </c>
    </row>
    <row r="3632" spans="3:12" x14ac:dyDescent="0.3">
      <c r="C3632" s="1"/>
      <c r="D3632" s="1"/>
      <c r="L3632" s="113">
        <v>-81055.94</v>
      </c>
    </row>
    <row r="3633" spans="3:12" x14ac:dyDescent="0.3">
      <c r="C3633" s="1"/>
      <c r="D3633" s="1"/>
      <c r="L3633" s="113">
        <v>-81055.94</v>
      </c>
    </row>
    <row r="3634" spans="3:12" x14ac:dyDescent="0.3">
      <c r="C3634" s="1"/>
      <c r="D3634" s="1"/>
      <c r="L3634" s="113">
        <v>-81055.94</v>
      </c>
    </row>
    <row r="3635" spans="3:12" x14ac:dyDescent="0.3">
      <c r="C3635" s="1"/>
      <c r="D3635" s="1"/>
      <c r="L3635" s="113">
        <v>-81055.94</v>
      </c>
    </row>
    <row r="3636" spans="3:12" x14ac:dyDescent="0.3">
      <c r="C3636" s="1"/>
      <c r="D3636" s="1"/>
      <c r="L3636" s="113">
        <v>-81055.94</v>
      </c>
    </row>
    <row r="3637" spans="3:12" x14ac:dyDescent="0.3">
      <c r="C3637" s="1"/>
      <c r="D3637" s="1"/>
      <c r="L3637" s="113">
        <v>-81055.94</v>
      </c>
    </row>
    <row r="3638" spans="3:12" x14ac:dyDescent="0.3">
      <c r="C3638" s="1"/>
      <c r="D3638" s="1"/>
      <c r="L3638" s="113">
        <v>-81055.94</v>
      </c>
    </row>
    <row r="3639" spans="3:12" x14ac:dyDescent="0.3">
      <c r="C3639" s="1"/>
      <c r="D3639" s="1"/>
      <c r="L3639" s="113">
        <v>-81055.94</v>
      </c>
    </row>
    <row r="3640" spans="3:12" x14ac:dyDescent="0.3">
      <c r="C3640" s="1"/>
      <c r="D3640" s="1"/>
      <c r="L3640" s="113">
        <v>-81055.94</v>
      </c>
    </row>
    <row r="3641" spans="3:12" x14ac:dyDescent="0.3">
      <c r="C3641" s="1"/>
      <c r="D3641" s="1"/>
      <c r="L3641" s="113">
        <v>-81055.94</v>
      </c>
    </row>
    <row r="3642" spans="3:12" x14ac:dyDescent="0.3">
      <c r="C3642" s="1"/>
      <c r="D3642" s="1"/>
      <c r="L3642" s="113">
        <v>-81055.94</v>
      </c>
    </row>
    <row r="3643" spans="3:12" x14ac:dyDescent="0.3">
      <c r="C3643" s="1"/>
      <c r="D3643" s="1"/>
      <c r="L3643" s="113">
        <v>-81055.94</v>
      </c>
    </row>
    <row r="3644" spans="3:12" x14ac:dyDescent="0.3">
      <c r="C3644" s="1"/>
      <c r="D3644" s="1"/>
      <c r="L3644" s="113">
        <v>-81055.94</v>
      </c>
    </row>
    <row r="3645" spans="3:12" x14ac:dyDescent="0.3">
      <c r="C3645" s="1"/>
      <c r="D3645" s="1"/>
      <c r="L3645" s="113">
        <v>-81055.94</v>
      </c>
    </row>
    <row r="3646" spans="3:12" x14ac:dyDescent="0.3">
      <c r="C3646" s="1"/>
      <c r="D3646" s="1"/>
      <c r="L3646" s="113">
        <v>-81055.94</v>
      </c>
    </row>
    <row r="3647" spans="3:12" x14ac:dyDescent="0.3">
      <c r="C3647" s="1"/>
      <c r="D3647" s="1"/>
      <c r="L3647" s="113">
        <v>-81055.94</v>
      </c>
    </row>
    <row r="3648" spans="3:12" x14ac:dyDescent="0.3">
      <c r="C3648" s="1"/>
      <c r="D3648" s="1"/>
      <c r="L3648" s="113">
        <v>-81055.94</v>
      </c>
    </row>
    <row r="3649" spans="3:12" x14ac:dyDescent="0.3">
      <c r="C3649" s="1"/>
      <c r="D3649" s="1"/>
      <c r="L3649" s="113">
        <v>-81055.94</v>
      </c>
    </row>
    <row r="3650" spans="3:12" x14ac:dyDescent="0.3">
      <c r="C3650" s="1"/>
      <c r="D3650" s="1"/>
      <c r="L3650" s="113">
        <v>-81055.94</v>
      </c>
    </row>
    <row r="3651" spans="3:12" x14ac:dyDescent="0.3">
      <c r="C3651" s="1"/>
      <c r="D3651" s="1"/>
      <c r="L3651" s="113">
        <v>-81055.94</v>
      </c>
    </row>
    <row r="3652" spans="3:12" x14ac:dyDescent="0.3">
      <c r="C3652" s="1"/>
      <c r="D3652" s="1"/>
      <c r="L3652" s="113">
        <v>-81055.94</v>
      </c>
    </row>
    <row r="3653" spans="3:12" x14ac:dyDescent="0.3">
      <c r="C3653" s="1"/>
      <c r="D3653" s="1"/>
      <c r="L3653" s="113">
        <v>-81055.94</v>
      </c>
    </row>
    <row r="3654" spans="3:12" x14ac:dyDescent="0.3">
      <c r="C3654" s="1"/>
      <c r="D3654" s="1"/>
      <c r="L3654" s="113">
        <v>-81055.94</v>
      </c>
    </row>
    <row r="3655" spans="3:12" x14ac:dyDescent="0.3">
      <c r="C3655" s="1"/>
      <c r="D3655" s="1"/>
      <c r="L3655" s="113">
        <v>-81055.94</v>
      </c>
    </row>
    <row r="3656" spans="3:12" x14ac:dyDescent="0.3">
      <c r="C3656" s="1"/>
      <c r="D3656" s="1"/>
      <c r="L3656" s="113">
        <v>-81055.94</v>
      </c>
    </row>
    <row r="3657" spans="3:12" x14ac:dyDescent="0.3">
      <c r="C3657" s="1"/>
      <c r="D3657" s="1"/>
      <c r="L3657" s="113">
        <v>-81055.94</v>
      </c>
    </row>
    <row r="3658" spans="3:12" x14ac:dyDescent="0.3">
      <c r="C3658" s="1"/>
      <c r="D3658" s="1"/>
      <c r="L3658" s="113">
        <v>-81055.94</v>
      </c>
    </row>
    <row r="3659" spans="3:12" x14ac:dyDescent="0.3">
      <c r="C3659" s="1"/>
      <c r="D3659" s="1"/>
      <c r="L3659" s="113">
        <v>-81055.94</v>
      </c>
    </row>
    <row r="3660" spans="3:12" x14ac:dyDescent="0.3">
      <c r="C3660" s="1"/>
      <c r="D3660" s="1"/>
      <c r="L3660" s="113">
        <v>-81055.94</v>
      </c>
    </row>
    <row r="3661" spans="3:12" x14ac:dyDescent="0.3">
      <c r="C3661" s="1"/>
      <c r="D3661" s="1"/>
      <c r="L3661" s="113">
        <v>-81055.94</v>
      </c>
    </row>
    <row r="3662" spans="3:12" x14ac:dyDescent="0.3">
      <c r="C3662" s="1"/>
      <c r="D3662" s="1"/>
      <c r="L3662" s="113">
        <v>-81055.94</v>
      </c>
    </row>
    <row r="3663" spans="3:12" x14ac:dyDescent="0.3">
      <c r="C3663" s="1"/>
      <c r="D3663" s="1"/>
      <c r="L3663" s="113">
        <v>-81055.94</v>
      </c>
    </row>
    <row r="3664" spans="3:12" x14ac:dyDescent="0.3">
      <c r="C3664" s="1"/>
      <c r="D3664" s="1"/>
      <c r="L3664" s="113">
        <v>-81055.94</v>
      </c>
    </row>
    <row r="3665" spans="3:12" x14ac:dyDescent="0.3">
      <c r="C3665" s="1"/>
      <c r="D3665" s="1"/>
      <c r="L3665" s="113">
        <v>-81055.94</v>
      </c>
    </row>
    <row r="3666" spans="3:12" x14ac:dyDescent="0.3">
      <c r="C3666" s="1"/>
      <c r="D3666" s="1"/>
      <c r="L3666" s="113">
        <v>-81055.94</v>
      </c>
    </row>
    <row r="3667" spans="3:12" x14ac:dyDescent="0.3">
      <c r="C3667" s="1"/>
      <c r="D3667" s="1"/>
      <c r="L3667" s="113">
        <v>-81055.94</v>
      </c>
    </row>
    <row r="3668" spans="3:12" x14ac:dyDescent="0.3">
      <c r="C3668" s="1"/>
      <c r="D3668" s="1"/>
      <c r="L3668" s="113">
        <v>-81055.94</v>
      </c>
    </row>
    <row r="3669" spans="3:12" x14ac:dyDescent="0.3">
      <c r="C3669" s="1"/>
      <c r="D3669" s="1"/>
      <c r="L3669" s="113">
        <v>-81055.94</v>
      </c>
    </row>
    <row r="3670" spans="3:12" x14ac:dyDescent="0.3">
      <c r="C3670" s="1"/>
      <c r="D3670" s="1"/>
      <c r="L3670" s="113">
        <v>-81055.94</v>
      </c>
    </row>
    <row r="3671" spans="3:12" x14ac:dyDescent="0.3">
      <c r="C3671" s="1"/>
      <c r="D3671" s="1"/>
      <c r="L3671" s="113">
        <v>-81055.94</v>
      </c>
    </row>
    <row r="3672" spans="3:12" x14ac:dyDescent="0.3">
      <c r="C3672" s="1"/>
      <c r="D3672" s="1"/>
      <c r="L3672" s="113">
        <v>-81055.94</v>
      </c>
    </row>
    <row r="3673" spans="3:12" x14ac:dyDescent="0.3">
      <c r="C3673" s="1"/>
      <c r="D3673" s="1"/>
      <c r="L3673" s="113">
        <v>-81055.94</v>
      </c>
    </row>
    <row r="3674" spans="3:12" x14ac:dyDescent="0.3">
      <c r="C3674" s="1"/>
      <c r="D3674" s="1"/>
      <c r="L3674" s="113">
        <v>-81055.94</v>
      </c>
    </row>
    <row r="3675" spans="3:12" x14ac:dyDescent="0.3">
      <c r="C3675" s="1"/>
      <c r="D3675" s="1"/>
      <c r="L3675" s="113">
        <v>-81055.94</v>
      </c>
    </row>
    <row r="3676" spans="3:12" x14ac:dyDescent="0.3">
      <c r="C3676" s="1"/>
      <c r="D3676" s="1"/>
      <c r="L3676" s="113">
        <v>-81055.94</v>
      </c>
    </row>
    <row r="3677" spans="3:12" x14ac:dyDescent="0.3">
      <c r="C3677" s="1"/>
      <c r="D3677" s="1"/>
      <c r="L3677" s="113">
        <v>-81055.94</v>
      </c>
    </row>
    <row r="3678" spans="3:12" x14ac:dyDescent="0.3">
      <c r="C3678" s="1"/>
      <c r="D3678" s="1"/>
      <c r="L3678" s="113">
        <v>-81055.94</v>
      </c>
    </row>
    <row r="3679" spans="3:12" x14ac:dyDescent="0.3">
      <c r="C3679" s="1"/>
      <c r="D3679" s="1"/>
      <c r="L3679" s="113">
        <v>-81055.94</v>
      </c>
    </row>
    <row r="3680" spans="3:12" x14ac:dyDescent="0.3">
      <c r="C3680" s="1"/>
      <c r="D3680" s="1"/>
      <c r="L3680" s="113">
        <v>-81055.94</v>
      </c>
    </row>
    <row r="3681" spans="3:12" x14ac:dyDescent="0.3">
      <c r="C3681" s="1"/>
      <c r="D3681" s="1"/>
      <c r="L3681" s="113">
        <v>-81055.94</v>
      </c>
    </row>
    <row r="3682" spans="3:12" x14ac:dyDescent="0.3">
      <c r="C3682" s="1"/>
      <c r="D3682" s="1"/>
      <c r="L3682" s="113">
        <v>-81055.94</v>
      </c>
    </row>
    <row r="3683" spans="3:12" x14ac:dyDescent="0.3">
      <c r="C3683" s="1"/>
      <c r="D3683" s="1"/>
      <c r="L3683" s="113">
        <v>-81055.94</v>
      </c>
    </row>
    <row r="3684" spans="3:12" x14ac:dyDescent="0.3">
      <c r="C3684" s="1"/>
      <c r="D3684" s="1"/>
      <c r="L3684" s="113">
        <v>-81055.94</v>
      </c>
    </row>
    <row r="3685" spans="3:12" x14ac:dyDescent="0.3">
      <c r="C3685" s="1"/>
      <c r="D3685" s="1"/>
      <c r="L3685" s="113">
        <v>-81055.94</v>
      </c>
    </row>
    <row r="3686" spans="3:12" x14ac:dyDescent="0.3">
      <c r="C3686" s="1"/>
      <c r="D3686" s="1"/>
      <c r="L3686" s="113">
        <v>-81055.94</v>
      </c>
    </row>
    <row r="3687" spans="3:12" x14ac:dyDescent="0.3">
      <c r="C3687" s="1"/>
      <c r="D3687" s="1"/>
      <c r="L3687" s="113">
        <v>-81055.94</v>
      </c>
    </row>
    <row r="3688" spans="3:12" x14ac:dyDescent="0.3">
      <c r="C3688" s="1"/>
      <c r="D3688" s="1"/>
      <c r="L3688" s="113">
        <v>-81055.94</v>
      </c>
    </row>
    <row r="3689" spans="3:12" x14ac:dyDescent="0.3">
      <c r="C3689" s="1"/>
      <c r="D3689" s="1"/>
      <c r="L3689" s="113">
        <v>-81055.94</v>
      </c>
    </row>
    <row r="3690" spans="3:12" x14ac:dyDescent="0.3">
      <c r="C3690" s="1"/>
      <c r="D3690" s="1"/>
      <c r="L3690" s="113">
        <v>-81055.94</v>
      </c>
    </row>
    <row r="3691" spans="3:12" x14ac:dyDescent="0.3">
      <c r="C3691" s="1"/>
      <c r="D3691" s="1"/>
      <c r="L3691" s="113">
        <v>-81055.94</v>
      </c>
    </row>
    <row r="3692" spans="3:12" x14ac:dyDescent="0.3">
      <c r="C3692" s="1"/>
      <c r="D3692" s="1"/>
      <c r="L3692" s="113">
        <v>-81055.94</v>
      </c>
    </row>
    <row r="3693" spans="3:12" x14ac:dyDescent="0.3">
      <c r="C3693" s="1"/>
      <c r="D3693" s="1"/>
      <c r="L3693" s="113">
        <v>-81055.94</v>
      </c>
    </row>
    <row r="3694" spans="3:12" x14ac:dyDescent="0.3">
      <c r="C3694" s="1"/>
      <c r="D3694" s="1"/>
      <c r="L3694" s="113">
        <v>-81055.94</v>
      </c>
    </row>
    <row r="3695" spans="3:12" x14ac:dyDescent="0.3">
      <c r="C3695" s="1"/>
      <c r="D3695" s="1"/>
      <c r="L3695" s="113">
        <v>-81055.94</v>
      </c>
    </row>
    <row r="3696" spans="3:12" x14ac:dyDescent="0.3">
      <c r="C3696" s="1"/>
      <c r="D3696" s="1"/>
      <c r="L3696" s="113">
        <v>-81055.94</v>
      </c>
    </row>
    <row r="3697" spans="3:12" x14ac:dyDescent="0.3">
      <c r="C3697" s="1"/>
      <c r="D3697" s="1"/>
      <c r="L3697" s="113">
        <v>-81055.94</v>
      </c>
    </row>
    <row r="3698" spans="3:12" x14ac:dyDescent="0.3">
      <c r="C3698" s="1"/>
      <c r="D3698" s="1"/>
      <c r="L3698" s="113">
        <v>-81055.94</v>
      </c>
    </row>
    <row r="3699" spans="3:12" x14ac:dyDescent="0.3">
      <c r="C3699" s="1"/>
      <c r="D3699" s="1"/>
      <c r="L3699" s="113">
        <v>-81055.94</v>
      </c>
    </row>
    <row r="3700" spans="3:12" x14ac:dyDescent="0.3">
      <c r="C3700" s="1"/>
      <c r="D3700" s="1"/>
      <c r="L3700" s="113">
        <v>-81055.94</v>
      </c>
    </row>
    <row r="3701" spans="3:12" x14ac:dyDescent="0.3">
      <c r="C3701" s="1"/>
      <c r="D3701" s="1"/>
      <c r="L3701" s="113">
        <v>-81055.94</v>
      </c>
    </row>
    <row r="3702" spans="3:12" x14ac:dyDescent="0.3">
      <c r="C3702" s="1"/>
      <c r="D3702" s="1"/>
      <c r="L3702" s="113">
        <v>-81055.94</v>
      </c>
    </row>
    <row r="3703" spans="3:12" x14ac:dyDescent="0.3">
      <c r="C3703" s="1"/>
      <c r="D3703" s="1"/>
      <c r="L3703" s="113">
        <v>-81055.94</v>
      </c>
    </row>
    <row r="3704" spans="3:12" x14ac:dyDescent="0.3">
      <c r="C3704" s="1"/>
      <c r="D3704" s="1"/>
      <c r="L3704" s="113">
        <v>-81055.94</v>
      </c>
    </row>
    <row r="3705" spans="3:12" x14ac:dyDescent="0.3">
      <c r="C3705" s="1"/>
      <c r="D3705" s="1"/>
      <c r="L3705" s="113">
        <v>-81055.94</v>
      </c>
    </row>
    <row r="3706" spans="3:12" x14ac:dyDescent="0.3">
      <c r="C3706" s="1"/>
      <c r="D3706" s="1"/>
      <c r="L3706" s="113">
        <v>-81055.94</v>
      </c>
    </row>
    <row r="3707" spans="3:12" x14ac:dyDescent="0.3">
      <c r="C3707" s="1"/>
      <c r="D3707" s="1"/>
      <c r="L3707" s="113">
        <v>-81055.94</v>
      </c>
    </row>
    <row r="3708" spans="3:12" x14ac:dyDescent="0.3">
      <c r="C3708" s="1"/>
      <c r="D3708" s="1"/>
      <c r="L3708" s="113">
        <v>-81055.94</v>
      </c>
    </row>
    <row r="3709" spans="3:12" x14ac:dyDescent="0.3">
      <c r="C3709" s="1"/>
      <c r="D3709" s="1"/>
      <c r="L3709" s="113">
        <v>-81055.94</v>
      </c>
    </row>
    <row r="3710" spans="3:12" x14ac:dyDescent="0.3">
      <c r="C3710" s="1"/>
      <c r="D3710" s="1"/>
      <c r="L3710" s="113">
        <v>-81055.94</v>
      </c>
    </row>
    <row r="3711" spans="3:12" x14ac:dyDescent="0.3">
      <c r="C3711" s="1"/>
      <c r="D3711" s="1"/>
      <c r="L3711" s="113">
        <v>-81055.94</v>
      </c>
    </row>
    <row r="3712" spans="3:12" x14ac:dyDescent="0.3">
      <c r="C3712" s="1"/>
      <c r="D3712" s="1"/>
      <c r="L3712" s="113">
        <v>-81055.94</v>
      </c>
    </row>
    <row r="3713" spans="3:12" x14ac:dyDescent="0.3">
      <c r="C3713" s="1"/>
      <c r="D3713" s="1"/>
      <c r="L3713" s="113">
        <v>-81055.94</v>
      </c>
    </row>
    <row r="3714" spans="3:12" x14ac:dyDescent="0.3">
      <c r="C3714" s="1"/>
      <c r="D3714" s="1"/>
      <c r="L3714" s="113">
        <v>-81055.94</v>
      </c>
    </row>
    <row r="3715" spans="3:12" x14ac:dyDescent="0.3">
      <c r="C3715" s="1"/>
      <c r="D3715" s="1"/>
      <c r="L3715" s="113">
        <v>-81055.94</v>
      </c>
    </row>
    <row r="3716" spans="3:12" x14ac:dyDescent="0.3">
      <c r="C3716" s="1"/>
      <c r="D3716" s="1"/>
      <c r="L3716" s="113">
        <v>-81055.94</v>
      </c>
    </row>
    <row r="3717" spans="3:12" x14ac:dyDescent="0.3">
      <c r="C3717" s="1"/>
      <c r="D3717" s="1"/>
      <c r="L3717" s="113">
        <v>-81055.94</v>
      </c>
    </row>
    <row r="3718" spans="3:12" x14ac:dyDescent="0.3">
      <c r="C3718" s="1"/>
      <c r="D3718" s="1"/>
      <c r="L3718" s="113">
        <v>-81055.94</v>
      </c>
    </row>
    <row r="3719" spans="3:12" x14ac:dyDescent="0.3">
      <c r="C3719" s="1"/>
      <c r="D3719" s="1"/>
      <c r="L3719" s="113">
        <v>-81055.94</v>
      </c>
    </row>
    <row r="3720" spans="3:12" x14ac:dyDescent="0.3">
      <c r="C3720" s="1"/>
      <c r="D3720" s="1"/>
      <c r="L3720" s="113">
        <v>-81055.94</v>
      </c>
    </row>
    <row r="3721" spans="3:12" x14ac:dyDescent="0.3">
      <c r="C3721" s="1"/>
      <c r="D3721" s="1"/>
      <c r="L3721" s="113">
        <v>-81055.94</v>
      </c>
    </row>
    <row r="3722" spans="3:12" x14ac:dyDescent="0.3">
      <c r="C3722" s="1"/>
      <c r="D3722" s="1"/>
      <c r="L3722" s="113">
        <v>-81055.94</v>
      </c>
    </row>
    <row r="3723" spans="3:12" x14ac:dyDescent="0.3">
      <c r="C3723" s="1"/>
      <c r="D3723" s="1"/>
      <c r="L3723" s="113">
        <v>-81055.94</v>
      </c>
    </row>
    <row r="3724" spans="3:12" x14ac:dyDescent="0.3">
      <c r="C3724" s="1"/>
      <c r="D3724" s="1"/>
      <c r="L3724" s="113">
        <v>-81055.94</v>
      </c>
    </row>
    <row r="3725" spans="3:12" x14ac:dyDescent="0.3">
      <c r="C3725" s="1"/>
      <c r="D3725" s="1"/>
      <c r="L3725" s="113">
        <v>-81055.94</v>
      </c>
    </row>
    <row r="3726" spans="3:12" x14ac:dyDescent="0.3">
      <c r="C3726" s="1"/>
      <c r="D3726" s="1"/>
      <c r="L3726" s="113">
        <v>-81055.94</v>
      </c>
    </row>
    <row r="3727" spans="3:12" x14ac:dyDescent="0.3">
      <c r="C3727" s="1"/>
      <c r="D3727" s="1"/>
      <c r="L3727" s="113">
        <v>-81055.94</v>
      </c>
    </row>
    <row r="3728" spans="3:12" x14ac:dyDescent="0.3">
      <c r="C3728" s="1"/>
      <c r="D3728" s="1"/>
      <c r="L3728" s="113">
        <v>-81055.94</v>
      </c>
    </row>
    <row r="3729" spans="3:12" x14ac:dyDescent="0.3">
      <c r="C3729" s="1"/>
      <c r="D3729" s="1"/>
      <c r="L3729" s="113">
        <v>-81055.94</v>
      </c>
    </row>
    <row r="3730" spans="3:12" x14ac:dyDescent="0.3">
      <c r="C3730" s="1"/>
      <c r="D3730" s="1"/>
      <c r="L3730" s="113">
        <v>-81055.94</v>
      </c>
    </row>
    <row r="3731" spans="3:12" x14ac:dyDescent="0.3">
      <c r="C3731" s="1"/>
      <c r="D3731" s="1"/>
      <c r="L3731" s="113">
        <v>-81055.94</v>
      </c>
    </row>
    <row r="3732" spans="3:12" x14ac:dyDescent="0.3">
      <c r="C3732" s="1"/>
      <c r="D3732" s="1"/>
      <c r="L3732" s="113">
        <v>-81055.94</v>
      </c>
    </row>
    <row r="3733" spans="3:12" x14ac:dyDescent="0.3">
      <c r="C3733" s="1"/>
      <c r="D3733" s="1"/>
      <c r="L3733" s="113">
        <v>-81055.94</v>
      </c>
    </row>
    <row r="3734" spans="3:12" x14ac:dyDescent="0.3">
      <c r="C3734" s="1"/>
      <c r="D3734" s="1"/>
      <c r="L3734" s="113">
        <v>-81055.94</v>
      </c>
    </row>
    <row r="3735" spans="3:12" x14ac:dyDescent="0.3">
      <c r="C3735" s="1"/>
      <c r="D3735" s="1"/>
      <c r="L3735" s="113">
        <v>-81055.94</v>
      </c>
    </row>
    <row r="3736" spans="3:12" x14ac:dyDescent="0.3">
      <c r="C3736" s="1"/>
      <c r="D3736" s="1"/>
      <c r="L3736" s="113">
        <v>-81055.94</v>
      </c>
    </row>
    <row r="3737" spans="3:12" x14ac:dyDescent="0.3">
      <c r="C3737" s="1"/>
      <c r="D3737" s="1"/>
      <c r="L3737" s="113">
        <v>-81055.94</v>
      </c>
    </row>
    <row r="3738" spans="3:12" x14ac:dyDescent="0.3">
      <c r="C3738" s="1"/>
      <c r="D3738" s="1"/>
      <c r="L3738" s="113">
        <v>-81055.94</v>
      </c>
    </row>
    <row r="3739" spans="3:12" x14ac:dyDescent="0.3">
      <c r="C3739" s="1"/>
      <c r="D3739" s="1"/>
      <c r="L3739" s="113">
        <v>-81055.94</v>
      </c>
    </row>
    <row r="3740" spans="3:12" x14ac:dyDescent="0.3">
      <c r="C3740" s="1"/>
      <c r="D3740" s="1"/>
      <c r="L3740" s="113">
        <v>-81055.94</v>
      </c>
    </row>
    <row r="3741" spans="3:12" x14ac:dyDescent="0.3">
      <c r="C3741" s="1"/>
      <c r="D3741" s="1"/>
      <c r="L3741" s="113">
        <v>-81055.94</v>
      </c>
    </row>
    <row r="3742" spans="3:12" x14ac:dyDescent="0.3">
      <c r="C3742" s="1"/>
      <c r="D3742" s="1"/>
      <c r="L3742" s="113">
        <v>-81055.94</v>
      </c>
    </row>
    <row r="3743" spans="3:12" x14ac:dyDescent="0.3">
      <c r="C3743" s="1"/>
      <c r="D3743" s="1"/>
      <c r="L3743" s="113">
        <v>-81055.94</v>
      </c>
    </row>
    <row r="3744" spans="3:12" x14ac:dyDescent="0.3">
      <c r="C3744" s="1"/>
      <c r="D3744" s="1"/>
      <c r="L3744" s="113">
        <v>-81055.94</v>
      </c>
    </row>
    <row r="3745" spans="3:12" x14ac:dyDescent="0.3">
      <c r="C3745" s="1"/>
      <c r="D3745" s="1"/>
      <c r="L3745" s="113">
        <v>-81055.94</v>
      </c>
    </row>
    <row r="3746" spans="3:12" x14ac:dyDescent="0.3">
      <c r="C3746" s="1"/>
      <c r="D3746" s="1"/>
      <c r="L3746" s="113">
        <v>-81055.94</v>
      </c>
    </row>
    <row r="3747" spans="3:12" x14ac:dyDescent="0.3">
      <c r="C3747" s="1"/>
      <c r="D3747" s="1"/>
      <c r="L3747" s="113">
        <v>-81055.94</v>
      </c>
    </row>
    <row r="3748" spans="3:12" x14ac:dyDescent="0.3">
      <c r="C3748" s="1"/>
      <c r="D3748" s="1"/>
      <c r="L3748" s="113">
        <v>-81055.94</v>
      </c>
    </row>
    <row r="3749" spans="3:12" x14ac:dyDescent="0.3">
      <c r="C3749" s="1"/>
      <c r="D3749" s="1"/>
      <c r="L3749" s="113">
        <v>-81055.94</v>
      </c>
    </row>
    <row r="3750" spans="3:12" x14ac:dyDescent="0.3">
      <c r="C3750" s="1"/>
      <c r="D3750" s="1"/>
      <c r="L3750" s="113">
        <v>-81055.94</v>
      </c>
    </row>
    <row r="3751" spans="3:12" x14ac:dyDescent="0.3">
      <c r="C3751" s="1"/>
      <c r="D3751" s="1"/>
      <c r="L3751" s="113">
        <v>-81055.94</v>
      </c>
    </row>
    <row r="3752" spans="3:12" x14ac:dyDescent="0.3">
      <c r="C3752" s="1"/>
      <c r="D3752" s="1"/>
      <c r="L3752" s="113">
        <v>-81055.94</v>
      </c>
    </row>
    <row r="3753" spans="3:12" x14ac:dyDescent="0.3">
      <c r="C3753" s="1"/>
      <c r="D3753" s="1"/>
      <c r="L3753" s="113">
        <v>-81055.94</v>
      </c>
    </row>
    <row r="3754" spans="3:12" x14ac:dyDescent="0.3">
      <c r="C3754" s="1"/>
      <c r="D3754" s="1"/>
      <c r="L3754" s="113">
        <v>-81055.94</v>
      </c>
    </row>
    <row r="3755" spans="3:12" x14ac:dyDescent="0.3">
      <c r="C3755" s="1"/>
      <c r="D3755" s="1"/>
      <c r="L3755" s="113">
        <v>-81055.94</v>
      </c>
    </row>
    <row r="3756" spans="3:12" x14ac:dyDescent="0.3">
      <c r="C3756" s="1"/>
      <c r="D3756" s="1"/>
      <c r="L3756" s="113">
        <v>-81055.94</v>
      </c>
    </row>
    <row r="3757" spans="3:12" x14ac:dyDescent="0.3">
      <c r="C3757" s="1"/>
      <c r="D3757" s="1"/>
      <c r="L3757" s="113">
        <v>-81055.94</v>
      </c>
    </row>
    <row r="3758" spans="3:12" x14ac:dyDescent="0.3">
      <c r="C3758" s="1"/>
      <c r="D3758" s="1"/>
      <c r="L3758" s="113">
        <v>-81055.94</v>
      </c>
    </row>
    <row r="3759" spans="3:12" x14ac:dyDescent="0.3">
      <c r="C3759" s="1"/>
      <c r="D3759" s="1"/>
      <c r="L3759" s="113">
        <v>-81055.94</v>
      </c>
    </row>
    <row r="3760" spans="3:12" x14ac:dyDescent="0.3">
      <c r="C3760" s="1"/>
      <c r="D3760" s="1"/>
      <c r="L3760" s="113">
        <v>-81055.94</v>
      </c>
    </row>
    <row r="3761" spans="3:12" x14ac:dyDescent="0.3">
      <c r="C3761" s="1"/>
      <c r="D3761" s="1"/>
      <c r="L3761" s="113">
        <v>-81055.94</v>
      </c>
    </row>
    <row r="3762" spans="3:12" x14ac:dyDescent="0.3">
      <c r="C3762" s="1"/>
      <c r="D3762" s="1"/>
      <c r="L3762" s="113">
        <v>-81055.94</v>
      </c>
    </row>
    <row r="3763" spans="3:12" x14ac:dyDescent="0.3">
      <c r="C3763" s="1"/>
      <c r="D3763" s="1"/>
      <c r="L3763" s="113">
        <v>-81055.94</v>
      </c>
    </row>
    <row r="3764" spans="3:12" x14ac:dyDescent="0.3">
      <c r="C3764" s="1"/>
      <c r="D3764" s="1"/>
      <c r="L3764" s="113">
        <v>-81055.94</v>
      </c>
    </row>
    <row r="3765" spans="3:12" x14ac:dyDescent="0.3">
      <c r="C3765" s="1"/>
      <c r="D3765" s="1"/>
      <c r="L3765" s="113">
        <v>-81055.94</v>
      </c>
    </row>
    <row r="3766" spans="3:12" x14ac:dyDescent="0.3">
      <c r="C3766" s="1"/>
      <c r="D3766" s="1"/>
      <c r="L3766" s="113">
        <v>-81055.94</v>
      </c>
    </row>
    <row r="3767" spans="3:12" x14ac:dyDescent="0.3">
      <c r="C3767" s="1"/>
      <c r="D3767" s="1"/>
      <c r="L3767" s="113">
        <v>-81055.94</v>
      </c>
    </row>
    <row r="3768" spans="3:12" x14ac:dyDescent="0.3">
      <c r="C3768" s="1"/>
      <c r="D3768" s="1"/>
      <c r="L3768" s="113">
        <v>-81055.94</v>
      </c>
    </row>
    <row r="3769" spans="3:12" x14ac:dyDescent="0.3">
      <c r="C3769" s="1"/>
      <c r="D3769" s="1"/>
      <c r="L3769" s="113">
        <v>-81055.94</v>
      </c>
    </row>
    <row r="3770" spans="3:12" x14ac:dyDescent="0.3">
      <c r="C3770" s="1"/>
      <c r="D3770" s="1"/>
      <c r="L3770" s="113">
        <v>-81055.94</v>
      </c>
    </row>
    <row r="3771" spans="3:12" x14ac:dyDescent="0.3">
      <c r="C3771" s="1"/>
      <c r="D3771" s="1"/>
      <c r="L3771" s="113">
        <v>-81055.94</v>
      </c>
    </row>
    <row r="3772" spans="3:12" x14ac:dyDescent="0.3">
      <c r="C3772" s="1"/>
      <c r="D3772" s="1"/>
      <c r="L3772" s="113">
        <v>-81055.94</v>
      </c>
    </row>
    <row r="3773" spans="3:12" x14ac:dyDescent="0.3">
      <c r="C3773" s="1"/>
      <c r="D3773" s="1"/>
      <c r="L3773" s="113">
        <v>-81055.94</v>
      </c>
    </row>
    <row r="3774" spans="3:12" x14ac:dyDescent="0.3">
      <c r="C3774" s="1"/>
      <c r="D3774" s="1"/>
      <c r="L3774" s="113">
        <v>-81055.94</v>
      </c>
    </row>
    <row r="3775" spans="3:12" x14ac:dyDescent="0.3">
      <c r="C3775" s="1"/>
      <c r="D3775" s="1"/>
      <c r="L3775" s="113">
        <v>-81055.94</v>
      </c>
    </row>
    <row r="3776" spans="3:12" x14ac:dyDescent="0.3">
      <c r="C3776" s="1"/>
      <c r="D3776" s="1"/>
      <c r="L3776" s="113">
        <v>-81055.94</v>
      </c>
    </row>
    <row r="3777" spans="3:12" x14ac:dyDescent="0.3">
      <c r="C3777" s="1"/>
      <c r="D3777" s="1"/>
      <c r="L3777" s="113">
        <v>-81055.94</v>
      </c>
    </row>
    <row r="3778" spans="3:12" x14ac:dyDescent="0.3">
      <c r="C3778" s="1"/>
      <c r="D3778" s="1"/>
      <c r="L3778" s="113">
        <v>-81055.94</v>
      </c>
    </row>
    <row r="3779" spans="3:12" x14ac:dyDescent="0.3">
      <c r="C3779" s="1"/>
      <c r="D3779" s="1"/>
      <c r="L3779" s="113">
        <v>-81055.94</v>
      </c>
    </row>
    <row r="3780" spans="3:12" x14ac:dyDescent="0.3">
      <c r="C3780" s="1"/>
      <c r="D3780" s="1"/>
      <c r="L3780" s="113">
        <v>-81055.94</v>
      </c>
    </row>
    <row r="3781" spans="3:12" x14ac:dyDescent="0.3">
      <c r="C3781" s="1"/>
      <c r="D3781" s="1"/>
      <c r="L3781" s="113">
        <v>-81055.94</v>
      </c>
    </row>
    <row r="3782" spans="3:12" x14ac:dyDescent="0.3">
      <c r="C3782" s="1"/>
      <c r="D3782" s="1"/>
      <c r="L3782" s="113">
        <v>-81055.94</v>
      </c>
    </row>
    <row r="3783" spans="3:12" x14ac:dyDescent="0.3">
      <c r="C3783" s="1"/>
      <c r="D3783" s="1"/>
      <c r="L3783" s="113">
        <v>-81055.94</v>
      </c>
    </row>
    <row r="3784" spans="3:12" x14ac:dyDescent="0.3">
      <c r="C3784" s="1"/>
      <c r="D3784" s="1"/>
      <c r="L3784" s="113">
        <v>-81055.94</v>
      </c>
    </row>
    <row r="3785" spans="3:12" x14ac:dyDescent="0.3">
      <c r="C3785" s="1"/>
      <c r="D3785" s="1"/>
      <c r="L3785" s="113">
        <v>-81055.94</v>
      </c>
    </row>
    <row r="3786" spans="3:12" x14ac:dyDescent="0.3">
      <c r="C3786" s="1"/>
      <c r="D3786" s="1"/>
      <c r="L3786" s="113">
        <v>-81055.94</v>
      </c>
    </row>
    <row r="3787" spans="3:12" x14ac:dyDescent="0.3">
      <c r="C3787" s="1"/>
      <c r="D3787" s="1"/>
      <c r="L3787" s="113">
        <v>-81055.94</v>
      </c>
    </row>
    <row r="3788" spans="3:12" x14ac:dyDescent="0.3">
      <c r="C3788" s="1"/>
      <c r="D3788" s="1"/>
      <c r="L3788" s="113">
        <v>-81055.94</v>
      </c>
    </row>
    <row r="3789" spans="3:12" x14ac:dyDescent="0.3">
      <c r="C3789" s="1"/>
      <c r="D3789" s="1"/>
      <c r="L3789" s="113">
        <v>-81055.94</v>
      </c>
    </row>
    <row r="3790" spans="3:12" x14ac:dyDescent="0.3">
      <c r="C3790" s="1"/>
      <c r="D3790" s="1"/>
      <c r="L3790" s="113">
        <v>-81055.94</v>
      </c>
    </row>
    <row r="3791" spans="3:12" x14ac:dyDescent="0.3">
      <c r="C3791" s="1"/>
      <c r="D3791" s="1"/>
      <c r="L3791" s="113">
        <v>-81055.94</v>
      </c>
    </row>
    <row r="3792" spans="3:12" x14ac:dyDescent="0.3">
      <c r="C3792" s="1"/>
      <c r="D3792" s="1"/>
      <c r="L3792" s="113">
        <v>-81055.94</v>
      </c>
    </row>
    <row r="3793" spans="3:12" x14ac:dyDescent="0.3">
      <c r="C3793" s="1"/>
      <c r="D3793" s="1"/>
      <c r="L3793" s="113">
        <v>-81055.94</v>
      </c>
    </row>
    <row r="3794" spans="3:12" x14ac:dyDescent="0.3">
      <c r="C3794" s="1"/>
      <c r="D3794" s="1"/>
      <c r="L3794" s="113">
        <v>-81055.94</v>
      </c>
    </row>
    <row r="3795" spans="3:12" x14ac:dyDescent="0.3">
      <c r="C3795" s="1"/>
      <c r="D3795" s="1"/>
      <c r="L3795" s="113">
        <v>-81055.94</v>
      </c>
    </row>
    <row r="3796" spans="3:12" x14ac:dyDescent="0.3">
      <c r="C3796" s="1"/>
      <c r="D3796" s="1"/>
      <c r="L3796" s="113">
        <v>-81055.94</v>
      </c>
    </row>
    <row r="3797" spans="3:12" x14ac:dyDescent="0.3">
      <c r="C3797" s="1"/>
      <c r="D3797" s="1"/>
      <c r="L3797" s="113">
        <v>-81055.94</v>
      </c>
    </row>
    <row r="3798" spans="3:12" x14ac:dyDescent="0.3">
      <c r="C3798" s="1"/>
      <c r="D3798" s="1"/>
      <c r="L3798" s="113">
        <v>-81055.94</v>
      </c>
    </row>
    <row r="3799" spans="3:12" x14ac:dyDescent="0.3">
      <c r="C3799" s="1"/>
      <c r="D3799" s="1"/>
      <c r="L3799" s="113">
        <v>-81055.94</v>
      </c>
    </row>
    <row r="3800" spans="3:12" x14ac:dyDescent="0.3">
      <c r="C3800" s="1"/>
      <c r="D3800" s="1"/>
      <c r="L3800" s="113">
        <v>-81055.94</v>
      </c>
    </row>
    <row r="3801" spans="3:12" x14ac:dyDescent="0.3">
      <c r="C3801" s="1"/>
      <c r="D3801" s="1"/>
      <c r="L3801" s="113">
        <v>-81055.94</v>
      </c>
    </row>
    <row r="3802" spans="3:12" x14ac:dyDescent="0.3">
      <c r="C3802" s="1"/>
      <c r="D3802" s="1"/>
      <c r="L3802" s="113">
        <v>-81055.94</v>
      </c>
    </row>
    <row r="3803" spans="3:12" x14ac:dyDescent="0.3">
      <c r="C3803" s="1"/>
      <c r="D3803" s="1"/>
      <c r="L3803" s="113">
        <v>-81055.94</v>
      </c>
    </row>
    <row r="3804" spans="3:12" x14ac:dyDescent="0.3">
      <c r="C3804" s="1"/>
      <c r="D3804" s="1"/>
      <c r="L3804" s="113">
        <v>-81055.94</v>
      </c>
    </row>
    <row r="3805" spans="3:12" x14ac:dyDescent="0.3">
      <c r="C3805" s="1"/>
      <c r="D3805" s="1"/>
      <c r="L3805" s="113">
        <v>-81055.94</v>
      </c>
    </row>
    <row r="3806" spans="3:12" x14ac:dyDescent="0.3">
      <c r="C3806" s="1"/>
      <c r="D3806" s="1"/>
      <c r="L3806" s="113">
        <v>-81055.94</v>
      </c>
    </row>
    <row r="3807" spans="3:12" x14ac:dyDescent="0.3">
      <c r="C3807" s="1"/>
      <c r="D3807" s="1"/>
      <c r="L3807" s="113">
        <v>-81055.94</v>
      </c>
    </row>
    <row r="3808" spans="3:12" x14ac:dyDescent="0.3">
      <c r="C3808" s="1"/>
      <c r="D3808" s="1"/>
      <c r="L3808" s="113">
        <v>-81055.94</v>
      </c>
    </row>
    <row r="3809" spans="3:12" x14ac:dyDescent="0.3">
      <c r="C3809" s="1"/>
      <c r="D3809" s="1"/>
      <c r="L3809" s="113">
        <v>-81055.94</v>
      </c>
    </row>
    <row r="3810" spans="3:12" x14ac:dyDescent="0.3">
      <c r="C3810" s="1"/>
      <c r="D3810" s="1"/>
      <c r="L3810" s="113">
        <v>-81055.94</v>
      </c>
    </row>
    <row r="3811" spans="3:12" x14ac:dyDescent="0.3">
      <c r="C3811" s="1"/>
      <c r="D3811" s="1"/>
      <c r="L3811" s="113">
        <v>-81055.94</v>
      </c>
    </row>
    <row r="3812" spans="3:12" x14ac:dyDescent="0.3">
      <c r="C3812" s="1"/>
      <c r="D3812" s="1"/>
      <c r="L3812" s="113">
        <v>-81055.94</v>
      </c>
    </row>
    <row r="3813" spans="3:12" x14ac:dyDescent="0.3">
      <c r="C3813" s="1"/>
      <c r="D3813" s="1"/>
      <c r="L3813" s="113">
        <v>-81055.94</v>
      </c>
    </row>
    <row r="3814" spans="3:12" x14ac:dyDescent="0.3">
      <c r="C3814" s="1"/>
      <c r="D3814" s="1"/>
      <c r="L3814" s="113">
        <v>-81055.94</v>
      </c>
    </row>
    <row r="3815" spans="3:12" x14ac:dyDescent="0.3">
      <c r="C3815" s="1"/>
      <c r="D3815" s="1"/>
      <c r="L3815" s="113">
        <v>-81055.94</v>
      </c>
    </row>
    <row r="3816" spans="3:12" x14ac:dyDescent="0.3">
      <c r="C3816" s="1"/>
      <c r="D3816" s="1"/>
      <c r="L3816" s="113">
        <v>-81055.94</v>
      </c>
    </row>
    <row r="3817" spans="3:12" x14ac:dyDescent="0.3">
      <c r="C3817" s="1"/>
      <c r="D3817" s="1"/>
      <c r="L3817" s="113">
        <v>-81055.94</v>
      </c>
    </row>
    <row r="3818" spans="3:12" x14ac:dyDescent="0.3">
      <c r="C3818" s="1"/>
      <c r="D3818" s="1"/>
      <c r="L3818" s="113">
        <v>-81055.94</v>
      </c>
    </row>
    <row r="3819" spans="3:12" x14ac:dyDescent="0.3">
      <c r="C3819" s="1"/>
      <c r="D3819" s="1"/>
      <c r="L3819" s="113">
        <v>-81055.94</v>
      </c>
    </row>
    <row r="3820" spans="3:12" x14ac:dyDescent="0.3">
      <c r="C3820" s="1"/>
      <c r="D3820" s="1"/>
      <c r="L3820" s="113">
        <v>-81055.94</v>
      </c>
    </row>
    <row r="3821" spans="3:12" x14ac:dyDescent="0.3">
      <c r="C3821" s="1"/>
      <c r="D3821" s="1"/>
      <c r="L3821" s="113">
        <v>-81055.94</v>
      </c>
    </row>
    <row r="3822" spans="3:12" x14ac:dyDescent="0.3">
      <c r="C3822" s="1"/>
      <c r="D3822" s="1"/>
      <c r="L3822" s="113">
        <v>-81055.94</v>
      </c>
    </row>
    <row r="3823" spans="3:12" x14ac:dyDescent="0.3">
      <c r="C3823" s="1"/>
      <c r="D3823" s="1"/>
      <c r="L3823" s="113">
        <v>-81055.94</v>
      </c>
    </row>
    <row r="3824" spans="3:12" x14ac:dyDescent="0.3">
      <c r="C3824" s="1"/>
      <c r="D3824" s="1"/>
      <c r="L3824" s="113">
        <v>-81055.94</v>
      </c>
    </row>
    <row r="3825" spans="3:12" x14ac:dyDescent="0.3">
      <c r="C3825" s="1"/>
      <c r="D3825" s="1"/>
      <c r="L3825" s="113">
        <v>-81055.94</v>
      </c>
    </row>
    <row r="3826" spans="3:12" x14ac:dyDescent="0.3">
      <c r="C3826" s="1"/>
      <c r="D3826" s="1"/>
      <c r="L3826" s="113">
        <v>-81055.94</v>
      </c>
    </row>
    <row r="3827" spans="3:12" x14ac:dyDescent="0.3">
      <c r="C3827" s="1"/>
      <c r="D3827" s="1"/>
      <c r="L3827" s="113">
        <v>-81055.94</v>
      </c>
    </row>
    <row r="3828" spans="3:12" x14ac:dyDescent="0.3">
      <c r="C3828" s="1"/>
      <c r="D3828" s="1"/>
      <c r="L3828" s="113">
        <v>-81055.94</v>
      </c>
    </row>
    <row r="3829" spans="3:12" x14ac:dyDescent="0.3">
      <c r="C3829" s="1"/>
      <c r="D3829" s="1"/>
      <c r="L3829" s="113">
        <v>-81055.94</v>
      </c>
    </row>
    <row r="3830" spans="3:12" x14ac:dyDescent="0.3">
      <c r="C3830" s="1"/>
      <c r="D3830" s="1"/>
      <c r="L3830" s="113">
        <v>-81055.94</v>
      </c>
    </row>
    <row r="3831" spans="3:12" x14ac:dyDescent="0.3">
      <c r="C3831" s="1"/>
      <c r="D3831" s="1"/>
      <c r="L3831" s="113">
        <v>-81055.94</v>
      </c>
    </row>
    <row r="3832" spans="3:12" x14ac:dyDescent="0.3">
      <c r="C3832" s="1"/>
      <c r="D3832" s="1"/>
      <c r="L3832" s="113">
        <v>-81055.94</v>
      </c>
    </row>
    <row r="3833" spans="3:12" x14ac:dyDescent="0.3">
      <c r="C3833" s="1"/>
      <c r="D3833" s="1"/>
      <c r="L3833" s="113">
        <v>-81055.94</v>
      </c>
    </row>
    <row r="3834" spans="3:12" x14ac:dyDescent="0.3">
      <c r="C3834" s="1"/>
      <c r="D3834" s="1"/>
      <c r="L3834" s="113">
        <v>-81055.94</v>
      </c>
    </row>
    <row r="3835" spans="3:12" x14ac:dyDescent="0.3">
      <c r="C3835" s="1"/>
      <c r="D3835" s="1"/>
      <c r="L3835" s="113">
        <v>-81055.94</v>
      </c>
    </row>
    <row r="3836" spans="3:12" x14ac:dyDescent="0.3">
      <c r="C3836" s="1"/>
      <c r="D3836" s="1"/>
      <c r="L3836" s="113">
        <v>-81055.94</v>
      </c>
    </row>
    <row r="3837" spans="3:12" x14ac:dyDescent="0.3">
      <c r="C3837" s="1"/>
      <c r="D3837" s="1"/>
      <c r="L3837" s="113">
        <v>-81055.94</v>
      </c>
    </row>
    <row r="3838" spans="3:12" x14ac:dyDescent="0.3">
      <c r="C3838" s="1"/>
      <c r="D3838" s="1"/>
      <c r="L3838" s="113">
        <v>-81055.94</v>
      </c>
    </row>
    <row r="3839" spans="3:12" x14ac:dyDescent="0.3">
      <c r="C3839" s="1"/>
      <c r="D3839" s="1"/>
      <c r="L3839" s="113">
        <v>-81055.94</v>
      </c>
    </row>
    <row r="3840" spans="3:12" x14ac:dyDescent="0.3">
      <c r="C3840" s="1"/>
      <c r="D3840" s="1"/>
      <c r="L3840" s="113">
        <v>-81055.94</v>
      </c>
    </row>
    <row r="3841" spans="3:12" x14ac:dyDescent="0.3">
      <c r="C3841" s="1"/>
      <c r="D3841" s="1"/>
      <c r="L3841" s="113">
        <v>-81055.94</v>
      </c>
    </row>
    <row r="3842" spans="3:12" x14ac:dyDescent="0.3">
      <c r="C3842" s="1"/>
      <c r="D3842" s="1"/>
      <c r="L3842" s="113">
        <v>-81055.94</v>
      </c>
    </row>
    <row r="3843" spans="3:12" x14ac:dyDescent="0.3">
      <c r="C3843" s="1"/>
      <c r="D3843" s="1"/>
      <c r="L3843" s="113">
        <v>-81055.94</v>
      </c>
    </row>
    <row r="3844" spans="3:12" x14ac:dyDescent="0.3">
      <c r="C3844" s="1"/>
      <c r="D3844" s="1"/>
      <c r="L3844" s="113">
        <v>-81055.94</v>
      </c>
    </row>
    <row r="3845" spans="3:12" x14ac:dyDescent="0.3">
      <c r="C3845" s="1"/>
      <c r="D3845" s="1"/>
      <c r="L3845" s="113">
        <v>-81055.94</v>
      </c>
    </row>
    <row r="3846" spans="3:12" x14ac:dyDescent="0.3">
      <c r="C3846" s="1"/>
      <c r="D3846" s="1"/>
      <c r="L3846" s="113">
        <v>-81055.94</v>
      </c>
    </row>
    <row r="3847" spans="3:12" x14ac:dyDescent="0.3">
      <c r="C3847" s="1"/>
      <c r="D3847" s="1"/>
      <c r="L3847" s="113">
        <v>-81055.94</v>
      </c>
    </row>
    <row r="3848" spans="3:12" x14ac:dyDescent="0.3">
      <c r="C3848" s="1"/>
      <c r="D3848" s="1"/>
      <c r="L3848" s="113">
        <v>-81055.94</v>
      </c>
    </row>
    <row r="3849" spans="3:12" x14ac:dyDescent="0.3">
      <c r="C3849" s="1"/>
      <c r="D3849" s="1"/>
      <c r="L3849" s="113">
        <v>-81055.94</v>
      </c>
    </row>
    <row r="3850" spans="3:12" x14ac:dyDescent="0.3">
      <c r="C3850" s="1"/>
      <c r="D3850" s="1"/>
      <c r="L3850" s="113">
        <v>-81055.94</v>
      </c>
    </row>
    <row r="3851" spans="3:12" x14ac:dyDescent="0.3">
      <c r="C3851" s="1"/>
      <c r="D3851" s="1"/>
      <c r="L3851" s="113">
        <v>-81055.94</v>
      </c>
    </row>
    <row r="3852" spans="3:12" x14ac:dyDescent="0.3">
      <c r="C3852" s="1"/>
      <c r="D3852" s="1"/>
      <c r="L3852" s="113">
        <v>-81055.94</v>
      </c>
    </row>
    <row r="3853" spans="3:12" x14ac:dyDescent="0.3">
      <c r="C3853" s="1"/>
      <c r="D3853" s="1"/>
      <c r="L3853" s="113">
        <v>-81055.94</v>
      </c>
    </row>
    <row r="3854" spans="3:12" x14ac:dyDescent="0.3">
      <c r="C3854" s="1"/>
      <c r="D3854" s="1"/>
      <c r="L3854" s="113">
        <v>-81055.94</v>
      </c>
    </row>
    <row r="3855" spans="3:12" x14ac:dyDescent="0.3">
      <c r="C3855" s="1"/>
      <c r="D3855" s="1"/>
      <c r="L3855" s="113">
        <v>-81055.94</v>
      </c>
    </row>
    <row r="3856" spans="3:12" x14ac:dyDescent="0.3">
      <c r="C3856" s="1"/>
      <c r="D3856" s="1"/>
      <c r="L3856" s="113">
        <v>-81055.94</v>
      </c>
    </row>
    <row r="3857" spans="3:12" x14ac:dyDescent="0.3">
      <c r="C3857" s="1"/>
      <c r="D3857" s="1"/>
      <c r="L3857" s="113">
        <v>-81055.94</v>
      </c>
    </row>
    <row r="3858" spans="3:12" x14ac:dyDescent="0.3">
      <c r="C3858" s="1"/>
      <c r="D3858" s="1"/>
      <c r="L3858" s="113">
        <v>-81055.94</v>
      </c>
    </row>
    <row r="3859" spans="3:12" x14ac:dyDescent="0.3">
      <c r="C3859" s="1"/>
      <c r="D3859" s="1"/>
      <c r="L3859" s="113">
        <v>-81055.94</v>
      </c>
    </row>
    <row r="3860" spans="3:12" x14ac:dyDescent="0.3">
      <c r="C3860" s="1"/>
      <c r="D3860" s="1"/>
      <c r="L3860" s="113">
        <v>-81055.94</v>
      </c>
    </row>
    <row r="3861" spans="3:12" x14ac:dyDescent="0.3">
      <c r="C3861" s="1"/>
      <c r="D3861" s="1"/>
      <c r="L3861" s="113">
        <v>-81055.94</v>
      </c>
    </row>
    <row r="3862" spans="3:12" x14ac:dyDescent="0.3">
      <c r="C3862" s="1"/>
      <c r="D3862" s="1"/>
      <c r="L3862" s="113">
        <v>-81055.94</v>
      </c>
    </row>
    <row r="3863" spans="3:12" x14ac:dyDescent="0.3">
      <c r="C3863" s="1"/>
      <c r="D3863" s="1"/>
      <c r="L3863" s="113">
        <v>-81055.94</v>
      </c>
    </row>
    <row r="3864" spans="3:12" x14ac:dyDescent="0.3">
      <c r="C3864" s="1"/>
      <c r="D3864" s="1"/>
      <c r="L3864" s="113">
        <v>-81055.94</v>
      </c>
    </row>
    <row r="3865" spans="3:12" x14ac:dyDescent="0.3">
      <c r="C3865" s="1"/>
      <c r="D3865" s="1"/>
      <c r="L3865" s="113">
        <v>-81055.94</v>
      </c>
    </row>
    <row r="3866" spans="3:12" x14ac:dyDescent="0.3">
      <c r="C3866" s="1"/>
      <c r="D3866" s="1"/>
      <c r="L3866" s="113">
        <v>-81055.94</v>
      </c>
    </row>
    <row r="3867" spans="3:12" x14ac:dyDescent="0.3">
      <c r="C3867" s="1"/>
      <c r="D3867" s="1"/>
      <c r="L3867" s="113">
        <v>-81055.94</v>
      </c>
    </row>
    <row r="3868" spans="3:12" x14ac:dyDescent="0.3">
      <c r="C3868" s="1"/>
      <c r="D3868" s="1"/>
      <c r="L3868" s="113">
        <v>-81055.94</v>
      </c>
    </row>
    <row r="3869" spans="3:12" x14ac:dyDescent="0.3">
      <c r="C3869" s="1"/>
      <c r="D3869" s="1"/>
      <c r="L3869" s="113">
        <v>-81055.94</v>
      </c>
    </row>
    <row r="3870" spans="3:12" x14ac:dyDescent="0.3">
      <c r="C3870" s="1"/>
      <c r="D3870" s="1"/>
      <c r="L3870" s="113">
        <v>-81055.94</v>
      </c>
    </row>
    <row r="3871" spans="3:12" x14ac:dyDescent="0.3">
      <c r="C3871" s="1"/>
      <c r="D3871" s="1"/>
      <c r="L3871" s="113">
        <v>-81055.94</v>
      </c>
    </row>
    <row r="3872" spans="3:12" x14ac:dyDescent="0.3">
      <c r="C3872" s="1"/>
      <c r="D3872" s="1"/>
      <c r="L3872" s="113">
        <v>-81055.94</v>
      </c>
    </row>
    <row r="3873" spans="3:12" x14ac:dyDescent="0.3">
      <c r="C3873" s="1"/>
      <c r="D3873" s="1"/>
      <c r="L3873" s="113">
        <v>-81055.94</v>
      </c>
    </row>
    <row r="3874" spans="3:12" x14ac:dyDescent="0.3">
      <c r="C3874" s="1"/>
      <c r="D3874" s="1"/>
      <c r="L3874" s="113">
        <v>-81055.94</v>
      </c>
    </row>
    <row r="3875" spans="3:12" x14ac:dyDescent="0.3">
      <c r="C3875" s="1"/>
      <c r="D3875" s="1"/>
      <c r="L3875" s="113">
        <v>-81055.94</v>
      </c>
    </row>
    <row r="3876" spans="3:12" x14ac:dyDescent="0.3">
      <c r="C3876" s="1"/>
      <c r="D3876" s="1"/>
      <c r="L3876" s="113">
        <v>-81055.94</v>
      </c>
    </row>
    <row r="3877" spans="3:12" x14ac:dyDescent="0.3">
      <c r="C3877" s="1"/>
      <c r="D3877" s="1"/>
      <c r="L3877" s="113">
        <v>-81055.94</v>
      </c>
    </row>
    <row r="3878" spans="3:12" x14ac:dyDescent="0.3">
      <c r="C3878" s="1"/>
      <c r="D3878" s="1"/>
      <c r="L3878" s="113">
        <v>-81055.94</v>
      </c>
    </row>
    <row r="3879" spans="3:12" x14ac:dyDescent="0.3">
      <c r="C3879" s="1"/>
      <c r="D3879" s="1"/>
      <c r="L3879" s="113">
        <v>-81055.94</v>
      </c>
    </row>
    <row r="3880" spans="3:12" x14ac:dyDescent="0.3">
      <c r="C3880" s="1"/>
      <c r="D3880" s="1"/>
      <c r="L3880" s="113">
        <v>-81055.94</v>
      </c>
    </row>
    <row r="3881" spans="3:12" x14ac:dyDescent="0.3">
      <c r="C3881" s="1"/>
      <c r="D3881" s="1"/>
      <c r="L3881" s="113">
        <v>-81055.94</v>
      </c>
    </row>
    <row r="3882" spans="3:12" x14ac:dyDescent="0.3">
      <c r="C3882" s="1"/>
      <c r="D3882" s="1"/>
      <c r="L3882" s="113">
        <v>-81055.94</v>
      </c>
    </row>
    <row r="3883" spans="3:12" x14ac:dyDescent="0.3">
      <c r="C3883" s="1"/>
      <c r="D3883" s="1"/>
      <c r="L3883" s="113">
        <v>-81055.94</v>
      </c>
    </row>
    <row r="3884" spans="3:12" x14ac:dyDescent="0.3">
      <c r="C3884" s="1"/>
      <c r="D3884" s="1"/>
      <c r="L3884" s="113">
        <v>-81055.94</v>
      </c>
    </row>
    <row r="3885" spans="3:12" x14ac:dyDescent="0.3">
      <c r="C3885" s="1"/>
      <c r="D3885" s="1"/>
      <c r="L3885" s="113">
        <v>-81055.94</v>
      </c>
    </row>
    <row r="3886" spans="3:12" x14ac:dyDescent="0.3">
      <c r="C3886" s="1"/>
      <c r="D3886" s="1"/>
      <c r="L3886" s="113">
        <v>-81055.94</v>
      </c>
    </row>
    <row r="3887" spans="3:12" x14ac:dyDescent="0.3">
      <c r="C3887" s="1"/>
      <c r="D3887" s="1"/>
      <c r="L3887" s="113">
        <v>-81055.94</v>
      </c>
    </row>
    <row r="3888" spans="3:12" x14ac:dyDescent="0.3">
      <c r="C3888" s="1"/>
      <c r="D3888" s="1"/>
      <c r="L3888" s="113">
        <v>-81055.94</v>
      </c>
    </row>
    <row r="3889" spans="3:12" x14ac:dyDescent="0.3">
      <c r="C3889" s="1"/>
      <c r="D3889" s="1"/>
      <c r="L3889" s="113">
        <v>-81055.94</v>
      </c>
    </row>
    <row r="3890" spans="3:12" x14ac:dyDescent="0.3">
      <c r="C3890" s="1"/>
      <c r="D3890" s="1"/>
      <c r="L3890" s="113">
        <v>-81055.94</v>
      </c>
    </row>
    <row r="3891" spans="3:12" x14ac:dyDescent="0.3">
      <c r="C3891" s="1"/>
      <c r="D3891" s="1"/>
      <c r="L3891" s="113">
        <v>-81055.94</v>
      </c>
    </row>
    <row r="3892" spans="3:12" x14ac:dyDescent="0.3">
      <c r="C3892" s="1"/>
      <c r="D3892" s="1"/>
      <c r="L3892" s="113">
        <v>-81055.94</v>
      </c>
    </row>
    <row r="3893" spans="3:12" x14ac:dyDescent="0.3">
      <c r="C3893" s="1"/>
      <c r="D3893" s="1"/>
      <c r="L3893" s="113">
        <v>-81055.94</v>
      </c>
    </row>
    <row r="3894" spans="3:12" x14ac:dyDescent="0.3">
      <c r="C3894" s="1"/>
      <c r="D3894" s="1"/>
      <c r="L3894" s="113">
        <v>-81055.94</v>
      </c>
    </row>
    <row r="3895" spans="3:12" x14ac:dyDescent="0.3">
      <c r="C3895" s="1"/>
      <c r="D3895" s="1"/>
      <c r="L3895" s="113">
        <v>-81055.94</v>
      </c>
    </row>
    <row r="3896" spans="3:12" x14ac:dyDescent="0.3">
      <c r="C3896" s="1"/>
      <c r="D3896" s="1"/>
      <c r="L3896" s="113">
        <v>-81055.94</v>
      </c>
    </row>
    <row r="3897" spans="3:12" x14ac:dyDescent="0.3">
      <c r="C3897" s="1"/>
      <c r="D3897" s="1"/>
      <c r="L3897" s="113">
        <v>-81055.94</v>
      </c>
    </row>
    <row r="3898" spans="3:12" x14ac:dyDescent="0.3">
      <c r="C3898" s="1"/>
      <c r="D3898" s="1"/>
      <c r="L3898" s="113">
        <v>-81055.94</v>
      </c>
    </row>
    <row r="3899" spans="3:12" x14ac:dyDescent="0.3">
      <c r="C3899" s="1"/>
      <c r="D3899" s="1"/>
      <c r="L3899" s="113">
        <v>-81055.94</v>
      </c>
    </row>
    <row r="3900" spans="3:12" x14ac:dyDescent="0.3">
      <c r="C3900" s="1"/>
      <c r="D3900" s="1"/>
      <c r="L3900" s="113">
        <v>-81055.94</v>
      </c>
    </row>
    <row r="3901" spans="3:12" x14ac:dyDescent="0.3">
      <c r="C3901" s="1"/>
      <c r="D3901" s="1"/>
      <c r="L3901" s="113">
        <v>-81055.94</v>
      </c>
    </row>
    <row r="3902" spans="3:12" x14ac:dyDescent="0.3">
      <c r="C3902" s="1"/>
      <c r="D3902" s="1"/>
      <c r="L3902" s="113">
        <v>-81055.94</v>
      </c>
    </row>
    <row r="3903" spans="3:12" x14ac:dyDescent="0.3">
      <c r="C3903" s="1"/>
      <c r="D3903" s="1"/>
      <c r="L3903" s="113">
        <v>-81055.94</v>
      </c>
    </row>
    <row r="3904" spans="3:12" x14ac:dyDescent="0.3">
      <c r="C3904" s="1"/>
      <c r="D3904" s="1"/>
      <c r="L3904" s="113">
        <v>-81055.94</v>
      </c>
    </row>
    <row r="3905" spans="3:12" x14ac:dyDescent="0.3">
      <c r="C3905" s="1"/>
      <c r="D3905" s="1"/>
      <c r="L3905" s="113">
        <v>-81055.94</v>
      </c>
    </row>
    <row r="3906" spans="3:12" x14ac:dyDescent="0.3">
      <c r="C3906" s="1"/>
      <c r="D3906" s="1"/>
      <c r="L3906" s="113">
        <v>-81055.94</v>
      </c>
    </row>
    <row r="3907" spans="3:12" x14ac:dyDescent="0.3">
      <c r="C3907" s="1"/>
      <c r="D3907" s="1"/>
      <c r="L3907" s="113">
        <v>-81055.94</v>
      </c>
    </row>
    <row r="3908" spans="3:12" x14ac:dyDescent="0.3">
      <c r="C3908" s="1"/>
      <c r="D3908" s="1"/>
      <c r="L3908" s="113">
        <v>-81055.94</v>
      </c>
    </row>
    <row r="3909" spans="3:12" x14ac:dyDescent="0.3">
      <c r="C3909" s="1"/>
      <c r="D3909" s="1"/>
      <c r="L3909" s="113">
        <v>-81055.94</v>
      </c>
    </row>
    <row r="3910" spans="3:12" x14ac:dyDescent="0.3">
      <c r="C3910" s="1"/>
      <c r="D3910" s="1"/>
      <c r="L3910" s="113">
        <v>-81055.94</v>
      </c>
    </row>
    <row r="3911" spans="3:12" x14ac:dyDescent="0.3">
      <c r="C3911" s="1"/>
      <c r="D3911" s="1"/>
      <c r="L3911" s="113">
        <v>-81055.94</v>
      </c>
    </row>
    <row r="3912" spans="3:12" x14ac:dyDescent="0.3">
      <c r="C3912" s="1"/>
      <c r="D3912" s="1"/>
      <c r="L3912" s="113">
        <v>-81055.94</v>
      </c>
    </row>
    <row r="3913" spans="3:12" x14ac:dyDescent="0.3">
      <c r="C3913" s="1"/>
      <c r="D3913" s="1"/>
      <c r="L3913" s="113">
        <v>-81055.94</v>
      </c>
    </row>
    <row r="3914" spans="3:12" x14ac:dyDescent="0.3">
      <c r="C3914" s="1"/>
      <c r="D3914" s="1"/>
      <c r="L3914" s="113">
        <v>-81055.94</v>
      </c>
    </row>
    <row r="3915" spans="3:12" x14ac:dyDescent="0.3">
      <c r="C3915" s="1"/>
      <c r="D3915" s="1"/>
      <c r="L3915" s="113">
        <v>-81055.94</v>
      </c>
    </row>
    <row r="3916" spans="3:12" x14ac:dyDescent="0.3">
      <c r="C3916" s="1"/>
      <c r="D3916" s="1"/>
      <c r="L3916" s="113">
        <v>-81055.94</v>
      </c>
    </row>
    <row r="3917" spans="3:12" x14ac:dyDescent="0.3">
      <c r="C3917" s="1"/>
      <c r="D3917" s="1"/>
      <c r="L3917" s="113">
        <v>-81055.94</v>
      </c>
    </row>
    <row r="3918" spans="3:12" x14ac:dyDescent="0.3">
      <c r="C3918" s="1"/>
      <c r="D3918" s="1"/>
      <c r="L3918" s="113">
        <v>-81055.94</v>
      </c>
    </row>
    <row r="3919" spans="3:12" x14ac:dyDescent="0.3">
      <c r="C3919" s="1"/>
      <c r="D3919" s="1"/>
      <c r="L3919" s="113">
        <v>-81055.94</v>
      </c>
    </row>
    <row r="3920" spans="3:12" x14ac:dyDescent="0.3">
      <c r="C3920" s="1"/>
      <c r="D3920" s="1"/>
      <c r="L3920" s="113">
        <v>-81055.94</v>
      </c>
    </row>
    <row r="3921" spans="3:12" x14ac:dyDescent="0.3">
      <c r="C3921" s="1"/>
      <c r="D3921" s="1"/>
      <c r="L3921" s="113">
        <v>-81055.94</v>
      </c>
    </row>
    <row r="3922" spans="3:12" x14ac:dyDescent="0.3">
      <c r="C3922" s="1"/>
      <c r="D3922" s="1"/>
      <c r="L3922" s="113">
        <v>-81055.94</v>
      </c>
    </row>
    <row r="3923" spans="3:12" x14ac:dyDescent="0.3">
      <c r="C3923" s="1"/>
      <c r="D3923" s="1"/>
      <c r="L3923" s="113">
        <v>-81055.94</v>
      </c>
    </row>
    <row r="3924" spans="3:12" x14ac:dyDescent="0.3">
      <c r="C3924" s="1"/>
      <c r="D3924" s="1"/>
      <c r="L3924" s="113">
        <v>-81055.94</v>
      </c>
    </row>
    <row r="3925" spans="3:12" x14ac:dyDescent="0.3">
      <c r="C3925" s="1"/>
      <c r="D3925" s="1"/>
      <c r="L3925" s="113">
        <v>-81055.94</v>
      </c>
    </row>
    <row r="3926" spans="3:12" x14ac:dyDescent="0.3">
      <c r="C3926" s="1"/>
      <c r="D3926" s="1"/>
      <c r="L3926" s="113">
        <v>-81055.94</v>
      </c>
    </row>
    <row r="3927" spans="3:12" x14ac:dyDescent="0.3">
      <c r="C3927" s="1"/>
      <c r="D3927" s="1"/>
      <c r="L3927" s="113">
        <v>-81055.94</v>
      </c>
    </row>
    <row r="3928" spans="3:12" x14ac:dyDescent="0.3">
      <c r="C3928" s="1"/>
      <c r="D3928" s="1"/>
      <c r="L3928" s="113">
        <v>-81055.94</v>
      </c>
    </row>
    <row r="3929" spans="3:12" x14ac:dyDescent="0.3">
      <c r="C3929" s="1"/>
      <c r="D3929" s="1"/>
      <c r="L3929" s="113">
        <v>-81055.94</v>
      </c>
    </row>
    <row r="3930" spans="3:12" x14ac:dyDescent="0.3">
      <c r="C3930" s="1"/>
      <c r="D3930" s="1"/>
      <c r="L3930" s="113">
        <v>-81055.94</v>
      </c>
    </row>
    <row r="3931" spans="3:12" x14ac:dyDescent="0.3">
      <c r="C3931" s="1"/>
      <c r="D3931" s="1"/>
      <c r="L3931" s="113">
        <v>-81055.94</v>
      </c>
    </row>
    <row r="3932" spans="3:12" x14ac:dyDescent="0.3">
      <c r="C3932" s="1"/>
      <c r="D3932" s="1"/>
      <c r="L3932" s="113">
        <v>-81055.94</v>
      </c>
    </row>
    <row r="3933" spans="3:12" x14ac:dyDescent="0.3">
      <c r="C3933" s="1"/>
      <c r="D3933" s="1"/>
      <c r="L3933" s="113">
        <v>-81055.94</v>
      </c>
    </row>
    <row r="3934" spans="3:12" x14ac:dyDescent="0.3">
      <c r="C3934" s="1"/>
      <c r="D3934" s="1"/>
      <c r="L3934" s="113">
        <v>-81055.94</v>
      </c>
    </row>
    <row r="3935" spans="3:12" x14ac:dyDescent="0.3">
      <c r="C3935" s="1"/>
      <c r="D3935" s="1"/>
      <c r="L3935" s="113">
        <v>-81055.94</v>
      </c>
    </row>
    <row r="3936" spans="3:12" x14ac:dyDescent="0.3">
      <c r="C3936" s="1"/>
      <c r="D3936" s="1"/>
      <c r="L3936" s="113">
        <v>-81055.94</v>
      </c>
    </row>
    <row r="3937" spans="3:12" x14ac:dyDescent="0.3">
      <c r="C3937" s="1"/>
      <c r="D3937" s="1"/>
      <c r="L3937" s="113">
        <v>-81055.94</v>
      </c>
    </row>
    <row r="3938" spans="3:12" x14ac:dyDescent="0.3">
      <c r="C3938" s="1"/>
      <c r="D3938" s="1"/>
      <c r="L3938" s="113">
        <v>-81055.94</v>
      </c>
    </row>
    <row r="3939" spans="3:12" x14ac:dyDescent="0.3">
      <c r="C3939" s="1"/>
      <c r="D3939" s="1"/>
      <c r="L3939" s="113">
        <v>-81055.94</v>
      </c>
    </row>
    <row r="3940" spans="3:12" x14ac:dyDescent="0.3">
      <c r="C3940" s="1"/>
      <c r="D3940" s="1"/>
      <c r="L3940" s="113">
        <v>-81055.94</v>
      </c>
    </row>
    <row r="3941" spans="3:12" x14ac:dyDescent="0.3">
      <c r="C3941" s="1"/>
      <c r="D3941" s="1"/>
      <c r="L3941" s="113">
        <v>-81055.94</v>
      </c>
    </row>
    <row r="3942" spans="3:12" x14ac:dyDescent="0.3">
      <c r="C3942" s="1"/>
      <c r="D3942" s="1"/>
      <c r="L3942" s="113">
        <v>-81055.94</v>
      </c>
    </row>
    <row r="3943" spans="3:12" x14ac:dyDescent="0.3">
      <c r="C3943" s="1"/>
      <c r="D3943" s="1"/>
      <c r="L3943" s="113">
        <v>-81055.94</v>
      </c>
    </row>
    <row r="3944" spans="3:12" x14ac:dyDescent="0.3">
      <c r="C3944" s="1"/>
      <c r="D3944" s="1"/>
      <c r="L3944" s="113">
        <v>-81055.94</v>
      </c>
    </row>
    <row r="3945" spans="3:12" x14ac:dyDescent="0.3">
      <c r="C3945" s="1"/>
      <c r="D3945" s="1"/>
      <c r="L3945" s="113">
        <v>-81055.94</v>
      </c>
    </row>
    <row r="3946" spans="3:12" x14ac:dyDescent="0.3">
      <c r="C3946" s="1"/>
      <c r="D3946" s="1"/>
      <c r="L3946" s="113">
        <v>-81055.94</v>
      </c>
    </row>
    <row r="3947" spans="3:12" x14ac:dyDescent="0.3">
      <c r="C3947" s="1"/>
      <c r="D3947" s="1"/>
      <c r="L3947" s="113">
        <v>-81055.94</v>
      </c>
    </row>
    <row r="3948" spans="3:12" x14ac:dyDescent="0.3">
      <c r="C3948" s="1"/>
      <c r="D3948" s="1"/>
      <c r="L3948" s="113">
        <v>-81055.94</v>
      </c>
    </row>
    <row r="3949" spans="3:12" x14ac:dyDescent="0.3">
      <c r="C3949" s="1"/>
      <c r="D3949" s="1"/>
      <c r="L3949" s="113">
        <v>-81055.94</v>
      </c>
    </row>
    <row r="3950" spans="3:12" x14ac:dyDescent="0.3">
      <c r="C3950" s="1"/>
      <c r="D3950" s="1"/>
      <c r="L3950" s="113">
        <v>-81055.94</v>
      </c>
    </row>
    <row r="3951" spans="3:12" x14ac:dyDescent="0.3">
      <c r="C3951" s="1"/>
      <c r="D3951" s="1"/>
      <c r="L3951" s="113">
        <v>-81055.94</v>
      </c>
    </row>
    <row r="3952" spans="3:12" x14ac:dyDescent="0.3">
      <c r="C3952" s="1"/>
      <c r="D3952" s="1"/>
      <c r="L3952" s="113">
        <v>-81055.94</v>
      </c>
    </row>
    <row r="3953" spans="3:12" x14ac:dyDescent="0.3">
      <c r="C3953" s="1"/>
      <c r="D3953" s="1"/>
      <c r="L3953" s="113">
        <v>-81055.94</v>
      </c>
    </row>
    <row r="3954" spans="3:12" x14ac:dyDescent="0.3">
      <c r="C3954" s="1"/>
      <c r="D3954" s="1"/>
      <c r="L3954" s="113">
        <v>-81055.94</v>
      </c>
    </row>
    <row r="3955" spans="3:12" x14ac:dyDescent="0.3">
      <c r="C3955" s="1"/>
      <c r="D3955" s="1"/>
      <c r="L3955" s="113">
        <v>-81055.94</v>
      </c>
    </row>
    <row r="3956" spans="3:12" x14ac:dyDescent="0.3">
      <c r="C3956" s="1"/>
      <c r="D3956" s="1"/>
      <c r="L3956" s="113">
        <v>-81055.94</v>
      </c>
    </row>
    <row r="3957" spans="3:12" x14ac:dyDescent="0.3">
      <c r="C3957" s="1"/>
      <c r="D3957" s="1"/>
      <c r="L3957" s="113">
        <v>-81055.94</v>
      </c>
    </row>
    <row r="3958" spans="3:12" x14ac:dyDescent="0.3">
      <c r="C3958" s="1"/>
      <c r="D3958" s="1"/>
      <c r="L3958" s="113">
        <v>-81055.94</v>
      </c>
    </row>
    <row r="3959" spans="3:12" x14ac:dyDescent="0.3">
      <c r="C3959" s="1"/>
      <c r="D3959" s="1"/>
      <c r="L3959" s="113">
        <v>-81055.94</v>
      </c>
    </row>
    <row r="3960" spans="3:12" x14ac:dyDescent="0.3">
      <c r="C3960" s="1"/>
      <c r="D3960" s="1"/>
      <c r="L3960" s="113">
        <v>-81055.94</v>
      </c>
    </row>
    <row r="3961" spans="3:12" x14ac:dyDescent="0.3">
      <c r="C3961" s="1"/>
      <c r="D3961" s="1"/>
      <c r="L3961" s="113">
        <v>-81055.94</v>
      </c>
    </row>
    <row r="3962" spans="3:12" x14ac:dyDescent="0.3">
      <c r="C3962" s="1"/>
      <c r="D3962" s="1"/>
      <c r="L3962" s="113">
        <v>-81055.94</v>
      </c>
    </row>
    <row r="3963" spans="3:12" x14ac:dyDescent="0.3">
      <c r="C3963" s="1"/>
      <c r="D3963" s="1"/>
      <c r="L3963" s="113">
        <v>-81055.94</v>
      </c>
    </row>
    <row r="3964" spans="3:12" x14ac:dyDescent="0.3">
      <c r="C3964" s="1"/>
      <c r="D3964" s="1"/>
      <c r="L3964" s="113">
        <v>-81055.94</v>
      </c>
    </row>
    <row r="3965" spans="3:12" x14ac:dyDescent="0.3">
      <c r="C3965" s="1"/>
      <c r="D3965" s="1"/>
      <c r="L3965" s="113">
        <v>-81055.94</v>
      </c>
    </row>
    <row r="3966" spans="3:12" x14ac:dyDescent="0.3">
      <c r="C3966" s="1"/>
      <c r="D3966" s="1"/>
      <c r="L3966" s="113">
        <v>-81055.94</v>
      </c>
    </row>
    <row r="3967" spans="3:12" x14ac:dyDescent="0.3">
      <c r="C3967" s="1"/>
      <c r="D3967" s="1"/>
      <c r="L3967" s="113">
        <v>-81055.94</v>
      </c>
    </row>
    <row r="3968" spans="3:12" x14ac:dyDescent="0.3">
      <c r="C3968" s="1"/>
      <c r="D3968" s="1"/>
      <c r="L3968" s="113">
        <v>-81055.94</v>
      </c>
    </row>
    <row r="3969" spans="3:12" x14ac:dyDescent="0.3">
      <c r="C3969" s="1"/>
      <c r="D3969" s="1"/>
      <c r="L3969" s="113">
        <v>-81055.94</v>
      </c>
    </row>
    <row r="3970" spans="3:12" x14ac:dyDescent="0.3">
      <c r="C3970" s="1"/>
      <c r="D3970" s="1"/>
      <c r="L3970" s="113">
        <v>-81055.94</v>
      </c>
    </row>
    <row r="3971" spans="3:12" x14ac:dyDescent="0.3">
      <c r="C3971" s="1"/>
      <c r="D3971" s="1"/>
      <c r="L3971" s="113">
        <v>-81055.94</v>
      </c>
    </row>
    <row r="3972" spans="3:12" x14ac:dyDescent="0.3">
      <c r="C3972" s="1"/>
      <c r="D3972" s="1"/>
      <c r="L3972" s="113">
        <v>-81055.94</v>
      </c>
    </row>
    <row r="3973" spans="3:12" x14ac:dyDescent="0.3">
      <c r="C3973" s="1"/>
      <c r="D3973" s="1"/>
      <c r="L3973" s="113">
        <v>-81055.94</v>
      </c>
    </row>
    <row r="3974" spans="3:12" x14ac:dyDescent="0.3">
      <c r="C3974" s="1"/>
      <c r="D3974" s="1"/>
      <c r="L3974" s="113">
        <v>-81055.94</v>
      </c>
    </row>
    <row r="3975" spans="3:12" x14ac:dyDescent="0.3">
      <c r="C3975" s="1"/>
      <c r="D3975" s="1"/>
      <c r="L3975" s="113">
        <v>-81055.94</v>
      </c>
    </row>
    <row r="3976" spans="3:12" x14ac:dyDescent="0.3">
      <c r="C3976" s="1"/>
      <c r="D3976" s="1"/>
      <c r="L3976" s="113">
        <v>-81055.94</v>
      </c>
    </row>
    <row r="3977" spans="3:12" x14ac:dyDescent="0.3">
      <c r="C3977" s="1"/>
      <c r="D3977" s="1"/>
      <c r="L3977" s="113">
        <v>-81055.94</v>
      </c>
    </row>
    <row r="3978" spans="3:12" x14ac:dyDescent="0.3">
      <c r="C3978" s="1"/>
      <c r="D3978" s="1"/>
      <c r="L3978" s="113">
        <v>-81055.94</v>
      </c>
    </row>
    <row r="3979" spans="3:12" x14ac:dyDescent="0.3">
      <c r="C3979" s="1"/>
      <c r="D3979" s="1"/>
      <c r="L3979" s="113">
        <v>-81055.94</v>
      </c>
    </row>
    <row r="3980" spans="3:12" x14ac:dyDescent="0.3">
      <c r="C3980" s="1"/>
      <c r="D3980" s="1"/>
      <c r="L3980" s="113">
        <v>-81055.94</v>
      </c>
    </row>
    <row r="3981" spans="3:12" x14ac:dyDescent="0.3">
      <c r="C3981" s="1"/>
      <c r="D3981" s="1"/>
      <c r="L3981" s="113">
        <v>-81055.94</v>
      </c>
    </row>
    <row r="3982" spans="3:12" x14ac:dyDescent="0.3">
      <c r="C3982" s="1"/>
      <c r="D3982" s="1"/>
      <c r="L3982" s="113">
        <v>-81055.94</v>
      </c>
    </row>
    <row r="3983" spans="3:12" x14ac:dyDescent="0.3">
      <c r="C3983" s="1"/>
      <c r="D3983" s="1"/>
      <c r="L3983" s="113">
        <v>-81055.94</v>
      </c>
    </row>
    <row r="3984" spans="3:12" x14ac:dyDescent="0.3">
      <c r="C3984" s="1"/>
      <c r="D3984" s="1"/>
      <c r="L3984" s="113">
        <v>-81055.94</v>
      </c>
    </row>
    <row r="3985" spans="3:12" x14ac:dyDescent="0.3">
      <c r="C3985" s="1"/>
      <c r="D3985" s="1"/>
      <c r="L3985" s="113">
        <v>-81055.94</v>
      </c>
    </row>
    <row r="3986" spans="3:12" x14ac:dyDescent="0.3">
      <c r="C3986" s="1"/>
      <c r="D3986" s="1"/>
      <c r="L3986" s="113">
        <v>-81055.94</v>
      </c>
    </row>
    <row r="3987" spans="3:12" x14ac:dyDescent="0.3">
      <c r="C3987" s="1"/>
      <c r="D3987" s="1"/>
      <c r="L3987" s="113">
        <v>-81055.94</v>
      </c>
    </row>
    <row r="3988" spans="3:12" x14ac:dyDescent="0.3">
      <c r="C3988" s="1"/>
      <c r="D3988" s="1"/>
      <c r="L3988" s="113">
        <v>-81055.94</v>
      </c>
    </row>
    <row r="3989" spans="3:12" x14ac:dyDescent="0.3">
      <c r="C3989" s="1"/>
      <c r="D3989" s="1"/>
      <c r="L3989" s="113">
        <v>-81055.94</v>
      </c>
    </row>
    <row r="3990" spans="3:12" x14ac:dyDescent="0.3">
      <c r="C3990" s="1"/>
      <c r="D3990" s="1"/>
      <c r="L3990" s="113">
        <v>-81055.94</v>
      </c>
    </row>
    <row r="3991" spans="3:12" x14ac:dyDescent="0.3">
      <c r="C3991" s="1"/>
      <c r="D3991" s="1"/>
      <c r="L3991" s="113">
        <v>-81055.94</v>
      </c>
    </row>
    <row r="3992" spans="3:12" x14ac:dyDescent="0.3">
      <c r="C3992" s="1"/>
      <c r="D3992" s="1"/>
      <c r="L3992" s="113">
        <v>-81055.94</v>
      </c>
    </row>
    <row r="3993" spans="3:12" x14ac:dyDescent="0.3">
      <c r="C3993" s="1"/>
      <c r="D3993" s="1"/>
      <c r="L3993" s="113">
        <v>-81055.94</v>
      </c>
    </row>
    <row r="3994" spans="3:12" x14ac:dyDescent="0.3">
      <c r="C3994" s="1"/>
      <c r="D3994" s="1"/>
      <c r="L3994" s="113">
        <v>-81055.94</v>
      </c>
    </row>
    <row r="3995" spans="3:12" x14ac:dyDescent="0.3">
      <c r="C3995" s="1"/>
      <c r="D3995" s="1"/>
      <c r="L3995" s="113">
        <v>-81055.94</v>
      </c>
    </row>
    <row r="3996" spans="3:12" x14ac:dyDescent="0.3">
      <c r="C3996" s="1"/>
      <c r="D3996" s="1"/>
      <c r="L3996" s="113">
        <v>-81055.94</v>
      </c>
    </row>
    <row r="3997" spans="3:12" x14ac:dyDescent="0.3">
      <c r="C3997" s="1"/>
      <c r="D3997" s="1"/>
      <c r="L3997" s="113">
        <v>-81055.94</v>
      </c>
    </row>
    <row r="3998" spans="3:12" x14ac:dyDescent="0.3">
      <c r="C3998" s="1"/>
      <c r="D3998" s="1"/>
      <c r="L3998" s="113">
        <v>-81055.94</v>
      </c>
    </row>
    <row r="3999" spans="3:12" x14ac:dyDescent="0.3">
      <c r="C3999" s="1"/>
      <c r="D3999" s="1"/>
      <c r="L3999" s="113">
        <v>-81055.94</v>
      </c>
    </row>
    <row r="4000" spans="3:12" x14ac:dyDescent="0.3">
      <c r="C4000" s="1"/>
      <c r="D4000" s="1"/>
      <c r="L4000" s="113">
        <v>-81055.94</v>
      </c>
    </row>
    <row r="4001" spans="3:12" x14ac:dyDescent="0.3">
      <c r="C4001" s="1"/>
      <c r="D4001" s="1"/>
      <c r="L4001" s="113">
        <v>-81055.94</v>
      </c>
    </row>
    <row r="4002" spans="3:12" x14ac:dyDescent="0.3">
      <c r="C4002" s="1"/>
      <c r="D4002" s="1"/>
      <c r="L4002" s="113">
        <v>-81055.94</v>
      </c>
    </row>
    <row r="4003" spans="3:12" x14ac:dyDescent="0.3">
      <c r="C4003" s="1"/>
      <c r="D4003" s="1"/>
      <c r="L4003" s="113">
        <v>-81055.94</v>
      </c>
    </row>
    <row r="4004" spans="3:12" x14ac:dyDescent="0.3">
      <c r="C4004" s="1"/>
      <c r="D4004" s="1"/>
      <c r="L4004" s="113">
        <v>-81055.94</v>
      </c>
    </row>
    <row r="4005" spans="3:12" x14ac:dyDescent="0.3">
      <c r="C4005" s="1"/>
      <c r="D4005" s="1"/>
      <c r="L4005" s="113">
        <v>-81055.94</v>
      </c>
    </row>
    <row r="4006" spans="3:12" x14ac:dyDescent="0.3">
      <c r="C4006" s="1"/>
      <c r="D4006" s="1"/>
      <c r="L4006" s="113">
        <v>-81055.94</v>
      </c>
    </row>
    <row r="4007" spans="3:12" x14ac:dyDescent="0.3">
      <c r="C4007" s="1"/>
      <c r="D4007" s="1"/>
      <c r="L4007" s="113">
        <v>-81055.94</v>
      </c>
    </row>
    <row r="4008" spans="3:12" x14ac:dyDescent="0.3">
      <c r="C4008" s="1"/>
      <c r="D4008" s="1"/>
      <c r="L4008" s="113">
        <v>-81055.94</v>
      </c>
    </row>
    <row r="4009" spans="3:12" x14ac:dyDescent="0.3">
      <c r="C4009" s="1"/>
      <c r="D4009" s="1"/>
      <c r="L4009" s="113">
        <v>-81055.94</v>
      </c>
    </row>
    <row r="4010" spans="3:12" x14ac:dyDescent="0.3">
      <c r="C4010" s="1"/>
      <c r="D4010" s="1"/>
      <c r="L4010" s="113">
        <v>-81055.94</v>
      </c>
    </row>
    <row r="4011" spans="3:12" x14ac:dyDescent="0.3">
      <c r="C4011" s="1"/>
      <c r="D4011" s="1"/>
      <c r="L4011" s="113">
        <v>-81055.94</v>
      </c>
    </row>
    <row r="4012" spans="3:12" x14ac:dyDescent="0.3">
      <c r="C4012" s="1"/>
      <c r="D4012" s="1"/>
      <c r="L4012" s="113">
        <v>-81055.94</v>
      </c>
    </row>
    <row r="4013" spans="3:12" x14ac:dyDescent="0.3">
      <c r="C4013" s="1"/>
      <c r="D4013" s="1"/>
      <c r="L4013" s="113">
        <v>-81055.94</v>
      </c>
    </row>
    <row r="4014" spans="3:12" x14ac:dyDescent="0.3">
      <c r="C4014" s="1"/>
      <c r="D4014" s="1"/>
      <c r="L4014" s="113">
        <v>-81055.94</v>
      </c>
    </row>
    <row r="4015" spans="3:12" x14ac:dyDescent="0.3">
      <c r="C4015" s="1"/>
      <c r="D4015" s="1"/>
      <c r="L4015" s="113">
        <v>-81055.94</v>
      </c>
    </row>
    <row r="4016" spans="3:12" x14ac:dyDescent="0.3">
      <c r="C4016" s="1"/>
      <c r="D4016" s="1"/>
      <c r="L4016" s="113">
        <v>-81055.94</v>
      </c>
    </row>
    <row r="4017" spans="3:12" x14ac:dyDescent="0.3">
      <c r="C4017" s="1"/>
      <c r="D4017" s="1"/>
      <c r="L4017" s="113">
        <v>-81055.94</v>
      </c>
    </row>
    <row r="4018" spans="3:12" x14ac:dyDescent="0.3">
      <c r="C4018" s="1"/>
      <c r="D4018" s="1"/>
      <c r="L4018" s="113">
        <v>-81055.94</v>
      </c>
    </row>
    <row r="4019" spans="3:12" x14ac:dyDescent="0.3">
      <c r="C4019" s="1"/>
      <c r="D4019" s="1"/>
      <c r="L4019" s="113">
        <v>-81055.94</v>
      </c>
    </row>
    <row r="4020" spans="3:12" x14ac:dyDescent="0.3">
      <c r="C4020" s="1"/>
      <c r="D4020" s="1"/>
      <c r="L4020" s="113">
        <v>-81055.94</v>
      </c>
    </row>
    <row r="4021" spans="3:12" x14ac:dyDescent="0.3">
      <c r="C4021" s="1"/>
      <c r="D4021" s="1"/>
      <c r="L4021" s="113">
        <v>-81055.94</v>
      </c>
    </row>
    <row r="4022" spans="3:12" x14ac:dyDescent="0.3">
      <c r="C4022" s="1"/>
      <c r="D4022" s="1"/>
      <c r="L4022" s="113">
        <v>-81055.94</v>
      </c>
    </row>
    <row r="4023" spans="3:12" x14ac:dyDescent="0.3">
      <c r="C4023" s="1"/>
      <c r="D4023" s="1"/>
      <c r="L4023" s="113">
        <v>-81055.94</v>
      </c>
    </row>
    <row r="4024" spans="3:12" x14ac:dyDescent="0.3">
      <c r="C4024" s="1"/>
      <c r="D4024" s="1"/>
      <c r="L4024" s="113">
        <v>-81055.94</v>
      </c>
    </row>
    <row r="4025" spans="3:12" x14ac:dyDescent="0.3">
      <c r="C4025" s="1"/>
      <c r="D4025" s="1"/>
      <c r="L4025" s="113">
        <v>-81055.94</v>
      </c>
    </row>
    <row r="4026" spans="3:12" x14ac:dyDescent="0.3">
      <c r="C4026" s="1"/>
      <c r="D4026" s="1"/>
      <c r="L4026" s="113">
        <v>-81055.94</v>
      </c>
    </row>
    <row r="4027" spans="3:12" x14ac:dyDescent="0.3">
      <c r="C4027" s="1"/>
      <c r="D4027" s="1"/>
      <c r="L4027" s="113">
        <v>-81055.94</v>
      </c>
    </row>
    <row r="4028" spans="3:12" x14ac:dyDescent="0.3">
      <c r="C4028" s="1"/>
      <c r="D4028" s="1"/>
      <c r="L4028" s="113">
        <v>-81055.94</v>
      </c>
    </row>
    <row r="4029" spans="3:12" x14ac:dyDescent="0.3">
      <c r="C4029" s="1"/>
      <c r="D4029" s="1"/>
      <c r="L4029" s="113">
        <v>-81055.94</v>
      </c>
    </row>
    <row r="4030" spans="3:12" x14ac:dyDescent="0.3">
      <c r="C4030" s="1"/>
      <c r="D4030" s="1"/>
      <c r="L4030" s="113">
        <v>-81055.94</v>
      </c>
    </row>
    <row r="4031" spans="3:12" x14ac:dyDescent="0.3">
      <c r="C4031" s="1"/>
      <c r="D4031" s="1"/>
      <c r="L4031" s="113">
        <v>-81055.94</v>
      </c>
    </row>
    <row r="4032" spans="3:12" x14ac:dyDescent="0.3">
      <c r="C4032" s="1"/>
      <c r="D4032" s="1"/>
      <c r="L4032" s="113">
        <v>-81055.94</v>
      </c>
    </row>
    <row r="4033" spans="3:12" x14ac:dyDescent="0.3">
      <c r="C4033" s="1"/>
      <c r="D4033" s="1"/>
      <c r="L4033" s="113">
        <v>-81055.94</v>
      </c>
    </row>
    <row r="4034" spans="3:12" x14ac:dyDescent="0.3">
      <c r="C4034" s="1"/>
      <c r="D4034" s="1"/>
      <c r="L4034" s="113">
        <v>-81055.94</v>
      </c>
    </row>
    <row r="4035" spans="3:12" x14ac:dyDescent="0.3">
      <c r="C4035" s="1"/>
      <c r="D4035" s="1"/>
      <c r="L4035" s="113">
        <v>-81055.94</v>
      </c>
    </row>
    <row r="4036" spans="3:12" x14ac:dyDescent="0.3">
      <c r="C4036" s="1"/>
      <c r="D4036" s="1"/>
      <c r="L4036" s="113">
        <v>-81055.94</v>
      </c>
    </row>
    <row r="4037" spans="3:12" x14ac:dyDescent="0.3">
      <c r="C4037" s="1"/>
      <c r="D4037" s="1"/>
      <c r="L4037" s="113">
        <v>-81055.94</v>
      </c>
    </row>
    <row r="4038" spans="3:12" x14ac:dyDescent="0.3">
      <c r="C4038" s="1"/>
      <c r="D4038" s="1"/>
      <c r="L4038" s="113">
        <v>-81055.94</v>
      </c>
    </row>
    <row r="4039" spans="3:12" x14ac:dyDescent="0.3">
      <c r="C4039" s="1"/>
      <c r="D4039" s="1"/>
      <c r="L4039" s="113">
        <v>-81055.94</v>
      </c>
    </row>
    <row r="4040" spans="3:12" x14ac:dyDescent="0.3">
      <c r="C4040" s="1"/>
      <c r="D4040" s="1"/>
      <c r="L4040" s="113">
        <v>-81055.94</v>
      </c>
    </row>
    <row r="4041" spans="3:12" x14ac:dyDescent="0.3">
      <c r="C4041" s="1"/>
      <c r="D4041" s="1"/>
      <c r="L4041" s="113">
        <v>-81055.94</v>
      </c>
    </row>
    <row r="4042" spans="3:12" x14ac:dyDescent="0.3">
      <c r="C4042" s="1"/>
      <c r="D4042" s="1"/>
      <c r="L4042" s="113">
        <v>-81055.94</v>
      </c>
    </row>
    <row r="4043" spans="3:12" x14ac:dyDescent="0.3">
      <c r="C4043" s="1"/>
      <c r="D4043" s="1"/>
      <c r="L4043" s="113">
        <v>-81055.94</v>
      </c>
    </row>
    <row r="4044" spans="3:12" x14ac:dyDescent="0.3">
      <c r="C4044" s="1"/>
      <c r="D4044" s="1"/>
      <c r="L4044" s="113">
        <v>-81055.94</v>
      </c>
    </row>
    <row r="4045" spans="3:12" x14ac:dyDescent="0.3">
      <c r="C4045" s="1"/>
      <c r="D4045" s="1"/>
      <c r="L4045" s="113">
        <v>-81055.94</v>
      </c>
    </row>
    <row r="4046" spans="3:12" x14ac:dyDescent="0.3">
      <c r="C4046" s="1"/>
      <c r="D4046" s="1"/>
      <c r="L4046" s="113">
        <v>-81055.94</v>
      </c>
    </row>
    <row r="4047" spans="3:12" x14ac:dyDescent="0.3">
      <c r="C4047" s="1"/>
      <c r="D4047" s="1"/>
      <c r="L4047" s="113">
        <v>-81055.94</v>
      </c>
    </row>
    <row r="4048" spans="3:12" x14ac:dyDescent="0.3">
      <c r="C4048" s="1"/>
      <c r="D4048" s="1"/>
      <c r="L4048" s="113">
        <v>-81055.94</v>
      </c>
    </row>
    <row r="4049" spans="3:12" x14ac:dyDescent="0.3">
      <c r="C4049" s="1"/>
      <c r="D4049" s="1"/>
      <c r="L4049" s="113">
        <v>-81055.94</v>
      </c>
    </row>
    <row r="4050" spans="3:12" x14ac:dyDescent="0.3">
      <c r="C4050" s="1"/>
      <c r="D4050" s="1"/>
      <c r="L4050" s="113">
        <v>-81055.94</v>
      </c>
    </row>
    <row r="4051" spans="3:12" x14ac:dyDescent="0.3">
      <c r="C4051" s="1"/>
      <c r="D4051" s="1"/>
      <c r="L4051" s="113">
        <v>-81055.94</v>
      </c>
    </row>
    <row r="4052" spans="3:12" x14ac:dyDescent="0.3">
      <c r="C4052" s="1"/>
      <c r="D4052" s="1"/>
      <c r="L4052" s="113">
        <v>-81055.94</v>
      </c>
    </row>
    <row r="4053" spans="3:12" x14ac:dyDescent="0.3">
      <c r="C4053" s="1"/>
      <c r="D4053" s="1"/>
      <c r="L4053" s="113">
        <v>-81055.94</v>
      </c>
    </row>
    <row r="4054" spans="3:12" x14ac:dyDescent="0.3">
      <c r="C4054" s="1"/>
      <c r="D4054" s="1"/>
      <c r="L4054" s="113">
        <v>-81055.94</v>
      </c>
    </row>
    <row r="4055" spans="3:12" x14ac:dyDescent="0.3">
      <c r="C4055" s="1"/>
      <c r="D4055" s="1"/>
      <c r="L4055" s="113">
        <v>-81055.94</v>
      </c>
    </row>
    <row r="4056" spans="3:12" x14ac:dyDescent="0.3">
      <c r="C4056" s="1"/>
      <c r="D4056" s="1"/>
      <c r="L4056" s="113">
        <v>-81055.94</v>
      </c>
    </row>
    <row r="4057" spans="3:12" x14ac:dyDescent="0.3">
      <c r="C4057" s="1"/>
      <c r="D4057" s="1"/>
      <c r="L4057" s="113">
        <v>-81055.94</v>
      </c>
    </row>
    <row r="4058" spans="3:12" x14ac:dyDescent="0.3">
      <c r="C4058" s="1"/>
      <c r="D4058" s="1"/>
      <c r="L4058" s="113">
        <v>-81055.94</v>
      </c>
    </row>
    <row r="4059" spans="3:12" x14ac:dyDescent="0.3">
      <c r="C4059" s="1"/>
      <c r="D4059" s="1"/>
      <c r="L4059" s="113">
        <v>-81055.94</v>
      </c>
    </row>
    <row r="4060" spans="3:12" x14ac:dyDescent="0.3">
      <c r="C4060" s="1"/>
      <c r="D4060" s="1"/>
      <c r="L4060" s="113">
        <v>-81055.94</v>
      </c>
    </row>
    <row r="4061" spans="3:12" x14ac:dyDescent="0.3">
      <c r="C4061" s="1"/>
      <c r="D4061" s="1"/>
      <c r="L4061" s="113">
        <v>-81055.94</v>
      </c>
    </row>
    <row r="4062" spans="3:12" x14ac:dyDescent="0.3">
      <c r="C4062" s="1"/>
      <c r="D4062" s="1"/>
      <c r="L4062" s="113">
        <v>-81055.94</v>
      </c>
    </row>
    <row r="4063" spans="3:12" x14ac:dyDescent="0.3">
      <c r="C4063" s="1"/>
      <c r="D4063" s="1"/>
      <c r="L4063" s="113">
        <v>-81055.94</v>
      </c>
    </row>
    <row r="4064" spans="3:12" x14ac:dyDescent="0.3">
      <c r="C4064" s="1"/>
      <c r="D4064" s="1"/>
      <c r="L4064" s="113">
        <v>-81055.94</v>
      </c>
    </row>
    <row r="4065" spans="3:12" x14ac:dyDescent="0.3">
      <c r="C4065" s="1"/>
      <c r="D4065" s="1"/>
      <c r="L4065" s="113">
        <v>-81055.94</v>
      </c>
    </row>
    <row r="4066" spans="3:12" x14ac:dyDescent="0.3">
      <c r="C4066" s="1"/>
      <c r="D4066" s="1"/>
      <c r="L4066" s="113">
        <v>-81055.94</v>
      </c>
    </row>
    <row r="4067" spans="3:12" x14ac:dyDescent="0.3">
      <c r="C4067" s="1"/>
      <c r="D4067" s="1"/>
      <c r="L4067" s="113">
        <v>-81055.94</v>
      </c>
    </row>
    <row r="4068" spans="3:12" x14ac:dyDescent="0.3">
      <c r="C4068" s="1"/>
      <c r="D4068" s="1"/>
      <c r="L4068" s="113">
        <v>-81055.94</v>
      </c>
    </row>
    <row r="4069" spans="3:12" x14ac:dyDescent="0.3">
      <c r="C4069" s="1"/>
      <c r="D4069" s="1"/>
      <c r="L4069" s="113">
        <v>-81055.94</v>
      </c>
    </row>
    <row r="4070" spans="3:12" x14ac:dyDescent="0.3">
      <c r="C4070" s="1"/>
      <c r="D4070" s="1"/>
      <c r="L4070" s="113">
        <v>-81055.94</v>
      </c>
    </row>
    <row r="4071" spans="3:12" x14ac:dyDescent="0.3">
      <c r="C4071" s="1"/>
      <c r="D4071" s="1"/>
      <c r="L4071" s="113">
        <v>-81055.94</v>
      </c>
    </row>
    <row r="4072" spans="3:12" x14ac:dyDescent="0.3">
      <c r="C4072" s="1"/>
      <c r="D4072" s="1"/>
      <c r="L4072" s="113">
        <v>-81055.94</v>
      </c>
    </row>
    <row r="4073" spans="3:12" x14ac:dyDescent="0.3">
      <c r="C4073" s="1"/>
      <c r="D4073" s="1"/>
      <c r="L4073" s="113">
        <v>-81055.94</v>
      </c>
    </row>
    <row r="4074" spans="3:12" x14ac:dyDescent="0.3">
      <c r="C4074" s="1"/>
      <c r="D4074" s="1"/>
      <c r="L4074" s="113">
        <v>-81055.94</v>
      </c>
    </row>
    <row r="4075" spans="3:12" x14ac:dyDescent="0.3">
      <c r="C4075" s="1"/>
      <c r="D4075" s="1"/>
      <c r="L4075" s="113">
        <v>-81055.94</v>
      </c>
    </row>
    <row r="4076" spans="3:12" x14ac:dyDescent="0.3">
      <c r="C4076" s="1"/>
      <c r="D4076" s="1"/>
      <c r="L4076" s="113">
        <v>-81055.94</v>
      </c>
    </row>
    <row r="4077" spans="3:12" x14ac:dyDescent="0.3">
      <c r="C4077" s="1"/>
      <c r="D4077" s="1"/>
      <c r="L4077" s="113">
        <v>-81055.94</v>
      </c>
    </row>
    <row r="4078" spans="3:12" x14ac:dyDescent="0.3">
      <c r="C4078" s="1"/>
      <c r="D4078" s="1"/>
      <c r="L4078" s="113">
        <v>-81055.94</v>
      </c>
    </row>
    <row r="4079" spans="3:12" x14ac:dyDescent="0.3">
      <c r="C4079" s="1"/>
      <c r="D4079" s="1"/>
      <c r="L4079" s="113">
        <v>-81055.94</v>
      </c>
    </row>
    <row r="4080" spans="3:12" x14ac:dyDescent="0.3">
      <c r="C4080" s="1"/>
      <c r="D4080" s="1"/>
      <c r="L4080" s="113">
        <v>-81055.94</v>
      </c>
    </row>
    <row r="4081" spans="3:12" x14ac:dyDescent="0.3">
      <c r="C4081" s="1"/>
      <c r="D4081" s="1"/>
      <c r="L4081" s="113">
        <v>-81055.94</v>
      </c>
    </row>
    <row r="4082" spans="3:12" x14ac:dyDescent="0.3">
      <c r="C4082" s="1"/>
      <c r="D4082" s="1"/>
      <c r="L4082" s="113">
        <v>-81055.94</v>
      </c>
    </row>
    <row r="4083" spans="3:12" x14ac:dyDescent="0.3">
      <c r="C4083" s="1"/>
      <c r="D4083" s="1"/>
      <c r="L4083" s="113">
        <v>-81055.94</v>
      </c>
    </row>
    <row r="4084" spans="3:12" x14ac:dyDescent="0.3">
      <c r="C4084" s="1"/>
      <c r="D4084" s="1"/>
      <c r="L4084" s="113">
        <v>-81055.94</v>
      </c>
    </row>
    <row r="4085" spans="3:12" x14ac:dyDescent="0.3">
      <c r="C4085" s="1"/>
      <c r="D4085" s="1"/>
      <c r="L4085" s="113">
        <v>-81055.94</v>
      </c>
    </row>
    <row r="4086" spans="3:12" x14ac:dyDescent="0.3">
      <c r="C4086" s="1"/>
      <c r="D4086" s="1"/>
      <c r="L4086" s="113">
        <v>-81055.94</v>
      </c>
    </row>
    <row r="4087" spans="3:12" x14ac:dyDescent="0.3">
      <c r="C4087" s="1"/>
      <c r="D4087" s="1"/>
      <c r="L4087" s="113">
        <v>-81055.94</v>
      </c>
    </row>
    <row r="4088" spans="3:12" x14ac:dyDescent="0.3">
      <c r="C4088" s="1"/>
      <c r="D4088" s="1"/>
      <c r="L4088" s="113">
        <v>-81055.94</v>
      </c>
    </row>
    <row r="4089" spans="3:12" x14ac:dyDescent="0.3">
      <c r="C4089" s="1"/>
      <c r="D4089" s="1"/>
      <c r="L4089" s="113">
        <v>-81055.94</v>
      </c>
    </row>
    <row r="4090" spans="3:12" x14ac:dyDescent="0.3">
      <c r="C4090" s="1"/>
      <c r="D4090" s="1"/>
      <c r="L4090" s="113">
        <v>-81055.94</v>
      </c>
    </row>
    <row r="4091" spans="3:12" x14ac:dyDescent="0.3">
      <c r="C4091" s="1"/>
      <c r="D4091" s="1"/>
      <c r="L4091" s="113">
        <v>-81055.94</v>
      </c>
    </row>
    <row r="4092" spans="3:12" x14ac:dyDescent="0.3">
      <c r="C4092" s="1"/>
      <c r="D4092" s="1"/>
      <c r="L4092" s="113">
        <v>-81055.94</v>
      </c>
    </row>
    <row r="4093" spans="3:12" x14ac:dyDescent="0.3">
      <c r="C4093" s="1"/>
      <c r="D4093" s="1"/>
      <c r="L4093" s="113">
        <v>-81055.94</v>
      </c>
    </row>
    <row r="4094" spans="3:12" x14ac:dyDescent="0.3">
      <c r="C4094" s="1"/>
      <c r="D4094" s="1"/>
      <c r="L4094" s="113">
        <v>-81055.94</v>
      </c>
    </row>
    <row r="4095" spans="3:12" x14ac:dyDescent="0.3">
      <c r="C4095" s="1"/>
      <c r="D4095" s="1"/>
      <c r="L4095" s="113">
        <v>-81055.94</v>
      </c>
    </row>
    <row r="4096" spans="3:12" x14ac:dyDescent="0.3">
      <c r="C4096" s="1"/>
      <c r="D4096" s="1"/>
      <c r="L4096" s="113">
        <v>-81055.94</v>
      </c>
    </row>
    <row r="4097" spans="3:12" x14ac:dyDescent="0.3">
      <c r="C4097" s="1"/>
      <c r="D4097" s="1"/>
      <c r="L4097" s="113">
        <v>-81055.94</v>
      </c>
    </row>
    <row r="4098" spans="3:12" x14ac:dyDescent="0.3">
      <c r="C4098" s="1"/>
      <c r="D4098" s="1"/>
      <c r="L4098" s="113">
        <v>-81055.94</v>
      </c>
    </row>
    <row r="4099" spans="3:12" x14ac:dyDescent="0.3">
      <c r="C4099" s="1"/>
      <c r="D4099" s="1"/>
      <c r="L4099" s="113">
        <v>-81055.94</v>
      </c>
    </row>
    <row r="4100" spans="3:12" x14ac:dyDescent="0.3">
      <c r="C4100" s="1"/>
      <c r="D4100" s="1"/>
      <c r="L4100" s="113">
        <v>-81055.94</v>
      </c>
    </row>
    <row r="4101" spans="3:12" x14ac:dyDescent="0.3">
      <c r="C4101" s="1"/>
      <c r="D4101" s="1"/>
      <c r="L4101" s="113">
        <v>-81055.94</v>
      </c>
    </row>
    <row r="4102" spans="3:12" x14ac:dyDescent="0.3">
      <c r="C4102" s="1"/>
      <c r="D4102" s="1"/>
      <c r="L4102" s="113">
        <v>-81055.94</v>
      </c>
    </row>
    <row r="4103" spans="3:12" x14ac:dyDescent="0.3">
      <c r="C4103" s="1"/>
      <c r="D4103" s="1"/>
      <c r="L4103" s="113">
        <v>-81055.94</v>
      </c>
    </row>
    <row r="4104" spans="3:12" x14ac:dyDescent="0.3">
      <c r="C4104" s="1"/>
      <c r="D4104" s="1"/>
      <c r="L4104" s="113">
        <v>-81055.94</v>
      </c>
    </row>
    <row r="4105" spans="3:12" x14ac:dyDescent="0.3">
      <c r="C4105" s="1"/>
      <c r="D4105" s="1"/>
      <c r="L4105" s="113">
        <v>-81055.94</v>
      </c>
    </row>
    <row r="4106" spans="3:12" x14ac:dyDescent="0.3">
      <c r="C4106" s="1"/>
      <c r="D4106" s="1"/>
      <c r="L4106" s="113">
        <v>-81055.94</v>
      </c>
    </row>
    <row r="4107" spans="3:12" x14ac:dyDescent="0.3">
      <c r="C4107" s="1"/>
      <c r="D4107" s="1"/>
      <c r="L4107" s="113">
        <v>-81055.94</v>
      </c>
    </row>
    <row r="4108" spans="3:12" x14ac:dyDescent="0.3">
      <c r="C4108" s="1"/>
      <c r="D4108" s="1"/>
      <c r="L4108" s="113">
        <v>-81055.94</v>
      </c>
    </row>
    <row r="4109" spans="3:12" x14ac:dyDescent="0.3">
      <c r="C4109" s="1"/>
      <c r="D4109" s="1"/>
      <c r="L4109" s="113">
        <v>-81055.94</v>
      </c>
    </row>
    <row r="4110" spans="3:12" x14ac:dyDescent="0.3">
      <c r="C4110" s="1"/>
      <c r="D4110" s="1"/>
      <c r="L4110" s="113">
        <v>-81055.94</v>
      </c>
    </row>
    <row r="4111" spans="3:12" x14ac:dyDescent="0.3">
      <c r="C4111" s="1"/>
      <c r="D4111" s="1"/>
      <c r="L4111" s="113">
        <v>-81055.94</v>
      </c>
    </row>
    <row r="4112" spans="3:12" x14ac:dyDescent="0.3">
      <c r="C4112" s="1"/>
      <c r="D4112" s="1"/>
      <c r="L4112" s="113">
        <v>-81055.94</v>
      </c>
    </row>
    <row r="4113" spans="3:12" x14ac:dyDescent="0.3">
      <c r="C4113" s="1"/>
      <c r="D4113" s="1"/>
      <c r="L4113" s="113">
        <v>-81055.94</v>
      </c>
    </row>
    <row r="4114" spans="3:12" x14ac:dyDescent="0.3">
      <c r="C4114" s="1"/>
      <c r="D4114" s="1"/>
      <c r="L4114" s="113">
        <v>-81055.94</v>
      </c>
    </row>
    <row r="4115" spans="3:12" x14ac:dyDescent="0.3">
      <c r="C4115" s="1"/>
      <c r="D4115" s="1"/>
      <c r="L4115" s="113">
        <v>-81055.94</v>
      </c>
    </row>
    <row r="4116" spans="3:12" x14ac:dyDescent="0.3">
      <c r="C4116" s="1"/>
      <c r="D4116" s="1"/>
      <c r="L4116" s="113">
        <v>-81055.94</v>
      </c>
    </row>
    <row r="4117" spans="3:12" x14ac:dyDescent="0.3">
      <c r="C4117" s="1"/>
      <c r="D4117" s="1"/>
      <c r="L4117" s="113">
        <v>-81055.94</v>
      </c>
    </row>
    <row r="4118" spans="3:12" x14ac:dyDescent="0.3">
      <c r="C4118" s="1"/>
      <c r="D4118" s="1"/>
      <c r="L4118" s="113">
        <v>-81055.94</v>
      </c>
    </row>
    <row r="4119" spans="3:12" x14ac:dyDescent="0.3">
      <c r="C4119" s="1"/>
      <c r="D4119" s="1"/>
      <c r="L4119" s="113">
        <v>-81055.94</v>
      </c>
    </row>
    <row r="4120" spans="3:12" x14ac:dyDescent="0.3">
      <c r="C4120" s="1"/>
      <c r="D4120" s="1"/>
      <c r="L4120" s="113">
        <v>-81055.94</v>
      </c>
    </row>
    <row r="4121" spans="3:12" x14ac:dyDescent="0.3">
      <c r="C4121" s="1"/>
      <c r="D4121" s="1"/>
      <c r="L4121" s="113">
        <v>-81055.94</v>
      </c>
    </row>
    <row r="4122" spans="3:12" x14ac:dyDescent="0.3">
      <c r="C4122" s="1"/>
      <c r="D4122" s="1"/>
      <c r="L4122" s="113">
        <v>-81055.94</v>
      </c>
    </row>
    <row r="4123" spans="3:12" x14ac:dyDescent="0.3">
      <c r="C4123" s="1"/>
      <c r="D4123" s="1"/>
      <c r="L4123" s="113">
        <v>-81055.94</v>
      </c>
    </row>
    <row r="4124" spans="3:12" x14ac:dyDescent="0.3">
      <c r="C4124" s="1"/>
      <c r="D4124" s="1"/>
      <c r="L4124" s="113">
        <v>-81055.94</v>
      </c>
    </row>
    <row r="4125" spans="3:12" x14ac:dyDescent="0.3">
      <c r="C4125" s="1"/>
      <c r="D4125" s="1"/>
      <c r="L4125" s="113">
        <v>-81055.94</v>
      </c>
    </row>
    <row r="4126" spans="3:12" x14ac:dyDescent="0.3">
      <c r="C4126" s="1"/>
      <c r="D4126" s="1"/>
      <c r="L4126" s="113">
        <v>-81055.94</v>
      </c>
    </row>
    <row r="4127" spans="3:12" x14ac:dyDescent="0.3">
      <c r="C4127" s="1"/>
      <c r="D4127" s="1"/>
      <c r="L4127" s="113">
        <v>-81055.94</v>
      </c>
    </row>
    <row r="4128" spans="3:12" x14ac:dyDescent="0.3">
      <c r="C4128" s="1"/>
      <c r="D4128" s="1"/>
      <c r="L4128" s="113">
        <v>-81055.94</v>
      </c>
    </row>
    <row r="4129" spans="3:12" x14ac:dyDescent="0.3">
      <c r="C4129" s="1"/>
      <c r="D4129" s="1"/>
      <c r="L4129" s="113">
        <v>-81055.94</v>
      </c>
    </row>
    <row r="4130" spans="3:12" x14ac:dyDescent="0.3">
      <c r="C4130" s="1"/>
      <c r="D4130" s="1"/>
      <c r="L4130" s="113">
        <v>-81055.94</v>
      </c>
    </row>
    <row r="4131" spans="3:12" x14ac:dyDescent="0.3">
      <c r="C4131" s="1"/>
      <c r="D4131" s="1"/>
      <c r="L4131" s="113">
        <v>-81055.94</v>
      </c>
    </row>
    <row r="4132" spans="3:12" x14ac:dyDescent="0.3">
      <c r="C4132" s="1"/>
      <c r="D4132" s="1"/>
      <c r="L4132" s="113">
        <v>-81055.94</v>
      </c>
    </row>
    <row r="4133" spans="3:12" x14ac:dyDescent="0.3">
      <c r="C4133" s="1"/>
      <c r="D4133" s="1"/>
      <c r="L4133" s="113">
        <v>-81055.94</v>
      </c>
    </row>
    <row r="4134" spans="3:12" x14ac:dyDescent="0.3">
      <c r="C4134" s="1"/>
      <c r="D4134" s="1"/>
      <c r="L4134" s="113">
        <v>-81055.94</v>
      </c>
    </row>
    <row r="4135" spans="3:12" x14ac:dyDescent="0.3">
      <c r="C4135" s="1"/>
      <c r="D4135" s="1"/>
      <c r="L4135" s="113">
        <v>-81055.94</v>
      </c>
    </row>
    <row r="4136" spans="3:12" x14ac:dyDescent="0.3">
      <c r="C4136" s="1"/>
      <c r="D4136" s="1"/>
      <c r="L4136" s="113">
        <v>-81055.94</v>
      </c>
    </row>
    <row r="4137" spans="3:12" x14ac:dyDescent="0.3">
      <c r="C4137" s="1"/>
      <c r="D4137" s="1"/>
      <c r="L4137" s="113">
        <v>-81055.94</v>
      </c>
    </row>
    <row r="4138" spans="3:12" x14ac:dyDescent="0.3">
      <c r="C4138" s="1"/>
      <c r="D4138" s="1"/>
      <c r="L4138" s="113">
        <v>-81055.94</v>
      </c>
    </row>
    <row r="4139" spans="3:12" x14ac:dyDescent="0.3">
      <c r="C4139" s="1"/>
      <c r="D4139" s="1"/>
      <c r="L4139" s="113">
        <v>-81055.94</v>
      </c>
    </row>
    <row r="4140" spans="3:12" x14ac:dyDescent="0.3">
      <c r="C4140" s="1"/>
      <c r="D4140" s="1"/>
      <c r="L4140" s="113">
        <v>-81055.94</v>
      </c>
    </row>
    <row r="4141" spans="3:12" x14ac:dyDescent="0.3">
      <c r="C4141" s="1"/>
      <c r="D4141" s="1"/>
      <c r="L4141" s="113">
        <v>-81055.94</v>
      </c>
    </row>
    <row r="4142" spans="3:12" x14ac:dyDescent="0.3">
      <c r="C4142" s="1"/>
      <c r="D4142" s="1"/>
      <c r="L4142" s="113">
        <v>-81055.94</v>
      </c>
    </row>
    <row r="4143" spans="3:12" x14ac:dyDescent="0.3">
      <c r="C4143" s="1"/>
      <c r="D4143" s="1"/>
      <c r="L4143" s="113">
        <v>-81055.94</v>
      </c>
    </row>
    <row r="4144" spans="3:12" x14ac:dyDescent="0.3">
      <c r="C4144" s="1"/>
      <c r="D4144" s="1"/>
      <c r="L4144" s="113">
        <v>-81055.94</v>
      </c>
    </row>
    <row r="4145" spans="3:12" x14ac:dyDescent="0.3">
      <c r="C4145" s="1"/>
      <c r="D4145" s="1"/>
      <c r="L4145" s="113">
        <v>-81055.94</v>
      </c>
    </row>
    <row r="4146" spans="3:12" x14ac:dyDescent="0.3">
      <c r="C4146" s="1"/>
      <c r="D4146" s="1"/>
      <c r="L4146" s="113">
        <v>-81055.94</v>
      </c>
    </row>
    <row r="4147" spans="3:12" x14ac:dyDescent="0.3">
      <c r="C4147" s="1"/>
      <c r="D4147" s="1"/>
      <c r="L4147" s="113">
        <v>-81055.94</v>
      </c>
    </row>
    <row r="4148" spans="3:12" x14ac:dyDescent="0.3">
      <c r="C4148" s="1"/>
      <c r="D4148" s="1"/>
      <c r="L4148" s="113">
        <v>-81055.94</v>
      </c>
    </row>
    <row r="4149" spans="3:12" x14ac:dyDescent="0.3">
      <c r="C4149" s="1"/>
      <c r="D4149" s="1"/>
      <c r="L4149" s="113">
        <v>-81055.94</v>
      </c>
    </row>
    <row r="4150" spans="3:12" x14ac:dyDescent="0.3">
      <c r="C4150" s="1"/>
      <c r="D4150" s="1"/>
      <c r="L4150" s="113">
        <v>-81055.94</v>
      </c>
    </row>
    <row r="4151" spans="3:12" x14ac:dyDescent="0.3">
      <c r="C4151" s="1"/>
      <c r="D4151" s="1"/>
      <c r="L4151" s="113">
        <v>-81055.94</v>
      </c>
    </row>
    <row r="4152" spans="3:12" x14ac:dyDescent="0.3">
      <c r="C4152" s="1"/>
      <c r="D4152" s="1"/>
      <c r="L4152" s="113">
        <v>-81055.94</v>
      </c>
    </row>
    <row r="4153" spans="3:12" x14ac:dyDescent="0.3">
      <c r="C4153" s="1"/>
      <c r="D4153" s="1"/>
      <c r="L4153" s="113">
        <v>-81055.94</v>
      </c>
    </row>
    <row r="4154" spans="3:12" x14ac:dyDescent="0.3">
      <c r="C4154" s="1"/>
      <c r="D4154" s="1"/>
      <c r="L4154" s="113">
        <v>-81055.94</v>
      </c>
    </row>
    <row r="4155" spans="3:12" x14ac:dyDescent="0.3">
      <c r="C4155" s="1"/>
      <c r="D4155" s="1"/>
      <c r="L4155" s="113">
        <v>-81055.94</v>
      </c>
    </row>
    <row r="4156" spans="3:12" x14ac:dyDescent="0.3">
      <c r="C4156" s="1"/>
      <c r="D4156" s="1"/>
      <c r="L4156" s="113">
        <v>-81055.94</v>
      </c>
    </row>
    <row r="4157" spans="3:12" x14ac:dyDescent="0.3">
      <c r="C4157" s="1"/>
      <c r="D4157" s="1"/>
      <c r="L4157" s="113">
        <v>-81055.94</v>
      </c>
    </row>
    <row r="4158" spans="3:12" x14ac:dyDescent="0.3">
      <c r="C4158" s="1"/>
      <c r="D4158" s="1"/>
      <c r="L4158" s="113">
        <v>-81055.94</v>
      </c>
    </row>
    <row r="4159" spans="3:12" x14ac:dyDescent="0.3">
      <c r="C4159" s="1"/>
      <c r="D4159" s="1"/>
      <c r="L4159" s="113">
        <v>-81055.94</v>
      </c>
    </row>
    <row r="4160" spans="3:12" x14ac:dyDescent="0.3">
      <c r="C4160" s="1"/>
      <c r="D4160" s="1"/>
      <c r="L4160" s="113">
        <v>-81055.94</v>
      </c>
    </row>
    <row r="4161" spans="3:12" x14ac:dyDescent="0.3">
      <c r="C4161" s="1"/>
      <c r="D4161" s="1"/>
      <c r="L4161" s="113">
        <v>-81055.94</v>
      </c>
    </row>
    <row r="4162" spans="3:12" x14ac:dyDescent="0.3">
      <c r="C4162" s="1"/>
      <c r="D4162" s="1"/>
      <c r="L4162" s="113">
        <v>-81055.94</v>
      </c>
    </row>
    <row r="4163" spans="3:12" x14ac:dyDescent="0.3">
      <c r="C4163" s="1"/>
      <c r="D4163" s="1"/>
      <c r="L4163" s="113">
        <v>-81055.94</v>
      </c>
    </row>
    <row r="4164" spans="3:12" x14ac:dyDescent="0.3">
      <c r="C4164" s="1"/>
      <c r="D4164" s="1"/>
      <c r="L4164" s="113">
        <v>-81055.94</v>
      </c>
    </row>
    <row r="4165" spans="3:12" x14ac:dyDescent="0.3">
      <c r="C4165" s="1"/>
      <c r="D4165" s="1"/>
      <c r="L4165" s="113">
        <v>-81055.94</v>
      </c>
    </row>
    <row r="4166" spans="3:12" x14ac:dyDescent="0.3">
      <c r="C4166" s="1"/>
      <c r="D4166" s="1"/>
      <c r="L4166" s="113">
        <v>-81055.94</v>
      </c>
    </row>
    <row r="4167" spans="3:12" x14ac:dyDescent="0.3">
      <c r="C4167" s="1"/>
      <c r="D4167" s="1"/>
      <c r="L4167" s="113">
        <v>-81055.94</v>
      </c>
    </row>
    <row r="4168" spans="3:12" x14ac:dyDescent="0.3">
      <c r="C4168" s="1"/>
      <c r="D4168" s="1"/>
      <c r="L4168" s="113">
        <v>-81055.94</v>
      </c>
    </row>
    <row r="4169" spans="3:12" x14ac:dyDescent="0.3">
      <c r="C4169" s="1"/>
      <c r="D4169" s="1"/>
      <c r="L4169" s="113">
        <v>-81055.94</v>
      </c>
    </row>
    <row r="4170" spans="3:12" x14ac:dyDescent="0.3">
      <c r="C4170" s="1"/>
      <c r="D4170" s="1"/>
      <c r="L4170" s="113">
        <v>-81055.94</v>
      </c>
    </row>
    <row r="4171" spans="3:12" x14ac:dyDescent="0.3">
      <c r="C4171" s="1"/>
      <c r="D4171" s="1"/>
      <c r="L4171" s="113">
        <v>-81055.94</v>
      </c>
    </row>
    <row r="4172" spans="3:12" x14ac:dyDescent="0.3">
      <c r="C4172" s="1"/>
      <c r="D4172" s="1"/>
      <c r="L4172" s="113">
        <v>-81055.94</v>
      </c>
    </row>
    <row r="4173" spans="3:12" x14ac:dyDescent="0.3">
      <c r="C4173" s="1"/>
      <c r="D4173" s="1"/>
      <c r="L4173" s="113">
        <v>-81055.94</v>
      </c>
    </row>
    <row r="4174" spans="3:12" x14ac:dyDescent="0.3">
      <c r="C4174" s="1"/>
      <c r="D4174" s="1"/>
      <c r="L4174" s="113">
        <v>-81055.94</v>
      </c>
    </row>
    <row r="4175" spans="3:12" x14ac:dyDescent="0.3">
      <c r="C4175" s="1"/>
      <c r="D4175" s="1"/>
      <c r="L4175" s="113">
        <v>-81055.94</v>
      </c>
    </row>
    <row r="4176" spans="3:12" x14ac:dyDescent="0.3">
      <c r="C4176" s="1"/>
      <c r="D4176" s="1"/>
      <c r="L4176" s="113">
        <v>-81055.94</v>
      </c>
    </row>
    <row r="4177" spans="3:12" x14ac:dyDescent="0.3">
      <c r="C4177" s="1"/>
      <c r="D4177" s="1"/>
      <c r="L4177" s="113">
        <v>-81055.94</v>
      </c>
    </row>
    <row r="4178" spans="3:12" x14ac:dyDescent="0.3">
      <c r="C4178" s="1"/>
      <c r="D4178" s="1"/>
      <c r="L4178" s="113">
        <v>-81055.94</v>
      </c>
    </row>
    <row r="4179" spans="3:12" x14ac:dyDescent="0.3">
      <c r="C4179" s="1"/>
      <c r="D4179" s="1"/>
      <c r="L4179" s="113">
        <v>-81055.94</v>
      </c>
    </row>
    <row r="4180" spans="3:12" x14ac:dyDescent="0.3">
      <c r="C4180" s="1"/>
      <c r="D4180" s="1"/>
      <c r="L4180" s="113">
        <v>-81055.94</v>
      </c>
    </row>
    <row r="4181" spans="3:12" x14ac:dyDescent="0.3">
      <c r="C4181" s="1"/>
      <c r="D4181" s="1"/>
      <c r="L4181" s="113">
        <v>-81055.94</v>
      </c>
    </row>
    <row r="4182" spans="3:12" x14ac:dyDescent="0.3">
      <c r="C4182" s="1"/>
      <c r="D4182" s="1"/>
      <c r="L4182" s="113">
        <v>-81055.94</v>
      </c>
    </row>
    <row r="4183" spans="3:12" x14ac:dyDescent="0.3">
      <c r="C4183" s="1"/>
      <c r="D4183" s="1"/>
      <c r="L4183" s="113">
        <v>-81055.94</v>
      </c>
    </row>
    <row r="4184" spans="3:12" x14ac:dyDescent="0.3">
      <c r="C4184" s="1"/>
      <c r="D4184" s="1"/>
      <c r="L4184" s="113">
        <v>-81055.94</v>
      </c>
    </row>
    <row r="4185" spans="3:12" x14ac:dyDescent="0.3">
      <c r="C4185" s="1"/>
      <c r="D4185" s="1"/>
      <c r="L4185" s="113">
        <v>-81055.94</v>
      </c>
    </row>
    <row r="4186" spans="3:12" x14ac:dyDescent="0.3">
      <c r="C4186" s="1"/>
      <c r="D4186" s="1"/>
      <c r="L4186" s="113">
        <v>-81055.94</v>
      </c>
    </row>
    <row r="4187" spans="3:12" x14ac:dyDescent="0.3">
      <c r="C4187" s="1"/>
      <c r="D4187" s="1"/>
      <c r="L4187" s="113">
        <v>-81055.94</v>
      </c>
    </row>
    <row r="4188" spans="3:12" x14ac:dyDescent="0.3">
      <c r="C4188" s="1"/>
      <c r="D4188" s="1"/>
      <c r="L4188" s="113">
        <v>-81055.94</v>
      </c>
    </row>
    <row r="4189" spans="3:12" x14ac:dyDescent="0.3">
      <c r="C4189" s="1"/>
      <c r="D4189" s="1"/>
      <c r="L4189" s="113">
        <v>-81055.94</v>
      </c>
    </row>
    <row r="4190" spans="3:12" x14ac:dyDescent="0.3">
      <c r="C4190" s="1"/>
      <c r="D4190" s="1"/>
      <c r="L4190" s="113">
        <v>-81055.94</v>
      </c>
    </row>
    <row r="4191" spans="3:12" x14ac:dyDescent="0.3">
      <c r="C4191" s="1"/>
      <c r="D4191" s="1"/>
      <c r="L4191" s="113">
        <v>-81055.94</v>
      </c>
    </row>
    <row r="4192" spans="3:12" x14ac:dyDescent="0.3">
      <c r="C4192" s="1"/>
      <c r="D4192" s="1"/>
      <c r="L4192" s="113">
        <v>-81055.94</v>
      </c>
    </row>
    <row r="4193" spans="3:12" x14ac:dyDescent="0.3">
      <c r="C4193" s="1"/>
      <c r="D4193" s="1"/>
      <c r="L4193" s="113">
        <v>-81055.94</v>
      </c>
    </row>
    <row r="4194" spans="3:12" x14ac:dyDescent="0.3">
      <c r="C4194" s="1"/>
      <c r="D4194" s="1"/>
      <c r="L4194" s="113">
        <v>-81055.94</v>
      </c>
    </row>
    <row r="4195" spans="3:12" x14ac:dyDescent="0.3">
      <c r="C4195" s="1"/>
      <c r="D4195" s="1"/>
      <c r="L4195" s="113">
        <v>-81055.94</v>
      </c>
    </row>
    <row r="4196" spans="3:12" x14ac:dyDescent="0.3">
      <c r="C4196" s="1"/>
      <c r="D4196" s="1"/>
      <c r="L4196" s="113">
        <v>-81055.94</v>
      </c>
    </row>
    <row r="4197" spans="3:12" x14ac:dyDescent="0.3">
      <c r="C4197" s="1"/>
      <c r="D4197" s="1"/>
      <c r="L4197" s="113">
        <v>-81055.94</v>
      </c>
    </row>
    <row r="4198" spans="3:12" x14ac:dyDescent="0.3">
      <c r="C4198" s="1"/>
      <c r="D4198" s="1"/>
      <c r="L4198" s="113">
        <v>-81055.94</v>
      </c>
    </row>
    <row r="4199" spans="3:12" x14ac:dyDescent="0.3">
      <c r="C4199" s="1"/>
      <c r="D4199" s="1"/>
      <c r="L4199" s="113">
        <v>-81055.94</v>
      </c>
    </row>
    <row r="4200" spans="3:12" x14ac:dyDescent="0.3">
      <c r="C4200" s="1"/>
      <c r="D4200" s="1"/>
      <c r="L4200" s="113">
        <v>-81055.94</v>
      </c>
    </row>
    <row r="4201" spans="3:12" x14ac:dyDescent="0.3">
      <c r="C4201" s="1"/>
      <c r="D4201" s="1"/>
      <c r="L4201" s="113">
        <v>-81055.94</v>
      </c>
    </row>
    <row r="4202" spans="3:12" x14ac:dyDescent="0.3">
      <c r="C4202" s="1"/>
      <c r="D4202" s="1"/>
      <c r="L4202" s="113">
        <v>-81055.94</v>
      </c>
    </row>
    <row r="4203" spans="3:12" x14ac:dyDescent="0.3">
      <c r="C4203" s="1"/>
      <c r="D4203" s="1"/>
      <c r="L4203" s="113">
        <v>-81055.94</v>
      </c>
    </row>
    <row r="4204" spans="3:12" x14ac:dyDescent="0.3">
      <c r="C4204" s="1"/>
      <c r="D4204" s="1"/>
      <c r="L4204" s="113">
        <v>-81055.94</v>
      </c>
    </row>
    <row r="4205" spans="3:12" x14ac:dyDescent="0.3">
      <c r="C4205" s="1"/>
      <c r="D4205" s="1"/>
      <c r="L4205" s="113">
        <v>-81055.94</v>
      </c>
    </row>
    <row r="4206" spans="3:12" x14ac:dyDescent="0.3">
      <c r="C4206" s="1"/>
      <c r="D4206" s="1"/>
      <c r="L4206" s="113">
        <v>-81055.94</v>
      </c>
    </row>
    <row r="4207" spans="3:12" x14ac:dyDescent="0.3">
      <c r="C4207" s="1"/>
      <c r="D4207" s="1"/>
      <c r="L4207" s="113">
        <v>-81055.94</v>
      </c>
    </row>
    <row r="4208" spans="3:12" x14ac:dyDescent="0.3">
      <c r="C4208" s="1"/>
      <c r="D4208" s="1"/>
      <c r="L4208" s="113">
        <v>-81055.94</v>
      </c>
    </row>
    <row r="4209" spans="3:12" x14ac:dyDescent="0.3">
      <c r="C4209" s="1"/>
      <c r="D4209" s="1"/>
      <c r="L4209" s="113">
        <v>-81055.94</v>
      </c>
    </row>
    <row r="4210" spans="3:12" x14ac:dyDescent="0.3">
      <c r="C4210" s="1"/>
      <c r="D4210" s="1"/>
      <c r="L4210" s="113">
        <v>-81055.94</v>
      </c>
    </row>
    <row r="4211" spans="3:12" x14ac:dyDescent="0.3">
      <c r="C4211" s="1"/>
      <c r="D4211" s="1"/>
      <c r="L4211" s="113">
        <v>-81055.94</v>
      </c>
    </row>
    <row r="4212" spans="3:12" x14ac:dyDescent="0.3">
      <c r="C4212" s="1"/>
      <c r="D4212" s="1"/>
      <c r="L4212" s="113">
        <v>-81055.94</v>
      </c>
    </row>
    <row r="4213" spans="3:12" x14ac:dyDescent="0.3">
      <c r="C4213" s="1"/>
      <c r="D4213" s="1"/>
      <c r="L4213" s="113">
        <v>-81055.94</v>
      </c>
    </row>
    <row r="4214" spans="3:12" x14ac:dyDescent="0.3">
      <c r="C4214" s="1"/>
      <c r="D4214" s="1"/>
      <c r="L4214" s="113">
        <v>-81055.94</v>
      </c>
    </row>
    <row r="4215" spans="3:12" x14ac:dyDescent="0.3">
      <c r="C4215" s="1"/>
      <c r="D4215" s="1"/>
      <c r="L4215" s="113">
        <v>-81055.94</v>
      </c>
    </row>
    <row r="4216" spans="3:12" x14ac:dyDescent="0.3">
      <c r="C4216" s="1"/>
      <c r="D4216" s="1"/>
      <c r="L4216" s="113">
        <v>-81055.94</v>
      </c>
    </row>
    <row r="4217" spans="3:12" x14ac:dyDescent="0.3">
      <c r="C4217" s="1"/>
      <c r="D4217" s="1"/>
      <c r="L4217" s="113">
        <v>-81055.94</v>
      </c>
    </row>
    <row r="4218" spans="3:12" x14ac:dyDescent="0.3">
      <c r="C4218" s="1"/>
      <c r="D4218" s="1"/>
      <c r="L4218" s="113">
        <v>-81055.94</v>
      </c>
    </row>
    <row r="4219" spans="3:12" x14ac:dyDescent="0.3">
      <c r="C4219" s="1"/>
      <c r="D4219" s="1"/>
      <c r="L4219" s="113">
        <v>-81055.94</v>
      </c>
    </row>
    <row r="4220" spans="3:12" x14ac:dyDescent="0.3">
      <c r="C4220" s="1"/>
      <c r="D4220" s="1"/>
      <c r="L4220" s="113">
        <v>-81055.94</v>
      </c>
    </row>
    <row r="4221" spans="3:12" x14ac:dyDescent="0.3">
      <c r="C4221" s="1"/>
      <c r="D4221" s="1"/>
      <c r="L4221" s="113">
        <v>-81055.94</v>
      </c>
    </row>
    <row r="4222" spans="3:12" x14ac:dyDescent="0.3">
      <c r="C4222" s="1"/>
      <c r="D4222" s="1"/>
      <c r="L4222" s="113">
        <v>-81055.94</v>
      </c>
    </row>
    <row r="4223" spans="3:12" x14ac:dyDescent="0.3">
      <c r="C4223" s="1"/>
      <c r="D4223" s="1"/>
      <c r="L4223" s="113">
        <v>-81055.94</v>
      </c>
    </row>
    <row r="4224" spans="3:12" x14ac:dyDescent="0.3">
      <c r="C4224" s="1"/>
      <c r="D4224" s="1"/>
      <c r="L4224" s="113">
        <v>-81055.94</v>
      </c>
    </row>
    <row r="4225" spans="3:12" x14ac:dyDescent="0.3">
      <c r="C4225" s="1"/>
      <c r="D4225" s="1"/>
      <c r="L4225" s="113">
        <v>-81055.94</v>
      </c>
    </row>
    <row r="4226" spans="3:12" x14ac:dyDescent="0.3">
      <c r="C4226" s="1"/>
      <c r="D4226" s="1"/>
      <c r="L4226" s="113">
        <v>-81055.94</v>
      </c>
    </row>
    <row r="4227" spans="3:12" x14ac:dyDescent="0.3">
      <c r="C4227" s="1"/>
      <c r="D4227" s="1"/>
      <c r="L4227" s="113">
        <v>-81055.94</v>
      </c>
    </row>
    <row r="4228" spans="3:12" x14ac:dyDescent="0.3">
      <c r="C4228" s="1"/>
      <c r="D4228" s="1"/>
      <c r="L4228" s="113">
        <v>-81055.94</v>
      </c>
    </row>
    <row r="4229" spans="3:12" x14ac:dyDescent="0.3">
      <c r="C4229" s="1"/>
      <c r="D4229" s="1"/>
      <c r="L4229" s="113">
        <v>-81055.94</v>
      </c>
    </row>
    <row r="4230" spans="3:12" x14ac:dyDescent="0.3">
      <c r="C4230" s="1"/>
      <c r="D4230" s="1"/>
      <c r="L4230" s="113">
        <v>-81055.94</v>
      </c>
    </row>
    <row r="4231" spans="3:12" x14ac:dyDescent="0.3">
      <c r="C4231" s="1"/>
      <c r="D4231" s="1"/>
      <c r="L4231" s="113">
        <v>-81055.94</v>
      </c>
    </row>
    <row r="4232" spans="3:12" x14ac:dyDescent="0.3">
      <c r="C4232" s="1"/>
      <c r="D4232" s="1"/>
      <c r="L4232" s="113">
        <v>-81055.94</v>
      </c>
    </row>
    <row r="4233" spans="3:12" x14ac:dyDescent="0.3">
      <c r="C4233" s="1"/>
      <c r="D4233" s="1"/>
      <c r="L4233" s="113">
        <v>-81055.94</v>
      </c>
    </row>
    <row r="4234" spans="3:12" x14ac:dyDescent="0.3">
      <c r="C4234" s="1"/>
      <c r="D4234" s="1"/>
      <c r="L4234" s="113">
        <v>-81055.94</v>
      </c>
    </row>
    <row r="4235" spans="3:12" x14ac:dyDescent="0.3">
      <c r="C4235" s="1"/>
      <c r="D4235" s="1"/>
      <c r="L4235" s="113">
        <v>-81055.94</v>
      </c>
    </row>
    <row r="4236" spans="3:12" x14ac:dyDescent="0.3">
      <c r="C4236" s="1"/>
      <c r="D4236" s="1"/>
      <c r="L4236" s="113">
        <v>-81055.94</v>
      </c>
    </row>
    <row r="4237" spans="3:12" x14ac:dyDescent="0.3">
      <c r="C4237" s="1"/>
      <c r="D4237" s="1"/>
      <c r="L4237" s="113">
        <v>-81055.94</v>
      </c>
    </row>
    <row r="4238" spans="3:12" x14ac:dyDescent="0.3">
      <c r="C4238" s="1"/>
      <c r="D4238" s="1"/>
      <c r="L4238" s="113">
        <v>-81055.94</v>
      </c>
    </row>
    <row r="4239" spans="3:12" x14ac:dyDescent="0.3">
      <c r="C4239" s="1"/>
      <c r="D4239" s="1"/>
      <c r="L4239" s="113">
        <v>-81055.94</v>
      </c>
    </row>
    <row r="4240" spans="3:12" x14ac:dyDescent="0.3">
      <c r="C4240" s="1"/>
      <c r="D4240" s="1"/>
      <c r="L4240" s="113">
        <v>-81055.94</v>
      </c>
    </row>
    <row r="4241" spans="3:12" x14ac:dyDescent="0.3">
      <c r="C4241" s="1"/>
      <c r="D4241" s="1"/>
      <c r="L4241" s="113">
        <v>-81055.94</v>
      </c>
    </row>
    <row r="4242" spans="3:12" x14ac:dyDescent="0.3">
      <c r="C4242" s="1"/>
      <c r="D4242" s="1"/>
      <c r="L4242" s="113">
        <v>-81055.94</v>
      </c>
    </row>
    <row r="4243" spans="3:12" x14ac:dyDescent="0.3">
      <c r="C4243" s="1"/>
      <c r="D4243" s="1"/>
      <c r="L4243" s="113">
        <v>-81055.94</v>
      </c>
    </row>
    <row r="4244" spans="3:12" x14ac:dyDescent="0.3">
      <c r="C4244" s="1"/>
      <c r="D4244" s="1"/>
      <c r="L4244" s="113">
        <v>-81055.94</v>
      </c>
    </row>
    <row r="4245" spans="3:12" x14ac:dyDescent="0.3">
      <c r="C4245" s="1"/>
      <c r="D4245" s="1"/>
      <c r="L4245" s="113">
        <v>-81055.94</v>
      </c>
    </row>
    <row r="4246" spans="3:12" x14ac:dyDescent="0.3">
      <c r="C4246" s="1"/>
      <c r="D4246" s="1"/>
      <c r="L4246" s="113">
        <v>-81055.94</v>
      </c>
    </row>
    <row r="4247" spans="3:12" x14ac:dyDescent="0.3">
      <c r="C4247" s="1"/>
      <c r="D4247" s="1"/>
      <c r="L4247" s="113">
        <v>-81055.94</v>
      </c>
    </row>
    <row r="4248" spans="3:12" x14ac:dyDescent="0.3">
      <c r="C4248" s="1"/>
      <c r="D4248" s="1"/>
      <c r="L4248" s="113">
        <v>-81055.94</v>
      </c>
    </row>
    <row r="4249" spans="3:12" x14ac:dyDescent="0.3">
      <c r="C4249" s="1"/>
      <c r="D4249" s="1"/>
      <c r="L4249" s="113">
        <v>-81055.94</v>
      </c>
    </row>
    <row r="4250" spans="3:12" x14ac:dyDescent="0.3">
      <c r="C4250" s="1"/>
      <c r="D4250" s="1"/>
      <c r="L4250" s="113">
        <v>-81055.94</v>
      </c>
    </row>
    <row r="4251" spans="3:12" x14ac:dyDescent="0.3">
      <c r="C4251" s="1"/>
      <c r="D4251" s="1"/>
      <c r="L4251" s="113">
        <v>-81055.94</v>
      </c>
    </row>
    <row r="4252" spans="3:12" x14ac:dyDescent="0.3">
      <c r="C4252" s="1"/>
      <c r="D4252" s="1"/>
      <c r="L4252" s="113">
        <v>-81055.94</v>
      </c>
    </row>
    <row r="4253" spans="3:12" x14ac:dyDescent="0.3">
      <c r="C4253" s="1"/>
      <c r="D4253" s="1"/>
      <c r="L4253" s="113">
        <v>-81055.94</v>
      </c>
    </row>
    <row r="4254" spans="3:12" x14ac:dyDescent="0.3">
      <c r="C4254" s="1"/>
      <c r="D4254" s="1"/>
      <c r="L4254" s="113">
        <v>-81055.94</v>
      </c>
    </row>
    <row r="4255" spans="3:12" x14ac:dyDescent="0.3">
      <c r="C4255" s="1"/>
      <c r="D4255" s="1"/>
      <c r="L4255" s="113">
        <v>-81055.94</v>
      </c>
    </row>
    <row r="4256" spans="3:12" x14ac:dyDescent="0.3">
      <c r="C4256" s="1"/>
      <c r="D4256" s="1"/>
      <c r="L4256" s="113">
        <v>-81055.94</v>
      </c>
    </row>
    <row r="4257" spans="3:12" x14ac:dyDescent="0.3">
      <c r="C4257" s="1"/>
      <c r="D4257" s="1"/>
      <c r="L4257" s="113">
        <v>-81055.94</v>
      </c>
    </row>
    <row r="4258" spans="3:12" x14ac:dyDescent="0.3">
      <c r="C4258" s="1"/>
      <c r="D4258" s="1"/>
      <c r="L4258" s="113">
        <v>-81055.94</v>
      </c>
    </row>
    <row r="4259" spans="3:12" x14ac:dyDescent="0.3">
      <c r="C4259" s="1"/>
      <c r="D4259" s="1"/>
      <c r="L4259" s="113">
        <v>-81055.94</v>
      </c>
    </row>
    <row r="4260" spans="3:12" x14ac:dyDescent="0.3">
      <c r="C4260" s="1"/>
      <c r="D4260" s="1"/>
      <c r="L4260" s="113">
        <v>-81055.94</v>
      </c>
    </row>
    <row r="4261" spans="3:12" x14ac:dyDescent="0.3">
      <c r="C4261" s="1"/>
      <c r="D4261" s="1"/>
      <c r="L4261" s="113">
        <v>-81055.94</v>
      </c>
    </row>
    <row r="4262" spans="3:12" x14ac:dyDescent="0.3">
      <c r="C4262" s="1"/>
      <c r="D4262" s="1"/>
      <c r="L4262" s="113">
        <v>-81055.94</v>
      </c>
    </row>
    <row r="4263" spans="3:12" x14ac:dyDescent="0.3">
      <c r="C4263" s="1"/>
      <c r="D4263" s="1"/>
      <c r="L4263" s="113">
        <v>-81055.94</v>
      </c>
    </row>
    <row r="4264" spans="3:12" x14ac:dyDescent="0.3">
      <c r="C4264" s="1"/>
      <c r="D4264" s="1"/>
      <c r="L4264" s="113">
        <v>-81055.94</v>
      </c>
    </row>
    <row r="4265" spans="3:12" x14ac:dyDescent="0.3">
      <c r="C4265" s="1"/>
      <c r="D4265" s="1"/>
      <c r="L4265" s="113">
        <v>-81055.94</v>
      </c>
    </row>
    <row r="4266" spans="3:12" x14ac:dyDescent="0.3">
      <c r="C4266" s="1"/>
      <c r="D4266" s="1"/>
      <c r="L4266" s="113">
        <v>-81055.94</v>
      </c>
    </row>
    <row r="4267" spans="3:12" x14ac:dyDescent="0.3">
      <c r="C4267" s="1"/>
      <c r="D4267" s="1"/>
      <c r="L4267" s="113">
        <v>-81055.94</v>
      </c>
    </row>
    <row r="4268" spans="3:12" x14ac:dyDescent="0.3">
      <c r="C4268" s="1"/>
      <c r="D4268" s="1"/>
      <c r="L4268" s="113">
        <v>-81055.94</v>
      </c>
    </row>
    <row r="4269" spans="3:12" x14ac:dyDescent="0.3">
      <c r="C4269" s="1"/>
      <c r="D4269" s="1"/>
      <c r="L4269" s="113">
        <v>-81055.94</v>
      </c>
    </row>
    <row r="4270" spans="3:12" x14ac:dyDescent="0.3">
      <c r="C4270" s="1"/>
      <c r="D4270" s="1"/>
      <c r="L4270" s="113">
        <v>-81055.94</v>
      </c>
    </row>
    <row r="4271" spans="3:12" x14ac:dyDescent="0.3">
      <c r="C4271" s="1"/>
      <c r="D4271" s="1"/>
      <c r="L4271" s="113">
        <v>-81055.94</v>
      </c>
    </row>
    <row r="4272" spans="3:12" x14ac:dyDescent="0.3">
      <c r="C4272" s="1"/>
      <c r="D4272" s="1"/>
      <c r="L4272" s="113">
        <v>-81055.94</v>
      </c>
    </row>
    <row r="4273" spans="3:12" x14ac:dyDescent="0.3">
      <c r="C4273" s="1"/>
      <c r="D4273" s="1"/>
      <c r="L4273" s="113">
        <v>-81055.94</v>
      </c>
    </row>
    <row r="4274" spans="3:12" x14ac:dyDescent="0.3">
      <c r="C4274" s="1"/>
      <c r="D4274" s="1"/>
      <c r="L4274" s="113">
        <v>-81055.94</v>
      </c>
    </row>
    <row r="4275" spans="3:12" x14ac:dyDescent="0.3">
      <c r="C4275" s="1"/>
      <c r="D4275" s="1"/>
      <c r="L4275" s="113">
        <v>-81055.94</v>
      </c>
    </row>
    <row r="4276" spans="3:12" x14ac:dyDescent="0.3">
      <c r="C4276" s="1"/>
      <c r="D4276" s="1"/>
      <c r="L4276" s="113">
        <v>-81055.94</v>
      </c>
    </row>
    <row r="4277" spans="3:12" x14ac:dyDescent="0.3">
      <c r="C4277" s="1"/>
      <c r="D4277" s="1"/>
      <c r="L4277" s="113">
        <v>-81055.94</v>
      </c>
    </row>
    <row r="4278" spans="3:12" x14ac:dyDescent="0.3">
      <c r="C4278" s="1"/>
      <c r="D4278" s="1"/>
      <c r="L4278" s="113">
        <v>-81055.94</v>
      </c>
    </row>
    <row r="4279" spans="3:12" x14ac:dyDescent="0.3">
      <c r="C4279" s="1"/>
      <c r="D4279" s="1"/>
      <c r="L4279" s="113">
        <v>-81055.94</v>
      </c>
    </row>
    <row r="4280" spans="3:12" x14ac:dyDescent="0.3">
      <c r="C4280" s="1"/>
      <c r="D4280" s="1"/>
      <c r="L4280" s="113">
        <v>-81055.94</v>
      </c>
    </row>
    <row r="4281" spans="3:12" x14ac:dyDescent="0.3">
      <c r="C4281" s="1"/>
      <c r="D4281" s="1"/>
      <c r="L4281" s="113">
        <v>-81055.94</v>
      </c>
    </row>
    <row r="4282" spans="3:12" x14ac:dyDescent="0.3">
      <c r="C4282" s="1"/>
      <c r="D4282" s="1"/>
      <c r="L4282" s="113">
        <v>-81055.94</v>
      </c>
    </row>
    <row r="4283" spans="3:12" x14ac:dyDescent="0.3">
      <c r="C4283" s="1"/>
      <c r="D4283" s="1"/>
      <c r="L4283" s="113">
        <v>-81055.94</v>
      </c>
    </row>
    <row r="4284" spans="3:12" x14ac:dyDescent="0.3">
      <c r="C4284" s="1"/>
      <c r="D4284" s="1"/>
      <c r="L4284" s="113">
        <v>-81055.94</v>
      </c>
    </row>
    <row r="4285" spans="3:12" x14ac:dyDescent="0.3">
      <c r="C4285" s="1"/>
      <c r="D4285" s="1"/>
      <c r="L4285" s="113">
        <v>-81055.94</v>
      </c>
    </row>
    <row r="4286" spans="3:12" x14ac:dyDescent="0.3">
      <c r="C4286" s="1"/>
      <c r="D4286" s="1"/>
      <c r="L4286" s="113">
        <v>-81055.94</v>
      </c>
    </row>
    <row r="4287" spans="3:12" x14ac:dyDescent="0.3">
      <c r="C4287" s="1"/>
      <c r="D4287" s="1"/>
      <c r="L4287" s="113">
        <v>-81055.94</v>
      </c>
    </row>
    <row r="4288" spans="3:12" x14ac:dyDescent="0.3">
      <c r="C4288" s="1"/>
      <c r="D4288" s="1"/>
      <c r="L4288" s="113">
        <v>-81055.94</v>
      </c>
    </row>
    <row r="4289" spans="3:12" x14ac:dyDescent="0.3">
      <c r="C4289" s="1"/>
      <c r="D4289" s="1"/>
      <c r="L4289" s="113">
        <v>-81055.94</v>
      </c>
    </row>
    <row r="4290" spans="3:12" x14ac:dyDescent="0.3">
      <c r="C4290" s="1"/>
      <c r="D4290" s="1"/>
      <c r="L4290" s="113">
        <v>-81055.94</v>
      </c>
    </row>
    <row r="4291" spans="3:12" x14ac:dyDescent="0.3">
      <c r="C4291" s="1"/>
      <c r="D4291" s="1"/>
      <c r="L4291" s="113">
        <v>-81055.94</v>
      </c>
    </row>
    <row r="4292" spans="3:12" x14ac:dyDescent="0.3">
      <c r="C4292" s="1"/>
      <c r="D4292" s="1"/>
      <c r="L4292" s="113">
        <v>-81055.94</v>
      </c>
    </row>
    <row r="4293" spans="3:12" x14ac:dyDescent="0.3">
      <c r="C4293" s="1"/>
      <c r="D4293" s="1"/>
      <c r="L4293" s="113">
        <v>-81055.94</v>
      </c>
    </row>
    <row r="4294" spans="3:12" x14ac:dyDescent="0.3">
      <c r="C4294" s="1"/>
      <c r="D4294" s="1"/>
      <c r="L4294" s="113">
        <v>-81055.94</v>
      </c>
    </row>
    <row r="4295" spans="3:12" x14ac:dyDescent="0.3">
      <c r="C4295" s="1"/>
      <c r="D4295" s="1"/>
      <c r="L4295" s="113">
        <v>-81055.94</v>
      </c>
    </row>
    <row r="4296" spans="3:12" x14ac:dyDescent="0.3">
      <c r="C4296" s="1"/>
      <c r="D4296" s="1"/>
      <c r="L4296" s="113">
        <v>-81055.94</v>
      </c>
    </row>
    <row r="4297" spans="3:12" x14ac:dyDescent="0.3">
      <c r="C4297" s="1"/>
      <c r="D4297" s="1"/>
      <c r="L4297" s="113">
        <v>-81055.94</v>
      </c>
    </row>
    <row r="4298" spans="3:12" x14ac:dyDescent="0.3">
      <c r="C4298" s="1"/>
      <c r="D4298" s="1"/>
      <c r="L4298" s="113">
        <v>-81055.94</v>
      </c>
    </row>
    <row r="4299" spans="3:12" x14ac:dyDescent="0.3">
      <c r="C4299" s="1"/>
      <c r="D4299" s="1"/>
      <c r="L4299" s="113">
        <v>-81055.94</v>
      </c>
    </row>
    <row r="4300" spans="3:12" x14ac:dyDescent="0.3">
      <c r="C4300" s="1"/>
      <c r="D4300" s="1"/>
      <c r="L4300" s="113">
        <v>-81055.94</v>
      </c>
    </row>
    <row r="4301" spans="3:12" x14ac:dyDescent="0.3">
      <c r="C4301" s="1"/>
      <c r="D4301" s="1"/>
      <c r="L4301" s="113">
        <v>-81055.94</v>
      </c>
    </row>
    <row r="4302" spans="3:12" x14ac:dyDescent="0.3">
      <c r="C4302" s="1"/>
      <c r="D4302" s="1"/>
      <c r="L4302" s="113">
        <v>-81055.94</v>
      </c>
    </row>
    <row r="4303" spans="3:12" x14ac:dyDescent="0.3">
      <c r="C4303" s="1"/>
      <c r="D4303" s="1"/>
      <c r="L4303" s="113">
        <v>-81055.94</v>
      </c>
    </row>
    <row r="4304" spans="3:12" x14ac:dyDescent="0.3">
      <c r="C4304" s="1"/>
      <c r="D4304" s="1"/>
      <c r="L4304" s="113">
        <v>-81055.94</v>
      </c>
    </row>
    <row r="4305" spans="3:12" x14ac:dyDescent="0.3">
      <c r="C4305" s="1"/>
      <c r="D4305" s="1"/>
      <c r="L4305" s="113">
        <v>-81055.94</v>
      </c>
    </row>
    <row r="4306" spans="3:12" x14ac:dyDescent="0.3">
      <c r="C4306" s="1"/>
      <c r="D4306" s="1"/>
      <c r="L4306" s="113">
        <v>-81055.94</v>
      </c>
    </row>
    <row r="4307" spans="3:12" x14ac:dyDescent="0.3">
      <c r="C4307" s="1"/>
      <c r="D4307" s="1"/>
      <c r="L4307" s="113">
        <v>-81055.94</v>
      </c>
    </row>
    <row r="4308" spans="3:12" x14ac:dyDescent="0.3">
      <c r="C4308" s="1"/>
      <c r="D4308" s="1"/>
      <c r="L4308" s="113">
        <v>-81055.94</v>
      </c>
    </row>
    <row r="4309" spans="3:12" x14ac:dyDescent="0.3">
      <c r="C4309" s="1"/>
      <c r="D4309" s="1"/>
      <c r="L4309" s="113">
        <v>-81055.94</v>
      </c>
    </row>
    <row r="4310" spans="3:12" x14ac:dyDescent="0.3">
      <c r="C4310" s="1"/>
      <c r="D4310" s="1"/>
      <c r="L4310" s="113">
        <v>-81055.94</v>
      </c>
    </row>
    <row r="4311" spans="3:12" x14ac:dyDescent="0.3">
      <c r="C4311" s="1"/>
      <c r="D4311" s="1"/>
      <c r="L4311" s="113">
        <v>-81055.94</v>
      </c>
    </row>
    <row r="4312" spans="3:12" x14ac:dyDescent="0.3">
      <c r="C4312" s="1"/>
      <c r="D4312" s="1"/>
      <c r="L4312" s="113">
        <v>-81055.94</v>
      </c>
    </row>
    <row r="4313" spans="3:12" x14ac:dyDescent="0.3">
      <c r="C4313" s="1"/>
      <c r="D4313" s="1"/>
      <c r="L4313" s="113">
        <v>-81055.94</v>
      </c>
    </row>
    <row r="4314" spans="3:12" x14ac:dyDescent="0.3">
      <c r="C4314" s="1"/>
      <c r="D4314" s="1"/>
      <c r="L4314" s="113">
        <v>-81055.94</v>
      </c>
    </row>
    <row r="4315" spans="3:12" x14ac:dyDescent="0.3">
      <c r="C4315" s="1"/>
      <c r="D4315" s="1"/>
      <c r="L4315" s="113">
        <v>-81055.94</v>
      </c>
    </row>
    <row r="4316" spans="3:12" x14ac:dyDescent="0.3">
      <c r="C4316" s="1"/>
      <c r="D4316" s="1"/>
      <c r="L4316" s="113">
        <v>-81055.94</v>
      </c>
    </row>
    <row r="4317" spans="3:12" x14ac:dyDescent="0.3">
      <c r="C4317" s="1"/>
      <c r="D4317" s="1"/>
      <c r="L4317" s="113">
        <v>-81055.94</v>
      </c>
    </row>
    <row r="4318" spans="3:12" x14ac:dyDescent="0.3">
      <c r="C4318" s="1"/>
      <c r="D4318" s="1"/>
      <c r="L4318" s="113">
        <v>-81055.94</v>
      </c>
    </row>
    <row r="4319" spans="3:12" x14ac:dyDescent="0.3">
      <c r="C4319" s="1"/>
      <c r="D4319" s="1"/>
      <c r="L4319" s="113">
        <v>-81055.94</v>
      </c>
    </row>
    <row r="4320" spans="3:12" x14ac:dyDescent="0.3">
      <c r="C4320" s="1"/>
      <c r="D4320" s="1"/>
      <c r="L4320" s="113">
        <v>-81055.94</v>
      </c>
    </row>
    <row r="4321" spans="3:12" x14ac:dyDescent="0.3">
      <c r="C4321" s="1"/>
      <c r="D4321" s="1"/>
      <c r="L4321" s="113">
        <v>-81055.94</v>
      </c>
    </row>
    <row r="4322" spans="3:12" x14ac:dyDescent="0.3">
      <c r="C4322" s="1"/>
      <c r="D4322" s="1"/>
      <c r="L4322" s="113">
        <v>-81055.94</v>
      </c>
    </row>
    <row r="4323" spans="3:12" x14ac:dyDescent="0.3">
      <c r="C4323" s="1"/>
      <c r="D4323" s="1"/>
      <c r="L4323" s="113">
        <v>-81055.94</v>
      </c>
    </row>
    <row r="4324" spans="3:12" x14ac:dyDescent="0.3">
      <c r="C4324" s="1"/>
      <c r="D4324" s="1"/>
      <c r="L4324" s="113">
        <v>-81055.94</v>
      </c>
    </row>
    <row r="4325" spans="3:12" x14ac:dyDescent="0.3">
      <c r="C4325" s="1"/>
      <c r="D4325" s="1"/>
      <c r="L4325" s="113">
        <v>-81055.94</v>
      </c>
    </row>
    <row r="4326" spans="3:12" x14ac:dyDescent="0.3">
      <c r="C4326" s="1"/>
      <c r="D4326" s="1"/>
      <c r="L4326" s="113">
        <v>-81055.94</v>
      </c>
    </row>
    <row r="4327" spans="3:12" x14ac:dyDescent="0.3">
      <c r="C4327" s="1"/>
      <c r="D4327" s="1"/>
      <c r="L4327" s="113">
        <v>-81055.94</v>
      </c>
    </row>
    <row r="4328" spans="3:12" x14ac:dyDescent="0.3">
      <c r="C4328" s="1"/>
      <c r="D4328" s="1"/>
      <c r="L4328" s="113">
        <v>-81055.94</v>
      </c>
    </row>
    <row r="4329" spans="3:12" x14ac:dyDescent="0.3">
      <c r="C4329" s="1"/>
      <c r="D4329" s="1"/>
      <c r="L4329" s="113">
        <v>-81055.94</v>
      </c>
    </row>
    <row r="4330" spans="3:12" x14ac:dyDescent="0.3">
      <c r="C4330" s="1"/>
      <c r="D4330" s="1"/>
      <c r="L4330" s="113">
        <v>-81055.94</v>
      </c>
    </row>
    <row r="4331" spans="3:12" x14ac:dyDescent="0.3">
      <c r="C4331" s="1"/>
      <c r="D4331" s="1"/>
      <c r="L4331" s="113">
        <v>-81055.94</v>
      </c>
    </row>
    <row r="4332" spans="3:12" x14ac:dyDescent="0.3">
      <c r="C4332" s="1"/>
      <c r="D4332" s="1"/>
      <c r="L4332" s="113">
        <v>-81055.94</v>
      </c>
    </row>
    <row r="4333" spans="3:12" x14ac:dyDescent="0.3">
      <c r="C4333" s="1"/>
      <c r="D4333" s="1"/>
      <c r="L4333" s="113">
        <v>-81055.94</v>
      </c>
    </row>
    <row r="4334" spans="3:12" x14ac:dyDescent="0.3">
      <c r="C4334" s="1"/>
      <c r="D4334" s="1"/>
      <c r="L4334" s="113">
        <v>-81055.94</v>
      </c>
    </row>
    <row r="4335" spans="3:12" x14ac:dyDescent="0.3">
      <c r="C4335" s="1"/>
      <c r="D4335" s="1"/>
      <c r="L4335" s="113">
        <v>-81055.94</v>
      </c>
    </row>
    <row r="4336" spans="3:12" x14ac:dyDescent="0.3">
      <c r="C4336" s="1"/>
      <c r="D4336" s="1"/>
      <c r="L4336" s="113">
        <v>-81055.94</v>
      </c>
    </row>
    <row r="4337" spans="3:12" x14ac:dyDescent="0.3">
      <c r="C4337" s="1"/>
      <c r="D4337" s="1"/>
      <c r="L4337" s="113">
        <v>-81055.94</v>
      </c>
    </row>
    <row r="4338" spans="3:12" x14ac:dyDescent="0.3">
      <c r="C4338" s="1"/>
      <c r="D4338" s="1"/>
      <c r="L4338" s="113">
        <v>-81055.94</v>
      </c>
    </row>
    <row r="4339" spans="3:12" x14ac:dyDescent="0.3">
      <c r="C4339" s="1"/>
      <c r="D4339" s="1"/>
      <c r="L4339" s="113">
        <v>-81055.94</v>
      </c>
    </row>
    <row r="4340" spans="3:12" x14ac:dyDescent="0.3">
      <c r="C4340" s="1"/>
      <c r="D4340" s="1"/>
      <c r="L4340" s="113">
        <v>-81055.94</v>
      </c>
    </row>
    <row r="4341" spans="3:12" x14ac:dyDescent="0.3">
      <c r="C4341" s="1"/>
      <c r="D4341" s="1"/>
      <c r="L4341" s="113">
        <v>-81055.94</v>
      </c>
    </row>
    <row r="4342" spans="3:12" x14ac:dyDescent="0.3">
      <c r="C4342" s="1"/>
      <c r="D4342" s="1"/>
      <c r="L4342" s="113">
        <v>-81055.94</v>
      </c>
    </row>
    <row r="4343" spans="3:12" x14ac:dyDescent="0.3">
      <c r="C4343" s="1"/>
      <c r="D4343" s="1"/>
      <c r="L4343" s="113">
        <v>-81055.94</v>
      </c>
    </row>
    <row r="4344" spans="3:12" x14ac:dyDescent="0.3">
      <c r="C4344" s="1"/>
      <c r="D4344" s="1"/>
      <c r="L4344" s="113">
        <v>-81055.94</v>
      </c>
    </row>
    <row r="4345" spans="3:12" x14ac:dyDescent="0.3">
      <c r="C4345" s="1"/>
      <c r="D4345" s="1"/>
      <c r="L4345" s="113">
        <v>-81055.94</v>
      </c>
    </row>
    <row r="4346" spans="3:12" x14ac:dyDescent="0.3">
      <c r="C4346" s="1"/>
      <c r="D4346" s="1"/>
      <c r="L4346" s="113">
        <v>-81055.94</v>
      </c>
    </row>
    <row r="4347" spans="3:12" x14ac:dyDescent="0.3">
      <c r="C4347" s="1"/>
      <c r="D4347" s="1"/>
      <c r="L4347" s="113">
        <v>-81055.94</v>
      </c>
    </row>
    <row r="4348" spans="3:12" x14ac:dyDescent="0.3">
      <c r="C4348" s="1"/>
      <c r="D4348" s="1"/>
      <c r="L4348" s="113">
        <v>-563329</v>
      </c>
    </row>
    <row r="4349" spans="3:12" x14ac:dyDescent="0.3">
      <c r="C4349" s="1"/>
      <c r="D4349" s="1"/>
      <c r="L4349" s="113">
        <v>-563329</v>
      </c>
    </row>
    <row r="4350" spans="3:12" x14ac:dyDescent="0.3">
      <c r="C4350" s="1"/>
      <c r="D4350" s="1"/>
      <c r="L4350" s="113">
        <v>-563329</v>
      </c>
    </row>
    <row r="4351" spans="3:12" x14ac:dyDescent="0.3">
      <c r="C4351" s="1"/>
      <c r="D4351" s="1"/>
      <c r="L4351" s="113">
        <v>-105100.81</v>
      </c>
    </row>
    <row r="4352" spans="3:12" x14ac:dyDescent="0.3">
      <c r="C4352" s="1"/>
      <c r="D4352" s="1"/>
      <c r="L4352" s="113">
        <v>-105100.81</v>
      </c>
    </row>
    <row r="4353" spans="3:12" x14ac:dyDescent="0.3">
      <c r="C4353" s="1"/>
      <c r="D4353" s="1"/>
      <c r="L4353" s="113">
        <v>-105100.81</v>
      </c>
    </row>
    <row r="4354" spans="3:12" x14ac:dyDescent="0.3">
      <c r="C4354" s="1"/>
      <c r="D4354" s="1"/>
      <c r="L4354" s="113">
        <v>-105100.81</v>
      </c>
    </row>
    <row r="4355" spans="3:12" x14ac:dyDescent="0.3">
      <c r="C4355" s="1"/>
      <c r="D4355" s="1"/>
      <c r="L4355" s="113">
        <v>-105100.81</v>
      </c>
    </row>
    <row r="4356" spans="3:12" x14ac:dyDescent="0.3">
      <c r="C4356" s="1"/>
      <c r="D4356" s="1"/>
      <c r="L4356" s="113">
        <v>-105100.81</v>
      </c>
    </row>
    <row r="4357" spans="3:12" x14ac:dyDescent="0.3">
      <c r="C4357" s="1"/>
      <c r="D4357" s="1"/>
      <c r="L4357" s="113">
        <v>-105100.81</v>
      </c>
    </row>
    <row r="4358" spans="3:12" x14ac:dyDescent="0.3">
      <c r="C4358" s="1"/>
      <c r="D4358" s="1"/>
      <c r="L4358" s="113">
        <v>-105100.81</v>
      </c>
    </row>
    <row r="4359" spans="3:12" x14ac:dyDescent="0.3">
      <c r="C4359" s="1"/>
      <c r="D4359" s="1"/>
      <c r="L4359" s="113">
        <v>-105100.81</v>
      </c>
    </row>
    <row r="4360" spans="3:12" x14ac:dyDescent="0.3">
      <c r="C4360" s="1"/>
      <c r="D4360" s="1"/>
      <c r="L4360" s="113">
        <v>-105100.81</v>
      </c>
    </row>
    <row r="4361" spans="3:12" x14ac:dyDescent="0.3">
      <c r="C4361" s="1"/>
      <c r="D4361" s="1"/>
      <c r="L4361" s="113">
        <v>-105100.81</v>
      </c>
    </row>
    <row r="4362" spans="3:12" x14ac:dyDescent="0.3">
      <c r="C4362" s="1"/>
      <c r="D4362" s="1"/>
      <c r="L4362" s="113">
        <v>-105100.81</v>
      </c>
    </row>
    <row r="4363" spans="3:12" x14ac:dyDescent="0.3">
      <c r="C4363" s="1"/>
      <c r="D4363" s="1"/>
      <c r="L4363" s="113">
        <v>-105100.81</v>
      </c>
    </row>
    <row r="4364" spans="3:12" x14ac:dyDescent="0.3">
      <c r="C4364" s="1"/>
      <c r="D4364" s="1"/>
      <c r="L4364" s="113">
        <v>-105100.81</v>
      </c>
    </row>
    <row r="4365" spans="3:12" x14ac:dyDescent="0.3">
      <c r="C4365" s="1"/>
      <c r="D4365" s="1"/>
      <c r="L4365" s="113">
        <v>-105100.81</v>
      </c>
    </row>
    <row r="4366" spans="3:12" x14ac:dyDescent="0.3">
      <c r="C4366" s="1"/>
      <c r="D4366" s="1"/>
      <c r="L4366" s="113">
        <v>-105100.81</v>
      </c>
    </row>
    <row r="4367" spans="3:12" x14ac:dyDescent="0.3">
      <c r="C4367" s="1"/>
      <c r="D4367" s="1"/>
      <c r="L4367" s="113">
        <v>-105100.81</v>
      </c>
    </row>
    <row r="4368" spans="3:12" x14ac:dyDescent="0.3">
      <c r="C4368" s="1"/>
      <c r="D4368" s="1"/>
      <c r="L4368" s="113">
        <v>-105100.81</v>
      </c>
    </row>
    <row r="4369" spans="3:12" x14ac:dyDescent="0.3">
      <c r="C4369" s="1"/>
      <c r="D4369" s="1"/>
      <c r="L4369" s="113">
        <v>-105100.81</v>
      </c>
    </row>
    <row r="4370" spans="3:12" x14ac:dyDescent="0.3">
      <c r="C4370" s="1"/>
      <c r="D4370" s="1"/>
      <c r="L4370" s="113">
        <v>-105100.81</v>
      </c>
    </row>
    <row r="4371" spans="3:12" x14ac:dyDescent="0.3">
      <c r="C4371" s="1"/>
      <c r="D4371" s="1"/>
      <c r="L4371" s="113">
        <v>-105100.81</v>
      </c>
    </row>
    <row r="4372" spans="3:12" x14ac:dyDescent="0.3">
      <c r="C4372" s="1"/>
      <c r="D4372" s="1"/>
      <c r="L4372" s="113">
        <v>-105100.81</v>
      </c>
    </row>
    <row r="4373" spans="3:12" x14ac:dyDescent="0.3">
      <c r="C4373" s="1"/>
      <c r="D4373" s="1"/>
      <c r="L4373" s="113">
        <v>-105100.81</v>
      </c>
    </row>
    <row r="4374" spans="3:12" x14ac:dyDescent="0.3">
      <c r="C4374" s="1"/>
      <c r="D4374" s="1"/>
      <c r="L4374" s="113">
        <v>-105100.81</v>
      </c>
    </row>
    <row r="4375" spans="3:12" x14ac:dyDescent="0.3">
      <c r="C4375" s="1"/>
      <c r="D4375" s="1"/>
      <c r="L4375" s="113">
        <v>-105100.81</v>
      </c>
    </row>
    <row r="4376" spans="3:12" x14ac:dyDescent="0.3">
      <c r="C4376" s="1"/>
      <c r="D4376" s="1"/>
      <c r="L4376" s="113">
        <v>-105100.81</v>
      </c>
    </row>
    <row r="4377" spans="3:12" x14ac:dyDescent="0.3">
      <c r="C4377" s="1"/>
      <c r="D4377" s="1"/>
      <c r="L4377" s="113">
        <v>-105100.81</v>
      </c>
    </row>
    <row r="4378" spans="3:12" x14ac:dyDescent="0.3">
      <c r="C4378" s="1"/>
      <c r="D4378" s="1"/>
      <c r="L4378" s="113">
        <v>-105100.81</v>
      </c>
    </row>
    <row r="4379" spans="3:12" x14ac:dyDescent="0.3">
      <c r="C4379" s="1"/>
      <c r="D4379" s="1"/>
      <c r="L4379" s="113">
        <v>-105100.81</v>
      </c>
    </row>
    <row r="4380" spans="3:12" x14ac:dyDescent="0.3">
      <c r="C4380" s="1"/>
      <c r="D4380" s="1"/>
      <c r="L4380" s="113">
        <v>-105100.81</v>
      </c>
    </row>
    <row r="4381" spans="3:12" x14ac:dyDescent="0.3">
      <c r="C4381" s="1"/>
      <c r="D4381" s="1"/>
      <c r="L4381" s="113">
        <v>-105100.81</v>
      </c>
    </row>
    <row r="4382" spans="3:12" x14ac:dyDescent="0.3">
      <c r="C4382" s="1"/>
      <c r="D4382" s="1"/>
      <c r="L4382" s="113">
        <v>-105100.81</v>
      </c>
    </row>
    <row r="4383" spans="3:12" x14ac:dyDescent="0.3">
      <c r="C4383" s="1"/>
      <c r="D4383" s="1"/>
      <c r="L4383" s="113">
        <v>-105100.81</v>
      </c>
    </row>
    <row r="4384" spans="3:12" x14ac:dyDescent="0.3">
      <c r="C4384" s="1"/>
      <c r="D4384" s="1"/>
      <c r="L4384" s="113">
        <v>-105100.81</v>
      </c>
    </row>
    <row r="4385" spans="3:12" x14ac:dyDescent="0.3">
      <c r="C4385" s="1"/>
      <c r="D4385" s="1"/>
      <c r="L4385" s="113">
        <v>-105100.81</v>
      </c>
    </row>
    <row r="4386" spans="3:12" x14ac:dyDescent="0.3">
      <c r="C4386" s="1"/>
      <c r="D4386" s="1"/>
      <c r="L4386" s="113">
        <v>-105100.81</v>
      </c>
    </row>
    <row r="4387" spans="3:12" x14ac:dyDescent="0.3">
      <c r="C4387" s="1"/>
      <c r="D4387" s="1"/>
      <c r="L4387" s="113">
        <v>-105100.81</v>
      </c>
    </row>
    <row r="4388" spans="3:12" x14ac:dyDescent="0.3">
      <c r="C4388" s="1"/>
      <c r="D4388" s="1"/>
      <c r="L4388" s="113">
        <v>-105100.81</v>
      </c>
    </row>
    <row r="4389" spans="3:12" x14ac:dyDescent="0.3">
      <c r="C4389" s="1"/>
      <c r="D4389" s="1"/>
      <c r="L4389" s="113">
        <v>-105100.81</v>
      </c>
    </row>
    <row r="4390" spans="3:12" x14ac:dyDescent="0.3">
      <c r="C4390" s="1"/>
      <c r="D4390" s="1"/>
      <c r="L4390" s="113">
        <v>-105100.81</v>
      </c>
    </row>
    <row r="4391" spans="3:12" x14ac:dyDescent="0.3">
      <c r="C4391" s="1"/>
      <c r="D4391" s="1"/>
      <c r="L4391" s="113">
        <v>-105100.81</v>
      </c>
    </row>
    <row r="4392" spans="3:12" x14ac:dyDescent="0.3">
      <c r="C4392" s="1"/>
      <c r="D4392" s="1"/>
      <c r="L4392" s="113">
        <v>-105100.81</v>
      </c>
    </row>
    <row r="4393" spans="3:12" x14ac:dyDescent="0.3">
      <c r="C4393" s="1"/>
      <c r="D4393" s="1"/>
      <c r="L4393" s="113">
        <v>-105100.81</v>
      </c>
    </row>
    <row r="4394" spans="3:12" x14ac:dyDescent="0.3">
      <c r="C4394" s="1"/>
      <c r="D4394" s="1"/>
      <c r="L4394" s="113">
        <v>-105100.81</v>
      </c>
    </row>
    <row r="4395" spans="3:12" x14ac:dyDescent="0.3">
      <c r="C4395" s="1"/>
      <c r="D4395" s="1"/>
      <c r="L4395" s="113">
        <v>-105100.81</v>
      </c>
    </row>
    <row r="4396" spans="3:12" x14ac:dyDescent="0.3">
      <c r="C4396" s="1"/>
      <c r="D4396" s="1"/>
      <c r="L4396" s="113">
        <v>-105100.81</v>
      </c>
    </row>
    <row r="4397" spans="3:12" x14ac:dyDescent="0.3">
      <c r="C4397" s="1"/>
      <c r="D4397" s="1"/>
      <c r="L4397" s="113">
        <v>-105100.81</v>
      </c>
    </row>
    <row r="4398" spans="3:12" x14ac:dyDescent="0.3">
      <c r="C4398" s="1"/>
      <c r="D4398" s="1"/>
      <c r="L4398" s="113">
        <v>-105100.81</v>
      </c>
    </row>
    <row r="4399" spans="3:12" x14ac:dyDescent="0.3">
      <c r="C4399" s="1"/>
      <c r="D4399" s="1"/>
      <c r="L4399" s="113">
        <v>-105100.81</v>
      </c>
    </row>
    <row r="4400" spans="3:12" x14ac:dyDescent="0.3">
      <c r="C4400" s="1"/>
      <c r="D4400" s="1"/>
      <c r="L4400" s="113">
        <v>-105100.81</v>
      </c>
    </row>
    <row r="4401" spans="3:12" x14ac:dyDescent="0.3">
      <c r="C4401" s="1"/>
      <c r="D4401" s="1"/>
      <c r="L4401" s="113">
        <v>-105100.81</v>
      </c>
    </row>
    <row r="4402" spans="3:12" x14ac:dyDescent="0.3">
      <c r="C4402" s="1"/>
      <c r="D4402" s="1"/>
      <c r="L4402" s="113">
        <v>-105100.81</v>
      </c>
    </row>
    <row r="4403" spans="3:12" x14ac:dyDescent="0.3">
      <c r="C4403" s="1"/>
      <c r="D4403" s="1"/>
      <c r="L4403" s="113">
        <v>-105100.81</v>
      </c>
    </row>
    <row r="4404" spans="3:12" x14ac:dyDescent="0.3">
      <c r="C4404" s="1"/>
      <c r="D4404" s="1"/>
      <c r="L4404" s="113">
        <v>-105100.81</v>
      </c>
    </row>
    <row r="4405" spans="3:12" x14ac:dyDescent="0.3">
      <c r="C4405" s="1"/>
      <c r="D4405" s="1"/>
      <c r="L4405" s="113">
        <v>-105100.81</v>
      </c>
    </row>
    <row r="4406" spans="3:12" x14ac:dyDescent="0.3">
      <c r="C4406" s="1"/>
      <c r="D4406" s="1"/>
      <c r="L4406" s="113">
        <v>-105100.81</v>
      </c>
    </row>
    <row r="4407" spans="3:12" x14ac:dyDescent="0.3">
      <c r="C4407" s="1"/>
      <c r="D4407" s="1"/>
      <c r="L4407" s="113">
        <v>-105100.81</v>
      </c>
    </row>
    <row r="4408" spans="3:12" x14ac:dyDescent="0.3">
      <c r="C4408" s="1"/>
      <c r="D4408" s="1"/>
      <c r="L4408" s="113">
        <v>-105100.81</v>
      </c>
    </row>
    <row r="4409" spans="3:12" x14ac:dyDescent="0.3">
      <c r="C4409" s="1"/>
      <c r="D4409" s="1"/>
      <c r="L4409" s="113">
        <v>-105100.81</v>
      </c>
    </row>
    <row r="4410" spans="3:12" x14ac:dyDescent="0.3">
      <c r="C4410" s="1"/>
      <c r="D4410" s="1"/>
      <c r="L4410" s="113">
        <v>-105100.81</v>
      </c>
    </row>
    <row r="4411" spans="3:12" x14ac:dyDescent="0.3">
      <c r="C4411" s="1"/>
      <c r="D4411" s="1"/>
      <c r="L4411" s="113">
        <v>-105100.81</v>
      </c>
    </row>
    <row r="4412" spans="3:12" x14ac:dyDescent="0.3">
      <c r="C4412" s="1"/>
      <c r="D4412" s="1"/>
      <c r="L4412" s="113">
        <v>-105100.81</v>
      </c>
    </row>
    <row r="4413" spans="3:12" x14ac:dyDescent="0.3">
      <c r="C4413" s="1"/>
      <c r="D4413" s="1"/>
      <c r="L4413" s="113">
        <v>-105100.81</v>
      </c>
    </row>
    <row r="4414" spans="3:12" x14ac:dyDescent="0.3">
      <c r="C4414" s="1"/>
      <c r="D4414" s="1"/>
      <c r="L4414" s="113">
        <v>-105100.81</v>
      </c>
    </row>
    <row r="4415" spans="3:12" x14ac:dyDescent="0.3">
      <c r="C4415" s="1"/>
      <c r="D4415" s="1"/>
      <c r="L4415" s="113">
        <v>-105100.81</v>
      </c>
    </row>
    <row r="4416" spans="3:12" x14ac:dyDescent="0.3">
      <c r="C4416" s="1"/>
      <c r="D4416" s="1"/>
      <c r="L4416" s="113">
        <v>-105100.81</v>
      </c>
    </row>
    <row r="4417" spans="3:12" x14ac:dyDescent="0.3">
      <c r="C4417" s="1"/>
      <c r="D4417" s="1"/>
      <c r="L4417" s="113">
        <v>-105100.81</v>
      </c>
    </row>
    <row r="4418" spans="3:12" x14ac:dyDescent="0.3">
      <c r="C4418" s="1"/>
      <c r="D4418" s="1"/>
      <c r="L4418" s="113">
        <v>-105100.81</v>
      </c>
    </row>
    <row r="4419" spans="3:12" x14ac:dyDescent="0.3">
      <c r="C4419" s="1"/>
      <c r="D4419" s="1"/>
      <c r="L4419" s="113">
        <v>-105100.81</v>
      </c>
    </row>
    <row r="4420" spans="3:12" x14ac:dyDescent="0.3">
      <c r="C4420" s="1"/>
      <c r="D4420" s="1"/>
      <c r="L4420" s="113">
        <v>-105100.81</v>
      </c>
    </row>
    <row r="4421" spans="3:12" x14ac:dyDescent="0.3">
      <c r="C4421" s="1"/>
      <c r="D4421" s="1"/>
      <c r="L4421" s="113">
        <v>-105100.81</v>
      </c>
    </row>
    <row r="4422" spans="3:12" x14ac:dyDescent="0.3">
      <c r="C4422" s="1"/>
      <c r="D4422" s="1"/>
      <c r="L4422" s="113">
        <v>-105100.81</v>
      </c>
    </row>
    <row r="4423" spans="3:12" x14ac:dyDescent="0.3">
      <c r="C4423" s="1"/>
      <c r="D4423" s="1"/>
      <c r="L4423" s="113">
        <v>-105100.81</v>
      </c>
    </row>
    <row r="4424" spans="3:12" x14ac:dyDescent="0.3">
      <c r="C4424" s="1"/>
      <c r="D4424" s="1"/>
      <c r="L4424" s="113">
        <v>-105100.81</v>
      </c>
    </row>
    <row r="4425" spans="3:12" x14ac:dyDescent="0.3">
      <c r="C4425" s="1"/>
      <c r="D4425" s="1"/>
      <c r="L4425" s="113">
        <v>-105100.81</v>
      </c>
    </row>
    <row r="4426" spans="3:12" x14ac:dyDescent="0.3">
      <c r="C4426" s="1"/>
      <c r="D4426" s="1"/>
      <c r="L4426" s="113">
        <v>-105100.81</v>
      </c>
    </row>
    <row r="4427" spans="3:12" x14ac:dyDescent="0.3">
      <c r="C4427" s="1"/>
      <c r="D4427" s="1"/>
      <c r="L4427" s="113">
        <v>-105100.81</v>
      </c>
    </row>
    <row r="4428" spans="3:12" x14ac:dyDescent="0.3">
      <c r="C4428" s="1"/>
      <c r="D4428" s="1"/>
      <c r="L4428" s="113">
        <v>-105100.81</v>
      </c>
    </row>
    <row r="4429" spans="3:12" x14ac:dyDescent="0.3">
      <c r="C4429" s="1"/>
      <c r="D4429" s="1"/>
      <c r="L4429" s="113">
        <v>-105100.81</v>
      </c>
    </row>
    <row r="4430" spans="3:12" x14ac:dyDescent="0.3">
      <c r="C4430" s="1"/>
      <c r="D4430" s="1"/>
      <c r="L4430" s="113">
        <v>-105100.81</v>
      </c>
    </row>
    <row r="4431" spans="3:12" x14ac:dyDescent="0.3">
      <c r="C4431" s="1"/>
      <c r="D4431" s="1"/>
      <c r="L4431" s="113">
        <v>-105100.81</v>
      </c>
    </row>
    <row r="4432" spans="3:12" x14ac:dyDescent="0.3">
      <c r="C4432" s="1"/>
      <c r="D4432" s="1"/>
      <c r="L4432" s="113">
        <v>-105100.81</v>
      </c>
    </row>
    <row r="4433" spans="3:12" x14ac:dyDescent="0.3">
      <c r="C4433" s="1"/>
      <c r="D4433" s="1"/>
      <c r="L4433" s="113">
        <v>-105100.81</v>
      </c>
    </row>
    <row r="4434" spans="3:12" x14ac:dyDescent="0.3">
      <c r="C4434" s="1"/>
      <c r="D4434" s="1"/>
      <c r="L4434" s="113">
        <v>-105100.81</v>
      </c>
    </row>
    <row r="4435" spans="3:12" x14ac:dyDescent="0.3">
      <c r="C4435" s="1"/>
      <c r="D4435" s="1"/>
      <c r="L4435" s="113">
        <v>-105100.81</v>
      </c>
    </row>
    <row r="4436" spans="3:12" x14ac:dyDescent="0.3">
      <c r="C4436" s="1"/>
      <c r="D4436" s="1"/>
      <c r="L4436" s="113">
        <v>-105100.81</v>
      </c>
    </row>
    <row r="4437" spans="3:12" x14ac:dyDescent="0.3">
      <c r="C4437" s="1"/>
      <c r="D4437" s="1"/>
      <c r="L4437" s="113">
        <v>-105100.81</v>
      </c>
    </row>
    <row r="4438" spans="3:12" x14ac:dyDescent="0.3">
      <c r="C4438" s="1"/>
      <c r="D4438" s="1"/>
      <c r="L4438" s="113">
        <v>-105100.81</v>
      </c>
    </row>
    <row r="4439" spans="3:12" x14ac:dyDescent="0.3">
      <c r="C4439" s="1"/>
      <c r="D4439" s="1"/>
      <c r="L4439" s="113">
        <v>-105100.81</v>
      </c>
    </row>
    <row r="4440" spans="3:12" x14ac:dyDescent="0.3">
      <c r="C4440" s="1"/>
      <c r="D4440" s="1"/>
      <c r="L4440" s="113">
        <v>-105100.81</v>
      </c>
    </row>
    <row r="4441" spans="3:12" x14ac:dyDescent="0.3">
      <c r="C4441" s="1"/>
      <c r="D4441" s="1"/>
      <c r="L4441" s="113">
        <v>-105100.81</v>
      </c>
    </row>
    <row r="4442" spans="3:12" x14ac:dyDescent="0.3">
      <c r="C4442" s="1"/>
      <c r="D4442" s="1"/>
      <c r="L4442" s="113">
        <v>-105100.81</v>
      </c>
    </row>
    <row r="4443" spans="3:12" x14ac:dyDescent="0.3">
      <c r="C4443" s="1"/>
      <c r="D4443" s="1"/>
      <c r="L4443" s="113">
        <v>-105100.81</v>
      </c>
    </row>
    <row r="4444" spans="3:12" x14ac:dyDescent="0.3">
      <c r="C4444" s="1"/>
      <c r="D4444" s="1"/>
      <c r="L4444" s="113">
        <v>-105100.81</v>
      </c>
    </row>
    <row r="4445" spans="3:12" x14ac:dyDescent="0.3">
      <c r="C4445" s="1"/>
      <c r="D4445" s="1"/>
      <c r="L4445" s="113">
        <v>-105100.81</v>
      </c>
    </row>
    <row r="4446" spans="3:12" x14ac:dyDescent="0.3">
      <c r="C4446" s="1"/>
      <c r="D4446" s="1"/>
      <c r="L4446" s="113">
        <v>-105100.81</v>
      </c>
    </row>
    <row r="4447" spans="3:12" x14ac:dyDescent="0.3">
      <c r="C4447" s="1"/>
      <c r="D4447" s="1"/>
      <c r="L4447" s="113">
        <v>-105100.81</v>
      </c>
    </row>
    <row r="4448" spans="3:12" x14ac:dyDescent="0.3">
      <c r="C4448" s="1"/>
      <c r="D4448" s="1"/>
      <c r="L4448" s="113">
        <v>-105100.81</v>
      </c>
    </row>
    <row r="4449" spans="3:12" x14ac:dyDescent="0.3">
      <c r="C4449" s="1"/>
      <c r="D4449" s="1"/>
      <c r="L4449" s="113">
        <v>-105100.81</v>
      </c>
    </row>
    <row r="4450" spans="3:12" x14ac:dyDescent="0.3">
      <c r="C4450" s="1"/>
      <c r="D4450" s="1"/>
      <c r="L4450" s="113">
        <v>-105100.81</v>
      </c>
    </row>
    <row r="4451" spans="3:12" x14ac:dyDescent="0.3">
      <c r="C4451" s="1"/>
      <c r="D4451" s="1"/>
      <c r="L4451" s="113">
        <v>-105100.81</v>
      </c>
    </row>
    <row r="4452" spans="3:12" x14ac:dyDescent="0.3">
      <c r="C4452" s="1"/>
      <c r="D4452" s="1"/>
      <c r="L4452" s="113">
        <v>-105100.81</v>
      </c>
    </row>
    <row r="4453" spans="3:12" x14ac:dyDescent="0.3">
      <c r="C4453" s="1"/>
      <c r="D4453" s="1"/>
      <c r="L4453" s="113">
        <v>-105100.81</v>
      </c>
    </row>
    <row r="4454" spans="3:12" x14ac:dyDescent="0.3">
      <c r="C4454" s="1"/>
      <c r="D4454" s="1"/>
      <c r="L4454" s="113">
        <v>-105100.81</v>
      </c>
    </row>
    <row r="4455" spans="3:12" x14ac:dyDescent="0.3">
      <c r="C4455" s="1"/>
      <c r="D4455" s="1"/>
      <c r="L4455" s="113">
        <v>-105100.81</v>
      </c>
    </row>
    <row r="4456" spans="3:12" x14ac:dyDescent="0.3">
      <c r="C4456" s="1"/>
      <c r="D4456" s="1"/>
      <c r="L4456" s="113">
        <v>-105100.81</v>
      </c>
    </row>
    <row r="4457" spans="3:12" x14ac:dyDescent="0.3">
      <c r="C4457" s="1"/>
      <c r="D4457" s="1"/>
      <c r="L4457" s="113">
        <v>-105100.81</v>
      </c>
    </row>
    <row r="4458" spans="3:12" x14ac:dyDescent="0.3">
      <c r="C4458" s="1"/>
      <c r="D4458" s="1"/>
      <c r="L4458" s="113">
        <v>-105100.81</v>
      </c>
    </row>
    <row r="4459" spans="3:12" x14ac:dyDescent="0.3">
      <c r="C4459" s="1"/>
      <c r="D4459" s="1"/>
      <c r="L4459" s="113">
        <v>-105100.81</v>
      </c>
    </row>
    <row r="4460" spans="3:12" x14ac:dyDescent="0.3">
      <c r="C4460" s="1"/>
      <c r="D4460" s="1"/>
      <c r="L4460" s="113">
        <v>-105100.81</v>
      </c>
    </row>
    <row r="4461" spans="3:12" x14ac:dyDescent="0.3">
      <c r="C4461" s="1"/>
      <c r="D4461" s="1"/>
      <c r="L4461" s="113">
        <v>-105100.81</v>
      </c>
    </row>
    <row r="4462" spans="3:12" x14ac:dyDescent="0.3">
      <c r="C4462" s="1"/>
      <c r="D4462" s="1"/>
      <c r="L4462" s="113">
        <v>-105100.81</v>
      </c>
    </row>
    <row r="4463" spans="3:12" x14ac:dyDescent="0.3">
      <c r="C4463" s="1"/>
      <c r="D4463" s="1"/>
      <c r="L4463" s="113">
        <v>-105100.81</v>
      </c>
    </row>
    <row r="4464" spans="3:12" x14ac:dyDescent="0.3">
      <c r="C4464" s="1"/>
      <c r="D4464" s="1"/>
      <c r="L4464" s="113">
        <v>-105100.81</v>
      </c>
    </row>
    <row r="4465" spans="3:12" x14ac:dyDescent="0.3">
      <c r="C4465" s="1"/>
      <c r="D4465" s="1"/>
      <c r="L4465" s="113">
        <v>-105100.81</v>
      </c>
    </row>
    <row r="4466" spans="3:12" x14ac:dyDescent="0.3">
      <c r="C4466" s="1"/>
      <c r="D4466" s="1"/>
      <c r="L4466" s="113">
        <v>-105100.81</v>
      </c>
    </row>
    <row r="4467" spans="3:12" x14ac:dyDescent="0.3">
      <c r="C4467" s="1"/>
      <c r="D4467" s="1"/>
      <c r="L4467" s="113">
        <v>-105100.81</v>
      </c>
    </row>
    <row r="4468" spans="3:12" x14ac:dyDescent="0.3">
      <c r="C4468" s="1"/>
      <c r="D4468" s="1"/>
      <c r="L4468" s="113">
        <v>-105100.81</v>
      </c>
    </row>
    <row r="4469" spans="3:12" x14ac:dyDescent="0.3">
      <c r="C4469" s="1"/>
      <c r="D4469" s="1"/>
      <c r="L4469" s="113">
        <v>-105100.81</v>
      </c>
    </row>
    <row r="4470" spans="3:12" x14ac:dyDescent="0.3">
      <c r="C4470" s="1"/>
      <c r="D4470" s="1"/>
      <c r="L4470" s="113">
        <v>-105100.81</v>
      </c>
    </row>
    <row r="4471" spans="3:12" x14ac:dyDescent="0.3">
      <c r="C4471" s="1"/>
      <c r="D4471" s="1"/>
      <c r="L4471" s="113">
        <v>-105100.81</v>
      </c>
    </row>
    <row r="4472" spans="3:12" x14ac:dyDescent="0.3">
      <c r="C4472" s="1"/>
      <c r="D4472" s="1"/>
      <c r="L4472" s="113">
        <v>-105100.81</v>
      </c>
    </row>
    <row r="4473" spans="3:12" x14ac:dyDescent="0.3">
      <c r="C4473" s="1"/>
      <c r="D4473" s="1"/>
      <c r="L4473" s="113">
        <v>-105100.81</v>
      </c>
    </row>
    <row r="4474" spans="3:12" x14ac:dyDescent="0.3">
      <c r="C4474" s="1"/>
      <c r="D4474" s="1"/>
      <c r="L4474" s="113">
        <v>-105100.81</v>
      </c>
    </row>
    <row r="4475" spans="3:12" x14ac:dyDescent="0.3">
      <c r="C4475" s="1"/>
      <c r="D4475" s="1"/>
      <c r="L4475" s="113">
        <v>-105100.81</v>
      </c>
    </row>
    <row r="4476" spans="3:12" x14ac:dyDescent="0.3">
      <c r="C4476" s="1"/>
      <c r="D4476" s="1"/>
      <c r="L4476" s="113">
        <v>-105100.81</v>
      </c>
    </row>
    <row r="4477" spans="3:12" x14ac:dyDescent="0.3">
      <c r="C4477" s="1"/>
      <c r="D4477" s="1"/>
      <c r="L4477" s="113">
        <v>-105100.81</v>
      </c>
    </row>
    <row r="4478" spans="3:12" x14ac:dyDescent="0.3">
      <c r="C4478" s="1"/>
      <c r="D4478" s="1"/>
      <c r="L4478" s="113">
        <v>-105100.81</v>
      </c>
    </row>
    <row r="4479" spans="3:12" x14ac:dyDescent="0.3">
      <c r="C4479" s="1"/>
      <c r="D4479" s="1"/>
      <c r="L4479" s="113">
        <v>-105100.81</v>
      </c>
    </row>
    <row r="4480" spans="3:12" x14ac:dyDescent="0.3">
      <c r="C4480" s="1"/>
      <c r="D4480" s="1"/>
      <c r="L4480" s="113">
        <v>-105100.81</v>
      </c>
    </row>
    <row r="4481" spans="3:12" x14ac:dyDescent="0.3">
      <c r="C4481" s="1"/>
      <c r="D4481" s="1"/>
      <c r="L4481" s="113">
        <v>-105100.81</v>
      </c>
    </row>
    <row r="4482" spans="3:12" x14ac:dyDescent="0.3">
      <c r="C4482" s="1"/>
      <c r="D4482" s="1"/>
      <c r="L4482" s="113">
        <v>-105100.81</v>
      </c>
    </row>
    <row r="4483" spans="3:12" x14ac:dyDescent="0.3">
      <c r="C4483" s="1"/>
      <c r="D4483" s="1"/>
      <c r="L4483" s="113">
        <v>-105100.81</v>
      </c>
    </row>
    <row r="4484" spans="3:12" x14ac:dyDescent="0.3">
      <c r="C4484" s="1"/>
      <c r="D4484" s="1"/>
      <c r="L4484" s="113">
        <v>-105100.81</v>
      </c>
    </row>
    <row r="4485" spans="3:12" x14ac:dyDescent="0.3">
      <c r="C4485" s="1"/>
      <c r="D4485" s="1"/>
      <c r="L4485" s="113">
        <v>-105100.81</v>
      </c>
    </row>
    <row r="4486" spans="3:12" x14ac:dyDescent="0.3">
      <c r="C4486" s="1"/>
      <c r="D4486" s="1"/>
      <c r="L4486" s="113">
        <v>-105100.81</v>
      </c>
    </row>
    <row r="4487" spans="3:12" x14ac:dyDescent="0.3">
      <c r="C4487" s="1"/>
      <c r="D4487" s="1"/>
      <c r="L4487" s="113">
        <v>-105100.81</v>
      </c>
    </row>
    <row r="4488" spans="3:12" x14ac:dyDescent="0.3">
      <c r="C4488" s="1"/>
      <c r="D4488" s="1"/>
      <c r="L4488" s="113">
        <v>-105100.81</v>
      </c>
    </row>
    <row r="4489" spans="3:12" x14ac:dyDescent="0.3">
      <c r="C4489" s="1"/>
      <c r="D4489" s="1"/>
      <c r="L4489" s="113">
        <v>-105100.81</v>
      </c>
    </row>
    <row r="4490" spans="3:12" x14ac:dyDescent="0.3">
      <c r="C4490" s="1"/>
      <c r="D4490" s="1"/>
      <c r="L4490" s="113">
        <v>-105100.81</v>
      </c>
    </row>
    <row r="4491" spans="3:12" x14ac:dyDescent="0.3">
      <c r="C4491" s="1"/>
      <c r="D4491" s="1"/>
      <c r="L4491" s="113">
        <v>-105100.81</v>
      </c>
    </row>
    <row r="4492" spans="3:12" x14ac:dyDescent="0.3">
      <c r="C4492" s="1"/>
      <c r="D4492" s="1"/>
      <c r="L4492" s="113">
        <v>-105100.81</v>
      </c>
    </row>
    <row r="4493" spans="3:12" x14ac:dyDescent="0.3">
      <c r="C4493" s="1"/>
      <c r="D4493" s="1"/>
      <c r="L4493" s="113">
        <v>-105100.81</v>
      </c>
    </row>
    <row r="4494" spans="3:12" x14ac:dyDescent="0.3">
      <c r="C4494" s="1"/>
      <c r="D4494" s="1"/>
      <c r="L4494" s="113">
        <v>-105100.81</v>
      </c>
    </row>
    <row r="4495" spans="3:12" x14ac:dyDescent="0.3">
      <c r="C4495" s="1"/>
      <c r="D4495" s="1"/>
      <c r="L4495" s="113">
        <v>-105100.81</v>
      </c>
    </row>
    <row r="4496" spans="3:12" x14ac:dyDescent="0.3">
      <c r="C4496" s="1"/>
      <c r="D4496" s="1"/>
      <c r="L4496" s="113">
        <v>-105100.81</v>
      </c>
    </row>
    <row r="4497" spans="3:12" x14ac:dyDescent="0.3">
      <c r="C4497" s="1"/>
      <c r="D4497" s="1"/>
      <c r="L4497" s="113">
        <v>-105100.81</v>
      </c>
    </row>
    <row r="4498" spans="3:12" x14ac:dyDescent="0.3">
      <c r="C4498" s="1"/>
      <c r="D4498" s="1"/>
      <c r="L4498" s="113">
        <v>-105100.81</v>
      </c>
    </row>
    <row r="4499" spans="3:12" x14ac:dyDescent="0.3">
      <c r="C4499" s="1"/>
      <c r="D4499" s="1"/>
      <c r="L4499" s="113">
        <v>-105100.81</v>
      </c>
    </row>
    <row r="4500" spans="3:12" x14ac:dyDescent="0.3">
      <c r="C4500" s="1"/>
      <c r="D4500" s="1"/>
      <c r="L4500" s="113">
        <v>-105100.81</v>
      </c>
    </row>
    <row r="4501" spans="3:12" x14ac:dyDescent="0.3">
      <c r="C4501" s="1"/>
      <c r="D4501" s="1"/>
      <c r="L4501" s="113">
        <v>-105100.81</v>
      </c>
    </row>
    <row r="4502" spans="3:12" x14ac:dyDescent="0.3">
      <c r="C4502" s="1"/>
      <c r="D4502" s="1"/>
      <c r="L4502" s="113">
        <v>-105100.81</v>
      </c>
    </row>
    <row r="4503" spans="3:12" x14ac:dyDescent="0.3">
      <c r="C4503" s="1"/>
      <c r="D4503" s="1"/>
      <c r="L4503" s="113">
        <v>-105100.81</v>
      </c>
    </row>
    <row r="4504" spans="3:12" x14ac:dyDescent="0.3">
      <c r="C4504" s="1"/>
      <c r="D4504" s="1"/>
      <c r="L4504" s="113">
        <v>-105100.81</v>
      </c>
    </row>
    <row r="4505" spans="3:12" x14ac:dyDescent="0.3">
      <c r="C4505" s="1"/>
      <c r="D4505" s="1"/>
      <c r="L4505" s="113">
        <v>-105100.81</v>
      </c>
    </row>
    <row r="4506" spans="3:12" x14ac:dyDescent="0.3">
      <c r="C4506" s="1"/>
      <c r="D4506" s="1"/>
      <c r="L4506" s="113">
        <v>-105100.81</v>
      </c>
    </row>
    <row r="4507" spans="3:12" x14ac:dyDescent="0.3">
      <c r="C4507" s="1"/>
      <c r="D4507" s="1"/>
      <c r="L4507" s="113">
        <v>-105100.81</v>
      </c>
    </row>
    <row r="4508" spans="3:12" x14ac:dyDescent="0.3">
      <c r="C4508" s="1"/>
      <c r="D4508" s="1"/>
      <c r="L4508" s="113">
        <v>-105100.81</v>
      </c>
    </row>
    <row r="4509" spans="3:12" x14ac:dyDescent="0.3">
      <c r="C4509" s="1"/>
      <c r="D4509" s="1"/>
      <c r="L4509" s="113">
        <v>-105100.81</v>
      </c>
    </row>
    <row r="4510" spans="3:12" x14ac:dyDescent="0.3">
      <c r="C4510" s="1"/>
      <c r="D4510" s="1"/>
      <c r="L4510" s="113">
        <v>-105100.81</v>
      </c>
    </row>
    <row r="4511" spans="3:12" x14ac:dyDescent="0.3">
      <c r="C4511" s="1"/>
      <c r="D4511" s="1"/>
      <c r="L4511" s="113">
        <v>-105100.81</v>
      </c>
    </row>
    <row r="4512" spans="3:12" x14ac:dyDescent="0.3">
      <c r="C4512" s="1"/>
      <c r="D4512" s="1"/>
      <c r="L4512" s="113">
        <v>-105100.81</v>
      </c>
    </row>
    <row r="4513" spans="3:12" x14ac:dyDescent="0.3">
      <c r="C4513" s="1"/>
      <c r="D4513" s="1"/>
      <c r="L4513" s="113">
        <v>-105100.81</v>
      </c>
    </row>
    <row r="4514" spans="3:12" x14ac:dyDescent="0.3">
      <c r="C4514" s="1"/>
      <c r="D4514" s="1"/>
      <c r="L4514" s="113">
        <v>-105100.81</v>
      </c>
    </row>
    <row r="4515" spans="3:12" x14ac:dyDescent="0.3">
      <c r="C4515" s="1"/>
      <c r="D4515" s="1"/>
      <c r="L4515" s="113">
        <v>-105100.81</v>
      </c>
    </row>
    <row r="4516" spans="3:12" x14ac:dyDescent="0.3">
      <c r="C4516" s="1"/>
      <c r="D4516" s="1"/>
      <c r="L4516" s="113">
        <v>-105100.81</v>
      </c>
    </row>
    <row r="4517" spans="3:12" x14ac:dyDescent="0.3">
      <c r="C4517" s="1"/>
      <c r="D4517" s="1"/>
      <c r="L4517" s="113">
        <v>-105100.81</v>
      </c>
    </row>
    <row r="4518" spans="3:12" x14ac:dyDescent="0.3">
      <c r="C4518" s="1"/>
      <c r="D4518" s="1"/>
      <c r="L4518" s="113">
        <v>-105100.81</v>
      </c>
    </row>
    <row r="4519" spans="3:12" x14ac:dyDescent="0.3">
      <c r="C4519" s="1"/>
      <c r="D4519" s="1"/>
      <c r="L4519" s="113">
        <v>-105100.81</v>
      </c>
    </row>
    <row r="4520" spans="3:12" x14ac:dyDescent="0.3">
      <c r="C4520" s="1"/>
      <c r="D4520" s="1"/>
      <c r="L4520" s="113">
        <v>-105100.81</v>
      </c>
    </row>
    <row r="4521" spans="3:12" x14ac:dyDescent="0.3">
      <c r="C4521" s="1"/>
      <c r="D4521" s="1"/>
      <c r="L4521" s="113">
        <v>-105100.81</v>
      </c>
    </row>
    <row r="4522" spans="3:12" x14ac:dyDescent="0.3">
      <c r="C4522" s="1"/>
      <c r="D4522" s="1"/>
      <c r="L4522" s="113">
        <v>-105100.81</v>
      </c>
    </row>
    <row r="4523" spans="3:12" x14ac:dyDescent="0.3">
      <c r="C4523" s="1"/>
      <c r="D4523" s="1"/>
      <c r="L4523" s="113">
        <v>-105100.81</v>
      </c>
    </row>
    <row r="4524" spans="3:12" x14ac:dyDescent="0.3">
      <c r="C4524" s="1"/>
      <c r="D4524" s="1"/>
      <c r="L4524" s="113">
        <v>-105100.81</v>
      </c>
    </row>
    <row r="4525" spans="3:12" x14ac:dyDescent="0.3">
      <c r="C4525" s="1"/>
      <c r="D4525" s="1"/>
      <c r="L4525" s="113">
        <v>-105100.81</v>
      </c>
    </row>
    <row r="4526" spans="3:12" x14ac:dyDescent="0.3">
      <c r="C4526" s="1"/>
      <c r="D4526" s="1"/>
      <c r="L4526" s="113">
        <v>-105100.81</v>
      </c>
    </row>
    <row r="4527" spans="3:12" x14ac:dyDescent="0.3">
      <c r="C4527" s="1"/>
      <c r="D4527" s="1"/>
      <c r="L4527" s="113">
        <v>-105100.81</v>
      </c>
    </row>
    <row r="4528" spans="3:12" x14ac:dyDescent="0.3">
      <c r="C4528" s="1"/>
      <c r="D4528" s="1"/>
      <c r="L4528" s="113">
        <v>-105100.81</v>
      </c>
    </row>
    <row r="4529" spans="3:12" x14ac:dyDescent="0.3">
      <c r="C4529" s="1"/>
      <c r="D4529" s="1"/>
      <c r="L4529" s="113">
        <v>-105100.81</v>
      </c>
    </row>
    <row r="4530" spans="3:12" x14ac:dyDescent="0.3">
      <c r="C4530" s="1"/>
      <c r="D4530" s="1"/>
      <c r="L4530" s="113">
        <v>-105100.81</v>
      </c>
    </row>
    <row r="4531" spans="3:12" x14ac:dyDescent="0.3">
      <c r="C4531" s="1"/>
      <c r="D4531" s="1"/>
      <c r="L4531" s="113">
        <v>-105100.81</v>
      </c>
    </row>
    <row r="4532" spans="3:12" x14ac:dyDescent="0.3">
      <c r="C4532" s="1"/>
      <c r="D4532" s="1"/>
      <c r="L4532" s="113">
        <v>-105100.81</v>
      </c>
    </row>
    <row r="4533" spans="3:12" x14ac:dyDescent="0.3">
      <c r="C4533" s="1"/>
      <c r="D4533" s="1"/>
      <c r="L4533" s="113">
        <v>-105100.81</v>
      </c>
    </row>
    <row r="4534" spans="3:12" x14ac:dyDescent="0.3">
      <c r="C4534" s="1"/>
      <c r="D4534" s="1"/>
      <c r="L4534" s="113">
        <v>-105100.81</v>
      </c>
    </row>
    <row r="4535" spans="3:12" x14ac:dyDescent="0.3">
      <c r="C4535" s="1"/>
      <c r="D4535" s="1"/>
      <c r="L4535" s="113">
        <v>-105100.81</v>
      </c>
    </row>
    <row r="4536" spans="3:12" x14ac:dyDescent="0.3">
      <c r="C4536" s="1"/>
      <c r="D4536" s="1"/>
      <c r="L4536" s="113">
        <v>-105100.81</v>
      </c>
    </row>
    <row r="4537" spans="3:12" x14ac:dyDescent="0.3">
      <c r="C4537" s="1"/>
      <c r="D4537" s="1"/>
      <c r="L4537" s="113">
        <v>-105100.81</v>
      </c>
    </row>
    <row r="4538" spans="3:12" x14ac:dyDescent="0.3">
      <c r="C4538" s="1"/>
      <c r="D4538" s="1"/>
      <c r="L4538" s="113">
        <v>-105100.81</v>
      </c>
    </row>
    <row r="4539" spans="3:12" x14ac:dyDescent="0.3">
      <c r="C4539" s="1"/>
      <c r="D4539" s="1"/>
      <c r="L4539" s="113">
        <v>-105100.81</v>
      </c>
    </row>
    <row r="4540" spans="3:12" x14ac:dyDescent="0.3">
      <c r="C4540" s="1"/>
      <c r="D4540" s="1"/>
      <c r="L4540" s="113">
        <v>-105100.81</v>
      </c>
    </row>
    <row r="4541" spans="3:12" x14ac:dyDescent="0.3">
      <c r="C4541" s="1"/>
      <c r="D4541" s="1"/>
      <c r="L4541" s="113">
        <v>-105100.81</v>
      </c>
    </row>
    <row r="4542" spans="3:12" x14ac:dyDescent="0.3">
      <c r="C4542" s="1"/>
      <c r="D4542" s="1"/>
      <c r="L4542" s="113">
        <v>-105100.81</v>
      </c>
    </row>
    <row r="4543" spans="3:12" x14ac:dyDescent="0.3">
      <c r="C4543" s="1"/>
      <c r="D4543" s="1"/>
      <c r="L4543" s="113">
        <v>-105100.81</v>
      </c>
    </row>
    <row r="4544" spans="3:12" x14ac:dyDescent="0.3">
      <c r="C4544" s="1"/>
      <c r="D4544" s="1"/>
      <c r="L4544" s="113">
        <v>-105100.81</v>
      </c>
    </row>
    <row r="4545" spans="3:12" x14ac:dyDescent="0.3">
      <c r="C4545" s="1"/>
      <c r="D4545" s="1"/>
      <c r="L4545" s="113">
        <v>-105100.81</v>
      </c>
    </row>
    <row r="4546" spans="3:12" x14ac:dyDescent="0.3">
      <c r="C4546" s="1"/>
      <c r="D4546" s="1"/>
      <c r="L4546" s="113">
        <v>-105100.81</v>
      </c>
    </row>
    <row r="4547" spans="3:12" x14ac:dyDescent="0.3">
      <c r="C4547" s="1"/>
      <c r="D4547" s="1"/>
      <c r="L4547" s="113">
        <v>-105100.81</v>
      </c>
    </row>
    <row r="4548" spans="3:12" x14ac:dyDescent="0.3">
      <c r="C4548" s="1"/>
      <c r="D4548" s="1"/>
      <c r="L4548" s="113">
        <v>-105100.81</v>
      </c>
    </row>
    <row r="4549" spans="3:12" x14ac:dyDescent="0.3">
      <c r="C4549" s="1"/>
      <c r="D4549" s="1"/>
      <c r="L4549" s="113">
        <v>-105100.81</v>
      </c>
    </row>
    <row r="4550" spans="3:12" x14ac:dyDescent="0.3">
      <c r="C4550" s="1"/>
      <c r="D4550" s="1"/>
      <c r="L4550" s="113">
        <v>-105100.81</v>
      </c>
    </row>
    <row r="4551" spans="3:12" x14ac:dyDescent="0.3">
      <c r="C4551" s="1"/>
      <c r="D4551" s="1"/>
      <c r="L4551" s="113">
        <v>-105100.81</v>
      </c>
    </row>
    <row r="4552" spans="3:12" x14ac:dyDescent="0.3">
      <c r="C4552" s="1"/>
      <c r="D4552" s="1"/>
      <c r="L4552" s="113">
        <v>-105100.81</v>
      </c>
    </row>
    <row r="4553" spans="3:12" x14ac:dyDescent="0.3">
      <c r="C4553" s="1"/>
      <c r="D4553" s="1"/>
      <c r="L4553" s="113">
        <v>-105100.81</v>
      </c>
    </row>
    <row r="4554" spans="3:12" x14ac:dyDescent="0.3">
      <c r="C4554" s="1"/>
      <c r="D4554" s="1"/>
      <c r="L4554" s="113">
        <v>-105100.81</v>
      </c>
    </row>
    <row r="4555" spans="3:12" x14ac:dyDescent="0.3">
      <c r="C4555" s="1"/>
      <c r="D4555" s="1"/>
      <c r="L4555" s="113">
        <v>-105100.81</v>
      </c>
    </row>
    <row r="4556" spans="3:12" x14ac:dyDescent="0.3">
      <c r="C4556" s="1"/>
      <c r="D4556" s="1"/>
      <c r="L4556" s="113">
        <v>-105100.81</v>
      </c>
    </row>
    <row r="4557" spans="3:12" x14ac:dyDescent="0.3">
      <c r="C4557" s="1"/>
      <c r="D4557" s="1"/>
      <c r="L4557" s="113">
        <v>-105100.81</v>
      </c>
    </row>
    <row r="4558" spans="3:12" x14ac:dyDescent="0.3">
      <c r="C4558" s="1"/>
      <c r="D4558" s="1"/>
      <c r="L4558" s="113">
        <v>-105100.81</v>
      </c>
    </row>
    <row r="4559" spans="3:12" x14ac:dyDescent="0.3">
      <c r="C4559" s="1"/>
      <c r="D4559" s="1"/>
      <c r="L4559" s="113">
        <v>-105100.81</v>
      </c>
    </row>
    <row r="4560" spans="3:12" x14ac:dyDescent="0.3">
      <c r="C4560" s="1"/>
      <c r="D4560" s="1"/>
      <c r="L4560" s="113">
        <v>-105100.81</v>
      </c>
    </row>
    <row r="4561" spans="3:12" x14ac:dyDescent="0.3">
      <c r="C4561" s="1"/>
      <c r="D4561" s="1"/>
      <c r="L4561" s="113">
        <v>-105100.81</v>
      </c>
    </row>
    <row r="4562" spans="3:12" x14ac:dyDescent="0.3">
      <c r="C4562" s="1"/>
      <c r="D4562" s="1"/>
      <c r="L4562" s="113">
        <v>-105100.81</v>
      </c>
    </row>
    <row r="4563" spans="3:12" x14ac:dyDescent="0.3">
      <c r="C4563" s="1"/>
      <c r="D4563" s="1"/>
      <c r="L4563" s="113">
        <v>-105100.81</v>
      </c>
    </row>
    <row r="4564" spans="3:12" x14ac:dyDescent="0.3">
      <c r="C4564" s="1"/>
      <c r="D4564" s="1"/>
      <c r="L4564" s="113">
        <v>-105100.81</v>
      </c>
    </row>
    <row r="4565" spans="3:12" x14ac:dyDescent="0.3">
      <c r="C4565" s="1"/>
      <c r="D4565" s="1"/>
      <c r="L4565" s="113">
        <v>-105100.81</v>
      </c>
    </row>
    <row r="4566" spans="3:12" x14ac:dyDescent="0.3">
      <c r="C4566" s="1"/>
      <c r="D4566" s="1"/>
      <c r="L4566" s="113">
        <v>-105100.81</v>
      </c>
    </row>
    <row r="4567" spans="3:12" x14ac:dyDescent="0.3">
      <c r="C4567" s="1"/>
      <c r="D4567" s="1"/>
      <c r="L4567" s="113">
        <v>-105100.81</v>
      </c>
    </row>
    <row r="4568" spans="3:12" x14ac:dyDescent="0.3">
      <c r="C4568" s="1"/>
      <c r="D4568" s="1"/>
      <c r="L4568" s="113">
        <v>-105100.81</v>
      </c>
    </row>
    <row r="4569" spans="3:12" x14ac:dyDescent="0.3">
      <c r="C4569" s="1"/>
      <c r="D4569" s="1"/>
      <c r="L4569" s="113">
        <v>-105100.81</v>
      </c>
    </row>
    <row r="4570" spans="3:12" x14ac:dyDescent="0.3">
      <c r="C4570" s="1"/>
      <c r="D4570" s="1"/>
      <c r="L4570" s="113">
        <v>-105100.81</v>
      </c>
    </row>
    <row r="4571" spans="3:12" x14ac:dyDescent="0.3">
      <c r="C4571" s="1"/>
      <c r="D4571" s="1"/>
      <c r="L4571" s="113">
        <v>-105100.81</v>
      </c>
    </row>
    <row r="4572" spans="3:12" x14ac:dyDescent="0.3">
      <c r="C4572" s="1"/>
      <c r="D4572" s="1"/>
      <c r="L4572" s="113">
        <v>-105100.81</v>
      </c>
    </row>
    <row r="4573" spans="3:12" x14ac:dyDescent="0.3">
      <c r="C4573" s="1"/>
      <c r="D4573" s="1"/>
      <c r="L4573" s="113">
        <v>-105100.81</v>
      </c>
    </row>
    <row r="4574" spans="3:12" x14ac:dyDescent="0.3">
      <c r="C4574" s="1"/>
      <c r="D4574" s="1"/>
      <c r="L4574" s="113">
        <v>-105100.81</v>
      </c>
    </row>
    <row r="4575" spans="3:12" x14ac:dyDescent="0.3">
      <c r="C4575" s="1"/>
      <c r="D4575" s="1"/>
      <c r="L4575" s="113">
        <v>-105100.81</v>
      </c>
    </row>
    <row r="4576" spans="3:12" x14ac:dyDescent="0.3">
      <c r="C4576" s="1"/>
      <c r="D4576" s="1"/>
      <c r="L4576" s="113">
        <v>-105100.81</v>
      </c>
    </row>
    <row r="4577" spans="3:12" x14ac:dyDescent="0.3">
      <c r="C4577" s="1"/>
      <c r="D4577" s="1"/>
      <c r="L4577" s="113">
        <v>-105100.81</v>
      </c>
    </row>
    <row r="4578" spans="3:12" x14ac:dyDescent="0.3">
      <c r="C4578" s="1"/>
      <c r="D4578" s="1"/>
      <c r="L4578" s="113">
        <v>-105100.81</v>
      </c>
    </row>
    <row r="4579" spans="3:12" x14ac:dyDescent="0.3">
      <c r="C4579" s="1"/>
      <c r="D4579" s="1"/>
      <c r="L4579" s="113">
        <v>-105100.81</v>
      </c>
    </row>
    <row r="4580" spans="3:12" x14ac:dyDescent="0.3">
      <c r="C4580" s="1"/>
      <c r="D4580" s="1"/>
      <c r="L4580" s="113">
        <v>-105100.81</v>
      </c>
    </row>
    <row r="4581" spans="3:12" x14ac:dyDescent="0.3">
      <c r="C4581" s="1"/>
      <c r="D4581" s="1"/>
      <c r="L4581" s="113">
        <v>-105100.81</v>
      </c>
    </row>
    <row r="4582" spans="3:12" x14ac:dyDescent="0.3">
      <c r="C4582" s="1"/>
      <c r="D4582" s="1"/>
      <c r="L4582" s="113">
        <v>-105100.81</v>
      </c>
    </row>
    <row r="4583" spans="3:12" x14ac:dyDescent="0.3">
      <c r="C4583" s="1"/>
      <c r="D4583" s="1"/>
      <c r="L4583" s="113">
        <v>-105100.81</v>
      </c>
    </row>
    <row r="4584" spans="3:12" x14ac:dyDescent="0.3">
      <c r="C4584" s="1"/>
      <c r="D4584" s="1"/>
      <c r="L4584" s="113">
        <v>-105100.81</v>
      </c>
    </row>
    <row r="4585" spans="3:12" x14ac:dyDescent="0.3">
      <c r="C4585" s="1"/>
      <c r="D4585" s="1"/>
      <c r="L4585" s="113">
        <v>-105100.81</v>
      </c>
    </row>
    <row r="4586" spans="3:12" x14ac:dyDescent="0.3">
      <c r="C4586" s="1"/>
      <c r="D4586" s="1"/>
      <c r="L4586" s="113">
        <v>-105100.81</v>
      </c>
    </row>
    <row r="4587" spans="3:12" x14ac:dyDescent="0.3">
      <c r="C4587" s="1"/>
      <c r="D4587" s="1"/>
      <c r="L4587" s="113">
        <v>-105100.81</v>
      </c>
    </row>
    <row r="4588" spans="3:12" x14ac:dyDescent="0.3">
      <c r="C4588" s="1"/>
      <c r="D4588" s="1"/>
      <c r="L4588" s="113">
        <v>-105100.81</v>
      </c>
    </row>
    <row r="4589" spans="3:12" x14ac:dyDescent="0.3">
      <c r="C4589" s="1"/>
      <c r="D4589" s="1"/>
      <c r="L4589" s="113">
        <v>-105100.81</v>
      </c>
    </row>
    <row r="4590" spans="3:12" x14ac:dyDescent="0.3">
      <c r="C4590" s="1"/>
      <c r="D4590" s="1"/>
      <c r="L4590" s="113">
        <v>-105100.81</v>
      </c>
    </row>
    <row r="4591" spans="3:12" x14ac:dyDescent="0.3">
      <c r="C4591" s="1"/>
      <c r="D4591" s="1"/>
      <c r="L4591" s="113">
        <v>-105100.81</v>
      </c>
    </row>
    <row r="4592" spans="3:12" x14ac:dyDescent="0.3">
      <c r="C4592" s="1"/>
      <c r="D4592" s="1"/>
      <c r="L4592" s="113">
        <v>-105100.81</v>
      </c>
    </row>
    <row r="4593" spans="3:12" x14ac:dyDescent="0.3">
      <c r="C4593" s="1"/>
      <c r="D4593" s="1"/>
      <c r="L4593" s="113">
        <v>-105100.81</v>
      </c>
    </row>
    <row r="4594" spans="3:12" x14ac:dyDescent="0.3">
      <c r="C4594" s="1"/>
      <c r="D4594" s="1"/>
      <c r="L4594" s="113">
        <v>-105100.81</v>
      </c>
    </row>
    <row r="4595" spans="3:12" x14ac:dyDescent="0.3">
      <c r="C4595" s="1"/>
      <c r="D4595" s="1"/>
      <c r="L4595" s="113">
        <v>-105100.81</v>
      </c>
    </row>
    <row r="4596" spans="3:12" x14ac:dyDescent="0.3">
      <c r="C4596" s="1"/>
      <c r="D4596" s="1"/>
      <c r="L4596" s="113">
        <v>-105100.81</v>
      </c>
    </row>
    <row r="4597" spans="3:12" x14ac:dyDescent="0.3">
      <c r="C4597" s="1"/>
      <c r="D4597" s="1"/>
      <c r="L4597" s="113">
        <v>-105100.81</v>
      </c>
    </row>
    <row r="4598" spans="3:12" x14ac:dyDescent="0.3">
      <c r="C4598" s="1"/>
      <c r="D4598" s="1"/>
      <c r="L4598" s="113">
        <v>-105100.81</v>
      </c>
    </row>
    <row r="4599" spans="3:12" x14ac:dyDescent="0.3">
      <c r="C4599" s="1"/>
      <c r="D4599" s="1"/>
      <c r="L4599" s="113">
        <v>-105100.81</v>
      </c>
    </row>
    <row r="4600" spans="3:12" x14ac:dyDescent="0.3">
      <c r="C4600" s="1"/>
      <c r="D4600" s="1"/>
      <c r="L4600" s="113">
        <v>-105100.81</v>
      </c>
    </row>
    <row r="4601" spans="3:12" x14ac:dyDescent="0.3">
      <c r="C4601" s="1"/>
      <c r="D4601" s="1"/>
      <c r="L4601" s="113">
        <v>-105100.81</v>
      </c>
    </row>
    <row r="4602" spans="3:12" x14ac:dyDescent="0.3">
      <c r="C4602" s="1"/>
      <c r="D4602" s="1"/>
      <c r="L4602" s="113">
        <v>-105100.81</v>
      </c>
    </row>
    <row r="4603" spans="3:12" x14ac:dyDescent="0.3">
      <c r="C4603" s="1"/>
      <c r="D4603" s="1"/>
      <c r="L4603" s="113">
        <v>-105100.81</v>
      </c>
    </row>
    <row r="4604" spans="3:12" x14ac:dyDescent="0.3">
      <c r="C4604" s="1"/>
      <c r="D4604" s="1"/>
      <c r="L4604" s="113">
        <v>-105100.81</v>
      </c>
    </row>
    <row r="4605" spans="3:12" x14ac:dyDescent="0.3">
      <c r="C4605" s="1"/>
      <c r="D4605" s="1"/>
      <c r="L4605" s="113">
        <v>-105100.81</v>
      </c>
    </row>
    <row r="4606" spans="3:12" x14ac:dyDescent="0.3">
      <c r="C4606" s="1"/>
      <c r="D4606" s="1"/>
      <c r="L4606" s="113">
        <v>-105100.81</v>
      </c>
    </row>
    <row r="4607" spans="3:12" x14ac:dyDescent="0.3">
      <c r="C4607" s="1"/>
      <c r="D4607" s="1"/>
      <c r="L4607" s="113">
        <v>-105100.81</v>
      </c>
    </row>
    <row r="4608" spans="3:12" x14ac:dyDescent="0.3">
      <c r="C4608" s="1"/>
      <c r="D4608" s="1"/>
      <c r="L4608" s="113">
        <v>-105100.81</v>
      </c>
    </row>
    <row r="4609" spans="3:12" x14ac:dyDescent="0.3">
      <c r="C4609" s="1"/>
      <c r="D4609" s="1"/>
      <c r="L4609" s="113">
        <v>-105100.81</v>
      </c>
    </row>
    <row r="4610" spans="3:12" x14ac:dyDescent="0.3">
      <c r="C4610" s="1"/>
      <c r="D4610" s="1"/>
      <c r="L4610" s="113">
        <v>-105100.81</v>
      </c>
    </row>
    <row r="4611" spans="3:12" x14ac:dyDescent="0.3">
      <c r="C4611" s="1"/>
      <c r="D4611" s="1"/>
      <c r="L4611" s="113">
        <v>-105100.81</v>
      </c>
    </row>
    <row r="4612" spans="3:12" x14ac:dyDescent="0.3">
      <c r="C4612" s="1"/>
      <c r="D4612" s="1"/>
      <c r="L4612" s="113">
        <v>-105100.81</v>
      </c>
    </row>
    <row r="4613" spans="3:12" x14ac:dyDescent="0.3">
      <c r="C4613" s="1"/>
      <c r="D4613" s="1"/>
      <c r="L4613" s="113">
        <v>-105100.81</v>
      </c>
    </row>
    <row r="4614" spans="3:12" x14ac:dyDescent="0.3">
      <c r="C4614" s="1"/>
      <c r="D4614" s="1"/>
      <c r="L4614" s="113">
        <v>-105100.81</v>
      </c>
    </row>
    <row r="4615" spans="3:12" x14ac:dyDescent="0.3">
      <c r="C4615" s="1"/>
      <c r="D4615" s="1"/>
      <c r="L4615" s="113">
        <v>-105100.81</v>
      </c>
    </row>
    <row r="4616" spans="3:12" x14ac:dyDescent="0.3">
      <c r="C4616" s="1"/>
      <c r="D4616" s="1"/>
      <c r="L4616" s="113">
        <v>-105100.81</v>
      </c>
    </row>
    <row r="4617" spans="3:12" x14ac:dyDescent="0.3">
      <c r="C4617" s="1"/>
      <c r="D4617" s="1"/>
      <c r="L4617" s="113">
        <v>-105100.81</v>
      </c>
    </row>
    <row r="4618" spans="3:12" x14ac:dyDescent="0.3">
      <c r="C4618" s="1"/>
      <c r="D4618" s="1"/>
      <c r="L4618" s="113">
        <v>-105100.81</v>
      </c>
    </row>
    <row r="4619" spans="3:12" x14ac:dyDescent="0.3">
      <c r="C4619" s="1"/>
      <c r="D4619" s="1"/>
      <c r="L4619" s="113">
        <v>-105100.81</v>
      </c>
    </row>
    <row r="4620" spans="3:12" x14ac:dyDescent="0.3">
      <c r="C4620" s="1"/>
      <c r="D4620" s="1"/>
      <c r="L4620" s="113">
        <v>-105100.81</v>
      </c>
    </row>
    <row r="4621" spans="3:12" x14ac:dyDescent="0.3">
      <c r="C4621" s="1"/>
      <c r="D4621" s="1"/>
      <c r="L4621" s="113">
        <v>-105100.81</v>
      </c>
    </row>
    <row r="4622" spans="3:12" x14ac:dyDescent="0.3">
      <c r="C4622" s="1"/>
      <c r="D4622" s="1"/>
      <c r="L4622" s="113">
        <v>-105100.81</v>
      </c>
    </row>
    <row r="4623" spans="3:12" x14ac:dyDescent="0.3">
      <c r="C4623" s="1"/>
      <c r="D4623" s="1"/>
      <c r="L4623" s="113">
        <v>-105100.81</v>
      </c>
    </row>
    <row r="4624" spans="3:12" x14ac:dyDescent="0.3">
      <c r="C4624" s="1"/>
      <c r="D4624" s="1"/>
      <c r="L4624" s="113">
        <v>-105100.81</v>
      </c>
    </row>
    <row r="4625" spans="3:12" x14ac:dyDescent="0.3">
      <c r="C4625" s="1"/>
      <c r="D4625" s="1"/>
      <c r="L4625" s="113">
        <v>-105100.81</v>
      </c>
    </row>
    <row r="4626" spans="3:12" x14ac:dyDescent="0.3">
      <c r="C4626" s="1"/>
      <c r="D4626" s="1"/>
      <c r="L4626" s="113">
        <v>-105100.81</v>
      </c>
    </row>
    <row r="4627" spans="3:12" x14ac:dyDescent="0.3">
      <c r="C4627" s="1"/>
      <c r="D4627" s="1"/>
      <c r="L4627" s="113">
        <v>-105100.81</v>
      </c>
    </row>
    <row r="4628" spans="3:12" x14ac:dyDescent="0.3">
      <c r="C4628" s="1"/>
      <c r="D4628" s="1"/>
      <c r="L4628" s="113">
        <v>-105100.81</v>
      </c>
    </row>
    <row r="4629" spans="3:12" x14ac:dyDescent="0.3">
      <c r="C4629" s="1"/>
      <c r="D4629" s="1"/>
      <c r="L4629" s="113">
        <v>-105100.81</v>
      </c>
    </row>
    <row r="4630" spans="3:12" x14ac:dyDescent="0.3">
      <c r="C4630" s="1"/>
      <c r="D4630" s="1"/>
      <c r="L4630" s="113">
        <v>-105100.81</v>
      </c>
    </row>
    <row r="4631" spans="3:12" x14ac:dyDescent="0.3">
      <c r="C4631" s="1"/>
      <c r="D4631" s="1"/>
      <c r="L4631" s="113">
        <v>-105100.81</v>
      </c>
    </row>
    <row r="4632" spans="3:12" x14ac:dyDescent="0.3">
      <c r="C4632" s="1"/>
      <c r="D4632" s="1"/>
      <c r="L4632" s="113">
        <v>-105100.81</v>
      </c>
    </row>
    <row r="4633" spans="3:12" x14ac:dyDescent="0.3">
      <c r="C4633" s="1"/>
      <c r="D4633" s="1"/>
      <c r="L4633" s="113">
        <v>-105100.81</v>
      </c>
    </row>
    <row r="4634" spans="3:12" x14ac:dyDescent="0.3">
      <c r="C4634" s="1"/>
      <c r="D4634" s="1"/>
      <c r="L4634" s="113">
        <v>-105100.81</v>
      </c>
    </row>
    <row r="4635" spans="3:12" x14ac:dyDescent="0.3">
      <c r="C4635" s="1"/>
      <c r="D4635" s="1"/>
      <c r="L4635" s="113">
        <v>-105100.81</v>
      </c>
    </row>
    <row r="4636" spans="3:12" x14ac:dyDescent="0.3">
      <c r="C4636" s="1"/>
      <c r="D4636" s="1"/>
      <c r="L4636" s="113">
        <v>-105100.81</v>
      </c>
    </row>
    <row r="4637" spans="3:12" x14ac:dyDescent="0.3">
      <c r="C4637" s="1"/>
      <c r="D4637" s="1"/>
      <c r="L4637" s="113">
        <v>-105100.81</v>
      </c>
    </row>
    <row r="4638" spans="3:12" x14ac:dyDescent="0.3">
      <c r="C4638" s="1"/>
      <c r="D4638" s="1"/>
      <c r="L4638" s="113">
        <v>-105100.81</v>
      </c>
    </row>
    <row r="4639" spans="3:12" x14ac:dyDescent="0.3">
      <c r="C4639" s="1"/>
      <c r="D4639" s="1"/>
      <c r="L4639" s="113">
        <v>-105100.81</v>
      </c>
    </row>
    <row r="4640" spans="3:12" x14ac:dyDescent="0.3">
      <c r="C4640" s="1"/>
      <c r="D4640" s="1"/>
      <c r="L4640" s="113">
        <v>-105100.81</v>
      </c>
    </row>
    <row r="4641" spans="3:12" x14ac:dyDescent="0.3">
      <c r="C4641" s="1"/>
      <c r="D4641" s="1"/>
      <c r="L4641" s="113">
        <v>-105100.81</v>
      </c>
    </row>
    <row r="4642" spans="3:12" x14ac:dyDescent="0.3">
      <c r="C4642" s="1"/>
      <c r="D4642" s="1"/>
      <c r="L4642" s="113">
        <v>-105100.81</v>
      </c>
    </row>
    <row r="4643" spans="3:12" x14ac:dyDescent="0.3">
      <c r="C4643" s="1"/>
      <c r="D4643" s="1"/>
      <c r="L4643" s="113">
        <v>-105100.81</v>
      </c>
    </row>
    <row r="4644" spans="3:12" x14ac:dyDescent="0.3">
      <c r="C4644" s="1"/>
      <c r="D4644" s="1"/>
      <c r="L4644" s="113">
        <v>-105100.81</v>
      </c>
    </row>
    <row r="4645" spans="3:12" x14ac:dyDescent="0.3">
      <c r="C4645" s="1"/>
      <c r="D4645" s="1"/>
      <c r="L4645" s="113">
        <v>-105100.81</v>
      </c>
    </row>
    <row r="4646" spans="3:12" x14ac:dyDescent="0.3">
      <c r="C4646" s="1"/>
      <c r="D4646" s="1"/>
      <c r="L4646" s="113">
        <v>-105100.81</v>
      </c>
    </row>
    <row r="4647" spans="3:12" x14ac:dyDescent="0.3">
      <c r="C4647" s="1"/>
      <c r="D4647" s="1"/>
      <c r="L4647" s="113">
        <v>-105100.81</v>
      </c>
    </row>
    <row r="4648" spans="3:12" x14ac:dyDescent="0.3">
      <c r="C4648" s="1"/>
      <c r="D4648" s="1"/>
      <c r="L4648" s="113">
        <v>-105100.81</v>
      </c>
    </row>
    <row r="4649" spans="3:12" x14ac:dyDescent="0.3">
      <c r="C4649" s="1"/>
      <c r="D4649" s="1"/>
      <c r="L4649" s="113">
        <v>-105100.81</v>
      </c>
    </row>
    <row r="4650" spans="3:12" x14ac:dyDescent="0.3">
      <c r="C4650" s="1"/>
      <c r="D4650" s="1"/>
      <c r="L4650" s="113">
        <v>-105100.81</v>
      </c>
    </row>
    <row r="4651" spans="3:12" x14ac:dyDescent="0.3">
      <c r="C4651" s="1"/>
      <c r="D4651" s="1"/>
      <c r="L4651" s="113">
        <v>-105100.81</v>
      </c>
    </row>
    <row r="4652" spans="3:12" x14ac:dyDescent="0.3">
      <c r="C4652" s="1"/>
      <c r="D4652" s="1"/>
      <c r="L4652" s="113">
        <v>-105100.81</v>
      </c>
    </row>
    <row r="4653" spans="3:12" x14ac:dyDescent="0.3">
      <c r="C4653" s="1"/>
      <c r="D4653" s="1"/>
      <c r="L4653" s="113">
        <v>-105100.81</v>
      </c>
    </row>
    <row r="4654" spans="3:12" x14ac:dyDescent="0.3">
      <c r="C4654" s="1"/>
      <c r="D4654" s="1"/>
      <c r="L4654" s="113">
        <v>-105100.81</v>
      </c>
    </row>
    <row r="4655" spans="3:12" x14ac:dyDescent="0.3">
      <c r="C4655" s="1"/>
      <c r="D4655" s="1"/>
      <c r="L4655" s="113">
        <v>-105100.81</v>
      </c>
    </row>
    <row r="4656" spans="3:12" x14ac:dyDescent="0.3">
      <c r="C4656" s="1"/>
      <c r="D4656" s="1"/>
      <c r="L4656" s="113">
        <v>-105100.81</v>
      </c>
    </row>
    <row r="4657" spans="3:12" x14ac:dyDescent="0.3">
      <c r="C4657" s="1"/>
      <c r="D4657" s="1"/>
      <c r="L4657" s="113">
        <v>-105100.81</v>
      </c>
    </row>
    <row r="4658" spans="3:12" x14ac:dyDescent="0.3">
      <c r="C4658" s="1"/>
      <c r="D4658" s="1"/>
      <c r="L4658" s="113">
        <v>-105100.81</v>
      </c>
    </row>
    <row r="4659" spans="3:12" x14ac:dyDescent="0.3">
      <c r="C4659" s="1"/>
      <c r="D4659" s="1"/>
      <c r="L4659" s="113">
        <v>-105100.81</v>
      </c>
    </row>
    <row r="4660" spans="3:12" x14ac:dyDescent="0.3">
      <c r="C4660" s="1"/>
      <c r="D4660" s="1"/>
      <c r="L4660" s="113">
        <v>-105100.81</v>
      </c>
    </row>
    <row r="4661" spans="3:12" x14ac:dyDescent="0.3">
      <c r="C4661" s="1"/>
      <c r="D4661" s="1"/>
      <c r="L4661" s="113">
        <v>-105100.81</v>
      </c>
    </row>
    <row r="4662" spans="3:12" x14ac:dyDescent="0.3">
      <c r="C4662" s="1"/>
      <c r="D4662" s="1"/>
      <c r="L4662" s="113">
        <v>-105100.81</v>
      </c>
    </row>
    <row r="4663" spans="3:12" x14ac:dyDescent="0.3">
      <c r="C4663" s="1"/>
      <c r="D4663" s="1"/>
      <c r="L4663" s="113">
        <v>-105100.81</v>
      </c>
    </row>
    <row r="4664" spans="3:12" x14ac:dyDescent="0.3">
      <c r="C4664" s="1"/>
      <c r="D4664" s="1"/>
      <c r="L4664" s="113">
        <v>-105100.81</v>
      </c>
    </row>
    <row r="4665" spans="3:12" x14ac:dyDescent="0.3">
      <c r="C4665" s="1"/>
      <c r="D4665" s="1"/>
      <c r="L4665" s="113">
        <v>-105100.81</v>
      </c>
    </row>
    <row r="4666" spans="3:12" x14ac:dyDescent="0.3">
      <c r="C4666" s="1"/>
      <c r="D4666" s="1"/>
      <c r="L4666" s="113">
        <v>-105100.81</v>
      </c>
    </row>
    <row r="4667" spans="3:12" x14ac:dyDescent="0.3">
      <c r="C4667" s="1"/>
      <c r="D4667" s="1"/>
      <c r="L4667" s="113">
        <v>-105100.81</v>
      </c>
    </row>
    <row r="4668" spans="3:12" x14ac:dyDescent="0.3">
      <c r="C4668" s="1"/>
      <c r="D4668" s="1"/>
      <c r="L4668" s="113">
        <v>-105100.81</v>
      </c>
    </row>
    <row r="4669" spans="3:12" x14ac:dyDescent="0.3">
      <c r="C4669" s="1"/>
      <c r="D4669" s="1"/>
      <c r="L4669" s="113">
        <v>-105100.81</v>
      </c>
    </row>
    <row r="4670" spans="3:12" x14ac:dyDescent="0.3">
      <c r="C4670" s="1"/>
      <c r="D4670" s="1"/>
      <c r="L4670" s="113">
        <v>-105100.81</v>
      </c>
    </row>
    <row r="4671" spans="3:12" x14ac:dyDescent="0.3">
      <c r="C4671" s="1"/>
      <c r="D4671" s="1"/>
      <c r="L4671" s="113">
        <v>-105100.81</v>
      </c>
    </row>
    <row r="4672" spans="3:12" x14ac:dyDescent="0.3">
      <c r="C4672" s="1"/>
      <c r="D4672" s="1"/>
      <c r="L4672" s="113">
        <v>-105100.81</v>
      </c>
    </row>
    <row r="4673" spans="3:12" x14ac:dyDescent="0.3">
      <c r="C4673" s="1"/>
      <c r="D4673" s="1"/>
      <c r="L4673" s="113">
        <v>-105100.81</v>
      </c>
    </row>
    <row r="4674" spans="3:12" x14ac:dyDescent="0.3">
      <c r="C4674" s="1"/>
      <c r="D4674" s="1"/>
      <c r="L4674" s="113">
        <v>-105100.81</v>
      </c>
    </row>
    <row r="4675" spans="3:12" x14ac:dyDescent="0.3">
      <c r="C4675" s="1"/>
      <c r="D4675" s="1"/>
      <c r="L4675" s="113">
        <v>-105100.81</v>
      </c>
    </row>
    <row r="4676" spans="3:12" x14ac:dyDescent="0.3">
      <c r="C4676" s="1"/>
      <c r="D4676" s="1"/>
      <c r="L4676" s="113">
        <v>-105100.81</v>
      </c>
    </row>
    <row r="4677" spans="3:12" x14ac:dyDescent="0.3">
      <c r="C4677" s="1"/>
      <c r="D4677" s="1"/>
      <c r="L4677" s="113">
        <v>-105100.81</v>
      </c>
    </row>
    <row r="4678" spans="3:12" x14ac:dyDescent="0.3">
      <c r="C4678" s="1"/>
      <c r="D4678" s="1"/>
      <c r="L4678" s="113">
        <v>-105100.81</v>
      </c>
    </row>
    <row r="4679" spans="3:12" x14ac:dyDescent="0.3">
      <c r="C4679" s="1"/>
      <c r="D4679" s="1"/>
      <c r="L4679" s="113">
        <v>-105100.81</v>
      </c>
    </row>
    <row r="4680" spans="3:12" x14ac:dyDescent="0.3">
      <c r="C4680" s="1"/>
      <c r="D4680" s="1"/>
      <c r="L4680" s="113">
        <v>-105100.81</v>
      </c>
    </row>
    <row r="4681" spans="3:12" x14ac:dyDescent="0.3">
      <c r="C4681" s="1"/>
      <c r="D4681" s="1"/>
      <c r="L4681" s="113">
        <v>-105100.81</v>
      </c>
    </row>
    <row r="4682" spans="3:12" x14ac:dyDescent="0.3">
      <c r="C4682" s="1"/>
      <c r="D4682" s="1"/>
      <c r="L4682" s="113">
        <v>-105100.81</v>
      </c>
    </row>
    <row r="4683" spans="3:12" x14ac:dyDescent="0.3">
      <c r="C4683" s="1"/>
      <c r="D4683" s="1"/>
      <c r="L4683" s="113">
        <v>-105100.81</v>
      </c>
    </row>
    <row r="4684" spans="3:12" x14ac:dyDescent="0.3">
      <c r="C4684" s="1"/>
      <c r="D4684" s="1"/>
      <c r="L4684" s="113">
        <v>-105100.81</v>
      </c>
    </row>
    <row r="4685" spans="3:12" x14ac:dyDescent="0.3">
      <c r="C4685" s="1"/>
      <c r="D4685" s="1"/>
      <c r="L4685" s="113">
        <v>-105100.81</v>
      </c>
    </row>
    <row r="4686" spans="3:12" x14ac:dyDescent="0.3">
      <c r="C4686" s="1"/>
      <c r="D4686" s="1"/>
      <c r="L4686" s="113">
        <v>-105100.81</v>
      </c>
    </row>
    <row r="4687" spans="3:12" x14ac:dyDescent="0.3">
      <c r="C4687" s="1"/>
      <c r="D4687" s="1"/>
      <c r="L4687" s="113">
        <v>-105100.81</v>
      </c>
    </row>
    <row r="4688" spans="3:12" x14ac:dyDescent="0.3">
      <c r="C4688" s="1"/>
      <c r="D4688" s="1"/>
      <c r="L4688" s="113">
        <v>-105100.81</v>
      </c>
    </row>
    <row r="4689" spans="3:12" x14ac:dyDescent="0.3">
      <c r="C4689" s="1"/>
      <c r="D4689" s="1"/>
      <c r="L4689" s="113">
        <v>-105100.81</v>
      </c>
    </row>
    <row r="4690" spans="3:12" x14ac:dyDescent="0.3">
      <c r="C4690" s="1"/>
      <c r="D4690" s="1"/>
      <c r="L4690" s="113">
        <v>-105100.81</v>
      </c>
    </row>
    <row r="4691" spans="3:12" x14ac:dyDescent="0.3">
      <c r="C4691" s="1"/>
      <c r="D4691" s="1"/>
      <c r="L4691" s="113">
        <v>-105100.81</v>
      </c>
    </row>
    <row r="4692" spans="3:12" x14ac:dyDescent="0.3">
      <c r="C4692" s="1"/>
      <c r="D4692" s="1"/>
      <c r="L4692" s="113">
        <v>-105100.81</v>
      </c>
    </row>
    <row r="4693" spans="3:12" x14ac:dyDescent="0.3">
      <c r="C4693" s="1"/>
      <c r="D4693" s="1"/>
      <c r="L4693" s="113">
        <v>-105100.81</v>
      </c>
    </row>
    <row r="4694" spans="3:12" x14ac:dyDescent="0.3">
      <c r="C4694" s="1"/>
      <c r="D4694" s="1"/>
      <c r="L4694" s="113">
        <v>-105100.81</v>
      </c>
    </row>
    <row r="4695" spans="3:12" x14ac:dyDescent="0.3">
      <c r="C4695" s="1"/>
      <c r="D4695" s="1"/>
      <c r="L4695" s="113">
        <v>-105100.81</v>
      </c>
    </row>
    <row r="4696" spans="3:12" x14ac:dyDescent="0.3">
      <c r="C4696" s="1"/>
      <c r="D4696" s="1"/>
      <c r="L4696" s="113">
        <v>-105100.81</v>
      </c>
    </row>
    <row r="4697" spans="3:12" x14ac:dyDescent="0.3">
      <c r="C4697" s="1"/>
      <c r="D4697" s="1"/>
      <c r="L4697" s="113">
        <v>-105100.81</v>
      </c>
    </row>
    <row r="4698" spans="3:12" x14ac:dyDescent="0.3">
      <c r="C4698" s="1"/>
      <c r="D4698" s="1"/>
      <c r="L4698" s="113">
        <v>-105100.81</v>
      </c>
    </row>
    <row r="4699" spans="3:12" x14ac:dyDescent="0.3">
      <c r="C4699" s="1"/>
      <c r="D4699" s="1"/>
      <c r="L4699" s="113">
        <v>-105100.81</v>
      </c>
    </row>
    <row r="4700" spans="3:12" x14ac:dyDescent="0.3">
      <c r="C4700" s="1"/>
      <c r="D4700" s="1"/>
      <c r="L4700" s="113">
        <v>-105100.81</v>
      </c>
    </row>
    <row r="4701" spans="3:12" x14ac:dyDescent="0.3">
      <c r="C4701" s="1"/>
      <c r="D4701" s="1"/>
      <c r="L4701" s="113">
        <v>-105100.81</v>
      </c>
    </row>
    <row r="4702" spans="3:12" x14ac:dyDescent="0.3">
      <c r="C4702" s="1"/>
      <c r="D4702" s="1"/>
      <c r="L4702" s="113">
        <v>-105100.81</v>
      </c>
    </row>
    <row r="4703" spans="3:12" x14ac:dyDescent="0.3">
      <c r="C4703" s="1"/>
      <c r="D4703" s="1"/>
      <c r="L4703" s="113">
        <v>-105100.81</v>
      </c>
    </row>
    <row r="4704" spans="3:12" x14ac:dyDescent="0.3">
      <c r="C4704" s="1"/>
      <c r="D4704" s="1"/>
      <c r="L4704" s="113">
        <v>-105100.81</v>
      </c>
    </row>
    <row r="4705" spans="3:12" x14ac:dyDescent="0.3">
      <c r="C4705" s="1"/>
      <c r="D4705" s="1"/>
      <c r="L4705" s="113">
        <v>-105100.81</v>
      </c>
    </row>
    <row r="4706" spans="3:12" x14ac:dyDescent="0.3">
      <c r="C4706" s="1"/>
      <c r="D4706" s="1"/>
      <c r="L4706" s="113">
        <v>-105100.81</v>
      </c>
    </row>
    <row r="4707" spans="3:12" x14ac:dyDescent="0.3">
      <c r="C4707" s="1"/>
      <c r="D4707" s="1"/>
      <c r="L4707" s="113">
        <v>-105100.81</v>
      </c>
    </row>
    <row r="4708" spans="3:12" x14ac:dyDescent="0.3">
      <c r="C4708" s="1"/>
      <c r="D4708" s="1"/>
      <c r="L4708" s="113">
        <v>-105100.81</v>
      </c>
    </row>
    <row r="4709" spans="3:12" x14ac:dyDescent="0.3">
      <c r="C4709" s="1"/>
      <c r="D4709" s="1"/>
      <c r="L4709" s="113">
        <v>-105100.81</v>
      </c>
    </row>
    <row r="4710" spans="3:12" x14ac:dyDescent="0.3">
      <c r="C4710" s="1"/>
      <c r="D4710" s="1"/>
      <c r="L4710" s="113">
        <v>-105100.81</v>
      </c>
    </row>
    <row r="4711" spans="3:12" x14ac:dyDescent="0.3">
      <c r="C4711" s="1"/>
      <c r="D4711" s="1"/>
      <c r="L4711" s="113">
        <v>-105100.81</v>
      </c>
    </row>
    <row r="4712" spans="3:12" x14ac:dyDescent="0.3">
      <c r="C4712" s="1"/>
      <c r="D4712" s="1"/>
      <c r="L4712" s="113">
        <v>-105100.81</v>
      </c>
    </row>
    <row r="4713" spans="3:12" x14ac:dyDescent="0.3">
      <c r="C4713" s="1"/>
      <c r="D4713" s="1"/>
      <c r="L4713" s="113">
        <v>-105100.81</v>
      </c>
    </row>
    <row r="4714" spans="3:12" x14ac:dyDescent="0.3">
      <c r="C4714" s="1"/>
      <c r="D4714" s="1"/>
      <c r="L4714" s="113">
        <v>-105100.81</v>
      </c>
    </row>
    <row r="4715" spans="3:12" x14ac:dyDescent="0.3">
      <c r="C4715" s="1"/>
      <c r="D4715" s="1"/>
      <c r="L4715" s="113">
        <v>-105100.81</v>
      </c>
    </row>
    <row r="4716" spans="3:12" x14ac:dyDescent="0.3">
      <c r="C4716" s="1"/>
      <c r="D4716" s="1"/>
      <c r="L4716" s="113">
        <v>-105100.81</v>
      </c>
    </row>
    <row r="4717" spans="3:12" x14ac:dyDescent="0.3">
      <c r="C4717" s="1"/>
      <c r="D4717" s="1"/>
      <c r="L4717" s="113">
        <v>-105100.81</v>
      </c>
    </row>
    <row r="4718" spans="3:12" x14ac:dyDescent="0.3">
      <c r="C4718" s="1"/>
      <c r="D4718" s="1"/>
      <c r="L4718" s="113">
        <v>-105100.81</v>
      </c>
    </row>
    <row r="4719" spans="3:12" x14ac:dyDescent="0.3">
      <c r="C4719" s="1"/>
      <c r="D4719" s="1"/>
      <c r="L4719" s="113">
        <v>-105100.81</v>
      </c>
    </row>
    <row r="4720" spans="3:12" x14ac:dyDescent="0.3">
      <c r="C4720" s="1"/>
      <c r="D4720" s="1"/>
      <c r="L4720" s="113">
        <v>-105100.81</v>
      </c>
    </row>
    <row r="4721" spans="3:12" x14ac:dyDescent="0.3">
      <c r="C4721" s="1"/>
      <c r="D4721" s="1"/>
      <c r="L4721" s="113">
        <v>-105100.81</v>
      </c>
    </row>
    <row r="4722" spans="3:12" x14ac:dyDescent="0.3">
      <c r="C4722" s="1"/>
      <c r="D4722" s="1"/>
      <c r="L4722" s="113">
        <v>-105100.81</v>
      </c>
    </row>
    <row r="4723" spans="3:12" x14ac:dyDescent="0.3">
      <c r="C4723" s="1"/>
      <c r="D4723" s="1"/>
      <c r="L4723" s="113">
        <v>-105100.81</v>
      </c>
    </row>
    <row r="4724" spans="3:12" x14ac:dyDescent="0.3">
      <c r="C4724" s="1"/>
      <c r="D4724" s="1"/>
      <c r="L4724" s="113">
        <v>-105100.81</v>
      </c>
    </row>
    <row r="4725" spans="3:12" x14ac:dyDescent="0.3">
      <c r="C4725" s="1"/>
      <c r="D4725" s="1"/>
      <c r="L4725" s="113">
        <v>-105100.81</v>
      </c>
    </row>
    <row r="4726" spans="3:12" x14ac:dyDescent="0.3">
      <c r="C4726" s="1"/>
      <c r="D4726" s="1"/>
      <c r="L4726" s="113">
        <v>-105100.81</v>
      </c>
    </row>
    <row r="4727" spans="3:12" x14ac:dyDescent="0.3">
      <c r="C4727" s="1"/>
      <c r="D4727" s="1"/>
      <c r="L4727" s="113">
        <v>-105100.81</v>
      </c>
    </row>
    <row r="4728" spans="3:12" x14ac:dyDescent="0.3">
      <c r="C4728" s="1"/>
      <c r="D4728" s="1"/>
      <c r="L4728" s="113">
        <v>-105100.81</v>
      </c>
    </row>
    <row r="4729" spans="3:12" x14ac:dyDescent="0.3">
      <c r="C4729" s="1"/>
      <c r="D4729" s="1"/>
      <c r="L4729" s="113">
        <v>-105100.81</v>
      </c>
    </row>
    <row r="4730" spans="3:12" x14ac:dyDescent="0.3">
      <c r="C4730" s="1"/>
      <c r="D4730" s="1"/>
      <c r="L4730" s="113">
        <v>-105100.81</v>
      </c>
    </row>
    <row r="4731" spans="3:12" x14ac:dyDescent="0.3">
      <c r="C4731" s="1"/>
      <c r="D4731" s="1"/>
      <c r="L4731" s="113">
        <v>-105100.81</v>
      </c>
    </row>
    <row r="4732" spans="3:12" x14ac:dyDescent="0.3">
      <c r="C4732" s="1"/>
      <c r="D4732" s="1"/>
      <c r="L4732" s="113">
        <v>-105100.81</v>
      </c>
    </row>
    <row r="4733" spans="3:12" x14ac:dyDescent="0.3">
      <c r="C4733" s="1"/>
      <c r="D4733" s="1"/>
      <c r="L4733" s="113">
        <v>-105100.81</v>
      </c>
    </row>
    <row r="4734" spans="3:12" x14ac:dyDescent="0.3">
      <c r="C4734" s="1"/>
      <c r="D4734" s="1"/>
      <c r="L4734" s="113">
        <v>-105100.81</v>
      </c>
    </row>
    <row r="4735" spans="3:12" x14ac:dyDescent="0.3">
      <c r="C4735" s="1"/>
      <c r="D4735" s="1"/>
      <c r="L4735" s="113">
        <v>-105100.81</v>
      </c>
    </row>
    <row r="4736" spans="3:12" x14ac:dyDescent="0.3">
      <c r="C4736" s="1"/>
      <c r="D4736" s="1"/>
      <c r="L4736" s="113">
        <v>-105100.81</v>
      </c>
    </row>
    <row r="4737" spans="3:12" x14ac:dyDescent="0.3">
      <c r="C4737" s="1"/>
      <c r="D4737" s="1"/>
      <c r="L4737" s="113">
        <v>-105100.81</v>
      </c>
    </row>
    <row r="4738" spans="3:12" x14ac:dyDescent="0.3">
      <c r="C4738" s="1"/>
      <c r="D4738" s="1"/>
      <c r="L4738" s="113">
        <v>-105100.81</v>
      </c>
    </row>
    <row r="4739" spans="3:12" x14ac:dyDescent="0.3">
      <c r="C4739" s="1"/>
      <c r="D4739" s="1"/>
      <c r="L4739" s="113">
        <v>-105100.81</v>
      </c>
    </row>
    <row r="4740" spans="3:12" x14ac:dyDescent="0.3">
      <c r="C4740" s="1"/>
      <c r="D4740" s="1"/>
      <c r="L4740" s="113">
        <v>-105100.81</v>
      </c>
    </row>
    <row r="4741" spans="3:12" x14ac:dyDescent="0.3">
      <c r="C4741" s="1"/>
      <c r="D4741" s="1"/>
      <c r="L4741" s="113">
        <v>-105100.81</v>
      </c>
    </row>
    <row r="4742" spans="3:12" x14ac:dyDescent="0.3">
      <c r="C4742" s="1"/>
      <c r="D4742" s="1"/>
      <c r="L4742" s="113">
        <v>-105100.81</v>
      </c>
    </row>
    <row r="4743" spans="3:12" x14ac:dyDescent="0.3">
      <c r="C4743" s="1"/>
      <c r="D4743" s="1"/>
      <c r="L4743" s="113">
        <v>-105100.81</v>
      </c>
    </row>
    <row r="4744" spans="3:12" x14ac:dyDescent="0.3">
      <c r="C4744" s="1"/>
      <c r="D4744" s="1"/>
      <c r="L4744" s="113">
        <v>-105100.81</v>
      </c>
    </row>
    <row r="4745" spans="3:12" x14ac:dyDescent="0.3">
      <c r="C4745" s="1"/>
      <c r="D4745" s="1"/>
      <c r="L4745" s="113">
        <v>-105100.81</v>
      </c>
    </row>
    <row r="4746" spans="3:12" x14ac:dyDescent="0.3">
      <c r="C4746" s="1"/>
      <c r="D4746" s="1"/>
      <c r="L4746" s="113">
        <v>-105100.81</v>
      </c>
    </row>
    <row r="4747" spans="3:12" x14ac:dyDescent="0.3">
      <c r="C4747" s="1"/>
      <c r="D4747" s="1"/>
      <c r="L4747" s="113">
        <v>-105100.81</v>
      </c>
    </row>
    <row r="4748" spans="3:12" x14ac:dyDescent="0.3">
      <c r="C4748" s="1"/>
      <c r="D4748" s="1"/>
      <c r="L4748" s="113">
        <v>-105100.81</v>
      </c>
    </row>
    <row r="4749" spans="3:12" x14ac:dyDescent="0.3">
      <c r="C4749" s="1"/>
      <c r="D4749" s="1"/>
      <c r="L4749" s="113">
        <v>-105100.81</v>
      </c>
    </row>
    <row r="4750" spans="3:12" x14ac:dyDescent="0.3">
      <c r="C4750" s="1"/>
      <c r="D4750" s="1"/>
      <c r="L4750" s="113">
        <v>-105100.81</v>
      </c>
    </row>
    <row r="4751" spans="3:12" x14ac:dyDescent="0.3">
      <c r="C4751" s="1"/>
      <c r="D4751" s="1"/>
      <c r="L4751" s="113">
        <v>-105100.81</v>
      </c>
    </row>
    <row r="4752" spans="3:12" x14ac:dyDescent="0.3">
      <c r="C4752" s="1"/>
      <c r="D4752" s="1"/>
      <c r="L4752" s="113">
        <v>-105100.81</v>
      </c>
    </row>
    <row r="4753" spans="3:12" x14ac:dyDescent="0.3">
      <c r="C4753" s="1"/>
      <c r="D4753" s="1"/>
      <c r="L4753" s="113">
        <v>-105100.81</v>
      </c>
    </row>
    <row r="4754" spans="3:12" x14ac:dyDescent="0.3">
      <c r="C4754" s="1"/>
      <c r="D4754" s="1"/>
      <c r="L4754" s="113">
        <v>-105100.81</v>
      </c>
    </row>
    <row r="4755" spans="3:12" x14ac:dyDescent="0.3">
      <c r="C4755" s="1"/>
      <c r="D4755" s="1"/>
      <c r="L4755" s="113">
        <v>-105100.81</v>
      </c>
    </row>
    <row r="4756" spans="3:12" x14ac:dyDescent="0.3">
      <c r="C4756" s="1"/>
      <c r="D4756" s="1"/>
      <c r="L4756" s="113">
        <v>-105100.81</v>
      </c>
    </row>
    <row r="4757" spans="3:12" x14ac:dyDescent="0.3">
      <c r="C4757" s="1"/>
      <c r="D4757" s="1"/>
      <c r="L4757" s="113">
        <v>-105100.81</v>
      </c>
    </row>
    <row r="4758" spans="3:12" x14ac:dyDescent="0.3">
      <c r="C4758" s="1"/>
      <c r="D4758" s="1"/>
      <c r="L4758" s="113">
        <v>-105100.81</v>
      </c>
    </row>
    <row r="4759" spans="3:12" x14ac:dyDescent="0.3">
      <c r="C4759" s="1"/>
      <c r="D4759" s="1"/>
      <c r="L4759" s="113">
        <v>-105100.81</v>
      </c>
    </row>
    <row r="4760" spans="3:12" x14ac:dyDescent="0.3">
      <c r="C4760" s="1"/>
      <c r="D4760" s="1"/>
      <c r="L4760" s="113">
        <v>-105100.81</v>
      </c>
    </row>
    <row r="4761" spans="3:12" x14ac:dyDescent="0.3">
      <c r="C4761" s="1"/>
      <c r="D4761" s="1"/>
      <c r="L4761" s="113">
        <v>-105100.81</v>
      </c>
    </row>
    <row r="4762" spans="3:12" x14ac:dyDescent="0.3">
      <c r="C4762" s="1"/>
      <c r="D4762" s="1"/>
      <c r="L4762" s="113">
        <v>-105100.81</v>
      </c>
    </row>
    <row r="4763" spans="3:12" x14ac:dyDescent="0.3">
      <c r="C4763" s="1"/>
      <c r="D4763" s="1"/>
      <c r="L4763" s="113">
        <v>-105100.81</v>
      </c>
    </row>
    <row r="4764" spans="3:12" x14ac:dyDescent="0.3">
      <c r="C4764" s="1"/>
      <c r="D4764" s="1"/>
      <c r="L4764" s="113">
        <v>-105100.81</v>
      </c>
    </row>
    <row r="4765" spans="3:12" x14ac:dyDescent="0.3">
      <c r="C4765" s="1"/>
      <c r="D4765" s="1"/>
      <c r="L4765" s="113">
        <v>-105100.81</v>
      </c>
    </row>
    <row r="4766" spans="3:12" x14ac:dyDescent="0.3">
      <c r="C4766" s="1"/>
      <c r="D4766" s="1"/>
      <c r="L4766" s="113">
        <v>-105100.81</v>
      </c>
    </row>
    <row r="4767" spans="3:12" x14ac:dyDescent="0.3">
      <c r="C4767" s="1"/>
      <c r="D4767" s="1"/>
      <c r="L4767" s="113">
        <v>-105100.81</v>
      </c>
    </row>
    <row r="4768" spans="3:12" x14ac:dyDescent="0.3">
      <c r="C4768" s="1"/>
      <c r="D4768" s="1"/>
      <c r="L4768" s="113">
        <v>-105100.81</v>
      </c>
    </row>
    <row r="4769" spans="3:12" x14ac:dyDescent="0.3">
      <c r="C4769" s="1"/>
      <c r="D4769" s="1"/>
      <c r="L4769" s="113">
        <v>-105100.81</v>
      </c>
    </row>
    <row r="4770" spans="3:12" x14ac:dyDescent="0.3">
      <c r="C4770" s="1"/>
      <c r="D4770" s="1"/>
      <c r="L4770" s="113">
        <v>-105100.81</v>
      </c>
    </row>
    <row r="4771" spans="3:12" x14ac:dyDescent="0.3">
      <c r="C4771" s="1"/>
      <c r="D4771" s="1"/>
      <c r="L4771" s="113">
        <v>-105100.81</v>
      </c>
    </row>
    <row r="4772" spans="3:12" x14ac:dyDescent="0.3">
      <c r="C4772" s="1"/>
      <c r="D4772" s="1"/>
      <c r="L4772" s="113">
        <v>-105100.81</v>
      </c>
    </row>
    <row r="4773" spans="3:12" x14ac:dyDescent="0.3">
      <c r="C4773" s="1"/>
      <c r="D4773" s="1"/>
      <c r="L4773" s="113">
        <v>-105100.81</v>
      </c>
    </row>
    <row r="4774" spans="3:12" x14ac:dyDescent="0.3">
      <c r="C4774" s="1"/>
      <c r="D4774" s="1"/>
      <c r="L4774" s="113">
        <v>-105100.81</v>
      </c>
    </row>
    <row r="4775" spans="3:12" x14ac:dyDescent="0.3">
      <c r="C4775" s="1"/>
      <c r="D4775" s="1"/>
      <c r="L4775" s="113">
        <v>-105100.81</v>
      </c>
    </row>
    <row r="4776" spans="3:12" x14ac:dyDescent="0.3">
      <c r="C4776" s="1"/>
      <c r="D4776" s="1"/>
      <c r="L4776" s="113">
        <v>-105100.81</v>
      </c>
    </row>
    <row r="4777" spans="3:12" x14ac:dyDescent="0.3">
      <c r="C4777" s="1"/>
      <c r="D4777" s="1"/>
      <c r="L4777" s="113">
        <v>-105100.81</v>
      </c>
    </row>
    <row r="4778" spans="3:12" x14ac:dyDescent="0.3">
      <c r="C4778" s="1"/>
      <c r="D4778" s="1"/>
      <c r="L4778" s="113">
        <v>-105100.81</v>
      </c>
    </row>
    <row r="4779" spans="3:12" x14ac:dyDescent="0.3">
      <c r="C4779" s="1"/>
      <c r="D4779" s="1"/>
      <c r="L4779" s="113">
        <v>-105100.81</v>
      </c>
    </row>
    <row r="4780" spans="3:12" x14ac:dyDescent="0.3">
      <c r="C4780" s="1"/>
      <c r="D4780" s="1"/>
      <c r="L4780" s="113">
        <v>-105100.81</v>
      </c>
    </row>
    <row r="4781" spans="3:12" x14ac:dyDescent="0.3">
      <c r="C4781" s="1"/>
      <c r="D4781" s="1"/>
      <c r="L4781" s="113">
        <v>-105100.81</v>
      </c>
    </row>
    <row r="4782" spans="3:12" x14ac:dyDescent="0.3">
      <c r="C4782" s="1"/>
      <c r="D4782" s="1"/>
      <c r="L4782" s="113">
        <v>-105100.81</v>
      </c>
    </row>
    <row r="4783" spans="3:12" x14ac:dyDescent="0.3">
      <c r="C4783" s="1"/>
      <c r="D4783" s="1"/>
      <c r="L4783" s="113">
        <v>-105100.81</v>
      </c>
    </row>
    <row r="4784" spans="3:12" x14ac:dyDescent="0.3">
      <c r="C4784" s="1"/>
      <c r="D4784" s="1"/>
      <c r="L4784" s="113">
        <v>-105100.81</v>
      </c>
    </row>
    <row r="4785" spans="3:12" x14ac:dyDescent="0.3">
      <c r="C4785" s="1"/>
      <c r="D4785" s="1"/>
      <c r="L4785" s="113">
        <v>-105100.81</v>
      </c>
    </row>
    <row r="4786" spans="3:12" x14ac:dyDescent="0.3">
      <c r="C4786" s="1"/>
      <c r="D4786" s="1"/>
      <c r="L4786" s="113">
        <v>-105100.81</v>
      </c>
    </row>
    <row r="4787" spans="3:12" x14ac:dyDescent="0.3">
      <c r="C4787" s="1"/>
      <c r="D4787" s="1"/>
      <c r="L4787" s="113">
        <v>-105100.81</v>
      </c>
    </row>
    <row r="4788" spans="3:12" x14ac:dyDescent="0.3">
      <c r="C4788" s="1"/>
      <c r="D4788" s="1"/>
      <c r="L4788" s="113">
        <v>-105100.81</v>
      </c>
    </row>
    <row r="4789" spans="3:12" x14ac:dyDescent="0.3">
      <c r="C4789" s="1"/>
      <c r="D4789" s="1"/>
      <c r="L4789" s="113">
        <v>-105100.81</v>
      </c>
    </row>
    <row r="4790" spans="3:12" x14ac:dyDescent="0.3">
      <c r="C4790" s="1"/>
      <c r="D4790" s="1"/>
      <c r="L4790" s="113">
        <v>-105100.81</v>
      </c>
    </row>
    <row r="4791" spans="3:12" x14ac:dyDescent="0.3">
      <c r="C4791" s="1"/>
      <c r="D4791" s="1"/>
      <c r="L4791" s="113">
        <v>-105100.81</v>
      </c>
    </row>
    <row r="4792" spans="3:12" x14ac:dyDescent="0.3">
      <c r="C4792" s="1"/>
      <c r="D4792" s="1"/>
      <c r="L4792" s="113">
        <v>-105100.81</v>
      </c>
    </row>
    <row r="4793" spans="3:12" x14ac:dyDescent="0.3">
      <c r="C4793" s="1"/>
      <c r="D4793" s="1"/>
      <c r="L4793" s="113">
        <v>-105100.81</v>
      </c>
    </row>
    <row r="4794" spans="3:12" x14ac:dyDescent="0.3">
      <c r="C4794" s="1"/>
      <c r="D4794" s="1"/>
      <c r="L4794" s="113">
        <v>-105100.81</v>
      </c>
    </row>
    <row r="4795" spans="3:12" x14ac:dyDescent="0.3">
      <c r="C4795" s="1"/>
      <c r="D4795" s="1"/>
      <c r="L4795" s="113">
        <v>-105100.81</v>
      </c>
    </row>
    <row r="4796" spans="3:12" x14ac:dyDescent="0.3">
      <c r="C4796" s="1"/>
      <c r="D4796" s="1"/>
      <c r="L4796" s="113">
        <v>-105100.81</v>
      </c>
    </row>
    <row r="4797" spans="3:12" x14ac:dyDescent="0.3">
      <c r="C4797" s="1"/>
      <c r="D4797" s="1"/>
      <c r="L4797" s="113">
        <v>-105100.81</v>
      </c>
    </row>
    <row r="4798" spans="3:12" x14ac:dyDescent="0.3">
      <c r="C4798" s="1"/>
      <c r="D4798" s="1"/>
      <c r="L4798" s="113">
        <v>-105100.81</v>
      </c>
    </row>
    <row r="4799" spans="3:12" x14ac:dyDescent="0.3">
      <c r="C4799" s="1"/>
      <c r="D4799" s="1"/>
      <c r="L4799" s="113">
        <v>-105100.81</v>
      </c>
    </row>
    <row r="4800" spans="3:12" x14ac:dyDescent="0.3">
      <c r="C4800" s="1"/>
      <c r="D4800" s="1"/>
      <c r="L4800" s="113">
        <v>-105100.81</v>
      </c>
    </row>
    <row r="4801" spans="3:12" x14ac:dyDescent="0.3">
      <c r="C4801" s="1"/>
      <c r="D4801" s="1"/>
      <c r="L4801" s="113">
        <v>-105100.81</v>
      </c>
    </row>
    <row r="4802" spans="3:12" x14ac:dyDescent="0.3">
      <c r="C4802" s="1"/>
      <c r="D4802" s="1"/>
      <c r="L4802" s="113">
        <v>-105100.81</v>
      </c>
    </row>
    <row r="4803" spans="3:12" x14ac:dyDescent="0.3">
      <c r="C4803" s="1"/>
      <c r="D4803" s="1"/>
      <c r="L4803" s="113">
        <v>-105100.81</v>
      </c>
    </row>
    <row r="4804" spans="3:12" x14ac:dyDescent="0.3">
      <c r="C4804" s="1"/>
      <c r="D4804" s="1"/>
      <c r="L4804" s="113">
        <v>-105100.81</v>
      </c>
    </row>
    <row r="4805" spans="3:12" x14ac:dyDescent="0.3">
      <c r="C4805" s="1"/>
      <c r="D4805" s="1"/>
      <c r="L4805" s="113">
        <v>-105100.81</v>
      </c>
    </row>
    <row r="4806" spans="3:12" x14ac:dyDescent="0.3">
      <c r="C4806" s="1"/>
      <c r="D4806" s="1"/>
      <c r="L4806" s="113">
        <v>-105100.81</v>
      </c>
    </row>
    <row r="4807" spans="3:12" x14ac:dyDescent="0.3">
      <c r="C4807" s="1"/>
      <c r="D4807" s="1"/>
      <c r="L4807" s="113">
        <v>-105100.81</v>
      </c>
    </row>
    <row r="4808" spans="3:12" x14ac:dyDescent="0.3">
      <c r="C4808" s="1"/>
      <c r="D4808" s="1"/>
      <c r="L4808" s="113">
        <v>-105100.81</v>
      </c>
    </row>
    <row r="4809" spans="3:12" x14ac:dyDescent="0.3">
      <c r="C4809" s="1"/>
      <c r="D4809" s="1"/>
      <c r="L4809" s="113">
        <v>-105100.81</v>
      </c>
    </row>
    <row r="4810" spans="3:12" x14ac:dyDescent="0.3">
      <c r="C4810" s="1"/>
      <c r="D4810" s="1"/>
      <c r="L4810" s="113">
        <v>-105100.81</v>
      </c>
    </row>
    <row r="4811" spans="3:12" x14ac:dyDescent="0.3">
      <c r="C4811" s="1"/>
      <c r="D4811" s="1"/>
      <c r="L4811" s="113">
        <v>-105100.81</v>
      </c>
    </row>
    <row r="4812" spans="3:12" x14ac:dyDescent="0.3">
      <c r="C4812" s="1"/>
      <c r="D4812" s="1"/>
      <c r="L4812" s="113">
        <v>-105100.81</v>
      </c>
    </row>
    <row r="4813" spans="3:12" x14ac:dyDescent="0.3">
      <c r="C4813" s="1"/>
      <c r="D4813" s="1"/>
      <c r="L4813" s="113">
        <v>-105100.81</v>
      </c>
    </row>
    <row r="4814" spans="3:12" x14ac:dyDescent="0.3">
      <c r="C4814" s="1"/>
      <c r="D4814" s="1"/>
      <c r="L4814" s="113">
        <v>-105100.81</v>
      </c>
    </row>
    <row r="4815" spans="3:12" x14ac:dyDescent="0.3">
      <c r="C4815" s="1"/>
      <c r="D4815" s="1"/>
      <c r="L4815" s="113">
        <v>-105100.81</v>
      </c>
    </row>
    <row r="4816" spans="3:12" x14ac:dyDescent="0.3">
      <c r="C4816" s="1"/>
      <c r="D4816" s="1"/>
      <c r="L4816" s="113">
        <v>-105100.81</v>
      </c>
    </row>
    <row r="4817" spans="3:12" x14ac:dyDescent="0.3">
      <c r="C4817" s="1"/>
      <c r="D4817" s="1"/>
      <c r="L4817" s="113">
        <v>-105100.81</v>
      </c>
    </row>
    <row r="4818" spans="3:12" x14ac:dyDescent="0.3">
      <c r="C4818" s="1"/>
      <c r="D4818" s="1"/>
      <c r="L4818" s="113">
        <v>-105100.81</v>
      </c>
    </row>
    <row r="4819" spans="3:12" x14ac:dyDescent="0.3">
      <c r="C4819" s="1"/>
      <c r="D4819" s="1"/>
      <c r="L4819" s="113">
        <v>-105100.81</v>
      </c>
    </row>
    <row r="4820" spans="3:12" x14ac:dyDescent="0.3">
      <c r="C4820" s="1"/>
      <c r="D4820" s="1"/>
      <c r="L4820" s="113">
        <v>-105100.81</v>
      </c>
    </row>
    <row r="4821" spans="3:12" x14ac:dyDescent="0.3">
      <c r="C4821" s="1"/>
      <c r="D4821" s="1"/>
      <c r="L4821" s="113">
        <v>-105100.81</v>
      </c>
    </row>
    <row r="4822" spans="3:12" x14ac:dyDescent="0.3">
      <c r="C4822" s="1"/>
      <c r="D4822" s="1"/>
      <c r="L4822" s="113">
        <v>-105100.81</v>
      </c>
    </row>
    <row r="4823" spans="3:12" x14ac:dyDescent="0.3">
      <c r="C4823" s="1"/>
      <c r="D4823" s="1"/>
      <c r="L4823" s="113">
        <v>-105100.81</v>
      </c>
    </row>
    <row r="4824" spans="3:12" x14ac:dyDescent="0.3">
      <c r="C4824" s="1"/>
      <c r="D4824" s="1"/>
      <c r="L4824" s="113">
        <v>-105100.81</v>
      </c>
    </row>
    <row r="4825" spans="3:12" x14ac:dyDescent="0.3">
      <c r="C4825" s="1"/>
      <c r="D4825" s="1"/>
      <c r="L4825" s="113">
        <v>-105100.81</v>
      </c>
    </row>
    <row r="4826" spans="3:12" x14ac:dyDescent="0.3">
      <c r="C4826" s="1"/>
      <c r="D4826" s="1"/>
      <c r="L4826" s="113">
        <v>-105100.81</v>
      </c>
    </row>
    <row r="4827" spans="3:12" x14ac:dyDescent="0.3">
      <c r="C4827" s="1"/>
      <c r="D4827" s="1"/>
      <c r="L4827" s="113">
        <v>-105100.81</v>
      </c>
    </row>
    <row r="4828" spans="3:12" x14ac:dyDescent="0.3">
      <c r="C4828" s="1"/>
      <c r="D4828" s="1"/>
      <c r="L4828" s="113">
        <v>-105100.81</v>
      </c>
    </row>
    <row r="4829" spans="3:12" x14ac:dyDescent="0.3">
      <c r="C4829" s="1"/>
      <c r="D4829" s="1"/>
      <c r="L4829" s="113">
        <v>-105100.81</v>
      </c>
    </row>
    <row r="4830" spans="3:12" x14ac:dyDescent="0.3">
      <c r="C4830" s="1"/>
      <c r="D4830" s="1"/>
      <c r="L4830" s="113">
        <v>-105100.81</v>
      </c>
    </row>
    <row r="4831" spans="3:12" x14ac:dyDescent="0.3">
      <c r="C4831" s="1"/>
      <c r="D4831" s="1"/>
      <c r="L4831" s="113">
        <v>-105100.81</v>
      </c>
    </row>
    <row r="4832" spans="3:12" x14ac:dyDescent="0.3">
      <c r="C4832" s="1"/>
      <c r="D4832" s="1"/>
      <c r="L4832" s="113">
        <v>-105100.81</v>
      </c>
    </row>
    <row r="4833" spans="3:12" x14ac:dyDescent="0.3">
      <c r="C4833" s="1"/>
      <c r="D4833" s="1"/>
      <c r="L4833" s="113">
        <v>-105100.81</v>
      </c>
    </row>
    <row r="4834" spans="3:12" x14ac:dyDescent="0.3">
      <c r="C4834" s="1"/>
      <c r="D4834" s="1"/>
      <c r="L4834" s="113">
        <v>-105100.81</v>
      </c>
    </row>
    <row r="4835" spans="3:12" x14ac:dyDescent="0.3">
      <c r="C4835" s="1"/>
      <c r="D4835" s="1"/>
      <c r="L4835" s="113">
        <v>-105100.81</v>
      </c>
    </row>
    <row r="4836" spans="3:12" x14ac:dyDescent="0.3">
      <c r="C4836" s="1"/>
      <c r="D4836" s="1"/>
      <c r="L4836" s="113">
        <v>-105100.81</v>
      </c>
    </row>
    <row r="4837" spans="3:12" x14ac:dyDescent="0.3">
      <c r="C4837" s="1"/>
      <c r="D4837" s="1"/>
      <c r="L4837" s="113">
        <v>-105100.81</v>
      </c>
    </row>
    <row r="4838" spans="3:12" x14ac:dyDescent="0.3">
      <c r="C4838" s="1"/>
      <c r="D4838" s="1"/>
      <c r="L4838" s="113">
        <v>-105100.81</v>
      </c>
    </row>
    <row r="4839" spans="3:12" x14ac:dyDescent="0.3">
      <c r="C4839" s="1"/>
      <c r="D4839" s="1"/>
      <c r="L4839" s="113">
        <v>-105100.81</v>
      </c>
    </row>
    <row r="4840" spans="3:12" x14ac:dyDescent="0.3">
      <c r="C4840" s="1"/>
      <c r="D4840" s="1"/>
      <c r="L4840" s="113">
        <v>-105100.81</v>
      </c>
    </row>
    <row r="4841" spans="3:12" x14ac:dyDescent="0.3">
      <c r="C4841" s="1"/>
      <c r="D4841" s="1"/>
      <c r="L4841" s="113">
        <v>-105100.81</v>
      </c>
    </row>
    <row r="4842" spans="3:12" x14ac:dyDescent="0.3">
      <c r="C4842" s="1"/>
      <c r="D4842" s="1"/>
      <c r="L4842" s="113">
        <v>-105100.81</v>
      </c>
    </row>
    <row r="4843" spans="3:12" x14ac:dyDescent="0.3">
      <c r="C4843" s="1"/>
      <c r="D4843" s="1"/>
      <c r="L4843" s="113">
        <v>-105100.81</v>
      </c>
    </row>
    <row r="4844" spans="3:12" x14ac:dyDescent="0.3">
      <c r="C4844" s="1"/>
      <c r="D4844" s="1"/>
      <c r="L4844" s="113">
        <v>-105100.81</v>
      </c>
    </row>
    <row r="4845" spans="3:12" x14ac:dyDescent="0.3">
      <c r="C4845" s="1"/>
      <c r="D4845" s="1"/>
      <c r="L4845" s="113">
        <v>-105100.81</v>
      </c>
    </row>
    <row r="4846" spans="3:12" x14ac:dyDescent="0.3">
      <c r="C4846" s="1"/>
      <c r="D4846" s="1"/>
      <c r="L4846" s="113">
        <v>-105100.81</v>
      </c>
    </row>
    <row r="4847" spans="3:12" x14ac:dyDescent="0.3">
      <c r="C4847" s="1"/>
      <c r="D4847" s="1"/>
      <c r="L4847" s="113">
        <v>-105100.81</v>
      </c>
    </row>
    <row r="4848" spans="3:12" x14ac:dyDescent="0.3">
      <c r="C4848" s="1"/>
      <c r="D4848" s="1"/>
      <c r="L4848" s="113">
        <v>-105100.81</v>
      </c>
    </row>
    <row r="4849" spans="3:12" x14ac:dyDescent="0.3">
      <c r="C4849" s="1"/>
      <c r="D4849" s="1"/>
      <c r="L4849" s="113">
        <v>-105100.81</v>
      </c>
    </row>
    <row r="4850" spans="3:12" x14ac:dyDescent="0.3">
      <c r="C4850" s="1"/>
      <c r="D4850" s="1"/>
      <c r="L4850" s="113">
        <v>-105100.81</v>
      </c>
    </row>
    <row r="4851" spans="3:12" x14ac:dyDescent="0.3">
      <c r="C4851" s="1"/>
      <c r="D4851" s="1"/>
      <c r="L4851" s="113">
        <v>-105100.81</v>
      </c>
    </row>
    <row r="4852" spans="3:12" x14ac:dyDescent="0.3">
      <c r="C4852" s="1"/>
      <c r="D4852" s="1"/>
      <c r="L4852" s="113">
        <v>-105100.81</v>
      </c>
    </row>
    <row r="4853" spans="3:12" x14ac:dyDescent="0.3">
      <c r="C4853" s="1"/>
      <c r="D4853" s="1"/>
      <c r="L4853" s="113">
        <v>-105100.81</v>
      </c>
    </row>
    <row r="4854" spans="3:12" x14ac:dyDescent="0.3">
      <c r="C4854" s="1"/>
      <c r="D4854" s="1"/>
      <c r="L4854" s="113">
        <v>-105100.81</v>
      </c>
    </row>
    <row r="4855" spans="3:12" x14ac:dyDescent="0.3">
      <c r="C4855" s="1"/>
      <c r="D4855" s="1"/>
      <c r="L4855" s="113">
        <v>-105100.81</v>
      </c>
    </row>
    <row r="4856" spans="3:12" x14ac:dyDescent="0.3">
      <c r="C4856" s="1"/>
      <c r="D4856" s="1"/>
      <c r="L4856" s="113">
        <v>-105100.81</v>
      </c>
    </row>
    <row r="4857" spans="3:12" x14ac:dyDescent="0.3">
      <c r="C4857" s="1"/>
      <c r="D4857" s="1"/>
      <c r="L4857" s="113">
        <v>-105100.81</v>
      </c>
    </row>
    <row r="4858" spans="3:12" x14ac:dyDescent="0.3">
      <c r="C4858" s="1"/>
      <c r="D4858" s="1"/>
      <c r="L4858" s="113">
        <v>-105100.81</v>
      </c>
    </row>
    <row r="4859" spans="3:12" x14ac:dyDescent="0.3">
      <c r="C4859" s="1"/>
      <c r="D4859" s="1"/>
      <c r="L4859" s="113">
        <v>-105100.81</v>
      </c>
    </row>
    <row r="4860" spans="3:12" x14ac:dyDescent="0.3">
      <c r="C4860" s="1"/>
      <c r="D4860" s="1"/>
      <c r="L4860" s="113">
        <v>-105100.81</v>
      </c>
    </row>
    <row r="4861" spans="3:12" x14ac:dyDescent="0.3">
      <c r="C4861" s="1"/>
      <c r="D4861" s="1"/>
      <c r="L4861" s="113">
        <v>-105100.81</v>
      </c>
    </row>
    <row r="4862" spans="3:12" x14ac:dyDescent="0.3">
      <c r="C4862" s="1"/>
      <c r="D4862" s="1"/>
      <c r="L4862" s="113">
        <v>-105100.81</v>
      </c>
    </row>
    <row r="4863" spans="3:12" x14ac:dyDescent="0.3">
      <c r="C4863" s="1"/>
      <c r="D4863" s="1"/>
      <c r="L4863" s="113">
        <v>-105100.81</v>
      </c>
    </row>
    <row r="4864" spans="3:12" x14ac:dyDescent="0.3">
      <c r="C4864" s="1"/>
      <c r="D4864" s="1"/>
      <c r="L4864" s="113">
        <v>-105100.81</v>
      </c>
    </row>
    <row r="4865" spans="3:12" x14ac:dyDescent="0.3">
      <c r="C4865" s="1"/>
      <c r="D4865" s="1"/>
      <c r="L4865" s="113">
        <v>-105100.81</v>
      </c>
    </row>
    <row r="4866" spans="3:12" x14ac:dyDescent="0.3">
      <c r="C4866" s="1"/>
      <c r="D4866" s="1"/>
      <c r="L4866" s="113">
        <v>-105100.81</v>
      </c>
    </row>
    <row r="4867" spans="3:12" x14ac:dyDescent="0.3">
      <c r="C4867" s="1"/>
      <c r="D4867" s="1"/>
      <c r="L4867" s="113">
        <v>-105100.81</v>
      </c>
    </row>
    <row r="4868" spans="3:12" x14ac:dyDescent="0.3">
      <c r="C4868" s="1"/>
      <c r="D4868" s="1"/>
      <c r="L4868" s="113">
        <v>-105100.81</v>
      </c>
    </row>
    <row r="4869" spans="3:12" x14ac:dyDescent="0.3">
      <c r="C4869" s="1"/>
      <c r="D4869" s="1"/>
      <c r="L4869" s="113">
        <v>-105100.81</v>
      </c>
    </row>
    <row r="4870" spans="3:12" x14ac:dyDescent="0.3">
      <c r="C4870" s="1"/>
      <c r="D4870" s="1"/>
      <c r="L4870" s="113">
        <v>-105100.81</v>
      </c>
    </row>
    <row r="4871" spans="3:12" x14ac:dyDescent="0.3">
      <c r="C4871" s="1"/>
      <c r="D4871" s="1"/>
      <c r="L4871" s="113">
        <v>-105100.81</v>
      </c>
    </row>
    <row r="4872" spans="3:12" x14ac:dyDescent="0.3">
      <c r="C4872" s="1"/>
      <c r="D4872" s="1"/>
      <c r="L4872" s="113">
        <v>-105100.81</v>
      </c>
    </row>
    <row r="4873" spans="3:12" x14ac:dyDescent="0.3">
      <c r="C4873" s="1"/>
      <c r="D4873" s="1"/>
      <c r="L4873" s="113">
        <v>-105100.81</v>
      </c>
    </row>
    <row r="4874" spans="3:12" x14ac:dyDescent="0.3">
      <c r="C4874" s="1"/>
      <c r="D4874" s="1"/>
      <c r="L4874" s="113">
        <v>-105100.81</v>
      </c>
    </row>
    <row r="4875" spans="3:12" x14ac:dyDescent="0.3">
      <c r="C4875" s="1"/>
      <c r="D4875" s="1"/>
      <c r="L4875" s="113">
        <v>-105100.81</v>
      </c>
    </row>
    <row r="4876" spans="3:12" x14ac:dyDescent="0.3">
      <c r="C4876" s="1"/>
      <c r="D4876" s="1"/>
      <c r="L4876" s="113">
        <v>-105100.81</v>
      </c>
    </row>
    <row r="4877" spans="3:12" x14ac:dyDescent="0.3">
      <c r="C4877" s="1"/>
      <c r="D4877" s="1"/>
      <c r="L4877" s="113">
        <v>-105100.81</v>
      </c>
    </row>
    <row r="4878" spans="3:12" x14ac:dyDescent="0.3">
      <c r="C4878" s="1"/>
      <c r="D4878" s="1"/>
      <c r="L4878" s="113">
        <v>-105100.81</v>
      </c>
    </row>
    <row r="4879" spans="3:12" x14ac:dyDescent="0.3">
      <c r="C4879" s="1"/>
      <c r="D4879" s="1"/>
      <c r="L4879" s="113">
        <v>-105100.81</v>
      </c>
    </row>
    <row r="4880" spans="3:12" x14ac:dyDescent="0.3">
      <c r="C4880" s="1"/>
      <c r="D4880" s="1"/>
      <c r="L4880" s="113">
        <v>-105100.81</v>
      </c>
    </row>
    <row r="4881" spans="3:12" x14ac:dyDescent="0.3">
      <c r="C4881" s="1"/>
      <c r="D4881" s="1"/>
      <c r="L4881" s="113">
        <v>-105100.81</v>
      </c>
    </row>
    <row r="4882" spans="3:12" x14ac:dyDescent="0.3">
      <c r="C4882" s="1"/>
      <c r="D4882" s="1"/>
      <c r="L4882" s="113">
        <v>-105100.81</v>
      </c>
    </row>
    <row r="4883" spans="3:12" x14ac:dyDescent="0.3">
      <c r="C4883" s="1"/>
      <c r="D4883" s="1"/>
      <c r="L4883" s="113">
        <v>-105100.81</v>
      </c>
    </row>
    <row r="4884" spans="3:12" x14ac:dyDescent="0.3">
      <c r="C4884" s="1"/>
      <c r="D4884" s="1"/>
      <c r="L4884" s="113">
        <v>-105100.81</v>
      </c>
    </row>
    <row r="4885" spans="3:12" x14ac:dyDescent="0.3">
      <c r="C4885" s="1"/>
      <c r="D4885" s="1"/>
      <c r="L4885" s="113">
        <v>-105100.81</v>
      </c>
    </row>
    <row r="4886" spans="3:12" x14ac:dyDescent="0.3">
      <c r="C4886" s="1"/>
      <c r="D4886" s="1"/>
      <c r="L4886" s="113">
        <v>-105100.81</v>
      </c>
    </row>
    <row r="4887" spans="3:12" x14ac:dyDescent="0.3">
      <c r="C4887" s="1"/>
      <c r="D4887" s="1"/>
      <c r="L4887" s="113">
        <v>-105100.81</v>
      </c>
    </row>
    <row r="4888" spans="3:12" x14ac:dyDescent="0.3">
      <c r="C4888" s="1"/>
      <c r="D4888" s="1"/>
      <c r="L4888" s="113">
        <v>-105100.81</v>
      </c>
    </row>
    <row r="4889" spans="3:12" x14ac:dyDescent="0.3">
      <c r="C4889" s="1"/>
      <c r="D4889" s="1"/>
      <c r="L4889" s="113">
        <v>-105100.81</v>
      </c>
    </row>
    <row r="4890" spans="3:12" x14ac:dyDescent="0.3">
      <c r="C4890" s="1"/>
      <c r="D4890" s="1"/>
      <c r="L4890" s="113">
        <v>-105100.81</v>
      </c>
    </row>
    <row r="4891" spans="3:12" x14ac:dyDescent="0.3">
      <c r="C4891" s="1"/>
      <c r="D4891" s="1"/>
      <c r="L4891" s="113">
        <v>-105100.81</v>
      </c>
    </row>
    <row r="4892" spans="3:12" x14ac:dyDescent="0.3">
      <c r="C4892" s="1"/>
      <c r="D4892" s="1"/>
      <c r="L4892" s="113">
        <v>-105100.81</v>
      </c>
    </row>
    <row r="4893" spans="3:12" x14ac:dyDescent="0.3">
      <c r="C4893" s="1"/>
      <c r="D4893" s="1"/>
      <c r="L4893" s="113">
        <v>-105100.81</v>
      </c>
    </row>
    <row r="4894" spans="3:12" x14ac:dyDescent="0.3">
      <c r="C4894" s="1"/>
      <c r="D4894" s="1"/>
      <c r="L4894" s="113">
        <v>-105100.81</v>
      </c>
    </row>
    <row r="4895" spans="3:12" x14ac:dyDescent="0.3">
      <c r="C4895" s="1"/>
      <c r="D4895" s="1"/>
      <c r="L4895" s="113">
        <v>-105100.81</v>
      </c>
    </row>
    <row r="4896" spans="3:12" x14ac:dyDescent="0.3">
      <c r="C4896" s="1"/>
      <c r="D4896" s="1"/>
      <c r="L4896" s="113">
        <v>-105100.81</v>
      </c>
    </row>
    <row r="4897" spans="3:12" x14ac:dyDescent="0.3">
      <c r="C4897" s="1"/>
      <c r="D4897" s="1"/>
      <c r="L4897" s="113">
        <v>-105100.81</v>
      </c>
    </row>
    <row r="4898" spans="3:12" x14ac:dyDescent="0.3">
      <c r="C4898" s="1"/>
      <c r="D4898" s="1"/>
      <c r="L4898" s="113">
        <v>-105100.81</v>
      </c>
    </row>
    <row r="4899" spans="3:12" x14ac:dyDescent="0.3">
      <c r="C4899" s="1"/>
      <c r="D4899" s="1"/>
      <c r="L4899" s="113">
        <v>-105100.81</v>
      </c>
    </row>
    <row r="4900" spans="3:12" x14ac:dyDescent="0.3">
      <c r="C4900" s="1"/>
      <c r="D4900" s="1"/>
      <c r="L4900" s="113">
        <v>-105100.81</v>
      </c>
    </row>
    <row r="4901" spans="3:12" x14ac:dyDescent="0.3">
      <c r="C4901" s="1"/>
      <c r="D4901" s="1"/>
      <c r="L4901" s="113">
        <v>-105100.81</v>
      </c>
    </row>
    <row r="4902" spans="3:12" x14ac:dyDescent="0.3">
      <c r="C4902" s="1"/>
      <c r="D4902" s="1"/>
      <c r="L4902" s="113">
        <v>-105100.81</v>
      </c>
    </row>
    <row r="4903" spans="3:12" x14ac:dyDescent="0.3">
      <c r="C4903" s="1"/>
      <c r="D4903" s="1"/>
      <c r="L4903" s="113">
        <v>-105100.81</v>
      </c>
    </row>
    <row r="4904" spans="3:12" x14ac:dyDescent="0.3">
      <c r="C4904" s="1"/>
      <c r="D4904" s="1"/>
      <c r="L4904" s="113">
        <v>-105100.81</v>
      </c>
    </row>
    <row r="4905" spans="3:12" x14ac:dyDescent="0.3">
      <c r="C4905" s="1"/>
      <c r="D4905" s="1"/>
      <c r="L4905" s="113">
        <v>-105100.81</v>
      </c>
    </row>
    <row r="4906" spans="3:12" x14ac:dyDescent="0.3">
      <c r="C4906" s="1"/>
      <c r="D4906" s="1"/>
      <c r="L4906" s="113">
        <v>-105100.81</v>
      </c>
    </row>
    <row r="4907" spans="3:12" x14ac:dyDescent="0.3">
      <c r="C4907" s="1"/>
      <c r="D4907" s="1"/>
      <c r="L4907" s="113">
        <v>-105100.81</v>
      </c>
    </row>
    <row r="4908" spans="3:12" x14ac:dyDescent="0.3">
      <c r="C4908" s="1"/>
      <c r="D4908" s="1"/>
      <c r="L4908" s="113">
        <v>-105100.81</v>
      </c>
    </row>
    <row r="4909" spans="3:12" x14ac:dyDescent="0.3">
      <c r="C4909" s="1"/>
      <c r="D4909" s="1"/>
      <c r="L4909" s="113">
        <v>-105100.81</v>
      </c>
    </row>
    <row r="4910" spans="3:12" x14ac:dyDescent="0.3">
      <c r="C4910" s="1"/>
      <c r="D4910" s="1"/>
      <c r="L4910" s="113">
        <v>-105100.81</v>
      </c>
    </row>
    <row r="4911" spans="3:12" x14ac:dyDescent="0.3">
      <c r="C4911" s="1"/>
      <c r="D4911" s="1"/>
      <c r="L4911" s="113">
        <v>-105100.81</v>
      </c>
    </row>
    <row r="4912" spans="3:12" x14ac:dyDescent="0.3">
      <c r="C4912" s="1"/>
      <c r="D4912" s="1"/>
      <c r="L4912" s="113">
        <v>-105100.81</v>
      </c>
    </row>
    <row r="4913" spans="3:12" x14ac:dyDescent="0.3">
      <c r="C4913" s="1"/>
      <c r="D4913" s="1"/>
      <c r="L4913" s="113">
        <v>-105100.81</v>
      </c>
    </row>
    <row r="4914" spans="3:12" x14ac:dyDescent="0.3">
      <c r="C4914" s="1"/>
      <c r="D4914" s="1"/>
      <c r="L4914" s="113">
        <v>-105100.81</v>
      </c>
    </row>
    <row r="4915" spans="3:12" x14ac:dyDescent="0.3">
      <c r="C4915" s="1"/>
      <c r="D4915" s="1"/>
      <c r="L4915" s="113">
        <v>-105100.81</v>
      </c>
    </row>
    <row r="4916" spans="3:12" x14ac:dyDescent="0.3">
      <c r="C4916" s="1"/>
      <c r="D4916" s="1"/>
      <c r="L4916" s="113">
        <v>-105100.81</v>
      </c>
    </row>
    <row r="4917" spans="3:12" x14ac:dyDescent="0.3">
      <c r="C4917" s="1"/>
      <c r="D4917" s="1"/>
      <c r="L4917" s="113">
        <v>-105100.81</v>
      </c>
    </row>
    <row r="4918" spans="3:12" x14ac:dyDescent="0.3">
      <c r="C4918" s="1"/>
      <c r="D4918" s="1"/>
      <c r="L4918" s="113">
        <v>-105100.81</v>
      </c>
    </row>
    <row r="4919" spans="3:12" x14ac:dyDescent="0.3">
      <c r="C4919" s="1"/>
      <c r="D4919" s="1"/>
      <c r="L4919" s="113">
        <v>-105100.81</v>
      </c>
    </row>
    <row r="4920" spans="3:12" x14ac:dyDescent="0.3">
      <c r="C4920" s="1"/>
      <c r="D4920" s="1"/>
      <c r="L4920" s="113">
        <v>-105100.81</v>
      </c>
    </row>
    <row r="4921" spans="3:12" x14ac:dyDescent="0.3">
      <c r="C4921" s="1"/>
      <c r="D4921" s="1"/>
      <c r="L4921" s="113">
        <v>-105100.81</v>
      </c>
    </row>
    <row r="4922" spans="3:12" x14ac:dyDescent="0.3">
      <c r="C4922" s="1"/>
      <c r="D4922" s="1"/>
      <c r="L4922" s="113">
        <v>-105100.81</v>
      </c>
    </row>
    <row r="4923" spans="3:12" x14ac:dyDescent="0.3">
      <c r="C4923" s="1"/>
      <c r="D4923" s="1"/>
      <c r="L4923" s="113">
        <v>-105100.81</v>
      </c>
    </row>
    <row r="4924" spans="3:12" x14ac:dyDescent="0.3">
      <c r="C4924" s="1"/>
      <c r="D4924" s="1"/>
      <c r="L4924" s="113">
        <v>-105100.81</v>
      </c>
    </row>
    <row r="4925" spans="3:12" x14ac:dyDescent="0.3">
      <c r="C4925" s="1"/>
      <c r="D4925" s="1"/>
      <c r="L4925" s="113">
        <v>-105100.81</v>
      </c>
    </row>
    <row r="4926" spans="3:12" x14ac:dyDescent="0.3">
      <c r="C4926" s="1"/>
      <c r="D4926" s="1"/>
      <c r="L4926" s="113">
        <v>-105100.81</v>
      </c>
    </row>
    <row r="4927" spans="3:12" x14ac:dyDescent="0.3">
      <c r="C4927" s="1"/>
      <c r="D4927" s="1"/>
      <c r="L4927" s="113">
        <v>-105100.81</v>
      </c>
    </row>
    <row r="4928" spans="3:12" x14ac:dyDescent="0.3">
      <c r="C4928" s="1"/>
      <c r="D4928" s="1"/>
      <c r="L4928" s="113">
        <v>-105100.81</v>
      </c>
    </row>
    <row r="4929" spans="3:12" x14ac:dyDescent="0.3">
      <c r="C4929" s="1"/>
      <c r="D4929" s="1"/>
      <c r="L4929" s="113">
        <v>-105100.81</v>
      </c>
    </row>
    <row r="4930" spans="3:12" x14ac:dyDescent="0.3">
      <c r="C4930" s="1"/>
      <c r="D4930" s="1"/>
      <c r="L4930" s="113">
        <v>-105100.81</v>
      </c>
    </row>
    <row r="4931" spans="3:12" x14ac:dyDescent="0.3">
      <c r="C4931" s="1"/>
      <c r="D4931" s="1"/>
      <c r="L4931" s="113">
        <v>-105100.81</v>
      </c>
    </row>
    <row r="4932" spans="3:12" x14ac:dyDescent="0.3">
      <c r="C4932" s="1"/>
      <c r="D4932" s="1"/>
      <c r="L4932" s="113">
        <v>-105100.81</v>
      </c>
    </row>
    <row r="4933" spans="3:12" x14ac:dyDescent="0.3">
      <c r="C4933" s="1"/>
      <c r="D4933" s="1"/>
      <c r="L4933" s="113">
        <v>-105100.81</v>
      </c>
    </row>
    <row r="4934" spans="3:12" x14ac:dyDescent="0.3">
      <c r="C4934" s="1"/>
      <c r="D4934" s="1"/>
      <c r="L4934" s="113">
        <v>-105100.81</v>
      </c>
    </row>
    <row r="4935" spans="3:12" x14ac:dyDescent="0.3">
      <c r="C4935" s="1"/>
      <c r="D4935" s="1"/>
      <c r="L4935" s="113">
        <v>-105100.81</v>
      </c>
    </row>
    <row r="4936" spans="3:12" x14ac:dyDescent="0.3">
      <c r="C4936" s="1"/>
      <c r="D4936" s="1"/>
      <c r="L4936" s="113">
        <v>-105100.81</v>
      </c>
    </row>
    <row r="4937" spans="3:12" x14ac:dyDescent="0.3">
      <c r="C4937" s="1"/>
      <c r="D4937" s="1"/>
      <c r="L4937" s="113">
        <v>-105100.81</v>
      </c>
    </row>
    <row r="4938" spans="3:12" x14ac:dyDescent="0.3">
      <c r="C4938" s="1"/>
      <c r="D4938" s="1"/>
      <c r="L4938" s="113">
        <v>-105100.81</v>
      </c>
    </row>
    <row r="4939" spans="3:12" x14ac:dyDescent="0.3">
      <c r="C4939" s="1"/>
      <c r="D4939" s="1"/>
      <c r="L4939" s="113">
        <v>-105100.81</v>
      </c>
    </row>
    <row r="4940" spans="3:12" x14ac:dyDescent="0.3">
      <c r="C4940" s="1"/>
      <c r="D4940" s="1"/>
      <c r="L4940" s="113">
        <v>-105100.81</v>
      </c>
    </row>
    <row r="4941" spans="3:12" x14ac:dyDescent="0.3">
      <c r="C4941" s="1"/>
      <c r="D4941" s="1"/>
      <c r="L4941" s="113">
        <v>-105100.81</v>
      </c>
    </row>
    <row r="4942" spans="3:12" x14ac:dyDescent="0.3">
      <c r="C4942" s="1"/>
      <c r="D4942" s="1"/>
      <c r="L4942" s="113">
        <v>-105100.81</v>
      </c>
    </row>
    <row r="4943" spans="3:12" x14ac:dyDescent="0.3">
      <c r="C4943" s="1"/>
      <c r="D4943" s="1"/>
      <c r="L4943" s="113">
        <v>-105100.81</v>
      </c>
    </row>
    <row r="4944" spans="3:12" x14ac:dyDescent="0.3">
      <c r="C4944" s="1"/>
      <c r="D4944" s="1"/>
      <c r="L4944" s="113">
        <v>-105100.81</v>
      </c>
    </row>
    <row r="4945" spans="3:12" x14ac:dyDescent="0.3">
      <c r="C4945" s="1"/>
      <c r="D4945" s="1"/>
      <c r="L4945" s="113">
        <v>-105100.81</v>
      </c>
    </row>
    <row r="4946" spans="3:12" x14ac:dyDescent="0.3">
      <c r="C4946" s="1"/>
      <c r="D4946" s="1"/>
      <c r="L4946" s="113">
        <v>-105100.81</v>
      </c>
    </row>
    <row r="4947" spans="3:12" x14ac:dyDescent="0.3">
      <c r="C4947" s="1"/>
      <c r="D4947" s="1"/>
      <c r="L4947" s="113">
        <v>-105100.81</v>
      </c>
    </row>
    <row r="4948" spans="3:12" x14ac:dyDescent="0.3">
      <c r="C4948" s="1"/>
      <c r="D4948" s="1"/>
      <c r="L4948" s="113">
        <v>-105100.81</v>
      </c>
    </row>
    <row r="4949" spans="3:12" x14ac:dyDescent="0.3">
      <c r="C4949" s="1"/>
      <c r="D4949" s="1"/>
      <c r="L4949" s="113">
        <v>-105100.81</v>
      </c>
    </row>
    <row r="4950" spans="3:12" x14ac:dyDescent="0.3">
      <c r="C4950" s="1"/>
      <c r="D4950" s="1"/>
      <c r="L4950" s="113">
        <v>-105100.81</v>
      </c>
    </row>
    <row r="4951" spans="3:12" x14ac:dyDescent="0.3">
      <c r="C4951" s="1"/>
      <c r="D4951" s="1"/>
      <c r="L4951" s="113">
        <v>-105100.81</v>
      </c>
    </row>
    <row r="4952" spans="3:12" x14ac:dyDescent="0.3">
      <c r="C4952" s="1"/>
      <c r="D4952" s="1"/>
      <c r="L4952" s="113">
        <v>-105100.81</v>
      </c>
    </row>
    <row r="4953" spans="3:12" x14ac:dyDescent="0.3">
      <c r="C4953" s="1"/>
      <c r="D4953" s="1"/>
      <c r="L4953" s="113">
        <v>-105100.81</v>
      </c>
    </row>
    <row r="4954" spans="3:12" x14ac:dyDescent="0.3">
      <c r="C4954" s="1"/>
      <c r="D4954" s="1"/>
      <c r="L4954" s="113">
        <v>-105100.81</v>
      </c>
    </row>
    <row r="4955" spans="3:12" x14ac:dyDescent="0.3">
      <c r="C4955" s="1"/>
      <c r="D4955" s="1"/>
      <c r="L4955" s="113">
        <v>-105100.81</v>
      </c>
    </row>
    <row r="4956" spans="3:12" x14ac:dyDescent="0.3">
      <c r="C4956" s="1"/>
      <c r="D4956" s="1"/>
      <c r="L4956" s="113">
        <v>-105100.81</v>
      </c>
    </row>
    <row r="4957" spans="3:12" x14ac:dyDescent="0.3">
      <c r="C4957" s="1"/>
      <c r="D4957" s="1"/>
      <c r="L4957" s="113">
        <v>-105100.81</v>
      </c>
    </row>
    <row r="4958" spans="3:12" x14ac:dyDescent="0.3">
      <c r="C4958" s="1"/>
      <c r="D4958" s="1"/>
      <c r="L4958" s="113">
        <v>-105100.81</v>
      </c>
    </row>
    <row r="4959" spans="3:12" x14ac:dyDescent="0.3">
      <c r="C4959" s="1"/>
      <c r="D4959" s="1"/>
      <c r="L4959" s="113">
        <v>-105100.81</v>
      </c>
    </row>
    <row r="4960" spans="3:12" x14ac:dyDescent="0.3">
      <c r="C4960" s="1"/>
      <c r="D4960" s="1"/>
      <c r="L4960" s="113">
        <v>-105100.81</v>
      </c>
    </row>
    <row r="4961" spans="3:12" x14ac:dyDescent="0.3">
      <c r="C4961" s="1"/>
      <c r="D4961" s="1"/>
      <c r="L4961" s="113">
        <v>-105100.81</v>
      </c>
    </row>
    <row r="4962" spans="3:12" x14ac:dyDescent="0.3">
      <c r="C4962" s="1"/>
      <c r="D4962" s="1"/>
      <c r="L4962" s="113">
        <v>-105100.81</v>
      </c>
    </row>
    <row r="4963" spans="3:12" x14ac:dyDescent="0.3">
      <c r="C4963" s="1"/>
      <c r="D4963" s="1"/>
      <c r="L4963" s="113">
        <v>-105100.81</v>
      </c>
    </row>
    <row r="4964" spans="3:12" x14ac:dyDescent="0.3">
      <c r="C4964" s="1"/>
      <c r="D4964" s="1"/>
      <c r="L4964" s="113">
        <v>-105100.81</v>
      </c>
    </row>
    <row r="4965" spans="3:12" x14ac:dyDescent="0.3">
      <c r="C4965" s="1"/>
      <c r="D4965" s="1"/>
      <c r="L4965" s="113">
        <v>-105100.81</v>
      </c>
    </row>
    <row r="4966" spans="3:12" x14ac:dyDescent="0.3">
      <c r="C4966" s="1"/>
      <c r="D4966" s="1"/>
      <c r="L4966" s="113">
        <v>-105100.81</v>
      </c>
    </row>
    <row r="4967" spans="3:12" x14ac:dyDescent="0.3">
      <c r="C4967" s="1"/>
      <c r="D4967" s="1"/>
      <c r="L4967" s="113">
        <v>-105100.81</v>
      </c>
    </row>
    <row r="4968" spans="3:12" x14ac:dyDescent="0.3">
      <c r="C4968" s="1"/>
      <c r="D4968" s="1"/>
      <c r="L4968" s="113">
        <v>-105100.81</v>
      </c>
    </row>
    <row r="4969" spans="3:12" x14ac:dyDescent="0.3">
      <c r="C4969" s="1"/>
      <c r="D4969" s="1"/>
      <c r="L4969" s="113">
        <v>-105100.81</v>
      </c>
    </row>
    <row r="4970" spans="3:12" x14ac:dyDescent="0.3">
      <c r="C4970" s="1"/>
      <c r="D4970" s="1"/>
      <c r="L4970" s="113">
        <v>-105100.81</v>
      </c>
    </row>
    <row r="4971" spans="3:12" x14ac:dyDescent="0.3">
      <c r="C4971" s="1"/>
      <c r="D4971" s="1"/>
      <c r="L4971" s="113">
        <v>-105100.81</v>
      </c>
    </row>
    <row r="4972" spans="3:12" x14ac:dyDescent="0.3">
      <c r="C4972" s="1"/>
      <c r="D4972" s="1"/>
      <c r="L4972" s="113">
        <v>-105100.81</v>
      </c>
    </row>
    <row r="4973" spans="3:12" x14ac:dyDescent="0.3">
      <c r="C4973" s="1"/>
      <c r="D4973" s="1"/>
      <c r="L4973" s="113">
        <v>-105100.81</v>
      </c>
    </row>
    <row r="4974" spans="3:12" x14ac:dyDescent="0.3">
      <c r="C4974" s="1"/>
      <c r="D4974" s="1"/>
      <c r="L4974" s="113">
        <v>-105100.81</v>
      </c>
    </row>
    <row r="4975" spans="3:12" x14ac:dyDescent="0.3">
      <c r="C4975" s="1"/>
      <c r="D4975" s="1"/>
      <c r="L4975" s="113">
        <v>-105100.81</v>
      </c>
    </row>
    <row r="4976" spans="3:12" x14ac:dyDescent="0.3">
      <c r="C4976" s="1"/>
      <c r="D4976" s="1"/>
      <c r="L4976" s="113">
        <v>-105100.81</v>
      </c>
    </row>
    <row r="4977" spans="3:12" x14ac:dyDescent="0.3">
      <c r="C4977" s="1"/>
      <c r="D4977" s="1"/>
      <c r="L4977" s="113">
        <v>-105100.81</v>
      </c>
    </row>
    <row r="4978" spans="3:12" x14ac:dyDescent="0.3">
      <c r="C4978" s="1"/>
      <c r="D4978" s="1"/>
      <c r="L4978" s="113">
        <v>-105100.81</v>
      </c>
    </row>
    <row r="4979" spans="3:12" x14ac:dyDescent="0.3">
      <c r="C4979" s="1"/>
      <c r="D4979" s="1"/>
      <c r="L4979" s="113">
        <v>-105100.81</v>
      </c>
    </row>
    <row r="4980" spans="3:12" x14ac:dyDescent="0.3">
      <c r="C4980" s="1"/>
      <c r="D4980" s="1"/>
      <c r="L4980" s="113">
        <v>-105100.81</v>
      </c>
    </row>
    <row r="4981" spans="3:12" x14ac:dyDescent="0.3">
      <c r="C4981" s="1"/>
      <c r="D4981" s="1"/>
      <c r="L4981" s="113">
        <v>-105100.81</v>
      </c>
    </row>
    <row r="4982" spans="3:12" x14ac:dyDescent="0.3">
      <c r="C4982" s="1"/>
      <c r="D4982" s="1"/>
      <c r="L4982" s="113">
        <v>-105100.81</v>
      </c>
    </row>
    <row r="4983" spans="3:12" x14ac:dyDescent="0.3">
      <c r="C4983" s="1"/>
      <c r="D4983" s="1"/>
      <c r="L4983" s="113">
        <v>-105100.81</v>
      </c>
    </row>
    <row r="4984" spans="3:12" x14ac:dyDescent="0.3">
      <c r="C4984" s="1"/>
      <c r="D4984" s="1"/>
      <c r="L4984" s="113">
        <v>-105100.81</v>
      </c>
    </row>
    <row r="4985" spans="3:12" x14ac:dyDescent="0.3">
      <c r="C4985" s="1"/>
      <c r="D4985" s="1"/>
      <c r="L4985" s="113">
        <v>-105100.81</v>
      </c>
    </row>
    <row r="4986" spans="3:12" x14ac:dyDescent="0.3">
      <c r="C4986" s="1"/>
      <c r="D4986" s="1"/>
      <c r="L4986" s="113">
        <v>-105100.81</v>
      </c>
    </row>
    <row r="4987" spans="3:12" x14ac:dyDescent="0.3">
      <c r="C4987" s="1"/>
      <c r="D4987" s="1"/>
      <c r="L4987" s="113">
        <v>-105100.81</v>
      </c>
    </row>
    <row r="4988" spans="3:12" x14ac:dyDescent="0.3">
      <c r="C4988" s="1"/>
      <c r="D4988" s="1"/>
      <c r="L4988" s="113">
        <v>-105100.81</v>
      </c>
    </row>
    <row r="4989" spans="3:12" x14ac:dyDescent="0.3">
      <c r="C4989" s="1"/>
      <c r="D4989" s="1"/>
      <c r="L4989" s="113">
        <v>-105100.81</v>
      </c>
    </row>
    <row r="4990" spans="3:12" x14ac:dyDescent="0.3">
      <c r="C4990" s="1"/>
      <c r="D4990" s="1"/>
      <c r="L4990" s="113">
        <v>-105100.81</v>
      </c>
    </row>
    <row r="4991" spans="3:12" x14ac:dyDescent="0.3">
      <c r="C4991" s="1"/>
      <c r="D4991" s="1"/>
      <c r="L4991" s="113">
        <v>-105100.81</v>
      </c>
    </row>
    <row r="4992" spans="3:12" x14ac:dyDescent="0.3">
      <c r="C4992" s="1"/>
      <c r="D4992" s="1"/>
      <c r="L4992" s="113">
        <v>-105100.81</v>
      </c>
    </row>
    <row r="4993" spans="3:12" x14ac:dyDescent="0.3">
      <c r="C4993" s="1"/>
      <c r="D4993" s="1"/>
      <c r="L4993" s="113">
        <v>-105100.81</v>
      </c>
    </row>
    <row r="4994" spans="3:12" x14ac:dyDescent="0.3">
      <c r="C4994" s="1"/>
      <c r="D4994" s="1"/>
      <c r="L4994" s="113">
        <v>-105100.81</v>
      </c>
    </row>
    <row r="4995" spans="3:12" x14ac:dyDescent="0.3">
      <c r="C4995" s="1"/>
      <c r="D4995" s="1"/>
      <c r="L4995" s="113">
        <v>-105100.81</v>
      </c>
    </row>
    <row r="4996" spans="3:12" x14ac:dyDescent="0.3">
      <c r="C4996" s="1"/>
      <c r="D4996" s="1"/>
      <c r="L4996" s="113">
        <v>-105100.81</v>
      </c>
    </row>
    <row r="4997" spans="3:12" x14ac:dyDescent="0.3">
      <c r="C4997" s="1"/>
      <c r="D4997" s="1"/>
      <c r="L4997" s="113">
        <v>-105100.81</v>
      </c>
    </row>
    <row r="4998" spans="3:12" x14ac:dyDescent="0.3">
      <c r="C4998" s="1"/>
      <c r="D4998" s="1"/>
      <c r="L4998" s="113">
        <v>-105100.81</v>
      </c>
    </row>
    <row r="4999" spans="3:12" x14ac:dyDescent="0.3">
      <c r="C4999" s="1"/>
      <c r="D4999" s="1"/>
      <c r="L4999" s="113">
        <v>-105100.81</v>
      </c>
    </row>
    <row r="5000" spans="3:12" x14ac:dyDescent="0.3">
      <c r="C5000" s="1"/>
      <c r="D5000" s="1"/>
      <c r="L5000" s="113">
        <v>-105100.81</v>
      </c>
    </row>
    <row r="5001" spans="3:12" x14ac:dyDescent="0.3">
      <c r="C5001" s="1"/>
      <c r="D5001" s="1"/>
      <c r="L5001" s="113">
        <v>-105100.81</v>
      </c>
    </row>
    <row r="5002" spans="3:12" x14ac:dyDescent="0.3">
      <c r="C5002" s="1"/>
      <c r="D5002" s="1"/>
      <c r="L5002" s="113">
        <v>-105100.81</v>
      </c>
    </row>
    <row r="5003" spans="3:12" x14ac:dyDescent="0.3">
      <c r="C5003" s="1"/>
      <c r="D5003" s="1"/>
      <c r="L5003" s="113">
        <v>-105100.81</v>
      </c>
    </row>
    <row r="5004" spans="3:12" x14ac:dyDescent="0.3">
      <c r="C5004" s="1"/>
      <c r="D5004" s="1"/>
      <c r="L5004" s="113">
        <v>-105100.81</v>
      </c>
    </row>
    <row r="5005" spans="3:12" x14ac:dyDescent="0.3">
      <c r="C5005" s="1"/>
      <c r="D5005" s="1"/>
      <c r="L5005" s="113">
        <v>-105100.81</v>
      </c>
    </row>
    <row r="5006" spans="3:12" x14ac:dyDescent="0.3">
      <c r="C5006" s="1"/>
      <c r="D5006" s="1"/>
      <c r="L5006" s="113">
        <v>-105100.81</v>
      </c>
    </row>
    <row r="5007" spans="3:12" x14ac:dyDescent="0.3">
      <c r="C5007" s="1"/>
      <c r="D5007" s="1"/>
      <c r="L5007" s="113">
        <v>-105100.81</v>
      </c>
    </row>
    <row r="5008" spans="3:12" x14ac:dyDescent="0.3">
      <c r="C5008" s="1"/>
      <c r="D5008" s="1"/>
      <c r="L5008" s="113">
        <v>-105100.81</v>
      </c>
    </row>
    <row r="5009" spans="3:12" x14ac:dyDescent="0.3">
      <c r="C5009" s="1"/>
      <c r="D5009" s="1"/>
      <c r="L5009" s="113">
        <v>-105100.81</v>
      </c>
    </row>
    <row r="5010" spans="3:12" x14ac:dyDescent="0.3">
      <c r="C5010" s="1"/>
      <c r="D5010" s="1"/>
      <c r="L5010" s="113">
        <v>-105100.81</v>
      </c>
    </row>
    <row r="5011" spans="3:12" x14ac:dyDescent="0.3">
      <c r="C5011" s="1"/>
      <c r="D5011" s="1"/>
      <c r="L5011" s="113">
        <v>-105100.81</v>
      </c>
    </row>
    <row r="5012" spans="3:12" x14ac:dyDescent="0.3">
      <c r="C5012" s="1"/>
      <c r="D5012" s="1"/>
      <c r="L5012" s="113">
        <v>-105100.81</v>
      </c>
    </row>
    <row r="5013" spans="3:12" x14ac:dyDescent="0.3">
      <c r="C5013" s="1"/>
      <c r="D5013" s="1"/>
      <c r="L5013" s="113">
        <v>-105100.81</v>
      </c>
    </row>
    <row r="5014" spans="3:12" x14ac:dyDescent="0.3">
      <c r="C5014" s="1"/>
      <c r="D5014" s="1"/>
      <c r="L5014" s="113">
        <v>-105100.81</v>
      </c>
    </row>
    <row r="5015" spans="3:12" x14ac:dyDescent="0.3">
      <c r="C5015" s="1"/>
      <c r="D5015" s="1"/>
      <c r="L5015" s="113">
        <v>-105100.81</v>
      </c>
    </row>
    <row r="5016" spans="3:12" x14ac:dyDescent="0.3">
      <c r="C5016" s="1"/>
      <c r="D5016" s="1"/>
      <c r="L5016" s="113">
        <v>-105100.81</v>
      </c>
    </row>
    <row r="5017" spans="3:12" x14ac:dyDescent="0.3">
      <c r="C5017" s="1"/>
      <c r="D5017" s="1"/>
      <c r="L5017" s="113">
        <v>-105100.81</v>
      </c>
    </row>
    <row r="5018" spans="3:12" x14ac:dyDescent="0.3">
      <c r="C5018" s="1"/>
      <c r="D5018" s="1"/>
      <c r="L5018" s="113">
        <v>-105100.81</v>
      </c>
    </row>
    <row r="5019" spans="3:12" x14ac:dyDescent="0.3">
      <c r="C5019" s="1"/>
      <c r="D5019" s="1"/>
      <c r="L5019" s="113">
        <v>-105100.81</v>
      </c>
    </row>
    <row r="5020" spans="3:12" x14ac:dyDescent="0.3">
      <c r="C5020" s="1"/>
      <c r="D5020" s="1"/>
      <c r="L5020" s="113">
        <v>-105100.81</v>
      </c>
    </row>
    <row r="5021" spans="3:12" x14ac:dyDescent="0.3">
      <c r="C5021" s="1"/>
      <c r="D5021" s="1"/>
      <c r="L5021" s="113">
        <v>-105100.81</v>
      </c>
    </row>
    <row r="5022" spans="3:12" x14ac:dyDescent="0.3">
      <c r="C5022" s="1"/>
      <c r="D5022" s="1"/>
      <c r="L5022" s="113">
        <v>-105100.81</v>
      </c>
    </row>
    <row r="5023" spans="3:12" x14ac:dyDescent="0.3">
      <c r="C5023" s="1"/>
      <c r="D5023" s="1"/>
      <c r="L5023" s="113">
        <v>-105100.81</v>
      </c>
    </row>
    <row r="5024" spans="3:12" x14ac:dyDescent="0.3">
      <c r="C5024" s="1"/>
      <c r="D5024" s="1"/>
      <c r="L5024" s="113">
        <v>-105100.81</v>
      </c>
    </row>
    <row r="5025" spans="3:12" x14ac:dyDescent="0.3">
      <c r="C5025" s="1"/>
      <c r="D5025" s="1"/>
      <c r="L5025" s="113">
        <v>-105100.81</v>
      </c>
    </row>
    <row r="5026" spans="3:12" x14ac:dyDescent="0.3">
      <c r="C5026" s="1"/>
      <c r="D5026" s="1"/>
      <c r="L5026" s="113">
        <v>-105100.81</v>
      </c>
    </row>
    <row r="5027" spans="3:12" x14ac:dyDescent="0.3">
      <c r="C5027" s="1"/>
      <c r="D5027" s="1"/>
      <c r="L5027" s="113">
        <v>-105100.81</v>
      </c>
    </row>
    <row r="5028" spans="3:12" x14ac:dyDescent="0.3">
      <c r="C5028" s="1"/>
      <c r="D5028" s="1"/>
      <c r="L5028" s="113">
        <v>-105100.81</v>
      </c>
    </row>
    <row r="5029" spans="3:12" x14ac:dyDescent="0.3">
      <c r="C5029" s="1"/>
      <c r="D5029" s="1"/>
      <c r="L5029" s="113">
        <v>-105100.81</v>
      </c>
    </row>
    <row r="5030" spans="3:12" x14ac:dyDescent="0.3">
      <c r="C5030" s="1"/>
      <c r="D5030" s="1"/>
      <c r="L5030" s="113">
        <v>-105100.81</v>
      </c>
    </row>
    <row r="5031" spans="3:12" x14ac:dyDescent="0.3">
      <c r="C5031" s="1"/>
      <c r="D5031" s="1"/>
      <c r="L5031" s="113">
        <v>-105100.81</v>
      </c>
    </row>
    <row r="5032" spans="3:12" x14ac:dyDescent="0.3">
      <c r="C5032" s="1"/>
      <c r="D5032" s="1"/>
      <c r="L5032" s="113">
        <v>-105100.81</v>
      </c>
    </row>
    <row r="5033" spans="3:12" x14ac:dyDescent="0.3">
      <c r="C5033" s="1"/>
      <c r="D5033" s="1"/>
      <c r="L5033" s="113">
        <v>-105100.81</v>
      </c>
    </row>
    <row r="5034" spans="3:12" x14ac:dyDescent="0.3">
      <c r="C5034" s="1"/>
      <c r="D5034" s="1"/>
      <c r="L5034" s="113">
        <v>-105100.81</v>
      </c>
    </row>
    <row r="5035" spans="3:12" x14ac:dyDescent="0.3">
      <c r="C5035" s="1"/>
      <c r="D5035" s="1"/>
      <c r="L5035" s="113">
        <v>-105100.81</v>
      </c>
    </row>
    <row r="5036" spans="3:12" x14ac:dyDescent="0.3">
      <c r="C5036" s="1"/>
      <c r="D5036" s="1"/>
      <c r="L5036" s="113">
        <v>-105100.81</v>
      </c>
    </row>
    <row r="5037" spans="3:12" x14ac:dyDescent="0.3">
      <c r="C5037" s="1"/>
      <c r="D5037" s="1"/>
      <c r="L5037" s="113">
        <v>-105100.81</v>
      </c>
    </row>
    <row r="5038" spans="3:12" x14ac:dyDescent="0.3">
      <c r="C5038" s="1"/>
      <c r="D5038" s="1"/>
      <c r="L5038" s="113">
        <v>-105100.81</v>
      </c>
    </row>
    <row r="5039" spans="3:12" x14ac:dyDescent="0.3">
      <c r="C5039" s="1"/>
      <c r="D5039" s="1"/>
      <c r="L5039" s="113">
        <v>-105100.81</v>
      </c>
    </row>
    <row r="5040" spans="3:12" x14ac:dyDescent="0.3">
      <c r="C5040" s="1"/>
      <c r="D5040" s="1"/>
      <c r="L5040" s="113">
        <v>-105100.81</v>
      </c>
    </row>
    <row r="5041" spans="3:12" x14ac:dyDescent="0.3">
      <c r="C5041" s="1"/>
      <c r="D5041" s="1"/>
      <c r="L5041" s="113">
        <v>-105100.81</v>
      </c>
    </row>
    <row r="5042" spans="3:12" x14ac:dyDescent="0.3">
      <c r="C5042" s="1"/>
      <c r="D5042" s="1"/>
      <c r="L5042" s="113">
        <v>-105100.81</v>
      </c>
    </row>
    <row r="5043" spans="3:12" x14ac:dyDescent="0.3">
      <c r="C5043" s="1"/>
      <c r="D5043" s="1"/>
      <c r="L5043" s="113">
        <v>-105100.81</v>
      </c>
    </row>
    <row r="5044" spans="3:12" x14ac:dyDescent="0.3">
      <c r="C5044" s="1"/>
      <c r="D5044" s="1"/>
      <c r="L5044" s="113">
        <v>-105100.81</v>
      </c>
    </row>
    <row r="5045" spans="3:12" x14ac:dyDescent="0.3">
      <c r="C5045" s="1"/>
      <c r="D5045" s="1"/>
      <c r="L5045" s="113">
        <v>-105100.81</v>
      </c>
    </row>
    <row r="5046" spans="3:12" x14ac:dyDescent="0.3">
      <c r="C5046" s="1"/>
      <c r="D5046" s="1"/>
      <c r="L5046" s="113">
        <v>-105100.81</v>
      </c>
    </row>
    <row r="5047" spans="3:12" x14ac:dyDescent="0.3">
      <c r="C5047" s="1"/>
      <c r="D5047" s="1"/>
      <c r="L5047" s="113">
        <v>-105100.81</v>
      </c>
    </row>
    <row r="5048" spans="3:12" x14ac:dyDescent="0.3">
      <c r="C5048" s="1"/>
      <c r="D5048" s="1"/>
      <c r="L5048" s="113">
        <v>-105100.81</v>
      </c>
    </row>
    <row r="5049" spans="3:12" x14ac:dyDescent="0.3">
      <c r="C5049" s="1"/>
      <c r="D5049" s="1"/>
      <c r="L5049" s="113">
        <v>-105100.81</v>
      </c>
    </row>
    <row r="5050" spans="3:12" x14ac:dyDescent="0.3">
      <c r="C5050" s="1"/>
      <c r="D5050" s="1"/>
      <c r="L5050" s="113">
        <v>-105100.81</v>
      </c>
    </row>
    <row r="5051" spans="3:12" x14ac:dyDescent="0.3">
      <c r="C5051" s="1"/>
      <c r="D5051" s="1"/>
      <c r="L5051" s="113">
        <v>-105100.81</v>
      </c>
    </row>
    <row r="5052" spans="3:12" x14ac:dyDescent="0.3">
      <c r="C5052" s="1"/>
      <c r="D5052" s="1"/>
      <c r="L5052" s="113">
        <v>-105100.81</v>
      </c>
    </row>
    <row r="5053" spans="3:12" x14ac:dyDescent="0.3">
      <c r="C5053" s="1"/>
      <c r="D5053" s="1"/>
      <c r="L5053" s="113">
        <v>-105100.81</v>
      </c>
    </row>
    <row r="5054" spans="3:12" x14ac:dyDescent="0.3">
      <c r="C5054" s="1"/>
      <c r="D5054" s="1"/>
      <c r="L5054" s="113">
        <v>-105100.81</v>
      </c>
    </row>
    <row r="5055" spans="3:12" x14ac:dyDescent="0.3">
      <c r="C5055" s="1"/>
      <c r="D5055" s="1"/>
      <c r="L5055" s="113">
        <v>-105100.81</v>
      </c>
    </row>
    <row r="5056" spans="3:12" x14ac:dyDescent="0.3">
      <c r="C5056" s="1"/>
      <c r="D5056" s="1"/>
      <c r="L5056" s="113">
        <v>-105100.81</v>
      </c>
    </row>
    <row r="5057" spans="3:12" x14ac:dyDescent="0.3">
      <c r="C5057" s="1"/>
      <c r="D5057" s="1"/>
      <c r="L5057" s="113">
        <v>-105100.81</v>
      </c>
    </row>
    <row r="5058" spans="3:12" x14ac:dyDescent="0.3">
      <c r="C5058" s="1"/>
      <c r="D5058" s="1"/>
      <c r="L5058" s="113">
        <v>-105100.81</v>
      </c>
    </row>
    <row r="5059" spans="3:12" x14ac:dyDescent="0.3">
      <c r="C5059" s="1"/>
      <c r="D5059" s="1"/>
      <c r="L5059" s="113">
        <v>-105100.81</v>
      </c>
    </row>
    <row r="5060" spans="3:12" x14ac:dyDescent="0.3">
      <c r="C5060" s="1"/>
      <c r="D5060" s="1"/>
      <c r="L5060" s="113">
        <v>-105100.81</v>
      </c>
    </row>
    <row r="5061" spans="3:12" x14ac:dyDescent="0.3">
      <c r="C5061" s="1"/>
      <c r="D5061" s="1"/>
      <c r="L5061" s="113">
        <v>-105100.81</v>
      </c>
    </row>
    <row r="5062" spans="3:12" x14ac:dyDescent="0.3">
      <c r="C5062" s="1"/>
      <c r="D5062" s="1"/>
      <c r="L5062" s="113">
        <v>-105100.81</v>
      </c>
    </row>
    <row r="5063" spans="3:12" x14ac:dyDescent="0.3">
      <c r="C5063" s="1"/>
      <c r="D5063" s="1"/>
      <c r="L5063" s="113">
        <v>-105100.81</v>
      </c>
    </row>
    <row r="5064" spans="3:12" x14ac:dyDescent="0.3">
      <c r="C5064" s="1"/>
      <c r="D5064" s="1"/>
      <c r="L5064" s="113">
        <v>-105100.81</v>
      </c>
    </row>
    <row r="5065" spans="3:12" x14ac:dyDescent="0.3">
      <c r="C5065" s="1"/>
      <c r="D5065" s="1"/>
      <c r="L5065" s="113">
        <v>-105100.81</v>
      </c>
    </row>
    <row r="5066" spans="3:12" x14ac:dyDescent="0.3">
      <c r="C5066" s="1"/>
      <c r="D5066" s="1"/>
      <c r="L5066" s="113">
        <v>-105100.81</v>
      </c>
    </row>
    <row r="5067" spans="3:12" x14ac:dyDescent="0.3">
      <c r="C5067" s="1"/>
      <c r="D5067" s="1"/>
      <c r="L5067" s="113">
        <v>-105100.81</v>
      </c>
    </row>
    <row r="5068" spans="3:12" x14ac:dyDescent="0.3">
      <c r="C5068" s="1"/>
      <c r="D5068" s="1"/>
      <c r="L5068" s="113">
        <v>-105100.81</v>
      </c>
    </row>
    <row r="5069" spans="3:12" x14ac:dyDescent="0.3">
      <c r="C5069" s="1"/>
      <c r="D5069" s="1"/>
      <c r="L5069" s="113">
        <v>-105100.81</v>
      </c>
    </row>
    <row r="5070" spans="3:12" x14ac:dyDescent="0.3">
      <c r="C5070" s="1"/>
      <c r="D5070" s="1"/>
      <c r="L5070" s="113">
        <v>-105100.81</v>
      </c>
    </row>
    <row r="5071" spans="3:12" x14ac:dyDescent="0.3">
      <c r="C5071" s="1"/>
      <c r="D5071" s="1"/>
      <c r="L5071" s="113">
        <v>-105100.81</v>
      </c>
    </row>
    <row r="5072" spans="3:12" x14ac:dyDescent="0.3">
      <c r="C5072" s="1"/>
      <c r="D5072" s="1"/>
      <c r="L5072" s="113">
        <v>-105100.81</v>
      </c>
    </row>
    <row r="5073" spans="3:12" x14ac:dyDescent="0.3">
      <c r="C5073" s="1"/>
      <c r="D5073" s="1"/>
      <c r="L5073" s="113">
        <v>-105100.81</v>
      </c>
    </row>
    <row r="5074" spans="3:12" x14ac:dyDescent="0.3">
      <c r="C5074" s="1"/>
      <c r="D5074" s="1"/>
      <c r="L5074" s="113">
        <v>-105100.81</v>
      </c>
    </row>
    <row r="5075" spans="3:12" x14ac:dyDescent="0.3">
      <c r="C5075" s="1"/>
      <c r="D5075" s="1"/>
      <c r="L5075" s="113">
        <v>-105100.81</v>
      </c>
    </row>
    <row r="5076" spans="3:12" x14ac:dyDescent="0.3">
      <c r="C5076" s="1"/>
      <c r="D5076" s="1"/>
      <c r="L5076" s="113">
        <v>-105100.81</v>
      </c>
    </row>
    <row r="5077" spans="3:12" x14ac:dyDescent="0.3">
      <c r="C5077" s="1"/>
      <c r="D5077" s="1"/>
      <c r="L5077" s="113">
        <v>-105100.81</v>
      </c>
    </row>
    <row r="5078" spans="3:12" x14ac:dyDescent="0.3">
      <c r="C5078" s="1"/>
      <c r="D5078" s="1"/>
      <c r="L5078" s="113">
        <v>-105100.81</v>
      </c>
    </row>
    <row r="5079" spans="3:12" x14ac:dyDescent="0.3">
      <c r="C5079" s="1"/>
      <c r="D5079" s="1"/>
      <c r="L5079" s="113">
        <v>-105100.81</v>
      </c>
    </row>
    <row r="5080" spans="3:12" x14ac:dyDescent="0.3">
      <c r="C5080" s="1"/>
      <c r="D5080" s="1"/>
      <c r="L5080" s="113">
        <v>-105100.81</v>
      </c>
    </row>
    <row r="5081" spans="3:12" x14ac:dyDescent="0.3">
      <c r="C5081" s="1"/>
      <c r="D5081" s="1"/>
      <c r="L5081" s="113">
        <v>-105100.81</v>
      </c>
    </row>
    <row r="5082" spans="3:12" x14ac:dyDescent="0.3">
      <c r="C5082" s="1"/>
      <c r="D5082" s="1"/>
      <c r="L5082" s="113">
        <v>-105100.81</v>
      </c>
    </row>
    <row r="5083" spans="3:12" x14ac:dyDescent="0.3">
      <c r="C5083" s="1"/>
      <c r="D5083" s="1"/>
      <c r="L5083" s="113">
        <v>-105100.81</v>
      </c>
    </row>
    <row r="5084" spans="3:12" x14ac:dyDescent="0.3">
      <c r="C5084" s="1"/>
      <c r="D5084" s="1"/>
      <c r="L5084" s="113">
        <v>-105100.81</v>
      </c>
    </row>
    <row r="5085" spans="3:12" x14ac:dyDescent="0.3">
      <c r="C5085" s="1"/>
      <c r="D5085" s="1"/>
      <c r="L5085" s="113">
        <v>-105100.81</v>
      </c>
    </row>
    <row r="5086" spans="3:12" x14ac:dyDescent="0.3">
      <c r="C5086" s="1"/>
      <c r="D5086" s="1"/>
      <c r="L5086" s="113">
        <v>-105100.81</v>
      </c>
    </row>
    <row r="5087" spans="3:12" x14ac:dyDescent="0.3">
      <c r="C5087" s="1"/>
      <c r="D5087" s="1"/>
      <c r="L5087" s="113">
        <v>-105100.81</v>
      </c>
    </row>
    <row r="5088" spans="3:12" x14ac:dyDescent="0.3">
      <c r="C5088" s="1"/>
      <c r="D5088" s="1"/>
      <c r="L5088" s="113">
        <v>-105100.81</v>
      </c>
    </row>
    <row r="5089" spans="3:12" x14ac:dyDescent="0.3">
      <c r="C5089" s="1"/>
      <c r="D5089" s="1"/>
      <c r="L5089" s="113">
        <v>-105100.81</v>
      </c>
    </row>
    <row r="5090" spans="3:12" x14ac:dyDescent="0.3">
      <c r="C5090" s="1"/>
      <c r="D5090" s="1"/>
      <c r="L5090" s="113">
        <v>-535290</v>
      </c>
    </row>
    <row r="5091" spans="3:12" x14ac:dyDescent="0.3">
      <c r="C5091" s="1"/>
      <c r="D5091" s="1"/>
      <c r="L5091" s="113">
        <v>-535290</v>
      </c>
    </row>
    <row r="5092" spans="3:12" x14ac:dyDescent="0.3">
      <c r="C5092" s="1"/>
      <c r="D5092" s="1"/>
      <c r="L5092" s="113">
        <v>-535290</v>
      </c>
    </row>
    <row r="5093" spans="3:12" x14ac:dyDescent="0.3">
      <c r="C5093" s="1"/>
      <c r="D5093" s="1"/>
      <c r="L5093" s="113">
        <v>-535290</v>
      </c>
    </row>
    <row r="5094" spans="3:12" x14ac:dyDescent="0.3">
      <c r="C5094" s="1"/>
      <c r="D5094" s="1"/>
      <c r="L5094" s="113">
        <v>-535290</v>
      </c>
    </row>
    <row r="5095" spans="3:12" x14ac:dyDescent="0.3">
      <c r="C5095" s="1"/>
      <c r="D5095" s="1"/>
      <c r="L5095" s="113">
        <v>-108985.59</v>
      </c>
    </row>
    <row r="5096" spans="3:12" x14ac:dyDescent="0.3">
      <c r="C5096" s="1"/>
      <c r="D5096" s="1"/>
      <c r="L5096" s="113">
        <v>-108985.59</v>
      </c>
    </row>
    <row r="5097" spans="3:12" x14ac:dyDescent="0.3">
      <c r="C5097" s="1"/>
      <c r="D5097" s="1"/>
      <c r="L5097" s="113">
        <v>-108985.59</v>
      </c>
    </row>
    <row r="5098" spans="3:12" x14ac:dyDescent="0.3">
      <c r="C5098" s="1"/>
      <c r="D5098" s="1"/>
      <c r="L5098" s="113">
        <v>-108985.59</v>
      </c>
    </row>
    <row r="5099" spans="3:12" x14ac:dyDescent="0.3">
      <c r="C5099" s="1"/>
      <c r="D5099" s="1"/>
      <c r="L5099" s="113">
        <v>-108985.59</v>
      </c>
    </row>
    <row r="5100" spans="3:12" x14ac:dyDescent="0.3">
      <c r="C5100" s="1"/>
      <c r="D5100" s="1"/>
      <c r="L5100" s="113">
        <v>-108985.59</v>
      </c>
    </row>
    <row r="5101" spans="3:12" x14ac:dyDescent="0.3">
      <c r="C5101" s="1"/>
      <c r="D5101" s="1"/>
      <c r="L5101" s="113">
        <v>-108985.59</v>
      </c>
    </row>
    <row r="5102" spans="3:12" x14ac:dyDescent="0.3">
      <c r="C5102" s="1"/>
      <c r="D5102" s="1"/>
      <c r="L5102" s="113">
        <v>-108985.59</v>
      </c>
    </row>
    <row r="5103" spans="3:12" x14ac:dyDescent="0.3">
      <c r="C5103" s="1"/>
      <c r="D5103" s="1"/>
      <c r="L5103" s="113">
        <v>-108985.59</v>
      </c>
    </row>
    <row r="5104" spans="3:12" x14ac:dyDescent="0.3">
      <c r="C5104" s="1"/>
      <c r="D5104" s="1"/>
      <c r="L5104" s="113">
        <v>-108985.59</v>
      </c>
    </row>
    <row r="5105" spans="3:12" x14ac:dyDescent="0.3">
      <c r="C5105" s="1"/>
      <c r="D5105" s="1"/>
      <c r="L5105" s="113">
        <v>-108985.59</v>
      </c>
    </row>
    <row r="5106" spans="3:12" x14ac:dyDescent="0.3">
      <c r="C5106" s="1"/>
      <c r="D5106" s="1"/>
      <c r="L5106" s="113">
        <v>-108985.59</v>
      </c>
    </row>
    <row r="5107" spans="3:12" x14ac:dyDescent="0.3">
      <c r="C5107" s="1"/>
      <c r="D5107" s="1"/>
      <c r="L5107" s="113">
        <v>-108985.59</v>
      </c>
    </row>
    <row r="5108" spans="3:12" x14ac:dyDescent="0.3">
      <c r="C5108" s="1"/>
      <c r="D5108" s="1"/>
      <c r="L5108" s="113">
        <v>-108985.59</v>
      </c>
    </row>
    <row r="5109" spans="3:12" x14ac:dyDescent="0.3">
      <c r="C5109" s="1"/>
      <c r="D5109" s="1"/>
      <c r="L5109" s="113">
        <v>-108985.59</v>
      </c>
    </row>
    <row r="5110" spans="3:12" x14ac:dyDescent="0.3">
      <c r="C5110" s="1"/>
      <c r="D5110" s="1"/>
      <c r="L5110" s="113">
        <v>-108985.59</v>
      </c>
    </row>
    <row r="5111" spans="3:12" x14ac:dyDescent="0.3">
      <c r="C5111" s="1"/>
      <c r="D5111" s="1"/>
      <c r="L5111" s="113">
        <v>-108985.59</v>
      </c>
    </row>
    <row r="5112" spans="3:12" x14ac:dyDescent="0.3">
      <c r="C5112" s="1"/>
      <c r="D5112" s="1"/>
      <c r="L5112" s="113">
        <v>-108985.59</v>
      </c>
    </row>
    <row r="5113" spans="3:12" x14ac:dyDescent="0.3">
      <c r="C5113" s="1"/>
      <c r="D5113" s="1"/>
      <c r="L5113" s="113">
        <v>-108985.59</v>
      </c>
    </row>
    <row r="5114" spans="3:12" x14ac:dyDescent="0.3">
      <c r="C5114" s="1"/>
      <c r="D5114" s="1"/>
      <c r="L5114" s="113">
        <v>-108985.59</v>
      </c>
    </row>
    <row r="5115" spans="3:12" x14ac:dyDescent="0.3">
      <c r="C5115" s="1"/>
      <c r="D5115" s="1"/>
      <c r="L5115" s="113">
        <v>-108985.59</v>
      </c>
    </row>
    <row r="5116" spans="3:12" x14ac:dyDescent="0.3">
      <c r="C5116" s="1"/>
      <c r="D5116" s="1"/>
      <c r="L5116" s="113">
        <v>-108985.59</v>
      </c>
    </row>
    <row r="5117" spans="3:12" x14ac:dyDescent="0.3">
      <c r="C5117" s="1"/>
      <c r="D5117" s="1"/>
      <c r="L5117" s="113">
        <v>-108985.59</v>
      </c>
    </row>
    <row r="5118" spans="3:12" x14ac:dyDescent="0.3">
      <c r="C5118" s="1"/>
      <c r="D5118" s="1"/>
      <c r="L5118" s="113">
        <v>-108985.59</v>
      </c>
    </row>
    <row r="5119" spans="3:12" x14ac:dyDescent="0.3">
      <c r="C5119" s="1"/>
      <c r="D5119" s="1"/>
      <c r="L5119" s="113">
        <v>-108985.59</v>
      </c>
    </row>
    <row r="5120" spans="3:12" x14ac:dyDescent="0.3">
      <c r="C5120" s="1"/>
      <c r="D5120" s="1"/>
      <c r="L5120" s="113">
        <v>-108985.59</v>
      </c>
    </row>
    <row r="5121" spans="3:12" x14ac:dyDescent="0.3">
      <c r="C5121" s="1"/>
      <c r="D5121" s="1"/>
      <c r="L5121" s="113">
        <v>-108985.59</v>
      </c>
    </row>
    <row r="5122" spans="3:12" x14ac:dyDescent="0.3">
      <c r="C5122" s="1"/>
      <c r="D5122" s="1"/>
      <c r="L5122" s="113">
        <v>-108985.59</v>
      </c>
    </row>
    <row r="5123" spans="3:12" x14ac:dyDescent="0.3">
      <c r="C5123" s="1"/>
      <c r="D5123" s="1"/>
      <c r="L5123" s="113">
        <v>-108985.59</v>
      </c>
    </row>
    <row r="5124" spans="3:12" x14ac:dyDescent="0.3">
      <c r="C5124" s="1"/>
      <c r="D5124" s="1"/>
      <c r="L5124" s="113">
        <v>-108985.59</v>
      </c>
    </row>
    <row r="5125" spans="3:12" x14ac:dyDescent="0.3">
      <c r="C5125" s="1"/>
      <c r="D5125" s="1"/>
      <c r="L5125" s="113">
        <v>-108985.59</v>
      </c>
    </row>
    <row r="5126" spans="3:12" x14ac:dyDescent="0.3">
      <c r="C5126" s="1"/>
      <c r="D5126" s="1"/>
      <c r="L5126" s="113">
        <v>-108985.59</v>
      </c>
    </row>
    <row r="5127" spans="3:12" x14ac:dyDescent="0.3">
      <c r="C5127" s="1"/>
      <c r="D5127" s="1"/>
      <c r="L5127" s="113">
        <v>-108985.59</v>
      </c>
    </row>
    <row r="5128" spans="3:12" x14ac:dyDescent="0.3">
      <c r="C5128" s="1"/>
      <c r="D5128" s="1"/>
      <c r="L5128" s="113">
        <v>-108985.59</v>
      </c>
    </row>
    <row r="5129" spans="3:12" x14ac:dyDescent="0.3">
      <c r="C5129" s="1"/>
      <c r="D5129" s="1"/>
      <c r="L5129" s="113">
        <v>-108985.59</v>
      </c>
    </row>
    <row r="5130" spans="3:12" x14ac:dyDescent="0.3">
      <c r="C5130" s="1"/>
      <c r="D5130" s="1"/>
      <c r="L5130" s="113">
        <v>-108985.59</v>
      </c>
    </row>
    <row r="5131" spans="3:12" x14ac:dyDescent="0.3">
      <c r="C5131" s="1"/>
      <c r="D5131" s="1"/>
      <c r="L5131" s="113">
        <v>-108985.59</v>
      </c>
    </row>
    <row r="5132" spans="3:12" x14ac:dyDescent="0.3">
      <c r="C5132" s="1"/>
      <c r="D5132" s="1"/>
      <c r="L5132" s="113">
        <v>-108985.59</v>
      </c>
    </row>
    <row r="5133" spans="3:12" x14ac:dyDescent="0.3">
      <c r="C5133" s="1"/>
      <c r="D5133" s="1"/>
      <c r="L5133" s="113">
        <v>-108985.59</v>
      </c>
    </row>
    <row r="5134" spans="3:12" x14ac:dyDescent="0.3">
      <c r="C5134" s="1"/>
      <c r="D5134" s="1"/>
      <c r="L5134" s="113">
        <v>-108985.59</v>
      </c>
    </row>
    <row r="5135" spans="3:12" x14ac:dyDescent="0.3">
      <c r="C5135" s="1"/>
      <c r="D5135" s="1"/>
      <c r="L5135" s="113">
        <v>-108985.59</v>
      </c>
    </row>
    <row r="5136" spans="3:12" x14ac:dyDescent="0.3">
      <c r="C5136" s="1"/>
      <c r="D5136" s="1"/>
      <c r="L5136" s="113">
        <v>-108985.59</v>
      </c>
    </row>
    <row r="5137" spans="3:12" x14ac:dyDescent="0.3">
      <c r="C5137" s="1"/>
      <c r="D5137" s="1"/>
      <c r="L5137" s="113">
        <v>-108985.59</v>
      </c>
    </row>
    <row r="5138" spans="3:12" x14ac:dyDescent="0.3">
      <c r="C5138" s="1"/>
      <c r="D5138" s="1"/>
      <c r="L5138" s="113">
        <v>-108985.59</v>
      </c>
    </row>
    <row r="5139" spans="3:12" x14ac:dyDescent="0.3">
      <c r="C5139" s="1"/>
      <c r="D5139" s="1"/>
      <c r="L5139" s="113">
        <v>-108985.59</v>
      </c>
    </row>
    <row r="5140" spans="3:12" x14ac:dyDescent="0.3">
      <c r="C5140" s="1"/>
      <c r="D5140" s="1"/>
      <c r="L5140" s="113">
        <v>-108985.59</v>
      </c>
    </row>
    <row r="5141" spans="3:12" x14ac:dyDescent="0.3">
      <c r="C5141" s="1"/>
      <c r="D5141" s="1"/>
      <c r="L5141" s="113">
        <v>-108985.59</v>
      </c>
    </row>
    <row r="5142" spans="3:12" x14ac:dyDescent="0.3">
      <c r="C5142" s="1"/>
      <c r="D5142" s="1"/>
      <c r="L5142" s="113">
        <v>-108985.59</v>
      </c>
    </row>
    <row r="5143" spans="3:12" x14ac:dyDescent="0.3">
      <c r="C5143" s="1"/>
      <c r="D5143" s="1"/>
      <c r="L5143" s="113">
        <v>-108985.59</v>
      </c>
    </row>
    <row r="5144" spans="3:12" x14ac:dyDescent="0.3">
      <c r="C5144" s="1"/>
      <c r="D5144" s="1"/>
      <c r="L5144" s="113">
        <v>-108985.59</v>
      </c>
    </row>
    <row r="5145" spans="3:12" x14ac:dyDescent="0.3">
      <c r="C5145" s="1"/>
      <c r="D5145" s="1"/>
      <c r="L5145" s="113">
        <v>-108985.59</v>
      </c>
    </row>
    <row r="5146" spans="3:12" x14ac:dyDescent="0.3">
      <c r="C5146" s="1"/>
      <c r="D5146" s="1"/>
      <c r="L5146" s="113">
        <v>-108985.59</v>
      </c>
    </row>
    <row r="5147" spans="3:12" x14ac:dyDescent="0.3">
      <c r="C5147" s="1"/>
      <c r="D5147" s="1"/>
      <c r="L5147" s="113">
        <v>-108985.59</v>
      </c>
    </row>
    <row r="5148" spans="3:12" x14ac:dyDescent="0.3">
      <c r="C5148" s="1"/>
      <c r="D5148" s="1"/>
      <c r="L5148" s="113">
        <v>-108985.59</v>
      </c>
    </row>
    <row r="5149" spans="3:12" x14ac:dyDescent="0.3">
      <c r="C5149" s="1"/>
      <c r="D5149" s="1"/>
      <c r="L5149" s="113">
        <v>-108985.59</v>
      </c>
    </row>
    <row r="5150" spans="3:12" x14ac:dyDescent="0.3">
      <c r="C5150" s="1"/>
      <c r="D5150" s="1"/>
      <c r="L5150" s="113">
        <v>-108985.59</v>
      </c>
    </row>
    <row r="5151" spans="3:12" x14ac:dyDescent="0.3">
      <c r="C5151" s="1"/>
      <c r="D5151" s="1"/>
      <c r="L5151" s="113">
        <v>-108985.59</v>
      </c>
    </row>
    <row r="5152" spans="3:12" x14ac:dyDescent="0.3">
      <c r="C5152" s="1"/>
      <c r="D5152" s="1"/>
      <c r="L5152" s="113">
        <v>-108985.59</v>
      </c>
    </row>
    <row r="5153" spans="3:12" x14ac:dyDescent="0.3">
      <c r="C5153" s="1"/>
      <c r="D5153" s="1"/>
      <c r="L5153" s="113">
        <v>-108985.59</v>
      </c>
    </row>
    <row r="5154" spans="3:12" x14ac:dyDescent="0.3">
      <c r="C5154" s="1"/>
      <c r="D5154" s="1"/>
      <c r="L5154" s="113">
        <v>-108985.59</v>
      </c>
    </row>
    <row r="5155" spans="3:12" x14ac:dyDescent="0.3">
      <c r="C5155" s="1"/>
      <c r="D5155" s="1"/>
      <c r="L5155" s="113">
        <v>-108985.59</v>
      </c>
    </row>
    <row r="5156" spans="3:12" x14ac:dyDescent="0.3">
      <c r="C5156" s="1"/>
      <c r="D5156" s="1"/>
      <c r="L5156" s="113">
        <v>-108985.59</v>
      </c>
    </row>
    <row r="5157" spans="3:12" x14ac:dyDescent="0.3">
      <c r="C5157" s="1"/>
      <c r="D5157" s="1"/>
      <c r="L5157" s="113">
        <v>-108985.59</v>
      </c>
    </row>
    <row r="5158" spans="3:12" x14ac:dyDescent="0.3">
      <c r="C5158" s="1"/>
      <c r="D5158" s="1"/>
      <c r="L5158" s="113">
        <v>-108985.59</v>
      </c>
    </row>
    <row r="5159" spans="3:12" x14ac:dyDescent="0.3">
      <c r="C5159" s="1"/>
      <c r="D5159" s="1"/>
      <c r="L5159" s="113">
        <v>-108985.59</v>
      </c>
    </row>
    <row r="5160" spans="3:12" x14ac:dyDescent="0.3">
      <c r="C5160" s="1"/>
      <c r="D5160" s="1"/>
      <c r="L5160" s="113">
        <v>-108985.59</v>
      </c>
    </row>
    <row r="5161" spans="3:12" x14ac:dyDescent="0.3">
      <c r="C5161" s="1"/>
      <c r="D5161" s="1"/>
      <c r="L5161" s="113">
        <v>-108985.59</v>
      </c>
    </row>
    <row r="5162" spans="3:12" x14ac:dyDescent="0.3">
      <c r="C5162" s="1"/>
      <c r="D5162" s="1"/>
      <c r="L5162" s="113">
        <v>-108985.59</v>
      </c>
    </row>
    <row r="5163" spans="3:12" x14ac:dyDescent="0.3">
      <c r="C5163" s="1"/>
      <c r="D5163" s="1"/>
      <c r="L5163" s="113">
        <v>-108985.59</v>
      </c>
    </row>
    <row r="5164" spans="3:12" x14ac:dyDescent="0.3">
      <c r="C5164" s="1"/>
      <c r="D5164" s="1"/>
      <c r="L5164" s="113">
        <v>-108985.59</v>
      </c>
    </row>
    <row r="5165" spans="3:12" x14ac:dyDescent="0.3">
      <c r="C5165" s="1"/>
      <c r="D5165" s="1"/>
      <c r="L5165" s="113">
        <v>-108985.59</v>
      </c>
    </row>
    <row r="5166" spans="3:12" x14ac:dyDescent="0.3">
      <c r="C5166" s="1"/>
      <c r="D5166" s="1"/>
      <c r="L5166" s="113">
        <v>-108985.59</v>
      </c>
    </row>
    <row r="5167" spans="3:12" x14ac:dyDescent="0.3">
      <c r="C5167" s="1"/>
      <c r="D5167" s="1"/>
      <c r="L5167" s="113">
        <v>-108985.59</v>
      </c>
    </row>
    <row r="5168" spans="3:12" x14ac:dyDescent="0.3">
      <c r="C5168" s="1"/>
      <c r="D5168" s="1"/>
      <c r="L5168" s="113">
        <v>-108985.59</v>
      </c>
    </row>
    <row r="5169" spans="3:12" x14ac:dyDescent="0.3">
      <c r="C5169" s="1"/>
      <c r="D5169" s="1"/>
      <c r="L5169" s="113">
        <v>-108985.59</v>
      </c>
    </row>
    <row r="5170" spans="3:12" x14ac:dyDescent="0.3">
      <c r="C5170" s="1"/>
      <c r="D5170" s="1"/>
      <c r="L5170" s="113">
        <v>-108985.59</v>
      </c>
    </row>
    <row r="5171" spans="3:12" x14ac:dyDescent="0.3">
      <c r="C5171" s="1"/>
      <c r="D5171" s="1"/>
      <c r="L5171" s="113">
        <v>-108985.59</v>
      </c>
    </row>
    <row r="5172" spans="3:12" x14ac:dyDescent="0.3">
      <c r="C5172" s="1"/>
      <c r="D5172" s="1"/>
      <c r="L5172" s="113">
        <v>-108985.59</v>
      </c>
    </row>
    <row r="5173" spans="3:12" x14ac:dyDescent="0.3">
      <c r="C5173" s="1"/>
      <c r="D5173" s="1"/>
      <c r="L5173" s="113">
        <v>-108985.59</v>
      </c>
    </row>
    <row r="5174" spans="3:12" x14ac:dyDescent="0.3">
      <c r="C5174" s="1"/>
      <c r="D5174" s="1"/>
      <c r="L5174" s="113">
        <v>-108985.59</v>
      </c>
    </row>
    <row r="5175" spans="3:12" x14ac:dyDescent="0.3">
      <c r="C5175" s="1"/>
      <c r="D5175" s="1"/>
      <c r="L5175" s="113">
        <v>-108985.59</v>
      </c>
    </row>
    <row r="5176" spans="3:12" x14ac:dyDescent="0.3">
      <c r="C5176" s="1"/>
      <c r="D5176" s="1"/>
      <c r="L5176" s="113">
        <v>-108985.59</v>
      </c>
    </row>
    <row r="5177" spans="3:12" x14ac:dyDescent="0.3">
      <c r="C5177" s="1"/>
      <c r="D5177" s="1"/>
      <c r="L5177" s="113">
        <v>-108985.59</v>
      </c>
    </row>
    <row r="5178" spans="3:12" x14ac:dyDescent="0.3">
      <c r="C5178" s="1"/>
      <c r="D5178" s="1"/>
      <c r="L5178" s="113">
        <v>-108985.59</v>
      </c>
    </row>
    <row r="5179" spans="3:12" x14ac:dyDescent="0.3">
      <c r="C5179" s="1"/>
      <c r="D5179" s="1"/>
      <c r="L5179" s="113">
        <v>-108985.59</v>
      </c>
    </row>
    <row r="5180" spans="3:12" x14ac:dyDescent="0.3">
      <c r="C5180" s="1"/>
      <c r="D5180" s="1"/>
      <c r="L5180" s="113">
        <v>-108985.59</v>
      </c>
    </row>
    <row r="5181" spans="3:12" x14ac:dyDescent="0.3">
      <c r="C5181" s="1"/>
      <c r="D5181" s="1"/>
      <c r="L5181" s="113">
        <v>-108985.59</v>
      </c>
    </row>
    <row r="5182" spans="3:12" x14ac:dyDescent="0.3">
      <c r="C5182" s="1"/>
      <c r="D5182" s="1"/>
      <c r="L5182" s="113">
        <v>-108985.59</v>
      </c>
    </row>
    <row r="5183" spans="3:12" x14ac:dyDescent="0.3">
      <c r="C5183" s="1"/>
      <c r="D5183" s="1"/>
      <c r="L5183" s="113">
        <v>-108985.59</v>
      </c>
    </row>
    <row r="5184" spans="3:12" x14ac:dyDescent="0.3">
      <c r="C5184" s="1"/>
      <c r="D5184" s="1"/>
      <c r="L5184" s="113">
        <v>-108985.59</v>
      </c>
    </row>
    <row r="5185" spans="3:12" x14ac:dyDescent="0.3">
      <c r="C5185" s="1"/>
      <c r="D5185" s="1"/>
      <c r="L5185" s="113">
        <v>-108985.59</v>
      </c>
    </row>
    <row r="5186" spans="3:12" x14ac:dyDescent="0.3">
      <c r="C5186" s="1"/>
      <c r="D5186" s="1"/>
      <c r="L5186" s="113">
        <v>-108985.59</v>
      </c>
    </row>
    <row r="5187" spans="3:12" x14ac:dyDescent="0.3">
      <c r="C5187" s="1"/>
      <c r="D5187" s="1"/>
      <c r="L5187" s="113">
        <v>-108985.59</v>
      </c>
    </row>
    <row r="5188" spans="3:12" x14ac:dyDescent="0.3">
      <c r="C5188" s="1"/>
      <c r="D5188" s="1"/>
      <c r="L5188" s="113">
        <v>-108985.59</v>
      </c>
    </row>
    <row r="5189" spans="3:12" x14ac:dyDescent="0.3">
      <c r="C5189" s="1"/>
      <c r="D5189" s="1"/>
      <c r="L5189" s="113">
        <v>-108985.59</v>
      </c>
    </row>
    <row r="5190" spans="3:12" x14ac:dyDescent="0.3">
      <c r="C5190" s="1"/>
      <c r="D5190" s="1"/>
      <c r="L5190" s="113">
        <v>-108985.59</v>
      </c>
    </row>
    <row r="5191" spans="3:12" x14ac:dyDescent="0.3">
      <c r="C5191" s="1"/>
      <c r="D5191" s="1"/>
      <c r="L5191" s="113">
        <v>-108985.59</v>
      </c>
    </row>
    <row r="5192" spans="3:12" x14ac:dyDescent="0.3">
      <c r="C5192" s="1"/>
      <c r="D5192" s="1"/>
      <c r="L5192" s="113">
        <v>-108985.59</v>
      </c>
    </row>
    <row r="5193" spans="3:12" x14ac:dyDescent="0.3">
      <c r="C5193" s="1"/>
      <c r="D5193" s="1"/>
      <c r="L5193" s="113">
        <v>-108985.59</v>
      </c>
    </row>
    <row r="5194" spans="3:12" x14ac:dyDescent="0.3">
      <c r="C5194" s="1"/>
      <c r="D5194" s="1"/>
      <c r="L5194" s="113">
        <v>-108985.59</v>
      </c>
    </row>
    <row r="5195" spans="3:12" x14ac:dyDescent="0.3">
      <c r="C5195" s="1"/>
      <c r="D5195" s="1"/>
      <c r="L5195" s="113">
        <v>-108985.59</v>
      </c>
    </row>
    <row r="5196" spans="3:12" x14ac:dyDescent="0.3">
      <c r="C5196" s="1"/>
      <c r="D5196" s="1"/>
      <c r="L5196" s="113">
        <v>-108985.59</v>
      </c>
    </row>
    <row r="5197" spans="3:12" x14ac:dyDescent="0.3">
      <c r="C5197" s="1"/>
      <c r="D5197" s="1"/>
      <c r="L5197" s="113">
        <v>-108985.59</v>
      </c>
    </row>
    <row r="5198" spans="3:12" x14ac:dyDescent="0.3">
      <c r="C5198" s="1"/>
      <c r="D5198" s="1"/>
      <c r="L5198" s="113">
        <v>-108985.59</v>
      </c>
    </row>
    <row r="5199" spans="3:12" x14ac:dyDescent="0.3">
      <c r="C5199" s="1"/>
      <c r="D5199" s="1"/>
      <c r="L5199" s="113">
        <v>-108985.59</v>
      </c>
    </row>
    <row r="5200" spans="3:12" x14ac:dyDescent="0.3">
      <c r="C5200" s="1"/>
      <c r="D5200" s="1"/>
      <c r="L5200" s="113">
        <v>-108985.59</v>
      </c>
    </row>
    <row r="5201" spans="3:12" x14ac:dyDescent="0.3">
      <c r="C5201" s="1"/>
      <c r="D5201" s="1"/>
      <c r="L5201" s="113">
        <v>-108985.59</v>
      </c>
    </row>
    <row r="5202" spans="3:12" x14ac:dyDescent="0.3">
      <c r="C5202" s="1"/>
      <c r="D5202" s="1"/>
      <c r="L5202" s="113">
        <v>-108985.59</v>
      </c>
    </row>
    <row r="5203" spans="3:12" x14ac:dyDescent="0.3">
      <c r="C5203" s="1"/>
      <c r="D5203" s="1"/>
      <c r="L5203" s="113">
        <v>-108985.59</v>
      </c>
    </row>
    <row r="5204" spans="3:12" x14ac:dyDescent="0.3">
      <c r="C5204" s="1"/>
      <c r="D5204" s="1"/>
      <c r="L5204" s="113">
        <v>-108985.59</v>
      </c>
    </row>
    <row r="5205" spans="3:12" x14ac:dyDescent="0.3">
      <c r="C5205" s="1"/>
      <c r="D5205" s="1"/>
      <c r="L5205" s="113">
        <v>-108985.59</v>
      </c>
    </row>
    <row r="5206" spans="3:12" x14ac:dyDescent="0.3">
      <c r="C5206" s="1"/>
      <c r="D5206" s="1"/>
      <c r="L5206" s="113">
        <v>-108985.59</v>
      </c>
    </row>
    <row r="5207" spans="3:12" x14ac:dyDescent="0.3">
      <c r="C5207" s="1"/>
      <c r="D5207" s="1"/>
      <c r="L5207" s="113">
        <v>-108985.59</v>
      </c>
    </row>
    <row r="5208" spans="3:12" x14ac:dyDescent="0.3">
      <c r="C5208" s="1"/>
      <c r="D5208" s="1"/>
      <c r="L5208" s="113">
        <v>-108985.59</v>
      </c>
    </row>
    <row r="5209" spans="3:12" x14ac:dyDescent="0.3">
      <c r="C5209" s="1"/>
      <c r="D5209" s="1"/>
      <c r="L5209" s="113">
        <v>-108985.59</v>
      </c>
    </row>
    <row r="5210" spans="3:12" x14ac:dyDescent="0.3">
      <c r="C5210" s="1"/>
      <c r="D5210" s="1"/>
      <c r="L5210" s="113">
        <v>-108985.59</v>
      </c>
    </row>
    <row r="5211" spans="3:12" x14ac:dyDescent="0.3">
      <c r="C5211" s="1"/>
      <c r="D5211" s="1"/>
      <c r="L5211" s="113">
        <v>-108985.59</v>
      </c>
    </row>
    <row r="5212" spans="3:12" x14ac:dyDescent="0.3">
      <c r="C5212" s="1"/>
      <c r="D5212" s="1"/>
      <c r="L5212" s="113">
        <v>-108985.59</v>
      </c>
    </row>
    <row r="5213" spans="3:12" x14ac:dyDescent="0.3">
      <c r="C5213" s="1"/>
      <c r="D5213" s="1"/>
      <c r="L5213" s="113">
        <v>-108985.59</v>
      </c>
    </row>
    <row r="5214" spans="3:12" x14ac:dyDescent="0.3">
      <c r="C5214" s="1"/>
      <c r="D5214" s="1"/>
      <c r="L5214" s="113">
        <v>-108985.59</v>
      </c>
    </row>
    <row r="5215" spans="3:12" x14ac:dyDescent="0.3">
      <c r="C5215" s="1"/>
      <c r="D5215" s="1"/>
      <c r="L5215" s="113">
        <v>-108985.59</v>
      </c>
    </row>
    <row r="5216" spans="3:12" x14ac:dyDescent="0.3">
      <c r="C5216" s="1"/>
      <c r="D5216" s="1"/>
      <c r="L5216" s="113">
        <v>-108985.59</v>
      </c>
    </row>
    <row r="5217" spans="3:12" x14ac:dyDescent="0.3">
      <c r="C5217" s="1"/>
      <c r="D5217" s="1"/>
      <c r="L5217" s="113">
        <v>-108985.59</v>
      </c>
    </row>
    <row r="5218" spans="3:12" x14ac:dyDescent="0.3">
      <c r="C5218" s="1"/>
      <c r="D5218" s="1"/>
      <c r="L5218" s="113">
        <v>-108985.59</v>
      </c>
    </row>
    <row r="5219" spans="3:12" x14ac:dyDescent="0.3">
      <c r="C5219" s="1"/>
      <c r="D5219" s="1"/>
      <c r="L5219" s="113">
        <v>-108985.59</v>
      </c>
    </row>
    <row r="5220" spans="3:12" x14ac:dyDescent="0.3">
      <c r="C5220" s="1"/>
      <c r="D5220" s="1"/>
      <c r="L5220" s="113">
        <v>-108985.59</v>
      </c>
    </row>
    <row r="5221" spans="3:12" x14ac:dyDescent="0.3">
      <c r="C5221" s="1"/>
      <c r="D5221" s="1"/>
      <c r="L5221" s="113">
        <v>-108985.59</v>
      </c>
    </row>
    <row r="5222" spans="3:12" x14ac:dyDescent="0.3">
      <c r="C5222" s="1"/>
      <c r="D5222" s="1"/>
      <c r="L5222" s="113">
        <v>-108985.59</v>
      </c>
    </row>
    <row r="5223" spans="3:12" x14ac:dyDescent="0.3">
      <c r="C5223" s="1"/>
      <c r="D5223" s="1"/>
      <c r="L5223" s="113">
        <v>-108985.59</v>
      </c>
    </row>
    <row r="5224" spans="3:12" x14ac:dyDescent="0.3">
      <c r="C5224" s="1"/>
      <c r="D5224" s="1"/>
      <c r="L5224" s="113">
        <v>-108985.59</v>
      </c>
    </row>
    <row r="5225" spans="3:12" x14ac:dyDescent="0.3">
      <c r="C5225" s="1"/>
      <c r="D5225" s="1"/>
      <c r="L5225" s="113">
        <v>-108985.59</v>
      </c>
    </row>
    <row r="5226" spans="3:12" x14ac:dyDescent="0.3">
      <c r="C5226" s="1"/>
      <c r="D5226" s="1"/>
      <c r="L5226" s="113">
        <v>-108985.59</v>
      </c>
    </row>
    <row r="5227" spans="3:12" x14ac:dyDescent="0.3">
      <c r="C5227" s="1"/>
      <c r="D5227" s="1"/>
      <c r="L5227" s="113">
        <v>-108985.59</v>
      </c>
    </row>
    <row r="5228" spans="3:12" x14ac:dyDescent="0.3">
      <c r="C5228" s="1"/>
      <c r="D5228" s="1"/>
      <c r="L5228" s="113">
        <v>-108985.59</v>
      </c>
    </row>
    <row r="5229" spans="3:12" x14ac:dyDescent="0.3">
      <c r="C5229" s="1"/>
      <c r="D5229" s="1"/>
      <c r="L5229" s="113">
        <v>-108985.59</v>
      </c>
    </row>
    <row r="5230" spans="3:12" x14ac:dyDescent="0.3">
      <c r="C5230" s="1"/>
      <c r="D5230" s="1"/>
      <c r="L5230" s="113">
        <v>-108985.59</v>
      </c>
    </row>
    <row r="5231" spans="3:12" x14ac:dyDescent="0.3">
      <c r="C5231" s="1"/>
      <c r="D5231" s="1"/>
      <c r="L5231" s="113">
        <v>-108985.59</v>
      </c>
    </row>
    <row r="5232" spans="3:12" x14ac:dyDescent="0.3">
      <c r="C5232" s="1"/>
      <c r="D5232" s="1"/>
      <c r="L5232" s="113">
        <v>-108985.59</v>
      </c>
    </row>
    <row r="5233" spans="3:12" x14ac:dyDescent="0.3">
      <c r="C5233" s="1"/>
      <c r="D5233" s="1"/>
      <c r="L5233" s="113">
        <v>-108985.59</v>
      </c>
    </row>
    <row r="5234" spans="3:12" x14ac:dyDescent="0.3">
      <c r="C5234" s="1"/>
      <c r="D5234" s="1"/>
      <c r="L5234" s="113">
        <v>-108985.59</v>
      </c>
    </row>
    <row r="5235" spans="3:12" x14ac:dyDescent="0.3">
      <c r="C5235" s="1"/>
      <c r="D5235" s="1"/>
      <c r="L5235" s="113">
        <v>-108985.59</v>
      </c>
    </row>
    <row r="5236" spans="3:12" x14ac:dyDescent="0.3">
      <c r="C5236" s="1"/>
      <c r="D5236" s="1"/>
      <c r="L5236" s="113">
        <v>-108985.59</v>
      </c>
    </row>
    <row r="5237" spans="3:12" x14ac:dyDescent="0.3">
      <c r="C5237" s="1"/>
      <c r="D5237" s="1"/>
      <c r="L5237" s="113">
        <v>-108985.59</v>
      </c>
    </row>
    <row r="5238" spans="3:12" x14ac:dyDescent="0.3">
      <c r="C5238" s="1"/>
      <c r="D5238" s="1"/>
      <c r="L5238" s="113">
        <v>-108985.59</v>
      </c>
    </row>
    <row r="5239" spans="3:12" x14ac:dyDescent="0.3">
      <c r="C5239" s="1"/>
      <c r="D5239" s="1"/>
      <c r="L5239" s="113">
        <v>-108985.59</v>
      </c>
    </row>
    <row r="5240" spans="3:12" x14ac:dyDescent="0.3">
      <c r="C5240" s="1"/>
      <c r="D5240" s="1"/>
      <c r="L5240" s="113">
        <v>-108985.59</v>
      </c>
    </row>
    <row r="5241" spans="3:12" x14ac:dyDescent="0.3">
      <c r="C5241" s="1"/>
      <c r="D5241" s="1"/>
      <c r="L5241" s="113">
        <v>-108985.59</v>
      </c>
    </row>
    <row r="5242" spans="3:12" x14ac:dyDescent="0.3">
      <c r="C5242" s="1"/>
      <c r="D5242" s="1"/>
      <c r="L5242" s="113">
        <v>-108985.59</v>
      </c>
    </row>
    <row r="5243" spans="3:12" x14ac:dyDescent="0.3">
      <c r="C5243" s="1"/>
      <c r="D5243" s="1"/>
      <c r="L5243" s="113">
        <v>-108985.59</v>
      </c>
    </row>
    <row r="5244" spans="3:12" x14ac:dyDescent="0.3">
      <c r="C5244" s="1"/>
      <c r="D5244" s="1"/>
      <c r="L5244" s="113">
        <v>-108985.59</v>
      </c>
    </row>
    <row r="5245" spans="3:12" x14ac:dyDescent="0.3">
      <c r="C5245" s="1"/>
      <c r="D5245" s="1"/>
      <c r="L5245" s="113">
        <v>-108985.59</v>
      </c>
    </row>
    <row r="5246" spans="3:12" x14ac:dyDescent="0.3">
      <c r="C5246" s="1"/>
      <c r="D5246" s="1"/>
      <c r="L5246" s="113">
        <v>-108985.59</v>
      </c>
    </row>
    <row r="5247" spans="3:12" x14ac:dyDescent="0.3">
      <c r="C5247" s="1"/>
      <c r="D5247" s="1"/>
      <c r="L5247" s="113">
        <v>-108985.59</v>
      </c>
    </row>
    <row r="5248" spans="3:12" x14ac:dyDescent="0.3">
      <c r="C5248" s="1"/>
      <c r="D5248" s="1"/>
      <c r="L5248" s="113">
        <v>-108985.59</v>
      </c>
    </row>
    <row r="5249" spans="3:12" x14ac:dyDescent="0.3">
      <c r="C5249" s="1"/>
      <c r="D5249" s="1"/>
      <c r="L5249" s="113">
        <v>-108985.59</v>
      </c>
    </row>
    <row r="5250" spans="3:12" x14ac:dyDescent="0.3">
      <c r="C5250" s="1"/>
      <c r="D5250" s="1"/>
      <c r="L5250" s="113">
        <v>-108985.59</v>
      </c>
    </row>
    <row r="5251" spans="3:12" x14ac:dyDescent="0.3">
      <c r="C5251" s="1"/>
      <c r="D5251" s="1"/>
      <c r="L5251" s="113">
        <v>-108985.59</v>
      </c>
    </row>
    <row r="5252" spans="3:12" x14ac:dyDescent="0.3">
      <c r="C5252" s="1"/>
      <c r="D5252" s="1"/>
      <c r="L5252" s="113">
        <v>-108985.59</v>
      </c>
    </row>
    <row r="5253" spans="3:12" x14ac:dyDescent="0.3">
      <c r="C5253" s="1"/>
      <c r="D5253" s="1"/>
      <c r="L5253" s="113">
        <v>-108985.59</v>
      </c>
    </row>
    <row r="5254" spans="3:12" x14ac:dyDescent="0.3">
      <c r="C5254" s="1"/>
      <c r="D5254" s="1"/>
      <c r="L5254" s="113">
        <v>-108985.59</v>
      </c>
    </row>
    <row r="5255" spans="3:12" x14ac:dyDescent="0.3">
      <c r="C5255" s="1"/>
      <c r="D5255" s="1"/>
      <c r="L5255" s="113">
        <v>-108985.59</v>
      </c>
    </row>
    <row r="5256" spans="3:12" x14ac:dyDescent="0.3">
      <c r="C5256" s="1"/>
      <c r="D5256" s="1"/>
      <c r="L5256" s="113">
        <v>-108985.59</v>
      </c>
    </row>
    <row r="5257" spans="3:12" x14ac:dyDescent="0.3">
      <c r="C5257" s="1"/>
      <c r="D5257" s="1"/>
      <c r="L5257" s="113">
        <v>-108985.59</v>
      </c>
    </row>
    <row r="5258" spans="3:12" x14ac:dyDescent="0.3">
      <c r="C5258" s="1"/>
      <c r="D5258" s="1"/>
      <c r="L5258" s="113">
        <v>-108985.59</v>
      </c>
    </row>
    <row r="5259" spans="3:12" x14ac:dyDescent="0.3">
      <c r="C5259" s="1"/>
      <c r="D5259" s="1"/>
      <c r="L5259" s="113">
        <v>-108985.59</v>
      </c>
    </row>
    <row r="5260" spans="3:12" x14ac:dyDescent="0.3">
      <c r="C5260" s="1"/>
      <c r="D5260" s="1"/>
      <c r="L5260" s="113">
        <v>-108985.59</v>
      </c>
    </row>
    <row r="5261" spans="3:12" x14ac:dyDescent="0.3">
      <c r="C5261" s="1"/>
      <c r="D5261" s="1"/>
      <c r="L5261" s="113">
        <v>-108985.59</v>
      </c>
    </row>
    <row r="5262" spans="3:12" x14ac:dyDescent="0.3">
      <c r="C5262" s="1"/>
      <c r="D5262" s="1"/>
      <c r="L5262" s="113">
        <v>-108985.59</v>
      </c>
    </row>
    <row r="5263" spans="3:12" x14ac:dyDescent="0.3">
      <c r="C5263" s="1"/>
      <c r="D5263" s="1"/>
      <c r="L5263" s="113">
        <v>-108985.59</v>
      </c>
    </row>
    <row r="5264" spans="3:12" x14ac:dyDescent="0.3">
      <c r="C5264" s="1"/>
      <c r="D5264" s="1"/>
      <c r="L5264" s="113">
        <v>-108985.59</v>
      </c>
    </row>
    <row r="5265" spans="3:12" x14ac:dyDescent="0.3">
      <c r="C5265" s="1"/>
      <c r="D5265" s="1"/>
      <c r="L5265" s="113">
        <v>-108985.59</v>
      </c>
    </row>
    <row r="5266" spans="3:12" x14ac:dyDescent="0.3">
      <c r="C5266" s="1"/>
      <c r="D5266" s="1"/>
      <c r="L5266" s="113">
        <v>-108985.59</v>
      </c>
    </row>
    <row r="5267" spans="3:12" x14ac:dyDescent="0.3">
      <c r="C5267" s="1"/>
      <c r="D5267" s="1"/>
      <c r="L5267" s="113">
        <v>-108985.59</v>
      </c>
    </row>
    <row r="5268" spans="3:12" x14ac:dyDescent="0.3">
      <c r="C5268" s="1"/>
      <c r="D5268" s="1"/>
      <c r="L5268" s="113">
        <v>-108985.59</v>
      </c>
    </row>
    <row r="5269" spans="3:12" x14ac:dyDescent="0.3">
      <c r="C5269" s="1"/>
      <c r="D5269" s="1"/>
      <c r="L5269" s="113">
        <v>-108985.59</v>
      </c>
    </row>
    <row r="5270" spans="3:12" x14ac:dyDescent="0.3">
      <c r="C5270" s="1"/>
      <c r="D5270" s="1"/>
      <c r="L5270" s="113">
        <v>-108985.59</v>
      </c>
    </row>
    <row r="5271" spans="3:12" x14ac:dyDescent="0.3">
      <c r="C5271" s="1"/>
      <c r="D5271" s="1"/>
      <c r="L5271" s="113">
        <v>-108985.59</v>
      </c>
    </row>
    <row r="5272" spans="3:12" x14ac:dyDescent="0.3">
      <c r="C5272" s="1"/>
      <c r="D5272" s="1"/>
      <c r="L5272" s="113">
        <v>-108985.59</v>
      </c>
    </row>
    <row r="5273" spans="3:12" x14ac:dyDescent="0.3">
      <c r="C5273" s="1"/>
      <c r="D5273" s="1"/>
      <c r="L5273" s="113">
        <v>-108985.59</v>
      </c>
    </row>
    <row r="5274" spans="3:12" x14ac:dyDescent="0.3">
      <c r="C5274" s="1"/>
      <c r="D5274" s="1"/>
      <c r="L5274" s="113">
        <v>-108985.59</v>
      </c>
    </row>
    <row r="5275" spans="3:12" x14ac:dyDescent="0.3">
      <c r="C5275" s="1"/>
      <c r="D5275" s="1"/>
      <c r="L5275" s="113">
        <v>-108985.59</v>
      </c>
    </row>
    <row r="5276" spans="3:12" x14ac:dyDescent="0.3">
      <c r="C5276" s="1"/>
      <c r="D5276" s="1"/>
      <c r="L5276" s="113">
        <v>-108985.59</v>
      </c>
    </row>
    <row r="5277" spans="3:12" x14ac:dyDescent="0.3">
      <c r="C5277" s="1"/>
      <c r="D5277" s="1"/>
      <c r="L5277" s="113">
        <v>-108985.59</v>
      </c>
    </row>
    <row r="5278" spans="3:12" x14ac:dyDescent="0.3">
      <c r="C5278" s="1"/>
      <c r="D5278" s="1"/>
      <c r="L5278" s="113">
        <v>-108985.59</v>
      </c>
    </row>
    <row r="5279" spans="3:12" x14ac:dyDescent="0.3">
      <c r="C5279" s="1"/>
      <c r="D5279" s="1"/>
      <c r="L5279" s="113">
        <v>-108985.59</v>
      </c>
    </row>
    <row r="5280" spans="3:12" x14ac:dyDescent="0.3">
      <c r="C5280" s="1"/>
      <c r="D5280" s="1"/>
      <c r="L5280" s="113">
        <v>-108985.59</v>
      </c>
    </row>
    <row r="5281" spans="3:12" x14ac:dyDescent="0.3">
      <c r="C5281" s="1"/>
      <c r="D5281" s="1"/>
      <c r="L5281" s="113">
        <v>-108985.59</v>
      </c>
    </row>
    <row r="5282" spans="3:12" x14ac:dyDescent="0.3">
      <c r="C5282" s="1"/>
      <c r="D5282" s="1"/>
      <c r="L5282" s="113">
        <v>-108985.59</v>
      </c>
    </row>
    <row r="5283" spans="3:12" x14ac:dyDescent="0.3">
      <c r="C5283" s="1"/>
      <c r="D5283" s="1"/>
      <c r="L5283" s="113">
        <v>-108985.59</v>
      </c>
    </row>
    <row r="5284" spans="3:12" x14ac:dyDescent="0.3">
      <c r="C5284" s="1"/>
      <c r="D5284" s="1"/>
      <c r="L5284" s="113">
        <v>-108985.59</v>
      </c>
    </row>
    <row r="5285" spans="3:12" x14ac:dyDescent="0.3">
      <c r="C5285" s="1"/>
      <c r="D5285" s="1"/>
      <c r="L5285" s="113">
        <v>-108985.59</v>
      </c>
    </row>
    <row r="5286" spans="3:12" x14ac:dyDescent="0.3">
      <c r="C5286" s="1"/>
      <c r="D5286" s="1"/>
      <c r="L5286" s="113">
        <v>-108985.59</v>
      </c>
    </row>
    <row r="5287" spans="3:12" x14ac:dyDescent="0.3">
      <c r="C5287" s="1"/>
      <c r="D5287" s="1"/>
      <c r="L5287" s="113">
        <v>-108985.59</v>
      </c>
    </row>
    <row r="5288" spans="3:12" x14ac:dyDescent="0.3">
      <c r="C5288" s="1"/>
      <c r="D5288" s="1"/>
      <c r="L5288" s="113">
        <v>-108985.59</v>
      </c>
    </row>
    <row r="5289" spans="3:12" x14ac:dyDescent="0.3">
      <c r="C5289" s="1"/>
      <c r="D5289" s="1"/>
      <c r="L5289" s="113">
        <v>-108985.59</v>
      </c>
    </row>
    <row r="5290" spans="3:12" x14ac:dyDescent="0.3">
      <c r="C5290" s="1"/>
      <c r="D5290" s="1"/>
      <c r="L5290" s="113">
        <v>-108985.59</v>
      </c>
    </row>
    <row r="5291" spans="3:12" x14ac:dyDescent="0.3">
      <c r="C5291" s="1"/>
      <c r="D5291" s="1"/>
      <c r="L5291" s="113">
        <v>-108985.59</v>
      </c>
    </row>
    <row r="5292" spans="3:12" x14ac:dyDescent="0.3">
      <c r="C5292" s="1"/>
      <c r="D5292" s="1"/>
      <c r="L5292" s="113">
        <v>-108985.59</v>
      </c>
    </row>
    <row r="5293" spans="3:12" x14ac:dyDescent="0.3">
      <c r="C5293" s="1"/>
      <c r="D5293" s="1"/>
      <c r="L5293" s="113">
        <v>-108985.59</v>
      </c>
    </row>
    <row r="5294" spans="3:12" x14ac:dyDescent="0.3">
      <c r="C5294" s="1"/>
      <c r="D5294" s="1"/>
      <c r="L5294" s="113">
        <v>-108985.59</v>
      </c>
    </row>
    <row r="5295" spans="3:12" x14ac:dyDescent="0.3">
      <c r="C5295" s="1"/>
      <c r="D5295" s="1"/>
      <c r="L5295" s="113">
        <v>-108985.59</v>
      </c>
    </row>
    <row r="5296" spans="3:12" x14ac:dyDescent="0.3">
      <c r="C5296" s="1"/>
      <c r="D5296" s="1"/>
      <c r="L5296" s="113">
        <v>-108985.59</v>
      </c>
    </row>
    <row r="5297" spans="3:12" x14ac:dyDescent="0.3">
      <c r="C5297" s="1"/>
      <c r="D5297" s="1"/>
      <c r="L5297" s="113">
        <v>-108985.59</v>
      </c>
    </row>
    <row r="5298" spans="3:12" x14ac:dyDescent="0.3">
      <c r="C5298" s="1"/>
      <c r="D5298" s="1"/>
      <c r="L5298" s="113">
        <v>-108985.59</v>
      </c>
    </row>
    <row r="5299" spans="3:12" x14ac:dyDescent="0.3">
      <c r="C5299" s="1"/>
      <c r="D5299" s="1"/>
      <c r="L5299" s="113">
        <v>-108985.59</v>
      </c>
    </row>
    <row r="5300" spans="3:12" x14ac:dyDescent="0.3">
      <c r="C5300" s="1"/>
      <c r="D5300" s="1"/>
      <c r="L5300" s="113">
        <v>-108985.59</v>
      </c>
    </row>
    <row r="5301" spans="3:12" x14ac:dyDescent="0.3">
      <c r="C5301" s="1"/>
      <c r="D5301" s="1"/>
      <c r="L5301" s="113">
        <v>-108985.59</v>
      </c>
    </row>
    <row r="5302" spans="3:12" x14ac:dyDescent="0.3">
      <c r="C5302" s="1"/>
      <c r="D5302" s="1"/>
      <c r="L5302" s="113">
        <v>-108985.59</v>
      </c>
    </row>
    <row r="5303" spans="3:12" x14ac:dyDescent="0.3">
      <c r="C5303" s="1"/>
      <c r="D5303" s="1"/>
      <c r="L5303" s="113">
        <v>-108985.59</v>
      </c>
    </row>
    <row r="5304" spans="3:12" x14ac:dyDescent="0.3">
      <c r="C5304" s="1"/>
      <c r="D5304" s="1"/>
      <c r="L5304" s="113">
        <v>-108985.59</v>
      </c>
    </row>
    <row r="5305" spans="3:12" x14ac:dyDescent="0.3">
      <c r="C5305" s="1"/>
      <c r="D5305" s="1"/>
      <c r="L5305" s="113">
        <v>-108985.59</v>
      </c>
    </row>
    <row r="5306" spans="3:12" x14ac:dyDescent="0.3">
      <c r="C5306" s="1"/>
      <c r="D5306" s="1"/>
      <c r="L5306" s="113">
        <v>-108985.59</v>
      </c>
    </row>
    <row r="5307" spans="3:12" x14ac:dyDescent="0.3">
      <c r="C5307" s="1"/>
      <c r="D5307" s="1"/>
      <c r="L5307" s="113">
        <v>-108985.59</v>
      </c>
    </row>
    <row r="5308" spans="3:12" x14ac:dyDescent="0.3">
      <c r="C5308" s="1"/>
      <c r="D5308" s="1"/>
      <c r="L5308" s="113">
        <v>-108985.59</v>
      </c>
    </row>
    <row r="5309" spans="3:12" x14ac:dyDescent="0.3">
      <c r="C5309" s="1"/>
      <c r="D5309" s="1"/>
      <c r="L5309" s="113">
        <v>-108985.59</v>
      </c>
    </row>
    <row r="5310" spans="3:12" x14ac:dyDescent="0.3">
      <c r="C5310" s="1"/>
      <c r="D5310" s="1"/>
      <c r="L5310" s="113">
        <v>-108985.59</v>
      </c>
    </row>
    <row r="5311" spans="3:12" x14ac:dyDescent="0.3">
      <c r="C5311" s="1"/>
      <c r="D5311" s="1"/>
      <c r="L5311" s="113">
        <v>-108985.59</v>
      </c>
    </row>
    <row r="5312" spans="3:12" x14ac:dyDescent="0.3">
      <c r="C5312" s="1"/>
      <c r="D5312" s="1"/>
      <c r="L5312" s="113">
        <v>-108985.59</v>
      </c>
    </row>
    <row r="5313" spans="3:12" x14ac:dyDescent="0.3">
      <c r="C5313" s="1"/>
      <c r="D5313" s="1"/>
      <c r="L5313" s="113">
        <v>-108985.59</v>
      </c>
    </row>
    <row r="5314" spans="3:12" x14ac:dyDescent="0.3">
      <c r="C5314" s="1"/>
      <c r="D5314" s="1"/>
      <c r="L5314" s="113">
        <v>-108985.59</v>
      </c>
    </row>
    <row r="5315" spans="3:12" x14ac:dyDescent="0.3">
      <c r="C5315" s="1"/>
      <c r="D5315" s="1"/>
      <c r="L5315" s="113">
        <v>-108985.59</v>
      </c>
    </row>
    <row r="5316" spans="3:12" x14ac:dyDescent="0.3">
      <c r="C5316" s="1"/>
      <c r="D5316" s="1"/>
      <c r="L5316" s="113">
        <v>-108985.59</v>
      </c>
    </row>
    <row r="5317" spans="3:12" x14ac:dyDescent="0.3">
      <c r="C5317" s="1"/>
      <c r="D5317" s="1"/>
      <c r="L5317" s="113">
        <v>-108985.59</v>
      </c>
    </row>
    <row r="5318" spans="3:12" x14ac:dyDescent="0.3">
      <c r="C5318" s="1"/>
      <c r="D5318" s="1"/>
      <c r="L5318" s="113">
        <v>-108985.59</v>
      </c>
    </row>
    <row r="5319" spans="3:12" x14ac:dyDescent="0.3">
      <c r="C5319" s="1"/>
      <c r="D5319" s="1"/>
      <c r="L5319" s="113">
        <v>-108985.59</v>
      </c>
    </row>
    <row r="5320" spans="3:12" x14ac:dyDescent="0.3">
      <c r="C5320" s="1"/>
      <c r="D5320" s="1"/>
      <c r="L5320" s="113">
        <v>-108985.59</v>
      </c>
    </row>
    <row r="5321" spans="3:12" x14ac:dyDescent="0.3">
      <c r="C5321" s="1"/>
      <c r="D5321" s="1"/>
      <c r="L5321" s="113">
        <v>-108985.59</v>
      </c>
    </row>
    <row r="5322" spans="3:12" x14ac:dyDescent="0.3">
      <c r="C5322" s="1"/>
      <c r="D5322" s="1"/>
      <c r="L5322" s="113">
        <v>-108985.59</v>
      </c>
    </row>
    <row r="5323" spans="3:12" x14ac:dyDescent="0.3">
      <c r="C5323" s="1"/>
      <c r="D5323" s="1"/>
      <c r="L5323" s="113">
        <v>-108985.59</v>
      </c>
    </row>
    <row r="5324" spans="3:12" x14ac:dyDescent="0.3">
      <c r="C5324" s="1"/>
      <c r="D5324" s="1"/>
      <c r="L5324" s="113">
        <v>-108985.59</v>
      </c>
    </row>
    <row r="5325" spans="3:12" x14ac:dyDescent="0.3">
      <c r="C5325" s="1"/>
      <c r="D5325" s="1"/>
      <c r="L5325" s="113">
        <v>-108985.59</v>
      </c>
    </row>
    <row r="5326" spans="3:12" x14ac:dyDescent="0.3">
      <c r="C5326" s="1"/>
      <c r="D5326" s="1"/>
      <c r="L5326" s="113">
        <v>-108985.59</v>
      </c>
    </row>
    <row r="5327" spans="3:12" x14ac:dyDescent="0.3">
      <c r="C5327" s="1"/>
      <c r="D5327" s="1"/>
      <c r="L5327" s="113">
        <v>-108985.59</v>
      </c>
    </row>
    <row r="5328" spans="3:12" x14ac:dyDescent="0.3">
      <c r="C5328" s="1"/>
      <c r="D5328" s="1"/>
      <c r="L5328" s="113">
        <v>-108985.59</v>
      </c>
    </row>
    <row r="5329" spans="3:12" x14ac:dyDescent="0.3">
      <c r="C5329" s="1"/>
      <c r="D5329" s="1"/>
      <c r="L5329" s="113">
        <v>-108985.59</v>
      </c>
    </row>
    <row r="5330" spans="3:12" x14ac:dyDescent="0.3">
      <c r="C5330" s="1"/>
      <c r="D5330" s="1"/>
      <c r="L5330" s="113">
        <v>-108985.59</v>
      </c>
    </row>
    <row r="5331" spans="3:12" x14ac:dyDescent="0.3">
      <c r="C5331" s="1"/>
      <c r="D5331" s="1"/>
      <c r="L5331" s="113">
        <v>-108985.59</v>
      </c>
    </row>
    <row r="5332" spans="3:12" x14ac:dyDescent="0.3">
      <c r="C5332" s="1"/>
      <c r="D5332" s="1"/>
      <c r="L5332" s="113">
        <v>-108985.59</v>
      </c>
    </row>
    <row r="5333" spans="3:12" x14ac:dyDescent="0.3">
      <c r="C5333" s="1"/>
      <c r="D5333" s="1"/>
      <c r="L5333" s="113">
        <v>-108985.59</v>
      </c>
    </row>
    <row r="5334" spans="3:12" x14ac:dyDescent="0.3">
      <c r="C5334" s="1"/>
      <c r="D5334" s="1"/>
      <c r="L5334" s="113">
        <v>-108985.59</v>
      </c>
    </row>
    <row r="5335" spans="3:12" x14ac:dyDescent="0.3">
      <c r="C5335" s="1"/>
      <c r="D5335" s="1"/>
      <c r="L5335" s="113">
        <v>-108985.59</v>
      </c>
    </row>
    <row r="5336" spans="3:12" x14ac:dyDescent="0.3">
      <c r="C5336" s="1"/>
      <c r="D5336" s="1"/>
      <c r="L5336" s="113">
        <v>-108985.59</v>
      </c>
    </row>
    <row r="5337" spans="3:12" x14ac:dyDescent="0.3">
      <c r="C5337" s="1"/>
      <c r="D5337" s="1"/>
      <c r="L5337" s="113">
        <v>-108985.59</v>
      </c>
    </row>
    <row r="5338" spans="3:12" x14ac:dyDescent="0.3">
      <c r="C5338" s="1"/>
      <c r="D5338" s="1"/>
      <c r="L5338" s="113">
        <v>-108985.59</v>
      </c>
    </row>
    <row r="5339" spans="3:12" x14ac:dyDescent="0.3">
      <c r="C5339" s="1"/>
      <c r="D5339" s="1"/>
      <c r="L5339" s="113">
        <v>-108985.59</v>
      </c>
    </row>
    <row r="5340" spans="3:12" x14ac:dyDescent="0.3">
      <c r="C5340" s="1"/>
      <c r="D5340" s="1"/>
      <c r="L5340" s="113">
        <v>-108985.59</v>
      </c>
    </row>
    <row r="5341" spans="3:12" x14ac:dyDescent="0.3">
      <c r="C5341" s="1"/>
      <c r="D5341" s="1"/>
      <c r="L5341" s="113">
        <v>-108985.59</v>
      </c>
    </row>
    <row r="5342" spans="3:12" x14ac:dyDescent="0.3">
      <c r="C5342" s="1"/>
      <c r="D5342" s="1"/>
      <c r="L5342" s="113">
        <v>-108985.59</v>
      </c>
    </row>
    <row r="5343" spans="3:12" x14ac:dyDescent="0.3">
      <c r="C5343" s="1"/>
      <c r="D5343" s="1"/>
      <c r="L5343" s="113">
        <v>-108985.59</v>
      </c>
    </row>
    <row r="5344" spans="3:12" x14ac:dyDescent="0.3">
      <c r="C5344" s="1"/>
      <c r="D5344" s="1"/>
      <c r="L5344" s="113">
        <v>-108985.59</v>
      </c>
    </row>
    <row r="5345" spans="3:12" x14ac:dyDescent="0.3">
      <c r="C5345" s="1"/>
      <c r="D5345" s="1"/>
      <c r="L5345" s="113">
        <v>-108985.59</v>
      </c>
    </row>
    <row r="5346" spans="3:12" x14ac:dyDescent="0.3">
      <c r="C5346" s="1"/>
      <c r="D5346" s="1"/>
      <c r="L5346" s="113">
        <v>-108985.59</v>
      </c>
    </row>
    <row r="5347" spans="3:12" x14ac:dyDescent="0.3">
      <c r="C5347" s="1"/>
      <c r="D5347" s="1"/>
      <c r="L5347" s="113">
        <v>-108985.59</v>
      </c>
    </row>
    <row r="5348" spans="3:12" x14ac:dyDescent="0.3">
      <c r="C5348" s="1"/>
      <c r="D5348" s="1"/>
      <c r="L5348" s="113">
        <v>-108985.59</v>
      </c>
    </row>
    <row r="5349" spans="3:12" x14ac:dyDescent="0.3">
      <c r="C5349" s="1"/>
      <c r="D5349" s="1"/>
      <c r="L5349" s="113">
        <v>-108985.59</v>
      </c>
    </row>
    <row r="5350" spans="3:12" x14ac:dyDescent="0.3">
      <c r="C5350" s="1"/>
      <c r="D5350" s="1"/>
      <c r="L5350" s="113">
        <v>-108985.59</v>
      </c>
    </row>
    <row r="5351" spans="3:12" x14ac:dyDescent="0.3">
      <c r="C5351" s="1"/>
      <c r="D5351" s="1"/>
      <c r="L5351" s="113">
        <v>-108985.59</v>
      </c>
    </row>
    <row r="5352" spans="3:12" x14ac:dyDescent="0.3">
      <c r="C5352" s="1"/>
      <c r="D5352" s="1"/>
      <c r="L5352" s="113">
        <v>-108985.59</v>
      </c>
    </row>
    <row r="5353" spans="3:12" x14ac:dyDescent="0.3">
      <c r="C5353" s="1"/>
      <c r="D5353" s="1"/>
      <c r="L5353" s="113">
        <v>-108985.59</v>
      </c>
    </row>
    <row r="5354" spans="3:12" x14ac:dyDescent="0.3">
      <c r="C5354" s="1"/>
      <c r="D5354" s="1"/>
      <c r="L5354" s="113">
        <v>-108985.59</v>
      </c>
    </row>
    <row r="5355" spans="3:12" x14ac:dyDescent="0.3">
      <c r="C5355" s="1"/>
      <c r="D5355" s="1"/>
      <c r="L5355" s="113">
        <v>-108985.59</v>
      </c>
    </row>
    <row r="5356" spans="3:12" x14ac:dyDescent="0.3">
      <c r="C5356" s="1"/>
      <c r="D5356" s="1"/>
      <c r="L5356" s="113">
        <v>-108985.59</v>
      </c>
    </row>
    <row r="5357" spans="3:12" x14ac:dyDescent="0.3">
      <c r="C5357" s="1"/>
      <c r="D5357" s="1"/>
      <c r="L5357" s="113">
        <v>-108985.59</v>
      </c>
    </row>
    <row r="5358" spans="3:12" x14ac:dyDescent="0.3">
      <c r="C5358" s="1"/>
      <c r="D5358" s="1"/>
      <c r="L5358" s="113">
        <v>-108985.59</v>
      </c>
    </row>
    <row r="5359" spans="3:12" x14ac:dyDescent="0.3">
      <c r="C5359" s="1"/>
      <c r="D5359" s="1"/>
      <c r="L5359" s="113">
        <v>-108985.59</v>
      </c>
    </row>
    <row r="5360" spans="3:12" x14ac:dyDescent="0.3">
      <c r="C5360" s="1"/>
      <c r="D5360" s="1"/>
      <c r="L5360" s="113">
        <v>-108985.59</v>
      </c>
    </row>
    <row r="5361" spans="3:12" x14ac:dyDescent="0.3">
      <c r="C5361" s="1"/>
      <c r="D5361" s="1"/>
      <c r="L5361" s="113">
        <v>-108985.59</v>
      </c>
    </row>
    <row r="5362" spans="3:12" x14ac:dyDescent="0.3">
      <c r="C5362" s="1"/>
      <c r="D5362" s="1"/>
      <c r="L5362" s="113">
        <v>-108985.59</v>
      </c>
    </row>
    <row r="5363" spans="3:12" x14ac:dyDescent="0.3">
      <c r="C5363" s="1"/>
      <c r="D5363" s="1"/>
      <c r="L5363" s="113">
        <v>-108985.59</v>
      </c>
    </row>
    <row r="5364" spans="3:12" x14ac:dyDescent="0.3">
      <c r="C5364" s="1"/>
      <c r="D5364" s="1"/>
      <c r="L5364" s="113">
        <v>-108985.59</v>
      </c>
    </row>
    <row r="5365" spans="3:12" x14ac:dyDescent="0.3">
      <c r="C5365" s="1"/>
      <c r="D5365" s="1"/>
      <c r="L5365" s="113">
        <v>-108985.59</v>
      </c>
    </row>
    <row r="5366" spans="3:12" x14ac:dyDescent="0.3">
      <c r="C5366" s="1"/>
      <c r="D5366" s="1"/>
      <c r="L5366" s="113">
        <v>-108985.59</v>
      </c>
    </row>
    <row r="5367" spans="3:12" x14ac:dyDescent="0.3">
      <c r="C5367" s="1"/>
      <c r="D5367" s="1"/>
      <c r="L5367" s="113">
        <v>-108985.59</v>
      </c>
    </row>
    <row r="5368" spans="3:12" x14ac:dyDescent="0.3">
      <c r="C5368" s="1"/>
      <c r="D5368" s="1"/>
      <c r="L5368" s="113">
        <v>-108985.59</v>
      </c>
    </row>
    <row r="5369" spans="3:12" x14ac:dyDescent="0.3">
      <c r="C5369" s="1"/>
      <c r="D5369" s="1"/>
      <c r="L5369" s="113">
        <v>-108985.59</v>
      </c>
    </row>
    <row r="5370" spans="3:12" x14ac:dyDescent="0.3">
      <c r="C5370" s="1"/>
      <c r="D5370" s="1"/>
      <c r="L5370" s="113">
        <v>-108985.59</v>
      </c>
    </row>
    <row r="5371" spans="3:12" x14ac:dyDescent="0.3">
      <c r="C5371" s="1"/>
      <c r="D5371" s="1"/>
      <c r="L5371" s="113">
        <v>-108985.59</v>
      </c>
    </row>
    <row r="5372" spans="3:12" x14ac:dyDescent="0.3">
      <c r="C5372" s="1"/>
      <c r="D5372" s="1"/>
      <c r="L5372" s="113">
        <v>-108985.59</v>
      </c>
    </row>
    <row r="5373" spans="3:12" x14ac:dyDescent="0.3">
      <c r="C5373" s="1"/>
      <c r="D5373" s="1"/>
      <c r="L5373" s="113">
        <v>-108985.59</v>
      </c>
    </row>
    <row r="5374" spans="3:12" x14ac:dyDescent="0.3">
      <c r="C5374" s="1"/>
      <c r="D5374" s="1"/>
      <c r="L5374" s="113">
        <v>-108985.59</v>
      </c>
    </row>
    <row r="5375" spans="3:12" x14ac:dyDescent="0.3">
      <c r="C5375" s="1"/>
      <c r="D5375" s="1"/>
      <c r="L5375" s="113">
        <v>-108985.59</v>
      </c>
    </row>
    <row r="5376" spans="3:12" x14ac:dyDescent="0.3">
      <c r="C5376" s="1"/>
      <c r="D5376" s="1"/>
      <c r="L5376" s="113">
        <v>-108985.59</v>
      </c>
    </row>
    <row r="5377" spans="3:12" x14ac:dyDescent="0.3">
      <c r="C5377" s="1"/>
      <c r="D5377" s="1"/>
      <c r="L5377" s="113">
        <v>-108985.59</v>
      </c>
    </row>
    <row r="5378" spans="3:12" x14ac:dyDescent="0.3">
      <c r="C5378" s="1"/>
      <c r="D5378" s="1"/>
      <c r="L5378" s="113">
        <v>-108985.59</v>
      </c>
    </row>
    <row r="5379" spans="3:12" x14ac:dyDescent="0.3">
      <c r="C5379" s="1"/>
      <c r="D5379" s="1"/>
      <c r="L5379" s="113">
        <v>-108985.59</v>
      </c>
    </row>
    <row r="5380" spans="3:12" x14ac:dyDescent="0.3">
      <c r="C5380" s="1"/>
      <c r="D5380" s="1"/>
      <c r="L5380" s="113">
        <v>-108985.59</v>
      </c>
    </row>
    <row r="5381" spans="3:12" x14ac:dyDescent="0.3">
      <c r="C5381" s="1"/>
      <c r="D5381" s="1"/>
      <c r="L5381" s="113">
        <v>-108985.59</v>
      </c>
    </row>
    <row r="5382" spans="3:12" x14ac:dyDescent="0.3">
      <c r="C5382" s="1"/>
      <c r="D5382" s="1"/>
      <c r="L5382" s="113">
        <v>-108985.59</v>
      </c>
    </row>
    <row r="5383" spans="3:12" x14ac:dyDescent="0.3">
      <c r="C5383" s="1"/>
      <c r="D5383" s="1"/>
      <c r="L5383" s="113">
        <v>-108985.59</v>
      </c>
    </row>
    <row r="5384" spans="3:12" x14ac:dyDescent="0.3">
      <c r="C5384" s="1"/>
      <c r="D5384" s="1"/>
      <c r="L5384" s="113">
        <v>-108985.59</v>
      </c>
    </row>
    <row r="5385" spans="3:12" x14ac:dyDescent="0.3">
      <c r="C5385" s="1"/>
      <c r="D5385" s="1"/>
      <c r="L5385" s="113">
        <v>-108985.59</v>
      </c>
    </row>
    <row r="5386" spans="3:12" x14ac:dyDescent="0.3">
      <c r="C5386" s="1"/>
      <c r="D5386" s="1"/>
      <c r="L5386" s="113">
        <v>-108985.59</v>
      </c>
    </row>
    <row r="5387" spans="3:12" x14ac:dyDescent="0.3">
      <c r="C5387" s="1"/>
      <c r="D5387" s="1"/>
      <c r="L5387" s="113">
        <v>-108985.59</v>
      </c>
    </row>
    <row r="5388" spans="3:12" x14ac:dyDescent="0.3">
      <c r="C5388" s="1"/>
      <c r="D5388" s="1"/>
      <c r="L5388" s="113">
        <v>-108985.59</v>
      </c>
    </row>
    <row r="5389" spans="3:12" x14ac:dyDescent="0.3">
      <c r="C5389" s="1"/>
      <c r="D5389" s="1"/>
      <c r="L5389" s="113">
        <v>-108985.59</v>
      </c>
    </row>
    <row r="5390" spans="3:12" x14ac:dyDescent="0.3">
      <c r="C5390" s="1"/>
      <c r="D5390" s="1"/>
      <c r="L5390" s="113">
        <v>-108985.59</v>
      </c>
    </row>
    <row r="5391" spans="3:12" x14ac:dyDescent="0.3">
      <c r="C5391" s="1"/>
      <c r="D5391" s="1"/>
      <c r="L5391" s="113">
        <v>-108985.59</v>
      </c>
    </row>
    <row r="5392" spans="3:12" x14ac:dyDescent="0.3">
      <c r="C5392" s="1"/>
      <c r="D5392" s="1"/>
      <c r="L5392" s="113">
        <v>-108985.59</v>
      </c>
    </row>
    <row r="5393" spans="3:12" x14ac:dyDescent="0.3">
      <c r="C5393" s="1"/>
      <c r="D5393" s="1"/>
      <c r="L5393" s="113">
        <v>-108985.59</v>
      </c>
    </row>
    <row r="5394" spans="3:12" x14ac:dyDescent="0.3">
      <c r="C5394" s="1"/>
      <c r="D5394" s="1"/>
      <c r="L5394" s="113">
        <v>-108985.59</v>
      </c>
    </row>
    <row r="5395" spans="3:12" x14ac:dyDescent="0.3">
      <c r="C5395" s="1"/>
      <c r="D5395" s="1"/>
      <c r="L5395" s="113">
        <v>-108985.59</v>
      </c>
    </row>
    <row r="5396" spans="3:12" x14ac:dyDescent="0.3">
      <c r="C5396" s="1"/>
      <c r="D5396" s="1"/>
      <c r="L5396" s="113">
        <v>-108985.59</v>
      </c>
    </row>
    <row r="5397" spans="3:12" x14ac:dyDescent="0.3">
      <c r="C5397" s="1"/>
      <c r="D5397" s="1"/>
      <c r="L5397" s="113">
        <v>-108985.59</v>
      </c>
    </row>
    <row r="5398" spans="3:12" x14ac:dyDescent="0.3">
      <c r="C5398" s="1"/>
      <c r="D5398" s="1"/>
      <c r="L5398" s="113">
        <v>-108985.59</v>
      </c>
    </row>
    <row r="5399" spans="3:12" x14ac:dyDescent="0.3">
      <c r="C5399" s="1"/>
      <c r="D5399" s="1"/>
      <c r="L5399" s="113">
        <v>-108985.59</v>
      </c>
    </row>
    <row r="5400" spans="3:12" x14ac:dyDescent="0.3">
      <c r="C5400" s="1"/>
      <c r="D5400" s="1"/>
      <c r="L5400" s="113">
        <v>-108985.59</v>
      </c>
    </row>
    <row r="5401" spans="3:12" x14ac:dyDescent="0.3">
      <c r="C5401" s="1"/>
      <c r="D5401" s="1"/>
      <c r="L5401" s="113">
        <v>-108985.59</v>
      </c>
    </row>
    <row r="5402" spans="3:12" x14ac:dyDescent="0.3">
      <c r="C5402" s="1"/>
      <c r="D5402" s="1"/>
      <c r="L5402" s="113">
        <v>-108985.59</v>
      </c>
    </row>
    <row r="5403" spans="3:12" x14ac:dyDescent="0.3">
      <c r="C5403" s="1"/>
      <c r="D5403" s="1"/>
      <c r="L5403" s="113">
        <v>-108985.59</v>
      </c>
    </row>
    <row r="5404" spans="3:12" x14ac:dyDescent="0.3">
      <c r="C5404" s="1"/>
      <c r="D5404" s="1"/>
      <c r="L5404" s="113">
        <v>-108985.59</v>
      </c>
    </row>
    <row r="5405" spans="3:12" x14ac:dyDescent="0.3">
      <c r="C5405" s="1"/>
      <c r="D5405" s="1"/>
      <c r="L5405" s="113">
        <v>-108985.59</v>
      </c>
    </row>
    <row r="5406" spans="3:12" x14ac:dyDescent="0.3">
      <c r="C5406" s="1"/>
      <c r="D5406" s="1"/>
      <c r="L5406" s="113">
        <v>-108985.59</v>
      </c>
    </row>
    <row r="5407" spans="3:12" x14ac:dyDescent="0.3">
      <c r="C5407" s="1"/>
      <c r="D5407" s="1"/>
      <c r="L5407" s="113">
        <v>-108985.59</v>
      </c>
    </row>
    <row r="5408" spans="3:12" x14ac:dyDescent="0.3">
      <c r="C5408" s="1"/>
      <c r="D5408" s="1"/>
      <c r="L5408" s="113">
        <v>-108985.59</v>
      </c>
    </row>
    <row r="5409" spans="3:12" x14ac:dyDescent="0.3">
      <c r="C5409" s="1"/>
      <c r="D5409" s="1"/>
      <c r="L5409" s="113">
        <v>-108985.59</v>
      </c>
    </row>
    <row r="5410" spans="3:12" x14ac:dyDescent="0.3">
      <c r="C5410" s="1"/>
      <c r="D5410" s="1"/>
      <c r="L5410" s="113">
        <v>-108985.59</v>
      </c>
    </row>
    <row r="5411" spans="3:12" x14ac:dyDescent="0.3">
      <c r="C5411" s="1"/>
      <c r="D5411" s="1"/>
      <c r="L5411" s="113">
        <v>-108985.59</v>
      </c>
    </row>
    <row r="5412" spans="3:12" x14ac:dyDescent="0.3">
      <c r="C5412" s="1"/>
      <c r="D5412" s="1"/>
      <c r="L5412" s="113">
        <v>-108985.59</v>
      </c>
    </row>
    <row r="5413" spans="3:12" x14ac:dyDescent="0.3">
      <c r="C5413" s="1"/>
      <c r="D5413" s="1"/>
      <c r="L5413" s="113">
        <v>-108985.59</v>
      </c>
    </row>
    <row r="5414" spans="3:12" x14ac:dyDescent="0.3">
      <c r="C5414" s="1"/>
      <c r="D5414" s="1"/>
      <c r="L5414" s="113">
        <v>-108985.59</v>
      </c>
    </row>
    <row r="5415" spans="3:12" x14ac:dyDescent="0.3">
      <c r="C5415" s="1"/>
      <c r="D5415" s="1"/>
      <c r="L5415" s="113">
        <v>-108985.59</v>
      </c>
    </row>
    <row r="5416" spans="3:12" x14ac:dyDescent="0.3">
      <c r="C5416" s="1"/>
      <c r="D5416" s="1"/>
      <c r="L5416" s="113">
        <v>-108985.59</v>
      </c>
    </row>
    <row r="5417" spans="3:12" x14ac:dyDescent="0.3">
      <c r="C5417" s="1"/>
      <c r="D5417" s="1"/>
      <c r="L5417" s="113">
        <v>-108985.59</v>
      </c>
    </row>
    <row r="5418" spans="3:12" x14ac:dyDescent="0.3">
      <c r="C5418" s="1"/>
      <c r="D5418" s="1"/>
      <c r="L5418" s="113">
        <v>-108985.59</v>
      </c>
    </row>
    <row r="5419" spans="3:12" x14ac:dyDescent="0.3">
      <c r="C5419" s="1"/>
      <c r="D5419" s="1"/>
      <c r="L5419" s="113">
        <v>-108985.59</v>
      </c>
    </row>
    <row r="5420" spans="3:12" x14ac:dyDescent="0.3">
      <c r="C5420" s="1"/>
      <c r="D5420" s="1"/>
      <c r="L5420" s="113">
        <v>-108985.59</v>
      </c>
    </row>
    <row r="5421" spans="3:12" x14ac:dyDescent="0.3">
      <c r="C5421" s="1"/>
      <c r="D5421" s="1"/>
      <c r="L5421" s="113">
        <v>-108985.59</v>
      </c>
    </row>
    <row r="5422" spans="3:12" x14ac:dyDescent="0.3">
      <c r="C5422" s="1"/>
      <c r="D5422" s="1"/>
      <c r="L5422" s="113">
        <v>-108985.59</v>
      </c>
    </row>
    <row r="5423" spans="3:12" x14ac:dyDescent="0.3">
      <c r="C5423" s="1"/>
      <c r="D5423" s="1"/>
      <c r="L5423" s="113">
        <v>-108985.59</v>
      </c>
    </row>
    <row r="5424" spans="3:12" x14ac:dyDescent="0.3">
      <c r="C5424" s="1"/>
      <c r="D5424" s="1"/>
      <c r="L5424" s="113">
        <v>-108985.59</v>
      </c>
    </row>
    <row r="5425" spans="3:12" x14ac:dyDescent="0.3">
      <c r="C5425" s="1"/>
      <c r="D5425" s="1"/>
      <c r="L5425" s="113">
        <v>-108985.59</v>
      </c>
    </row>
    <row r="5426" spans="3:12" x14ac:dyDescent="0.3">
      <c r="C5426" s="1"/>
      <c r="D5426" s="1"/>
      <c r="L5426" s="113">
        <v>-108985.59</v>
      </c>
    </row>
    <row r="5427" spans="3:12" x14ac:dyDescent="0.3">
      <c r="C5427" s="1"/>
      <c r="D5427" s="1"/>
      <c r="L5427" s="113">
        <v>-108985.59</v>
      </c>
    </row>
    <row r="5428" spans="3:12" x14ac:dyDescent="0.3">
      <c r="C5428" s="1"/>
      <c r="D5428" s="1"/>
      <c r="L5428" s="113">
        <v>-108985.59</v>
      </c>
    </row>
    <row r="5429" spans="3:12" x14ac:dyDescent="0.3">
      <c r="C5429" s="1"/>
      <c r="D5429" s="1"/>
      <c r="L5429" s="113">
        <v>-108985.59</v>
      </c>
    </row>
    <row r="5430" spans="3:12" x14ac:dyDescent="0.3">
      <c r="C5430" s="1"/>
      <c r="D5430" s="1"/>
      <c r="L5430" s="113">
        <v>-108985.59</v>
      </c>
    </row>
    <row r="5431" spans="3:12" x14ac:dyDescent="0.3">
      <c r="C5431" s="1"/>
      <c r="D5431" s="1"/>
      <c r="L5431" s="113">
        <v>-108985.59</v>
      </c>
    </row>
    <row r="5432" spans="3:12" x14ac:dyDescent="0.3">
      <c r="C5432" s="1"/>
      <c r="D5432" s="1"/>
      <c r="L5432" s="113">
        <v>-108985.59</v>
      </c>
    </row>
    <row r="5433" spans="3:12" x14ac:dyDescent="0.3">
      <c r="C5433" s="1"/>
      <c r="D5433" s="1"/>
      <c r="L5433" s="113">
        <v>-108985.59</v>
      </c>
    </row>
    <row r="5434" spans="3:12" x14ac:dyDescent="0.3">
      <c r="C5434" s="1"/>
      <c r="D5434" s="1"/>
      <c r="L5434" s="113">
        <v>-108985.59</v>
      </c>
    </row>
    <row r="5435" spans="3:12" x14ac:dyDescent="0.3">
      <c r="C5435" s="1"/>
      <c r="D5435" s="1"/>
      <c r="L5435" s="113">
        <v>-108985.59</v>
      </c>
    </row>
    <row r="5436" spans="3:12" x14ac:dyDescent="0.3">
      <c r="C5436" s="1"/>
      <c r="D5436" s="1"/>
      <c r="L5436" s="113">
        <v>-108985.59</v>
      </c>
    </row>
    <row r="5437" spans="3:12" x14ac:dyDescent="0.3">
      <c r="C5437" s="1"/>
      <c r="D5437" s="1"/>
      <c r="L5437" s="113">
        <v>-108985.59</v>
      </c>
    </row>
    <row r="5438" spans="3:12" x14ac:dyDescent="0.3">
      <c r="C5438" s="1"/>
      <c r="D5438" s="1"/>
      <c r="L5438" s="113">
        <v>-108985.59</v>
      </c>
    </row>
    <row r="5439" spans="3:12" x14ac:dyDescent="0.3">
      <c r="C5439" s="1"/>
      <c r="D5439" s="1"/>
      <c r="L5439" s="113">
        <v>-108985.59</v>
      </c>
    </row>
    <row r="5440" spans="3:12" x14ac:dyDescent="0.3">
      <c r="C5440" s="1"/>
      <c r="D5440" s="1"/>
      <c r="L5440" s="113">
        <v>-108985.59</v>
      </c>
    </row>
    <row r="5441" spans="3:12" x14ac:dyDescent="0.3">
      <c r="C5441" s="1"/>
      <c r="D5441" s="1"/>
      <c r="L5441" s="113">
        <v>-108985.59</v>
      </c>
    </row>
    <row r="5442" spans="3:12" x14ac:dyDescent="0.3">
      <c r="C5442" s="1"/>
      <c r="D5442" s="1"/>
      <c r="L5442" s="113">
        <v>-108985.59</v>
      </c>
    </row>
    <row r="5443" spans="3:12" x14ac:dyDescent="0.3">
      <c r="C5443" s="1"/>
      <c r="D5443" s="1"/>
      <c r="L5443" s="113">
        <v>-108985.59</v>
      </c>
    </row>
    <row r="5444" spans="3:12" x14ac:dyDescent="0.3">
      <c r="C5444" s="1"/>
      <c r="D5444" s="1"/>
      <c r="L5444" s="113">
        <v>-108985.59</v>
      </c>
    </row>
    <row r="5445" spans="3:12" x14ac:dyDescent="0.3">
      <c r="C5445" s="1"/>
      <c r="D5445" s="1"/>
      <c r="L5445" s="113">
        <v>-108985.59</v>
      </c>
    </row>
    <row r="5446" spans="3:12" x14ac:dyDescent="0.3">
      <c r="C5446" s="1"/>
      <c r="D5446" s="1"/>
      <c r="L5446" s="113">
        <v>-108985.59</v>
      </c>
    </row>
    <row r="5447" spans="3:12" x14ac:dyDescent="0.3">
      <c r="C5447" s="1"/>
      <c r="D5447" s="1"/>
      <c r="L5447" s="113">
        <v>-108985.59</v>
      </c>
    </row>
    <row r="5448" spans="3:12" x14ac:dyDescent="0.3">
      <c r="C5448" s="1"/>
      <c r="D5448" s="1"/>
      <c r="L5448" s="113">
        <v>-108985.59</v>
      </c>
    </row>
    <row r="5449" spans="3:12" x14ac:dyDescent="0.3">
      <c r="C5449" s="1"/>
      <c r="D5449" s="1"/>
      <c r="L5449" s="113">
        <v>-108985.59</v>
      </c>
    </row>
    <row r="5450" spans="3:12" x14ac:dyDescent="0.3">
      <c r="C5450" s="1"/>
      <c r="D5450" s="1"/>
      <c r="L5450" s="113">
        <v>-108985.59</v>
      </c>
    </row>
    <row r="5451" spans="3:12" x14ac:dyDescent="0.3">
      <c r="C5451" s="1"/>
      <c r="D5451" s="1"/>
      <c r="L5451" s="113">
        <v>-108985.59</v>
      </c>
    </row>
    <row r="5452" spans="3:12" x14ac:dyDescent="0.3">
      <c r="C5452" s="1"/>
      <c r="D5452" s="1"/>
      <c r="L5452" s="113">
        <v>-108985.59</v>
      </c>
    </row>
    <row r="5453" spans="3:12" x14ac:dyDescent="0.3">
      <c r="C5453" s="1"/>
      <c r="D5453" s="1"/>
      <c r="L5453" s="113">
        <v>-108985.59</v>
      </c>
    </row>
    <row r="5454" spans="3:12" x14ac:dyDescent="0.3">
      <c r="C5454" s="1"/>
      <c r="D5454" s="1"/>
      <c r="L5454" s="113">
        <v>-108985.59</v>
      </c>
    </row>
    <row r="5455" spans="3:12" x14ac:dyDescent="0.3">
      <c r="C5455" s="1"/>
      <c r="D5455" s="1"/>
      <c r="L5455" s="113">
        <v>-108985.59</v>
      </c>
    </row>
    <row r="5456" spans="3:12" x14ac:dyDescent="0.3">
      <c r="C5456" s="1"/>
      <c r="D5456" s="1"/>
      <c r="L5456" s="113">
        <v>-108985.59</v>
      </c>
    </row>
    <row r="5457" spans="3:12" x14ac:dyDescent="0.3">
      <c r="C5457" s="1"/>
      <c r="D5457" s="1"/>
      <c r="L5457" s="113">
        <v>-108985.59</v>
      </c>
    </row>
    <row r="5458" spans="3:12" x14ac:dyDescent="0.3">
      <c r="C5458" s="1"/>
      <c r="D5458" s="1"/>
      <c r="L5458" s="113">
        <v>-108985.59</v>
      </c>
    </row>
    <row r="5459" spans="3:12" x14ac:dyDescent="0.3">
      <c r="C5459" s="1"/>
      <c r="D5459" s="1"/>
      <c r="L5459" s="113">
        <v>-108985.59</v>
      </c>
    </row>
    <row r="5460" spans="3:12" x14ac:dyDescent="0.3">
      <c r="C5460" s="1"/>
      <c r="D5460" s="1"/>
      <c r="L5460" s="113">
        <v>-108985.59</v>
      </c>
    </row>
    <row r="5461" spans="3:12" x14ac:dyDescent="0.3">
      <c r="C5461" s="1"/>
      <c r="D5461" s="1"/>
      <c r="L5461" s="113">
        <v>-108985.59</v>
      </c>
    </row>
    <row r="5462" spans="3:12" x14ac:dyDescent="0.3">
      <c r="C5462" s="1"/>
      <c r="D5462" s="1"/>
      <c r="L5462" s="113">
        <v>-108985.59</v>
      </c>
    </row>
    <row r="5463" spans="3:12" x14ac:dyDescent="0.3">
      <c r="C5463" s="1"/>
      <c r="D5463" s="1"/>
      <c r="L5463" s="113">
        <v>-108985.59</v>
      </c>
    </row>
    <row r="5464" spans="3:12" x14ac:dyDescent="0.3">
      <c r="C5464" s="1"/>
      <c r="D5464" s="1"/>
      <c r="L5464" s="113">
        <v>-108985.59</v>
      </c>
    </row>
    <row r="5465" spans="3:12" x14ac:dyDescent="0.3">
      <c r="C5465" s="1"/>
      <c r="D5465" s="1"/>
      <c r="L5465" s="113">
        <v>-108985.59</v>
      </c>
    </row>
    <row r="5466" spans="3:12" x14ac:dyDescent="0.3">
      <c r="C5466" s="1"/>
      <c r="D5466" s="1"/>
      <c r="L5466" s="113">
        <v>-108985.59</v>
      </c>
    </row>
    <row r="5467" spans="3:12" x14ac:dyDescent="0.3">
      <c r="C5467" s="1"/>
      <c r="D5467" s="1"/>
      <c r="L5467" s="113">
        <v>-108985.59</v>
      </c>
    </row>
    <row r="5468" spans="3:12" x14ac:dyDescent="0.3">
      <c r="C5468" s="1"/>
      <c r="D5468" s="1"/>
      <c r="L5468" s="113">
        <v>-108985.59</v>
      </c>
    </row>
    <row r="5469" spans="3:12" x14ac:dyDescent="0.3">
      <c r="C5469" s="1"/>
      <c r="D5469" s="1"/>
      <c r="L5469" s="113">
        <v>-108985.59</v>
      </c>
    </row>
    <row r="5470" spans="3:12" x14ac:dyDescent="0.3">
      <c r="C5470" s="1"/>
      <c r="D5470" s="1"/>
      <c r="L5470" s="113">
        <v>-108985.59</v>
      </c>
    </row>
    <row r="5471" spans="3:12" x14ac:dyDescent="0.3">
      <c r="C5471" s="1"/>
      <c r="D5471" s="1"/>
      <c r="L5471" s="113">
        <v>-108985.59</v>
      </c>
    </row>
    <row r="5472" spans="3:12" x14ac:dyDescent="0.3">
      <c r="C5472" s="1"/>
      <c r="D5472" s="1"/>
      <c r="L5472" s="113">
        <v>-108985.59</v>
      </c>
    </row>
    <row r="5473" spans="3:12" x14ac:dyDescent="0.3">
      <c r="C5473" s="1"/>
      <c r="D5473" s="1"/>
      <c r="L5473" s="113">
        <v>-108985.59</v>
      </c>
    </row>
    <row r="5474" spans="3:12" x14ac:dyDescent="0.3">
      <c r="C5474" s="1"/>
      <c r="D5474" s="1"/>
      <c r="L5474" s="113">
        <v>-108985.59</v>
      </c>
    </row>
    <row r="5475" spans="3:12" x14ac:dyDescent="0.3">
      <c r="C5475" s="1"/>
      <c r="D5475" s="1"/>
      <c r="L5475" s="113">
        <v>-108985.59</v>
      </c>
    </row>
    <row r="5476" spans="3:12" x14ac:dyDescent="0.3">
      <c r="C5476" s="1"/>
      <c r="D5476" s="1"/>
      <c r="L5476" s="113">
        <v>-108985.59</v>
      </c>
    </row>
    <row r="5477" spans="3:12" x14ac:dyDescent="0.3">
      <c r="C5477" s="1"/>
      <c r="D5477" s="1"/>
      <c r="L5477" s="113">
        <v>-108985.59</v>
      </c>
    </row>
    <row r="5478" spans="3:12" x14ac:dyDescent="0.3">
      <c r="C5478" s="1"/>
      <c r="D5478" s="1"/>
      <c r="L5478" s="113">
        <v>-108985.59</v>
      </c>
    </row>
    <row r="5479" spans="3:12" x14ac:dyDescent="0.3">
      <c r="C5479" s="1"/>
      <c r="D5479" s="1"/>
      <c r="L5479" s="113">
        <v>-108985.59</v>
      </c>
    </row>
    <row r="5480" spans="3:12" x14ac:dyDescent="0.3">
      <c r="C5480" s="1"/>
      <c r="D5480" s="1"/>
      <c r="L5480" s="113">
        <v>-108985.59</v>
      </c>
    </row>
    <row r="5481" spans="3:12" x14ac:dyDescent="0.3">
      <c r="C5481" s="1"/>
      <c r="D5481" s="1"/>
      <c r="L5481" s="113">
        <v>-108985.59</v>
      </c>
    </row>
    <row r="5482" spans="3:12" x14ac:dyDescent="0.3">
      <c r="C5482" s="1"/>
      <c r="D5482" s="1"/>
      <c r="L5482" s="113">
        <v>-108985.59</v>
      </c>
    </row>
    <row r="5483" spans="3:12" x14ac:dyDescent="0.3">
      <c r="C5483" s="1"/>
      <c r="D5483" s="1"/>
      <c r="L5483" s="113">
        <v>-108985.59</v>
      </c>
    </row>
    <row r="5484" spans="3:12" x14ac:dyDescent="0.3">
      <c r="C5484" s="1"/>
      <c r="D5484" s="1"/>
      <c r="L5484" s="113">
        <v>-108985.59</v>
      </c>
    </row>
    <row r="5485" spans="3:12" x14ac:dyDescent="0.3">
      <c r="C5485" s="1"/>
      <c r="D5485" s="1"/>
      <c r="L5485" s="113">
        <v>-108985.59</v>
      </c>
    </row>
    <row r="5486" spans="3:12" x14ac:dyDescent="0.3">
      <c r="C5486" s="1"/>
      <c r="D5486" s="1"/>
      <c r="L5486" s="113">
        <v>-108985.59</v>
      </c>
    </row>
    <row r="5487" spans="3:12" x14ac:dyDescent="0.3">
      <c r="C5487" s="1"/>
      <c r="D5487" s="1"/>
      <c r="L5487" s="113">
        <v>-108985.59</v>
      </c>
    </row>
    <row r="5488" spans="3:12" x14ac:dyDescent="0.3">
      <c r="C5488" s="1"/>
      <c r="D5488" s="1"/>
      <c r="L5488" s="113">
        <v>-108985.59</v>
      </c>
    </row>
    <row r="5489" spans="3:12" x14ac:dyDescent="0.3">
      <c r="C5489" s="1"/>
      <c r="D5489" s="1"/>
      <c r="L5489" s="113">
        <v>-108985.59</v>
      </c>
    </row>
    <row r="5490" spans="3:12" x14ac:dyDescent="0.3">
      <c r="C5490" s="1"/>
      <c r="D5490" s="1"/>
      <c r="L5490" s="113">
        <v>-108985.59</v>
      </c>
    </row>
    <row r="5491" spans="3:12" x14ac:dyDescent="0.3">
      <c r="C5491" s="1"/>
      <c r="D5491" s="1"/>
      <c r="L5491" s="113">
        <v>-108985.59</v>
      </c>
    </row>
    <row r="5492" spans="3:12" x14ac:dyDescent="0.3">
      <c r="C5492" s="1"/>
      <c r="D5492" s="1"/>
      <c r="L5492" s="113">
        <v>-108985.59</v>
      </c>
    </row>
    <row r="5493" spans="3:12" x14ac:dyDescent="0.3">
      <c r="C5493" s="1"/>
      <c r="D5493" s="1"/>
      <c r="L5493" s="113">
        <v>-108985.59</v>
      </c>
    </row>
    <row r="5494" spans="3:12" x14ac:dyDescent="0.3">
      <c r="C5494" s="1"/>
      <c r="D5494" s="1"/>
      <c r="L5494" s="113">
        <v>-108985.59</v>
      </c>
    </row>
    <row r="5495" spans="3:12" x14ac:dyDescent="0.3">
      <c r="C5495" s="1"/>
      <c r="D5495" s="1"/>
      <c r="L5495" s="113">
        <v>-108985.59</v>
      </c>
    </row>
    <row r="5496" spans="3:12" x14ac:dyDescent="0.3">
      <c r="C5496" s="1"/>
      <c r="D5496" s="1"/>
      <c r="L5496" s="113">
        <v>-108985.59</v>
      </c>
    </row>
    <row r="5497" spans="3:12" x14ac:dyDescent="0.3">
      <c r="C5497" s="1"/>
      <c r="D5497" s="1"/>
      <c r="L5497" s="113">
        <v>-108985.59</v>
      </c>
    </row>
    <row r="5498" spans="3:12" x14ac:dyDescent="0.3">
      <c r="C5498" s="1"/>
      <c r="D5498" s="1"/>
      <c r="L5498" s="113">
        <v>-108985.59</v>
      </c>
    </row>
    <row r="5499" spans="3:12" x14ac:dyDescent="0.3">
      <c r="C5499" s="1"/>
      <c r="D5499" s="1"/>
      <c r="L5499" s="113">
        <v>-108985.59</v>
      </c>
    </row>
    <row r="5500" spans="3:12" x14ac:dyDescent="0.3">
      <c r="C5500" s="1"/>
      <c r="D5500" s="1"/>
      <c r="L5500" s="113">
        <v>-108985.59</v>
      </c>
    </row>
    <row r="5501" spans="3:12" x14ac:dyDescent="0.3">
      <c r="C5501" s="1"/>
      <c r="D5501" s="1"/>
      <c r="L5501" s="113">
        <v>-108985.59</v>
      </c>
    </row>
    <row r="5502" spans="3:12" x14ac:dyDescent="0.3">
      <c r="C5502" s="1"/>
      <c r="D5502" s="1"/>
      <c r="L5502" s="113">
        <v>-108985.59</v>
      </c>
    </row>
    <row r="5503" spans="3:12" x14ac:dyDescent="0.3">
      <c r="C5503" s="1"/>
      <c r="D5503" s="1"/>
      <c r="L5503" s="113">
        <v>-108985.59</v>
      </c>
    </row>
    <row r="5504" spans="3:12" x14ac:dyDescent="0.3">
      <c r="C5504" s="1"/>
      <c r="D5504" s="1"/>
      <c r="L5504" s="113">
        <v>-108985.59</v>
      </c>
    </row>
    <row r="5505" spans="3:12" x14ac:dyDescent="0.3">
      <c r="C5505" s="1"/>
      <c r="D5505" s="1"/>
      <c r="L5505" s="113">
        <v>-108985.59</v>
      </c>
    </row>
    <row r="5506" spans="3:12" x14ac:dyDescent="0.3">
      <c r="C5506" s="1"/>
      <c r="D5506" s="1"/>
      <c r="L5506" s="113">
        <v>-108985.59</v>
      </c>
    </row>
    <row r="5507" spans="3:12" x14ac:dyDescent="0.3">
      <c r="C5507" s="1"/>
      <c r="D5507" s="1"/>
      <c r="L5507" s="113">
        <v>-108985.59</v>
      </c>
    </row>
    <row r="5508" spans="3:12" x14ac:dyDescent="0.3">
      <c r="C5508" s="1"/>
      <c r="D5508" s="1"/>
      <c r="L5508" s="113">
        <v>-108985.59</v>
      </c>
    </row>
    <row r="5509" spans="3:12" x14ac:dyDescent="0.3">
      <c r="C5509" s="1"/>
      <c r="D5509" s="1"/>
      <c r="L5509" s="113">
        <v>-108985.59</v>
      </c>
    </row>
    <row r="5510" spans="3:12" x14ac:dyDescent="0.3">
      <c r="C5510" s="1"/>
      <c r="D5510" s="1"/>
      <c r="L5510" s="113">
        <v>-108985.59</v>
      </c>
    </row>
    <row r="5511" spans="3:12" x14ac:dyDescent="0.3">
      <c r="C5511" s="1"/>
      <c r="D5511" s="1"/>
      <c r="L5511" s="113">
        <v>-108985.59</v>
      </c>
    </row>
    <row r="5512" spans="3:12" x14ac:dyDescent="0.3">
      <c r="C5512" s="1"/>
      <c r="D5512" s="1"/>
      <c r="L5512" s="113">
        <v>-108985.59</v>
      </c>
    </row>
    <row r="5513" spans="3:12" x14ac:dyDescent="0.3">
      <c r="C5513" s="1"/>
      <c r="D5513" s="1"/>
      <c r="L5513" s="113">
        <v>-108985.59</v>
      </c>
    </row>
    <row r="5514" spans="3:12" x14ac:dyDescent="0.3">
      <c r="C5514" s="1"/>
      <c r="D5514" s="1"/>
      <c r="L5514" s="113">
        <v>-108985.59</v>
      </c>
    </row>
    <row r="5515" spans="3:12" x14ac:dyDescent="0.3">
      <c r="C5515" s="1"/>
      <c r="D5515" s="1"/>
      <c r="L5515" s="113">
        <v>-108985.59</v>
      </c>
    </row>
    <row r="5516" spans="3:12" x14ac:dyDescent="0.3">
      <c r="C5516" s="1"/>
      <c r="D5516" s="1"/>
      <c r="L5516" s="113">
        <v>-108985.59</v>
      </c>
    </row>
    <row r="5517" spans="3:12" x14ac:dyDescent="0.3">
      <c r="C5517" s="1"/>
      <c r="D5517" s="1"/>
      <c r="L5517" s="113">
        <v>-108985.59</v>
      </c>
    </row>
    <row r="5518" spans="3:12" x14ac:dyDescent="0.3">
      <c r="C5518" s="1"/>
      <c r="D5518" s="1"/>
      <c r="L5518" s="113">
        <v>-108985.59</v>
      </c>
    </row>
    <row r="5519" spans="3:12" x14ac:dyDescent="0.3">
      <c r="C5519" s="1"/>
      <c r="D5519" s="1"/>
      <c r="L5519" s="113">
        <v>-108985.59</v>
      </c>
    </row>
    <row r="5520" spans="3:12" x14ac:dyDescent="0.3">
      <c r="C5520" s="1"/>
      <c r="D5520" s="1"/>
      <c r="L5520" s="113">
        <v>-108985.59</v>
      </c>
    </row>
    <row r="5521" spans="3:12" x14ac:dyDescent="0.3">
      <c r="C5521" s="1"/>
      <c r="D5521" s="1"/>
      <c r="L5521" s="113">
        <v>-108985.59</v>
      </c>
    </row>
    <row r="5522" spans="3:12" x14ac:dyDescent="0.3">
      <c r="C5522" s="1"/>
      <c r="D5522" s="1"/>
      <c r="L5522" s="113">
        <v>-108985.59</v>
      </c>
    </row>
    <row r="5523" spans="3:12" x14ac:dyDescent="0.3">
      <c r="C5523" s="1"/>
      <c r="D5523" s="1"/>
      <c r="L5523" s="113">
        <v>-108985.59</v>
      </c>
    </row>
    <row r="5524" spans="3:12" x14ac:dyDescent="0.3">
      <c r="C5524" s="1"/>
      <c r="D5524" s="1"/>
      <c r="L5524" s="113">
        <v>-108985.59</v>
      </c>
    </row>
    <row r="5525" spans="3:12" x14ac:dyDescent="0.3">
      <c r="C5525" s="1"/>
      <c r="D5525" s="1"/>
      <c r="L5525" s="113">
        <v>-108985.59</v>
      </c>
    </row>
    <row r="5526" spans="3:12" x14ac:dyDescent="0.3">
      <c r="C5526" s="1"/>
      <c r="D5526" s="1"/>
      <c r="L5526" s="113">
        <v>-108985.59</v>
      </c>
    </row>
    <row r="5527" spans="3:12" x14ac:dyDescent="0.3">
      <c r="C5527" s="1"/>
      <c r="D5527" s="1"/>
      <c r="L5527" s="113">
        <v>-108985.59</v>
      </c>
    </row>
    <row r="5528" spans="3:12" x14ac:dyDescent="0.3">
      <c r="C5528" s="1"/>
      <c r="D5528" s="1"/>
      <c r="L5528" s="113">
        <v>-108985.59</v>
      </c>
    </row>
    <row r="5529" spans="3:12" x14ac:dyDescent="0.3">
      <c r="C5529" s="1"/>
      <c r="D5529" s="1"/>
      <c r="L5529" s="113">
        <v>-108985.59</v>
      </c>
    </row>
    <row r="5530" spans="3:12" x14ac:dyDescent="0.3">
      <c r="C5530" s="1"/>
      <c r="D5530" s="1"/>
      <c r="L5530" s="113">
        <v>-108985.59</v>
      </c>
    </row>
    <row r="5531" spans="3:12" x14ac:dyDescent="0.3">
      <c r="C5531" s="1"/>
      <c r="D5531" s="1"/>
      <c r="L5531" s="113">
        <v>-108985.59</v>
      </c>
    </row>
    <row r="5532" spans="3:12" x14ac:dyDescent="0.3">
      <c r="C5532" s="1"/>
      <c r="D5532" s="1"/>
      <c r="L5532" s="113">
        <v>-108985.59</v>
      </c>
    </row>
    <row r="5533" spans="3:12" x14ac:dyDescent="0.3">
      <c r="C5533" s="1"/>
      <c r="D5533" s="1"/>
      <c r="L5533" s="113">
        <v>-108985.59</v>
      </c>
    </row>
    <row r="5534" spans="3:12" x14ac:dyDescent="0.3">
      <c r="C5534" s="1"/>
      <c r="D5534" s="1"/>
      <c r="L5534" s="113">
        <v>-108985.59</v>
      </c>
    </row>
    <row r="5535" spans="3:12" x14ac:dyDescent="0.3">
      <c r="C5535" s="1"/>
      <c r="D5535" s="1"/>
      <c r="L5535" s="113">
        <v>-108985.59</v>
      </c>
    </row>
    <row r="5536" spans="3:12" x14ac:dyDescent="0.3">
      <c r="C5536" s="1"/>
      <c r="D5536" s="1"/>
      <c r="L5536" s="113">
        <v>-108985.59</v>
      </c>
    </row>
    <row r="5537" spans="3:12" x14ac:dyDescent="0.3">
      <c r="C5537" s="1"/>
      <c r="D5537" s="1"/>
      <c r="L5537" s="113">
        <v>-108985.59</v>
      </c>
    </row>
    <row r="5538" spans="3:12" x14ac:dyDescent="0.3">
      <c r="C5538" s="1"/>
      <c r="D5538" s="1"/>
      <c r="L5538" s="113">
        <v>-108985.59</v>
      </c>
    </row>
    <row r="5539" spans="3:12" x14ac:dyDescent="0.3">
      <c r="C5539" s="1"/>
      <c r="D5539" s="1"/>
      <c r="L5539" s="113">
        <v>-108985.59</v>
      </c>
    </row>
    <row r="5540" spans="3:12" x14ac:dyDescent="0.3">
      <c r="C5540" s="1"/>
      <c r="D5540" s="1"/>
      <c r="L5540" s="113">
        <v>-108985.59</v>
      </c>
    </row>
    <row r="5541" spans="3:12" x14ac:dyDescent="0.3">
      <c r="C5541" s="1"/>
      <c r="D5541" s="1"/>
      <c r="L5541" s="113">
        <v>-108985.59</v>
      </c>
    </row>
    <row r="5542" spans="3:12" x14ac:dyDescent="0.3">
      <c r="C5542" s="1"/>
      <c r="D5542" s="1"/>
      <c r="L5542" s="113">
        <v>-108985.59</v>
      </c>
    </row>
    <row r="5543" spans="3:12" x14ac:dyDescent="0.3">
      <c r="C5543" s="1"/>
      <c r="D5543" s="1"/>
      <c r="L5543" s="113">
        <v>-108985.59</v>
      </c>
    </row>
    <row r="5544" spans="3:12" x14ac:dyDescent="0.3">
      <c r="C5544" s="1"/>
      <c r="D5544" s="1"/>
      <c r="L5544" s="113">
        <v>-108985.59</v>
      </c>
    </row>
    <row r="5545" spans="3:12" x14ac:dyDescent="0.3">
      <c r="C5545" s="1"/>
      <c r="D5545" s="1"/>
      <c r="L5545" s="113">
        <v>-108985.59</v>
      </c>
    </row>
    <row r="5546" spans="3:12" x14ac:dyDescent="0.3">
      <c r="C5546" s="1"/>
      <c r="D5546" s="1"/>
      <c r="L5546" s="113">
        <v>-108985.59</v>
      </c>
    </row>
    <row r="5547" spans="3:12" x14ac:dyDescent="0.3">
      <c r="C5547" s="1"/>
      <c r="D5547" s="1"/>
      <c r="L5547" s="113">
        <v>-108985.59</v>
      </c>
    </row>
    <row r="5548" spans="3:12" x14ac:dyDescent="0.3">
      <c r="C5548" s="1"/>
      <c r="D5548" s="1"/>
      <c r="L5548" s="113">
        <v>-108985.59</v>
      </c>
    </row>
    <row r="5549" spans="3:12" x14ac:dyDescent="0.3">
      <c r="C5549" s="1"/>
      <c r="D5549" s="1"/>
      <c r="L5549" s="113">
        <v>-108985.59</v>
      </c>
    </row>
    <row r="5550" spans="3:12" x14ac:dyDescent="0.3">
      <c r="C5550" s="1"/>
      <c r="D5550" s="1"/>
      <c r="L5550" s="113">
        <v>-108985.59</v>
      </c>
    </row>
    <row r="5551" spans="3:12" x14ac:dyDescent="0.3">
      <c r="C5551" s="1"/>
      <c r="D5551" s="1"/>
      <c r="L5551" s="113">
        <v>-108985.59</v>
      </c>
    </row>
    <row r="5552" spans="3:12" x14ac:dyDescent="0.3">
      <c r="C5552" s="1"/>
      <c r="D5552" s="1"/>
      <c r="L5552" s="113">
        <v>-108985.59</v>
      </c>
    </row>
    <row r="5553" spans="3:12" x14ac:dyDescent="0.3">
      <c r="C5553" s="1"/>
      <c r="D5553" s="1"/>
      <c r="L5553" s="113">
        <v>-108985.59</v>
      </c>
    </row>
    <row r="5554" spans="3:12" x14ac:dyDescent="0.3">
      <c r="C5554" s="1"/>
      <c r="D5554" s="1"/>
      <c r="L5554" s="113">
        <v>-108985.59</v>
      </c>
    </row>
    <row r="5555" spans="3:12" x14ac:dyDescent="0.3">
      <c r="C5555" s="1"/>
      <c r="D5555" s="1"/>
      <c r="L5555" s="113">
        <v>-108985.59</v>
      </c>
    </row>
    <row r="5556" spans="3:12" x14ac:dyDescent="0.3">
      <c r="C5556" s="1"/>
      <c r="D5556" s="1"/>
      <c r="L5556" s="113">
        <v>-108985.59</v>
      </c>
    </row>
    <row r="5557" spans="3:12" x14ac:dyDescent="0.3">
      <c r="C5557" s="1"/>
      <c r="D5557" s="1"/>
      <c r="L5557" s="113">
        <v>-108985.59</v>
      </c>
    </row>
    <row r="5558" spans="3:12" x14ac:dyDescent="0.3">
      <c r="C5558" s="1"/>
      <c r="D5558" s="1"/>
      <c r="L5558" s="113">
        <v>-108985.59</v>
      </c>
    </row>
    <row r="5559" spans="3:12" x14ac:dyDescent="0.3">
      <c r="C5559" s="1"/>
      <c r="D5559" s="1"/>
      <c r="L5559" s="113">
        <v>-108985.59</v>
      </c>
    </row>
    <row r="5560" spans="3:12" x14ac:dyDescent="0.3">
      <c r="C5560" s="1"/>
      <c r="D5560" s="1"/>
      <c r="L5560" s="113">
        <v>-108985.59</v>
      </c>
    </row>
    <row r="5561" spans="3:12" x14ac:dyDescent="0.3">
      <c r="C5561" s="1"/>
      <c r="D5561" s="1"/>
      <c r="L5561" s="113">
        <v>-108985.59</v>
      </c>
    </row>
    <row r="5562" spans="3:12" x14ac:dyDescent="0.3">
      <c r="C5562" s="1"/>
      <c r="D5562" s="1"/>
      <c r="L5562" s="113">
        <v>-108985.59</v>
      </c>
    </row>
    <row r="5563" spans="3:12" x14ac:dyDescent="0.3">
      <c r="C5563" s="1"/>
      <c r="D5563" s="1"/>
      <c r="L5563" s="113">
        <v>-108985.59</v>
      </c>
    </row>
    <row r="5564" spans="3:12" x14ac:dyDescent="0.3">
      <c r="C5564" s="1"/>
      <c r="D5564" s="1"/>
      <c r="L5564" s="113">
        <v>-108985.59</v>
      </c>
    </row>
    <row r="5565" spans="3:12" x14ac:dyDescent="0.3">
      <c r="C5565" s="1"/>
      <c r="D5565" s="1"/>
      <c r="L5565" s="113">
        <v>-108985.59</v>
      </c>
    </row>
    <row r="5566" spans="3:12" x14ac:dyDescent="0.3">
      <c r="C5566" s="1"/>
      <c r="D5566" s="1"/>
      <c r="L5566" s="113">
        <v>-108985.59</v>
      </c>
    </row>
    <row r="5567" spans="3:12" x14ac:dyDescent="0.3">
      <c r="C5567" s="1"/>
      <c r="D5567" s="1"/>
      <c r="L5567" s="113">
        <v>-108985.59</v>
      </c>
    </row>
    <row r="5568" spans="3:12" x14ac:dyDescent="0.3">
      <c r="C5568" s="1"/>
      <c r="D5568" s="1"/>
      <c r="L5568" s="113">
        <v>-108985.59</v>
      </c>
    </row>
    <row r="5569" spans="3:12" x14ac:dyDescent="0.3">
      <c r="C5569" s="1"/>
      <c r="D5569" s="1"/>
      <c r="L5569" s="113">
        <v>-108985.59</v>
      </c>
    </row>
    <row r="5570" spans="3:12" x14ac:dyDescent="0.3">
      <c r="C5570" s="1"/>
      <c r="D5570" s="1"/>
      <c r="L5570" s="113">
        <v>-108985.59</v>
      </c>
    </row>
    <row r="5571" spans="3:12" x14ac:dyDescent="0.3">
      <c r="C5571" s="1"/>
      <c r="D5571" s="1"/>
      <c r="L5571" s="113">
        <v>-108985.59</v>
      </c>
    </row>
    <row r="5572" spans="3:12" x14ac:dyDescent="0.3">
      <c r="C5572" s="1"/>
      <c r="D5572" s="1"/>
      <c r="L5572" s="113">
        <v>-108985.59</v>
      </c>
    </row>
    <row r="5573" spans="3:12" x14ac:dyDescent="0.3">
      <c r="C5573" s="1"/>
      <c r="D5573" s="1"/>
      <c r="L5573" s="113">
        <v>-108985.59</v>
      </c>
    </row>
    <row r="5574" spans="3:12" x14ac:dyDescent="0.3">
      <c r="C5574" s="1"/>
      <c r="D5574" s="1"/>
      <c r="L5574" s="113">
        <v>-108985.59</v>
      </c>
    </row>
    <row r="5575" spans="3:12" x14ac:dyDescent="0.3">
      <c r="C5575" s="1"/>
      <c r="D5575" s="1"/>
      <c r="L5575" s="113">
        <v>-108985.59</v>
      </c>
    </row>
    <row r="5576" spans="3:12" x14ac:dyDescent="0.3">
      <c r="C5576" s="1"/>
      <c r="D5576" s="1"/>
      <c r="L5576" s="113">
        <v>-108985.59</v>
      </c>
    </row>
    <row r="5577" spans="3:12" x14ac:dyDescent="0.3">
      <c r="C5577" s="1"/>
      <c r="D5577" s="1"/>
      <c r="L5577" s="113">
        <v>-108985.59</v>
      </c>
    </row>
    <row r="5578" spans="3:12" x14ac:dyDescent="0.3">
      <c r="C5578" s="1"/>
      <c r="D5578" s="1"/>
      <c r="L5578" s="113">
        <v>-108985.59</v>
      </c>
    </row>
    <row r="5579" spans="3:12" x14ac:dyDescent="0.3">
      <c r="C5579" s="1"/>
      <c r="D5579" s="1"/>
      <c r="L5579" s="113">
        <v>-108985.59</v>
      </c>
    </row>
    <row r="5580" spans="3:12" x14ac:dyDescent="0.3">
      <c r="C5580" s="1"/>
      <c r="D5580" s="1"/>
      <c r="L5580" s="113">
        <v>-108985.59</v>
      </c>
    </row>
    <row r="5581" spans="3:12" x14ac:dyDescent="0.3">
      <c r="C5581" s="1"/>
      <c r="D5581" s="1"/>
      <c r="L5581" s="113">
        <v>-108985.59</v>
      </c>
    </row>
    <row r="5582" spans="3:12" x14ac:dyDescent="0.3">
      <c r="C5582" s="1"/>
      <c r="D5582" s="1"/>
      <c r="L5582" s="113">
        <v>-108985.59</v>
      </c>
    </row>
    <row r="5583" spans="3:12" x14ac:dyDescent="0.3">
      <c r="C5583" s="1"/>
      <c r="D5583" s="1"/>
      <c r="L5583" s="113">
        <v>-108985.59</v>
      </c>
    </row>
    <row r="5584" spans="3:12" x14ac:dyDescent="0.3">
      <c r="C5584" s="1"/>
      <c r="D5584" s="1"/>
      <c r="L5584" s="113">
        <v>-108985.59</v>
      </c>
    </row>
    <row r="5585" spans="3:12" x14ac:dyDescent="0.3">
      <c r="C5585" s="1"/>
      <c r="D5585" s="1"/>
      <c r="L5585" s="113">
        <v>-108985.59</v>
      </c>
    </row>
    <row r="5586" spans="3:12" x14ac:dyDescent="0.3">
      <c r="C5586" s="1"/>
      <c r="D5586" s="1"/>
      <c r="L5586" s="113">
        <v>-108985.59</v>
      </c>
    </row>
    <row r="5587" spans="3:12" x14ac:dyDescent="0.3">
      <c r="C5587" s="1"/>
      <c r="D5587" s="1"/>
      <c r="L5587" s="113">
        <v>-108985.59</v>
      </c>
    </row>
    <row r="5588" spans="3:12" x14ac:dyDescent="0.3">
      <c r="C5588" s="1"/>
      <c r="D5588" s="1"/>
      <c r="L5588" s="113">
        <v>-108985.59</v>
      </c>
    </row>
    <row r="5589" spans="3:12" x14ac:dyDescent="0.3">
      <c r="C5589" s="1"/>
      <c r="D5589" s="1"/>
      <c r="L5589" s="113">
        <v>-108985.59</v>
      </c>
    </row>
    <row r="5590" spans="3:12" x14ac:dyDescent="0.3">
      <c r="C5590" s="1"/>
      <c r="D5590" s="1"/>
      <c r="L5590" s="113">
        <v>-108985.59</v>
      </c>
    </row>
    <row r="5591" spans="3:12" x14ac:dyDescent="0.3">
      <c r="C5591" s="1"/>
      <c r="D5591" s="1"/>
      <c r="L5591" s="113">
        <v>-108985.59</v>
      </c>
    </row>
    <row r="5592" spans="3:12" x14ac:dyDescent="0.3">
      <c r="C5592" s="1"/>
      <c r="D5592" s="1"/>
      <c r="L5592" s="113">
        <v>-108985.59</v>
      </c>
    </row>
    <row r="5593" spans="3:12" x14ac:dyDescent="0.3">
      <c r="C5593" s="1"/>
      <c r="D5593" s="1"/>
      <c r="L5593" s="113">
        <v>-108985.59</v>
      </c>
    </row>
    <row r="5594" spans="3:12" x14ac:dyDescent="0.3">
      <c r="C5594" s="1"/>
      <c r="D5594" s="1"/>
      <c r="L5594" s="113">
        <v>-108985.59</v>
      </c>
    </row>
    <row r="5595" spans="3:12" x14ac:dyDescent="0.3">
      <c r="C5595" s="1"/>
      <c r="D5595" s="1"/>
      <c r="L5595" s="113">
        <v>-108985.59</v>
      </c>
    </row>
    <row r="5596" spans="3:12" x14ac:dyDescent="0.3">
      <c r="C5596" s="1"/>
      <c r="D5596" s="1"/>
      <c r="L5596" s="113">
        <v>-108985.59</v>
      </c>
    </row>
    <row r="5597" spans="3:12" x14ac:dyDescent="0.3">
      <c r="C5597" s="1"/>
      <c r="D5597" s="1"/>
      <c r="L5597" s="113">
        <v>-108985.59</v>
      </c>
    </row>
    <row r="5598" spans="3:12" x14ac:dyDescent="0.3">
      <c r="C5598" s="1"/>
      <c r="D5598" s="1"/>
      <c r="L5598" s="113">
        <v>-108985.59</v>
      </c>
    </row>
    <row r="5599" spans="3:12" x14ac:dyDescent="0.3">
      <c r="C5599" s="1"/>
      <c r="D5599" s="1"/>
      <c r="L5599" s="113">
        <v>-108985.59</v>
      </c>
    </row>
    <row r="5600" spans="3:12" x14ac:dyDescent="0.3">
      <c r="C5600" s="1"/>
      <c r="D5600" s="1"/>
      <c r="L5600" s="113">
        <v>-108985.59</v>
      </c>
    </row>
    <row r="5601" spans="3:12" x14ac:dyDescent="0.3">
      <c r="C5601" s="1"/>
      <c r="D5601" s="1"/>
      <c r="L5601" s="113">
        <v>-108985.59</v>
      </c>
    </row>
    <row r="5602" spans="3:12" x14ac:dyDescent="0.3">
      <c r="C5602" s="1"/>
      <c r="D5602" s="1"/>
      <c r="L5602" s="113">
        <v>-108985.59</v>
      </c>
    </row>
    <row r="5603" spans="3:12" x14ac:dyDescent="0.3">
      <c r="C5603" s="1"/>
      <c r="D5603" s="1"/>
      <c r="L5603" s="113">
        <v>-108985.59</v>
      </c>
    </row>
    <row r="5604" spans="3:12" x14ac:dyDescent="0.3">
      <c r="C5604" s="1"/>
      <c r="D5604" s="1"/>
      <c r="L5604" s="113">
        <v>-108985.59</v>
      </c>
    </row>
    <row r="5605" spans="3:12" x14ac:dyDescent="0.3">
      <c r="C5605" s="1"/>
      <c r="D5605" s="1"/>
      <c r="L5605" s="113">
        <v>-108985.59</v>
      </c>
    </row>
    <row r="5606" spans="3:12" x14ac:dyDescent="0.3">
      <c r="C5606" s="1"/>
      <c r="D5606" s="1"/>
      <c r="L5606" s="113">
        <v>-108985.59</v>
      </c>
    </row>
    <row r="5607" spans="3:12" x14ac:dyDescent="0.3">
      <c r="C5607" s="1"/>
      <c r="D5607" s="1"/>
      <c r="L5607" s="113">
        <v>-108985.59</v>
      </c>
    </row>
    <row r="5608" spans="3:12" x14ac:dyDescent="0.3">
      <c r="C5608" s="1"/>
      <c r="D5608" s="1"/>
      <c r="L5608" s="113">
        <v>-108985.59</v>
      </c>
    </row>
    <row r="5609" spans="3:12" x14ac:dyDescent="0.3">
      <c r="C5609" s="1"/>
      <c r="D5609" s="1"/>
      <c r="L5609" s="113">
        <v>-108985.59</v>
      </c>
    </row>
    <row r="5610" spans="3:12" x14ac:dyDescent="0.3">
      <c r="C5610" s="1"/>
      <c r="D5610" s="1"/>
      <c r="L5610" s="113">
        <v>-108985.59</v>
      </c>
    </row>
    <row r="5611" spans="3:12" x14ac:dyDescent="0.3">
      <c r="C5611" s="1"/>
      <c r="D5611" s="1"/>
      <c r="L5611" s="113">
        <v>-108985.59</v>
      </c>
    </row>
    <row r="5612" spans="3:12" x14ac:dyDescent="0.3">
      <c r="C5612" s="1"/>
      <c r="D5612" s="1"/>
      <c r="L5612" s="113">
        <v>-108985.59</v>
      </c>
    </row>
    <row r="5613" spans="3:12" x14ac:dyDescent="0.3">
      <c r="C5613" s="1"/>
      <c r="D5613" s="1"/>
      <c r="L5613" s="113">
        <v>-108985.59</v>
      </c>
    </row>
    <row r="5614" spans="3:12" x14ac:dyDescent="0.3">
      <c r="C5614" s="1"/>
      <c r="D5614" s="1"/>
      <c r="L5614" s="113">
        <v>-108985.59</v>
      </c>
    </row>
    <row r="5615" spans="3:12" x14ac:dyDescent="0.3">
      <c r="C5615" s="1"/>
      <c r="D5615" s="1"/>
      <c r="L5615" s="113">
        <v>-108985.59</v>
      </c>
    </row>
    <row r="5616" spans="3:12" x14ac:dyDescent="0.3">
      <c r="C5616" s="1"/>
      <c r="D5616" s="1"/>
      <c r="L5616" s="113">
        <v>-108985.59</v>
      </c>
    </row>
    <row r="5617" spans="3:12" x14ac:dyDescent="0.3">
      <c r="C5617" s="1"/>
      <c r="D5617" s="1"/>
      <c r="L5617" s="113">
        <v>-108985.59</v>
      </c>
    </row>
    <row r="5618" spans="3:12" x14ac:dyDescent="0.3">
      <c r="C5618" s="1"/>
      <c r="D5618" s="1"/>
      <c r="L5618" s="113">
        <v>-108985.59</v>
      </c>
    </row>
    <row r="5619" spans="3:12" x14ac:dyDescent="0.3">
      <c r="C5619" s="1"/>
      <c r="D5619" s="1"/>
      <c r="L5619" s="113">
        <v>-108985.59</v>
      </c>
    </row>
    <row r="5620" spans="3:12" x14ac:dyDescent="0.3">
      <c r="C5620" s="1"/>
      <c r="D5620" s="1"/>
      <c r="L5620" s="113">
        <v>-108985.59</v>
      </c>
    </row>
    <row r="5621" spans="3:12" x14ac:dyDescent="0.3">
      <c r="C5621" s="1"/>
      <c r="D5621" s="1"/>
      <c r="L5621" s="113">
        <v>-108985.59</v>
      </c>
    </row>
    <row r="5622" spans="3:12" x14ac:dyDescent="0.3">
      <c r="C5622" s="1"/>
      <c r="D5622" s="1"/>
      <c r="L5622" s="113">
        <v>-108985.59</v>
      </c>
    </row>
    <row r="5623" spans="3:12" x14ac:dyDescent="0.3">
      <c r="C5623" s="1"/>
      <c r="D5623" s="1"/>
      <c r="L5623" s="113">
        <v>-108985.59</v>
      </c>
    </row>
    <row r="5624" spans="3:12" x14ac:dyDescent="0.3">
      <c r="C5624" s="1"/>
      <c r="D5624" s="1"/>
      <c r="L5624" s="113">
        <v>-108985.59</v>
      </c>
    </row>
    <row r="5625" spans="3:12" x14ac:dyDescent="0.3">
      <c r="C5625" s="1"/>
      <c r="D5625" s="1"/>
      <c r="L5625" s="113">
        <v>-108985.59</v>
      </c>
    </row>
    <row r="5626" spans="3:12" x14ac:dyDescent="0.3">
      <c r="C5626" s="1"/>
      <c r="D5626" s="1"/>
      <c r="L5626" s="113">
        <v>-108985.59</v>
      </c>
    </row>
    <row r="5627" spans="3:12" x14ac:dyDescent="0.3">
      <c r="C5627" s="1"/>
      <c r="D5627" s="1"/>
      <c r="L5627" s="113">
        <v>-108985.59</v>
      </c>
    </row>
    <row r="5628" spans="3:12" x14ac:dyDescent="0.3">
      <c r="C5628" s="1"/>
      <c r="D5628" s="1"/>
      <c r="L5628" s="113">
        <v>-108985.59</v>
      </c>
    </row>
    <row r="5629" spans="3:12" x14ac:dyDescent="0.3">
      <c r="C5629" s="1"/>
      <c r="D5629" s="1"/>
      <c r="L5629" s="113">
        <v>-108985.59</v>
      </c>
    </row>
    <row r="5630" spans="3:12" x14ac:dyDescent="0.3">
      <c r="C5630" s="1"/>
      <c r="D5630" s="1"/>
      <c r="L5630" s="113">
        <v>-108985.59</v>
      </c>
    </row>
    <row r="5631" spans="3:12" x14ac:dyDescent="0.3">
      <c r="C5631" s="1"/>
      <c r="D5631" s="1"/>
      <c r="L5631" s="113">
        <v>-108985.59</v>
      </c>
    </row>
    <row r="5632" spans="3:12" x14ac:dyDescent="0.3">
      <c r="C5632" s="1"/>
      <c r="D5632" s="1"/>
      <c r="L5632" s="113">
        <v>-108985.59</v>
      </c>
    </row>
    <row r="5633" spans="3:12" x14ac:dyDescent="0.3">
      <c r="C5633" s="1"/>
      <c r="D5633" s="1"/>
      <c r="L5633" s="113">
        <v>-108985.59</v>
      </c>
    </row>
    <row r="5634" spans="3:12" x14ac:dyDescent="0.3">
      <c r="C5634" s="1"/>
      <c r="D5634" s="1"/>
      <c r="L5634" s="113">
        <v>-108985.59</v>
      </c>
    </row>
    <row r="5635" spans="3:12" x14ac:dyDescent="0.3">
      <c r="C5635" s="1"/>
      <c r="D5635" s="1"/>
      <c r="L5635" s="113">
        <v>-108985.59</v>
      </c>
    </row>
    <row r="5636" spans="3:12" x14ac:dyDescent="0.3">
      <c r="C5636" s="1"/>
      <c r="D5636" s="1"/>
      <c r="L5636" s="113">
        <v>-108985.59</v>
      </c>
    </row>
    <row r="5637" spans="3:12" x14ac:dyDescent="0.3">
      <c r="C5637" s="1"/>
      <c r="D5637" s="1"/>
      <c r="L5637" s="113">
        <v>-108985.59</v>
      </c>
    </row>
    <row r="5638" spans="3:12" x14ac:dyDescent="0.3">
      <c r="C5638" s="1"/>
      <c r="D5638" s="1"/>
      <c r="L5638" s="113">
        <v>-108985.59</v>
      </c>
    </row>
    <row r="5639" spans="3:12" x14ac:dyDescent="0.3">
      <c r="C5639" s="1"/>
      <c r="D5639" s="1"/>
      <c r="L5639" s="113">
        <v>-108985.59</v>
      </c>
    </row>
    <row r="5640" spans="3:12" x14ac:dyDescent="0.3">
      <c r="C5640" s="1"/>
      <c r="D5640" s="1"/>
      <c r="L5640" s="113">
        <v>-108985.59</v>
      </c>
    </row>
    <row r="5641" spans="3:12" x14ac:dyDescent="0.3">
      <c r="C5641" s="1"/>
      <c r="D5641" s="1"/>
      <c r="L5641" s="113">
        <v>-108985.59</v>
      </c>
    </row>
    <row r="5642" spans="3:12" x14ac:dyDescent="0.3">
      <c r="C5642" s="1"/>
      <c r="D5642" s="1"/>
      <c r="L5642" s="113">
        <v>-108985.59</v>
      </c>
    </row>
    <row r="5643" spans="3:12" x14ac:dyDescent="0.3">
      <c r="C5643" s="1"/>
      <c r="D5643" s="1"/>
      <c r="L5643" s="113">
        <v>-108985.59</v>
      </c>
    </row>
    <row r="5644" spans="3:12" x14ac:dyDescent="0.3">
      <c r="C5644" s="1"/>
      <c r="D5644" s="1"/>
      <c r="L5644" s="113">
        <v>-108985.59</v>
      </c>
    </row>
    <row r="5645" spans="3:12" x14ac:dyDescent="0.3">
      <c r="C5645" s="1"/>
      <c r="D5645" s="1"/>
      <c r="L5645" s="113">
        <v>-108985.59</v>
      </c>
    </row>
    <row r="5646" spans="3:12" x14ac:dyDescent="0.3">
      <c r="C5646" s="1"/>
      <c r="D5646" s="1"/>
      <c r="L5646" s="113">
        <v>-108985.59</v>
      </c>
    </row>
    <row r="5647" spans="3:12" x14ac:dyDescent="0.3">
      <c r="C5647" s="1"/>
      <c r="D5647" s="1"/>
      <c r="L5647" s="113">
        <v>-108985.59</v>
      </c>
    </row>
    <row r="5648" spans="3:12" x14ac:dyDescent="0.3">
      <c r="C5648" s="1"/>
      <c r="D5648" s="1"/>
      <c r="L5648" s="113">
        <v>-108985.59</v>
      </c>
    </row>
    <row r="5649" spans="3:12" x14ac:dyDescent="0.3">
      <c r="C5649" s="1"/>
      <c r="D5649" s="1"/>
      <c r="L5649" s="113">
        <v>-108985.59</v>
      </c>
    </row>
    <row r="5650" spans="3:12" x14ac:dyDescent="0.3">
      <c r="C5650" s="1"/>
      <c r="D5650" s="1"/>
      <c r="L5650" s="113">
        <v>-108985.59</v>
      </c>
    </row>
    <row r="5651" spans="3:12" x14ac:dyDescent="0.3">
      <c r="C5651" s="1"/>
      <c r="D5651" s="1"/>
      <c r="L5651" s="113">
        <v>-108985.59</v>
      </c>
    </row>
    <row r="5652" spans="3:12" x14ac:dyDescent="0.3">
      <c r="C5652" s="1"/>
      <c r="D5652" s="1"/>
      <c r="L5652" s="113">
        <v>-108985.59</v>
      </c>
    </row>
    <row r="5653" spans="3:12" x14ac:dyDescent="0.3">
      <c r="C5653" s="1"/>
      <c r="D5653" s="1"/>
      <c r="L5653" s="113">
        <v>-108985.59</v>
      </c>
    </row>
    <row r="5654" spans="3:12" x14ac:dyDescent="0.3">
      <c r="C5654" s="1"/>
      <c r="D5654" s="1"/>
      <c r="L5654" s="113">
        <v>-108985.59</v>
      </c>
    </row>
    <row r="5655" spans="3:12" x14ac:dyDescent="0.3">
      <c r="C5655" s="1"/>
      <c r="D5655" s="1"/>
      <c r="L5655" s="113">
        <v>-108985.59</v>
      </c>
    </row>
    <row r="5656" spans="3:12" x14ac:dyDescent="0.3">
      <c r="C5656" s="1"/>
      <c r="D5656" s="1"/>
      <c r="L5656" s="113">
        <v>-108985.59</v>
      </c>
    </row>
    <row r="5657" spans="3:12" x14ac:dyDescent="0.3">
      <c r="C5657" s="1"/>
      <c r="D5657" s="1"/>
      <c r="L5657" s="113">
        <v>-108985.59</v>
      </c>
    </row>
    <row r="5658" spans="3:12" x14ac:dyDescent="0.3">
      <c r="C5658" s="1"/>
      <c r="D5658" s="1"/>
      <c r="L5658" s="113">
        <v>-108985.59</v>
      </c>
    </row>
    <row r="5659" spans="3:12" x14ac:dyDescent="0.3">
      <c r="C5659" s="1"/>
      <c r="D5659" s="1"/>
      <c r="L5659" s="113">
        <v>-108985.59</v>
      </c>
    </row>
    <row r="5660" spans="3:12" x14ac:dyDescent="0.3">
      <c r="C5660" s="1"/>
      <c r="D5660" s="1"/>
      <c r="L5660" s="113">
        <v>-108985.59</v>
      </c>
    </row>
    <row r="5661" spans="3:12" x14ac:dyDescent="0.3">
      <c r="C5661" s="1"/>
      <c r="D5661" s="1"/>
      <c r="L5661" s="113">
        <v>-108985.59</v>
      </c>
    </row>
    <row r="5662" spans="3:12" x14ac:dyDescent="0.3">
      <c r="C5662" s="1"/>
      <c r="D5662" s="1"/>
      <c r="L5662" s="113">
        <v>-108985.59</v>
      </c>
    </row>
    <row r="5663" spans="3:12" x14ac:dyDescent="0.3">
      <c r="C5663" s="1"/>
      <c r="D5663" s="1"/>
      <c r="L5663" s="113">
        <v>-108985.59</v>
      </c>
    </row>
    <row r="5664" spans="3:12" x14ac:dyDescent="0.3">
      <c r="C5664" s="1"/>
      <c r="D5664" s="1"/>
      <c r="L5664" s="113">
        <v>-108985.59</v>
      </c>
    </row>
    <row r="5665" spans="3:12" x14ac:dyDescent="0.3">
      <c r="C5665" s="1"/>
      <c r="D5665" s="1"/>
      <c r="L5665" s="113">
        <v>-108985.59</v>
      </c>
    </row>
    <row r="5666" spans="3:12" x14ac:dyDescent="0.3">
      <c r="C5666" s="1"/>
      <c r="D5666" s="1"/>
      <c r="L5666" s="113">
        <v>-108985.59</v>
      </c>
    </row>
    <row r="5667" spans="3:12" x14ac:dyDescent="0.3">
      <c r="C5667" s="1"/>
      <c r="D5667" s="1"/>
      <c r="L5667" s="113">
        <v>-108985.59</v>
      </c>
    </row>
    <row r="5668" spans="3:12" x14ac:dyDescent="0.3">
      <c r="C5668" s="1"/>
      <c r="D5668" s="1"/>
      <c r="L5668" s="113">
        <v>-108985.59</v>
      </c>
    </row>
    <row r="5669" spans="3:12" x14ac:dyDescent="0.3">
      <c r="C5669" s="1"/>
      <c r="D5669" s="1"/>
      <c r="L5669" s="113">
        <v>-108985.59</v>
      </c>
    </row>
    <row r="5670" spans="3:12" x14ac:dyDescent="0.3">
      <c r="C5670" s="1"/>
      <c r="D5670" s="1"/>
      <c r="L5670" s="113">
        <v>-108985.59</v>
      </c>
    </row>
    <row r="5671" spans="3:12" x14ac:dyDescent="0.3">
      <c r="C5671" s="1"/>
      <c r="D5671" s="1"/>
      <c r="L5671" s="113">
        <v>-108985.59</v>
      </c>
    </row>
    <row r="5672" spans="3:12" x14ac:dyDescent="0.3">
      <c r="C5672" s="1"/>
      <c r="D5672" s="1"/>
      <c r="L5672" s="113">
        <v>-108985.59</v>
      </c>
    </row>
    <row r="5673" spans="3:12" x14ac:dyDescent="0.3">
      <c r="C5673" s="1"/>
      <c r="D5673" s="1"/>
      <c r="L5673" s="113">
        <v>-108985.59</v>
      </c>
    </row>
    <row r="5674" spans="3:12" x14ac:dyDescent="0.3">
      <c r="C5674" s="1"/>
      <c r="D5674" s="1"/>
      <c r="L5674" s="113">
        <v>-108985.59</v>
      </c>
    </row>
    <row r="5675" spans="3:12" x14ac:dyDescent="0.3">
      <c r="C5675" s="1"/>
      <c r="D5675" s="1"/>
      <c r="L5675" s="113">
        <v>-108985.59</v>
      </c>
    </row>
    <row r="5676" spans="3:12" x14ac:dyDescent="0.3">
      <c r="C5676" s="1"/>
      <c r="D5676" s="1"/>
      <c r="L5676" s="113">
        <v>-108985.59</v>
      </c>
    </row>
    <row r="5677" spans="3:12" x14ac:dyDescent="0.3">
      <c r="C5677" s="1"/>
      <c r="D5677" s="1"/>
      <c r="L5677" s="113">
        <v>-108985.59</v>
      </c>
    </row>
    <row r="5678" spans="3:12" x14ac:dyDescent="0.3">
      <c r="C5678" s="1"/>
      <c r="D5678" s="1"/>
      <c r="L5678" s="113">
        <v>-108985.59</v>
      </c>
    </row>
    <row r="5679" spans="3:12" x14ac:dyDescent="0.3">
      <c r="C5679" s="1"/>
      <c r="D5679" s="1"/>
      <c r="L5679" s="113">
        <v>-108985.59</v>
      </c>
    </row>
    <row r="5680" spans="3:12" x14ac:dyDescent="0.3">
      <c r="C5680" s="1"/>
      <c r="D5680" s="1"/>
      <c r="L5680" s="113">
        <v>-108985.59</v>
      </c>
    </row>
    <row r="5681" spans="3:12" x14ac:dyDescent="0.3">
      <c r="C5681" s="1"/>
      <c r="D5681" s="1"/>
      <c r="L5681" s="113">
        <v>-108985.59</v>
      </c>
    </row>
    <row r="5682" spans="3:12" x14ac:dyDescent="0.3">
      <c r="C5682" s="1"/>
      <c r="D5682" s="1"/>
      <c r="L5682" s="113">
        <v>-108985.59</v>
      </c>
    </row>
    <row r="5683" spans="3:12" x14ac:dyDescent="0.3">
      <c r="C5683" s="1"/>
      <c r="D5683" s="1"/>
      <c r="L5683" s="113">
        <v>-108985.59</v>
      </c>
    </row>
    <row r="5684" spans="3:12" x14ac:dyDescent="0.3">
      <c r="C5684" s="1"/>
      <c r="D5684" s="1"/>
      <c r="L5684" s="113">
        <v>-108985.59</v>
      </c>
    </row>
    <row r="5685" spans="3:12" x14ac:dyDescent="0.3">
      <c r="C5685" s="1"/>
      <c r="D5685" s="1"/>
      <c r="L5685" s="113">
        <v>-108985.59</v>
      </c>
    </row>
    <row r="5686" spans="3:12" x14ac:dyDescent="0.3">
      <c r="C5686" s="1"/>
      <c r="D5686" s="1"/>
      <c r="L5686" s="113">
        <v>-108985.59</v>
      </c>
    </row>
    <row r="5687" spans="3:12" x14ac:dyDescent="0.3">
      <c r="C5687" s="1"/>
      <c r="D5687" s="1"/>
      <c r="L5687" s="113">
        <v>-108985.59</v>
      </c>
    </row>
    <row r="5688" spans="3:12" x14ac:dyDescent="0.3">
      <c r="C5688" s="1"/>
      <c r="D5688" s="1"/>
      <c r="L5688" s="113">
        <v>-108985.59</v>
      </c>
    </row>
    <row r="5689" spans="3:12" x14ac:dyDescent="0.3">
      <c r="C5689" s="1"/>
      <c r="D5689" s="1"/>
      <c r="L5689" s="113">
        <v>-108985.59</v>
      </c>
    </row>
    <row r="5690" spans="3:12" x14ac:dyDescent="0.3">
      <c r="C5690" s="1"/>
      <c r="D5690" s="1"/>
      <c r="L5690" s="113">
        <v>-108985.59</v>
      </c>
    </row>
    <row r="5691" spans="3:12" x14ac:dyDescent="0.3">
      <c r="C5691" s="1"/>
      <c r="D5691" s="1"/>
      <c r="L5691" s="113">
        <v>-108985.59</v>
      </c>
    </row>
    <row r="5692" spans="3:12" x14ac:dyDescent="0.3">
      <c r="C5692" s="1"/>
      <c r="D5692" s="1"/>
      <c r="L5692" s="113">
        <v>-108985.59</v>
      </c>
    </row>
    <row r="5693" spans="3:12" x14ac:dyDescent="0.3">
      <c r="C5693" s="1"/>
      <c r="D5693" s="1"/>
      <c r="L5693" s="113">
        <v>-108985.59</v>
      </c>
    </row>
    <row r="5694" spans="3:12" x14ac:dyDescent="0.3">
      <c r="C5694" s="1"/>
      <c r="D5694" s="1"/>
      <c r="L5694" s="113">
        <v>-108985.59</v>
      </c>
    </row>
    <row r="5695" spans="3:12" x14ac:dyDescent="0.3">
      <c r="C5695" s="1"/>
      <c r="D5695" s="1"/>
      <c r="L5695" s="113">
        <v>-108985.59</v>
      </c>
    </row>
    <row r="5696" spans="3:12" x14ac:dyDescent="0.3">
      <c r="C5696" s="1"/>
      <c r="D5696" s="1"/>
      <c r="L5696" s="113">
        <v>-108985.59</v>
      </c>
    </row>
    <row r="5697" spans="3:12" x14ac:dyDescent="0.3">
      <c r="C5697" s="1"/>
      <c r="D5697" s="1"/>
      <c r="L5697" s="113">
        <v>-108985.59</v>
      </c>
    </row>
    <row r="5698" spans="3:12" x14ac:dyDescent="0.3">
      <c r="C5698" s="1"/>
      <c r="D5698" s="1"/>
      <c r="L5698" s="113">
        <v>-108985.59</v>
      </c>
    </row>
    <row r="5699" spans="3:12" x14ac:dyDescent="0.3">
      <c r="C5699" s="1"/>
      <c r="D5699" s="1"/>
      <c r="L5699" s="113">
        <v>-108985.59</v>
      </c>
    </row>
    <row r="5700" spans="3:12" x14ac:dyDescent="0.3">
      <c r="C5700" s="1"/>
      <c r="D5700" s="1"/>
      <c r="L5700" s="113">
        <v>-108985.59</v>
      </c>
    </row>
    <row r="5701" spans="3:12" x14ac:dyDescent="0.3">
      <c r="C5701" s="1"/>
      <c r="D5701" s="1"/>
      <c r="L5701" s="113">
        <v>-108985.59</v>
      </c>
    </row>
    <row r="5702" spans="3:12" x14ac:dyDescent="0.3">
      <c r="C5702" s="1"/>
      <c r="D5702" s="1"/>
      <c r="L5702" s="113">
        <v>-108985.59</v>
      </c>
    </row>
    <row r="5703" spans="3:12" x14ac:dyDescent="0.3">
      <c r="C5703" s="1"/>
      <c r="D5703" s="1"/>
      <c r="L5703" s="113">
        <v>-108985.59</v>
      </c>
    </row>
    <row r="5704" spans="3:12" x14ac:dyDescent="0.3">
      <c r="C5704" s="1"/>
      <c r="D5704" s="1"/>
      <c r="L5704" s="113">
        <v>-108985.59</v>
      </c>
    </row>
    <row r="5705" spans="3:12" x14ac:dyDescent="0.3">
      <c r="C5705" s="1"/>
      <c r="D5705" s="1"/>
      <c r="L5705" s="113">
        <v>-108985.59</v>
      </c>
    </row>
    <row r="5706" spans="3:12" x14ac:dyDescent="0.3">
      <c r="C5706" s="1"/>
      <c r="D5706" s="1"/>
      <c r="L5706" s="113">
        <v>-108985.59</v>
      </c>
    </row>
    <row r="5707" spans="3:12" x14ac:dyDescent="0.3">
      <c r="C5707" s="1"/>
      <c r="D5707" s="1"/>
      <c r="L5707" s="113">
        <v>-108985.59</v>
      </c>
    </row>
    <row r="5708" spans="3:12" x14ac:dyDescent="0.3">
      <c r="C5708" s="1"/>
      <c r="D5708" s="1"/>
      <c r="L5708" s="113">
        <v>-108985.59</v>
      </c>
    </row>
    <row r="5709" spans="3:12" x14ac:dyDescent="0.3">
      <c r="C5709" s="1"/>
      <c r="D5709" s="1"/>
      <c r="L5709" s="113">
        <v>-108985.59</v>
      </c>
    </row>
    <row r="5710" spans="3:12" x14ac:dyDescent="0.3">
      <c r="C5710" s="1"/>
      <c r="D5710" s="1"/>
      <c r="L5710" s="113">
        <v>-108985.59</v>
      </c>
    </row>
    <row r="5711" spans="3:12" x14ac:dyDescent="0.3">
      <c r="C5711" s="1"/>
      <c r="D5711" s="1"/>
      <c r="L5711" s="113">
        <v>-108985.59</v>
      </c>
    </row>
    <row r="5712" spans="3:12" x14ac:dyDescent="0.3">
      <c r="C5712" s="1"/>
      <c r="D5712" s="1"/>
      <c r="L5712" s="113">
        <v>-108985.59</v>
      </c>
    </row>
    <row r="5713" spans="3:12" x14ac:dyDescent="0.3">
      <c r="C5713" s="1"/>
      <c r="D5713" s="1"/>
      <c r="L5713" s="113">
        <v>-108985.59</v>
      </c>
    </row>
    <row r="5714" spans="3:12" x14ac:dyDescent="0.3">
      <c r="C5714" s="1"/>
      <c r="D5714" s="1"/>
      <c r="L5714" s="113">
        <v>-108985.59</v>
      </c>
    </row>
    <row r="5715" spans="3:12" x14ac:dyDescent="0.3">
      <c r="C5715" s="1"/>
      <c r="D5715" s="1"/>
      <c r="L5715" s="113">
        <v>-108985.59</v>
      </c>
    </row>
    <row r="5716" spans="3:12" x14ac:dyDescent="0.3">
      <c r="C5716" s="1"/>
      <c r="D5716" s="1"/>
      <c r="L5716" s="113">
        <v>-108985.59</v>
      </c>
    </row>
    <row r="5717" spans="3:12" x14ac:dyDescent="0.3">
      <c r="C5717" s="1"/>
      <c r="D5717" s="1"/>
      <c r="L5717" s="113">
        <v>-108985.59</v>
      </c>
    </row>
    <row r="5718" spans="3:12" x14ac:dyDescent="0.3">
      <c r="C5718" s="1"/>
      <c r="D5718" s="1"/>
      <c r="L5718" s="113">
        <v>-108985.59</v>
      </c>
    </row>
    <row r="5719" spans="3:12" x14ac:dyDescent="0.3">
      <c r="C5719" s="1"/>
      <c r="D5719" s="1"/>
      <c r="L5719" s="113">
        <v>-108985.59</v>
      </c>
    </row>
    <row r="5720" spans="3:12" x14ac:dyDescent="0.3">
      <c r="C5720" s="1"/>
      <c r="D5720" s="1"/>
      <c r="L5720" s="113">
        <v>-108985.59</v>
      </c>
    </row>
    <row r="5721" spans="3:12" x14ac:dyDescent="0.3">
      <c r="C5721" s="1"/>
      <c r="D5721" s="1"/>
      <c r="L5721" s="113">
        <v>-108985.59</v>
      </c>
    </row>
    <row r="5722" spans="3:12" x14ac:dyDescent="0.3">
      <c r="C5722" s="1"/>
      <c r="D5722" s="1"/>
      <c r="L5722" s="113">
        <v>-108985.59</v>
      </c>
    </row>
    <row r="5723" spans="3:12" x14ac:dyDescent="0.3">
      <c r="C5723" s="1"/>
      <c r="D5723" s="1"/>
      <c r="L5723" s="113">
        <v>-108985.59</v>
      </c>
    </row>
    <row r="5724" spans="3:12" x14ac:dyDescent="0.3">
      <c r="C5724" s="1"/>
      <c r="D5724" s="1"/>
      <c r="L5724" s="113">
        <v>-108985.59</v>
      </c>
    </row>
    <row r="5725" spans="3:12" x14ac:dyDescent="0.3">
      <c r="C5725" s="1"/>
      <c r="D5725" s="1"/>
      <c r="L5725" s="113">
        <v>-108985.59</v>
      </c>
    </row>
    <row r="5726" spans="3:12" x14ac:dyDescent="0.3">
      <c r="C5726" s="1"/>
      <c r="D5726" s="1"/>
      <c r="L5726" s="113">
        <v>-108985.59</v>
      </c>
    </row>
    <row r="5727" spans="3:12" x14ac:dyDescent="0.3">
      <c r="C5727" s="1"/>
      <c r="D5727" s="1"/>
      <c r="L5727" s="113">
        <v>-108985.59</v>
      </c>
    </row>
    <row r="5728" spans="3:12" x14ac:dyDescent="0.3">
      <c r="C5728" s="1"/>
      <c r="D5728" s="1"/>
      <c r="L5728" s="113">
        <v>-108985.59</v>
      </c>
    </row>
    <row r="5729" spans="3:12" x14ac:dyDescent="0.3">
      <c r="C5729" s="1"/>
      <c r="D5729" s="1"/>
      <c r="L5729" s="113">
        <v>-108985.59</v>
      </c>
    </row>
    <row r="5730" spans="3:12" x14ac:dyDescent="0.3">
      <c r="C5730" s="1"/>
      <c r="D5730" s="1"/>
      <c r="L5730" s="113">
        <v>-108985.59</v>
      </c>
    </row>
    <row r="5731" spans="3:12" x14ac:dyDescent="0.3">
      <c r="C5731" s="1"/>
      <c r="D5731" s="1"/>
      <c r="L5731" s="113">
        <v>-108985.59</v>
      </c>
    </row>
    <row r="5732" spans="3:12" x14ac:dyDescent="0.3">
      <c r="C5732" s="1"/>
      <c r="D5732" s="1"/>
      <c r="L5732" s="113">
        <v>-108985.59</v>
      </c>
    </row>
    <row r="5733" spans="3:12" x14ac:dyDescent="0.3">
      <c r="C5733" s="1"/>
      <c r="D5733" s="1"/>
      <c r="L5733" s="113">
        <v>-108985.59</v>
      </c>
    </row>
    <row r="5734" spans="3:12" x14ac:dyDescent="0.3">
      <c r="C5734" s="1"/>
      <c r="D5734" s="1"/>
      <c r="L5734" s="113">
        <v>-108985.59</v>
      </c>
    </row>
    <row r="5735" spans="3:12" x14ac:dyDescent="0.3">
      <c r="C5735" s="1"/>
      <c r="D5735" s="1"/>
      <c r="L5735" s="113">
        <v>-108985.59</v>
      </c>
    </row>
    <row r="5736" spans="3:12" x14ac:dyDescent="0.3">
      <c r="C5736" s="1"/>
      <c r="D5736" s="1"/>
      <c r="L5736" s="113">
        <v>-108985.59</v>
      </c>
    </row>
    <row r="5737" spans="3:12" x14ac:dyDescent="0.3">
      <c r="C5737" s="1"/>
      <c r="D5737" s="1"/>
      <c r="L5737" s="113">
        <v>-108985.59</v>
      </c>
    </row>
    <row r="5738" spans="3:12" x14ac:dyDescent="0.3">
      <c r="C5738" s="1"/>
      <c r="D5738" s="1"/>
      <c r="L5738" s="113">
        <v>-108985.59</v>
      </c>
    </row>
    <row r="5739" spans="3:12" x14ac:dyDescent="0.3">
      <c r="C5739" s="1"/>
      <c r="D5739" s="1"/>
      <c r="L5739" s="113">
        <v>-108985.59</v>
      </c>
    </row>
    <row r="5740" spans="3:12" x14ac:dyDescent="0.3">
      <c r="C5740" s="1"/>
      <c r="D5740" s="1"/>
      <c r="L5740" s="113">
        <v>-108985.59</v>
      </c>
    </row>
    <row r="5741" spans="3:12" x14ac:dyDescent="0.3">
      <c r="C5741" s="1"/>
      <c r="D5741" s="1"/>
      <c r="L5741" s="113">
        <v>-108985.59</v>
      </c>
    </row>
    <row r="5742" spans="3:12" x14ac:dyDescent="0.3">
      <c r="C5742" s="1"/>
      <c r="D5742" s="1"/>
      <c r="L5742" s="113">
        <v>-108985.59</v>
      </c>
    </row>
    <row r="5743" spans="3:12" x14ac:dyDescent="0.3">
      <c r="C5743" s="1"/>
      <c r="D5743" s="1"/>
      <c r="L5743" s="113">
        <v>-108985.59</v>
      </c>
    </row>
    <row r="5744" spans="3:12" x14ac:dyDescent="0.3">
      <c r="C5744" s="1"/>
      <c r="D5744" s="1"/>
      <c r="L5744" s="113">
        <v>-108985.59</v>
      </c>
    </row>
    <row r="5745" spans="3:12" x14ac:dyDescent="0.3">
      <c r="C5745" s="1"/>
      <c r="D5745" s="1"/>
      <c r="L5745" s="113">
        <v>-108985.59</v>
      </c>
    </row>
    <row r="5746" spans="3:12" x14ac:dyDescent="0.3">
      <c r="C5746" s="1"/>
      <c r="D5746" s="1"/>
      <c r="L5746" s="113">
        <v>-108985.59</v>
      </c>
    </row>
    <row r="5747" spans="3:12" x14ac:dyDescent="0.3">
      <c r="C5747" s="1"/>
      <c r="D5747" s="1"/>
      <c r="L5747" s="113">
        <v>-108985.59</v>
      </c>
    </row>
    <row r="5748" spans="3:12" x14ac:dyDescent="0.3">
      <c r="C5748" s="1"/>
      <c r="D5748" s="1"/>
      <c r="L5748" s="113">
        <v>-108985.59</v>
      </c>
    </row>
    <row r="5749" spans="3:12" x14ac:dyDescent="0.3">
      <c r="C5749" s="1"/>
      <c r="D5749" s="1"/>
      <c r="L5749" s="113">
        <v>-108985.59</v>
      </c>
    </row>
    <row r="5750" spans="3:12" x14ac:dyDescent="0.3">
      <c r="C5750" s="1"/>
      <c r="D5750" s="1"/>
      <c r="L5750" s="113">
        <v>-108985.59</v>
      </c>
    </row>
    <row r="5751" spans="3:12" x14ac:dyDescent="0.3">
      <c r="C5751" s="1"/>
      <c r="D5751" s="1"/>
      <c r="L5751" s="113">
        <v>-108985.59</v>
      </c>
    </row>
    <row r="5752" spans="3:12" x14ac:dyDescent="0.3">
      <c r="C5752" s="1"/>
      <c r="D5752" s="1"/>
      <c r="L5752" s="113">
        <v>-108985.59</v>
      </c>
    </row>
    <row r="5753" spans="3:12" x14ac:dyDescent="0.3">
      <c r="C5753" s="1"/>
      <c r="D5753" s="1"/>
      <c r="L5753" s="113">
        <v>-108985.59</v>
      </c>
    </row>
    <row r="5754" spans="3:12" x14ac:dyDescent="0.3">
      <c r="C5754" s="1"/>
      <c r="D5754" s="1"/>
      <c r="L5754" s="113">
        <v>-108985.59</v>
      </c>
    </row>
    <row r="5755" spans="3:12" x14ac:dyDescent="0.3">
      <c r="C5755" s="1"/>
      <c r="D5755" s="1"/>
      <c r="L5755" s="113">
        <v>-108985.59</v>
      </c>
    </row>
    <row r="5756" spans="3:12" x14ac:dyDescent="0.3">
      <c r="C5756" s="1"/>
      <c r="D5756" s="1"/>
      <c r="L5756" s="113">
        <v>-108985.59</v>
      </c>
    </row>
    <row r="5757" spans="3:12" x14ac:dyDescent="0.3">
      <c r="C5757" s="1"/>
      <c r="D5757" s="1"/>
      <c r="L5757" s="113">
        <v>-108985.59</v>
      </c>
    </row>
    <row r="5758" spans="3:12" x14ac:dyDescent="0.3">
      <c r="C5758" s="1"/>
      <c r="D5758" s="1"/>
      <c r="L5758" s="113">
        <v>-108985.59</v>
      </c>
    </row>
    <row r="5759" spans="3:12" x14ac:dyDescent="0.3">
      <c r="C5759" s="1"/>
      <c r="D5759" s="1"/>
      <c r="L5759" s="113">
        <v>-108985.59</v>
      </c>
    </row>
    <row r="5760" spans="3:12" x14ac:dyDescent="0.3">
      <c r="C5760" s="1"/>
      <c r="D5760" s="1"/>
      <c r="L5760" s="113">
        <v>-108985.59</v>
      </c>
    </row>
    <row r="5761" spans="3:12" x14ac:dyDescent="0.3">
      <c r="C5761" s="1"/>
      <c r="D5761" s="1"/>
      <c r="L5761" s="113">
        <v>-108985.59</v>
      </c>
    </row>
    <row r="5762" spans="3:12" x14ac:dyDescent="0.3">
      <c r="C5762" s="1"/>
      <c r="D5762" s="1"/>
      <c r="L5762" s="113">
        <v>-108985.59</v>
      </c>
    </row>
    <row r="5763" spans="3:12" x14ac:dyDescent="0.3">
      <c r="C5763" s="1"/>
      <c r="D5763" s="1"/>
      <c r="L5763" s="113">
        <v>-108985.59</v>
      </c>
    </row>
    <row r="5764" spans="3:12" x14ac:dyDescent="0.3">
      <c r="C5764" s="1"/>
      <c r="D5764" s="1"/>
      <c r="L5764" s="113">
        <v>-108985.59</v>
      </c>
    </row>
    <row r="5765" spans="3:12" x14ac:dyDescent="0.3">
      <c r="C5765" s="1"/>
      <c r="D5765" s="1"/>
      <c r="L5765" s="113">
        <v>-108985.59</v>
      </c>
    </row>
    <row r="5766" spans="3:12" x14ac:dyDescent="0.3">
      <c r="C5766" s="1"/>
      <c r="D5766" s="1"/>
      <c r="L5766" s="113">
        <v>-108985.59</v>
      </c>
    </row>
    <row r="5767" spans="3:12" x14ac:dyDescent="0.3">
      <c r="C5767" s="1"/>
      <c r="D5767" s="1"/>
      <c r="L5767" s="113">
        <v>-108985.59</v>
      </c>
    </row>
    <row r="5768" spans="3:12" x14ac:dyDescent="0.3">
      <c r="C5768" s="1"/>
      <c r="D5768" s="1"/>
      <c r="L5768" s="113">
        <v>-108985.59</v>
      </c>
    </row>
    <row r="5769" spans="3:12" x14ac:dyDescent="0.3">
      <c r="C5769" s="1"/>
      <c r="D5769" s="1"/>
      <c r="L5769" s="113">
        <v>-108985.59</v>
      </c>
    </row>
    <row r="5770" spans="3:12" x14ac:dyDescent="0.3">
      <c r="C5770" s="1"/>
      <c r="D5770" s="1"/>
      <c r="L5770" s="113">
        <v>-108985.59</v>
      </c>
    </row>
    <row r="5771" spans="3:12" x14ac:dyDescent="0.3">
      <c r="C5771" s="1"/>
      <c r="D5771" s="1"/>
      <c r="L5771" s="113">
        <v>-108985.59</v>
      </c>
    </row>
    <row r="5772" spans="3:12" x14ac:dyDescent="0.3">
      <c r="C5772" s="1"/>
      <c r="D5772" s="1"/>
      <c r="L5772" s="113">
        <v>-108985.59</v>
      </c>
    </row>
    <row r="5773" spans="3:12" x14ac:dyDescent="0.3">
      <c r="C5773" s="1"/>
      <c r="D5773" s="1"/>
      <c r="L5773" s="113">
        <v>-108985.59</v>
      </c>
    </row>
    <row r="5774" spans="3:12" x14ac:dyDescent="0.3">
      <c r="C5774" s="1"/>
      <c r="D5774" s="1"/>
      <c r="L5774" s="113">
        <v>-108985.59</v>
      </c>
    </row>
    <row r="5775" spans="3:12" x14ac:dyDescent="0.3">
      <c r="C5775" s="1"/>
      <c r="D5775" s="1"/>
      <c r="L5775" s="113">
        <v>-108985.59</v>
      </c>
    </row>
    <row r="5776" spans="3:12" x14ac:dyDescent="0.3">
      <c r="C5776" s="1"/>
      <c r="D5776" s="1"/>
      <c r="L5776" s="113">
        <v>-108985.59</v>
      </c>
    </row>
    <row r="5777" spans="3:12" x14ac:dyDescent="0.3">
      <c r="C5777" s="1"/>
      <c r="D5777" s="1"/>
      <c r="L5777" s="113">
        <v>-108985.59</v>
      </c>
    </row>
    <row r="5778" spans="3:12" x14ac:dyDescent="0.3">
      <c r="C5778" s="1"/>
      <c r="D5778" s="1"/>
      <c r="L5778" s="113">
        <v>-108985.59</v>
      </c>
    </row>
    <row r="5779" spans="3:12" x14ac:dyDescent="0.3">
      <c r="C5779" s="1"/>
      <c r="D5779" s="1"/>
      <c r="L5779" s="113">
        <v>-108985.59</v>
      </c>
    </row>
    <row r="5780" spans="3:12" x14ac:dyDescent="0.3">
      <c r="C5780" s="1"/>
      <c r="D5780" s="1"/>
      <c r="L5780" s="113">
        <v>-108985.59</v>
      </c>
    </row>
    <row r="5781" spans="3:12" x14ac:dyDescent="0.3">
      <c r="C5781" s="1"/>
      <c r="D5781" s="1"/>
      <c r="L5781" s="113">
        <v>-108985.59</v>
      </c>
    </row>
    <row r="5782" spans="3:12" x14ac:dyDescent="0.3">
      <c r="C5782" s="1"/>
      <c r="D5782" s="1"/>
      <c r="L5782" s="113">
        <v>-108985.59</v>
      </c>
    </row>
    <row r="5783" spans="3:12" x14ac:dyDescent="0.3">
      <c r="C5783" s="1"/>
      <c r="D5783" s="1"/>
      <c r="L5783" s="113">
        <v>-108985.59</v>
      </c>
    </row>
    <row r="5784" spans="3:12" x14ac:dyDescent="0.3">
      <c r="C5784" s="1"/>
      <c r="D5784" s="1"/>
      <c r="L5784" s="113">
        <v>-108985.59</v>
      </c>
    </row>
    <row r="5785" spans="3:12" x14ac:dyDescent="0.3">
      <c r="C5785" s="1"/>
      <c r="D5785" s="1"/>
      <c r="L5785" s="113">
        <v>-108985.59</v>
      </c>
    </row>
    <row r="5786" spans="3:12" x14ac:dyDescent="0.3">
      <c r="C5786" s="1"/>
      <c r="D5786" s="1"/>
      <c r="L5786" s="113">
        <v>-108985.59</v>
      </c>
    </row>
    <row r="5787" spans="3:12" x14ac:dyDescent="0.3">
      <c r="C5787" s="1"/>
      <c r="D5787" s="1"/>
      <c r="L5787" s="113">
        <v>-108985.59</v>
      </c>
    </row>
    <row r="5788" spans="3:12" x14ac:dyDescent="0.3">
      <c r="C5788" s="1"/>
      <c r="D5788" s="1"/>
      <c r="L5788" s="113">
        <v>-108985.59</v>
      </c>
    </row>
    <row r="5789" spans="3:12" x14ac:dyDescent="0.3">
      <c r="C5789" s="1"/>
      <c r="D5789" s="1"/>
      <c r="L5789" s="113">
        <v>-108985.59</v>
      </c>
    </row>
    <row r="5790" spans="3:12" x14ac:dyDescent="0.3">
      <c r="C5790" s="1"/>
      <c r="D5790" s="1"/>
      <c r="L5790" s="113">
        <v>-108985.59</v>
      </c>
    </row>
    <row r="5791" spans="3:12" x14ac:dyDescent="0.3">
      <c r="C5791" s="1"/>
      <c r="D5791" s="1"/>
      <c r="L5791" s="113">
        <v>-108985.59</v>
      </c>
    </row>
    <row r="5792" spans="3:12" x14ac:dyDescent="0.3">
      <c r="C5792" s="1"/>
      <c r="D5792" s="1"/>
      <c r="L5792" s="113">
        <v>-108985.59</v>
      </c>
    </row>
    <row r="5793" spans="3:12" x14ac:dyDescent="0.3">
      <c r="C5793" s="1"/>
      <c r="D5793" s="1"/>
      <c r="L5793" s="113">
        <v>-108985.59</v>
      </c>
    </row>
    <row r="5794" spans="3:12" x14ac:dyDescent="0.3">
      <c r="C5794" s="1"/>
      <c r="D5794" s="1"/>
      <c r="L5794" s="113">
        <v>-108985.59</v>
      </c>
    </row>
    <row r="5795" spans="3:12" x14ac:dyDescent="0.3">
      <c r="C5795" s="1"/>
      <c r="D5795" s="1"/>
      <c r="L5795" s="113">
        <v>-108985.59</v>
      </c>
    </row>
    <row r="5796" spans="3:12" x14ac:dyDescent="0.3">
      <c r="C5796" s="1"/>
      <c r="D5796" s="1"/>
      <c r="L5796" s="113">
        <v>-108985.59</v>
      </c>
    </row>
    <row r="5797" spans="3:12" x14ac:dyDescent="0.3">
      <c r="C5797" s="1"/>
      <c r="D5797" s="1"/>
      <c r="L5797" s="113">
        <v>-108985.59</v>
      </c>
    </row>
    <row r="5798" spans="3:12" x14ac:dyDescent="0.3">
      <c r="C5798" s="1"/>
      <c r="D5798" s="1"/>
      <c r="L5798" s="113">
        <v>-108985.59</v>
      </c>
    </row>
    <row r="5799" spans="3:12" x14ac:dyDescent="0.3">
      <c r="C5799" s="1"/>
      <c r="D5799" s="1"/>
      <c r="L5799" s="113">
        <v>-108985.59</v>
      </c>
    </row>
    <row r="5800" spans="3:12" x14ac:dyDescent="0.3">
      <c r="C5800" s="1"/>
      <c r="D5800" s="1"/>
      <c r="L5800" s="113">
        <v>-108985.59</v>
      </c>
    </row>
    <row r="5801" spans="3:12" x14ac:dyDescent="0.3">
      <c r="C5801" s="1"/>
      <c r="D5801" s="1"/>
      <c r="L5801" s="113">
        <v>-108985.59</v>
      </c>
    </row>
    <row r="5802" spans="3:12" x14ac:dyDescent="0.3">
      <c r="C5802" s="1"/>
      <c r="D5802" s="1"/>
      <c r="L5802" s="113">
        <v>-108985.59</v>
      </c>
    </row>
    <row r="5803" spans="3:12" x14ac:dyDescent="0.3">
      <c r="C5803" s="1"/>
      <c r="D5803" s="1"/>
      <c r="L5803" s="113">
        <v>-108985.59</v>
      </c>
    </row>
    <row r="5804" spans="3:12" x14ac:dyDescent="0.3">
      <c r="C5804" s="1"/>
      <c r="D5804" s="1"/>
      <c r="L5804" s="113">
        <v>-108985.59</v>
      </c>
    </row>
    <row r="5805" spans="3:12" x14ac:dyDescent="0.3">
      <c r="C5805" s="1"/>
      <c r="D5805" s="1"/>
      <c r="L5805" s="113">
        <v>-108985.59</v>
      </c>
    </row>
    <row r="5806" spans="3:12" x14ac:dyDescent="0.3">
      <c r="C5806" s="1"/>
      <c r="D5806" s="1"/>
      <c r="L5806" s="113">
        <v>-108985.59</v>
      </c>
    </row>
    <row r="5807" spans="3:12" x14ac:dyDescent="0.3">
      <c r="C5807" s="1"/>
      <c r="D5807" s="1"/>
      <c r="L5807" s="113">
        <v>-108985.59</v>
      </c>
    </row>
    <row r="5808" spans="3:12" x14ac:dyDescent="0.3">
      <c r="C5808" s="1"/>
      <c r="D5808" s="1"/>
      <c r="L5808" s="113">
        <v>-108985.59</v>
      </c>
    </row>
    <row r="5809" spans="3:12" x14ac:dyDescent="0.3">
      <c r="C5809" s="1"/>
      <c r="D5809" s="1"/>
      <c r="L5809" s="113">
        <v>-108985.59</v>
      </c>
    </row>
    <row r="5810" spans="3:12" x14ac:dyDescent="0.3">
      <c r="C5810" s="1"/>
      <c r="D5810" s="1"/>
      <c r="L5810" s="113">
        <v>-108985.59</v>
      </c>
    </row>
    <row r="5811" spans="3:12" x14ac:dyDescent="0.3">
      <c r="C5811" s="1"/>
      <c r="D5811" s="1"/>
      <c r="L5811" s="113">
        <v>-108985.59</v>
      </c>
    </row>
    <row r="5812" spans="3:12" x14ac:dyDescent="0.3">
      <c r="C5812" s="1"/>
      <c r="D5812" s="1"/>
      <c r="L5812" s="113">
        <v>-108985.59</v>
      </c>
    </row>
    <row r="5813" spans="3:12" x14ac:dyDescent="0.3">
      <c r="C5813" s="1"/>
      <c r="D5813" s="1"/>
      <c r="L5813" s="113">
        <v>-108985.59</v>
      </c>
    </row>
    <row r="5814" spans="3:12" x14ac:dyDescent="0.3">
      <c r="C5814" s="1"/>
      <c r="D5814" s="1"/>
      <c r="L5814" s="113">
        <v>-108985.59</v>
      </c>
    </row>
    <row r="5815" spans="3:12" x14ac:dyDescent="0.3">
      <c r="C5815" s="1"/>
      <c r="D5815" s="1"/>
      <c r="L5815" s="113">
        <v>-108985.59</v>
      </c>
    </row>
    <row r="5816" spans="3:12" x14ac:dyDescent="0.3">
      <c r="C5816" s="1"/>
      <c r="D5816" s="1"/>
      <c r="L5816" s="113">
        <v>-108985.59</v>
      </c>
    </row>
    <row r="5817" spans="3:12" x14ac:dyDescent="0.3">
      <c r="C5817" s="1"/>
      <c r="D5817" s="1"/>
      <c r="L5817" s="113">
        <v>-108985.59</v>
      </c>
    </row>
    <row r="5818" spans="3:12" x14ac:dyDescent="0.3">
      <c r="C5818" s="1"/>
      <c r="D5818" s="1"/>
      <c r="L5818" s="113">
        <v>-108985.59</v>
      </c>
    </row>
    <row r="5819" spans="3:12" x14ac:dyDescent="0.3">
      <c r="C5819" s="1"/>
      <c r="D5819" s="1"/>
      <c r="L5819" s="113">
        <v>-108985.59</v>
      </c>
    </row>
    <row r="5820" spans="3:12" x14ac:dyDescent="0.3">
      <c r="C5820" s="1"/>
      <c r="D5820" s="1"/>
      <c r="L5820" s="113">
        <v>-108985.59</v>
      </c>
    </row>
    <row r="5821" spans="3:12" x14ac:dyDescent="0.3">
      <c r="C5821" s="1"/>
      <c r="D5821" s="1"/>
      <c r="L5821" s="113">
        <v>-108985.59</v>
      </c>
    </row>
    <row r="5822" spans="3:12" x14ac:dyDescent="0.3">
      <c r="C5822" s="1"/>
      <c r="D5822" s="1"/>
      <c r="L5822" s="113">
        <v>-108985.59</v>
      </c>
    </row>
    <row r="5823" spans="3:12" x14ac:dyDescent="0.3">
      <c r="C5823" s="1"/>
      <c r="D5823" s="1"/>
      <c r="L5823" s="113">
        <v>-108985.59</v>
      </c>
    </row>
    <row r="5824" spans="3:12" x14ac:dyDescent="0.3">
      <c r="C5824" s="1"/>
      <c r="D5824" s="1"/>
      <c r="L5824" s="113">
        <v>-108985.59</v>
      </c>
    </row>
    <row r="5825" spans="3:12" x14ac:dyDescent="0.3">
      <c r="C5825" s="1"/>
      <c r="D5825" s="1"/>
      <c r="L5825" s="113">
        <v>-108985.59</v>
      </c>
    </row>
    <row r="5826" spans="3:12" x14ac:dyDescent="0.3">
      <c r="C5826" s="1"/>
      <c r="D5826" s="1"/>
      <c r="L5826" s="113">
        <v>-108985.59</v>
      </c>
    </row>
    <row r="5827" spans="3:12" x14ac:dyDescent="0.3">
      <c r="C5827" s="1"/>
      <c r="D5827" s="1"/>
      <c r="L5827" s="113">
        <v>-108985.59</v>
      </c>
    </row>
    <row r="5828" spans="3:12" x14ac:dyDescent="0.3">
      <c r="C5828" s="1"/>
      <c r="D5828" s="1"/>
      <c r="L5828" s="113">
        <v>-108985.59</v>
      </c>
    </row>
    <row r="5829" spans="3:12" x14ac:dyDescent="0.3">
      <c r="C5829" s="1"/>
      <c r="D5829" s="1"/>
      <c r="L5829" s="113">
        <v>-108985.59</v>
      </c>
    </row>
    <row r="5830" spans="3:12" x14ac:dyDescent="0.3">
      <c r="C5830" s="1"/>
      <c r="D5830" s="1"/>
      <c r="L5830" s="113">
        <v>-108985.59</v>
      </c>
    </row>
    <row r="5831" spans="3:12" x14ac:dyDescent="0.3">
      <c r="C5831" s="1"/>
      <c r="D5831" s="1"/>
      <c r="L5831" s="113">
        <v>-108985.59</v>
      </c>
    </row>
    <row r="5832" spans="3:12" x14ac:dyDescent="0.3">
      <c r="C5832" s="1"/>
      <c r="D5832" s="1"/>
      <c r="L5832" s="113">
        <v>-556956</v>
      </c>
    </row>
    <row r="5833" spans="3:12" x14ac:dyDescent="0.3">
      <c r="C5833" s="1"/>
      <c r="D5833" s="1"/>
      <c r="L5833" s="113">
        <v>-556956</v>
      </c>
    </row>
    <row r="5834" spans="3:12" x14ac:dyDescent="0.3">
      <c r="C5834" s="1"/>
      <c r="D5834" s="1"/>
      <c r="L5834" s="113">
        <v>-556956</v>
      </c>
    </row>
    <row r="5835" spans="3:12" x14ac:dyDescent="0.3">
      <c r="C5835" s="1"/>
      <c r="D5835" s="1"/>
      <c r="L5835" s="113">
        <v>-556956</v>
      </c>
    </row>
    <row r="5836" spans="3:12" x14ac:dyDescent="0.3">
      <c r="C5836" s="1"/>
      <c r="D5836" s="1"/>
      <c r="L5836" s="113">
        <v>-556956</v>
      </c>
    </row>
    <row r="5837" spans="3:12" x14ac:dyDescent="0.3">
      <c r="C5837" s="1"/>
      <c r="D5837" s="1"/>
      <c r="L5837" s="113">
        <v>-556956</v>
      </c>
    </row>
    <row r="5838" spans="3:12" x14ac:dyDescent="0.3">
      <c r="C5838" s="1"/>
      <c r="D5838" s="1"/>
      <c r="L5838" s="113">
        <v>-556956</v>
      </c>
    </row>
    <row r="5839" spans="3:12" x14ac:dyDescent="0.3">
      <c r="C5839" s="1"/>
      <c r="D5839" s="1"/>
      <c r="L5839" s="113">
        <v>-36243.83</v>
      </c>
    </row>
    <row r="5840" spans="3:12" x14ac:dyDescent="0.3">
      <c r="C5840" s="1"/>
      <c r="D5840" s="1"/>
      <c r="L5840" s="113">
        <v>-36243.83</v>
      </c>
    </row>
    <row r="5841" spans="3:12" x14ac:dyDescent="0.3">
      <c r="C5841" s="1"/>
      <c r="D5841" s="1"/>
      <c r="L5841" s="113">
        <v>-36243.83</v>
      </c>
    </row>
    <row r="5842" spans="3:12" x14ac:dyDescent="0.3">
      <c r="C5842" s="1"/>
      <c r="D5842" s="1"/>
      <c r="L5842" s="113">
        <v>-36243.83</v>
      </c>
    </row>
    <row r="5843" spans="3:12" x14ac:dyDescent="0.3">
      <c r="C5843" s="1"/>
      <c r="D5843" s="1"/>
      <c r="L5843" s="113">
        <v>-36243.83</v>
      </c>
    </row>
    <row r="5844" spans="3:12" x14ac:dyDescent="0.3">
      <c r="C5844" s="1"/>
      <c r="D5844" s="1"/>
      <c r="L5844" s="113">
        <v>-36243.83</v>
      </c>
    </row>
    <row r="5845" spans="3:12" x14ac:dyDescent="0.3">
      <c r="C5845" s="1"/>
      <c r="D5845" s="1"/>
      <c r="L5845" s="113">
        <v>-36243.83</v>
      </c>
    </row>
    <row r="5846" spans="3:12" x14ac:dyDescent="0.3">
      <c r="C5846" s="1"/>
      <c r="D5846" s="1"/>
      <c r="L5846" s="113">
        <v>-36243.83</v>
      </c>
    </row>
    <row r="5847" spans="3:12" x14ac:dyDescent="0.3">
      <c r="C5847" s="1"/>
      <c r="D5847" s="1"/>
      <c r="L5847" s="113">
        <v>-36243.83</v>
      </c>
    </row>
    <row r="5848" spans="3:12" x14ac:dyDescent="0.3">
      <c r="C5848" s="1"/>
      <c r="D5848" s="1"/>
      <c r="L5848" s="113">
        <v>-36243.83</v>
      </c>
    </row>
    <row r="5849" spans="3:12" x14ac:dyDescent="0.3">
      <c r="C5849" s="1"/>
      <c r="D5849" s="1"/>
      <c r="L5849" s="113">
        <v>-36243.83</v>
      </c>
    </row>
    <row r="5850" spans="3:12" x14ac:dyDescent="0.3">
      <c r="C5850" s="1"/>
      <c r="D5850" s="1"/>
      <c r="L5850" s="113">
        <v>-36243.83</v>
      </c>
    </row>
    <row r="5851" spans="3:12" x14ac:dyDescent="0.3">
      <c r="C5851" s="1"/>
      <c r="D5851" s="1"/>
      <c r="L5851" s="113">
        <v>-36243.83</v>
      </c>
    </row>
    <row r="5852" spans="3:12" x14ac:dyDescent="0.3">
      <c r="C5852" s="1"/>
      <c r="D5852" s="1"/>
      <c r="L5852" s="113">
        <v>-36243.83</v>
      </c>
    </row>
    <row r="5853" spans="3:12" x14ac:dyDescent="0.3">
      <c r="C5853" s="1"/>
      <c r="D5853" s="1"/>
      <c r="L5853" s="113">
        <v>-36243.83</v>
      </c>
    </row>
    <row r="5854" spans="3:12" x14ac:dyDescent="0.3">
      <c r="C5854" s="1"/>
      <c r="D5854" s="1"/>
      <c r="L5854" s="113">
        <v>-36243.83</v>
      </c>
    </row>
    <row r="5855" spans="3:12" x14ac:dyDescent="0.3">
      <c r="C5855" s="1"/>
      <c r="D5855" s="1"/>
      <c r="L5855" s="113">
        <v>-36243.83</v>
      </c>
    </row>
    <row r="5856" spans="3:12" x14ac:dyDescent="0.3">
      <c r="C5856" s="1"/>
      <c r="D5856" s="1"/>
      <c r="L5856" s="113">
        <v>-36243.83</v>
      </c>
    </row>
    <row r="5857" spans="3:12" x14ac:dyDescent="0.3">
      <c r="C5857" s="1"/>
      <c r="D5857" s="1"/>
      <c r="L5857" s="113">
        <v>-36243.83</v>
      </c>
    </row>
    <row r="5858" spans="3:12" x14ac:dyDescent="0.3">
      <c r="C5858" s="1"/>
      <c r="D5858" s="1"/>
      <c r="L5858" s="113">
        <v>-36243.83</v>
      </c>
    </row>
    <row r="5859" spans="3:12" x14ac:dyDescent="0.3">
      <c r="C5859" s="1"/>
      <c r="D5859" s="1"/>
      <c r="L5859" s="113">
        <v>-36243.83</v>
      </c>
    </row>
    <row r="5860" spans="3:12" x14ac:dyDescent="0.3">
      <c r="C5860" s="1"/>
      <c r="D5860" s="1"/>
      <c r="L5860" s="113">
        <v>-36243.83</v>
      </c>
    </row>
    <row r="5861" spans="3:12" x14ac:dyDescent="0.3">
      <c r="C5861" s="1"/>
      <c r="D5861" s="1"/>
      <c r="L5861" s="113">
        <v>-36243.83</v>
      </c>
    </row>
    <row r="5862" spans="3:12" x14ac:dyDescent="0.3">
      <c r="C5862" s="1"/>
      <c r="D5862" s="1"/>
      <c r="L5862" s="113">
        <v>-36243.83</v>
      </c>
    </row>
    <row r="5863" spans="3:12" x14ac:dyDescent="0.3">
      <c r="C5863" s="1"/>
      <c r="D5863" s="1"/>
      <c r="L5863" s="113">
        <v>-36243.83</v>
      </c>
    </row>
    <row r="5864" spans="3:12" x14ac:dyDescent="0.3">
      <c r="C5864" s="1"/>
      <c r="D5864" s="1"/>
      <c r="L5864" s="113">
        <v>-36243.83</v>
      </c>
    </row>
    <row r="5865" spans="3:12" x14ac:dyDescent="0.3">
      <c r="C5865" s="1"/>
      <c r="D5865" s="1"/>
      <c r="L5865" s="113">
        <v>-36243.83</v>
      </c>
    </row>
    <row r="5866" spans="3:12" x14ac:dyDescent="0.3">
      <c r="C5866" s="1"/>
      <c r="D5866" s="1"/>
      <c r="L5866" s="113">
        <v>-36243.83</v>
      </c>
    </row>
    <row r="5867" spans="3:12" x14ac:dyDescent="0.3">
      <c r="C5867" s="1"/>
      <c r="D5867" s="1"/>
      <c r="L5867" s="113">
        <v>-36243.83</v>
      </c>
    </row>
    <row r="5868" spans="3:12" x14ac:dyDescent="0.3">
      <c r="C5868" s="1"/>
      <c r="D5868" s="1"/>
      <c r="L5868" s="113">
        <v>-36243.83</v>
      </c>
    </row>
    <row r="5869" spans="3:12" x14ac:dyDescent="0.3">
      <c r="C5869" s="1"/>
      <c r="D5869" s="1"/>
      <c r="L5869" s="113">
        <v>-36243.83</v>
      </c>
    </row>
    <row r="5870" spans="3:12" x14ac:dyDescent="0.3">
      <c r="C5870" s="1"/>
      <c r="D5870" s="1"/>
      <c r="L5870" s="113">
        <v>-36243.83</v>
      </c>
    </row>
    <row r="5871" spans="3:12" x14ac:dyDescent="0.3">
      <c r="C5871" s="1"/>
      <c r="D5871" s="1"/>
      <c r="L5871" s="113">
        <v>-36243.83</v>
      </c>
    </row>
    <row r="5872" spans="3:12" x14ac:dyDescent="0.3">
      <c r="C5872" s="1"/>
      <c r="D5872" s="1"/>
      <c r="L5872" s="113">
        <v>-36243.83</v>
      </c>
    </row>
    <row r="5873" spans="3:12" x14ac:dyDescent="0.3">
      <c r="C5873" s="1"/>
      <c r="D5873" s="1"/>
      <c r="L5873" s="113">
        <v>-36243.83</v>
      </c>
    </row>
    <row r="5874" spans="3:12" x14ac:dyDescent="0.3">
      <c r="C5874" s="1"/>
      <c r="D5874" s="1"/>
      <c r="L5874" s="113">
        <v>-36243.83</v>
      </c>
    </row>
    <row r="5875" spans="3:12" x14ac:dyDescent="0.3">
      <c r="C5875" s="1"/>
      <c r="D5875" s="1"/>
      <c r="L5875" s="113">
        <v>-36243.83</v>
      </c>
    </row>
    <row r="5876" spans="3:12" x14ac:dyDescent="0.3">
      <c r="C5876" s="1"/>
      <c r="D5876" s="1"/>
      <c r="L5876" s="113">
        <v>-36243.83</v>
      </c>
    </row>
    <row r="5877" spans="3:12" x14ac:dyDescent="0.3">
      <c r="C5877" s="1"/>
      <c r="D5877" s="1"/>
      <c r="L5877" s="113">
        <v>-36243.83</v>
      </c>
    </row>
    <row r="5878" spans="3:12" x14ac:dyDescent="0.3">
      <c r="C5878" s="1"/>
      <c r="D5878" s="1"/>
      <c r="L5878" s="113">
        <v>-36243.83</v>
      </c>
    </row>
    <row r="5879" spans="3:12" x14ac:dyDescent="0.3">
      <c r="C5879" s="1"/>
      <c r="D5879" s="1"/>
      <c r="L5879" s="113">
        <v>-36243.83</v>
      </c>
    </row>
    <row r="5880" spans="3:12" x14ac:dyDescent="0.3">
      <c r="C5880" s="1"/>
      <c r="D5880" s="1"/>
      <c r="L5880" s="113">
        <v>-36243.83</v>
      </c>
    </row>
    <row r="5881" spans="3:12" x14ac:dyDescent="0.3">
      <c r="C5881" s="1"/>
      <c r="D5881" s="1"/>
      <c r="L5881" s="113">
        <v>-36243.83</v>
      </c>
    </row>
    <row r="5882" spans="3:12" x14ac:dyDescent="0.3">
      <c r="C5882" s="1"/>
      <c r="D5882" s="1"/>
      <c r="L5882" s="113">
        <v>-36243.83</v>
      </c>
    </row>
    <row r="5883" spans="3:12" x14ac:dyDescent="0.3">
      <c r="C5883" s="1"/>
      <c r="D5883" s="1"/>
      <c r="L5883" s="113">
        <v>-36243.83</v>
      </c>
    </row>
    <row r="5884" spans="3:12" x14ac:dyDescent="0.3">
      <c r="C5884" s="1"/>
      <c r="D5884" s="1"/>
      <c r="L5884" s="113">
        <v>-36243.83</v>
      </c>
    </row>
    <row r="5885" spans="3:12" x14ac:dyDescent="0.3">
      <c r="C5885" s="1"/>
      <c r="D5885" s="1"/>
      <c r="L5885" s="113">
        <v>-36243.83</v>
      </c>
    </row>
    <row r="5886" spans="3:12" x14ac:dyDescent="0.3">
      <c r="C5886" s="1"/>
      <c r="D5886" s="1"/>
      <c r="L5886" s="113">
        <v>-36243.83</v>
      </c>
    </row>
    <row r="5887" spans="3:12" x14ac:dyDescent="0.3">
      <c r="C5887" s="1"/>
      <c r="D5887" s="1"/>
      <c r="L5887" s="113">
        <v>-36243.83</v>
      </c>
    </row>
    <row r="5888" spans="3:12" x14ac:dyDescent="0.3">
      <c r="C5888" s="1"/>
      <c r="D5888" s="1"/>
      <c r="L5888" s="113">
        <v>-36243.83</v>
      </c>
    </row>
    <row r="5889" spans="3:12" x14ac:dyDescent="0.3">
      <c r="C5889" s="1"/>
      <c r="D5889" s="1"/>
      <c r="L5889" s="113">
        <v>-36243.83</v>
      </c>
    </row>
    <row r="5890" spans="3:12" x14ac:dyDescent="0.3">
      <c r="C5890" s="1"/>
      <c r="D5890" s="1"/>
      <c r="L5890" s="113">
        <v>-36243.83</v>
      </c>
    </row>
    <row r="5891" spans="3:12" x14ac:dyDescent="0.3">
      <c r="C5891" s="1"/>
      <c r="D5891" s="1"/>
      <c r="L5891" s="113">
        <v>-36243.83</v>
      </c>
    </row>
    <row r="5892" spans="3:12" x14ac:dyDescent="0.3">
      <c r="C5892" s="1"/>
      <c r="D5892" s="1"/>
      <c r="L5892" s="113">
        <v>-36243.83</v>
      </c>
    </row>
    <row r="5893" spans="3:12" x14ac:dyDescent="0.3">
      <c r="C5893" s="1"/>
      <c r="D5893" s="1"/>
      <c r="L5893" s="113">
        <v>-36243.83</v>
      </c>
    </row>
    <row r="5894" spans="3:12" x14ac:dyDescent="0.3">
      <c r="C5894" s="1"/>
      <c r="D5894" s="1"/>
      <c r="L5894" s="113">
        <v>-36243.83</v>
      </c>
    </row>
    <row r="5895" spans="3:12" x14ac:dyDescent="0.3">
      <c r="C5895" s="1"/>
      <c r="D5895" s="1"/>
      <c r="L5895" s="113">
        <v>-36243.83</v>
      </c>
    </row>
    <row r="5896" spans="3:12" x14ac:dyDescent="0.3">
      <c r="C5896" s="1"/>
      <c r="D5896" s="1"/>
      <c r="L5896" s="113">
        <v>-36243.83</v>
      </c>
    </row>
    <row r="5897" spans="3:12" x14ac:dyDescent="0.3">
      <c r="C5897" s="1"/>
      <c r="D5897" s="1"/>
      <c r="L5897" s="113">
        <v>-36243.83</v>
      </c>
    </row>
    <row r="5898" spans="3:12" x14ac:dyDescent="0.3">
      <c r="C5898" s="1"/>
      <c r="D5898" s="1"/>
      <c r="L5898" s="113">
        <v>-36243.83</v>
      </c>
    </row>
    <row r="5899" spans="3:12" x14ac:dyDescent="0.3">
      <c r="C5899" s="1"/>
      <c r="D5899" s="1"/>
      <c r="L5899" s="113">
        <v>-36243.83</v>
      </c>
    </row>
    <row r="5900" spans="3:12" x14ac:dyDescent="0.3">
      <c r="C5900" s="1"/>
      <c r="D5900" s="1"/>
      <c r="L5900" s="113">
        <v>-36243.83</v>
      </c>
    </row>
    <row r="5901" spans="3:12" x14ac:dyDescent="0.3">
      <c r="C5901" s="1"/>
      <c r="D5901" s="1"/>
      <c r="L5901" s="113">
        <v>-36243.83</v>
      </c>
    </row>
    <row r="5902" spans="3:12" x14ac:dyDescent="0.3">
      <c r="C5902" s="1"/>
      <c r="D5902" s="1"/>
      <c r="L5902" s="113">
        <v>-36243.83</v>
      </c>
    </row>
    <row r="5903" spans="3:12" x14ac:dyDescent="0.3">
      <c r="C5903" s="1"/>
      <c r="D5903" s="1"/>
      <c r="L5903" s="113">
        <v>-36243.83</v>
      </c>
    </row>
    <row r="5904" spans="3:12" x14ac:dyDescent="0.3">
      <c r="C5904" s="1"/>
      <c r="D5904" s="1"/>
      <c r="L5904" s="113">
        <v>-36243.83</v>
      </c>
    </row>
    <row r="5905" spans="3:12" x14ac:dyDescent="0.3">
      <c r="C5905" s="1"/>
      <c r="D5905" s="1"/>
      <c r="L5905" s="113">
        <v>-36243.83</v>
      </c>
    </row>
    <row r="5906" spans="3:12" x14ac:dyDescent="0.3">
      <c r="C5906" s="1"/>
      <c r="D5906" s="1"/>
      <c r="L5906" s="113">
        <v>-36243.83</v>
      </c>
    </row>
    <row r="5907" spans="3:12" x14ac:dyDescent="0.3">
      <c r="C5907" s="1"/>
      <c r="D5907" s="1"/>
      <c r="L5907" s="113">
        <v>-36243.83</v>
      </c>
    </row>
    <row r="5908" spans="3:12" x14ac:dyDescent="0.3">
      <c r="C5908" s="1"/>
      <c r="D5908" s="1"/>
      <c r="L5908" s="113">
        <v>-36243.83</v>
      </c>
    </row>
    <row r="5909" spans="3:12" x14ac:dyDescent="0.3">
      <c r="C5909" s="1"/>
      <c r="D5909" s="1"/>
      <c r="L5909" s="113">
        <v>-36243.83</v>
      </c>
    </row>
    <row r="5910" spans="3:12" x14ac:dyDescent="0.3">
      <c r="C5910" s="1"/>
      <c r="D5910" s="1"/>
      <c r="L5910" s="113">
        <v>-36243.83</v>
      </c>
    </row>
    <row r="5911" spans="3:12" x14ac:dyDescent="0.3">
      <c r="C5911" s="1"/>
      <c r="D5911" s="1"/>
      <c r="L5911" s="113">
        <v>-36243.83</v>
      </c>
    </row>
    <row r="5912" spans="3:12" x14ac:dyDescent="0.3">
      <c r="C5912" s="1"/>
      <c r="D5912" s="1"/>
      <c r="L5912" s="113">
        <v>-36243.83</v>
      </c>
    </row>
    <row r="5913" spans="3:12" x14ac:dyDescent="0.3">
      <c r="C5913" s="1"/>
      <c r="D5913" s="1"/>
      <c r="L5913" s="113">
        <v>-36243.83</v>
      </c>
    </row>
    <row r="5914" spans="3:12" x14ac:dyDescent="0.3">
      <c r="C5914" s="1"/>
      <c r="D5914" s="1"/>
      <c r="L5914" s="113">
        <v>-36243.83</v>
      </c>
    </row>
    <row r="5915" spans="3:12" x14ac:dyDescent="0.3">
      <c r="C5915" s="1"/>
      <c r="D5915" s="1"/>
      <c r="L5915" s="113">
        <v>-36243.83</v>
      </c>
    </row>
    <row r="5916" spans="3:12" x14ac:dyDescent="0.3">
      <c r="C5916" s="1"/>
      <c r="D5916" s="1"/>
      <c r="L5916" s="113">
        <v>-36243.83</v>
      </c>
    </row>
    <row r="5917" spans="3:12" x14ac:dyDescent="0.3">
      <c r="C5917" s="1"/>
      <c r="D5917" s="1"/>
      <c r="L5917" s="113">
        <v>-36243.83</v>
      </c>
    </row>
    <row r="5918" spans="3:12" x14ac:dyDescent="0.3">
      <c r="C5918" s="1"/>
      <c r="D5918" s="1"/>
      <c r="L5918" s="113">
        <v>-36243.83</v>
      </c>
    </row>
    <row r="5919" spans="3:12" x14ac:dyDescent="0.3">
      <c r="C5919" s="1"/>
      <c r="D5919" s="1"/>
      <c r="L5919" s="113">
        <v>-36243.83</v>
      </c>
    </row>
    <row r="5920" spans="3:12" x14ac:dyDescent="0.3">
      <c r="C5920" s="1"/>
      <c r="D5920" s="1"/>
      <c r="L5920" s="113">
        <v>-36243.83</v>
      </c>
    </row>
    <row r="5921" spans="3:12" x14ac:dyDescent="0.3">
      <c r="C5921" s="1"/>
      <c r="D5921" s="1"/>
      <c r="L5921" s="113">
        <v>-36243.83</v>
      </c>
    </row>
    <row r="5922" spans="3:12" x14ac:dyDescent="0.3">
      <c r="C5922" s="1"/>
      <c r="D5922" s="1"/>
      <c r="L5922" s="113">
        <v>-36243.83</v>
      </c>
    </row>
    <row r="5923" spans="3:12" x14ac:dyDescent="0.3">
      <c r="C5923" s="1"/>
      <c r="D5923" s="1"/>
      <c r="L5923" s="113">
        <v>-36243.83</v>
      </c>
    </row>
    <row r="5924" spans="3:12" x14ac:dyDescent="0.3">
      <c r="C5924" s="1"/>
      <c r="D5924" s="1"/>
      <c r="L5924" s="113">
        <v>-36243.83</v>
      </c>
    </row>
    <row r="5925" spans="3:12" x14ac:dyDescent="0.3">
      <c r="C5925" s="1"/>
      <c r="D5925" s="1"/>
      <c r="L5925" s="113">
        <v>-36243.83</v>
      </c>
    </row>
    <row r="5926" spans="3:12" x14ac:dyDescent="0.3">
      <c r="C5926" s="1"/>
      <c r="D5926" s="1"/>
      <c r="L5926" s="113">
        <v>-36243.83</v>
      </c>
    </row>
    <row r="5927" spans="3:12" x14ac:dyDescent="0.3">
      <c r="C5927" s="1"/>
      <c r="D5927" s="1"/>
      <c r="L5927" s="113">
        <v>-36243.83</v>
      </c>
    </row>
    <row r="5928" spans="3:12" x14ac:dyDescent="0.3">
      <c r="C5928" s="1"/>
      <c r="D5928" s="1"/>
      <c r="L5928" s="113">
        <v>-36243.83</v>
      </c>
    </row>
    <row r="5929" spans="3:12" x14ac:dyDescent="0.3">
      <c r="C5929" s="1"/>
      <c r="D5929" s="1"/>
      <c r="L5929" s="113">
        <v>-36243.83</v>
      </c>
    </row>
    <row r="5930" spans="3:12" x14ac:dyDescent="0.3">
      <c r="C5930" s="1"/>
      <c r="D5930" s="1"/>
      <c r="L5930" s="113">
        <v>-36243.83</v>
      </c>
    </row>
    <row r="5931" spans="3:12" x14ac:dyDescent="0.3">
      <c r="C5931" s="1"/>
      <c r="D5931" s="1"/>
      <c r="L5931" s="113">
        <v>-36243.83</v>
      </c>
    </row>
    <row r="5932" spans="3:12" x14ac:dyDescent="0.3">
      <c r="C5932" s="1"/>
      <c r="D5932" s="1"/>
      <c r="L5932" s="113">
        <v>-36243.83</v>
      </c>
    </row>
    <row r="5933" spans="3:12" x14ac:dyDescent="0.3">
      <c r="C5933" s="1"/>
      <c r="D5933" s="1"/>
      <c r="L5933" s="113">
        <v>-36243.83</v>
      </c>
    </row>
    <row r="5934" spans="3:12" x14ac:dyDescent="0.3">
      <c r="C5934" s="1"/>
      <c r="D5934" s="1"/>
      <c r="L5934" s="113">
        <v>-36243.83</v>
      </c>
    </row>
    <row r="5935" spans="3:12" x14ac:dyDescent="0.3">
      <c r="C5935" s="1"/>
      <c r="D5935" s="1"/>
      <c r="L5935" s="113">
        <v>-36243.83</v>
      </c>
    </row>
    <row r="5936" spans="3:12" x14ac:dyDescent="0.3">
      <c r="C5936" s="1"/>
      <c r="D5936" s="1"/>
      <c r="L5936" s="113">
        <v>-36243.83</v>
      </c>
    </row>
    <row r="5937" spans="3:12" x14ac:dyDescent="0.3">
      <c r="C5937" s="1"/>
      <c r="D5937" s="1"/>
      <c r="L5937" s="113">
        <v>-36243.83</v>
      </c>
    </row>
    <row r="5938" spans="3:12" x14ac:dyDescent="0.3">
      <c r="C5938" s="1"/>
      <c r="D5938" s="1"/>
      <c r="L5938" s="113">
        <v>-36243.83</v>
      </c>
    </row>
    <row r="5939" spans="3:12" x14ac:dyDescent="0.3">
      <c r="C5939" s="1"/>
      <c r="D5939" s="1"/>
      <c r="L5939" s="113">
        <v>-36243.83</v>
      </c>
    </row>
    <row r="5940" spans="3:12" x14ac:dyDescent="0.3">
      <c r="C5940" s="1"/>
      <c r="D5940" s="1"/>
      <c r="L5940" s="113">
        <v>-36243.83</v>
      </c>
    </row>
    <row r="5941" spans="3:12" x14ac:dyDescent="0.3">
      <c r="C5941" s="1"/>
      <c r="D5941" s="1"/>
      <c r="L5941" s="113">
        <v>-36243.83</v>
      </c>
    </row>
    <row r="5942" spans="3:12" x14ac:dyDescent="0.3">
      <c r="C5942" s="1"/>
      <c r="D5942" s="1"/>
      <c r="L5942" s="113">
        <v>-36243.83</v>
      </c>
    </row>
    <row r="5943" spans="3:12" x14ac:dyDescent="0.3">
      <c r="C5943" s="1"/>
      <c r="D5943" s="1"/>
      <c r="L5943" s="113">
        <v>-36243.83</v>
      </c>
    </row>
    <row r="5944" spans="3:12" x14ac:dyDescent="0.3">
      <c r="C5944" s="1"/>
      <c r="D5944" s="1"/>
      <c r="L5944" s="113">
        <v>-36243.83</v>
      </c>
    </row>
    <row r="5945" spans="3:12" x14ac:dyDescent="0.3">
      <c r="C5945" s="1"/>
      <c r="D5945" s="1"/>
      <c r="L5945" s="113">
        <v>-36243.83</v>
      </c>
    </row>
    <row r="5946" spans="3:12" x14ac:dyDescent="0.3">
      <c r="C5946" s="1"/>
      <c r="D5946" s="1"/>
      <c r="L5946" s="113">
        <v>-36243.83</v>
      </c>
    </row>
    <row r="5947" spans="3:12" x14ac:dyDescent="0.3">
      <c r="C5947" s="1"/>
      <c r="D5947" s="1"/>
      <c r="L5947" s="113">
        <v>-36243.83</v>
      </c>
    </row>
    <row r="5948" spans="3:12" x14ac:dyDescent="0.3">
      <c r="C5948" s="1"/>
      <c r="D5948" s="1"/>
      <c r="L5948" s="113">
        <v>-36243.83</v>
      </c>
    </row>
    <row r="5949" spans="3:12" x14ac:dyDescent="0.3">
      <c r="C5949" s="1"/>
      <c r="D5949" s="1"/>
      <c r="L5949" s="113">
        <v>-36243.83</v>
      </c>
    </row>
    <row r="5950" spans="3:12" x14ac:dyDescent="0.3">
      <c r="C5950" s="1"/>
      <c r="D5950" s="1"/>
      <c r="L5950" s="113">
        <v>-36243.83</v>
      </c>
    </row>
    <row r="5951" spans="3:12" x14ac:dyDescent="0.3">
      <c r="C5951" s="1"/>
      <c r="D5951" s="1"/>
      <c r="L5951" s="113">
        <v>-36243.83</v>
      </c>
    </row>
    <row r="5952" spans="3:12" x14ac:dyDescent="0.3">
      <c r="C5952" s="1"/>
      <c r="D5952" s="1"/>
      <c r="L5952" s="113">
        <v>-36243.83</v>
      </c>
    </row>
    <row r="5953" spans="3:12" x14ac:dyDescent="0.3">
      <c r="C5953" s="1"/>
      <c r="D5953" s="1"/>
      <c r="L5953" s="113">
        <v>-36243.83</v>
      </c>
    </row>
    <row r="5954" spans="3:12" x14ac:dyDescent="0.3">
      <c r="C5954" s="1"/>
      <c r="D5954" s="1"/>
      <c r="L5954" s="113">
        <v>-36243.83</v>
      </c>
    </row>
    <row r="5955" spans="3:12" x14ac:dyDescent="0.3">
      <c r="C5955" s="1"/>
      <c r="D5955" s="1"/>
      <c r="L5955" s="113">
        <v>-36243.83</v>
      </c>
    </row>
    <row r="5956" spans="3:12" x14ac:dyDescent="0.3">
      <c r="C5956" s="1"/>
      <c r="D5956" s="1"/>
      <c r="L5956" s="113">
        <v>-36243.83</v>
      </c>
    </row>
    <row r="5957" spans="3:12" x14ac:dyDescent="0.3">
      <c r="C5957" s="1"/>
      <c r="D5957" s="1"/>
      <c r="L5957" s="113">
        <v>-36243.83</v>
      </c>
    </row>
    <row r="5958" spans="3:12" x14ac:dyDescent="0.3">
      <c r="C5958" s="1"/>
      <c r="D5958" s="1"/>
      <c r="L5958" s="113">
        <v>-36243.83</v>
      </c>
    </row>
    <row r="5959" spans="3:12" x14ac:dyDescent="0.3">
      <c r="C5959" s="1"/>
      <c r="D5959" s="1"/>
      <c r="L5959" s="113">
        <v>-36243.83</v>
      </c>
    </row>
    <row r="5960" spans="3:12" x14ac:dyDescent="0.3">
      <c r="C5960" s="1"/>
      <c r="D5960" s="1"/>
      <c r="L5960" s="113">
        <v>-36243.83</v>
      </c>
    </row>
    <row r="5961" spans="3:12" x14ac:dyDescent="0.3">
      <c r="C5961" s="1"/>
      <c r="D5961" s="1"/>
      <c r="L5961" s="113">
        <v>-36243.83</v>
      </c>
    </row>
    <row r="5962" spans="3:12" x14ac:dyDescent="0.3">
      <c r="C5962" s="1"/>
      <c r="D5962" s="1"/>
      <c r="L5962" s="113">
        <v>-36243.83</v>
      </c>
    </row>
    <row r="5963" spans="3:12" x14ac:dyDescent="0.3">
      <c r="C5963" s="1"/>
      <c r="D5963" s="1"/>
      <c r="L5963" s="113">
        <v>-36243.83</v>
      </c>
    </row>
    <row r="5964" spans="3:12" x14ac:dyDescent="0.3">
      <c r="C5964" s="1"/>
      <c r="D5964" s="1"/>
      <c r="L5964" s="113">
        <v>-36243.83</v>
      </c>
    </row>
    <row r="5965" spans="3:12" x14ac:dyDescent="0.3">
      <c r="C5965" s="1"/>
      <c r="D5965" s="1"/>
      <c r="L5965" s="113">
        <v>-36243.83</v>
      </c>
    </row>
    <row r="5966" spans="3:12" x14ac:dyDescent="0.3">
      <c r="C5966" s="1"/>
      <c r="D5966" s="1"/>
      <c r="L5966" s="113">
        <v>-36243.83</v>
      </c>
    </row>
    <row r="5967" spans="3:12" x14ac:dyDescent="0.3">
      <c r="C5967" s="1"/>
      <c r="D5967" s="1"/>
      <c r="L5967" s="113">
        <v>-36243.83</v>
      </c>
    </row>
    <row r="5968" spans="3:12" x14ac:dyDescent="0.3">
      <c r="C5968" s="1"/>
      <c r="D5968" s="1"/>
      <c r="L5968" s="113">
        <v>-36243.83</v>
      </c>
    </row>
    <row r="5969" spans="3:12" x14ac:dyDescent="0.3">
      <c r="C5969" s="1"/>
      <c r="D5969" s="1"/>
      <c r="L5969" s="113">
        <v>-36243.83</v>
      </c>
    </row>
    <row r="5970" spans="3:12" x14ac:dyDescent="0.3">
      <c r="C5970" s="1"/>
      <c r="D5970" s="1"/>
      <c r="L5970" s="113">
        <v>-36243.83</v>
      </c>
    </row>
    <row r="5971" spans="3:12" x14ac:dyDescent="0.3">
      <c r="C5971" s="1"/>
      <c r="D5971" s="1"/>
      <c r="L5971" s="113">
        <v>-36243.83</v>
      </c>
    </row>
    <row r="5972" spans="3:12" x14ac:dyDescent="0.3">
      <c r="C5972" s="1"/>
      <c r="D5972" s="1"/>
      <c r="L5972" s="113">
        <v>-36243.83</v>
      </c>
    </row>
    <row r="5973" spans="3:12" x14ac:dyDescent="0.3">
      <c r="C5973" s="1"/>
      <c r="D5973" s="1"/>
      <c r="L5973" s="113">
        <v>-36243.83</v>
      </c>
    </row>
    <row r="5974" spans="3:12" x14ac:dyDescent="0.3">
      <c r="C5974" s="1"/>
      <c r="D5974" s="1"/>
      <c r="L5974" s="113">
        <v>-36243.83</v>
      </c>
    </row>
    <row r="5975" spans="3:12" x14ac:dyDescent="0.3">
      <c r="C5975" s="1"/>
      <c r="D5975" s="1"/>
      <c r="L5975" s="113">
        <v>-36243.83</v>
      </c>
    </row>
    <row r="5976" spans="3:12" x14ac:dyDescent="0.3">
      <c r="C5976" s="1"/>
      <c r="D5976" s="1"/>
      <c r="L5976" s="113">
        <v>-36243.83</v>
      </c>
    </row>
    <row r="5977" spans="3:12" x14ac:dyDescent="0.3">
      <c r="C5977" s="1"/>
      <c r="D5977" s="1"/>
      <c r="L5977" s="113">
        <v>-36243.83</v>
      </c>
    </row>
    <row r="5978" spans="3:12" x14ac:dyDescent="0.3">
      <c r="C5978" s="1"/>
      <c r="D5978" s="1"/>
      <c r="L5978" s="113">
        <v>-36243.83</v>
      </c>
    </row>
    <row r="5979" spans="3:12" x14ac:dyDescent="0.3">
      <c r="C5979" s="1"/>
      <c r="D5979" s="1"/>
      <c r="L5979" s="113">
        <v>-36243.83</v>
      </c>
    </row>
    <row r="5980" spans="3:12" x14ac:dyDescent="0.3">
      <c r="C5980" s="1"/>
      <c r="D5980" s="1"/>
      <c r="L5980" s="113">
        <v>-36243.83</v>
      </c>
    </row>
    <row r="5981" spans="3:12" x14ac:dyDescent="0.3">
      <c r="C5981" s="1"/>
      <c r="D5981" s="1"/>
      <c r="L5981" s="113">
        <v>-36243.83</v>
      </c>
    </row>
    <row r="5982" spans="3:12" x14ac:dyDescent="0.3">
      <c r="C5982" s="1"/>
      <c r="D5982" s="1"/>
      <c r="L5982" s="113">
        <v>-36243.83</v>
      </c>
    </row>
    <row r="5983" spans="3:12" x14ac:dyDescent="0.3">
      <c r="C5983" s="1"/>
      <c r="D5983" s="1"/>
      <c r="L5983" s="113">
        <v>-36243.83</v>
      </c>
    </row>
    <row r="5984" spans="3:12" x14ac:dyDescent="0.3">
      <c r="C5984" s="1"/>
      <c r="D5984" s="1"/>
      <c r="L5984" s="113">
        <v>-36243.83</v>
      </c>
    </row>
    <row r="5985" spans="3:12" x14ac:dyDescent="0.3">
      <c r="C5985" s="1"/>
      <c r="D5985" s="1"/>
      <c r="L5985" s="113">
        <v>-36243.83</v>
      </c>
    </row>
    <row r="5986" spans="3:12" x14ac:dyDescent="0.3">
      <c r="C5986" s="1"/>
      <c r="D5986" s="1"/>
      <c r="L5986" s="113">
        <v>-36243.83</v>
      </c>
    </row>
    <row r="5987" spans="3:12" x14ac:dyDescent="0.3">
      <c r="C5987" s="1"/>
      <c r="D5987" s="1"/>
      <c r="L5987" s="113">
        <v>-36243.83</v>
      </c>
    </row>
    <row r="5988" spans="3:12" x14ac:dyDescent="0.3">
      <c r="C5988" s="1"/>
      <c r="D5988" s="1"/>
      <c r="L5988" s="113">
        <v>-36243.83</v>
      </c>
    </row>
    <row r="5989" spans="3:12" x14ac:dyDescent="0.3">
      <c r="C5989" s="1"/>
      <c r="D5989" s="1"/>
      <c r="L5989" s="113">
        <v>-36243.83</v>
      </c>
    </row>
    <row r="5990" spans="3:12" x14ac:dyDescent="0.3">
      <c r="C5990" s="1"/>
      <c r="D5990" s="1"/>
      <c r="L5990" s="113">
        <v>-36243.83</v>
      </c>
    </row>
    <row r="5991" spans="3:12" x14ac:dyDescent="0.3">
      <c r="C5991" s="1"/>
      <c r="D5991" s="1"/>
      <c r="L5991" s="113">
        <v>-36243.83</v>
      </c>
    </row>
    <row r="5992" spans="3:12" x14ac:dyDescent="0.3">
      <c r="C5992" s="1"/>
      <c r="D5992" s="1"/>
      <c r="L5992" s="113">
        <v>-36243.83</v>
      </c>
    </row>
    <row r="5993" spans="3:12" x14ac:dyDescent="0.3">
      <c r="C5993" s="1"/>
      <c r="D5993" s="1"/>
      <c r="L5993" s="113">
        <v>-36243.83</v>
      </c>
    </row>
    <row r="5994" spans="3:12" x14ac:dyDescent="0.3">
      <c r="C5994" s="1"/>
      <c r="D5994" s="1"/>
      <c r="L5994" s="113">
        <v>-36243.83</v>
      </c>
    </row>
    <row r="5995" spans="3:12" x14ac:dyDescent="0.3">
      <c r="C5995" s="1"/>
      <c r="D5995" s="1"/>
      <c r="L5995" s="113">
        <v>-36243.83</v>
      </c>
    </row>
    <row r="5996" spans="3:12" x14ac:dyDescent="0.3">
      <c r="C5996" s="1"/>
      <c r="D5996" s="1"/>
      <c r="L5996" s="113">
        <v>-36243.83</v>
      </c>
    </row>
    <row r="5997" spans="3:12" x14ac:dyDescent="0.3">
      <c r="C5997" s="1"/>
      <c r="D5997" s="1"/>
      <c r="L5997" s="113">
        <v>-36243.83</v>
      </c>
    </row>
    <row r="5998" spans="3:12" x14ac:dyDescent="0.3">
      <c r="C5998" s="1"/>
      <c r="D5998" s="1"/>
      <c r="L5998" s="113">
        <v>-36243.83</v>
      </c>
    </row>
    <row r="5999" spans="3:12" x14ac:dyDescent="0.3">
      <c r="C5999" s="1"/>
      <c r="D5999" s="1"/>
      <c r="L5999" s="113">
        <v>-36243.83</v>
      </c>
    </row>
    <row r="6000" spans="3:12" x14ac:dyDescent="0.3">
      <c r="C6000" s="1"/>
      <c r="D6000" s="1"/>
      <c r="L6000" s="113">
        <v>-36243.83</v>
      </c>
    </row>
    <row r="6001" spans="3:12" x14ac:dyDescent="0.3">
      <c r="C6001" s="1"/>
      <c r="D6001" s="1"/>
      <c r="L6001" s="113">
        <v>-36243.83</v>
      </c>
    </row>
    <row r="6002" spans="3:12" x14ac:dyDescent="0.3">
      <c r="C6002" s="1"/>
      <c r="D6002" s="1"/>
      <c r="L6002" s="113">
        <v>-36243.83</v>
      </c>
    </row>
    <row r="6003" spans="3:12" x14ac:dyDescent="0.3">
      <c r="C6003" s="1"/>
      <c r="D6003" s="1"/>
      <c r="L6003" s="113">
        <v>-36243.83</v>
      </c>
    </row>
    <row r="6004" spans="3:12" x14ac:dyDescent="0.3">
      <c r="C6004" s="1"/>
      <c r="D6004" s="1"/>
      <c r="L6004" s="113">
        <v>-36243.83</v>
      </c>
    </row>
    <row r="6005" spans="3:12" x14ac:dyDescent="0.3">
      <c r="C6005" s="1"/>
      <c r="D6005" s="1"/>
      <c r="L6005" s="113">
        <v>-36243.83</v>
      </c>
    </row>
    <row r="6006" spans="3:12" x14ac:dyDescent="0.3">
      <c r="C6006" s="1"/>
      <c r="D6006" s="1"/>
      <c r="L6006" s="113">
        <v>-36243.83</v>
      </c>
    </row>
    <row r="6007" spans="3:12" x14ac:dyDescent="0.3">
      <c r="C6007" s="1"/>
      <c r="D6007" s="1"/>
      <c r="L6007" s="113">
        <v>-36243.83</v>
      </c>
    </row>
    <row r="6008" spans="3:12" x14ac:dyDescent="0.3">
      <c r="C6008" s="1"/>
      <c r="D6008" s="1"/>
      <c r="L6008" s="113">
        <v>-36243.83</v>
      </c>
    </row>
    <row r="6009" spans="3:12" x14ac:dyDescent="0.3">
      <c r="C6009" s="1"/>
      <c r="D6009" s="1"/>
      <c r="L6009" s="113">
        <v>-36243.83</v>
      </c>
    </row>
    <row r="6010" spans="3:12" x14ac:dyDescent="0.3">
      <c r="C6010" s="1"/>
      <c r="D6010" s="1"/>
      <c r="L6010" s="113">
        <v>-36243.83</v>
      </c>
    </row>
    <row r="6011" spans="3:12" x14ac:dyDescent="0.3">
      <c r="C6011" s="1"/>
      <c r="D6011" s="1"/>
      <c r="L6011" s="113">
        <v>-36243.83</v>
      </c>
    </row>
    <row r="6012" spans="3:12" x14ac:dyDescent="0.3">
      <c r="C6012" s="1"/>
      <c r="D6012" s="1"/>
      <c r="L6012" s="113">
        <v>-36243.83</v>
      </c>
    </row>
    <row r="6013" spans="3:12" x14ac:dyDescent="0.3">
      <c r="C6013" s="1"/>
      <c r="D6013" s="1"/>
      <c r="L6013" s="113">
        <v>-36243.83</v>
      </c>
    </row>
    <row r="6014" spans="3:12" x14ac:dyDescent="0.3">
      <c r="C6014" s="1"/>
      <c r="D6014" s="1"/>
      <c r="L6014" s="113">
        <v>-36243.83</v>
      </c>
    </row>
    <row r="6015" spans="3:12" x14ac:dyDescent="0.3">
      <c r="C6015" s="1"/>
      <c r="D6015" s="1"/>
      <c r="L6015" s="113">
        <v>-36243.83</v>
      </c>
    </row>
    <row r="6016" spans="3:12" x14ac:dyDescent="0.3">
      <c r="C6016" s="1"/>
      <c r="D6016" s="1"/>
      <c r="L6016" s="113">
        <v>-36243.83</v>
      </c>
    </row>
    <row r="6017" spans="3:12" x14ac:dyDescent="0.3">
      <c r="C6017" s="1"/>
      <c r="D6017" s="1"/>
      <c r="L6017" s="113">
        <v>-36243.83</v>
      </c>
    </row>
    <row r="6018" spans="3:12" x14ac:dyDescent="0.3">
      <c r="C6018" s="1"/>
      <c r="D6018" s="1"/>
      <c r="L6018" s="113">
        <v>-36243.83</v>
      </c>
    </row>
    <row r="6019" spans="3:12" x14ac:dyDescent="0.3">
      <c r="C6019" s="1"/>
      <c r="D6019" s="1"/>
      <c r="L6019" s="113">
        <v>-36243.83</v>
      </c>
    </row>
    <row r="6020" spans="3:12" x14ac:dyDescent="0.3">
      <c r="C6020" s="1"/>
      <c r="D6020" s="1"/>
      <c r="L6020" s="113">
        <v>-36243.83</v>
      </c>
    </row>
    <row r="6021" spans="3:12" x14ac:dyDescent="0.3">
      <c r="C6021" s="1"/>
      <c r="D6021" s="1"/>
      <c r="L6021" s="113">
        <v>-36243.83</v>
      </c>
    </row>
    <row r="6022" spans="3:12" x14ac:dyDescent="0.3">
      <c r="C6022" s="1"/>
      <c r="D6022" s="1"/>
      <c r="L6022" s="113">
        <v>-36243.83</v>
      </c>
    </row>
    <row r="6023" spans="3:12" x14ac:dyDescent="0.3">
      <c r="C6023" s="1"/>
      <c r="D6023" s="1"/>
      <c r="L6023" s="113">
        <v>-36243.83</v>
      </c>
    </row>
    <row r="6024" spans="3:12" x14ac:dyDescent="0.3">
      <c r="C6024" s="1"/>
      <c r="D6024" s="1"/>
      <c r="L6024" s="113">
        <v>-36243.83</v>
      </c>
    </row>
    <row r="6025" spans="3:12" x14ac:dyDescent="0.3">
      <c r="C6025" s="1"/>
      <c r="D6025" s="1"/>
      <c r="L6025" s="113">
        <v>-36243.83</v>
      </c>
    </row>
    <row r="6026" spans="3:12" x14ac:dyDescent="0.3">
      <c r="C6026" s="1"/>
      <c r="D6026" s="1"/>
      <c r="L6026" s="113">
        <v>-36243.83</v>
      </c>
    </row>
    <row r="6027" spans="3:12" x14ac:dyDescent="0.3">
      <c r="C6027" s="1"/>
      <c r="D6027" s="1"/>
      <c r="L6027" s="113">
        <v>-36243.83</v>
      </c>
    </row>
    <row r="6028" spans="3:12" x14ac:dyDescent="0.3">
      <c r="C6028" s="1"/>
      <c r="D6028" s="1"/>
      <c r="L6028" s="113">
        <v>-36243.83</v>
      </c>
    </row>
    <row r="6029" spans="3:12" x14ac:dyDescent="0.3">
      <c r="C6029" s="1"/>
      <c r="D6029" s="1"/>
      <c r="L6029" s="113">
        <v>-36243.83</v>
      </c>
    </row>
    <row r="6030" spans="3:12" x14ac:dyDescent="0.3">
      <c r="C6030" s="1"/>
      <c r="D6030" s="1"/>
      <c r="L6030" s="113">
        <v>-36243.83</v>
      </c>
    </row>
    <row r="6031" spans="3:12" x14ac:dyDescent="0.3">
      <c r="C6031" s="1"/>
      <c r="D6031" s="1"/>
      <c r="L6031" s="113">
        <v>-36243.83</v>
      </c>
    </row>
    <row r="6032" spans="3:12" x14ac:dyDescent="0.3">
      <c r="C6032" s="1"/>
      <c r="D6032" s="1"/>
      <c r="L6032" s="113">
        <v>-36243.83</v>
      </c>
    </row>
    <row r="6033" spans="3:12" x14ac:dyDescent="0.3">
      <c r="C6033" s="1"/>
      <c r="D6033" s="1"/>
      <c r="L6033" s="113">
        <v>-36243.83</v>
      </c>
    </row>
    <row r="6034" spans="3:12" x14ac:dyDescent="0.3">
      <c r="C6034" s="1"/>
      <c r="D6034" s="1"/>
      <c r="L6034" s="113">
        <v>-36243.83</v>
      </c>
    </row>
    <row r="6035" spans="3:12" x14ac:dyDescent="0.3">
      <c r="C6035" s="1"/>
      <c r="D6035" s="1"/>
      <c r="L6035" s="113">
        <v>-36243.83</v>
      </c>
    </row>
    <row r="6036" spans="3:12" x14ac:dyDescent="0.3">
      <c r="C6036" s="1"/>
      <c r="D6036" s="1"/>
      <c r="L6036" s="113">
        <v>-36243.83</v>
      </c>
    </row>
    <row r="6037" spans="3:12" x14ac:dyDescent="0.3">
      <c r="C6037" s="1"/>
      <c r="D6037" s="1"/>
      <c r="L6037" s="113">
        <v>-36243.83</v>
      </c>
    </row>
    <row r="6038" spans="3:12" x14ac:dyDescent="0.3">
      <c r="C6038" s="1"/>
      <c r="D6038" s="1"/>
      <c r="L6038" s="113">
        <v>-36243.83</v>
      </c>
    </row>
    <row r="6039" spans="3:12" x14ac:dyDescent="0.3">
      <c r="C6039" s="1"/>
      <c r="D6039" s="1"/>
      <c r="L6039" s="113">
        <v>-36243.83</v>
      </c>
    </row>
    <row r="6040" spans="3:12" x14ac:dyDescent="0.3">
      <c r="C6040" s="1"/>
      <c r="D6040" s="1"/>
      <c r="L6040" s="113">
        <v>-36243.83</v>
      </c>
    </row>
    <row r="6041" spans="3:12" x14ac:dyDescent="0.3">
      <c r="C6041" s="1"/>
      <c r="D6041" s="1"/>
      <c r="L6041" s="113">
        <v>-36243.83</v>
      </c>
    </row>
    <row r="6042" spans="3:12" x14ac:dyDescent="0.3">
      <c r="C6042" s="1"/>
      <c r="D6042" s="1"/>
      <c r="L6042" s="113">
        <v>-36243.83</v>
      </c>
    </row>
    <row r="6043" spans="3:12" x14ac:dyDescent="0.3">
      <c r="C6043" s="1"/>
      <c r="D6043" s="1"/>
      <c r="L6043" s="113">
        <v>-36243.83</v>
      </c>
    </row>
    <row r="6044" spans="3:12" x14ac:dyDescent="0.3">
      <c r="C6044" s="1"/>
      <c r="D6044" s="1"/>
      <c r="L6044" s="113">
        <v>-36243.83</v>
      </c>
    </row>
    <row r="6045" spans="3:12" x14ac:dyDescent="0.3">
      <c r="C6045" s="1"/>
      <c r="D6045" s="1"/>
      <c r="L6045" s="113">
        <v>-36243.83</v>
      </c>
    </row>
    <row r="6046" spans="3:12" x14ac:dyDescent="0.3">
      <c r="C6046" s="1"/>
      <c r="D6046" s="1"/>
      <c r="L6046" s="113">
        <v>-36243.83</v>
      </c>
    </row>
    <row r="6047" spans="3:12" x14ac:dyDescent="0.3">
      <c r="C6047" s="1"/>
      <c r="D6047" s="1"/>
      <c r="L6047" s="113">
        <v>-36243.83</v>
      </c>
    </row>
    <row r="6048" spans="3:12" x14ac:dyDescent="0.3">
      <c r="C6048" s="1"/>
      <c r="D6048" s="1"/>
      <c r="L6048" s="113">
        <v>-36243.83</v>
      </c>
    </row>
    <row r="6049" spans="3:12" x14ac:dyDescent="0.3">
      <c r="C6049" s="1"/>
      <c r="D6049" s="1"/>
      <c r="L6049" s="113">
        <v>-36243.83</v>
      </c>
    </row>
    <row r="6050" spans="3:12" x14ac:dyDescent="0.3">
      <c r="C6050" s="1"/>
      <c r="D6050" s="1"/>
      <c r="L6050" s="113">
        <v>-36243.83</v>
      </c>
    </row>
    <row r="6051" spans="3:12" x14ac:dyDescent="0.3">
      <c r="C6051" s="1"/>
      <c r="D6051" s="1"/>
      <c r="L6051" s="113">
        <v>-36243.83</v>
      </c>
    </row>
    <row r="6052" spans="3:12" x14ac:dyDescent="0.3">
      <c r="C6052" s="1"/>
      <c r="D6052" s="1"/>
      <c r="L6052" s="113">
        <v>-36243.83</v>
      </c>
    </row>
    <row r="6053" spans="3:12" x14ac:dyDescent="0.3">
      <c r="C6053" s="1"/>
      <c r="D6053" s="1"/>
      <c r="L6053" s="113">
        <v>-36243.83</v>
      </c>
    </row>
    <row r="6054" spans="3:12" x14ac:dyDescent="0.3">
      <c r="C6054" s="1"/>
      <c r="D6054" s="1"/>
      <c r="L6054" s="113">
        <v>-36243.83</v>
      </c>
    </row>
    <row r="6055" spans="3:12" x14ac:dyDescent="0.3">
      <c r="C6055" s="1"/>
      <c r="D6055" s="1"/>
      <c r="L6055" s="113">
        <v>-36243.83</v>
      </c>
    </row>
    <row r="6056" spans="3:12" x14ac:dyDescent="0.3">
      <c r="C6056" s="1"/>
      <c r="D6056" s="1"/>
      <c r="L6056" s="113">
        <v>-36243.83</v>
      </c>
    </row>
    <row r="6057" spans="3:12" x14ac:dyDescent="0.3">
      <c r="C6057" s="1"/>
      <c r="D6057" s="1"/>
      <c r="L6057" s="113">
        <v>-36243.83</v>
      </c>
    </row>
    <row r="6058" spans="3:12" x14ac:dyDescent="0.3">
      <c r="C6058" s="1"/>
      <c r="D6058" s="1"/>
      <c r="L6058" s="113">
        <v>-36243.83</v>
      </c>
    </row>
    <row r="6059" spans="3:12" x14ac:dyDescent="0.3">
      <c r="C6059" s="1"/>
      <c r="D6059" s="1"/>
      <c r="L6059" s="113">
        <v>-36243.83</v>
      </c>
    </row>
    <row r="6060" spans="3:12" x14ac:dyDescent="0.3">
      <c r="C6060" s="1"/>
      <c r="D6060" s="1"/>
      <c r="L6060" s="113">
        <v>-36243.83</v>
      </c>
    </row>
    <row r="6061" spans="3:12" x14ac:dyDescent="0.3">
      <c r="C6061" s="1"/>
      <c r="D6061" s="1"/>
      <c r="L6061" s="113">
        <v>-36243.83</v>
      </c>
    </row>
    <row r="6062" spans="3:12" x14ac:dyDescent="0.3">
      <c r="C6062" s="1"/>
      <c r="D6062" s="1"/>
      <c r="L6062" s="113">
        <v>-36243.83</v>
      </c>
    </row>
    <row r="6063" spans="3:12" x14ac:dyDescent="0.3">
      <c r="C6063" s="1"/>
      <c r="D6063" s="1"/>
      <c r="L6063" s="113">
        <v>-36243.83</v>
      </c>
    </row>
    <row r="6064" spans="3:12" x14ac:dyDescent="0.3">
      <c r="C6064" s="1"/>
      <c r="D6064" s="1"/>
      <c r="L6064" s="113">
        <v>-36243.83</v>
      </c>
    </row>
    <row r="6065" spans="3:12" x14ac:dyDescent="0.3">
      <c r="C6065" s="1"/>
      <c r="D6065" s="1"/>
      <c r="L6065" s="113">
        <v>-36243.83</v>
      </c>
    </row>
    <row r="6066" spans="3:12" x14ac:dyDescent="0.3">
      <c r="C6066" s="1"/>
      <c r="D6066" s="1"/>
      <c r="L6066" s="113">
        <v>-36243.83</v>
      </c>
    </row>
    <row r="6067" spans="3:12" x14ac:dyDescent="0.3">
      <c r="C6067" s="1"/>
      <c r="D6067" s="1"/>
      <c r="L6067" s="113">
        <v>-36243.83</v>
      </c>
    </row>
    <row r="6068" spans="3:12" x14ac:dyDescent="0.3">
      <c r="C6068" s="1"/>
      <c r="D6068" s="1"/>
      <c r="L6068" s="113">
        <v>-36243.83</v>
      </c>
    </row>
    <row r="6069" spans="3:12" x14ac:dyDescent="0.3">
      <c r="C6069" s="1"/>
      <c r="D6069" s="1"/>
      <c r="L6069" s="113">
        <v>-36243.83</v>
      </c>
    </row>
    <row r="6070" spans="3:12" x14ac:dyDescent="0.3">
      <c r="C6070" s="1"/>
      <c r="D6070" s="1"/>
      <c r="L6070" s="113">
        <v>-36243.83</v>
      </c>
    </row>
    <row r="6071" spans="3:12" x14ac:dyDescent="0.3">
      <c r="C6071" s="1"/>
      <c r="D6071" s="1"/>
      <c r="L6071" s="113">
        <v>-36243.83</v>
      </c>
    </row>
    <row r="6072" spans="3:12" x14ac:dyDescent="0.3">
      <c r="C6072" s="1"/>
      <c r="D6072" s="1"/>
      <c r="L6072" s="113">
        <v>-36243.83</v>
      </c>
    </row>
    <row r="6073" spans="3:12" x14ac:dyDescent="0.3">
      <c r="C6073" s="1"/>
      <c r="D6073" s="1"/>
      <c r="L6073" s="113">
        <v>-36243.83</v>
      </c>
    </row>
    <row r="6074" spans="3:12" x14ac:dyDescent="0.3">
      <c r="C6074" s="1"/>
      <c r="D6074" s="1"/>
      <c r="L6074" s="113">
        <v>-36243.83</v>
      </c>
    </row>
    <row r="6075" spans="3:12" x14ac:dyDescent="0.3">
      <c r="C6075" s="1"/>
      <c r="D6075" s="1"/>
      <c r="L6075" s="113">
        <v>-36243.83</v>
      </c>
    </row>
    <row r="6076" spans="3:12" x14ac:dyDescent="0.3">
      <c r="C6076" s="1"/>
      <c r="D6076" s="1"/>
      <c r="L6076" s="113">
        <v>-36243.83</v>
      </c>
    </row>
    <row r="6077" spans="3:12" x14ac:dyDescent="0.3">
      <c r="C6077" s="1"/>
      <c r="D6077" s="1"/>
      <c r="L6077" s="113">
        <v>-36243.83</v>
      </c>
    </row>
    <row r="6078" spans="3:12" x14ac:dyDescent="0.3">
      <c r="C6078" s="1"/>
      <c r="D6078" s="1"/>
      <c r="L6078" s="113">
        <v>-36243.83</v>
      </c>
    </row>
    <row r="6079" spans="3:12" x14ac:dyDescent="0.3">
      <c r="C6079" s="1"/>
      <c r="D6079" s="1"/>
      <c r="L6079" s="113">
        <v>-36243.83</v>
      </c>
    </row>
    <row r="6080" spans="3:12" x14ac:dyDescent="0.3">
      <c r="C6080" s="1"/>
      <c r="D6080" s="1"/>
      <c r="L6080" s="113">
        <v>-36243.83</v>
      </c>
    </row>
    <row r="6081" spans="3:12" x14ac:dyDescent="0.3">
      <c r="C6081" s="1"/>
      <c r="D6081" s="1"/>
      <c r="L6081" s="113">
        <v>-36243.83</v>
      </c>
    </row>
    <row r="6082" spans="3:12" x14ac:dyDescent="0.3">
      <c r="C6082" s="1"/>
      <c r="D6082" s="1"/>
      <c r="L6082" s="113">
        <v>-36243.83</v>
      </c>
    </row>
    <row r="6083" spans="3:12" x14ac:dyDescent="0.3">
      <c r="C6083" s="1"/>
      <c r="D6083" s="1"/>
      <c r="L6083" s="113">
        <v>-36243.83</v>
      </c>
    </row>
    <row r="6084" spans="3:12" x14ac:dyDescent="0.3">
      <c r="C6084" s="1"/>
      <c r="D6084" s="1"/>
      <c r="L6084" s="113">
        <v>-36243.83</v>
      </c>
    </row>
    <row r="6085" spans="3:12" x14ac:dyDescent="0.3">
      <c r="C6085" s="1"/>
      <c r="D6085" s="1"/>
      <c r="L6085" s="113">
        <v>-36243.83</v>
      </c>
    </row>
    <row r="6086" spans="3:12" x14ac:dyDescent="0.3">
      <c r="C6086" s="1"/>
      <c r="D6086" s="1"/>
      <c r="L6086" s="113">
        <v>-36243.83</v>
      </c>
    </row>
    <row r="6087" spans="3:12" x14ac:dyDescent="0.3">
      <c r="C6087" s="1"/>
      <c r="D6087" s="1"/>
      <c r="L6087" s="113">
        <v>-36243.83</v>
      </c>
    </row>
    <row r="6088" spans="3:12" x14ac:dyDescent="0.3">
      <c r="C6088" s="1"/>
      <c r="D6088" s="1"/>
      <c r="L6088" s="113">
        <v>-36243.83</v>
      </c>
    </row>
    <row r="6089" spans="3:12" x14ac:dyDescent="0.3">
      <c r="C6089" s="1"/>
      <c r="D6089" s="1"/>
      <c r="L6089" s="113">
        <v>-36243.83</v>
      </c>
    </row>
    <row r="6090" spans="3:12" x14ac:dyDescent="0.3">
      <c r="C6090" s="1"/>
      <c r="D6090" s="1"/>
      <c r="L6090" s="113">
        <v>-36243.83</v>
      </c>
    </row>
    <row r="6091" spans="3:12" x14ac:dyDescent="0.3">
      <c r="C6091" s="1"/>
      <c r="D6091" s="1"/>
      <c r="L6091" s="113">
        <v>-36243.83</v>
      </c>
    </row>
    <row r="6092" spans="3:12" x14ac:dyDescent="0.3">
      <c r="C6092" s="1"/>
      <c r="D6092" s="1"/>
      <c r="L6092" s="113">
        <v>-36243.83</v>
      </c>
    </row>
    <row r="6093" spans="3:12" x14ac:dyDescent="0.3">
      <c r="C6093" s="1"/>
      <c r="D6093" s="1"/>
      <c r="L6093" s="113">
        <v>-36243.83</v>
      </c>
    </row>
    <row r="6094" spans="3:12" x14ac:dyDescent="0.3">
      <c r="C6094" s="1"/>
      <c r="D6094" s="1"/>
      <c r="L6094" s="113">
        <v>-36243.83</v>
      </c>
    </row>
    <row r="6095" spans="3:12" x14ac:dyDescent="0.3">
      <c r="C6095" s="1"/>
      <c r="D6095" s="1"/>
      <c r="L6095" s="113">
        <v>-36243.83</v>
      </c>
    </row>
    <row r="6096" spans="3:12" x14ac:dyDescent="0.3">
      <c r="C6096" s="1"/>
      <c r="D6096" s="1"/>
      <c r="L6096" s="113">
        <v>-36243.83</v>
      </c>
    </row>
    <row r="6097" spans="3:12" x14ac:dyDescent="0.3">
      <c r="C6097" s="1"/>
      <c r="D6097" s="1"/>
      <c r="L6097" s="113">
        <v>-36243.83</v>
      </c>
    </row>
    <row r="6098" spans="3:12" x14ac:dyDescent="0.3">
      <c r="C6098" s="1"/>
      <c r="D6098" s="1"/>
      <c r="L6098" s="113">
        <v>-36243.83</v>
      </c>
    </row>
    <row r="6099" spans="3:12" x14ac:dyDescent="0.3">
      <c r="C6099" s="1"/>
      <c r="D6099" s="1"/>
      <c r="L6099" s="113">
        <v>-36243.83</v>
      </c>
    </row>
    <row r="6100" spans="3:12" x14ac:dyDescent="0.3">
      <c r="C6100" s="1"/>
      <c r="D6100" s="1"/>
      <c r="L6100" s="113">
        <v>-36243.83</v>
      </c>
    </row>
    <row r="6101" spans="3:12" x14ac:dyDescent="0.3">
      <c r="C6101" s="1"/>
      <c r="D6101" s="1"/>
      <c r="L6101" s="113">
        <v>-36243.83</v>
      </c>
    </row>
    <row r="6102" spans="3:12" x14ac:dyDescent="0.3">
      <c r="C6102" s="1"/>
      <c r="D6102" s="1"/>
      <c r="L6102" s="113">
        <v>-36243.83</v>
      </c>
    </row>
    <row r="6103" spans="3:12" x14ac:dyDescent="0.3">
      <c r="C6103" s="1"/>
      <c r="D6103" s="1"/>
      <c r="L6103" s="113">
        <v>-36243.83</v>
      </c>
    </row>
    <row r="6104" spans="3:12" x14ac:dyDescent="0.3">
      <c r="C6104" s="1"/>
      <c r="D6104" s="1"/>
      <c r="L6104" s="113">
        <v>-36243.83</v>
      </c>
    </row>
    <row r="6105" spans="3:12" x14ac:dyDescent="0.3">
      <c r="C6105" s="1"/>
      <c r="D6105" s="1"/>
      <c r="L6105" s="113">
        <v>-36243.83</v>
      </c>
    </row>
    <row r="6106" spans="3:12" x14ac:dyDescent="0.3">
      <c r="C6106" s="1"/>
      <c r="D6106" s="1"/>
      <c r="L6106" s="113">
        <v>-36243.83</v>
      </c>
    </row>
    <row r="6107" spans="3:12" x14ac:dyDescent="0.3">
      <c r="C6107" s="1"/>
      <c r="D6107" s="1"/>
      <c r="L6107" s="113">
        <v>-36243.83</v>
      </c>
    </row>
    <row r="6108" spans="3:12" x14ac:dyDescent="0.3">
      <c r="C6108" s="1"/>
      <c r="D6108" s="1"/>
      <c r="L6108" s="113">
        <v>-36243.83</v>
      </c>
    </row>
    <row r="6109" spans="3:12" x14ac:dyDescent="0.3">
      <c r="C6109" s="1"/>
      <c r="D6109" s="1"/>
      <c r="L6109" s="113">
        <v>-36243.83</v>
      </c>
    </row>
    <row r="6110" spans="3:12" x14ac:dyDescent="0.3">
      <c r="C6110" s="1"/>
      <c r="D6110" s="1"/>
      <c r="L6110" s="113">
        <v>-36243.83</v>
      </c>
    </row>
    <row r="6111" spans="3:12" x14ac:dyDescent="0.3">
      <c r="C6111" s="1"/>
      <c r="D6111" s="1"/>
      <c r="L6111" s="113">
        <v>-36243.83</v>
      </c>
    </row>
    <row r="6112" spans="3:12" x14ac:dyDescent="0.3">
      <c r="C6112" s="1"/>
      <c r="D6112" s="1"/>
      <c r="L6112" s="113">
        <v>-36243.83</v>
      </c>
    </row>
    <row r="6113" spans="3:12" x14ac:dyDescent="0.3">
      <c r="C6113" s="1"/>
      <c r="D6113" s="1"/>
      <c r="L6113" s="113">
        <v>-36243.83</v>
      </c>
    </row>
    <row r="6114" spans="3:12" x14ac:dyDescent="0.3">
      <c r="C6114" s="1"/>
      <c r="D6114" s="1"/>
      <c r="L6114" s="113">
        <v>-36243.83</v>
      </c>
    </row>
    <row r="6115" spans="3:12" x14ac:dyDescent="0.3">
      <c r="C6115" s="1"/>
      <c r="D6115" s="1"/>
      <c r="L6115" s="113">
        <v>-36243.83</v>
      </c>
    </row>
    <row r="6116" spans="3:12" x14ac:dyDescent="0.3">
      <c r="C6116" s="1"/>
      <c r="D6116" s="1"/>
      <c r="L6116" s="113">
        <v>-36243.83</v>
      </c>
    </row>
    <row r="6117" spans="3:12" x14ac:dyDescent="0.3">
      <c r="C6117" s="1"/>
      <c r="D6117" s="1"/>
      <c r="L6117" s="113">
        <v>-36243.83</v>
      </c>
    </row>
    <row r="6118" spans="3:12" x14ac:dyDescent="0.3">
      <c r="C6118" s="1"/>
      <c r="D6118" s="1"/>
      <c r="L6118" s="113">
        <v>-36243.83</v>
      </c>
    </row>
    <row r="6119" spans="3:12" x14ac:dyDescent="0.3">
      <c r="C6119" s="1"/>
      <c r="D6119" s="1"/>
      <c r="L6119" s="113">
        <v>-36243.83</v>
      </c>
    </row>
    <row r="6120" spans="3:12" x14ac:dyDescent="0.3">
      <c r="C6120" s="1"/>
      <c r="D6120" s="1"/>
      <c r="L6120" s="113">
        <v>-36243.83</v>
      </c>
    </row>
    <row r="6121" spans="3:12" x14ac:dyDescent="0.3">
      <c r="C6121" s="1"/>
      <c r="D6121" s="1"/>
      <c r="L6121" s="113">
        <v>-36243.83</v>
      </c>
    </row>
    <row r="6122" spans="3:12" x14ac:dyDescent="0.3">
      <c r="C6122" s="1"/>
      <c r="D6122" s="1"/>
      <c r="L6122" s="113">
        <v>-36243.83</v>
      </c>
    </row>
    <row r="6123" spans="3:12" x14ac:dyDescent="0.3">
      <c r="C6123" s="1"/>
      <c r="D6123" s="1"/>
      <c r="L6123" s="113">
        <v>-36243.83</v>
      </c>
    </row>
    <row r="6124" spans="3:12" x14ac:dyDescent="0.3">
      <c r="C6124" s="1"/>
      <c r="D6124" s="1"/>
      <c r="L6124" s="113">
        <v>-36243.83</v>
      </c>
    </row>
    <row r="6125" spans="3:12" x14ac:dyDescent="0.3">
      <c r="C6125" s="1"/>
      <c r="D6125" s="1"/>
      <c r="L6125" s="113">
        <v>-36243.83</v>
      </c>
    </row>
    <row r="6126" spans="3:12" x14ac:dyDescent="0.3">
      <c r="C6126" s="1"/>
      <c r="D6126" s="1"/>
      <c r="L6126" s="113">
        <v>-36243.83</v>
      </c>
    </row>
    <row r="6127" spans="3:12" x14ac:dyDescent="0.3">
      <c r="C6127" s="1"/>
      <c r="D6127" s="1"/>
      <c r="L6127" s="113">
        <v>-36243.83</v>
      </c>
    </row>
    <row r="6128" spans="3:12" x14ac:dyDescent="0.3">
      <c r="C6128" s="1"/>
      <c r="D6128" s="1"/>
      <c r="L6128" s="113">
        <v>-36243.83</v>
      </c>
    </row>
    <row r="6129" spans="3:12" x14ac:dyDescent="0.3">
      <c r="C6129" s="1"/>
      <c r="D6129" s="1"/>
      <c r="L6129" s="113">
        <v>-36243.83</v>
      </c>
    </row>
    <row r="6130" spans="3:12" x14ac:dyDescent="0.3">
      <c r="C6130" s="1"/>
      <c r="D6130" s="1"/>
      <c r="L6130" s="113">
        <v>-36243.83</v>
      </c>
    </row>
    <row r="6131" spans="3:12" x14ac:dyDescent="0.3">
      <c r="C6131" s="1"/>
      <c r="D6131" s="1"/>
      <c r="L6131" s="113">
        <v>-36243.83</v>
      </c>
    </row>
    <row r="6132" spans="3:12" x14ac:dyDescent="0.3">
      <c r="C6132" s="1"/>
      <c r="D6132" s="1"/>
      <c r="L6132" s="113">
        <v>-36243.83</v>
      </c>
    </row>
    <row r="6133" spans="3:12" x14ac:dyDescent="0.3">
      <c r="C6133" s="1"/>
      <c r="D6133" s="1"/>
      <c r="L6133" s="113">
        <v>-36243.83</v>
      </c>
    </row>
    <row r="6134" spans="3:12" x14ac:dyDescent="0.3">
      <c r="C6134" s="1"/>
      <c r="D6134" s="1"/>
      <c r="L6134" s="113">
        <v>-36243.83</v>
      </c>
    </row>
    <row r="6135" spans="3:12" x14ac:dyDescent="0.3">
      <c r="C6135" s="1"/>
      <c r="D6135" s="1"/>
      <c r="L6135" s="113">
        <v>-36243.83</v>
      </c>
    </row>
    <row r="6136" spans="3:12" x14ac:dyDescent="0.3">
      <c r="C6136" s="1"/>
      <c r="D6136" s="1"/>
      <c r="L6136" s="113">
        <v>-36243.83</v>
      </c>
    </row>
    <row r="6137" spans="3:12" x14ac:dyDescent="0.3">
      <c r="C6137" s="1"/>
      <c r="D6137" s="1"/>
      <c r="L6137" s="113">
        <v>-36243.83</v>
      </c>
    </row>
    <row r="6138" spans="3:12" x14ac:dyDescent="0.3">
      <c r="C6138" s="1"/>
      <c r="D6138" s="1"/>
      <c r="L6138" s="113">
        <v>-36243.83</v>
      </c>
    </row>
    <row r="6139" spans="3:12" x14ac:dyDescent="0.3">
      <c r="C6139" s="1"/>
      <c r="D6139" s="1"/>
      <c r="L6139" s="113">
        <v>-36243.83</v>
      </c>
    </row>
    <row r="6140" spans="3:12" x14ac:dyDescent="0.3">
      <c r="C6140" s="1"/>
      <c r="D6140" s="1"/>
      <c r="L6140" s="113">
        <v>-36243.83</v>
      </c>
    </row>
    <row r="6141" spans="3:12" x14ac:dyDescent="0.3">
      <c r="C6141" s="1"/>
      <c r="D6141" s="1"/>
      <c r="L6141" s="113">
        <v>-36243.83</v>
      </c>
    </row>
    <row r="6142" spans="3:12" x14ac:dyDescent="0.3">
      <c r="C6142" s="1"/>
      <c r="D6142" s="1"/>
      <c r="L6142" s="113">
        <v>-36243.83</v>
      </c>
    </row>
    <row r="6143" spans="3:12" x14ac:dyDescent="0.3">
      <c r="C6143" s="1"/>
      <c r="D6143" s="1"/>
      <c r="L6143" s="113">
        <v>-36243.83</v>
      </c>
    </row>
    <row r="6144" spans="3:12" x14ac:dyDescent="0.3">
      <c r="C6144" s="1"/>
      <c r="D6144" s="1"/>
      <c r="L6144" s="113">
        <v>-36243.83</v>
      </c>
    </row>
    <row r="6145" spans="3:12" x14ac:dyDescent="0.3">
      <c r="C6145" s="1"/>
      <c r="D6145" s="1"/>
      <c r="L6145" s="113">
        <v>-36243.83</v>
      </c>
    </row>
    <row r="6146" spans="3:12" x14ac:dyDescent="0.3">
      <c r="C6146" s="1"/>
      <c r="D6146" s="1"/>
      <c r="L6146" s="113">
        <v>-36243.83</v>
      </c>
    </row>
    <row r="6147" spans="3:12" x14ac:dyDescent="0.3">
      <c r="C6147" s="1"/>
      <c r="D6147" s="1"/>
      <c r="L6147" s="113">
        <v>-36243.83</v>
      </c>
    </row>
    <row r="6148" spans="3:12" x14ac:dyDescent="0.3">
      <c r="C6148" s="1"/>
      <c r="D6148" s="1"/>
      <c r="L6148" s="113">
        <v>-36243.83</v>
      </c>
    </row>
    <row r="6149" spans="3:12" x14ac:dyDescent="0.3">
      <c r="C6149" s="1"/>
      <c r="D6149" s="1"/>
      <c r="L6149" s="113">
        <v>-36243.83</v>
      </c>
    </row>
    <row r="6150" spans="3:12" x14ac:dyDescent="0.3">
      <c r="C6150" s="1"/>
      <c r="D6150" s="1"/>
      <c r="L6150" s="113">
        <v>-36243.83</v>
      </c>
    </row>
    <row r="6151" spans="3:12" x14ac:dyDescent="0.3">
      <c r="C6151" s="1"/>
      <c r="D6151" s="1"/>
      <c r="L6151" s="113">
        <v>-36243.83</v>
      </c>
    </row>
    <row r="6152" spans="3:12" x14ac:dyDescent="0.3">
      <c r="C6152" s="1"/>
      <c r="D6152" s="1"/>
      <c r="L6152" s="113">
        <v>-36243.83</v>
      </c>
    </row>
    <row r="6153" spans="3:12" x14ac:dyDescent="0.3">
      <c r="C6153" s="1"/>
      <c r="D6153" s="1"/>
      <c r="L6153" s="113">
        <v>-36243.83</v>
      </c>
    </row>
    <row r="6154" spans="3:12" x14ac:dyDescent="0.3">
      <c r="C6154" s="1"/>
      <c r="D6154" s="1"/>
      <c r="L6154" s="113">
        <v>-36243.83</v>
      </c>
    </row>
    <row r="6155" spans="3:12" x14ac:dyDescent="0.3">
      <c r="C6155" s="1"/>
      <c r="D6155" s="1"/>
      <c r="L6155" s="113">
        <v>-36243.83</v>
      </c>
    </row>
    <row r="6156" spans="3:12" x14ac:dyDescent="0.3">
      <c r="C6156" s="1"/>
      <c r="D6156" s="1"/>
      <c r="L6156" s="113">
        <v>-36243.83</v>
      </c>
    </row>
    <row r="6157" spans="3:12" x14ac:dyDescent="0.3">
      <c r="C6157" s="1"/>
      <c r="D6157" s="1"/>
      <c r="L6157" s="113">
        <v>-36243.83</v>
      </c>
    </row>
    <row r="6158" spans="3:12" x14ac:dyDescent="0.3">
      <c r="C6158" s="1"/>
      <c r="D6158" s="1"/>
      <c r="L6158" s="113">
        <v>-36243.83</v>
      </c>
    </row>
    <row r="6159" spans="3:12" x14ac:dyDescent="0.3">
      <c r="C6159" s="1"/>
      <c r="D6159" s="1"/>
      <c r="L6159" s="113">
        <v>-36243.83</v>
      </c>
    </row>
    <row r="6160" spans="3:12" x14ac:dyDescent="0.3">
      <c r="C6160" s="1"/>
      <c r="D6160" s="1"/>
      <c r="L6160" s="113">
        <v>-36243.83</v>
      </c>
    </row>
    <row r="6161" spans="3:12" x14ac:dyDescent="0.3">
      <c r="C6161" s="1"/>
      <c r="D6161" s="1"/>
      <c r="L6161" s="113">
        <v>-36243.83</v>
      </c>
    </row>
    <row r="6162" spans="3:12" x14ac:dyDescent="0.3">
      <c r="C6162" s="1"/>
      <c r="D6162" s="1"/>
      <c r="L6162" s="113">
        <v>-36243.83</v>
      </c>
    </row>
    <row r="6163" spans="3:12" x14ac:dyDescent="0.3">
      <c r="C6163" s="1"/>
      <c r="D6163" s="1"/>
      <c r="L6163" s="113">
        <v>-36243.83</v>
      </c>
    </row>
    <row r="6164" spans="3:12" x14ac:dyDescent="0.3">
      <c r="C6164" s="1"/>
      <c r="D6164" s="1"/>
      <c r="L6164" s="113">
        <v>-36243.83</v>
      </c>
    </row>
    <row r="6165" spans="3:12" x14ac:dyDescent="0.3">
      <c r="C6165" s="1"/>
      <c r="D6165" s="1"/>
      <c r="L6165" s="113">
        <v>-36243.83</v>
      </c>
    </row>
    <row r="6166" spans="3:12" x14ac:dyDescent="0.3">
      <c r="C6166" s="1"/>
      <c r="D6166" s="1"/>
      <c r="L6166" s="113">
        <v>-36243.83</v>
      </c>
    </row>
    <row r="6167" spans="3:12" x14ac:dyDescent="0.3">
      <c r="C6167" s="1"/>
      <c r="D6167" s="1"/>
      <c r="L6167" s="113">
        <v>-36243.83</v>
      </c>
    </row>
    <row r="6168" spans="3:12" x14ac:dyDescent="0.3">
      <c r="C6168" s="1"/>
      <c r="D6168" s="1"/>
      <c r="L6168" s="113">
        <v>-36243.83</v>
      </c>
    </row>
    <row r="6169" spans="3:12" x14ac:dyDescent="0.3">
      <c r="C6169" s="1"/>
      <c r="D6169" s="1"/>
      <c r="L6169" s="113">
        <v>-36243.83</v>
      </c>
    </row>
    <row r="6170" spans="3:12" x14ac:dyDescent="0.3">
      <c r="C6170" s="1"/>
      <c r="D6170" s="1"/>
      <c r="L6170" s="113">
        <v>-36243.83</v>
      </c>
    </row>
    <row r="6171" spans="3:12" x14ac:dyDescent="0.3">
      <c r="C6171" s="1"/>
      <c r="D6171" s="1"/>
      <c r="L6171" s="113">
        <v>-36243.83</v>
      </c>
    </row>
    <row r="6172" spans="3:12" x14ac:dyDescent="0.3">
      <c r="C6172" s="1"/>
      <c r="D6172" s="1"/>
      <c r="L6172" s="113">
        <v>-36243.83</v>
      </c>
    </row>
    <row r="6173" spans="3:12" x14ac:dyDescent="0.3">
      <c r="C6173" s="1"/>
      <c r="D6173" s="1"/>
      <c r="L6173" s="113">
        <v>-36243.83</v>
      </c>
    </row>
    <row r="6174" spans="3:12" x14ac:dyDescent="0.3">
      <c r="C6174" s="1"/>
      <c r="D6174" s="1"/>
      <c r="L6174" s="113">
        <v>-36243.83</v>
      </c>
    </row>
    <row r="6175" spans="3:12" x14ac:dyDescent="0.3">
      <c r="C6175" s="1"/>
      <c r="D6175" s="1"/>
      <c r="L6175" s="113">
        <v>-36243.83</v>
      </c>
    </row>
    <row r="6176" spans="3:12" x14ac:dyDescent="0.3">
      <c r="C6176" s="1"/>
      <c r="D6176" s="1"/>
      <c r="L6176" s="113">
        <v>-36243.83</v>
      </c>
    </row>
    <row r="6177" spans="3:12" x14ac:dyDescent="0.3">
      <c r="C6177" s="1"/>
      <c r="D6177" s="1"/>
      <c r="L6177" s="113">
        <v>-36243.83</v>
      </c>
    </row>
    <row r="6178" spans="3:12" x14ac:dyDescent="0.3">
      <c r="C6178" s="1"/>
      <c r="D6178" s="1"/>
      <c r="L6178" s="113">
        <v>-36243.83</v>
      </c>
    </row>
    <row r="6179" spans="3:12" x14ac:dyDescent="0.3">
      <c r="C6179" s="1"/>
      <c r="D6179" s="1"/>
      <c r="L6179" s="113">
        <v>-36243.83</v>
      </c>
    </row>
    <row r="6180" spans="3:12" x14ac:dyDescent="0.3">
      <c r="C6180" s="1"/>
      <c r="D6180" s="1"/>
      <c r="L6180" s="113">
        <v>-36243.83</v>
      </c>
    </row>
    <row r="6181" spans="3:12" x14ac:dyDescent="0.3">
      <c r="C6181" s="1"/>
      <c r="D6181" s="1"/>
      <c r="L6181" s="113">
        <v>-36243.83</v>
      </c>
    </row>
    <row r="6182" spans="3:12" x14ac:dyDescent="0.3">
      <c r="C6182" s="1"/>
      <c r="D6182" s="1"/>
      <c r="L6182" s="113">
        <v>-36243.83</v>
      </c>
    </row>
    <row r="6183" spans="3:12" x14ac:dyDescent="0.3">
      <c r="C6183" s="1"/>
      <c r="D6183" s="1"/>
      <c r="L6183" s="113">
        <v>-36243.83</v>
      </c>
    </row>
    <row r="6184" spans="3:12" x14ac:dyDescent="0.3">
      <c r="C6184" s="1"/>
      <c r="D6184" s="1"/>
      <c r="L6184" s="113">
        <v>-36243.83</v>
      </c>
    </row>
    <row r="6185" spans="3:12" x14ac:dyDescent="0.3">
      <c r="C6185" s="1"/>
      <c r="D6185" s="1"/>
      <c r="L6185" s="113">
        <v>-36243.83</v>
      </c>
    </row>
    <row r="6186" spans="3:12" x14ac:dyDescent="0.3">
      <c r="C6186" s="1"/>
      <c r="D6186" s="1"/>
      <c r="L6186" s="113">
        <v>-36243.83</v>
      </c>
    </row>
    <row r="6187" spans="3:12" x14ac:dyDescent="0.3">
      <c r="C6187" s="1"/>
      <c r="D6187" s="1"/>
      <c r="L6187" s="113">
        <v>-36243.83</v>
      </c>
    </row>
    <row r="6188" spans="3:12" x14ac:dyDescent="0.3">
      <c r="C6188" s="1"/>
      <c r="D6188" s="1"/>
      <c r="L6188" s="113">
        <v>-36243.83</v>
      </c>
    </row>
    <row r="6189" spans="3:12" x14ac:dyDescent="0.3">
      <c r="C6189" s="1"/>
      <c r="D6189" s="1"/>
      <c r="L6189" s="113">
        <v>-36243.83</v>
      </c>
    </row>
    <row r="6190" spans="3:12" x14ac:dyDescent="0.3">
      <c r="C6190" s="1"/>
      <c r="D6190" s="1"/>
      <c r="L6190" s="113">
        <v>-36243.83</v>
      </c>
    </row>
    <row r="6191" spans="3:12" x14ac:dyDescent="0.3">
      <c r="C6191" s="1"/>
      <c r="D6191" s="1"/>
      <c r="L6191" s="113">
        <v>-36243.83</v>
      </c>
    </row>
    <row r="6192" spans="3:12" x14ac:dyDescent="0.3">
      <c r="C6192" s="1"/>
      <c r="D6192" s="1"/>
      <c r="L6192" s="113">
        <v>-36243.83</v>
      </c>
    </row>
    <row r="6193" spans="3:12" x14ac:dyDescent="0.3">
      <c r="C6193" s="1"/>
      <c r="D6193" s="1"/>
      <c r="L6193" s="113">
        <v>-36243.83</v>
      </c>
    </row>
    <row r="6194" spans="3:12" x14ac:dyDescent="0.3">
      <c r="C6194" s="1"/>
      <c r="D6194" s="1"/>
      <c r="L6194" s="113">
        <v>-36243.83</v>
      </c>
    </row>
    <row r="6195" spans="3:12" x14ac:dyDescent="0.3">
      <c r="C6195" s="1"/>
      <c r="D6195" s="1"/>
      <c r="L6195" s="113">
        <v>-36243.83</v>
      </c>
    </row>
    <row r="6196" spans="3:12" x14ac:dyDescent="0.3">
      <c r="C6196" s="1"/>
      <c r="D6196" s="1"/>
      <c r="L6196" s="113">
        <v>-36243.83</v>
      </c>
    </row>
    <row r="6197" spans="3:12" x14ac:dyDescent="0.3">
      <c r="C6197" s="1"/>
      <c r="D6197" s="1"/>
      <c r="L6197" s="113">
        <v>-36243.83</v>
      </c>
    </row>
    <row r="6198" spans="3:12" x14ac:dyDescent="0.3">
      <c r="C6198" s="1"/>
      <c r="D6198" s="1"/>
      <c r="L6198" s="113">
        <v>-36243.83</v>
      </c>
    </row>
    <row r="6199" spans="3:12" x14ac:dyDescent="0.3">
      <c r="C6199" s="1"/>
      <c r="D6199" s="1"/>
      <c r="L6199" s="113">
        <v>-36243.83</v>
      </c>
    </row>
    <row r="6200" spans="3:12" x14ac:dyDescent="0.3">
      <c r="C6200" s="1"/>
      <c r="D6200" s="1"/>
      <c r="L6200" s="113">
        <v>-36243.83</v>
      </c>
    </row>
    <row r="6201" spans="3:12" x14ac:dyDescent="0.3">
      <c r="C6201" s="1"/>
      <c r="D6201" s="1"/>
      <c r="L6201" s="113">
        <v>-36243.83</v>
      </c>
    </row>
    <row r="6202" spans="3:12" x14ac:dyDescent="0.3">
      <c r="C6202" s="1"/>
      <c r="D6202" s="1"/>
      <c r="L6202" s="113">
        <v>-36243.83</v>
      </c>
    </row>
    <row r="6203" spans="3:12" x14ac:dyDescent="0.3">
      <c r="C6203" s="1"/>
      <c r="D6203" s="1"/>
      <c r="L6203" s="113">
        <v>-36243.83</v>
      </c>
    </row>
    <row r="6204" spans="3:12" x14ac:dyDescent="0.3">
      <c r="C6204" s="1"/>
      <c r="D6204" s="1"/>
      <c r="L6204" s="113">
        <v>-36243.83</v>
      </c>
    </row>
    <row r="6205" spans="3:12" x14ac:dyDescent="0.3">
      <c r="C6205" s="1"/>
      <c r="D6205" s="1"/>
      <c r="L6205" s="113">
        <v>-36243.83</v>
      </c>
    </row>
    <row r="6206" spans="3:12" x14ac:dyDescent="0.3">
      <c r="C6206" s="1"/>
      <c r="D6206" s="1"/>
      <c r="L6206" s="113">
        <v>-36243.83</v>
      </c>
    </row>
    <row r="6207" spans="3:12" x14ac:dyDescent="0.3">
      <c r="C6207" s="1"/>
      <c r="D6207" s="1"/>
      <c r="L6207" s="113">
        <v>-36243.83</v>
      </c>
    </row>
    <row r="6208" spans="3:12" x14ac:dyDescent="0.3">
      <c r="C6208" s="1"/>
      <c r="D6208" s="1"/>
      <c r="L6208" s="113">
        <v>-36243.83</v>
      </c>
    </row>
    <row r="6209" spans="3:12" x14ac:dyDescent="0.3">
      <c r="C6209" s="1"/>
      <c r="D6209" s="1"/>
      <c r="L6209" s="113">
        <v>-36243.83</v>
      </c>
    </row>
    <row r="6210" spans="3:12" x14ac:dyDescent="0.3">
      <c r="C6210" s="1"/>
      <c r="D6210" s="1"/>
      <c r="L6210" s="113">
        <v>-36243.83</v>
      </c>
    </row>
    <row r="6211" spans="3:12" x14ac:dyDescent="0.3">
      <c r="C6211" s="1"/>
      <c r="D6211" s="1"/>
      <c r="L6211" s="113">
        <v>-36243.83</v>
      </c>
    </row>
    <row r="6212" spans="3:12" x14ac:dyDescent="0.3">
      <c r="C6212" s="1"/>
      <c r="D6212" s="1"/>
      <c r="L6212" s="113">
        <v>-36243.83</v>
      </c>
    </row>
    <row r="6213" spans="3:12" x14ac:dyDescent="0.3">
      <c r="C6213" s="1"/>
      <c r="D6213" s="1"/>
      <c r="L6213" s="113">
        <v>-36243.83</v>
      </c>
    </row>
    <row r="6214" spans="3:12" x14ac:dyDescent="0.3">
      <c r="C6214" s="1"/>
      <c r="D6214" s="1"/>
      <c r="L6214" s="113">
        <v>-36243.83</v>
      </c>
    </row>
    <row r="6215" spans="3:12" x14ac:dyDescent="0.3">
      <c r="C6215" s="1"/>
      <c r="D6215" s="1"/>
      <c r="L6215" s="113">
        <v>-36243.83</v>
      </c>
    </row>
    <row r="6216" spans="3:12" x14ac:dyDescent="0.3">
      <c r="C6216" s="1"/>
      <c r="D6216" s="1"/>
      <c r="L6216" s="113">
        <v>-36243.83</v>
      </c>
    </row>
    <row r="6217" spans="3:12" x14ac:dyDescent="0.3">
      <c r="C6217" s="1"/>
      <c r="D6217" s="1"/>
      <c r="L6217" s="113">
        <v>-36243.83</v>
      </c>
    </row>
    <row r="6218" spans="3:12" x14ac:dyDescent="0.3">
      <c r="C6218" s="1"/>
      <c r="D6218" s="1"/>
      <c r="L6218" s="113">
        <v>-36243.83</v>
      </c>
    </row>
    <row r="6219" spans="3:12" x14ac:dyDescent="0.3">
      <c r="C6219" s="1"/>
      <c r="D6219" s="1"/>
      <c r="L6219" s="113">
        <v>-36243.83</v>
      </c>
    </row>
    <row r="6220" spans="3:12" x14ac:dyDescent="0.3">
      <c r="C6220" s="1"/>
      <c r="D6220" s="1"/>
      <c r="L6220" s="113">
        <v>-36243.83</v>
      </c>
    </row>
    <row r="6221" spans="3:12" x14ac:dyDescent="0.3">
      <c r="C6221" s="1"/>
      <c r="D6221" s="1"/>
      <c r="L6221" s="113">
        <v>-36243.83</v>
      </c>
    </row>
    <row r="6222" spans="3:12" x14ac:dyDescent="0.3">
      <c r="C6222" s="1"/>
      <c r="D6222" s="1"/>
      <c r="L6222" s="113">
        <v>-36243.83</v>
      </c>
    </row>
    <row r="6223" spans="3:12" x14ac:dyDescent="0.3">
      <c r="C6223" s="1"/>
      <c r="D6223" s="1"/>
      <c r="L6223" s="113">
        <v>-36243.83</v>
      </c>
    </row>
    <row r="6224" spans="3:12" x14ac:dyDescent="0.3">
      <c r="C6224" s="1"/>
      <c r="D6224" s="1"/>
      <c r="L6224" s="113">
        <v>-36243.83</v>
      </c>
    </row>
    <row r="6225" spans="3:12" x14ac:dyDescent="0.3">
      <c r="C6225" s="1"/>
      <c r="D6225" s="1"/>
      <c r="L6225" s="113">
        <v>-36243.83</v>
      </c>
    </row>
    <row r="6226" spans="3:12" x14ac:dyDescent="0.3">
      <c r="C6226" s="1"/>
      <c r="D6226" s="1"/>
      <c r="L6226" s="113">
        <v>-36243.83</v>
      </c>
    </row>
    <row r="6227" spans="3:12" x14ac:dyDescent="0.3">
      <c r="C6227" s="1"/>
      <c r="D6227" s="1"/>
      <c r="L6227" s="113">
        <v>-36243.83</v>
      </c>
    </row>
    <row r="6228" spans="3:12" x14ac:dyDescent="0.3">
      <c r="C6228" s="1"/>
      <c r="D6228" s="1"/>
      <c r="L6228" s="113">
        <v>-36243.83</v>
      </c>
    </row>
    <row r="6229" spans="3:12" x14ac:dyDescent="0.3">
      <c r="C6229" s="1"/>
      <c r="D6229" s="1"/>
      <c r="L6229" s="113">
        <v>-36243.83</v>
      </c>
    </row>
    <row r="6230" spans="3:12" x14ac:dyDescent="0.3">
      <c r="C6230" s="1"/>
      <c r="D6230" s="1"/>
      <c r="L6230" s="113">
        <v>-36243.83</v>
      </c>
    </row>
    <row r="6231" spans="3:12" x14ac:dyDescent="0.3">
      <c r="C6231" s="1"/>
      <c r="D6231" s="1"/>
      <c r="L6231" s="113">
        <v>-36243.83</v>
      </c>
    </row>
    <row r="6232" spans="3:12" x14ac:dyDescent="0.3">
      <c r="C6232" s="1"/>
      <c r="D6232" s="1"/>
      <c r="L6232" s="113">
        <v>-36243.83</v>
      </c>
    </row>
    <row r="6233" spans="3:12" x14ac:dyDescent="0.3">
      <c r="C6233" s="1"/>
      <c r="D6233" s="1"/>
      <c r="L6233" s="113">
        <v>-36243.83</v>
      </c>
    </row>
    <row r="6234" spans="3:12" x14ac:dyDescent="0.3">
      <c r="C6234" s="1"/>
      <c r="D6234" s="1"/>
      <c r="L6234" s="113">
        <v>-36243.83</v>
      </c>
    </row>
    <row r="6235" spans="3:12" x14ac:dyDescent="0.3">
      <c r="C6235" s="1"/>
      <c r="D6235" s="1"/>
      <c r="L6235" s="113">
        <v>-36243.83</v>
      </c>
    </row>
    <row r="6236" spans="3:12" x14ac:dyDescent="0.3">
      <c r="C6236" s="1"/>
      <c r="D6236" s="1"/>
      <c r="L6236" s="113">
        <v>-36243.83</v>
      </c>
    </row>
    <row r="6237" spans="3:12" x14ac:dyDescent="0.3">
      <c r="C6237" s="1"/>
      <c r="D6237" s="1"/>
      <c r="L6237" s="113">
        <v>-36243.83</v>
      </c>
    </row>
    <row r="6238" spans="3:12" x14ac:dyDescent="0.3">
      <c r="C6238" s="1"/>
      <c r="D6238" s="1"/>
      <c r="L6238" s="113">
        <v>-36243.83</v>
      </c>
    </row>
    <row r="6239" spans="3:12" x14ac:dyDescent="0.3">
      <c r="C6239" s="1"/>
      <c r="D6239" s="1"/>
      <c r="L6239" s="113">
        <v>-36243.83</v>
      </c>
    </row>
    <row r="6240" spans="3:12" x14ac:dyDescent="0.3">
      <c r="C6240" s="1"/>
      <c r="D6240" s="1"/>
      <c r="L6240" s="113">
        <v>-36243.83</v>
      </c>
    </row>
    <row r="6241" spans="3:12" x14ac:dyDescent="0.3">
      <c r="C6241" s="1"/>
      <c r="D6241" s="1"/>
      <c r="L6241" s="113">
        <v>-36243.83</v>
      </c>
    </row>
    <row r="6242" spans="3:12" x14ac:dyDescent="0.3">
      <c r="C6242" s="1"/>
      <c r="D6242" s="1"/>
      <c r="L6242" s="113">
        <v>-36243.83</v>
      </c>
    </row>
    <row r="6243" spans="3:12" x14ac:dyDescent="0.3">
      <c r="C6243" s="1"/>
      <c r="D6243" s="1"/>
      <c r="L6243" s="113">
        <v>-36243.83</v>
      </c>
    </row>
    <row r="6244" spans="3:12" x14ac:dyDescent="0.3">
      <c r="C6244" s="1"/>
      <c r="D6244" s="1"/>
      <c r="L6244" s="113">
        <v>-36243.83</v>
      </c>
    </row>
    <row r="6245" spans="3:12" x14ac:dyDescent="0.3">
      <c r="C6245" s="1"/>
      <c r="D6245" s="1"/>
      <c r="L6245" s="113">
        <v>-36243.83</v>
      </c>
    </row>
    <row r="6246" spans="3:12" x14ac:dyDescent="0.3">
      <c r="C6246" s="1"/>
      <c r="D6246" s="1"/>
      <c r="L6246" s="113">
        <v>-36243.83</v>
      </c>
    </row>
    <row r="6247" spans="3:12" x14ac:dyDescent="0.3">
      <c r="C6247" s="1"/>
      <c r="D6247" s="1"/>
      <c r="L6247" s="113">
        <v>-36243.83</v>
      </c>
    </row>
    <row r="6248" spans="3:12" x14ac:dyDescent="0.3">
      <c r="C6248" s="1"/>
      <c r="D6248" s="1"/>
      <c r="L6248" s="113">
        <v>-36243.83</v>
      </c>
    </row>
    <row r="6249" spans="3:12" x14ac:dyDescent="0.3">
      <c r="C6249" s="1"/>
      <c r="D6249" s="1"/>
      <c r="L6249" s="113">
        <v>-36243.83</v>
      </c>
    </row>
    <row r="6250" spans="3:12" x14ac:dyDescent="0.3">
      <c r="C6250" s="1"/>
      <c r="D6250" s="1"/>
      <c r="L6250" s="113">
        <v>-36243.83</v>
      </c>
    </row>
    <row r="6251" spans="3:12" x14ac:dyDescent="0.3">
      <c r="C6251" s="1"/>
      <c r="D6251" s="1"/>
      <c r="L6251" s="113">
        <v>-36243.83</v>
      </c>
    </row>
    <row r="6252" spans="3:12" x14ac:dyDescent="0.3">
      <c r="C6252" s="1"/>
      <c r="D6252" s="1"/>
      <c r="L6252" s="113">
        <v>-36243.83</v>
      </c>
    </row>
    <row r="6253" spans="3:12" x14ac:dyDescent="0.3">
      <c r="C6253" s="1"/>
      <c r="D6253" s="1"/>
      <c r="L6253" s="113">
        <v>-36243.83</v>
      </c>
    </row>
    <row r="6254" spans="3:12" x14ac:dyDescent="0.3">
      <c r="C6254" s="1"/>
      <c r="D6254" s="1"/>
      <c r="L6254" s="113">
        <v>-36243.83</v>
      </c>
    </row>
    <row r="6255" spans="3:12" x14ac:dyDescent="0.3">
      <c r="C6255" s="1"/>
      <c r="D6255" s="1"/>
      <c r="L6255" s="113">
        <v>-36243.83</v>
      </c>
    </row>
    <row r="6256" spans="3:12" x14ac:dyDescent="0.3">
      <c r="C6256" s="1"/>
      <c r="D6256" s="1"/>
      <c r="L6256" s="113">
        <v>-36243.83</v>
      </c>
    </row>
    <row r="6257" spans="3:12" x14ac:dyDescent="0.3">
      <c r="C6257" s="1"/>
      <c r="D6257" s="1"/>
      <c r="L6257" s="113">
        <v>-36243.83</v>
      </c>
    </row>
    <row r="6258" spans="3:12" x14ac:dyDescent="0.3">
      <c r="C6258" s="1"/>
      <c r="D6258" s="1"/>
      <c r="L6258" s="113">
        <v>-36243.83</v>
      </c>
    </row>
    <row r="6259" spans="3:12" x14ac:dyDescent="0.3">
      <c r="C6259" s="1"/>
      <c r="D6259" s="1"/>
      <c r="L6259" s="113">
        <v>-36243.83</v>
      </c>
    </row>
    <row r="6260" spans="3:12" x14ac:dyDescent="0.3">
      <c r="C6260" s="1"/>
      <c r="D6260" s="1"/>
      <c r="L6260" s="113">
        <v>-36243.83</v>
      </c>
    </row>
    <row r="6261" spans="3:12" x14ac:dyDescent="0.3">
      <c r="C6261" s="1"/>
      <c r="D6261" s="1"/>
      <c r="L6261" s="113">
        <v>-36243.83</v>
      </c>
    </row>
    <row r="6262" spans="3:12" x14ac:dyDescent="0.3">
      <c r="C6262" s="1"/>
      <c r="D6262" s="1"/>
      <c r="L6262" s="113">
        <v>-36243.83</v>
      </c>
    </row>
    <row r="6263" spans="3:12" x14ac:dyDescent="0.3">
      <c r="C6263" s="1"/>
      <c r="D6263" s="1"/>
      <c r="L6263" s="113">
        <v>-36243.83</v>
      </c>
    </row>
    <row r="6264" spans="3:12" x14ac:dyDescent="0.3">
      <c r="C6264" s="1"/>
      <c r="D6264" s="1"/>
      <c r="L6264" s="113">
        <v>-36243.83</v>
      </c>
    </row>
    <row r="6265" spans="3:12" x14ac:dyDescent="0.3">
      <c r="C6265" s="1"/>
      <c r="D6265" s="1"/>
      <c r="L6265" s="113">
        <v>-36243.83</v>
      </c>
    </row>
    <row r="6266" spans="3:12" x14ac:dyDescent="0.3">
      <c r="C6266" s="1"/>
      <c r="D6266" s="1"/>
      <c r="L6266" s="113">
        <v>-36243.83</v>
      </c>
    </row>
    <row r="6267" spans="3:12" x14ac:dyDescent="0.3">
      <c r="C6267" s="1"/>
      <c r="D6267" s="1"/>
      <c r="L6267" s="113">
        <v>-36243.83</v>
      </c>
    </row>
    <row r="6268" spans="3:12" x14ac:dyDescent="0.3">
      <c r="C6268" s="1"/>
      <c r="D6268" s="1"/>
      <c r="L6268" s="113">
        <v>-36243.83</v>
      </c>
    </row>
    <row r="6269" spans="3:12" x14ac:dyDescent="0.3">
      <c r="C6269" s="1"/>
      <c r="D6269" s="1"/>
      <c r="L6269" s="113">
        <v>-36243.83</v>
      </c>
    </row>
    <row r="6270" spans="3:12" x14ac:dyDescent="0.3">
      <c r="C6270" s="1"/>
      <c r="D6270" s="1"/>
      <c r="L6270" s="113">
        <v>-36243.83</v>
      </c>
    </row>
    <row r="6271" spans="3:12" x14ac:dyDescent="0.3">
      <c r="C6271" s="1"/>
      <c r="D6271" s="1"/>
      <c r="L6271" s="113">
        <v>-36243.83</v>
      </c>
    </row>
    <row r="6272" spans="3:12" x14ac:dyDescent="0.3">
      <c r="C6272" s="1"/>
      <c r="D6272" s="1"/>
      <c r="L6272" s="113">
        <v>-36243.83</v>
      </c>
    </row>
    <row r="6273" spans="3:12" x14ac:dyDescent="0.3">
      <c r="C6273" s="1"/>
      <c r="D6273" s="1"/>
      <c r="L6273" s="113">
        <v>-36243.83</v>
      </c>
    </row>
    <row r="6274" spans="3:12" x14ac:dyDescent="0.3">
      <c r="C6274" s="1"/>
      <c r="D6274" s="1"/>
      <c r="L6274" s="113">
        <v>-36243.83</v>
      </c>
    </row>
    <row r="6275" spans="3:12" x14ac:dyDescent="0.3">
      <c r="C6275" s="1"/>
      <c r="D6275" s="1"/>
      <c r="L6275" s="113">
        <v>-36243.83</v>
      </c>
    </row>
    <row r="6276" spans="3:12" x14ac:dyDescent="0.3">
      <c r="C6276" s="1"/>
      <c r="D6276" s="1"/>
      <c r="L6276" s="113">
        <v>-36243.83</v>
      </c>
    </row>
    <row r="6277" spans="3:12" x14ac:dyDescent="0.3">
      <c r="C6277" s="1"/>
      <c r="D6277" s="1"/>
      <c r="L6277" s="113">
        <v>-36243.83</v>
      </c>
    </row>
    <row r="6278" spans="3:12" x14ac:dyDescent="0.3">
      <c r="C6278" s="1"/>
      <c r="D6278" s="1"/>
      <c r="L6278" s="113">
        <v>-36243.83</v>
      </c>
    </row>
    <row r="6279" spans="3:12" x14ac:dyDescent="0.3">
      <c r="C6279" s="1"/>
      <c r="D6279" s="1"/>
      <c r="L6279" s="113">
        <v>-36243.83</v>
      </c>
    </row>
    <row r="6280" spans="3:12" x14ac:dyDescent="0.3">
      <c r="C6280" s="1"/>
      <c r="D6280" s="1"/>
      <c r="L6280" s="113">
        <v>-36243.83</v>
      </c>
    </row>
    <row r="6281" spans="3:12" x14ac:dyDescent="0.3">
      <c r="C6281" s="1"/>
      <c r="D6281" s="1"/>
      <c r="L6281" s="113">
        <v>-36243.83</v>
      </c>
    </row>
    <row r="6282" spans="3:12" x14ac:dyDescent="0.3">
      <c r="C6282" s="1"/>
      <c r="D6282" s="1"/>
      <c r="L6282" s="113">
        <v>-36243.83</v>
      </c>
    </row>
    <row r="6283" spans="3:12" x14ac:dyDescent="0.3">
      <c r="C6283" s="1"/>
      <c r="D6283" s="1"/>
      <c r="L6283" s="113">
        <v>-36243.83</v>
      </c>
    </row>
    <row r="6284" spans="3:12" x14ac:dyDescent="0.3">
      <c r="C6284" s="1"/>
      <c r="D6284" s="1"/>
      <c r="L6284" s="113">
        <v>-36243.83</v>
      </c>
    </row>
    <row r="6285" spans="3:12" x14ac:dyDescent="0.3">
      <c r="C6285" s="1"/>
      <c r="D6285" s="1"/>
      <c r="L6285" s="113">
        <v>-36243.83</v>
      </c>
    </row>
    <row r="6286" spans="3:12" x14ac:dyDescent="0.3">
      <c r="C6286" s="1"/>
      <c r="D6286" s="1"/>
      <c r="L6286" s="113">
        <v>-36243.83</v>
      </c>
    </row>
    <row r="6287" spans="3:12" x14ac:dyDescent="0.3">
      <c r="C6287" s="1"/>
      <c r="D6287" s="1"/>
      <c r="L6287" s="113">
        <v>-36243.83</v>
      </c>
    </row>
    <row r="6288" spans="3:12" x14ac:dyDescent="0.3">
      <c r="C6288" s="1"/>
      <c r="D6288" s="1"/>
      <c r="L6288" s="113">
        <v>-36243.83</v>
      </c>
    </row>
    <row r="6289" spans="3:12" x14ac:dyDescent="0.3">
      <c r="C6289" s="1"/>
      <c r="D6289" s="1"/>
      <c r="L6289" s="113">
        <v>-36243.83</v>
      </c>
    </row>
    <row r="6290" spans="3:12" x14ac:dyDescent="0.3">
      <c r="C6290" s="1"/>
      <c r="D6290" s="1"/>
      <c r="L6290" s="113">
        <v>-36243.83</v>
      </c>
    </row>
    <row r="6291" spans="3:12" x14ac:dyDescent="0.3">
      <c r="C6291" s="1"/>
      <c r="D6291" s="1"/>
      <c r="L6291" s="113">
        <v>-36243.83</v>
      </c>
    </row>
    <row r="6292" spans="3:12" x14ac:dyDescent="0.3">
      <c r="C6292" s="1"/>
      <c r="D6292" s="1"/>
      <c r="L6292" s="113">
        <v>-36243.83</v>
      </c>
    </row>
    <row r="6293" spans="3:12" x14ac:dyDescent="0.3">
      <c r="C6293" s="1"/>
      <c r="D6293" s="1"/>
      <c r="L6293" s="113">
        <v>-36243.83</v>
      </c>
    </row>
    <row r="6294" spans="3:12" x14ac:dyDescent="0.3">
      <c r="C6294" s="1"/>
      <c r="D6294" s="1"/>
      <c r="L6294" s="113">
        <v>-36243.83</v>
      </c>
    </row>
    <row r="6295" spans="3:12" x14ac:dyDescent="0.3">
      <c r="C6295" s="1"/>
      <c r="D6295" s="1"/>
      <c r="L6295" s="113">
        <v>-36243.83</v>
      </c>
    </row>
    <row r="6296" spans="3:12" x14ac:dyDescent="0.3">
      <c r="C6296" s="1"/>
      <c r="D6296" s="1"/>
      <c r="L6296" s="113">
        <v>-36243.83</v>
      </c>
    </row>
    <row r="6297" spans="3:12" x14ac:dyDescent="0.3">
      <c r="C6297" s="1"/>
      <c r="D6297" s="1"/>
      <c r="L6297" s="113">
        <v>-36243.83</v>
      </c>
    </row>
    <row r="6298" spans="3:12" x14ac:dyDescent="0.3">
      <c r="C6298" s="1"/>
      <c r="D6298" s="1"/>
      <c r="L6298" s="113">
        <v>-36243.83</v>
      </c>
    </row>
    <row r="6299" spans="3:12" x14ac:dyDescent="0.3">
      <c r="C6299" s="1"/>
      <c r="D6299" s="1"/>
      <c r="L6299" s="113">
        <v>-36243.83</v>
      </c>
    </row>
    <row r="6300" spans="3:12" x14ac:dyDescent="0.3">
      <c r="C6300" s="1"/>
      <c r="D6300" s="1"/>
      <c r="L6300" s="113">
        <v>-36243.83</v>
      </c>
    </row>
    <row r="6301" spans="3:12" x14ac:dyDescent="0.3">
      <c r="C6301" s="1"/>
      <c r="D6301" s="1"/>
      <c r="L6301" s="113">
        <v>-36243.83</v>
      </c>
    </row>
    <row r="6302" spans="3:12" x14ac:dyDescent="0.3">
      <c r="C6302" s="1"/>
      <c r="D6302" s="1"/>
      <c r="L6302" s="113">
        <v>-36243.83</v>
      </c>
    </row>
    <row r="6303" spans="3:12" x14ac:dyDescent="0.3">
      <c r="C6303" s="1"/>
      <c r="D6303" s="1"/>
      <c r="L6303" s="113">
        <v>-36243.83</v>
      </c>
    </row>
    <row r="6304" spans="3:12" x14ac:dyDescent="0.3">
      <c r="C6304" s="1"/>
      <c r="D6304" s="1"/>
      <c r="L6304" s="113">
        <v>-36243.83</v>
      </c>
    </row>
    <row r="6305" spans="3:12" x14ac:dyDescent="0.3">
      <c r="C6305" s="1"/>
      <c r="D6305" s="1"/>
      <c r="L6305" s="113">
        <v>-36243.83</v>
      </c>
    </row>
    <row r="6306" spans="3:12" x14ac:dyDescent="0.3">
      <c r="C6306" s="1"/>
      <c r="D6306" s="1"/>
      <c r="L6306" s="113">
        <v>-36243.83</v>
      </c>
    </row>
    <row r="6307" spans="3:12" x14ac:dyDescent="0.3">
      <c r="C6307" s="1"/>
      <c r="D6307" s="1"/>
      <c r="L6307" s="113">
        <v>-36243.83</v>
      </c>
    </row>
    <row r="6308" spans="3:12" x14ac:dyDescent="0.3">
      <c r="C6308" s="1"/>
      <c r="D6308" s="1"/>
      <c r="L6308" s="113">
        <v>-36243.83</v>
      </c>
    </row>
    <row r="6309" spans="3:12" x14ac:dyDescent="0.3">
      <c r="C6309" s="1"/>
      <c r="D6309" s="1"/>
      <c r="L6309" s="113">
        <v>-36243.83</v>
      </c>
    </row>
    <row r="6310" spans="3:12" x14ac:dyDescent="0.3">
      <c r="C6310" s="1"/>
      <c r="D6310" s="1"/>
      <c r="L6310" s="113">
        <v>-36243.83</v>
      </c>
    </row>
    <row r="6311" spans="3:12" x14ac:dyDescent="0.3">
      <c r="C6311" s="1"/>
      <c r="D6311" s="1"/>
      <c r="L6311" s="113">
        <v>-36243.83</v>
      </c>
    </row>
    <row r="6312" spans="3:12" x14ac:dyDescent="0.3">
      <c r="C6312" s="1"/>
      <c r="D6312" s="1"/>
      <c r="L6312" s="113">
        <v>-36243.83</v>
      </c>
    </row>
    <row r="6313" spans="3:12" x14ac:dyDescent="0.3">
      <c r="C6313" s="1"/>
      <c r="D6313" s="1"/>
      <c r="L6313" s="113">
        <v>-36243.83</v>
      </c>
    </row>
    <row r="6314" spans="3:12" x14ac:dyDescent="0.3">
      <c r="C6314" s="1"/>
      <c r="D6314" s="1"/>
      <c r="L6314" s="113">
        <v>-36243.83</v>
      </c>
    </row>
    <row r="6315" spans="3:12" x14ac:dyDescent="0.3">
      <c r="C6315" s="1"/>
      <c r="D6315" s="1"/>
      <c r="L6315" s="113">
        <v>-36243.83</v>
      </c>
    </row>
    <row r="6316" spans="3:12" x14ac:dyDescent="0.3">
      <c r="C6316" s="1"/>
      <c r="D6316" s="1"/>
      <c r="L6316" s="113">
        <v>-36243.83</v>
      </c>
    </row>
    <row r="6317" spans="3:12" x14ac:dyDescent="0.3">
      <c r="C6317" s="1"/>
      <c r="D6317" s="1"/>
      <c r="L6317" s="113">
        <v>-36243.83</v>
      </c>
    </row>
    <row r="6318" spans="3:12" x14ac:dyDescent="0.3">
      <c r="C6318" s="1"/>
      <c r="D6318" s="1"/>
      <c r="L6318" s="113">
        <v>-36243.83</v>
      </c>
    </row>
    <row r="6319" spans="3:12" x14ac:dyDescent="0.3">
      <c r="C6319" s="1"/>
      <c r="D6319" s="1"/>
      <c r="L6319" s="113">
        <v>-36243.83</v>
      </c>
    </row>
    <row r="6320" spans="3:12" x14ac:dyDescent="0.3">
      <c r="C6320" s="1"/>
      <c r="D6320" s="1"/>
      <c r="L6320" s="113">
        <v>-36243.83</v>
      </c>
    </row>
    <row r="6321" spans="3:12" x14ac:dyDescent="0.3">
      <c r="C6321" s="1"/>
      <c r="D6321" s="1"/>
      <c r="L6321" s="113">
        <v>-36243.83</v>
      </c>
    </row>
    <row r="6322" spans="3:12" x14ac:dyDescent="0.3">
      <c r="C6322" s="1"/>
      <c r="D6322" s="1"/>
      <c r="L6322" s="113">
        <v>-36243.83</v>
      </c>
    </row>
    <row r="6323" spans="3:12" x14ac:dyDescent="0.3">
      <c r="C6323" s="1"/>
      <c r="D6323" s="1"/>
      <c r="L6323" s="113">
        <v>-36243.83</v>
      </c>
    </row>
    <row r="6324" spans="3:12" x14ac:dyDescent="0.3">
      <c r="C6324" s="1"/>
      <c r="D6324" s="1"/>
      <c r="L6324" s="113">
        <v>-36243.83</v>
      </c>
    </row>
    <row r="6325" spans="3:12" x14ac:dyDescent="0.3">
      <c r="C6325" s="1"/>
      <c r="D6325" s="1"/>
      <c r="L6325" s="113">
        <v>-36243.83</v>
      </c>
    </row>
    <row r="6326" spans="3:12" x14ac:dyDescent="0.3">
      <c r="C6326" s="1"/>
      <c r="D6326" s="1"/>
      <c r="L6326" s="113">
        <v>-36243.83</v>
      </c>
    </row>
    <row r="6327" spans="3:12" x14ac:dyDescent="0.3">
      <c r="C6327" s="1"/>
      <c r="D6327" s="1"/>
      <c r="L6327" s="113">
        <v>-36243.83</v>
      </c>
    </row>
    <row r="6328" spans="3:12" x14ac:dyDescent="0.3">
      <c r="C6328" s="1"/>
      <c r="D6328" s="1"/>
      <c r="L6328" s="113">
        <v>-36243.83</v>
      </c>
    </row>
    <row r="6329" spans="3:12" x14ac:dyDescent="0.3">
      <c r="C6329" s="1"/>
      <c r="D6329" s="1"/>
      <c r="L6329" s="113">
        <v>-36243.83</v>
      </c>
    </row>
    <row r="6330" spans="3:12" x14ac:dyDescent="0.3">
      <c r="C6330" s="1"/>
      <c r="D6330" s="1"/>
      <c r="L6330" s="113">
        <v>-36243.83</v>
      </c>
    </row>
    <row r="6331" spans="3:12" x14ac:dyDescent="0.3">
      <c r="C6331" s="1"/>
      <c r="D6331" s="1"/>
      <c r="L6331" s="113">
        <v>-36243.83</v>
      </c>
    </row>
    <row r="6332" spans="3:12" x14ac:dyDescent="0.3">
      <c r="C6332" s="1"/>
      <c r="D6332" s="1"/>
      <c r="L6332" s="113">
        <v>-36243.83</v>
      </c>
    </row>
    <row r="6333" spans="3:12" x14ac:dyDescent="0.3">
      <c r="C6333" s="1"/>
      <c r="D6333" s="1"/>
      <c r="L6333" s="113">
        <v>-36243.83</v>
      </c>
    </row>
    <row r="6334" spans="3:12" x14ac:dyDescent="0.3">
      <c r="C6334" s="1"/>
      <c r="D6334" s="1"/>
      <c r="L6334" s="113">
        <v>-36243.83</v>
      </c>
    </row>
    <row r="6335" spans="3:12" x14ac:dyDescent="0.3">
      <c r="C6335" s="1"/>
      <c r="D6335" s="1"/>
      <c r="L6335" s="113">
        <v>-36243.83</v>
      </c>
    </row>
    <row r="6336" spans="3:12" x14ac:dyDescent="0.3">
      <c r="C6336" s="1"/>
      <c r="D6336" s="1"/>
      <c r="L6336" s="113">
        <v>-36243.83</v>
      </c>
    </row>
    <row r="6337" spans="3:12" x14ac:dyDescent="0.3">
      <c r="C6337" s="1"/>
      <c r="D6337" s="1"/>
      <c r="L6337" s="113">
        <v>-36243.83</v>
      </c>
    </row>
    <row r="6338" spans="3:12" x14ac:dyDescent="0.3">
      <c r="C6338" s="1"/>
      <c r="D6338" s="1"/>
      <c r="L6338" s="113">
        <v>-36243.83</v>
      </c>
    </row>
    <row r="6339" spans="3:12" x14ac:dyDescent="0.3">
      <c r="C6339" s="1"/>
      <c r="D6339" s="1"/>
      <c r="L6339" s="113">
        <v>-36243.83</v>
      </c>
    </row>
    <row r="6340" spans="3:12" x14ac:dyDescent="0.3">
      <c r="C6340" s="1"/>
      <c r="D6340" s="1"/>
      <c r="L6340" s="113">
        <v>-36243.83</v>
      </c>
    </row>
    <row r="6341" spans="3:12" x14ac:dyDescent="0.3">
      <c r="C6341" s="1"/>
      <c r="D6341" s="1"/>
      <c r="L6341" s="113">
        <v>-36243.83</v>
      </c>
    </row>
    <row r="6342" spans="3:12" x14ac:dyDescent="0.3">
      <c r="C6342" s="1"/>
      <c r="D6342" s="1"/>
      <c r="L6342" s="113">
        <v>-36243.83</v>
      </c>
    </row>
    <row r="6343" spans="3:12" x14ac:dyDescent="0.3">
      <c r="C6343" s="1"/>
      <c r="D6343" s="1"/>
      <c r="L6343" s="113">
        <v>-36243.83</v>
      </c>
    </row>
    <row r="6344" spans="3:12" x14ac:dyDescent="0.3">
      <c r="C6344" s="1"/>
      <c r="D6344" s="1"/>
      <c r="L6344" s="113">
        <v>-36243.83</v>
      </c>
    </row>
    <row r="6345" spans="3:12" x14ac:dyDescent="0.3">
      <c r="C6345" s="1"/>
      <c r="D6345" s="1"/>
      <c r="L6345" s="113">
        <v>-36243.83</v>
      </c>
    </row>
    <row r="6346" spans="3:12" x14ac:dyDescent="0.3">
      <c r="C6346" s="1"/>
      <c r="D6346" s="1"/>
      <c r="L6346" s="113">
        <v>-36243.83</v>
      </c>
    </row>
    <row r="6347" spans="3:12" x14ac:dyDescent="0.3">
      <c r="C6347" s="1"/>
      <c r="D6347" s="1"/>
      <c r="L6347" s="113">
        <v>-36243.83</v>
      </c>
    </row>
    <row r="6348" spans="3:12" x14ac:dyDescent="0.3">
      <c r="C6348" s="1"/>
      <c r="D6348" s="1"/>
      <c r="L6348" s="113">
        <v>-36243.83</v>
      </c>
    </row>
    <row r="6349" spans="3:12" x14ac:dyDescent="0.3">
      <c r="C6349" s="1"/>
      <c r="D6349" s="1"/>
      <c r="L6349" s="113">
        <v>-36243.83</v>
      </c>
    </row>
    <row r="6350" spans="3:12" x14ac:dyDescent="0.3">
      <c r="C6350" s="1"/>
      <c r="D6350" s="1"/>
      <c r="L6350" s="113">
        <v>-36243.83</v>
      </c>
    </row>
    <row r="6351" spans="3:12" x14ac:dyDescent="0.3">
      <c r="C6351" s="1"/>
      <c r="D6351" s="1"/>
      <c r="L6351" s="113">
        <v>-36243.83</v>
      </c>
    </row>
    <row r="6352" spans="3:12" x14ac:dyDescent="0.3">
      <c r="C6352" s="1"/>
      <c r="D6352" s="1"/>
      <c r="L6352" s="113">
        <v>-36243.83</v>
      </c>
    </row>
    <row r="6353" spans="3:12" x14ac:dyDescent="0.3">
      <c r="C6353" s="1"/>
      <c r="D6353" s="1"/>
      <c r="L6353" s="113">
        <v>-36243.83</v>
      </c>
    </row>
    <row r="6354" spans="3:12" x14ac:dyDescent="0.3">
      <c r="C6354" s="1"/>
      <c r="D6354" s="1"/>
      <c r="L6354" s="113">
        <v>-36243.83</v>
      </c>
    </row>
    <row r="6355" spans="3:12" x14ac:dyDescent="0.3">
      <c r="C6355" s="1"/>
      <c r="D6355" s="1"/>
      <c r="L6355" s="113">
        <v>-36243.83</v>
      </c>
    </row>
    <row r="6356" spans="3:12" x14ac:dyDescent="0.3">
      <c r="C6356" s="1"/>
      <c r="D6356" s="1"/>
      <c r="L6356" s="113">
        <v>-36243.83</v>
      </c>
    </row>
    <row r="6357" spans="3:12" x14ac:dyDescent="0.3">
      <c r="C6357" s="1"/>
      <c r="D6357" s="1"/>
      <c r="L6357" s="113">
        <v>-36243.83</v>
      </c>
    </row>
    <row r="6358" spans="3:12" x14ac:dyDescent="0.3">
      <c r="C6358" s="1"/>
      <c r="D6358" s="1"/>
      <c r="L6358" s="113">
        <v>-36243.83</v>
      </c>
    </row>
    <row r="6359" spans="3:12" x14ac:dyDescent="0.3">
      <c r="C6359" s="1"/>
      <c r="D6359" s="1"/>
      <c r="L6359" s="113">
        <v>-36243.83</v>
      </c>
    </row>
    <row r="6360" spans="3:12" x14ac:dyDescent="0.3">
      <c r="C6360" s="1"/>
      <c r="D6360" s="1"/>
      <c r="L6360" s="113">
        <v>-36243.83</v>
      </c>
    </row>
    <row r="6361" spans="3:12" x14ac:dyDescent="0.3">
      <c r="C6361" s="1"/>
      <c r="D6361" s="1"/>
      <c r="L6361" s="113">
        <v>-36243.83</v>
      </c>
    </row>
    <row r="6362" spans="3:12" x14ac:dyDescent="0.3">
      <c r="C6362" s="1"/>
      <c r="D6362" s="1"/>
      <c r="L6362" s="113">
        <v>-36243.83</v>
      </c>
    </row>
    <row r="6363" spans="3:12" x14ac:dyDescent="0.3">
      <c r="C6363" s="1"/>
      <c r="D6363" s="1"/>
      <c r="L6363" s="113">
        <v>-36243.83</v>
      </c>
    </row>
    <row r="6364" spans="3:12" x14ac:dyDescent="0.3">
      <c r="C6364" s="1"/>
      <c r="D6364" s="1"/>
      <c r="L6364" s="113">
        <v>-36243.83</v>
      </c>
    </row>
    <row r="6365" spans="3:12" x14ac:dyDescent="0.3">
      <c r="C6365" s="1"/>
      <c r="D6365" s="1"/>
      <c r="L6365" s="113">
        <v>-36243.83</v>
      </c>
    </row>
    <row r="6366" spans="3:12" x14ac:dyDescent="0.3">
      <c r="C6366" s="1"/>
      <c r="D6366" s="1"/>
      <c r="L6366" s="113">
        <v>-36243.83</v>
      </c>
    </row>
    <row r="6367" spans="3:12" x14ac:dyDescent="0.3">
      <c r="C6367" s="1"/>
      <c r="D6367" s="1"/>
      <c r="L6367" s="113">
        <v>-36243.83</v>
      </c>
    </row>
    <row r="6368" spans="3:12" x14ac:dyDescent="0.3">
      <c r="C6368" s="1"/>
      <c r="D6368" s="1"/>
      <c r="L6368" s="113">
        <v>-36243.83</v>
      </c>
    </row>
    <row r="6369" spans="3:12" x14ac:dyDescent="0.3">
      <c r="C6369" s="1"/>
      <c r="D6369" s="1"/>
      <c r="L6369" s="113">
        <v>-36243.83</v>
      </c>
    </row>
    <row r="6370" spans="3:12" x14ac:dyDescent="0.3">
      <c r="C6370" s="1"/>
      <c r="D6370" s="1"/>
      <c r="L6370" s="113">
        <v>-36243.83</v>
      </c>
    </row>
    <row r="6371" spans="3:12" x14ac:dyDescent="0.3">
      <c r="C6371" s="1"/>
      <c r="D6371" s="1"/>
      <c r="L6371" s="113">
        <v>-36243.83</v>
      </c>
    </row>
    <row r="6372" spans="3:12" x14ac:dyDescent="0.3">
      <c r="C6372" s="1"/>
      <c r="D6372" s="1"/>
      <c r="L6372" s="113">
        <v>-36243.83</v>
      </c>
    </row>
    <row r="6373" spans="3:12" x14ac:dyDescent="0.3">
      <c r="C6373" s="1"/>
      <c r="D6373" s="1"/>
      <c r="L6373" s="113">
        <v>-36243.83</v>
      </c>
    </row>
    <row r="6374" spans="3:12" x14ac:dyDescent="0.3">
      <c r="C6374" s="1"/>
      <c r="D6374" s="1"/>
      <c r="L6374" s="113">
        <v>-36243.83</v>
      </c>
    </row>
    <row r="6375" spans="3:12" x14ac:dyDescent="0.3">
      <c r="C6375" s="1"/>
      <c r="D6375" s="1"/>
      <c r="L6375" s="113">
        <v>-36243.83</v>
      </c>
    </row>
    <row r="6376" spans="3:12" x14ac:dyDescent="0.3">
      <c r="C6376" s="1"/>
      <c r="D6376" s="1"/>
      <c r="L6376" s="113">
        <v>-36243.83</v>
      </c>
    </row>
    <row r="6377" spans="3:12" x14ac:dyDescent="0.3">
      <c r="C6377" s="1"/>
      <c r="D6377" s="1"/>
      <c r="L6377" s="113">
        <v>-36243.83</v>
      </c>
    </row>
    <row r="6378" spans="3:12" x14ac:dyDescent="0.3">
      <c r="C6378" s="1"/>
      <c r="D6378" s="1"/>
      <c r="L6378" s="113">
        <v>-36243.83</v>
      </c>
    </row>
    <row r="6379" spans="3:12" x14ac:dyDescent="0.3">
      <c r="C6379" s="1"/>
      <c r="D6379" s="1"/>
      <c r="L6379" s="113">
        <v>-36243.83</v>
      </c>
    </row>
    <row r="6380" spans="3:12" x14ac:dyDescent="0.3">
      <c r="C6380" s="1"/>
      <c r="D6380" s="1"/>
      <c r="L6380" s="113">
        <v>-36243.83</v>
      </c>
    </row>
    <row r="6381" spans="3:12" x14ac:dyDescent="0.3">
      <c r="C6381" s="1"/>
      <c r="D6381" s="1"/>
      <c r="L6381" s="113">
        <v>-36243.83</v>
      </c>
    </row>
    <row r="6382" spans="3:12" x14ac:dyDescent="0.3">
      <c r="C6382" s="1"/>
      <c r="D6382" s="1"/>
      <c r="L6382" s="113">
        <v>-36243.83</v>
      </c>
    </row>
    <row r="6383" spans="3:12" x14ac:dyDescent="0.3">
      <c r="C6383" s="1"/>
      <c r="D6383" s="1"/>
      <c r="L6383" s="113">
        <v>-36243.83</v>
      </c>
    </row>
    <row r="6384" spans="3:12" x14ac:dyDescent="0.3">
      <c r="C6384" s="1"/>
      <c r="D6384" s="1"/>
      <c r="L6384" s="113">
        <v>-36243.83</v>
      </c>
    </row>
    <row r="6385" spans="3:12" x14ac:dyDescent="0.3">
      <c r="C6385" s="1"/>
      <c r="D6385" s="1"/>
      <c r="L6385" s="113">
        <v>-36243.83</v>
      </c>
    </row>
    <row r="6386" spans="3:12" x14ac:dyDescent="0.3">
      <c r="C6386" s="1"/>
      <c r="D6386" s="1"/>
      <c r="L6386" s="113">
        <v>-36243.83</v>
      </c>
    </row>
    <row r="6387" spans="3:12" x14ac:dyDescent="0.3">
      <c r="C6387" s="1"/>
      <c r="D6387" s="1"/>
      <c r="L6387" s="113">
        <v>-36243.83</v>
      </c>
    </row>
    <row r="6388" spans="3:12" x14ac:dyDescent="0.3">
      <c r="C6388" s="1"/>
      <c r="D6388" s="1"/>
      <c r="L6388" s="113">
        <v>-36243.83</v>
      </c>
    </row>
    <row r="6389" spans="3:12" x14ac:dyDescent="0.3">
      <c r="C6389" s="1"/>
      <c r="D6389" s="1"/>
      <c r="L6389" s="113">
        <v>-36243.83</v>
      </c>
    </row>
    <row r="6390" spans="3:12" x14ac:dyDescent="0.3">
      <c r="C6390" s="1"/>
      <c r="D6390" s="1"/>
      <c r="L6390" s="113">
        <v>-36243.83</v>
      </c>
    </row>
    <row r="6391" spans="3:12" x14ac:dyDescent="0.3">
      <c r="C6391" s="1"/>
      <c r="D6391" s="1"/>
      <c r="L6391" s="113">
        <v>-36243.83</v>
      </c>
    </row>
    <row r="6392" spans="3:12" x14ac:dyDescent="0.3">
      <c r="C6392" s="1"/>
      <c r="D6392" s="1"/>
      <c r="L6392" s="113">
        <v>-36243.83</v>
      </c>
    </row>
    <row r="6393" spans="3:12" x14ac:dyDescent="0.3">
      <c r="C6393" s="1"/>
      <c r="D6393" s="1"/>
      <c r="L6393" s="113">
        <v>-36243.83</v>
      </c>
    </row>
    <row r="6394" spans="3:12" x14ac:dyDescent="0.3">
      <c r="C6394" s="1"/>
      <c r="D6394" s="1"/>
      <c r="L6394" s="113">
        <v>-36243.83</v>
      </c>
    </row>
    <row r="6395" spans="3:12" x14ac:dyDescent="0.3">
      <c r="C6395" s="1"/>
      <c r="D6395" s="1"/>
      <c r="L6395" s="113">
        <v>-36243.83</v>
      </c>
    </row>
    <row r="6396" spans="3:12" x14ac:dyDescent="0.3">
      <c r="C6396" s="1"/>
      <c r="D6396" s="1"/>
      <c r="L6396" s="113">
        <v>-36243.83</v>
      </c>
    </row>
    <row r="6397" spans="3:12" x14ac:dyDescent="0.3">
      <c r="C6397" s="1"/>
      <c r="D6397" s="1"/>
      <c r="L6397" s="113">
        <v>-36243.83</v>
      </c>
    </row>
    <row r="6398" spans="3:12" x14ac:dyDescent="0.3">
      <c r="C6398" s="1"/>
      <c r="D6398" s="1"/>
      <c r="L6398" s="113">
        <v>-36243.83</v>
      </c>
    </row>
    <row r="6399" spans="3:12" x14ac:dyDescent="0.3">
      <c r="C6399" s="1"/>
      <c r="D6399" s="1"/>
      <c r="L6399" s="113">
        <v>-36243.83</v>
      </c>
    </row>
    <row r="6400" spans="3:12" x14ac:dyDescent="0.3">
      <c r="C6400" s="1"/>
      <c r="D6400" s="1"/>
      <c r="L6400" s="113">
        <v>-36243.83</v>
      </c>
    </row>
    <row r="6401" spans="3:12" x14ac:dyDescent="0.3">
      <c r="C6401" s="1"/>
      <c r="D6401" s="1"/>
      <c r="L6401" s="113">
        <v>-36243.83</v>
      </c>
    </row>
    <row r="6402" spans="3:12" x14ac:dyDescent="0.3">
      <c r="C6402" s="1"/>
      <c r="D6402" s="1"/>
      <c r="L6402" s="113">
        <v>-36243.83</v>
      </c>
    </row>
    <row r="6403" spans="3:12" x14ac:dyDescent="0.3">
      <c r="C6403" s="1"/>
      <c r="D6403" s="1"/>
      <c r="L6403" s="113">
        <v>-36243.83</v>
      </c>
    </row>
    <row r="6404" spans="3:12" x14ac:dyDescent="0.3">
      <c r="C6404" s="1"/>
      <c r="D6404" s="1"/>
      <c r="L6404" s="113">
        <v>-36243.83</v>
      </c>
    </row>
    <row r="6405" spans="3:12" x14ac:dyDescent="0.3">
      <c r="C6405" s="1"/>
      <c r="D6405" s="1"/>
      <c r="L6405" s="113">
        <v>-36243.83</v>
      </c>
    </row>
    <row r="6406" spans="3:12" x14ac:dyDescent="0.3">
      <c r="C6406" s="1"/>
      <c r="D6406" s="1"/>
      <c r="L6406" s="113">
        <v>-36243.83</v>
      </c>
    </row>
    <row r="6407" spans="3:12" x14ac:dyDescent="0.3">
      <c r="C6407" s="1"/>
      <c r="D6407" s="1"/>
      <c r="L6407" s="113">
        <v>-36243.83</v>
      </c>
    </row>
    <row r="6408" spans="3:12" x14ac:dyDescent="0.3">
      <c r="C6408" s="1"/>
      <c r="D6408" s="1"/>
      <c r="L6408" s="113">
        <v>-36243.83</v>
      </c>
    </row>
    <row r="6409" spans="3:12" x14ac:dyDescent="0.3">
      <c r="C6409" s="1"/>
      <c r="D6409" s="1"/>
      <c r="L6409" s="113">
        <v>-36243.83</v>
      </c>
    </row>
    <row r="6410" spans="3:12" x14ac:dyDescent="0.3">
      <c r="C6410" s="1"/>
      <c r="D6410" s="1"/>
      <c r="L6410" s="113">
        <v>-36243.83</v>
      </c>
    </row>
    <row r="6411" spans="3:12" x14ac:dyDescent="0.3">
      <c r="C6411" s="1"/>
      <c r="D6411" s="1"/>
      <c r="L6411" s="113">
        <v>-36243.83</v>
      </c>
    </row>
    <row r="6412" spans="3:12" x14ac:dyDescent="0.3">
      <c r="C6412" s="1"/>
      <c r="D6412" s="1"/>
      <c r="L6412" s="113">
        <v>-36243.83</v>
      </c>
    </row>
    <row r="6413" spans="3:12" x14ac:dyDescent="0.3">
      <c r="C6413" s="1"/>
      <c r="D6413" s="1"/>
      <c r="L6413" s="113">
        <v>-36243.83</v>
      </c>
    </row>
    <row r="6414" spans="3:12" x14ac:dyDescent="0.3">
      <c r="C6414" s="1"/>
      <c r="D6414" s="1"/>
      <c r="L6414" s="113">
        <v>-36243.83</v>
      </c>
    </row>
    <row r="6415" spans="3:12" x14ac:dyDescent="0.3">
      <c r="C6415" s="1"/>
      <c r="D6415" s="1"/>
      <c r="L6415" s="113">
        <v>-36243.83</v>
      </c>
    </row>
    <row r="6416" spans="3:12" x14ac:dyDescent="0.3">
      <c r="C6416" s="1"/>
      <c r="D6416" s="1"/>
      <c r="L6416" s="113">
        <v>-36243.83</v>
      </c>
    </row>
    <row r="6417" spans="3:12" x14ac:dyDescent="0.3">
      <c r="C6417" s="1"/>
      <c r="D6417" s="1"/>
      <c r="L6417" s="113">
        <v>-36243.83</v>
      </c>
    </row>
    <row r="6418" spans="3:12" x14ac:dyDescent="0.3">
      <c r="C6418" s="1"/>
      <c r="D6418" s="1"/>
      <c r="L6418" s="113">
        <v>-36243.83</v>
      </c>
    </row>
    <row r="6419" spans="3:12" x14ac:dyDescent="0.3">
      <c r="C6419" s="1"/>
      <c r="D6419" s="1"/>
      <c r="L6419" s="113">
        <v>-36243.83</v>
      </c>
    </row>
    <row r="6420" spans="3:12" x14ac:dyDescent="0.3">
      <c r="C6420" s="1"/>
      <c r="D6420" s="1"/>
      <c r="L6420" s="113">
        <v>-36243.83</v>
      </c>
    </row>
    <row r="6421" spans="3:12" x14ac:dyDescent="0.3">
      <c r="C6421" s="1"/>
      <c r="D6421" s="1"/>
      <c r="L6421" s="113">
        <v>-36243.83</v>
      </c>
    </row>
    <row r="6422" spans="3:12" x14ac:dyDescent="0.3">
      <c r="C6422" s="1"/>
      <c r="D6422" s="1"/>
      <c r="L6422" s="113">
        <v>-36243.83</v>
      </c>
    </row>
    <row r="6423" spans="3:12" x14ac:dyDescent="0.3">
      <c r="C6423" s="1"/>
      <c r="D6423" s="1"/>
      <c r="L6423" s="113">
        <v>-36243.83</v>
      </c>
    </row>
    <row r="6424" spans="3:12" x14ac:dyDescent="0.3">
      <c r="C6424" s="1"/>
      <c r="D6424" s="1"/>
      <c r="L6424" s="113">
        <v>-36243.83</v>
      </c>
    </row>
    <row r="6425" spans="3:12" x14ac:dyDescent="0.3">
      <c r="C6425" s="1"/>
      <c r="D6425" s="1"/>
      <c r="L6425" s="113">
        <v>-36243.83</v>
      </c>
    </row>
    <row r="6426" spans="3:12" x14ac:dyDescent="0.3">
      <c r="C6426" s="1"/>
      <c r="D6426" s="1"/>
      <c r="L6426" s="113">
        <v>-36243.83</v>
      </c>
    </row>
    <row r="6427" spans="3:12" x14ac:dyDescent="0.3">
      <c r="C6427" s="1"/>
      <c r="D6427" s="1"/>
      <c r="L6427" s="113">
        <v>-36243.83</v>
      </c>
    </row>
    <row r="6428" spans="3:12" x14ac:dyDescent="0.3">
      <c r="C6428" s="1"/>
      <c r="D6428" s="1"/>
      <c r="L6428" s="113">
        <v>-36243.83</v>
      </c>
    </row>
    <row r="6429" spans="3:12" x14ac:dyDescent="0.3">
      <c r="C6429" s="1"/>
      <c r="D6429" s="1"/>
      <c r="L6429" s="113">
        <v>-36243.83</v>
      </c>
    </row>
    <row r="6430" spans="3:12" x14ac:dyDescent="0.3">
      <c r="C6430" s="1"/>
      <c r="D6430" s="1"/>
      <c r="L6430" s="113">
        <v>-36243.83</v>
      </c>
    </row>
    <row r="6431" spans="3:12" x14ac:dyDescent="0.3">
      <c r="C6431" s="1"/>
      <c r="D6431" s="1"/>
      <c r="L6431" s="113">
        <v>-36243.83</v>
      </c>
    </row>
    <row r="6432" spans="3:12" x14ac:dyDescent="0.3">
      <c r="C6432" s="1"/>
      <c r="D6432" s="1"/>
      <c r="L6432" s="113">
        <v>-36243.83</v>
      </c>
    </row>
    <row r="6433" spans="3:12" x14ac:dyDescent="0.3">
      <c r="C6433" s="1"/>
      <c r="D6433" s="1"/>
      <c r="L6433" s="113">
        <v>-36243.83</v>
      </c>
    </row>
    <row r="6434" spans="3:12" x14ac:dyDescent="0.3">
      <c r="C6434" s="1"/>
      <c r="D6434" s="1"/>
      <c r="L6434" s="113">
        <v>-36243.83</v>
      </c>
    </row>
    <row r="6435" spans="3:12" x14ac:dyDescent="0.3">
      <c r="C6435" s="1"/>
      <c r="D6435" s="1"/>
      <c r="L6435" s="113">
        <v>-36243.83</v>
      </c>
    </row>
    <row r="6436" spans="3:12" x14ac:dyDescent="0.3">
      <c r="C6436" s="1"/>
      <c r="D6436" s="1"/>
      <c r="L6436" s="113">
        <v>-36243.83</v>
      </c>
    </row>
    <row r="6437" spans="3:12" x14ac:dyDescent="0.3">
      <c r="C6437" s="1"/>
      <c r="D6437" s="1"/>
      <c r="L6437" s="113">
        <v>-36243.83</v>
      </c>
    </row>
    <row r="6438" spans="3:12" x14ac:dyDescent="0.3">
      <c r="C6438" s="1"/>
      <c r="D6438" s="1"/>
      <c r="L6438" s="113">
        <v>-36243.83</v>
      </c>
    </row>
    <row r="6439" spans="3:12" x14ac:dyDescent="0.3">
      <c r="C6439" s="1"/>
      <c r="D6439" s="1"/>
      <c r="L6439" s="113">
        <v>-36243.83</v>
      </c>
    </row>
    <row r="6440" spans="3:12" x14ac:dyDescent="0.3">
      <c r="C6440" s="1"/>
      <c r="D6440" s="1"/>
      <c r="L6440" s="113">
        <v>-36243.83</v>
      </c>
    </row>
    <row r="6441" spans="3:12" x14ac:dyDescent="0.3">
      <c r="C6441" s="1"/>
      <c r="D6441" s="1"/>
      <c r="L6441" s="113">
        <v>-36243.83</v>
      </c>
    </row>
    <row r="6442" spans="3:12" x14ac:dyDescent="0.3">
      <c r="C6442" s="1"/>
      <c r="D6442" s="1"/>
      <c r="L6442" s="113">
        <v>-36243.83</v>
      </c>
    </row>
    <row r="6443" spans="3:12" x14ac:dyDescent="0.3">
      <c r="C6443" s="1"/>
      <c r="D6443" s="1"/>
      <c r="L6443" s="113">
        <v>-36243.83</v>
      </c>
    </row>
    <row r="6444" spans="3:12" x14ac:dyDescent="0.3">
      <c r="C6444" s="1"/>
      <c r="D6444" s="1"/>
      <c r="L6444" s="113">
        <v>-36243.83</v>
      </c>
    </row>
    <row r="6445" spans="3:12" x14ac:dyDescent="0.3">
      <c r="C6445" s="1"/>
      <c r="D6445" s="1"/>
      <c r="L6445" s="113">
        <v>-36243.83</v>
      </c>
    </row>
    <row r="6446" spans="3:12" x14ac:dyDescent="0.3">
      <c r="C6446" s="1"/>
      <c r="D6446" s="1"/>
      <c r="L6446" s="113">
        <v>-36243.83</v>
      </c>
    </row>
    <row r="6447" spans="3:12" x14ac:dyDescent="0.3">
      <c r="C6447" s="1"/>
      <c r="D6447" s="1"/>
      <c r="L6447" s="113">
        <v>-36243.83</v>
      </c>
    </row>
    <row r="6448" spans="3:12" x14ac:dyDescent="0.3">
      <c r="C6448" s="1"/>
      <c r="D6448" s="1"/>
      <c r="L6448" s="113">
        <v>-36243.83</v>
      </c>
    </row>
    <row r="6449" spans="3:12" x14ac:dyDescent="0.3">
      <c r="C6449" s="1"/>
      <c r="D6449" s="1"/>
      <c r="L6449" s="113">
        <v>-36243.83</v>
      </c>
    </row>
    <row r="6450" spans="3:12" x14ac:dyDescent="0.3">
      <c r="C6450" s="1"/>
      <c r="D6450" s="1"/>
      <c r="L6450" s="113">
        <v>-36243.83</v>
      </c>
    </row>
    <row r="6451" spans="3:12" x14ac:dyDescent="0.3">
      <c r="C6451" s="1"/>
      <c r="D6451" s="1"/>
      <c r="L6451" s="113">
        <v>-36243.83</v>
      </c>
    </row>
    <row r="6452" spans="3:12" x14ac:dyDescent="0.3">
      <c r="C6452" s="1"/>
      <c r="D6452" s="1"/>
      <c r="L6452" s="113">
        <v>-36243.83</v>
      </c>
    </row>
    <row r="6453" spans="3:12" x14ac:dyDescent="0.3">
      <c r="C6453" s="1"/>
      <c r="D6453" s="1"/>
      <c r="L6453" s="113">
        <v>-36243.83</v>
      </c>
    </row>
    <row r="6454" spans="3:12" x14ac:dyDescent="0.3">
      <c r="C6454" s="1"/>
      <c r="D6454" s="1"/>
      <c r="L6454" s="113">
        <v>-36243.83</v>
      </c>
    </row>
    <row r="6455" spans="3:12" x14ac:dyDescent="0.3">
      <c r="C6455" s="1"/>
      <c r="D6455" s="1"/>
      <c r="L6455" s="113">
        <v>-36243.83</v>
      </c>
    </row>
    <row r="6456" spans="3:12" x14ac:dyDescent="0.3">
      <c r="C6456" s="1"/>
      <c r="D6456" s="1"/>
      <c r="L6456" s="113">
        <v>-36243.83</v>
      </c>
    </row>
    <row r="6457" spans="3:12" x14ac:dyDescent="0.3">
      <c r="C6457" s="1"/>
      <c r="D6457" s="1"/>
      <c r="L6457" s="113">
        <v>-36243.83</v>
      </c>
    </row>
    <row r="6458" spans="3:12" x14ac:dyDescent="0.3">
      <c r="C6458" s="1"/>
      <c r="D6458" s="1"/>
      <c r="L6458" s="113">
        <v>-36243.83</v>
      </c>
    </row>
    <row r="6459" spans="3:12" x14ac:dyDescent="0.3">
      <c r="C6459" s="1"/>
      <c r="D6459" s="1"/>
      <c r="L6459" s="113">
        <v>-36243.83</v>
      </c>
    </row>
    <row r="6460" spans="3:12" x14ac:dyDescent="0.3">
      <c r="C6460" s="1"/>
      <c r="D6460" s="1"/>
      <c r="L6460" s="113">
        <v>-36243.83</v>
      </c>
    </row>
    <row r="6461" spans="3:12" x14ac:dyDescent="0.3">
      <c r="C6461" s="1"/>
      <c r="D6461" s="1"/>
      <c r="L6461" s="113">
        <v>-36243.83</v>
      </c>
    </row>
    <row r="6462" spans="3:12" x14ac:dyDescent="0.3">
      <c r="C6462" s="1"/>
      <c r="D6462" s="1"/>
      <c r="L6462" s="113">
        <v>-36243.83</v>
      </c>
    </row>
    <row r="6463" spans="3:12" x14ac:dyDescent="0.3">
      <c r="C6463" s="1"/>
      <c r="D6463" s="1"/>
      <c r="L6463" s="113">
        <v>-36243.83</v>
      </c>
    </row>
    <row r="6464" spans="3:12" x14ac:dyDescent="0.3">
      <c r="C6464" s="1"/>
      <c r="D6464" s="1"/>
      <c r="L6464" s="113">
        <v>-36243.83</v>
      </c>
    </row>
    <row r="6465" spans="3:12" x14ac:dyDescent="0.3">
      <c r="C6465" s="1"/>
      <c r="D6465" s="1"/>
      <c r="L6465" s="113">
        <v>-36243.83</v>
      </c>
    </row>
    <row r="6466" spans="3:12" x14ac:dyDescent="0.3">
      <c r="C6466" s="1"/>
      <c r="D6466" s="1"/>
      <c r="L6466" s="113">
        <v>-36243.83</v>
      </c>
    </row>
    <row r="6467" spans="3:12" x14ac:dyDescent="0.3">
      <c r="C6467" s="1"/>
      <c r="D6467" s="1"/>
      <c r="L6467" s="113">
        <v>-36243.83</v>
      </c>
    </row>
    <row r="6468" spans="3:12" x14ac:dyDescent="0.3">
      <c r="C6468" s="1"/>
      <c r="D6468" s="1"/>
      <c r="L6468" s="113">
        <v>-36243.83</v>
      </c>
    </row>
    <row r="6469" spans="3:12" x14ac:dyDescent="0.3">
      <c r="C6469" s="1"/>
      <c r="D6469" s="1"/>
      <c r="L6469" s="113">
        <v>-36243.83</v>
      </c>
    </row>
    <row r="6470" spans="3:12" x14ac:dyDescent="0.3">
      <c r="C6470" s="1"/>
      <c r="D6470" s="1"/>
      <c r="L6470" s="113">
        <v>-36243.83</v>
      </c>
    </row>
    <row r="6471" spans="3:12" x14ac:dyDescent="0.3">
      <c r="C6471" s="1"/>
      <c r="D6471" s="1"/>
      <c r="L6471" s="113">
        <v>-36243.83</v>
      </c>
    </row>
    <row r="6472" spans="3:12" x14ac:dyDescent="0.3">
      <c r="C6472" s="1"/>
      <c r="D6472" s="1"/>
      <c r="L6472" s="113">
        <v>-36243.83</v>
      </c>
    </row>
    <row r="6473" spans="3:12" x14ac:dyDescent="0.3">
      <c r="C6473" s="1"/>
      <c r="D6473" s="1"/>
      <c r="L6473" s="113">
        <v>-36243.83</v>
      </c>
    </row>
    <row r="6474" spans="3:12" x14ac:dyDescent="0.3">
      <c r="C6474" s="1"/>
      <c r="D6474" s="1"/>
      <c r="L6474" s="113">
        <v>-36243.83</v>
      </c>
    </row>
    <row r="6475" spans="3:12" x14ac:dyDescent="0.3">
      <c r="C6475" s="1"/>
      <c r="D6475" s="1"/>
      <c r="L6475" s="113">
        <v>-36243.83</v>
      </c>
    </row>
    <row r="6476" spans="3:12" x14ac:dyDescent="0.3">
      <c r="C6476" s="1"/>
      <c r="D6476" s="1"/>
      <c r="L6476" s="113">
        <v>-36243.83</v>
      </c>
    </row>
    <row r="6477" spans="3:12" x14ac:dyDescent="0.3">
      <c r="C6477" s="1"/>
      <c r="D6477" s="1"/>
      <c r="L6477" s="113">
        <v>-36243.83</v>
      </c>
    </row>
    <row r="6478" spans="3:12" x14ac:dyDescent="0.3">
      <c r="C6478" s="1"/>
      <c r="D6478" s="1"/>
      <c r="L6478" s="113">
        <v>-36243.83</v>
      </c>
    </row>
    <row r="6479" spans="3:12" x14ac:dyDescent="0.3">
      <c r="C6479" s="1"/>
      <c r="D6479" s="1"/>
      <c r="L6479" s="113">
        <v>-36243.83</v>
      </c>
    </row>
    <row r="6480" spans="3:12" x14ac:dyDescent="0.3">
      <c r="C6480" s="1"/>
      <c r="D6480" s="1"/>
      <c r="L6480" s="113">
        <v>-36243.83</v>
      </c>
    </row>
    <row r="6481" spans="3:12" x14ac:dyDescent="0.3">
      <c r="C6481" s="1"/>
      <c r="D6481" s="1"/>
      <c r="L6481" s="113">
        <v>-36243.83</v>
      </c>
    </row>
    <row r="6482" spans="3:12" x14ac:dyDescent="0.3">
      <c r="C6482" s="1"/>
      <c r="D6482" s="1"/>
      <c r="L6482" s="113">
        <v>-36243.83</v>
      </c>
    </row>
    <row r="6483" spans="3:12" x14ac:dyDescent="0.3">
      <c r="C6483" s="1"/>
      <c r="D6483" s="1"/>
      <c r="L6483" s="113">
        <v>-36243.83</v>
      </c>
    </row>
    <row r="6484" spans="3:12" x14ac:dyDescent="0.3">
      <c r="C6484" s="1"/>
      <c r="D6484" s="1"/>
      <c r="L6484" s="113">
        <v>-36243.83</v>
      </c>
    </row>
    <row r="6485" spans="3:12" x14ac:dyDescent="0.3">
      <c r="C6485" s="1"/>
      <c r="D6485" s="1"/>
      <c r="L6485" s="113">
        <v>-36243.83</v>
      </c>
    </row>
    <row r="6486" spans="3:12" x14ac:dyDescent="0.3">
      <c r="C6486" s="1"/>
      <c r="D6486" s="1"/>
      <c r="L6486" s="113">
        <v>-36243.83</v>
      </c>
    </row>
    <row r="6487" spans="3:12" x14ac:dyDescent="0.3">
      <c r="C6487" s="1"/>
      <c r="D6487" s="1"/>
      <c r="L6487" s="113">
        <v>-36243.83</v>
      </c>
    </row>
    <row r="6488" spans="3:12" x14ac:dyDescent="0.3">
      <c r="C6488" s="1"/>
      <c r="D6488" s="1"/>
      <c r="L6488" s="113">
        <v>-36243.83</v>
      </c>
    </row>
    <row r="6489" spans="3:12" x14ac:dyDescent="0.3">
      <c r="C6489" s="1"/>
      <c r="D6489" s="1"/>
      <c r="L6489" s="113">
        <v>-36243.83</v>
      </c>
    </row>
    <row r="6490" spans="3:12" x14ac:dyDescent="0.3">
      <c r="C6490" s="1"/>
      <c r="D6490" s="1"/>
      <c r="L6490" s="113">
        <v>-36243.83</v>
      </c>
    </row>
    <row r="6491" spans="3:12" x14ac:dyDescent="0.3">
      <c r="C6491" s="1"/>
      <c r="D6491" s="1"/>
      <c r="L6491" s="113">
        <v>-36243.83</v>
      </c>
    </row>
    <row r="6492" spans="3:12" x14ac:dyDescent="0.3">
      <c r="C6492" s="1"/>
      <c r="D6492" s="1"/>
      <c r="L6492" s="113">
        <v>-36243.83</v>
      </c>
    </row>
    <row r="6493" spans="3:12" x14ac:dyDescent="0.3">
      <c r="C6493" s="1"/>
      <c r="D6493" s="1"/>
      <c r="L6493" s="113">
        <v>-36243.83</v>
      </c>
    </row>
    <row r="6494" spans="3:12" x14ac:dyDescent="0.3">
      <c r="C6494" s="1"/>
      <c r="D6494" s="1"/>
      <c r="L6494" s="113">
        <v>-36243.83</v>
      </c>
    </row>
    <row r="6495" spans="3:12" x14ac:dyDescent="0.3">
      <c r="C6495" s="1"/>
      <c r="D6495" s="1"/>
      <c r="L6495" s="113">
        <v>-36243.83</v>
      </c>
    </row>
    <row r="6496" spans="3:12" x14ac:dyDescent="0.3">
      <c r="C6496" s="1"/>
      <c r="D6496" s="1"/>
      <c r="L6496" s="113">
        <v>-36243.83</v>
      </c>
    </row>
    <row r="6497" spans="3:12" x14ac:dyDescent="0.3">
      <c r="C6497" s="1"/>
      <c r="D6497" s="1"/>
      <c r="L6497" s="113">
        <v>-36243.83</v>
      </c>
    </row>
    <row r="6498" spans="3:12" x14ac:dyDescent="0.3">
      <c r="C6498" s="1"/>
      <c r="D6498" s="1"/>
      <c r="L6498" s="113">
        <v>-36243.83</v>
      </c>
    </row>
    <row r="6499" spans="3:12" x14ac:dyDescent="0.3">
      <c r="C6499" s="1"/>
      <c r="D6499" s="1"/>
      <c r="L6499" s="113">
        <v>-36243.83</v>
      </c>
    </row>
    <row r="6500" spans="3:12" x14ac:dyDescent="0.3">
      <c r="C6500" s="1"/>
      <c r="D6500" s="1"/>
      <c r="L6500" s="113">
        <v>-36243.83</v>
      </c>
    </row>
    <row r="6501" spans="3:12" x14ac:dyDescent="0.3">
      <c r="C6501" s="1"/>
      <c r="D6501" s="1"/>
      <c r="L6501" s="113">
        <v>-36243.83</v>
      </c>
    </row>
    <row r="6502" spans="3:12" x14ac:dyDescent="0.3">
      <c r="C6502" s="1"/>
      <c r="D6502" s="1"/>
      <c r="L6502" s="113">
        <v>-36243.83</v>
      </c>
    </row>
    <row r="6503" spans="3:12" x14ac:dyDescent="0.3">
      <c r="C6503" s="1"/>
      <c r="D6503" s="1"/>
      <c r="L6503" s="113">
        <v>-36243.83</v>
      </c>
    </row>
    <row r="6504" spans="3:12" x14ac:dyDescent="0.3">
      <c r="C6504" s="1"/>
      <c r="D6504" s="1"/>
      <c r="L6504" s="113">
        <v>-36243.83</v>
      </c>
    </row>
    <row r="6505" spans="3:12" x14ac:dyDescent="0.3">
      <c r="C6505" s="1"/>
      <c r="D6505" s="1"/>
      <c r="L6505" s="113">
        <v>-36243.83</v>
      </c>
    </row>
    <row r="6506" spans="3:12" x14ac:dyDescent="0.3">
      <c r="C6506" s="1"/>
      <c r="D6506" s="1"/>
      <c r="L6506" s="113">
        <v>-36243.83</v>
      </c>
    </row>
    <row r="6507" spans="3:12" x14ac:dyDescent="0.3">
      <c r="C6507" s="1"/>
      <c r="D6507" s="1"/>
      <c r="L6507" s="113">
        <v>-36243.83</v>
      </c>
    </row>
    <row r="6508" spans="3:12" x14ac:dyDescent="0.3">
      <c r="C6508" s="1"/>
      <c r="D6508" s="1"/>
      <c r="L6508" s="113">
        <v>-36243.83</v>
      </c>
    </row>
    <row r="6509" spans="3:12" x14ac:dyDescent="0.3">
      <c r="C6509" s="1"/>
      <c r="D6509" s="1"/>
      <c r="L6509" s="113">
        <v>-36243.83</v>
      </c>
    </row>
    <row r="6510" spans="3:12" x14ac:dyDescent="0.3">
      <c r="C6510" s="1"/>
      <c r="D6510" s="1"/>
      <c r="L6510" s="113">
        <v>-36243.83</v>
      </c>
    </row>
    <row r="6511" spans="3:12" x14ac:dyDescent="0.3">
      <c r="C6511" s="1"/>
      <c r="D6511" s="1"/>
      <c r="L6511" s="113">
        <v>-36243.83</v>
      </c>
    </row>
    <row r="6512" spans="3:12" x14ac:dyDescent="0.3">
      <c r="C6512" s="1"/>
      <c r="D6512" s="1"/>
      <c r="L6512" s="113">
        <v>-36243.83</v>
      </c>
    </row>
    <row r="6513" spans="3:12" x14ac:dyDescent="0.3">
      <c r="C6513" s="1"/>
      <c r="D6513" s="1"/>
      <c r="L6513" s="113">
        <v>-36243.83</v>
      </c>
    </row>
    <row r="6514" spans="3:12" x14ac:dyDescent="0.3">
      <c r="C6514" s="1"/>
      <c r="D6514" s="1"/>
      <c r="L6514" s="113">
        <v>-36243.83</v>
      </c>
    </row>
    <row r="6515" spans="3:12" x14ac:dyDescent="0.3">
      <c r="C6515" s="1"/>
      <c r="D6515" s="1"/>
      <c r="L6515" s="113">
        <v>-36243.83</v>
      </c>
    </row>
    <row r="6516" spans="3:12" x14ac:dyDescent="0.3">
      <c r="C6516" s="1"/>
      <c r="D6516" s="1"/>
      <c r="L6516" s="113">
        <v>-36243.83</v>
      </c>
    </row>
    <row r="6517" spans="3:12" x14ac:dyDescent="0.3">
      <c r="C6517" s="1"/>
      <c r="D6517" s="1"/>
      <c r="L6517" s="113">
        <v>-36243.83</v>
      </c>
    </row>
    <row r="6518" spans="3:12" x14ac:dyDescent="0.3">
      <c r="C6518" s="1"/>
      <c r="D6518" s="1"/>
      <c r="L6518" s="113">
        <v>-36243.83</v>
      </c>
    </row>
    <row r="6519" spans="3:12" x14ac:dyDescent="0.3">
      <c r="C6519" s="1"/>
      <c r="D6519" s="1"/>
      <c r="L6519" s="113">
        <v>-36243.83</v>
      </c>
    </row>
    <row r="6520" spans="3:12" x14ac:dyDescent="0.3">
      <c r="C6520" s="1"/>
      <c r="D6520" s="1"/>
      <c r="L6520" s="113">
        <v>-36243.83</v>
      </c>
    </row>
    <row r="6521" spans="3:12" x14ac:dyDescent="0.3">
      <c r="C6521" s="1"/>
      <c r="D6521" s="1"/>
      <c r="L6521" s="113">
        <v>-36243.83</v>
      </c>
    </row>
    <row r="6522" spans="3:12" x14ac:dyDescent="0.3">
      <c r="C6522" s="1"/>
      <c r="D6522" s="1"/>
      <c r="L6522" s="113">
        <v>-36243.83</v>
      </c>
    </row>
    <row r="6523" spans="3:12" x14ac:dyDescent="0.3">
      <c r="C6523" s="1"/>
      <c r="D6523" s="1"/>
      <c r="L6523" s="113">
        <v>-36243.83</v>
      </c>
    </row>
    <row r="6524" spans="3:12" x14ac:dyDescent="0.3">
      <c r="C6524" s="1"/>
      <c r="D6524" s="1"/>
      <c r="L6524" s="113">
        <v>-36243.83</v>
      </c>
    </row>
    <row r="6525" spans="3:12" x14ac:dyDescent="0.3">
      <c r="C6525" s="1"/>
      <c r="D6525" s="1"/>
      <c r="L6525" s="113">
        <v>-36243.83</v>
      </c>
    </row>
    <row r="6526" spans="3:12" x14ac:dyDescent="0.3">
      <c r="C6526" s="1"/>
      <c r="D6526" s="1"/>
      <c r="L6526" s="113">
        <v>-36243.83</v>
      </c>
    </row>
    <row r="6527" spans="3:12" x14ac:dyDescent="0.3">
      <c r="C6527" s="1"/>
      <c r="D6527" s="1"/>
      <c r="L6527" s="113">
        <v>-36243.83</v>
      </c>
    </row>
    <row r="6528" spans="3:12" x14ac:dyDescent="0.3">
      <c r="C6528" s="1"/>
      <c r="D6528" s="1"/>
      <c r="L6528" s="113">
        <v>-36243.83</v>
      </c>
    </row>
    <row r="6529" spans="3:12" x14ac:dyDescent="0.3">
      <c r="C6529" s="1"/>
      <c r="D6529" s="1"/>
      <c r="L6529" s="113">
        <v>-36243.83</v>
      </c>
    </row>
    <row r="6530" spans="3:12" x14ac:dyDescent="0.3">
      <c r="C6530" s="1"/>
      <c r="D6530" s="1"/>
      <c r="L6530" s="113">
        <v>-36243.83</v>
      </c>
    </row>
    <row r="6531" spans="3:12" x14ac:dyDescent="0.3">
      <c r="C6531" s="1"/>
      <c r="D6531" s="1"/>
      <c r="L6531" s="113">
        <v>-36243.83</v>
      </c>
    </row>
    <row r="6532" spans="3:12" x14ac:dyDescent="0.3">
      <c r="C6532" s="1"/>
      <c r="D6532" s="1"/>
      <c r="L6532" s="113">
        <v>-36243.83</v>
      </c>
    </row>
    <row r="6533" spans="3:12" x14ac:dyDescent="0.3">
      <c r="C6533" s="1"/>
      <c r="D6533" s="1"/>
      <c r="L6533" s="113">
        <v>-36243.83</v>
      </c>
    </row>
    <row r="6534" spans="3:12" x14ac:dyDescent="0.3">
      <c r="C6534" s="1"/>
      <c r="D6534" s="1"/>
      <c r="L6534" s="113">
        <v>-36243.83</v>
      </c>
    </row>
    <row r="6535" spans="3:12" x14ac:dyDescent="0.3">
      <c r="C6535" s="1"/>
      <c r="D6535" s="1"/>
      <c r="L6535" s="113">
        <v>-36243.83</v>
      </c>
    </row>
    <row r="6536" spans="3:12" x14ac:dyDescent="0.3">
      <c r="C6536" s="1"/>
      <c r="D6536" s="1"/>
      <c r="L6536" s="113">
        <v>-36243.83</v>
      </c>
    </row>
    <row r="6537" spans="3:12" x14ac:dyDescent="0.3">
      <c r="C6537" s="1"/>
      <c r="D6537" s="1"/>
      <c r="L6537" s="113">
        <v>-36243.83</v>
      </c>
    </row>
    <row r="6538" spans="3:12" x14ac:dyDescent="0.3">
      <c r="C6538" s="1"/>
      <c r="D6538" s="1"/>
      <c r="L6538" s="113">
        <v>-36243.83</v>
      </c>
    </row>
    <row r="6539" spans="3:12" x14ac:dyDescent="0.3">
      <c r="C6539" s="1"/>
      <c r="D6539" s="1"/>
      <c r="L6539" s="113">
        <v>-36243.83</v>
      </c>
    </row>
    <row r="6540" spans="3:12" x14ac:dyDescent="0.3">
      <c r="C6540" s="1"/>
      <c r="D6540" s="1"/>
      <c r="L6540" s="113">
        <v>-36243.83</v>
      </c>
    </row>
    <row r="6541" spans="3:12" x14ac:dyDescent="0.3">
      <c r="C6541" s="1"/>
      <c r="D6541" s="1"/>
      <c r="L6541" s="113">
        <v>-36243.83</v>
      </c>
    </row>
    <row r="6542" spans="3:12" x14ac:dyDescent="0.3">
      <c r="C6542" s="1"/>
      <c r="D6542" s="1"/>
      <c r="L6542" s="113">
        <v>-36243.83</v>
      </c>
    </row>
    <row r="6543" spans="3:12" x14ac:dyDescent="0.3">
      <c r="C6543" s="1"/>
      <c r="D6543" s="1"/>
      <c r="L6543" s="113">
        <v>-36243.83</v>
      </c>
    </row>
    <row r="6544" spans="3:12" x14ac:dyDescent="0.3">
      <c r="C6544" s="1"/>
      <c r="D6544" s="1"/>
      <c r="L6544" s="113">
        <v>-36243.83</v>
      </c>
    </row>
    <row r="6545" spans="3:12" x14ac:dyDescent="0.3">
      <c r="C6545" s="1"/>
      <c r="D6545" s="1"/>
      <c r="L6545" s="113">
        <v>-36243.83</v>
      </c>
    </row>
    <row r="6546" spans="3:12" x14ac:dyDescent="0.3">
      <c r="C6546" s="1"/>
      <c r="D6546" s="1"/>
      <c r="L6546" s="113">
        <v>-36243.83</v>
      </c>
    </row>
    <row r="6547" spans="3:12" x14ac:dyDescent="0.3">
      <c r="C6547" s="1"/>
      <c r="D6547" s="1"/>
      <c r="L6547" s="113">
        <v>-36243.83</v>
      </c>
    </row>
    <row r="6548" spans="3:12" x14ac:dyDescent="0.3">
      <c r="C6548" s="1"/>
      <c r="D6548" s="1"/>
      <c r="L6548" s="113">
        <v>-36243.83</v>
      </c>
    </row>
    <row r="6549" spans="3:12" x14ac:dyDescent="0.3">
      <c r="C6549" s="1"/>
      <c r="D6549" s="1"/>
      <c r="L6549" s="113">
        <v>-36243.83</v>
      </c>
    </row>
    <row r="6550" spans="3:12" x14ac:dyDescent="0.3">
      <c r="C6550" s="1"/>
      <c r="D6550" s="1"/>
      <c r="L6550" s="113">
        <v>-36243.83</v>
      </c>
    </row>
    <row r="6551" spans="3:12" x14ac:dyDescent="0.3">
      <c r="C6551" s="1"/>
      <c r="D6551" s="1"/>
      <c r="L6551" s="113">
        <v>-36243.83</v>
      </c>
    </row>
    <row r="6552" spans="3:12" x14ac:dyDescent="0.3">
      <c r="C6552" s="1"/>
      <c r="D6552" s="1"/>
      <c r="L6552" s="113">
        <v>-36243.83</v>
      </c>
    </row>
    <row r="6553" spans="3:12" x14ac:dyDescent="0.3">
      <c r="C6553" s="1"/>
      <c r="D6553" s="1"/>
      <c r="L6553" s="113">
        <v>-36243.83</v>
      </c>
    </row>
    <row r="6554" spans="3:12" x14ac:dyDescent="0.3">
      <c r="C6554" s="1"/>
      <c r="D6554" s="1"/>
      <c r="L6554" s="113">
        <v>-36243.83</v>
      </c>
    </row>
    <row r="6555" spans="3:12" x14ac:dyDescent="0.3">
      <c r="C6555" s="1"/>
      <c r="D6555" s="1"/>
      <c r="L6555" s="113">
        <v>-36243.83</v>
      </c>
    </row>
    <row r="6556" spans="3:12" x14ac:dyDescent="0.3">
      <c r="C6556" s="1"/>
      <c r="D6556" s="1"/>
      <c r="L6556" s="113">
        <v>-36243.83</v>
      </c>
    </row>
    <row r="6557" spans="3:12" x14ac:dyDescent="0.3">
      <c r="C6557" s="1"/>
      <c r="D6557" s="1"/>
      <c r="L6557" s="113">
        <v>-322448</v>
      </c>
    </row>
    <row r="6558" spans="3:12" x14ac:dyDescent="0.3">
      <c r="C6558" s="1"/>
      <c r="D6558" s="1"/>
      <c r="L6558" s="113">
        <v>-322448</v>
      </c>
    </row>
    <row r="6559" spans="3:12" x14ac:dyDescent="0.3">
      <c r="C6559" s="1"/>
      <c r="D6559" s="1"/>
      <c r="L6559" s="113">
        <v>-2861.41</v>
      </c>
    </row>
    <row r="6560" spans="3:12" x14ac:dyDescent="0.3">
      <c r="C6560" s="1"/>
      <c r="D6560" s="1"/>
      <c r="L6560" s="113">
        <v>-2861.41</v>
      </c>
    </row>
    <row r="6561" spans="3:12" x14ac:dyDescent="0.3">
      <c r="C6561" s="1"/>
      <c r="D6561" s="1"/>
      <c r="L6561" s="113">
        <v>-2861.41</v>
      </c>
    </row>
    <row r="6562" spans="3:12" x14ac:dyDescent="0.3">
      <c r="C6562" s="1"/>
      <c r="D6562" s="1"/>
      <c r="L6562" s="113">
        <v>-2861.41</v>
      </c>
    </row>
    <row r="6563" spans="3:12" x14ac:dyDescent="0.3">
      <c r="C6563" s="1"/>
      <c r="D6563" s="1"/>
      <c r="L6563" s="113">
        <v>-2861.41</v>
      </c>
    </row>
    <row r="6564" spans="3:12" x14ac:dyDescent="0.3">
      <c r="C6564" s="1"/>
      <c r="D6564" s="1"/>
      <c r="L6564" s="113">
        <v>-2861.41</v>
      </c>
    </row>
    <row r="6565" spans="3:12" x14ac:dyDescent="0.3">
      <c r="C6565" s="1"/>
      <c r="D6565" s="1"/>
      <c r="L6565" s="113">
        <v>-2861.41</v>
      </c>
    </row>
    <row r="6566" spans="3:12" x14ac:dyDescent="0.3">
      <c r="C6566" s="1"/>
      <c r="D6566" s="1"/>
      <c r="L6566" s="113">
        <v>-2861.41</v>
      </c>
    </row>
    <row r="6567" spans="3:12" x14ac:dyDescent="0.3">
      <c r="C6567" s="1"/>
      <c r="D6567" s="1"/>
      <c r="L6567" s="113">
        <v>-2861.41</v>
      </c>
    </row>
    <row r="6568" spans="3:12" x14ac:dyDescent="0.3">
      <c r="C6568" s="1"/>
      <c r="D6568" s="1"/>
      <c r="L6568" s="113">
        <v>-2861.41</v>
      </c>
    </row>
    <row r="6569" spans="3:12" x14ac:dyDescent="0.3">
      <c r="C6569" s="1"/>
      <c r="D6569" s="1"/>
      <c r="L6569" s="113">
        <v>-2861.41</v>
      </c>
    </row>
    <row r="6570" spans="3:12" x14ac:dyDescent="0.3">
      <c r="C6570" s="1"/>
      <c r="D6570" s="1"/>
      <c r="L6570" s="113">
        <v>-2861.41</v>
      </c>
    </row>
    <row r="6571" spans="3:12" x14ac:dyDescent="0.3">
      <c r="C6571" s="1"/>
      <c r="D6571" s="1"/>
      <c r="L6571" s="113">
        <v>-2861.41</v>
      </c>
    </row>
    <row r="6572" spans="3:12" x14ac:dyDescent="0.3">
      <c r="C6572" s="1"/>
      <c r="D6572" s="1"/>
      <c r="L6572" s="113">
        <v>-2861.41</v>
      </c>
    </row>
    <row r="6573" spans="3:12" x14ac:dyDescent="0.3">
      <c r="C6573" s="1"/>
      <c r="D6573" s="1"/>
      <c r="L6573" s="113">
        <v>-2861.41</v>
      </c>
    </row>
    <row r="6574" spans="3:12" x14ac:dyDescent="0.3">
      <c r="C6574" s="1"/>
      <c r="D6574" s="1"/>
      <c r="L6574" s="113">
        <v>-2861.41</v>
      </c>
    </row>
    <row r="6575" spans="3:12" x14ac:dyDescent="0.3">
      <c r="C6575" s="1"/>
      <c r="D6575" s="1"/>
      <c r="L6575" s="113">
        <v>-2861.41</v>
      </c>
    </row>
    <row r="6576" spans="3:12" x14ac:dyDescent="0.3">
      <c r="C6576" s="1"/>
      <c r="D6576" s="1"/>
      <c r="L6576" s="113">
        <v>-2861.41</v>
      </c>
    </row>
    <row r="6577" spans="3:12" x14ac:dyDescent="0.3">
      <c r="C6577" s="1"/>
      <c r="D6577" s="1"/>
      <c r="L6577" s="113">
        <v>-2861.41</v>
      </c>
    </row>
    <row r="6578" spans="3:12" x14ac:dyDescent="0.3">
      <c r="C6578" s="1"/>
      <c r="D6578" s="1"/>
      <c r="L6578" s="113">
        <v>-2861.41</v>
      </c>
    </row>
    <row r="6579" spans="3:12" x14ac:dyDescent="0.3">
      <c r="C6579" s="1"/>
      <c r="D6579" s="1"/>
      <c r="L6579" s="113">
        <v>-2861.41</v>
      </c>
    </row>
    <row r="6580" spans="3:12" x14ac:dyDescent="0.3">
      <c r="C6580" s="1"/>
      <c r="D6580" s="1"/>
      <c r="L6580" s="113">
        <v>-2861.41</v>
      </c>
    </row>
    <row r="6581" spans="3:12" x14ac:dyDescent="0.3">
      <c r="C6581" s="1"/>
      <c r="D6581" s="1"/>
      <c r="L6581" s="113">
        <v>-2861.41</v>
      </c>
    </row>
    <row r="6582" spans="3:12" x14ac:dyDescent="0.3">
      <c r="C6582" s="1"/>
      <c r="D6582" s="1"/>
      <c r="L6582" s="113">
        <v>-2861.41</v>
      </c>
    </row>
    <row r="6583" spans="3:12" x14ac:dyDescent="0.3">
      <c r="C6583" s="1"/>
      <c r="D6583" s="1"/>
      <c r="L6583" s="113">
        <v>-2861.41</v>
      </c>
    </row>
    <row r="6584" spans="3:12" x14ac:dyDescent="0.3">
      <c r="C6584" s="1"/>
      <c r="D6584" s="1"/>
      <c r="L6584" s="113">
        <v>-2861.41</v>
      </c>
    </row>
    <row r="6585" spans="3:12" x14ac:dyDescent="0.3">
      <c r="C6585" s="1"/>
      <c r="D6585" s="1"/>
      <c r="L6585" s="113">
        <v>-2861.41</v>
      </c>
    </row>
    <row r="6586" spans="3:12" x14ac:dyDescent="0.3">
      <c r="C6586" s="1"/>
      <c r="D6586" s="1"/>
      <c r="L6586" s="113">
        <v>-2861.41</v>
      </c>
    </row>
    <row r="6587" spans="3:12" x14ac:dyDescent="0.3">
      <c r="C6587" s="1"/>
      <c r="D6587" s="1"/>
      <c r="L6587" s="113">
        <v>-2861.41</v>
      </c>
    </row>
    <row r="6588" spans="3:12" x14ac:dyDescent="0.3">
      <c r="C6588" s="1"/>
      <c r="D6588" s="1"/>
      <c r="L6588" s="113">
        <v>-2861.41</v>
      </c>
    </row>
    <row r="6589" spans="3:12" x14ac:dyDescent="0.3">
      <c r="C6589" s="1"/>
      <c r="D6589" s="1"/>
      <c r="L6589" s="113">
        <v>-2861.41</v>
      </c>
    </row>
    <row r="6590" spans="3:12" x14ac:dyDescent="0.3">
      <c r="C6590" s="1"/>
      <c r="D6590" s="1"/>
      <c r="L6590" s="113">
        <v>-2861.41</v>
      </c>
    </row>
    <row r="6591" spans="3:12" x14ac:dyDescent="0.3">
      <c r="C6591" s="1"/>
      <c r="D6591" s="1"/>
      <c r="L6591" s="113">
        <v>-2861.41</v>
      </c>
    </row>
    <row r="6592" spans="3:12" x14ac:dyDescent="0.3">
      <c r="C6592" s="1"/>
      <c r="D6592" s="1"/>
      <c r="L6592" s="113">
        <v>-2861.41</v>
      </c>
    </row>
    <row r="6593" spans="3:12" x14ac:dyDescent="0.3">
      <c r="C6593" s="1"/>
      <c r="D6593" s="1"/>
      <c r="L6593" s="113">
        <v>-2861.41</v>
      </c>
    </row>
    <row r="6594" spans="3:12" x14ac:dyDescent="0.3">
      <c r="C6594" s="1"/>
      <c r="D6594" s="1"/>
      <c r="L6594" s="113">
        <v>-2861.41</v>
      </c>
    </row>
    <row r="6595" spans="3:12" x14ac:dyDescent="0.3">
      <c r="C6595" s="1"/>
      <c r="D6595" s="1"/>
      <c r="L6595" s="113">
        <v>-2861.41</v>
      </c>
    </row>
    <row r="6596" spans="3:12" x14ac:dyDescent="0.3">
      <c r="C6596" s="1"/>
      <c r="D6596" s="1"/>
      <c r="L6596" s="113">
        <v>-2861.41</v>
      </c>
    </row>
    <row r="6597" spans="3:12" x14ac:dyDescent="0.3">
      <c r="C6597" s="1"/>
      <c r="D6597" s="1"/>
      <c r="L6597" s="113">
        <v>-2861.41</v>
      </c>
    </row>
    <row r="6598" spans="3:12" x14ac:dyDescent="0.3">
      <c r="C6598" s="1"/>
      <c r="D6598" s="1"/>
      <c r="L6598" s="113">
        <v>-2861.41</v>
      </c>
    </row>
    <row r="6599" spans="3:12" x14ac:dyDescent="0.3">
      <c r="C6599" s="1"/>
      <c r="D6599" s="1"/>
      <c r="L6599" s="113">
        <v>-2861.41</v>
      </c>
    </row>
    <row r="6600" spans="3:12" x14ac:dyDescent="0.3">
      <c r="C6600" s="1"/>
      <c r="D6600" s="1"/>
      <c r="L6600" s="113">
        <v>-2861.41</v>
      </c>
    </row>
    <row r="6601" spans="3:12" x14ac:dyDescent="0.3">
      <c r="C6601" s="1"/>
      <c r="D6601" s="1"/>
      <c r="L6601" s="113">
        <v>-2861.41</v>
      </c>
    </row>
    <row r="6602" spans="3:12" x14ac:dyDescent="0.3">
      <c r="C6602" s="1"/>
      <c r="D6602" s="1"/>
      <c r="L6602" s="113">
        <v>-2861.41</v>
      </c>
    </row>
    <row r="6603" spans="3:12" x14ac:dyDescent="0.3">
      <c r="C6603" s="1"/>
      <c r="D6603" s="1"/>
      <c r="L6603" s="113">
        <v>-2861.41</v>
      </c>
    </row>
    <row r="6604" spans="3:12" x14ac:dyDescent="0.3">
      <c r="C6604" s="1"/>
      <c r="D6604" s="1"/>
      <c r="L6604" s="113">
        <v>-2861.41</v>
      </c>
    </row>
    <row r="6605" spans="3:12" x14ac:dyDescent="0.3">
      <c r="C6605" s="1"/>
      <c r="D6605" s="1"/>
      <c r="L6605" s="113">
        <v>-2861.41</v>
      </c>
    </row>
    <row r="6606" spans="3:12" x14ac:dyDescent="0.3">
      <c r="C6606" s="1"/>
      <c r="D6606" s="1"/>
      <c r="L6606" s="113">
        <v>-2861.41</v>
      </c>
    </row>
    <row r="6607" spans="3:12" x14ac:dyDescent="0.3">
      <c r="C6607" s="1"/>
      <c r="D6607" s="1"/>
      <c r="L6607" s="113">
        <v>-2861.41</v>
      </c>
    </row>
    <row r="6608" spans="3:12" x14ac:dyDescent="0.3">
      <c r="C6608" s="1"/>
      <c r="D6608" s="1"/>
      <c r="L6608" s="113">
        <v>-2861.41</v>
      </c>
    </row>
    <row r="6609" spans="3:12" x14ac:dyDescent="0.3">
      <c r="C6609" s="1"/>
      <c r="D6609" s="1"/>
      <c r="L6609" s="113">
        <v>-2861.41</v>
      </c>
    </row>
    <row r="6610" spans="3:12" x14ac:dyDescent="0.3">
      <c r="C6610" s="1"/>
      <c r="D6610" s="1"/>
      <c r="L6610" s="113">
        <v>-2861.41</v>
      </c>
    </row>
    <row r="6611" spans="3:12" x14ac:dyDescent="0.3">
      <c r="C6611" s="1"/>
      <c r="D6611" s="1"/>
      <c r="L6611" s="113">
        <v>-2861.41</v>
      </c>
    </row>
    <row r="6612" spans="3:12" x14ac:dyDescent="0.3">
      <c r="C6612" s="1"/>
      <c r="D6612" s="1"/>
      <c r="L6612" s="113">
        <v>-2861.41</v>
      </c>
    </row>
    <row r="6613" spans="3:12" x14ac:dyDescent="0.3">
      <c r="C6613" s="1"/>
      <c r="D6613" s="1"/>
      <c r="L6613" s="113">
        <v>-2861.41</v>
      </c>
    </row>
    <row r="6614" spans="3:12" x14ac:dyDescent="0.3">
      <c r="C6614" s="1"/>
      <c r="D6614" s="1"/>
      <c r="L6614" s="113">
        <v>-2861.41</v>
      </c>
    </row>
    <row r="6615" spans="3:12" x14ac:dyDescent="0.3">
      <c r="C6615" s="1"/>
      <c r="D6615" s="1"/>
      <c r="L6615" s="113">
        <v>-2861.41</v>
      </c>
    </row>
    <row r="6616" spans="3:12" x14ac:dyDescent="0.3">
      <c r="C6616" s="1"/>
      <c r="D6616" s="1"/>
      <c r="L6616" s="113">
        <v>-2861.41</v>
      </c>
    </row>
    <row r="6617" spans="3:12" x14ac:dyDescent="0.3">
      <c r="C6617" s="1"/>
      <c r="D6617" s="1"/>
      <c r="L6617" s="113">
        <v>-2861.41</v>
      </c>
    </row>
    <row r="6618" spans="3:12" x14ac:dyDescent="0.3">
      <c r="C6618" s="1"/>
      <c r="D6618" s="1"/>
      <c r="L6618" s="113">
        <v>-2861.41</v>
      </c>
    </row>
    <row r="6619" spans="3:12" x14ac:dyDescent="0.3">
      <c r="C6619" s="1"/>
      <c r="D6619" s="1"/>
      <c r="L6619" s="113">
        <v>-2861.41</v>
      </c>
    </row>
    <row r="6620" spans="3:12" x14ac:dyDescent="0.3">
      <c r="C6620" s="1"/>
      <c r="D6620" s="1"/>
      <c r="L6620" s="113">
        <v>-2861.41</v>
      </c>
    </row>
    <row r="6621" spans="3:12" x14ac:dyDescent="0.3">
      <c r="C6621" s="1"/>
      <c r="D6621" s="1"/>
      <c r="L6621" s="113">
        <v>-2861.41</v>
      </c>
    </row>
    <row r="6622" spans="3:12" x14ac:dyDescent="0.3">
      <c r="C6622" s="1"/>
      <c r="D6622" s="1"/>
      <c r="L6622" s="113">
        <v>-2861.41</v>
      </c>
    </row>
    <row r="6623" spans="3:12" x14ac:dyDescent="0.3">
      <c r="C6623" s="1"/>
      <c r="D6623" s="1"/>
      <c r="L6623" s="113">
        <v>-2861.41</v>
      </c>
    </row>
    <row r="6624" spans="3:12" x14ac:dyDescent="0.3">
      <c r="C6624" s="1"/>
      <c r="D6624" s="1"/>
      <c r="L6624" s="113">
        <v>-2861.41</v>
      </c>
    </row>
    <row r="6625" spans="3:12" x14ac:dyDescent="0.3">
      <c r="C6625" s="1"/>
      <c r="D6625" s="1"/>
      <c r="L6625" s="113">
        <v>-2861.41</v>
      </c>
    </row>
    <row r="6626" spans="3:12" x14ac:dyDescent="0.3">
      <c r="C6626" s="1"/>
      <c r="D6626" s="1"/>
      <c r="L6626" s="113">
        <v>-2861.41</v>
      </c>
    </row>
    <row r="6627" spans="3:12" x14ac:dyDescent="0.3">
      <c r="C6627" s="1"/>
      <c r="D6627" s="1"/>
      <c r="L6627" s="113">
        <v>-2861.41</v>
      </c>
    </row>
    <row r="6628" spans="3:12" x14ac:dyDescent="0.3">
      <c r="C6628" s="1"/>
      <c r="D6628" s="1"/>
      <c r="L6628" s="113">
        <v>-2861.41</v>
      </c>
    </row>
    <row r="6629" spans="3:12" x14ac:dyDescent="0.3">
      <c r="C6629" s="1"/>
      <c r="D6629" s="1"/>
      <c r="L6629" s="113">
        <v>-2861.41</v>
      </c>
    </row>
    <row r="6630" spans="3:12" x14ac:dyDescent="0.3">
      <c r="C6630" s="1"/>
      <c r="D6630" s="1"/>
      <c r="L6630" s="113">
        <v>-2861.41</v>
      </c>
    </row>
    <row r="6631" spans="3:12" x14ac:dyDescent="0.3">
      <c r="C6631" s="1"/>
      <c r="D6631" s="1"/>
      <c r="L6631" s="113">
        <v>-2861.41</v>
      </c>
    </row>
    <row r="6632" spans="3:12" x14ac:dyDescent="0.3">
      <c r="C6632" s="1"/>
      <c r="D6632" s="1"/>
      <c r="L6632" s="113">
        <v>-2861.41</v>
      </c>
    </row>
    <row r="6633" spans="3:12" x14ac:dyDescent="0.3">
      <c r="C6633" s="1"/>
      <c r="D6633" s="1"/>
      <c r="L6633" s="113">
        <v>-2861.41</v>
      </c>
    </row>
    <row r="6634" spans="3:12" x14ac:dyDescent="0.3">
      <c r="C6634" s="1"/>
      <c r="D6634" s="1"/>
      <c r="L6634" s="113">
        <v>-2861.41</v>
      </c>
    </row>
    <row r="6635" spans="3:12" x14ac:dyDescent="0.3">
      <c r="C6635" s="1"/>
      <c r="D6635" s="1"/>
      <c r="L6635" s="113">
        <v>-2861.41</v>
      </c>
    </row>
    <row r="6636" spans="3:12" x14ac:dyDescent="0.3">
      <c r="C6636" s="1"/>
      <c r="D6636" s="1"/>
      <c r="L6636" s="113">
        <v>-2861.41</v>
      </c>
    </row>
    <row r="6637" spans="3:12" x14ac:dyDescent="0.3">
      <c r="C6637" s="1"/>
      <c r="D6637" s="1"/>
      <c r="L6637" s="113">
        <v>-2861.41</v>
      </c>
    </row>
    <row r="6638" spans="3:12" x14ac:dyDescent="0.3">
      <c r="C6638" s="1"/>
      <c r="D6638" s="1"/>
      <c r="L6638" s="113">
        <v>-2861.41</v>
      </c>
    </row>
    <row r="6639" spans="3:12" x14ac:dyDescent="0.3">
      <c r="C6639" s="1"/>
      <c r="D6639" s="1"/>
      <c r="L6639" s="113">
        <v>-2861.41</v>
      </c>
    </row>
    <row r="6640" spans="3:12" x14ac:dyDescent="0.3">
      <c r="C6640" s="1"/>
      <c r="D6640" s="1"/>
      <c r="L6640" s="113">
        <v>-2861.41</v>
      </c>
    </row>
    <row r="6641" spans="3:12" x14ac:dyDescent="0.3">
      <c r="C6641" s="1"/>
      <c r="D6641" s="1"/>
      <c r="L6641" s="113">
        <v>-2861.41</v>
      </c>
    </row>
    <row r="6642" spans="3:12" x14ac:dyDescent="0.3">
      <c r="C6642" s="1"/>
      <c r="D6642" s="1"/>
      <c r="L6642" s="113">
        <v>-2861.41</v>
      </c>
    </row>
    <row r="6643" spans="3:12" x14ac:dyDescent="0.3">
      <c r="C6643" s="1"/>
      <c r="D6643" s="1"/>
      <c r="L6643" s="113">
        <v>-2861.41</v>
      </c>
    </row>
    <row r="6644" spans="3:12" x14ac:dyDescent="0.3">
      <c r="C6644" s="1"/>
      <c r="D6644" s="1"/>
      <c r="L6644" s="113">
        <v>-2861.41</v>
      </c>
    </row>
    <row r="6645" spans="3:12" x14ac:dyDescent="0.3">
      <c r="C6645" s="1"/>
      <c r="D6645" s="1"/>
      <c r="L6645" s="113">
        <v>-2861.41</v>
      </c>
    </row>
    <row r="6646" spans="3:12" x14ac:dyDescent="0.3">
      <c r="C6646" s="1"/>
      <c r="D6646" s="1"/>
      <c r="L6646" s="113">
        <v>-2861.41</v>
      </c>
    </row>
    <row r="6647" spans="3:12" x14ac:dyDescent="0.3">
      <c r="C6647" s="1"/>
      <c r="D6647" s="1"/>
      <c r="L6647" s="113">
        <v>-2861.41</v>
      </c>
    </row>
    <row r="6648" spans="3:12" x14ac:dyDescent="0.3">
      <c r="C6648" s="1"/>
      <c r="D6648" s="1"/>
      <c r="L6648" s="113">
        <v>-2861.41</v>
      </c>
    </row>
    <row r="6649" spans="3:12" x14ac:dyDescent="0.3">
      <c r="C6649" s="1"/>
      <c r="D6649" s="1"/>
      <c r="L6649" s="113">
        <v>-2861.41</v>
      </c>
    </row>
    <row r="6650" spans="3:12" x14ac:dyDescent="0.3">
      <c r="C6650" s="1"/>
      <c r="D6650" s="1"/>
      <c r="L6650" s="113">
        <v>-2861.41</v>
      </c>
    </row>
    <row r="6651" spans="3:12" x14ac:dyDescent="0.3">
      <c r="C6651" s="1"/>
      <c r="D6651" s="1"/>
      <c r="L6651" s="113">
        <v>-2861.41</v>
      </c>
    </row>
    <row r="6652" spans="3:12" x14ac:dyDescent="0.3">
      <c r="C6652" s="1"/>
      <c r="D6652" s="1"/>
      <c r="L6652" s="113">
        <v>-2861.41</v>
      </c>
    </row>
    <row r="6653" spans="3:12" x14ac:dyDescent="0.3">
      <c r="C6653" s="1"/>
      <c r="D6653" s="1"/>
      <c r="L6653" s="113">
        <v>-2861.41</v>
      </c>
    </row>
    <row r="6654" spans="3:12" x14ac:dyDescent="0.3">
      <c r="C6654" s="1"/>
      <c r="D6654" s="1"/>
      <c r="L6654" s="113">
        <v>-2861.41</v>
      </c>
    </row>
    <row r="6655" spans="3:12" x14ac:dyDescent="0.3">
      <c r="C6655" s="1"/>
      <c r="D6655" s="1"/>
      <c r="L6655" s="113">
        <v>-2861.41</v>
      </c>
    </row>
    <row r="6656" spans="3:12" x14ac:dyDescent="0.3">
      <c r="C6656" s="1"/>
      <c r="D6656" s="1"/>
      <c r="L6656" s="113">
        <v>-2861.41</v>
      </c>
    </row>
    <row r="6657" spans="3:12" x14ac:dyDescent="0.3">
      <c r="C6657" s="1"/>
      <c r="D6657" s="1"/>
      <c r="L6657" s="113">
        <v>-2861.41</v>
      </c>
    </row>
    <row r="6658" spans="3:12" x14ac:dyDescent="0.3">
      <c r="C6658" s="1"/>
      <c r="D6658" s="1"/>
      <c r="L6658" s="113">
        <v>-2861.41</v>
      </c>
    </row>
    <row r="6659" spans="3:12" x14ac:dyDescent="0.3">
      <c r="C6659" s="1"/>
      <c r="D6659" s="1"/>
      <c r="L6659" s="113">
        <v>-2861.41</v>
      </c>
    </row>
    <row r="6660" spans="3:12" x14ac:dyDescent="0.3">
      <c r="C6660" s="1"/>
      <c r="D6660" s="1"/>
      <c r="L6660" s="113">
        <v>-2861.41</v>
      </c>
    </row>
    <row r="6661" spans="3:12" x14ac:dyDescent="0.3">
      <c r="C6661" s="1"/>
      <c r="D6661" s="1"/>
      <c r="L6661" s="113">
        <v>-2861.41</v>
      </c>
    </row>
    <row r="6662" spans="3:12" x14ac:dyDescent="0.3">
      <c r="C6662" s="1"/>
      <c r="D6662" s="1"/>
      <c r="L6662" s="113">
        <v>-2861.41</v>
      </c>
    </row>
    <row r="6663" spans="3:12" x14ac:dyDescent="0.3">
      <c r="C6663" s="1"/>
      <c r="D6663" s="1"/>
      <c r="L6663" s="113">
        <v>-2861.41</v>
      </c>
    </row>
    <row r="6664" spans="3:12" x14ac:dyDescent="0.3">
      <c r="C6664" s="1"/>
      <c r="D6664" s="1"/>
      <c r="L6664" s="113">
        <v>-2861.41</v>
      </c>
    </row>
    <row r="6665" spans="3:12" x14ac:dyDescent="0.3">
      <c r="C6665" s="1"/>
      <c r="D6665" s="1"/>
      <c r="L6665" s="113">
        <v>-2861.41</v>
      </c>
    </row>
    <row r="6666" spans="3:12" x14ac:dyDescent="0.3">
      <c r="C6666" s="1"/>
      <c r="D6666" s="1"/>
      <c r="L6666" s="113">
        <v>-2861.41</v>
      </c>
    </row>
    <row r="6667" spans="3:12" x14ac:dyDescent="0.3">
      <c r="C6667" s="1"/>
      <c r="D6667" s="1"/>
      <c r="L6667" s="113">
        <v>-2861.41</v>
      </c>
    </row>
    <row r="6668" spans="3:12" x14ac:dyDescent="0.3">
      <c r="C6668" s="1"/>
      <c r="D6668" s="1"/>
      <c r="L6668" s="113">
        <v>-2861.41</v>
      </c>
    </row>
    <row r="6669" spans="3:12" x14ac:dyDescent="0.3">
      <c r="C6669" s="1"/>
      <c r="D6669" s="1"/>
      <c r="L6669" s="113">
        <v>-2861.41</v>
      </c>
    </row>
    <row r="6670" spans="3:12" x14ac:dyDescent="0.3">
      <c r="C6670" s="1"/>
      <c r="D6670" s="1"/>
      <c r="L6670" s="113">
        <v>-2861.41</v>
      </c>
    </row>
    <row r="6671" spans="3:12" x14ac:dyDescent="0.3">
      <c r="C6671" s="1"/>
      <c r="D6671" s="1"/>
      <c r="L6671" s="113">
        <v>-2861.41</v>
      </c>
    </row>
    <row r="6672" spans="3:12" x14ac:dyDescent="0.3">
      <c r="C6672" s="1"/>
      <c r="D6672" s="1"/>
      <c r="L6672" s="113">
        <v>-2861.41</v>
      </c>
    </row>
    <row r="6673" spans="3:12" x14ac:dyDescent="0.3">
      <c r="C6673" s="1"/>
      <c r="D6673" s="1"/>
      <c r="L6673" s="113">
        <v>-2861.41</v>
      </c>
    </row>
    <row r="6674" spans="3:12" x14ac:dyDescent="0.3">
      <c r="C6674" s="1"/>
      <c r="D6674" s="1"/>
      <c r="L6674" s="113">
        <v>-2861.41</v>
      </c>
    </row>
    <row r="6675" spans="3:12" x14ac:dyDescent="0.3">
      <c r="C6675" s="1"/>
      <c r="D6675" s="1"/>
      <c r="L6675" s="113">
        <v>-2861.41</v>
      </c>
    </row>
    <row r="6676" spans="3:12" x14ac:dyDescent="0.3">
      <c r="C6676" s="1"/>
      <c r="D6676" s="1"/>
      <c r="L6676" s="113">
        <v>-2861.41</v>
      </c>
    </row>
    <row r="6677" spans="3:12" x14ac:dyDescent="0.3">
      <c r="C6677" s="1"/>
      <c r="D6677" s="1"/>
      <c r="L6677" s="113">
        <v>-2861.41</v>
      </c>
    </row>
    <row r="6678" spans="3:12" x14ac:dyDescent="0.3">
      <c r="C6678" s="1"/>
      <c r="D6678" s="1"/>
      <c r="L6678" s="113">
        <v>-2861.41</v>
      </c>
    </row>
    <row r="6679" spans="3:12" x14ac:dyDescent="0.3">
      <c r="C6679" s="1"/>
      <c r="D6679" s="1"/>
      <c r="L6679" s="113">
        <v>-2861.41</v>
      </c>
    </row>
    <row r="6680" spans="3:12" x14ac:dyDescent="0.3">
      <c r="C6680" s="1"/>
      <c r="D6680" s="1"/>
      <c r="L6680" s="113">
        <v>-2861.41</v>
      </c>
    </row>
    <row r="6681" spans="3:12" x14ac:dyDescent="0.3">
      <c r="C6681" s="1"/>
      <c r="D6681" s="1"/>
      <c r="L6681" s="113">
        <v>-2861.41</v>
      </c>
    </row>
    <row r="6682" spans="3:12" x14ac:dyDescent="0.3">
      <c r="C6682" s="1"/>
      <c r="D6682" s="1"/>
      <c r="L6682" s="113">
        <v>-2861.41</v>
      </c>
    </row>
    <row r="6683" spans="3:12" x14ac:dyDescent="0.3">
      <c r="C6683" s="1"/>
      <c r="D6683" s="1"/>
      <c r="L6683" s="113">
        <v>-2861.41</v>
      </c>
    </row>
    <row r="6684" spans="3:12" x14ac:dyDescent="0.3">
      <c r="C6684" s="1"/>
      <c r="D6684" s="1"/>
      <c r="L6684" s="113">
        <v>-2861.41</v>
      </c>
    </row>
    <row r="6685" spans="3:12" x14ac:dyDescent="0.3">
      <c r="C6685" s="1"/>
      <c r="D6685" s="1"/>
      <c r="L6685" s="113">
        <v>-2861.41</v>
      </c>
    </row>
    <row r="6686" spans="3:12" x14ac:dyDescent="0.3">
      <c r="C6686" s="1"/>
      <c r="D6686" s="1"/>
      <c r="L6686" s="113">
        <v>-2861.41</v>
      </c>
    </row>
    <row r="6687" spans="3:12" x14ac:dyDescent="0.3">
      <c r="C6687" s="1"/>
      <c r="D6687" s="1"/>
      <c r="L6687" s="113">
        <v>-2861.41</v>
      </c>
    </row>
    <row r="6688" spans="3:12" x14ac:dyDescent="0.3">
      <c r="C6688" s="1"/>
      <c r="D6688" s="1"/>
      <c r="L6688" s="113">
        <v>-2861.41</v>
      </c>
    </row>
    <row r="6689" spans="3:12" x14ac:dyDescent="0.3">
      <c r="C6689" s="1"/>
      <c r="D6689" s="1"/>
      <c r="L6689" s="113">
        <v>-2861.41</v>
      </c>
    </row>
    <row r="6690" spans="3:12" x14ac:dyDescent="0.3">
      <c r="C6690" s="1"/>
      <c r="D6690" s="1"/>
      <c r="L6690" s="113">
        <v>-2861.41</v>
      </c>
    </row>
    <row r="6691" spans="3:12" x14ac:dyDescent="0.3">
      <c r="C6691" s="1"/>
      <c r="D6691" s="1"/>
      <c r="L6691" s="113">
        <v>-2861.41</v>
      </c>
    </row>
    <row r="6692" spans="3:12" x14ac:dyDescent="0.3">
      <c r="C6692" s="1"/>
      <c r="D6692" s="1"/>
      <c r="L6692" s="113">
        <v>-2861.41</v>
      </c>
    </row>
    <row r="6693" spans="3:12" x14ac:dyDescent="0.3">
      <c r="C6693" s="1"/>
      <c r="D6693" s="1"/>
      <c r="L6693" s="113">
        <v>-2861.41</v>
      </c>
    </row>
    <row r="6694" spans="3:12" x14ac:dyDescent="0.3">
      <c r="C6694" s="1"/>
      <c r="D6694" s="1"/>
      <c r="L6694" s="113">
        <v>-2861.41</v>
      </c>
    </row>
    <row r="6695" spans="3:12" x14ac:dyDescent="0.3">
      <c r="C6695" s="1"/>
      <c r="D6695" s="1"/>
      <c r="L6695" s="113">
        <v>-2861.41</v>
      </c>
    </row>
    <row r="6696" spans="3:12" x14ac:dyDescent="0.3">
      <c r="C6696" s="1"/>
      <c r="D6696" s="1"/>
      <c r="L6696" s="113">
        <v>-2861.41</v>
      </c>
    </row>
    <row r="6697" spans="3:12" x14ac:dyDescent="0.3">
      <c r="C6697" s="1"/>
      <c r="D6697" s="1"/>
      <c r="L6697" s="113">
        <v>-2861.41</v>
      </c>
    </row>
    <row r="6698" spans="3:12" x14ac:dyDescent="0.3">
      <c r="C6698" s="1"/>
      <c r="D6698" s="1"/>
      <c r="L6698" s="113">
        <v>-2861.41</v>
      </c>
    </row>
    <row r="6699" spans="3:12" x14ac:dyDescent="0.3">
      <c r="C6699" s="1"/>
      <c r="D6699" s="1"/>
      <c r="L6699" s="113">
        <v>-2861.41</v>
      </c>
    </row>
    <row r="6700" spans="3:12" x14ac:dyDescent="0.3">
      <c r="C6700" s="1"/>
      <c r="D6700" s="1"/>
      <c r="L6700" s="113">
        <v>-2861.41</v>
      </c>
    </row>
    <row r="6701" spans="3:12" x14ac:dyDescent="0.3">
      <c r="C6701" s="1"/>
      <c r="D6701" s="1"/>
      <c r="L6701" s="113">
        <v>-2861.41</v>
      </c>
    </row>
    <row r="6702" spans="3:12" x14ac:dyDescent="0.3">
      <c r="C6702" s="1"/>
      <c r="D6702" s="1"/>
      <c r="L6702" s="113">
        <v>-2861.41</v>
      </c>
    </row>
    <row r="6703" spans="3:12" x14ac:dyDescent="0.3">
      <c r="C6703" s="1"/>
      <c r="D6703" s="1"/>
      <c r="L6703" s="113">
        <v>-2861.41</v>
      </c>
    </row>
    <row r="6704" spans="3:12" x14ac:dyDescent="0.3">
      <c r="C6704" s="1"/>
      <c r="D6704" s="1"/>
      <c r="L6704" s="113">
        <v>-2861.41</v>
      </c>
    </row>
    <row r="6705" spans="3:12" x14ac:dyDescent="0.3">
      <c r="C6705" s="1"/>
      <c r="D6705" s="1"/>
      <c r="L6705" s="113">
        <v>-2861.41</v>
      </c>
    </row>
    <row r="6706" spans="3:12" x14ac:dyDescent="0.3">
      <c r="C6706" s="1"/>
      <c r="D6706" s="1"/>
      <c r="L6706" s="113">
        <v>-2861.41</v>
      </c>
    </row>
    <row r="6707" spans="3:12" x14ac:dyDescent="0.3">
      <c r="C6707" s="1"/>
      <c r="D6707" s="1"/>
      <c r="L6707" s="113">
        <v>-2861.41</v>
      </c>
    </row>
    <row r="6708" spans="3:12" x14ac:dyDescent="0.3">
      <c r="C6708" s="1"/>
      <c r="D6708" s="1"/>
      <c r="L6708" s="113">
        <v>-2861.41</v>
      </c>
    </row>
    <row r="6709" spans="3:12" x14ac:dyDescent="0.3">
      <c r="C6709" s="1"/>
      <c r="D6709" s="1"/>
      <c r="L6709" s="113">
        <v>-2861.41</v>
      </c>
    </row>
    <row r="6710" spans="3:12" x14ac:dyDescent="0.3">
      <c r="C6710" s="1"/>
      <c r="D6710" s="1"/>
      <c r="L6710" s="113">
        <v>-2861.41</v>
      </c>
    </row>
    <row r="6711" spans="3:12" x14ac:dyDescent="0.3">
      <c r="C6711" s="1"/>
      <c r="D6711" s="1"/>
      <c r="L6711" s="113">
        <v>-2861.41</v>
      </c>
    </row>
    <row r="6712" spans="3:12" x14ac:dyDescent="0.3">
      <c r="C6712" s="1"/>
      <c r="D6712" s="1"/>
      <c r="L6712" s="113">
        <v>-2861.41</v>
      </c>
    </row>
    <row r="6713" spans="3:12" x14ac:dyDescent="0.3">
      <c r="C6713" s="1"/>
      <c r="D6713" s="1"/>
      <c r="L6713" s="113">
        <v>-2861.41</v>
      </c>
    </row>
    <row r="6714" spans="3:12" x14ac:dyDescent="0.3">
      <c r="C6714" s="1"/>
      <c r="D6714" s="1"/>
      <c r="L6714" s="113">
        <v>-2861.41</v>
      </c>
    </row>
    <row r="6715" spans="3:12" x14ac:dyDescent="0.3">
      <c r="C6715" s="1"/>
      <c r="D6715" s="1"/>
      <c r="L6715" s="113">
        <v>-2861.41</v>
      </c>
    </row>
    <row r="6716" spans="3:12" x14ac:dyDescent="0.3">
      <c r="C6716" s="1"/>
      <c r="D6716" s="1"/>
      <c r="L6716" s="113">
        <v>-2861.41</v>
      </c>
    </row>
    <row r="6717" spans="3:12" x14ac:dyDescent="0.3">
      <c r="C6717" s="1"/>
      <c r="D6717" s="1"/>
      <c r="L6717" s="113">
        <v>-2861.41</v>
      </c>
    </row>
    <row r="6718" spans="3:12" x14ac:dyDescent="0.3">
      <c r="C6718" s="1"/>
      <c r="D6718" s="1"/>
      <c r="L6718" s="113">
        <v>-2861.41</v>
      </c>
    </row>
    <row r="6719" spans="3:12" x14ac:dyDescent="0.3">
      <c r="C6719" s="1"/>
      <c r="D6719" s="1"/>
      <c r="L6719" s="113">
        <v>-2861.41</v>
      </c>
    </row>
    <row r="6720" spans="3:12" x14ac:dyDescent="0.3">
      <c r="C6720" s="1"/>
      <c r="D6720" s="1"/>
      <c r="L6720" s="113">
        <v>-2861.41</v>
      </c>
    </row>
    <row r="6721" spans="3:12" x14ac:dyDescent="0.3">
      <c r="C6721" s="1"/>
      <c r="D6721" s="1"/>
      <c r="L6721" s="113">
        <v>-2861.41</v>
      </c>
    </row>
    <row r="6722" spans="3:12" x14ac:dyDescent="0.3">
      <c r="C6722" s="1"/>
      <c r="D6722" s="1"/>
      <c r="L6722" s="113">
        <v>-2861.41</v>
      </c>
    </row>
    <row r="6723" spans="3:12" x14ac:dyDescent="0.3">
      <c r="C6723" s="1"/>
      <c r="D6723" s="1"/>
      <c r="L6723" s="113">
        <v>-2861.41</v>
      </c>
    </row>
    <row r="6724" spans="3:12" x14ac:dyDescent="0.3">
      <c r="C6724" s="1"/>
      <c r="D6724" s="1"/>
      <c r="L6724" s="113">
        <v>-2861.41</v>
      </c>
    </row>
    <row r="6725" spans="3:12" x14ac:dyDescent="0.3">
      <c r="C6725" s="1"/>
      <c r="D6725" s="1"/>
      <c r="L6725" s="113">
        <v>-2861.41</v>
      </c>
    </row>
    <row r="6726" spans="3:12" x14ac:dyDescent="0.3">
      <c r="C6726" s="1"/>
      <c r="D6726" s="1"/>
      <c r="L6726" s="113">
        <v>-2861.41</v>
      </c>
    </row>
    <row r="6727" spans="3:12" x14ac:dyDescent="0.3">
      <c r="C6727" s="1"/>
      <c r="D6727" s="1"/>
      <c r="L6727" s="113">
        <v>-2861.41</v>
      </c>
    </row>
    <row r="6728" spans="3:12" x14ac:dyDescent="0.3">
      <c r="C6728" s="1"/>
      <c r="D6728" s="1"/>
      <c r="L6728" s="113">
        <v>-2861.41</v>
      </c>
    </row>
    <row r="6729" spans="3:12" x14ac:dyDescent="0.3">
      <c r="C6729" s="1"/>
      <c r="D6729" s="1"/>
      <c r="L6729" s="113">
        <v>-2861.41</v>
      </c>
    </row>
    <row r="6730" spans="3:12" x14ac:dyDescent="0.3">
      <c r="C6730" s="1"/>
      <c r="D6730" s="1"/>
      <c r="L6730" s="113">
        <v>-2861.41</v>
      </c>
    </row>
    <row r="6731" spans="3:12" x14ac:dyDescent="0.3">
      <c r="C6731" s="1"/>
      <c r="D6731" s="1"/>
      <c r="L6731" s="113">
        <v>-2861.41</v>
      </c>
    </row>
    <row r="6732" spans="3:12" x14ac:dyDescent="0.3">
      <c r="C6732" s="1"/>
      <c r="D6732" s="1"/>
      <c r="L6732" s="113">
        <v>-2861.41</v>
      </c>
    </row>
    <row r="6733" spans="3:12" x14ac:dyDescent="0.3">
      <c r="C6733" s="1"/>
      <c r="D6733" s="1"/>
      <c r="L6733" s="113">
        <v>-2861.41</v>
      </c>
    </row>
    <row r="6734" spans="3:12" x14ac:dyDescent="0.3">
      <c r="C6734" s="1"/>
      <c r="D6734" s="1"/>
      <c r="L6734" s="113">
        <v>-2861.41</v>
      </c>
    </row>
    <row r="6735" spans="3:12" x14ac:dyDescent="0.3">
      <c r="C6735" s="1"/>
      <c r="D6735" s="1"/>
      <c r="L6735" s="113">
        <v>-2861.41</v>
      </c>
    </row>
    <row r="6736" spans="3:12" x14ac:dyDescent="0.3">
      <c r="C6736" s="1"/>
      <c r="D6736" s="1"/>
      <c r="L6736" s="113">
        <v>-2861.41</v>
      </c>
    </row>
    <row r="6737" spans="3:12" x14ac:dyDescent="0.3">
      <c r="C6737" s="1"/>
      <c r="D6737" s="1"/>
      <c r="L6737" s="113">
        <v>-2861.41</v>
      </c>
    </row>
    <row r="6738" spans="3:12" x14ac:dyDescent="0.3">
      <c r="C6738" s="1"/>
      <c r="D6738" s="1"/>
      <c r="L6738" s="113">
        <v>-2861.41</v>
      </c>
    </row>
    <row r="6739" spans="3:12" x14ac:dyDescent="0.3">
      <c r="C6739" s="1"/>
      <c r="D6739" s="1"/>
      <c r="L6739" s="113">
        <v>-2861.41</v>
      </c>
    </row>
    <row r="6740" spans="3:12" x14ac:dyDescent="0.3">
      <c r="C6740" s="1"/>
      <c r="D6740" s="1"/>
      <c r="L6740" s="113">
        <v>-2861.41</v>
      </c>
    </row>
    <row r="6741" spans="3:12" x14ac:dyDescent="0.3">
      <c r="C6741" s="1"/>
      <c r="D6741" s="1"/>
      <c r="L6741" s="113">
        <v>-2861.41</v>
      </c>
    </row>
    <row r="6742" spans="3:12" x14ac:dyDescent="0.3">
      <c r="C6742" s="1"/>
      <c r="D6742" s="1"/>
      <c r="L6742" s="113">
        <v>-2861.41</v>
      </c>
    </row>
    <row r="6743" spans="3:12" x14ac:dyDescent="0.3">
      <c r="C6743" s="1"/>
      <c r="D6743" s="1"/>
      <c r="L6743" s="113">
        <v>-2861.41</v>
      </c>
    </row>
    <row r="6744" spans="3:12" x14ac:dyDescent="0.3">
      <c r="C6744" s="1"/>
      <c r="D6744" s="1"/>
      <c r="L6744" s="113">
        <v>-2861.41</v>
      </c>
    </row>
    <row r="6745" spans="3:12" x14ac:dyDescent="0.3">
      <c r="C6745" s="1"/>
      <c r="D6745" s="1"/>
      <c r="L6745" s="113">
        <v>-2861.41</v>
      </c>
    </row>
    <row r="6746" spans="3:12" x14ac:dyDescent="0.3">
      <c r="C6746" s="1"/>
      <c r="D6746" s="1"/>
      <c r="L6746" s="113">
        <v>-2861.41</v>
      </c>
    </row>
    <row r="6747" spans="3:12" x14ac:dyDescent="0.3">
      <c r="C6747" s="1"/>
      <c r="D6747" s="1"/>
      <c r="L6747" s="113">
        <v>-2861.41</v>
      </c>
    </row>
    <row r="6748" spans="3:12" x14ac:dyDescent="0.3">
      <c r="C6748" s="1"/>
      <c r="D6748" s="1"/>
      <c r="L6748" s="113">
        <v>-2861.41</v>
      </c>
    </row>
    <row r="6749" spans="3:12" x14ac:dyDescent="0.3">
      <c r="C6749" s="1"/>
      <c r="D6749" s="1"/>
      <c r="L6749" s="113">
        <v>-2861.41</v>
      </c>
    </row>
    <row r="6750" spans="3:12" x14ac:dyDescent="0.3">
      <c r="C6750" s="1"/>
      <c r="D6750" s="1"/>
      <c r="L6750" s="113">
        <v>-2861.41</v>
      </c>
    </row>
    <row r="6751" spans="3:12" x14ac:dyDescent="0.3">
      <c r="C6751" s="1"/>
      <c r="D6751" s="1"/>
      <c r="L6751" s="113">
        <v>-2861.41</v>
      </c>
    </row>
    <row r="6752" spans="3:12" x14ac:dyDescent="0.3">
      <c r="C6752" s="1"/>
      <c r="D6752" s="1"/>
      <c r="L6752" s="113">
        <v>-2861.41</v>
      </c>
    </row>
    <row r="6753" spans="3:12" x14ac:dyDescent="0.3">
      <c r="C6753" s="1"/>
      <c r="D6753" s="1"/>
      <c r="L6753" s="113">
        <v>-2861.41</v>
      </c>
    </row>
    <row r="6754" spans="3:12" x14ac:dyDescent="0.3">
      <c r="C6754" s="1"/>
      <c r="D6754" s="1"/>
      <c r="L6754" s="113">
        <v>-2861.41</v>
      </c>
    </row>
    <row r="6755" spans="3:12" x14ac:dyDescent="0.3">
      <c r="C6755" s="1"/>
      <c r="D6755" s="1"/>
      <c r="L6755" s="113">
        <v>-2861.41</v>
      </c>
    </row>
    <row r="6756" spans="3:12" x14ac:dyDescent="0.3">
      <c r="C6756" s="1"/>
      <c r="D6756" s="1"/>
      <c r="L6756" s="113">
        <v>-2861.41</v>
      </c>
    </row>
    <row r="6757" spans="3:12" x14ac:dyDescent="0.3">
      <c r="C6757" s="1"/>
      <c r="D6757" s="1"/>
      <c r="L6757" s="113">
        <v>-2861.41</v>
      </c>
    </row>
    <row r="6758" spans="3:12" x14ac:dyDescent="0.3">
      <c r="C6758" s="1"/>
      <c r="D6758" s="1"/>
      <c r="L6758" s="113">
        <v>-2861.41</v>
      </c>
    </row>
    <row r="6759" spans="3:12" x14ac:dyDescent="0.3">
      <c r="C6759" s="1"/>
      <c r="D6759" s="1"/>
      <c r="L6759" s="113">
        <v>-2861.41</v>
      </c>
    </row>
    <row r="6760" spans="3:12" x14ac:dyDescent="0.3">
      <c r="C6760" s="1"/>
      <c r="D6760" s="1"/>
      <c r="L6760" s="113">
        <v>-2861.41</v>
      </c>
    </row>
    <row r="6761" spans="3:12" x14ac:dyDescent="0.3">
      <c r="C6761" s="1"/>
      <c r="D6761" s="1"/>
      <c r="L6761" s="113">
        <v>-2861.41</v>
      </c>
    </row>
    <row r="6762" spans="3:12" x14ac:dyDescent="0.3">
      <c r="C6762" s="1"/>
      <c r="D6762" s="1"/>
      <c r="L6762" s="113">
        <v>-2861.41</v>
      </c>
    </row>
    <row r="6763" spans="3:12" x14ac:dyDescent="0.3">
      <c r="C6763" s="1"/>
      <c r="D6763" s="1"/>
      <c r="L6763" s="113">
        <v>-2861.41</v>
      </c>
    </row>
    <row r="6764" spans="3:12" x14ac:dyDescent="0.3">
      <c r="C6764" s="1"/>
      <c r="D6764" s="1"/>
      <c r="L6764" s="113">
        <v>-2861.41</v>
      </c>
    </row>
    <row r="6765" spans="3:12" x14ac:dyDescent="0.3">
      <c r="C6765" s="1"/>
      <c r="D6765" s="1"/>
      <c r="L6765" s="113">
        <v>-2861.41</v>
      </c>
    </row>
    <row r="6766" spans="3:12" x14ac:dyDescent="0.3">
      <c r="C6766" s="1"/>
      <c r="D6766" s="1"/>
      <c r="L6766" s="113">
        <v>-2861.41</v>
      </c>
    </row>
    <row r="6767" spans="3:12" x14ac:dyDescent="0.3">
      <c r="C6767" s="1"/>
      <c r="D6767" s="1"/>
      <c r="L6767" s="113">
        <v>-2861.41</v>
      </c>
    </row>
    <row r="6768" spans="3:12" x14ac:dyDescent="0.3">
      <c r="C6768" s="1"/>
      <c r="D6768" s="1"/>
      <c r="L6768" s="113">
        <v>-2861.41</v>
      </c>
    </row>
    <row r="6769" spans="3:12" x14ac:dyDescent="0.3">
      <c r="C6769" s="1"/>
      <c r="D6769" s="1"/>
      <c r="L6769" s="113">
        <v>-2861.41</v>
      </c>
    </row>
    <row r="6770" spans="3:12" x14ac:dyDescent="0.3">
      <c r="C6770" s="1"/>
      <c r="D6770" s="1"/>
      <c r="L6770" s="113">
        <v>-2861.41</v>
      </c>
    </row>
    <row r="6771" spans="3:12" x14ac:dyDescent="0.3">
      <c r="C6771" s="1"/>
      <c r="D6771" s="1"/>
      <c r="L6771" s="113">
        <v>-2861.41</v>
      </c>
    </row>
    <row r="6772" spans="3:12" x14ac:dyDescent="0.3">
      <c r="C6772" s="1"/>
      <c r="D6772" s="1"/>
      <c r="L6772" s="113">
        <v>-2861.41</v>
      </c>
    </row>
    <row r="6773" spans="3:12" x14ac:dyDescent="0.3">
      <c r="C6773" s="1"/>
      <c r="D6773" s="1"/>
      <c r="L6773" s="113">
        <v>-2861.41</v>
      </c>
    </row>
    <row r="6774" spans="3:12" x14ac:dyDescent="0.3">
      <c r="C6774" s="1"/>
      <c r="D6774" s="1"/>
      <c r="L6774" s="113">
        <v>-2861.41</v>
      </c>
    </row>
    <row r="6775" spans="3:12" x14ac:dyDescent="0.3">
      <c r="C6775" s="1"/>
      <c r="D6775" s="1"/>
      <c r="L6775" s="113">
        <v>-2861.41</v>
      </c>
    </row>
    <row r="6776" spans="3:12" x14ac:dyDescent="0.3">
      <c r="C6776" s="1"/>
      <c r="D6776" s="1"/>
      <c r="L6776" s="113">
        <v>-2861.41</v>
      </c>
    </row>
    <row r="6777" spans="3:12" x14ac:dyDescent="0.3">
      <c r="C6777" s="1"/>
      <c r="D6777" s="1"/>
      <c r="L6777" s="113">
        <v>-2861.41</v>
      </c>
    </row>
    <row r="6778" spans="3:12" x14ac:dyDescent="0.3">
      <c r="C6778" s="1"/>
      <c r="D6778" s="1"/>
      <c r="L6778" s="113">
        <v>-2861.41</v>
      </c>
    </row>
    <row r="6779" spans="3:12" x14ac:dyDescent="0.3">
      <c r="C6779" s="1"/>
      <c r="D6779" s="1"/>
      <c r="L6779" s="113">
        <v>-2861.41</v>
      </c>
    </row>
    <row r="6780" spans="3:12" x14ac:dyDescent="0.3">
      <c r="C6780" s="1"/>
      <c r="D6780" s="1"/>
      <c r="L6780" s="113">
        <v>-2861.41</v>
      </c>
    </row>
    <row r="6781" spans="3:12" x14ac:dyDescent="0.3">
      <c r="C6781" s="1"/>
      <c r="D6781" s="1"/>
      <c r="L6781" s="113">
        <v>-2861.41</v>
      </c>
    </row>
    <row r="6782" spans="3:12" x14ac:dyDescent="0.3">
      <c r="C6782" s="1"/>
      <c r="D6782" s="1"/>
      <c r="L6782" s="113">
        <v>-2861.41</v>
      </c>
    </row>
    <row r="6783" spans="3:12" x14ac:dyDescent="0.3">
      <c r="C6783" s="1"/>
      <c r="D6783" s="1"/>
      <c r="L6783" s="113">
        <v>-2861.41</v>
      </c>
    </row>
    <row r="6784" spans="3:12" x14ac:dyDescent="0.3">
      <c r="C6784" s="1"/>
      <c r="D6784" s="1"/>
      <c r="L6784" s="113">
        <v>-2861.41</v>
      </c>
    </row>
    <row r="6785" spans="3:12" x14ac:dyDescent="0.3">
      <c r="C6785" s="1"/>
      <c r="D6785" s="1"/>
      <c r="L6785" s="113">
        <v>-2861.41</v>
      </c>
    </row>
    <row r="6786" spans="3:12" x14ac:dyDescent="0.3">
      <c r="C6786" s="1"/>
      <c r="D6786" s="1"/>
      <c r="L6786" s="113">
        <v>-2861.41</v>
      </c>
    </row>
    <row r="6787" spans="3:12" x14ac:dyDescent="0.3">
      <c r="C6787" s="1"/>
      <c r="D6787" s="1"/>
      <c r="L6787" s="113">
        <v>-2861.41</v>
      </c>
    </row>
    <row r="6788" spans="3:12" x14ac:dyDescent="0.3">
      <c r="C6788" s="1"/>
      <c r="D6788" s="1"/>
      <c r="L6788" s="113">
        <v>-2861.41</v>
      </c>
    </row>
    <row r="6789" spans="3:12" x14ac:dyDescent="0.3">
      <c r="C6789" s="1"/>
      <c r="D6789" s="1"/>
      <c r="L6789" s="113">
        <v>-2861.41</v>
      </c>
    </row>
    <row r="6790" spans="3:12" x14ac:dyDescent="0.3">
      <c r="C6790" s="1"/>
      <c r="D6790" s="1"/>
      <c r="L6790" s="113">
        <v>-2861.41</v>
      </c>
    </row>
    <row r="6791" spans="3:12" x14ac:dyDescent="0.3">
      <c r="C6791" s="1"/>
      <c r="D6791" s="1"/>
      <c r="L6791" s="113">
        <v>-2861.41</v>
      </c>
    </row>
    <row r="6792" spans="3:12" x14ac:dyDescent="0.3">
      <c r="C6792" s="1"/>
      <c r="D6792" s="1"/>
      <c r="L6792" s="113">
        <v>-2861.41</v>
      </c>
    </row>
    <row r="6793" spans="3:12" x14ac:dyDescent="0.3">
      <c r="C6793" s="1"/>
      <c r="D6793" s="1"/>
      <c r="L6793" s="113">
        <v>-2861.41</v>
      </c>
    </row>
    <row r="6794" spans="3:12" x14ac:dyDescent="0.3">
      <c r="C6794" s="1"/>
      <c r="D6794" s="1"/>
      <c r="L6794" s="113">
        <v>-2861.41</v>
      </c>
    </row>
    <row r="6795" spans="3:12" x14ac:dyDescent="0.3">
      <c r="C6795" s="1"/>
      <c r="D6795" s="1"/>
      <c r="L6795" s="113">
        <v>-2861.41</v>
      </c>
    </row>
    <row r="6796" spans="3:12" x14ac:dyDescent="0.3">
      <c r="C6796" s="1"/>
      <c r="D6796" s="1"/>
      <c r="L6796" s="113">
        <v>-2861.41</v>
      </c>
    </row>
    <row r="6797" spans="3:12" x14ac:dyDescent="0.3">
      <c r="C6797" s="1"/>
      <c r="D6797" s="1"/>
      <c r="L6797" s="113">
        <v>-2861.41</v>
      </c>
    </row>
    <row r="6798" spans="3:12" x14ac:dyDescent="0.3">
      <c r="C6798" s="1"/>
      <c r="D6798" s="1"/>
      <c r="L6798" s="113">
        <v>-2861.41</v>
      </c>
    </row>
    <row r="6799" spans="3:12" x14ac:dyDescent="0.3">
      <c r="C6799" s="1"/>
      <c r="D6799" s="1"/>
      <c r="L6799" s="113">
        <v>-2861.41</v>
      </c>
    </row>
    <row r="6800" spans="3:12" x14ac:dyDescent="0.3">
      <c r="C6800" s="1"/>
      <c r="D6800" s="1"/>
      <c r="L6800" s="113">
        <v>-2861.41</v>
      </c>
    </row>
    <row r="6801" spans="3:12" x14ac:dyDescent="0.3">
      <c r="C6801" s="1"/>
      <c r="D6801" s="1"/>
      <c r="L6801" s="113">
        <v>-2861.41</v>
      </c>
    </row>
    <row r="6802" spans="3:12" x14ac:dyDescent="0.3">
      <c r="C6802" s="1"/>
      <c r="D6802" s="1"/>
      <c r="L6802" s="113">
        <v>-2861.41</v>
      </c>
    </row>
    <row r="6803" spans="3:12" x14ac:dyDescent="0.3">
      <c r="C6803" s="1"/>
      <c r="D6803" s="1"/>
      <c r="L6803" s="113">
        <v>-2861.41</v>
      </c>
    </row>
    <row r="6804" spans="3:12" x14ac:dyDescent="0.3">
      <c r="C6804" s="1"/>
      <c r="D6804" s="1"/>
      <c r="L6804" s="113">
        <v>-2861.41</v>
      </c>
    </row>
    <row r="6805" spans="3:12" x14ac:dyDescent="0.3">
      <c r="C6805" s="1"/>
      <c r="D6805" s="1"/>
      <c r="L6805" s="113">
        <v>-2861.41</v>
      </c>
    </row>
    <row r="6806" spans="3:12" x14ac:dyDescent="0.3">
      <c r="C6806" s="1"/>
      <c r="D6806" s="1"/>
      <c r="L6806" s="113">
        <v>-2861.41</v>
      </c>
    </row>
    <row r="6807" spans="3:12" x14ac:dyDescent="0.3">
      <c r="C6807" s="1"/>
      <c r="D6807" s="1"/>
      <c r="L6807" s="113">
        <v>-2861.41</v>
      </c>
    </row>
    <row r="6808" spans="3:12" x14ac:dyDescent="0.3">
      <c r="C6808" s="1"/>
      <c r="D6808" s="1"/>
      <c r="L6808" s="113">
        <v>-2861.41</v>
      </c>
    </row>
    <row r="6809" spans="3:12" x14ac:dyDescent="0.3">
      <c r="C6809" s="1"/>
      <c r="D6809" s="1"/>
      <c r="L6809" s="113">
        <v>-2861.41</v>
      </c>
    </row>
    <row r="6810" spans="3:12" x14ac:dyDescent="0.3">
      <c r="C6810" s="1"/>
      <c r="D6810" s="1"/>
      <c r="L6810" s="113">
        <v>-2861.41</v>
      </c>
    </row>
    <row r="6811" spans="3:12" x14ac:dyDescent="0.3">
      <c r="C6811" s="1"/>
      <c r="D6811" s="1"/>
      <c r="L6811" s="113">
        <v>-2861.41</v>
      </c>
    </row>
    <row r="6812" spans="3:12" x14ac:dyDescent="0.3">
      <c r="C6812" s="1"/>
      <c r="D6812" s="1"/>
      <c r="L6812" s="113">
        <v>-2861.41</v>
      </c>
    </row>
    <row r="6813" spans="3:12" x14ac:dyDescent="0.3">
      <c r="C6813" s="1"/>
      <c r="D6813" s="1"/>
      <c r="L6813" s="113">
        <v>-2861.41</v>
      </c>
    </row>
    <row r="6814" spans="3:12" x14ac:dyDescent="0.3">
      <c r="C6814" s="1"/>
      <c r="D6814" s="1"/>
      <c r="L6814" s="113">
        <v>-2861.41</v>
      </c>
    </row>
    <row r="6815" spans="3:12" x14ac:dyDescent="0.3">
      <c r="C6815" s="1"/>
      <c r="D6815" s="1"/>
      <c r="L6815" s="113">
        <v>-2861.41</v>
      </c>
    </row>
    <row r="6816" spans="3:12" x14ac:dyDescent="0.3">
      <c r="C6816" s="1"/>
      <c r="D6816" s="1"/>
      <c r="L6816" s="113">
        <v>-2861.41</v>
      </c>
    </row>
    <row r="6817" spans="3:12" x14ac:dyDescent="0.3">
      <c r="C6817" s="1"/>
      <c r="D6817" s="1"/>
      <c r="L6817" s="113">
        <v>-2861.41</v>
      </c>
    </row>
    <row r="6818" spans="3:12" x14ac:dyDescent="0.3">
      <c r="C6818" s="1"/>
      <c r="D6818" s="1"/>
      <c r="L6818" s="113">
        <v>-2861.41</v>
      </c>
    </row>
    <row r="6819" spans="3:12" x14ac:dyDescent="0.3">
      <c r="C6819" s="1"/>
      <c r="D6819" s="1"/>
      <c r="L6819" s="113">
        <v>-2861.41</v>
      </c>
    </row>
    <row r="6820" spans="3:12" x14ac:dyDescent="0.3">
      <c r="C6820" s="1"/>
      <c r="D6820" s="1"/>
      <c r="L6820" s="113">
        <v>-2861.41</v>
      </c>
    </row>
    <row r="6821" spans="3:12" x14ac:dyDescent="0.3">
      <c r="C6821" s="1"/>
      <c r="D6821" s="1"/>
      <c r="L6821" s="113">
        <v>-2861.41</v>
      </c>
    </row>
    <row r="6822" spans="3:12" x14ac:dyDescent="0.3">
      <c r="C6822" s="1"/>
      <c r="D6822" s="1"/>
      <c r="L6822" s="113">
        <v>-2861.41</v>
      </c>
    </row>
    <row r="6823" spans="3:12" x14ac:dyDescent="0.3">
      <c r="C6823" s="1"/>
      <c r="D6823" s="1"/>
      <c r="L6823" s="113">
        <v>-2861.41</v>
      </c>
    </row>
    <row r="6824" spans="3:12" x14ac:dyDescent="0.3">
      <c r="C6824" s="1"/>
      <c r="D6824" s="1"/>
      <c r="L6824" s="113">
        <v>-2861.41</v>
      </c>
    </row>
    <row r="6825" spans="3:12" x14ac:dyDescent="0.3">
      <c r="C6825" s="1"/>
      <c r="D6825" s="1"/>
      <c r="L6825" s="113">
        <v>-2861.41</v>
      </c>
    </row>
    <row r="6826" spans="3:12" x14ac:dyDescent="0.3">
      <c r="C6826" s="1"/>
      <c r="D6826" s="1"/>
      <c r="L6826" s="113">
        <v>-2861.41</v>
      </c>
    </row>
    <row r="6827" spans="3:12" x14ac:dyDescent="0.3">
      <c r="C6827" s="1"/>
      <c r="D6827" s="1"/>
      <c r="L6827" s="113">
        <v>-2861.41</v>
      </c>
    </row>
    <row r="6828" spans="3:12" x14ac:dyDescent="0.3">
      <c r="C6828" s="1"/>
      <c r="D6828" s="1"/>
      <c r="L6828" s="113">
        <v>-2861.41</v>
      </c>
    </row>
    <row r="6829" spans="3:12" x14ac:dyDescent="0.3">
      <c r="C6829" s="1"/>
      <c r="D6829" s="1"/>
      <c r="L6829" s="113">
        <v>-2861.41</v>
      </c>
    </row>
    <row r="6830" spans="3:12" x14ac:dyDescent="0.3">
      <c r="C6830" s="1"/>
      <c r="D6830" s="1"/>
      <c r="L6830" s="113">
        <v>-2861.41</v>
      </c>
    </row>
    <row r="6831" spans="3:12" x14ac:dyDescent="0.3">
      <c r="C6831" s="1"/>
      <c r="D6831" s="1"/>
      <c r="L6831" s="113">
        <v>-2861.41</v>
      </c>
    </row>
    <row r="6832" spans="3:12" x14ac:dyDescent="0.3">
      <c r="C6832" s="1"/>
      <c r="D6832" s="1"/>
      <c r="L6832" s="113">
        <v>-2861.41</v>
      </c>
    </row>
    <row r="6833" spans="3:12" x14ac:dyDescent="0.3">
      <c r="C6833" s="1"/>
      <c r="D6833" s="1"/>
      <c r="L6833" s="113">
        <v>-2861.41</v>
      </c>
    </row>
    <row r="6834" spans="3:12" x14ac:dyDescent="0.3">
      <c r="C6834" s="1"/>
      <c r="D6834" s="1"/>
      <c r="L6834" s="113">
        <v>-2861.41</v>
      </c>
    </row>
    <row r="6835" spans="3:12" x14ac:dyDescent="0.3">
      <c r="C6835" s="1"/>
      <c r="D6835" s="1"/>
      <c r="L6835" s="113">
        <v>-2861.41</v>
      </c>
    </row>
    <row r="6836" spans="3:12" x14ac:dyDescent="0.3">
      <c r="C6836" s="1"/>
      <c r="D6836" s="1"/>
      <c r="L6836" s="113">
        <v>-2861.41</v>
      </c>
    </row>
    <row r="6837" spans="3:12" x14ac:dyDescent="0.3">
      <c r="C6837" s="1"/>
      <c r="D6837" s="1"/>
      <c r="L6837" s="113">
        <v>-2861.41</v>
      </c>
    </row>
    <row r="6838" spans="3:12" x14ac:dyDescent="0.3">
      <c r="C6838" s="1"/>
      <c r="D6838" s="1"/>
      <c r="L6838" s="113">
        <v>-2861.41</v>
      </c>
    </row>
    <row r="6839" spans="3:12" x14ac:dyDescent="0.3">
      <c r="C6839" s="1"/>
      <c r="D6839" s="1"/>
      <c r="L6839" s="113">
        <v>-2861.41</v>
      </c>
    </row>
    <row r="6840" spans="3:12" x14ac:dyDescent="0.3">
      <c r="C6840" s="1"/>
      <c r="D6840" s="1"/>
      <c r="L6840" s="113">
        <v>-2861.41</v>
      </c>
    </row>
    <row r="6841" spans="3:12" x14ac:dyDescent="0.3">
      <c r="C6841" s="1"/>
      <c r="D6841" s="1"/>
      <c r="L6841" s="113">
        <v>-2861.41</v>
      </c>
    </row>
    <row r="6842" spans="3:12" x14ac:dyDescent="0.3">
      <c r="C6842" s="1"/>
      <c r="D6842" s="1"/>
      <c r="L6842" s="113">
        <v>-2861.41</v>
      </c>
    </row>
    <row r="6843" spans="3:12" x14ac:dyDescent="0.3">
      <c r="C6843" s="1"/>
      <c r="D6843" s="1"/>
      <c r="L6843" s="113">
        <v>-2861.41</v>
      </c>
    </row>
    <row r="6844" spans="3:12" x14ac:dyDescent="0.3">
      <c r="C6844" s="1"/>
      <c r="D6844" s="1"/>
      <c r="L6844" s="113">
        <v>-2861.41</v>
      </c>
    </row>
    <row r="6845" spans="3:12" x14ac:dyDescent="0.3">
      <c r="C6845" s="1"/>
      <c r="D6845" s="1"/>
      <c r="L6845" s="113">
        <v>-2861.41</v>
      </c>
    </row>
    <row r="6846" spans="3:12" x14ac:dyDescent="0.3">
      <c r="C6846" s="1"/>
      <c r="D6846" s="1"/>
      <c r="L6846" s="113">
        <v>-2861.41</v>
      </c>
    </row>
    <row r="6847" spans="3:12" x14ac:dyDescent="0.3">
      <c r="C6847" s="1"/>
      <c r="D6847" s="1"/>
      <c r="L6847" s="113">
        <v>-2861.41</v>
      </c>
    </row>
    <row r="6848" spans="3:12" x14ac:dyDescent="0.3">
      <c r="C6848" s="1"/>
      <c r="D6848" s="1"/>
      <c r="L6848" s="113">
        <v>-2861.41</v>
      </c>
    </row>
    <row r="6849" spans="3:12" x14ac:dyDescent="0.3">
      <c r="C6849" s="1"/>
      <c r="D6849" s="1"/>
      <c r="L6849" s="113">
        <v>-2861.41</v>
      </c>
    </row>
    <row r="6850" spans="3:12" x14ac:dyDescent="0.3">
      <c r="C6850" s="1"/>
      <c r="D6850" s="1"/>
      <c r="L6850" s="113">
        <v>-2861.41</v>
      </c>
    </row>
    <row r="6851" spans="3:12" x14ac:dyDescent="0.3">
      <c r="C6851" s="1"/>
      <c r="D6851" s="1"/>
      <c r="L6851" s="113">
        <v>-2861.41</v>
      </c>
    </row>
    <row r="6852" spans="3:12" x14ac:dyDescent="0.3">
      <c r="C6852" s="1"/>
      <c r="D6852" s="1"/>
      <c r="L6852" s="113">
        <v>-2861.41</v>
      </c>
    </row>
    <row r="6853" spans="3:12" x14ac:dyDescent="0.3">
      <c r="C6853" s="1"/>
      <c r="D6853" s="1"/>
      <c r="L6853" s="113">
        <v>-2861.41</v>
      </c>
    </row>
    <row r="6854" spans="3:12" x14ac:dyDescent="0.3">
      <c r="C6854" s="1"/>
      <c r="D6854" s="1"/>
      <c r="L6854" s="113">
        <v>-2861.41</v>
      </c>
    </row>
    <row r="6855" spans="3:12" x14ac:dyDescent="0.3">
      <c r="C6855" s="1"/>
      <c r="D6855" s="1"/>
      <c r="L6855" s="113">
        <v>-2861.41</v>
      </c>
    </row>
    <row r="6856" spans="3:12" x14ac:dyDescent="0.3">
      <c r="C6856" s="1"/>
      <c r="D6856" s="1"/>
      <c r="L6856" s="113">
        <v>-2861.41</v>
      </c>
    </row>
    <row r="6857" spans="3:12" x14ac:dyDescent="0.3">
      <c r="C6857" s="1"/>
      <c r="D6857" s="1"/>
      <c r="L6857" s="113">
        <v>-2861.41</v>
      </c>
    </row>
    <row r="6858" spans="3:12" x14ac:dyDescent="0.3">
      <c r="C6858" s="1"/>
      <c r="D6858" s="1"/>
      <c r="L6858" s="113">
        <v>-2861.41</v>
      </c>
    </row>
    <row r="6859" spans="3:12" x14ac:dyDescent="0.3">
      <c r="C6859" s="1"/>
      <c r="D6859" s="1"/>
      <c r="L6859" s="113">
        <v>-2861.41</v>
      </c>
    </row>
    <row r="6860" spans="3:12" x14ac:dyDescent="0.3">
      <c r="C6860" s="1"/>
      <c r="D6860" s="1"/>
      <c r="L6860" s="113">
        <v>-2861.41</v>
      </c>
    </row>
    <row r="6861" spans="3:12" x14ac:dyDescent="0.3">
      <c r="C6861" s="1"/>
      <c r="D6861" s="1"/>
      <c r="L6861" s="113">
        <v>-2861.41</v>
      </c>
    </row>
    <row r="6862" spans="3:12" x14ac:dyDescent="0.3">
      <c r="C6862" s="1"/>
      <c r="D6862" s="1"/>
      <c r="L6862" s="113">
        <v>-2861.41</v>
      </c>
    </row>
    <row r="6863" spans="3:12" x14ac:dyDescent="0.3">
      <c r="C6863" s="1"/>
      <c r="D6863" s="1"/>
      <c r="L6863" s="113">
        <v>-2861.41</v>
      </c>
    </row>
    <row r="6864" spans="3:12" x14ac:dyDescent="0.3">
      <c r="C6864" s="1"/>
      <c r="D6864" s="1"/>
      <c r="L6864" s="113">
        <v>-2861.41</v>
      </c>
    </row>
    <row r="6865" spans="3:12" x14ac:dyDescent="0.3">
      <c r="C6865" s="1"/>
      <c r="D6865" s="1"/>
      <c r="L6865" s="113">
        <v>-2861.41</v>
      </c>
    </row>
    <row r="6866" spans="3:12" x14ac:dyDescent="0.3">
      <c r="C6866" s="1"/>
      <c r="D6866" s="1"/>
      <c r="L6866" s="113">
        <v>-2861.41</v>
      </c>
    </row>
    <row r="6867" spans="3:12" x14ac:dyDescent="0.3">
      <c r="C6867" s="1"/>
      <c r="D6867" s="1"/>
      <c r="L6867" s="113">
        <v>-2861.41</v>
      </c>
    </row>
    <row r="6868" spans="3:12" x14ac:dyDescent="0.3">
      <c r="C6868" s="1"/>
      <c r="D6868" s="1"/>
      <c r="L6868" s="113">
        <v>-2861.41</v>
      </c>
    </row>
    <row r="6869" spans="3:12" x14ac:dyDescent="0.3">
      <c r="C6869" s="1"/>
      <c r="D6869" s="1"/>
      <c r="L6869" s="113">
        <v>-2861.41</v>
      </c>
    </row>
    <row r="6870" spans="3:12" x14ac:dyDescent="0.3">
      <c r="C6870" s="1"/>
      <c r="D6870" s="1"/>
      <c r="L6870" s="113">
        <v>-2861.41</v>
      </c>
    </row>
    <row r="6871" spans="3:12" x14ac:dyDescent="0.3">
      <c r="C6871" s="1"/>
      <c r="D6871" s="1"/>
      <c r="L6871" s="113">
        <v>-2861.41</v>
      </c>
    </row>
    <row r="6872" spans="3:12" x14ac:dyDescent="0.3">
      <c r="C6872" s="1"/>
      <c r="D6872" s="1"/>
      <c r="L6872" s="113">
        <v>-2861.41</v>
      </c>
    </row>
    <row r="6873" spans="3:12" x14ac:dyDescent="0.3">
      <c r="C6873" s="1"/>
      <c r="D6873" s="1"/>
      <c r="L6873" s="113">
        <v>-2861.41</v>
      </c>
    </row>
    <row r="6874" spans="3:12" x14ac:dyDescent="0.3">
      <c r="C6874" s="1"/>
      <c r="D6874" s="1"/>
      <c r="L6874" s="113">
        <v>-2861.41</v>
      </c>
    </row>
    <row r="6875" spans="3:12" x14ac:dyDescent="0.3">
      <c r="C6875" s="1"/>
      <c r="D6875" s="1"/>
      <c r="L6875" s="113">
        <v>-2861.41</v>
      </c>
    </row>
    <row r="6876" spans="3:12" x14ac:dyDescent="0.3">
      <c r="C6876" s="1"/>
      <c r="D6876" s="1"/>
      <c r="L6876" s="113">
        <v>-2861.41</v>
      </c>
    </row>
    <row r="6877" spans="3:12" x14ac:dyDescent="0.3">
      <c r="C6877" s="1"/>
      <c r="D6877" s="1"/>
      <c r="L6877" s="113">
        <v>-2861.41</v>
      </c>
    </row>
    <row r="6878" spans="3:12" x14ac:dyDescent="0.3">
      <c r="C6878" s="1"/>
      <c r="D6878" s="1"/>
      <c r="L6878" s="113">
        <v>-2861.41</v>
      </c>
    </row>
    <row r="6879" spans="3:12" x14ac:dyDescent="0.3">
      <c r="C6879" s="1"/>
      <c r="D6879" s="1"/>
      <c r="L6879" s="113">
        <v>-2861.41</v>
      </c>
    </row>
    <row r="6880" spans="3:12" x14ac:dyDescent="0.3">
      <c r="C6880" s="1"/>
      <c r="D6880" s="1"/>
      <c r="L6880" s="113">
        <v>-2861.41</v>
      </c>
    </row>
    <row r="6881" spans="3:12" x14ac:dyDescent="0.3">
      <c r="C6881" s="1"/>
      <c r="D6881" s="1"/>
      <c r="L6881" s="113">
        <v>-2861.41</v>
      </c>
    </row>
    <row r="6882" spans="3:12" x14ac:dyDescent="0.3">
      <c r="C6882" s="1"/>
      <c r="D6882" s="1"/>
      <c r="L6882" s="113">
        <v>-2861.41</v>
      </c>
    </row>
    <row r="6883" spans="3:12" x14ac:dyDescent="0.3">
      <c r="C6883" s="1"/>
      <c r="D6883" s="1"/>
      <c r="L6883" s="113">
        <v>-2861.41</v>
      </c>
    </row>
    <row r="6884" spans="3:12" x14ac:dyDescent="0.3">
      <c r="C6884" s="1"/>
      <c r="D6884" s="1"/>
      <c r="L6884" s="113">
        <v>-2861.41</v>
      </c>
    </row>
    <row r="6885" spans="3:12" x14ac:dyDescent="0.3">
      <c r="C6885" s="1"/>
      <c r="D6885" s="1"/>
      <c r="L6885" s="113">
        <v>-2861.41</v>
      </c>
    </row>
    <row r="6886" spans="3:12" x14ac:dyDescent="0.3">
      <c r="C6886" s="1"/>
      <c r="D6886" s="1"/>
      <c r="L6886" s="113">
        <v>-2861.41</v>
      </c>
    </row>
    <row r="6887" spans="3:12" x14ac:dyDescent="0.3">
      <c r="C6887" s="1"/>
      <c r="D6887" s="1"/>
      <c r="L6887" s="113">
        <v>-2861.41</v>
      </c>
    </row>
    <row r="6888" spans="3:12" x14ac:dyDescent="0.3">
      <c r="C6888" s="1"/>
      <c r="D6888" s="1"/>
      <c r="L6888" s="113">
        <v>-2861.41</v>
      </c>
    </row>
    <row r="6889" spans="3:12" x14ac:dyDescent="0.3">
      <c r="C6889" s="1"/>
      <c r="D6889" s="1"/>
      <c r="L6889" s="113">
        <v>-2861.41</v>
      </c>
    </row>
    <row r="6890" spans="3:12" x14ac:dyDescent="0.3">
      <c r="C6890" s="1"/>
      <c r="D6890" s="1"/>
      <c r="L6890" s="113">
        <v>-2861.41</v>
      </c>
    </row>
    <row r="6891" spans="3:12" x14ac:dyDescent="0.3">
      <c r="C6891" s="1"/>
      <c r="D6891" s="1"/>
      <c r="L6891" s="113">
        <v>-2861.41</v>
      </c>
    </row>
    <row r="6892" spans="3:12" x14ac:dyDescent="0.3">
      <c r="C6892" s="1"/>
      <c r="D6892" s="1"/>
      <c r="L6892" s="113">
        <v>-2861.41</v>
      </c>
    </row>
    <row r="6893" spans="3:12" x14ac:dyDescent="0.3">
      <c r="C6893" s="1"/>
      <c r="D6893" s="1"/>
      <c r="L6893" s="113">
        <v>-2861.41</v>
      </c>
    </row>
    <row r="6894" spans="3:12" x14ac:dyDescent="0.3">
      <c r="C6894" s="1"/>
      <c r="D6894" s="1"/>
      <c r="L6894" s="113">
        <v>-2861.41</v>
      </c>
    </row>
    <row r="6895" spans="3:12" x14ac:dyDescent="0.3">
      <c r="C6895" s="1"/>
      <c r="D6895" s="1"/>
      <c r="L6895" s="113">
        <v>-2861.41</v>
      </c>
    </row>
    <row r="6896" spans="3:12" x14ac:dyDescent="0.3">
      <c r="C6896" s="1"/>
      <c r="D6896" s="1"/>
      <c r="L6896" s="113">
        <v>-2861.41</v>
      </c>
    </row>
    <row r="6897" spans="3:12" x14ac:dyDescent="0.3">
      <c r="C6897" s="1"/>
      <c r="D6897" s="1"/>
      <c r="L6897" s="113">
        <v>-2861.41</v>
      </c>
    </row>
    <row r="6898" spans="3:12" x14ac:dyDescent="0.3">
      <c r="C6898" s="1"/>
      <c r="D6898" s="1"/>
      <c r="L6898" s="113">
        <v>-2861.41</v>
      </c>
    </row>
    <row r="6899" spans="3:12" x14ac:dyDescent="0.3">
      <c r="C6899" s="1"/>
      <c r="D6899" s="1"/>
      <c r="L6899" s="113">
        <v>-2861.41</v>
      </c>
    </row>
    <row r="6900" spans="3:12" x14ac:dyDescent="0.3">
      <c r="C6900" s="1"/>
      <c r="D6900" s="1"/>
      <c r="L6900" s="113">
        <v>-2861.41</v>
      </c>
    </row>
    <row r="6901" spans="3:12" x14ac:dyDescent="0.3">
      <c r="C6901" s="1"/>
      <c r="D6901" s="1"/>
      <c r="L6901" s="113">
        <v>-2861.41</v>
      </c>
    </row>
    <row r="6902" spans="3:12" x14ac:dyDescent="0.3">
      <c r="C6902" s="1"/>
      <c r="D6902" s="1"/>
      <c r="L6902" s="113">
        <v>-2861.41</v>
      </c>
    </row>
    <row r="6903" spans="3:12" x14ac:dyDescent="0.3">
      <c r="C6903" s="1"/>
      <c r="D6903" s="1"/>
      <c r="L6903" s="113">
        <v>-2861.41</v>
      </c>
    </row>
    <row r="6904" spans="3:12" x14ac:dyDescent="0.3">
      <c r="C6904" s="1"/>
      <c r="D6904" s="1"/>
      <c r="L6904" s="113">
        <v>-2861.41</v>
      </c>
    </row>
    <row r="6905" spans="3:12" x14ac:dyDescent="0.3">
      <c r="C6905" s="1"/>
      <c r="D6905" s="1"/>
      <c r="L6905" s="113">
        <v>-2861.41</v>
      </c>
    </row>
    <row r="6906" spans="3:12" x14ac:dyDescent="0.3">
      <c r="C6906" s="1"/>
      <c r="D6906" s="1"/>
      <c r="L6906" s="113">
        <v>-2861.41</v>
      </c>
    </row>
    <row r="6907" spans="3:12" x14ac:dyDescent="0.3">
      <c r="C6907" s="1"/>
      <c r="D6907" s="1"/>
      <c r="L6907" s="113">
        <v>-2861.41</v>
      </c>
    </row>
    <row r="6908" spans="3:12" x14ac:dyDescent="0.3">
      <c r="C6908" s="1"/>
      <c r="D6908" s="1"/>
      <c r="L6908" s="113">
        <v>-2861.41</v>
      </c>
    </row>
    <row r="6909" spans="3:12" x14ac:dyDescent="0.3">
      <c r="C6909" s="1"/>
      <c r="D6909" s="1"/>
      <c r="L6909" s="113">
        <v>-2861.41</v>
      </c>
    </row>
    <row r="6910" spans="3:12" x14ac:dyDescent="0.3">
      <c r="C6910" s="1"/>
      <c r="D6910" s="1"/>
      <c r="L6910" s="113">
        <v>-2861.41</v>
      </c>
    </row>
    <row r="6911" spans="3:12" x14ac:dyDescent="0.3">
      <c r="C6911" s="1"/>
      <c r="D6911" s="1"/>
      <c r="L6911" s="113">
        <v>-2861.41</v>
      </c>
    </row>
    <row r="6912" spans="3:12" x14ac:dyDescent="0.3">
      <c r="C6912" s="1"/>
      <c r="D6912" s="1"/>
      <c r="L6912" s="113">
        <v>-2861.41</v>
      </c>
    </row>
    <row r="6913" spans="3:12" x14ac:dyDescent="0.3">
      <c r="C6913" s="1"/>
      <c r="D6913" s="1"/>
      <c r="L6913" s="113">
        <v>-2861.41</v>
      </c>
    </row>
    <row r="6914" spans="3:12" x14ac:dyDescent="0.3">
      <c r="C6914" s="1"/>
      <c r="D6914" s="1"/>
      <c r="L6914" s="113">
        <v>-2861.41</v>
      </c>
    </row>
    <row r="6915" spans="3:12" x14ac:dyDescent="0.3">
      <c r="C6915" s="1"/>
      <c r="D6915" s="1"/>
      <c r="L6915" s="113">
        <v>-2861.41</v>
      </c>
    </row>
    <row r="6916" spans="3:12" x14ac:dyDescent="0.3">
      <c r="C6916" s="1"/>
      <c r="D6916" s="1"/>
      <c r="L6916" s="113">
        <v>-2861.41</v>
      </c>
    </row>
    <row r="6917" spans="3:12" x14ac:dyDescent="0.3">
      <c r="C6917" s="1"/>
      <c r="D6917" s="1"/>
      <c r="L6917" s="113">
        <v>-2861.41</v>
      </c>
    </row>
    <row r="6918" spans="3:12" x14ac:dyDescent="0.3">
      <c r="C6918" s="1"/>
      <c r="D6918" s="1"/>
      <c r="L6918" s="113">
        <v>-2861.41</v>
      </c>
    </row>
    <row r="6919" spans="3:12" x14ac:dyDescent="0.3">
      <c r="C6919" s="1"/>
      <c r="D6919" s="1"/>
      <c r="L6919" s="113">
        <v>-2861.41</v>
      </c>
    </row>
    <row r="6920" spans="3:12" x14ac:dyDescent="0.3">
      <c r="C6920" s="1"/>
      <c r="D6920" s="1"/>
      <c r="L6920" s="113">
        <v>-2861.41</v>
      </c>
    </row>
    <row r="6921" spans="3:12" x14ac:dyDescent="0.3">
      <c r="C6921" s="1"/>
      <c r="D6921" s="1"/>
      <c r="L6921" s="113">
        <v>-2861.41</v>
      </c>
    </row>
    <row r="6922" spans="3:12" x14ac:dyDescent="0.3">
      <c r="C6922" s="1"/>
      <c r="D6922" s="1"/>
      <c r="L6922" s="113">
        <v>-2861.41</v>
      </c>
    </row>
    <row r="6923" spans="3:12" x14ac:dyDescent="0.3">
      <c r="C6923" s="1"/>
      <c r="D6923" s="1"/>
      <c r="L6923" s="113">
        <v>-2861.41</v>
      </c>
    </row>
    <row r="6924" spans="3:12" x14ac:dyDescent="0.3">
      <c r="C6924" s="1"/>
      <c r="D6924" s="1"/>
      <c r="L6924" s="113">
        <v>-2861.41</v>
      </c>
    </row>
    <row r="6925" spans="3:12" x14ac:dyDescent="0.3">
      <c r="C6925" s="1"/>
      <c r="D6925" s="1"/>
      <c r="L6925" s="113">
        <v>-2861.41</v>
      </c>
    </row>
    <row r="6926" spans="3:12" x14ac:dyDescent="0.3">
      <c r="C6926" s="1"/>
      <c r="D6926" s="1"/>
      <c r="L6926" s="113">
        <v>-2861.41</v>
      </c>
    </row>
    <row r="6927" spans="3:12" x14ac:dyDescent="0.3">
      <c r="C6927" s="1"/>
      <c r="D6927" s="1"/>
      <c r="L6927" s="113">
        <v>-2861.41</v>
      </c>
    </row>
    <row r="6928" spans="3:12" x14ac:dyDescent="0.3">
      <c r="C6928" s="1"/>
      <c r="D6928" s="1"/>
      <c r="L6928" s="113">
        <v>-2861.41</v>
      </c>
    </row>
    <row r="6929" spans="3:12" x14ac:dyDescent="0.3">
      <c r="C6929" s="1"/>
      <c r="D6929" s="1"/>
      <c r="L6929" s="113">
        <v>-2861.41</v>
      </c>
    </row>
    <row r="6930" spans="3:12" x14ac:dyDescent="0.3">
      <c r="C6930" s="1"/>
      <c r="D6930" s="1"/>
      <c r="L6930" s="113">
        <v>-2861.41</v>
      </c>
    </row>
    <row r="6931" spans="3:12" x14ac:dyDescent="0.3">
      <c r="C6931" s="1"/>
      <c r="D6931" s="1"/>
      <c r="L6931" s="113">
        <v>-2861.41</v>
      </c>
    </row>
    <row r="6932" spans="3:12" x14ac:dyDescent="0.3">
      <c r="C6932" s="1"/>
      <c r="D6932" s="1"/>
      <c r="L6932" s="113">
        <v>-2861.41</v>
      </c>
    </row>
    <row r="6933" spans="3:12" x14ac:dyDescent="0.3">
      <c r="C6933" s="1"/>
      <c r="D6933" s="1"/>
      <c r="L6933" s="113">
        <v>-2861.41</v>
      </c>
    </row>
    <row r="6934" spans="3:12" x14ac:dyDescent="0.3">
      <c r="C6934" s="1"/>
      <c r="D6934" s="1"/>
      <c r="L6934" s="113">
        <v>-2861.41</v>
      </c>
    </row>
    <row r="6935" spans="3:12" x14ac:dyDescent="0.3">
      <c r="C6935" s="1"/>
      <c r="D6935" s="1"/>
      <c r="L6935" s="113">
        <v>-2861.41</v>
      </c>
    </row>
    <row r="6936" spans="3:12" x14ac:dyDescent="0.3">
      <c r="C6936" s="1"/>
      <c r="D6936" s="1"/>
      <c r="L6936" s="113">
        <v>-2861.41</v>
      </c>
    </row>
    <row r="6937" spans="3:12" x14ac:dyDescent="0.3">
      <c r="C6937" s="1"/>
      <c r="D6937" s="1"/>
      <c r="L6937" s="113">
        <v>-2861.41</v>
      </c>
    </row>
    <row r="6938" spans="3:12" x14ac:dyDescent="0.3">
      <c r="C6938" s="1"/>
      <c r="D6938" s="1"/>
      <c r="L6938" s="113">
        <v>-2861.41</v>
      </c>
    </row>
    <row r="6939" spans="3:12" x14ac:dyDescent="0.3">
      <c r="C6939" s="1"/>
      <c r="D6939" s="1"/>
      <c r="L6939" s="113">
        <v>-2861.41</v>
      </c>
    </row>
    <row r="6940" spans="3:12" x14ac:dyDescent="0.3">
      <c r="C6940" s="1"/>
      <c r="D6940" s="1"/>
      <c r="L6940" s="113">
        <v>-2861.41</v>
      </c>
    </row>
    <row r="6941" spans="3:12" x14ac:dyDescent="0.3">
      <c r="C6941" s="1"/>
      <c r="D6941" s="1"/>
      <c r="L6941" s="113">
        <v>-2861.41</v>
      </c>
    </row>
    <row r="6942" spans="3:12" x14ac:dyDescent="0.3">
      <c r="C6942" s="1"/>
      <c r="D6942" s="1"/>
      <c r="L6942" s="113">
        <v>-2861.41</v>
      </c>
    </row>
    <row r="6943" spans="3:12" x14ac:dyDescent="0.3">
      <c r="C6943" s="1"/>
      <c r="D6943" s="1"/>
      <c r="L6943" s="113">
        <v>-2861.41</v>
      </c>
    </row>
    <row r="6944" spans="3:12" x14ac:dyDescent="0.3">
      <c r="C6944" s="1"/>
      <c r="D6944" s="1"/>
      <c r="L6944" s="113">
        <v>-2861.41</v>
      </c>
    </row>
    <row r="6945" spans="3:12" x14ac:dyDescent="0.3">
      <c r="C6945" s="1"/>
      <c r="D6945" s="1"/>
      <c r="L6945" s="113">
        <v>-2861.41</v>
      </c>
    </row>
    <row r="6946" spans="3:12" x14ac:dyDescent="0.3">
      <c r="C6946" s="1"/>
      <c r="D6946" s="1"/>
      <c r="L6946" s="113">
        <v>-2861.41</v>
      </c>
    </row>
    <row r="6947" spans="3:12" x14ac:dyDescent="0.3">
      <c r="C6947" s="1"/>
      <c r="D6947" s="1"/>
      <c r="L6947" s="113">
        <v>-2861.41</v>
      </c>
    </row>
    <row r="6948" spans="3:12" x14ac:dyDescent="0.3">
      <c r="C6948" s="1"/>
      <c r="D6948" s="1"/>
      <c r="L6948" s="113">
        <v>-2861.41</v>
      </c>
    </row>
    <row r="6949" spans="3:12" x14ac:dyDescent="0.3">
      <c r="C6949" s="1"/>
      <c r="D6949" s="1"/>
      <c r="L6949" s="113">
        <v>-2861.41</v>
      </c>
    </row>
    <row r="6950" spans="3:12" x14ac:dyDescent="0.3">
      <c r="C6950" s="1"/>
      <c r="D6950" s="1"/>
      <c r="L6950" s="113">
        <v>-2861.41</v>
      </c>
    </row>
    <row r="6951" spans="3:12" x14ac:dyDescent="0.3">
      <c r="C6951" s="1"/>
      <c r="D6951" s="1"/>
      <c r="L6951" s="113">
        <v>-2861.41</v>
      </c>
    </row>
    <row r="6952" spans="3:12" x14ac:dyDescent="0.3">
      <c r="C6952" s="1"/>
      <c r="D6952" s="1"/>
      <c r="L6952" s="113">
        <v>-2861.41</v>
      </c>
    </row>
    <row r="6953" spans="3:12" x14ac:dyDescent="0.3">
      <c r="C6953" s="1"/>
      <c r="D6953" s="1"/>
      <c r="L6953" s="113">
        <v>-2861.41</v>
      </c>
    </row>
    <row r="6954" spans="3:12" x14ac:dyDescent="0.3">
      <c r="C6954" s="1"/>
      <c r="D6954" s="1"/>
      <c r="L6954" s="113">
        <v>-2861.41</v>
      </c>
    </row>
    <row r="6955" spans="3:12" x14ac:dyDescent="0.3">
      <c r="C6955" s="1"/>
      <c r="D6955" s="1"/>
      <c r="L6955" s="113">
        <v>-2861.41</v>
      </c>
    </row>
    <row r="6956" spans="3:12" x14ac:dyDescent="0.3">
      <c r="C6956" s="1"/>
      <c r="D6956" s="1"/>
      <c r="L6956" s="113">
        <v>-2861.41</v>
      </c>
    </row>
    <row r="6957" spans="3:12" x14ac:dyDescent="0.3">
      <c r="C6957" s="1"/>
      <c r="D6957" s="1"/>
      <c r="L6957" s="113">
        <v>-2861.41</v>
      </c>
    </row>
    <row r="6958" spans="3:12" x14ac:dyDescent="0.3">
      <c r="C6958" s="1"/>
      <c r="D6958" s="1"/>
      <c r="L6958" s="113">
        <v>-2861.41</v>
      </c>
    </row>
    <row r="6959" spans="3:12" x14ac:dyDescent="0.3">
      <c r="C6959" s="1"/>
      <c r="D6959" s="1"/>
      <c r="L6959" s="113">
        <v>-2861.41</v>
      </c>
    </row>
    <row r="6960" spans="3:12" x14ac:dyDescent="0.3">
      <c r="C6960" s="1"/>
      <c r="D6960" s="1"/>
      <c r="L6960" s="113">
        <v>-2861.41</v>
      </c>
    </row>
    <row r="6961" spans="3:12" x14ac:dyDescent="0.3">
      <c r="C6961" s="1"/>
      <c r="D6961" s="1"/>
      <c r="L6961" s="113">
        <v>-2861.41</v>
      </c>
    </row>
    <row r="6962" spans="3:12" x14ac:dyDescent="0.3">
      <c r="C6962" s="1"/>
      <c r="D6962" s="1"/>
      <c r="L6962" s="113">
        <v>-2861.41</v>
      </c>
    </row>
    <row r="6963" spans="3:12" x14ac:dyDescent="0.3">
      <c r="C6963" s="1"/>
      <c r="D6963" s="1"/>
      <c r="L6963" s="113">
        <v>-2861.41</v>
      </c>
    </row>
    <row r="6964" spans="3:12" x14ac:dyDescent="0.3">
      <c r="C6964" s="1"/>
      <c r="D6964" s="1"/>
      <c r="L6964" s="113">
        <v>-2861.41</v>
      </c>
    </row>
    <row r="6965" spans="3:12" x14ac:dyDescent="0.3">
      <c r="C6965" s="1"/>
      <c r="D6965" s="1"/>
      <c r="L6965" s="113">
        <v>-2861.41</v>
      </c>
    </row>
    <row r="6966" spans="3:12" x14ac:dyDescent="0.3">
      <c r="C6966" s="1"/>
      <c r="D6966" s="1"/>
      <c r="L6966" s="113">
        <v>-2861.41</v>
      </c>
    </row>
    <row r="6967" spans="3:12" x14ac:dyDescent="0.3">
      <c r="C6967" s="1"/>
      <c r="D6967" s="1"/>
      <c r="L6967" s="113">
        <v>-2861.41</v>
      </c>
    </row>
    <row r="6968" spans="3:12" x14ac:dyDescent="0.3">
      <c r="C6968" s="1"/>
      <c r="D6968" s="1"/>
      <c r="L6968" s="113">
        <v>-2861.41</v>
      </c>
    </row>
    <row r="6969" spans="3:12" x14ac:dyDescent="0.3">
      <c r="C6969" s="1"/>
      <c r="D6969" s="1"/>
      <c r="L6969" s="113">
        <v>-2861.41</v>
      </c>
    </row>
    <row r="6970" spans="3:12" x14ac:dyDescent="0.3">
      <c r="C6970" s="1"/>
      <c r="D6970" s="1"/>
      <c r="L6970" s="113">
        <v>-2861.41</v>
      </c>
    </row>
    <row r="6971" spans="3:12" x14ac:dyDescent="0.3">
      <c r="C6971" s="1"/>
      <c r="D6971" s="1"/>
      <c r="L6971" s="113">
        <v>-2861.41</v>
      </c>
    </row>
    <row r="6972" spans="3:12" x14ac:dyDescent="0.3">
      <c r="C6972" s="1"/>
      <c r="D6972" s="1"/>
      <c r="L6972" s="113">
        <v>-2861.41</v>
      </c>
    </row>
    <row r="6973" spans="3:12" x14ac:dyDescent="0.3">
      <c r="C6973" s="1"/>
      <c r="D6973" s="1"/>
      <c r="L6973" s="113">
        <v>-2861.41</v>
      </c>
    </row>
    <row r="6974" spans="3:12" x14ac:dyDescent="0.3">
      <c r="C6974" s="1"/>
      <c r="D6974" s="1"/>
      <c r="L6974" s="113">
        <v>-2861.41</v>
      </c>
    </row>
    <row r="6975" spans="3:12" x14ac:dyDescent="0.3">
      <c r="C6975" s="1"/>
      <c r="D6975" s="1"/>
      <c r="L6975" s="113">
        <v>-2861.41</v>
      </c>
    </row>
    <row r="6976" spans="3:12" x14ac:dyDescent="0.3">
      <c r="C6976" s="1"/>
      <c r="D6976" s="1"/>
      <c r="L6976" s="113">
        <v>-2861.41</v>
      </c>
    </row>
    <row r="6977" spans="3:12" x14ac:dyDescent="0.3">
      <c r="C6977" s="1"/>
      <c r="D6977" s="1"/>
      <c r="L6977" s="113">
        <v>-2861.41</v>
      </c>
    </row>
    <row r="6978" spans="3:12" x14ac:dyDescent="0.3">
      <c r="C6978" s="1"/>
      <c r="D6978" s="1"/>
      <c r="L6978" s="113">
        <v>-2861.41</v>
      </c>
    </row>
    <row r="6979" spans="3:12" x14ac:dyDescent="0.3">
      <c r="C6979" s="1"/>
      <c r="D6979" s="1"/>
      <c r="L6979" s="113">
        <v>-2861.41</v>
      </c>
    </row>
    <row r="6980" spans="3:12" x14ac:dyDescent="0.3">
      <c r="C6980" s="1"/>
      <c r="D6980" s="1"/>
      <c r="L6980" s="113">
        <v>-2861.41</v>
      </c>
    </row>
    <row r="6981" spans="3:12" x14ac:dyDescent="0.3">
      <c r="C6981" s="1"/>
      <c r="D6981" s="1"/>
      <c r="L6981" s="113">
        <v>-2861.41</v>
      </c>
    </row>
    <row r="6982" spans="3:12" x14ac:dyDescent="0.3">
      <c r="C6982" s="1"/>
      <c r="D6982" s="1"/>
      <c r="L6982" s="113">
        <v>-2861.41</v>
      </c>
    </row>
    <row r="6983" spans="3:12" x14ac:dyDescent="0.3">
      <c r="C6983" s="1"/>
      <c r="D6983" s="1"/>
      <c r="L6983" s="113">
        <v>-2861.41</v>
      </c>
    </row>
    <row r="6984" spans="3:12" x14ac:dyDescent="0.3">
      <c r="C6984" s="1"/>
      <c r="D6984" s="1"/>
      <c r="L6984" s="113">
        <v>-2861.41</v>
      </c>
    </row>
    <row r="6985" spans="3:12" x14ac:dyDescent="0.3">
      <c r="C6985" s="1"/>
      <c r="D6985" s="1"/>
      <c r="L6985" s="113">
        <v>-2861.41</v>
      </c>
    </row>
    <row r="6986" spans="3:12" x14ac:dyDescent="0.3">
      <c r="C6986" s="1"/>
      <c r="D6986" s="1"/>
      <c r="L6986" s="113">
        <v>-2861.41</v>
      </c>
    </row>
    <row r="6987" spans="3:12" x14ac:dyDescent="0.3">
      <c r="C6987" s="1"/>
      <c r="D6987" s="1"/>
      <c r="L6987" s="113">
        <v>-2861.41</v>
      </c>
    </row>
    <row r="6988" spans="3:12" x14ac:dyDescent="0.3">
      <c r="C6988" s="1"/>
      <c r="D6988" s="1"/>
      <c r="L6988" s="113">
        <v>-2861.41</v>
      </c>
    </row>
    <row r="6989" spans="3:12" x14ac:dyDescent="0.3">
      <c r="C6989" s="1"/>
      <c r="D6989" s="1"/>
      <c r="L6989" s="113">
        <v>-2861.41</v>
      </c>
    </row>
    <row r="6990" spans="3:12" x14ac:dyDescent="0.3">
      <c r="C6990" s="1"/>
      <c r="D6990" s="1"/>
      <c r="L6990" s="113">
        <v>-2861.41</v>
      </c>
    </row>
    <row r="6991" spans="3:12" x14ac:dyDescent="0.3">
      <c r="C6991" s="1"/>
      <c r="D6991" s="1"/>
      <c r="L6991" s="113">
        <v>-2861.41</v>
      </c>
    </row>
    <row r="6992" spans="3:12" x14ac:dyDescent="0.3">
      <c r="C6992" s="1"/>
      <c r="D6992" s="1"/>
      <c r="L6992" s="113">
        <v>-2861.41</v>
      </c>
    </row>
    <row r="6993" spans="3:12" x14ac:dyDescent="0.3">
      <c r="C6993" s="1"/>
      <c r="D6993" s="1"/>
      <c r="L6993" s="113">
        <v>-2861.41</v>
      </c>
    </row>
    <row r="6994" spans="3:12" x14ac:dyDescent="0.3">
      <c r="C6994" s="1"/>
      <c r="D6994" s="1"/>
      <c r="L6994" s="113">
        <v>-2861.41</v>
      </c>
    </row>
    <row r="6995" spans="3:12" x14ac:dyDescent="0.3">
      <c r="C6995" s="1"/>
      <c r="D6995" s="1"/>
      <c r="L6995" s="113">
        <v>-2861.41</v>
      </c>
    </row>
    <row r="6996" spans="3:12" x14ac:dyDescent="0.3">
      <c r="C6996" s="1"/>
      <c r="D6996" s="1"/>
      <c r="L6996" s="113">
        <v>-2861.41</v>
      </c>
    </row>
    <row r="6997" spans="3:12" x14ac:dyDescent="0.3">
      <c r="C6997" s="1"/>
      <c r="D6997" s="1"/>
      <c r="L6997" s="113">
        <v>-2861.41</v>
      </c>
    </row>
    <row r="6998" spans="3:12" x14ac:dyDescent="0.3">
      <c r="C6998" s="1"/>
      <c r="D6998" s="1"/>
      <c r="L6998" s="113">
        <v>-2861.41</v>
      </c>
    </row>
    <row r="6999" spans="3:12" x14ac:dyDescent="0.3">
      <c r="C6999" s="1"/>
      <c r="D6999" s="1"/>
      <c r="L6999" s="113">
        <v>-2861.41</v>
      </c>
    </row>
    <row r="7000" spans="3:12" x14ac:dyDescent="0.3">
      <c r="C7000" s="1"/>
      <c r="D7000" s="1"/>
      <c r="L7000" s="113">
        <v>-2861.41</v>
      </c>
    </row>
    <row r="7001" spans="3:12" x14ac:dyDescent="0.3">
      <c r="C7001" s="1"/>
      <c r="D7001" s="1"/>
      <c r="L7001" s="113">
        <v>-2861.41</v>
      </c>
    </row>
    <row r="7002" spans="3:12" x14ac:dyDescent="0.3">
      <c r="C7002" s="1"/>
      <c r="D7002" s="1"/>
      <c r="L7002" s="113">
        <v>-2861.41</v>
      </c>
    </row>
    <row r="7003" spans="3:12" x14ac:dyDescent="0.3">
      <c r="C7003" s="1"/>
      <c r="D7003" s="1"/>
      <c r="L7003" s="113">
        <v>-2861.41</v>
      </c>
    </row>
    <row r="7004" spans="3:12" x14ac:dyDescent="0.3">
      <c r="C7004" s="1"/>
      <c r="D7004" s="1"/>
      <c r="L7004" s="113">
        <v>-2861.41</v>
      </c>
    </row>
    <row r="7005" spans="3:12" x14ac:dyDescent="0.3">
      <c r="C7005" s="1"/>
      <c r="D7005" s="1"/>
      <c r="L7005" s="113">
        <v>-2861.41</v>
      </c>
    </row>
    <row r="7006" spans="3:12" x14ac:dyDescent="0.3">
      <c r="C7006" s="1"/>
      <c r="D7006" s="1"/>
      <c r="L7006" s="113">
        <v>-2861.41</v>
      </c>
    </row>
    <row r="7007" spans="3:12" x14ac:dyDescent="0.3">
      <c r="C7007" s="1"/>
      <c r="D7007" s="1"/>
      <c r="L7007" s="113">
        <v>-2861.41</v>
      </c>
    </row>
    <row r="7008" spans="3:12" x14ac:dyDescent="0.3">
      <c r="C7008" s="1"/>
      <c r="D7008" s="1"/>
      <c r="L7008" s="113">
        <v>-2861.41</v>
      </c>
    </row>
    <row r="7009" spans="3:12" x14ac:dyDescent="0.3">
      <c r="C7009" s="1"/>
      <c r="D7009" s="1"/>
      <c r="L7009" s="113">
        <v>-2861.41</v>
      </c>
    </row>
    <row r="7010" spans="3:12" x14ac:dyDescent="0.3">
      <c r="C7010" s="1"/>
      <c r="D7010" s="1"/>
      <c r="L7010" s="113">
        <v>-2861.41</v>
      </c>
    </row>
    <row r="7011" spans="3:12" x14ac:dyDescent="0.3">
      <c r="C7011" s="1"/>
      <c r="D7011" s="1"/>
      <c r="L7011" s="113">
        <v>-2861.41</v>
      </c>
    </row>
    <row r="7012" spans="3:12" x14ac:dyDescent="0.3">
      <c r="C7012" s="1"/>
      <c r="D7012" s="1"/>
      <c r="L7012" s="113">
        <v>-2861.41</v>
      </c>
    </row>
    <row r="7013" spans="3:12" x14ac:dyDescent="0.3">
      <c r="C7013" s="1"/>
      <c r="D7013" s="1"/>
      <c r="L7013" s="113">
        <v>-2861.41</v>
      </c>
    </row>
    <row r="7014" spans="3:12" x14ac:dyDescent="0.3">
      <c r="C7014" s="1"/>
      <c r="D7014" s="1"/>
      <c r="L7014" s="113">
        <v>-2861.41</v>
      </c>
    </row>
    <row r="7015" spans="3:12" x14ac:dyDescent="0.3">
      <c r="C7015" s="1"/>
      <c r="D7015" s="1"/>
      <c r="L7015" s="113">
        <v>-2861.41</v>
      </c>
    </row>
    <row r="7016" spans="3:12" x14ac:dyDescent="0.3">
      <c r="C7016" s="1"/>
      <c r="D7016" s="1"/>
      <c r="L7016" s="113">
        <v>-2861.41</v>
      </c>
    </row>
    <row r="7017" spans="3:12" x14ac:dyDescent="0.3">
      <c r="C7017" s="1"/>
      <c r="D7017" s="1"/>
      <c r="L7017" s="113">
        <v>-2861.41</v>
      </c>
    </row>
    <row r="7018" spans="3:12" x14ac:dyDescent="0.3">
      <c r="C7018" s="1"/>
      <c r="D7018" s="1"/>
      <c r="L7018" s="113">
        <v>-2861.41</v>
      </c>
    </row>
    <row r="7019" spans="3:12" x14ac:dyDescent="0.3">
      <c r="C7019" s="1"/>
      <c r="D7019" s="1"/>
      <c r="L7019" s="113">
        <v>-2861.41</v>
      </c>
    </row>
    <row r="7020" spans="3:12" x14ac:dyDescent="0.3">
      <c r="C7020" s="1"/>
      <c r="D7020" s="1"/>
      <c r="L7020" s="113">
        <v>-2861.41</v>
      </c>
    </row>
    <row r="7021" spans="3:12" x14ac:dyDescent="0.3">
      <c r="C7021" s="1"/>
      <c r="D7021" s="1"/>
      <c r="L7021" s="113">
        <v>-2861.41</v>
      </c>
    </row>
    <row r="7022" spans="3:12" x14ac:dyDescent="0.3">
      <c r="C7022" s="1"/>
      <c r="D7022" s="1"/>
      <c r="L7022" s="113">
        <v>-2861.41</v>
      </c>
    </row>
    <row r="7023" spans="3:12" x14ac:dyDescent="0.3">
      <c r="C7023" s="1"/>
      <c r="D7023" s="1"/>
      <c r="L7023" s="113">
        <v>-2861.41</v>
      </c>
    </row>
    <row r="7024" spans="3:12" x14ac:dyDescent="0.3">
      <c r="C7024" s="1"/>
      <c r="D7024" s="1"/>
      <c r="L7024" s="113">
        <v>-2861.41</v>
      </c>
    </row>
    <row r="7025" spans="3:12" x14ac:dyDescent="0.3">
      <c r="C7025" s="1"/>
      <c r="D7025" s="1"/>
      <c r="L7025" s="113">
        <v>-2861.41</v>
      </c>
    </row>
    <row r="7026" spans="3:12" x14ac:dyDescent="0.3">
      <c r="C7026" s="1"/>
      <c r="D7026" s="1"/>
      <c r="L7026" s="113">
        <v>-2861.41</v>
      </c>
    </row>
    <row r="7027" spans="3:12" x14ac:dyDescent="0.3">
      <c r="C7027" s="1"/>
      <c r="D7027" s="1"/>
      <c r="L7027" s="113">
        <v>-2861.41</v>
      </c>
    </row>
    <row r="7028" spans="3:12" x14ac:dyDescent="0.3">
      <c r="C7028" s="1"/>
      <c r="D7028" s="1"/>
      <c r="L7028" s="113">
        <v>-2861.41</v>
      </c>
    </row>
    <row r="7029" spans="3:12" x14ac:dyDescent="0.3">
      <c r="C7029" s="1"/>
      <c r="D7029" s="1"/>
      <c r="L7029" s="113">
        <v>-2861.41</v>
      </c>
    </row>
    <row r="7030" spans="3:12" x14ac:dyDescent="0.3">
      <c r="C7030" s="1"/>
      <c r="D7030" s="1"/>
      <c r="L7030" s="113">
        <v>-2861.41</v>
      </c>
    </row>
    <row r="7031" spans="3:12" x14ac:dyDescent="0.3">
      <c r="C7031" s="1"/>
      <c r="D7031" s="1"/>
      <c r="L7031" s="113">
        <v>-2861.41</v>
      </c>
    </row>
    <row r="7032" spans="3:12" x14ac:dyDescent="0.3">
      <c r="C7032" s="1"/>
      <c r="D7032" s="1"/>
      <c r="L7032" s="113">
        <v>-2861.41</v>
      </c>
    </row>
    <row r="7033" spans="3:12" x14ac:dyDescent="0.3">
      <c r="C7033" s="1"/>
      <c r="D7033" s="1"/>
      <c r="L7033" s="113">
        <v>-2861.41</v>
      </c>
    </row>
    <row r="7034" spans="3:12" x14ac:dyDescent="0.3">
      <c r="C7034" s="1"/>
      <c r="D7034" s="1"/>
      <c r="L7034" s="113">
        <v>-2861.41</v>
      </c>
    </row>
    <row r="7035" spans="3:12" x14ac:dyDescent="0.3">
      <c r="C7035" s="1"/>
      <c r="D7035" s="1"/>
      <c r="L7035" s="113">
        <v>-2861.41</v>
      </c>
    </row>
    <row r="7036" spans="3:12" x14ac:dyDescent="0.3">
      <c r="C7036" s="1"/>
      <c r="D7036" s="1"/>
      <c r="L7036" s="113">
        <v>-2861.41</v>
      </c>
    </row>
    <row r="7037" spans="3:12" x14ac:dyDescent="0.3">
      <c r="C7037" s="1"/>
      <c r="D7037" s="1"/>
      <c r="L7037" s="113">
        <v>-2861.41</v>
      </c>
    </row>
    <row r="7038" spans="3:12" x14ac:dyDescent="0.3">
      <c r="C7038" s="1"/>
      <c r="D7038" s="1"/>
      <c r="L7038" s="113">
        <v>-2861.41</v>
      </c>
    </row>
    <row r="7039" spans="3:12" x14ac:dyDescent="0.3">
      <c r="C7039" s="1"/>
      <c r="D7039" s="1"/>
      <c r="L7039" s="113">
        <v>-2861.41</v>
      </c>
    </row>
    <row r="7040" spans="3:12" x14ac:dyDescent="0.3">
      <c r="C7040" s="1"/>
      <c r="D7040" s="1"/>
      <c r="L7040" s="113">
        <v>-2861.41</v>
      </c>
    </row>
    <row r="7041" spans="3:12" x14ac:dyDescent="0.3">
      <c r="C7041" s="1"/>
      <c r="D7041" s="1"/>
      <c r="L7041" s="113">
        <v>-2861.41</v>
      </c>
    </row>
    <row r="7042" spans="3:12" x14ac:dyDescent="0.3">
      <c r="C7042" s="1"/>
      <c r="D7042" s="1"/>
      <c r="L7042" s="113">
        <v>-2861.41</v>
      </c>
    </row>
    <row r="7043" spans="3:12" x14ac:dyDescent="0.3">
      <c r="C7043" s="1"/>
      <c r="D7043" s="1"/>
      <c r="L7043" s="113">
        <v>-2861.41</v>
      </c>
    </row>
    <row r="7044" spans="3:12" x14ac:dyDescent="0.3">
      <c r="C7044" s="1"/>
      <c r="D7044" s="1"/>
      <c r="L7044" s="113">
        <v>-2861.41</v>
      </c>
    </row>
    <row r="7045" spans="3:12" x14ac:dyDescent="0.3">
      <c r="C7045" s="1"/>
      <c r="D7045" s="1"/>
      <c r="L7045" s="113">
        <v>-2861.41</v>
      </c>
    </row>
    <row r="7046" spans="3:12" x14ac:dyDescent="0.3">
      <c r="C7046" s="1"/>
      <c r="D7046" s="1"/>
      <c r="L7046" s="113">
        <v>-2861.41</v>
      </c>
    </row>
    <row r="7047" spans="3:12" x14ac:dyDescent="0.3">
      <c r="C7047" s="1"/>
      <c r="D7047" s="1"/>
      <c r="L7047" s="113">
        <v>-2861.41</v>
      </c>
    </row>
    <row r="7048" spans="3:12" x14ac:dyDescent="0.3">
      <c r="C7048" s="1"/>
      <c r="D7048" s="1"/>
      <c r="L7048" s="113">
        <v>-2861.41</v>
      </c>
    </row>
    <row r="7049" spans="3:12" x14ac:dyDescent="0.3">
      <c r="C7049" s="1"/>
      <c r="D7049" s="1"/>
      <c r="L7049" s="113">
        <v>-2861.41</v>
      </c>
    </row>
    <row r="7050" spans="3:12" x14ac:dyDescent="0.3">
      <c r="C7050" s="1"/>
      <c r="D7050" s="1"/>
      <c r="L7050" s="113">
        <v>-2861.41</v>
      </c>
    </row>
    <row r="7051" spans="3:12" x14ac:dyDescent="0.3">
      <c r="C7051" s="1"/>
      <c r="D7051" s="1"/>
      <c r="L7051" s="113">
        <v>-2861.41</v>
      </c>
    </row>
    <row r="7052" spans="3:12" x14ac:dyDescent="0.3">
      <c r="C7052" s="1"/>
      <c r="D7052" s="1"/>
      <c r="L7052" s="113">
        <v>-2861.41</v>
      </c>
    </row>
    <row r="7053" spans="3:12" x14ac:dyDescent="0.3">
      <c r="C7053" s="1"/>
      <c r="D7053" s="1"/>
      <c r="L7053" s="113">
        <v>-2861.41</v>
      </c>
    </row>
    <row r="7054" spans="3:12" x14ac:dyDescent="0.3">
      <c r="C7054" s="1"/>
      <c r="D7054" s="1"/>
      <c r="L7054" s="113">
        <v>-2861.41</v>
      </c>
    </row>
    <row r="7055" spans="3:12" x14ac:dyDescent="0.3">
      <c r="C7055" s="1"/>
      <c r="D7055" s="1"/>
      <c r="L7055" s="113">
        <v>-2861.41</v>
      </c>
    </row>
    <row r="7056" spans="3:12" x14ac:dyDescent="0.3">
      <c r="C7056" s="1"/>
      <c r="D7056" s="1"/>
      <c r="L7056" s="113">
        <v>-2861.41</v>
      </c>
    </row>
    <row r="7057" spans="3:12" x14ac:dyDescent="0.3">
      <c r="C7057" s="1"/>
      <c r="D7057" s="1"/>
      <c r="L7057" s="113">
        <v>-2861.41</v>
      </c>
    </row>
    <row r="7058" spans="3:12" x14ac:dyDescent="0.3">
      <c r="C7058" s="1"/>
      <c r="D7058" s="1"/>
      <c r="L7058" s="113">
        <v>-2861.41</v>
      </c>
    </row>
    <row r="7059" spans="3:12" x14ac:dyDescent="0.3">
      <c r="C7059" s="1"/>
      <c r="D7059" s="1"/>
      <c r="L7059" s="113">
        <v>-2861.41</v>
      </c>
    </row>
    <row r="7060" spans="3:12" x14ac:dyDescent="0.3">
      <c r="C7060" s="1"/>
      <c r="D7060" s="1"/>
      <c r="L7060" s="113">
        <v>-2861.41</v>
      </c>
    </row>
    <row r="7061" spans="3:12" x14ac:dyDescent="0.3">
      <c r="C7061" s="1"/>
      <c r="D7061" s="1"/>
      <c r="L7061" s="113">
        <v>-2861.41</v>
      </c>
    </row>
    <row r="7062" spans="3:12" x14ac:dyDescent="0.3">
      <c r="C7062" s="1"/>
      <c r="D7062" s="1"/>
      <c r="L7062" s="113">
        <v>-2861.41</v>
      </c>
    </row>
    <row r="7063" spans="3:12" x14ac:dyDescent="0.3">
      <c r="C7063" s="1"/>
      <c r="D7063" s="1"/>
      <c r="L7063" s="113">
        <v>-2861.41</v>
      </c>
    </row>
    <row r="7064" spans="3:12" x14ac:dyDescent="0.3">
      <c r="C7064" s="1"/>
      <c r="D7064" s="1"/>
      <c r="L7064" s="113">
        <v>-2861.41</v>
      </c>
    </row>
    <row r="7065" spans="3:12" x14ac:dyDescent="0.3">
      <c r="C7065" s="1"/>
      <c r="D7065" s="1"/>
      <c r="L7065" s="113">
        <v>-2861.41</v>
      </c>
    </row>
    <row r="7066" spans="3:12" x14ac:dyDescent="0.3">
      <c r="C7066" s="1"/>
      <c r="D7066" s="1"/>
      <c r="L7066" s="113">
        <v>-2861.41</v>
      </c>
    </row>
    <row r="7067" spans="3:12" x14ac:dyDescent="0.3">
      <c r="C7067" s="1"/>
      <c r="D7067" s="1"/>
      <c r="L7067" s="113">
        <v>-2861.41</v>
      </c>
    </row>
    <row r="7068" spans="3:12" x14ac:dyDescent="0.3">
      <c r="C7068" s="1"/>
      <c r="D7068" s="1"/>
      <c r="L7068" s="113">
        <v>-2861.41</v>
      </c>
    </row>
    <row r="7069" spans="3:12" x14ac:dyDescent="0.3">
      <c r="C7069" s="1"/>
      <c r="D7069" s="1"/>
      <c r="L7069" s="113">
        <v>-2861.41</v>
      </c>
    </row>
    <row r="7070" spans="3:12" x14ac:dyDescent="0.3">
      <c r="C7070" s="1"/>
      <c r="D7070" s="1"/>
      <c r="L7070" s="113">
        <v>-2861.41</v>
      </c>
    </row>
    <row r="7071" spans="3:12" x14ac:dyDescent="0.3">
      <c r="C7071" s="1"/>
      <c r="D7071" s="1"/>
      <c r="L7071" s="113">
        <v>-2861.41</v>
      </c>
    </row>
    <row r="7072" spans="3:12" x14ac:dyDescent="0.3">
      <c r="C7072" s="1"/>
      <c r="D7072" s="1"/>
      <c r="L7072" s="113">
        <v>-2861.41</v>
      </c>
    </row>
    <row r="7073" spans="3:12" x14ac:dyDescent="0.3">
      <c r="C7073" s="1"/>
      <c r="D7073" s="1"/>
      <c r="L7073" s="113">
        <v>-2861.41</v>
      </c>
    </row>
    <row r="7074" spans="3:12" x14ac:dyDescent="0.3">
      <c r="C7074" s="1"/>
      <c r="D7074" s="1"/>
      <c r="L7074" s="113">
        <v>-2861.41</v>
      </c>
    </row>
    <row r="7075" spans="3:12" x14ac:dyDescent="0.3">
      <c r="C7075" s="1"/>
      <c r="D7075" s="1"/>
      <c r="L7075" s="113">
        <v>-2861.41</v>
      </c>
    </row>
    <row r="7076" spans="3:12" x14ac:dyDescent="0.3">
      <c r="C7076" s="1"/>
      <c r="D7076" s="1"/>
      <c r="L7076" s="113">
        <v>-2861.41</v>
      </c>
    </row>
    <row r="7077" spans="3:12" x14ac:dyDescent="0.3">
      <c r="C7077" s="1"/>
      <c r="D7077" s="1"/>
      <c r="L7077" s="113">
        <v>-2861.41</v>
      </c>
    </row>
    <row r="7078" spans="3:12" x14ac:dyDescent="0.3">
      <c r="C7078" s="1"/>
      <c r="D7078" s="1"/>
      <c r="L7078" s="113">
        <v>-2861.41</v>
      </c>
    </row>
    <row r="7079" spans="3:12" x14ac:dyDescent="0.3">
      <c r="C7079" s="1"/>
      <c r="D7079" s="1"/>
      <c r="L7079" s="113">
        <v>-2861.41</v>
      </c>
    </row>
    <row r="7080" spans="3:12" x14ac:dyDescent="0.3">
      <c r="C7080" s="1"/>
      <c r="D7080" s="1"/>
      <c r="L7080" s="113">
        <v>-2861.41</v>
      </c>
    </row>
    <row r="7081" spans="3:12" x14ac:dyDescent="0.3">
      <c r="C7081" s="1"/>
      <c r="D7081" s="1"/>
      <c r="L7081" s="113">
        <v>-2861.41</v>
      </c>
    </row>
    <row r="7082" spans="3:12" x14ac:dyDescent="0.3">
      <c r="C7082" s="1"/>
      <c r="D7082" s="1"/>
      <c r="L7082" s="113">
        <v>-2861.41</v>
      </c>
    </row>
    <row r="7083" spans="3:12" x14ac:dyDescent="0.3">
      <c r="C7083" s="1"/>
      <c r="D7083" s="1"/>
      <c r="L7083" s="113">
        <v>-2861.41</v>
      </c>
    </row>
    <row r="7084" spans="3:12" x14ac:dyDescent="0.3">
      <c r="C7084" s="1"/>
      <c r="D7084" s="1"/>
      <c r="L7084" s="113">
        <v>-2861.41</v>
      </c>
    </row>
    <row r="7085" spans="3:12" x14ac:dyDescent="0.3">
      <c r="C7085" s="1"/>
      <c r="D7085" s="1"/>
      <c r="L7085" s="113">
        <v>-2861.41</v>
      </c>
    </row>
    <row r="7086" spans="3:12" x14ac:dyDescent="0.3">
      <c r="C7086" s="1"/>
      <c r="D7086" s="1"/>
      <c r="L7086" s="113">
        <v>-2861.41</v>
      </c>
    </row>
    <row r="7087" spans="3:12" x14ac:dyDescent="0.3">
      <c r="C7087" s="1"/>
      <c r="D7087" s="1"/>
      <c r="L7087" s="113">
        <v>-2861.41</v>
      </c>
    </row>
    <row r="7088" spans="3:12" x14ac:dyDescent="0.3">
      <c r="C7088" s="1"/>
      <c r="D7088" s="1"/>
      <c r="L7088" s="113">
        <v>-2861.41</v>
      </c>
    </row>
    <row r="7089" spans="3:12" x14ac:dyDescent="0.3">
      <c r="C7089" s="1"/>
      <c r="D7089" s="1"/>
      <c r="L7089" s="113">
        <v>-2861.41</v>
      </c>
    </row>
    <row r="7090" spans="3:12" x14ac:dyDescent="0.3">
      <c r="C7090" s="1"/>
      <c r="D7090" s="1"/>
      <c r="L7090" s="113">
        <v>-2861.41</v>
      </c>
    </row>
    <row r="7091" spans="3:12" x14ac:dyDescent="0.3">
      <c r="C7091" s="1"/>
      <c r="D7091" s="1"/>
      <c r="L7091" s="113">
        <v>-2861.41</v>
      </c>
    </row>
    <row r="7092" spans="3:12" x14ac:dyDescent="0.3">
      <c r="C7092" s="1"/>
      <c r="D7092" s="1"/>
      <c r="L7092" s="113">
        <v>-2861.41</v>
      </c>
    </row>
    <row r="7093" spans="3:12" x14ac:dyDescent="0.3">
      <c r="C7093" s="1"/>
      <c r="D7093" s="1"/>
      <c r="L7093" s="113">
        <v>-2861.41</v>
      </c>
    </row>
    <row r="7094" spans="3:12" x14ac:dyDescent="0.3">
      <c r="C7094" s="1"/>
      <c r="D7094" s="1"/>
      <c r="L7094" s="113">
        <v>-2861.41</v>
      </c>
    </row>
    <row r="7095" spans="3:12" x14ac:dyDescent="0.3">
      <c r="C7095" s="1"/>
      <c r="D7095" s="1"/>
      <c r="L7095" s="113">
        <v>-2861.41</v>
      </c>
    </row>
    <row r="7096" spans="3:12" x14ac:dyDescent="0.3">
      <c r="C7096" s="1"/>
      <c r="D7096" s="1"/>
      <c r="L7096" s="113">
        <v>-2861.41</v>
      </c>
    </row>
    <row r="7097" spans="3:12" x14ac:dyDescent="0.3">
      <c r="C7097" s="1"/>
      <c r="D7097" s="1"/>
      <c r="L7097" s="113">
        <v>-2861.41</v>
      </c>
    </row>
    <row r="7098" spans="3:12" x14ac:dyDescent="0.3">
      <c r="C7098" s="1"/>
      <c r="D7098" s="1"/>
      <c r="L7098" s="113">
        <v>-2861.41</v>
      </c>
    </row>
    <row r="7099" spans="3:12" x14ac:dyDescent="0.3">
      <c r="C7099" s="1"/>
      <c r="D7099" s="1"/>
      <c r="L7099" s="113">
        <v>-2861.41</v>
      </c>
    </row>
    <row r="7100" spans="3:12" x14ac:dyDescent="0.3">
      <c r="C7100" s="1"/>
      <c r="D7100" s="1"/>
      <c r="L7100" s="113">
        <v>-2861.41</v>
      </c>
    </row>
    <row r="7101" spans="3:12" x14ac:dyDescent="0.3">
      <c r="C7101" s="1"/>
      <c r="D7101" s="1"/>
      <c r="L7101" s="113">
        <v>-2861.41</v>
      </c>
    </row>
    <row r="7102" spans="3:12" x14ac:dyDescent="0.3">
      <c r="C7102" s="1"/>
      <c r="D7102" s="1"/>
      <c r="L7102" s="113">
        <v>-2861.41</v>
      </c>
    </row>
    <row r="7103" spans="3:12" x14ac:dyDescent="0.3">
      <c r="C7103" s="1"/>
      <c r="D7103" s="1"/>
      <c r="L7103" s="113">
        <v>-2861.41</v>
      </c>
    </row>
    <row r="7104" spans="3:12" x14ac:dyDescent="0.3">
      <c r="C7104" s="1"/>
      <c r="D7104" s="1"/>
      <c r="L7104" s="113">
        <v>-2861.41</v>
      </c>
    </row>
    <row r="7105" spans="3:12" x14ac:dyDescent="0.3">
      <c r="C7105" s="1"/>
      <c r="D7105" s="1"/>
      <c r="L7105" s="113">
        <v>-2861.41</v>
      </c>
    </row>
    <row r="7106" spans="3:12" x14ac:dyDescent="0.3">
      <c r="C7106" s="1"/>
      <c r="D7106" s="1"/>
      <c r="L7106" s="113">
        <v>-2861.41</v>
      </c>
    </row>
    <row r="7107" spans="3:12" x14ac:dyDescent="0.3">
      <c r="C7107" s="1"/>
      <c r="D7107" s="1"/>
      <c r="L7107" s="113">
        <v>-2861.41</v>
      </c>
    </row>
    <row r="7108" spans="3:12" x14ac:dyDescent="0.3">
      <c r="C7108" s="1"/>
      <c r="D7108" s="1"/>
      <c r="L7108" s="113">
        <v>-2861.41</v>
      </c>
    </row>
    <row r="7109" spans="3:12" x14ac:dyDescent="0.3">
      <c r="C7109" s="1"/>
      <c r="D7109" s="1"/>
      <c r="L7109" s="113">
        <v>-2861.41</v>
      </c>
    </row>
    <row r="7110" spans="3:12" x14ac:dyDescent="0.3">
      <c r="C7110" s="1"/>
      <c r="D7110" s="1"/>
      <c r="L7110" s="113">
        <v>-2861.41</v>
      </c>
    </row>
    <row r="7111" spans="3:12" x14ac:dyDescent="0.3">
      <c r="C7111" s="1"/>
      <c r="D7111" s="1"/>
      <c r="L7111" s="113">
        <v>-2861.41</v>
      </c>
    </row>
    <row r="7112" spans="3:12" x14ac:dyDescent="0.3">
      <c r="C7112" s="1"/>
      <c r="D7112" s="1"/>
      <c r="L7112" s="113">
        <v>-2861.41</v>
      </c>
    </row>
    <row r="7113" spans="3:12" x14ac:dyDescent="0.3">
      <c r="C7113" s="1"/>
      <c r="D7113" s="1"/>
      <c r="L7113" s="113">
        <v>-2861.41</v>
      </c>
    </row>
    <row r="7114" spans="3:12" x14ac:dyDescent="0.3">
      <c r="C7114" s="1"/>
      <c r="D7114" s="1"/>
      <c r="L7114" s="113">
        <v>-2861.41</v>
      </c>
    </row>
    <row r="7115" spans="3:12" x14ac:dyDescent="0.3">
      <c r="C7115" s="1"/>
      <c r="D7115" s="1"/>
      <c r="L7115" s="113">
        <v>-2861.41</v>
      </c>
    </row>
    <row r="7116" spans="3:12" x14ac:dyDescent="0.3">
      <c r="C7116" s="1"/>
      <c r="D7116" s="1"/>
      <c r="L7116" s="113">
        <v>-2861.41</v>
      </c>
    </row>
    <row r="7117" spans="3:12" x14ac:dyDescent="0.3">
      <c r="C7117" s="1"/>
      <c r="D7117" s="1"/>
      <c r="L7117" s="113">
        <v>-2861.41</v>
      </c>
    </row>
    <row r="7118" spans="3:12" x14ac:dyDescent="0.3">
      <c r="C7118" s="1"/>
      <c r="D7118" s="1"/>
      <c r="L7118" s="113">
        <v>-2861.41</v>
      </c>
    </row>
    <row r="7119" spans="3:12" x14ac:dyDescent="0.3">
      <c r="C7119" s="1"/>
      <c r="D7119" s="1"/>
      <c r="L7119" s="113">
        <v>-2861.41</v>
      </c>
    </row>
    <row r="7120" spans="3:12" x14ac:dyDescent="0.3">
      <c r="C7120" s="1"/>
      <c r="D7120" s="1"/>
      <c r="L7120" s="113">
        <v>-2861.41</v>
      </c>
    </row>
    <row r="7121" spans="3:12" x14ac:dyDescent="0.3">
      <c r="C7121" s="1"/>
      <c r="D7121" s="1"/>
      <c r="L7121" s="113">
        <v>-2861.41</v>
      </c>
    </row>
    <row r="7122" spans="3:12" x14ac:dyDescent="0.3">
      <c r="C7122" s="1"/>
      <c r="D7122" s="1"/>
      <c r="L7122" s="113">
        <v>-2861.41</v>
      </c>
    </row>
    <row r="7123" spans="3:12" x14ac:dyDescent="0.3">
      <c r="C7123" s="1"/>
      <c r="D7123" s="1"/>
      <c r="L7123" s="113">
        <v>-2861.41</v>
      </c>
    </row>
    <row r="7124" spans="3:12" x14ac:dyDescent="0.3">
      <c r="C7124" s="1"/>
      <c r="D7124" s="1"/>
      <c r="L7124" s="113">
        <v>-2861.41</v>
      </c>
    </row>
    <row r="7125" spans="3:12" x14ac:dyDescent="0.3">
      <c r="C7125" s="1"/>
      <c r="D7125" s="1"/>
      <c r="L7125" s="113">
        <v>-2861.41</v>
      </c>
    </row>
    <row r="7126" spans="3:12" x14ac:dyDescent="0.3">
      <c r="C7126" s="1"/>
      <c r="D7126" s="1"/>
      <c r="L7126" s="113">
        <v>-2861.41</v>
      </c>
    </row>
    <row r="7127" spans="3:12" x14ac:dyDescent="0.3">
      <c r="C7127" s="1"/>
      <c r="D7127" s="1"/>
      <c r="L7127" s="113">
        <v>-2861.41</v>
      </c>
    </row>
    <row r="7128" spans="3:12" x14ac:dyDescent="0.3">
      <c r="C7128" s="1"/>
      <c r="D7128" s="1"/>
      <c r="L7128" s="113">
        <v>-2861.41</v>
      </c>
    </row>
    <row r="7129" spans="3:12" x14ac:dyDescent="0.3">
      <c r="C7129" s="1"/>
      <c r="D7129" s="1"/>
      <c r="L7129" s="113">
        <v>-2861.41</v>
      </c>
    </row>
    <row r="7130" spans="3:12" x14ac:dyDescent="0.3">
      <c r="C7130" s="1"/>
      <c r="D7130" s="1"/>
      <c r="L7130" s="113">
        <v>-2861.41</v>
      </c>
    </row>
    <row r="7131" spans="3:12" x14ac:dyDescent="0.3">
      <c r="C7131" s="1"/>
      <c r="D7131" s="1"/>
      <c r="L7131" s="113">
        <v>-2861.41</v>
      </c>
    </row>
    <row r="7132" spans="3:12" x14ac:dyDescent="0.3">
      <c r="C7132" s="1"/>
      <c r="D7132" s="1"/>
      <c r="L7132" s="113">
        <v>-2861.41</v>
      </c>
    </row>
    <row r="7133" spans="3:12" x14ac:dyDescent="0.3">
      <c r="C7133" s="1"/>
      <c r="D7133" s="1"/>
      <c r="L7133" s="113">
        <v>-2861.41</v>
      </c>
    </row>
    <row r="7134" spans="3:12" x14ac:dyDescent="0.3">
      <c r="C7134" s="1"/>
      <c r="D7134" s="1"/>
      <c r="L7134" s="113">
        <v>-2861.41</v>
      </c>
    </row>
    <row r="7135" spans="3:12" x14ac:dyDescent="0.3">
      <c r="C7135" s="1"/>
      <c r="D7135" s="1"/>
      <c r="L7135" s="113">
        <v>-2861.41</v>
      </c>
    </row>
    <row r="7136" spans="3:12" x14ac:dyDescent="0.3">
      <c r="C7136" s="1"/>
      <c r="D7136" s="1"/>
      <c r="L7136" s="113">
        <v>-2861.41</v>
      </c>
    </row>
    <row r="7137" spans="3:12" x14ac:dyDescent="0.3">
      <c r="C7137" s="1"/>
      <c r="D7137" s="1"/>
      <c r="L7137" s="113">
        <v>-2861.41</v>
      </c>
    </row>
    <row r="7138" spans="3:12" x14ac:dyDescent="0.3">
      <c r="C7138" s="1"/>
      <c r="D7138" s="1"/>
      <c r="L7138" s="113">
        <v>-2861.41</v>
      </c>
    </row>
    <row r="7139" spans="3:12" x14ac:dyDescent="0.3">
      <c r="C7139" s="1"/>
      <c r="D7139" s="1"/>
      <c r="L7139" s="113">
        <v>-2861.41</v>
      </c>
    </row>
    <row r="7140" spans="3:12" x14ac:dyDescent="0.3">
      <c r="C7140" s="1"/>
      <c r="D7140" s="1"/>
      <c r="L7140" s="113">
        <v>-2861.41</v>
      </c>
    </row>
    <row r="7141" spans="3:12" x14ac:dyDescent="0.3">
      <c r="C7141" s="1"/>
      <c r="D7141" s="1"/>
      <c r="L7141" s="113">
        <v>-2861.41</v>
      </c>
    </row>
    <row r="7142" spans="3:12" x14ac:dyDescent="0.3">
      <c r="C7142" s="1"/>
      <c r="D7142" s="1"/>
      <c r="L7142" s="113">
        <v>-2861.41</v>
      </c>
    </row>
    <row r="7143" spans="3:12" x14ac:dyDescent="0.3">
      <c r="C7143" s="1"/>
      <c r="D7143" s="1"/>
      <c r="L7143" s="113">
        <v>-2861.41</v>
      </c>
    </row>
    <row r="7144" spans="3:12" x14ac:dyDescent="0.3">
      <c r="C7144" s="1"/>
      <c r="D7144" s="1"/>
      <c r="L7144" s="113">
        <v>-2861.41</v>
      </c>
    </row>
    <row r="7145" spans="3:12" x14ac:dyDescent="0.3">
      <c r="C7145" s="1"/>
      <c r="D7145" s="1"/>
      <c r="L7145" s="113">
        <v>-2861.41</v>
      </c>
    </row>
    <row r="7146" spans="3:12" x14ac:dyDescent="0.3">
      <c r="C7146" s="1"/>
      <c r="D7146" s="1"/>
      <c r="L7146" s="113">
        <v>-2861.41</v>
      </c>
    </row>
    <row r="7147" spans="3:12" x14ac:dyDescent="0.3">
      <c r="C7147" s="1"/>
      <c r="D7147" s="1"/>
      <c r="L7147" s="113">
        <v>-2861.41</v>
      </c>
    </row>
    <row r="7148" spans="3:12" x14ac:dyDescent="0.3">
      <c r="C7148" s="1"/>
      <c r="D7148" s="1"/>
      <c r="L7148" s="113">
        <v>-2861.41</v>
      </c>
    </row>
    <row r="7149" spans="3:12" x14ac:dyDescent="0.3">
      <c r="C7149" s="1"/>
      <c r="D7149" s="1"/>
      <c r="L7149" s="113">
        <v>-2861.41</v>
      </c>
    </row>
    <row r="7150" spans="3:12" x14ac:dyDescent="0.3">
      <c r="C7150" s="1"/>
      <c r="D7150" s="1"/>
      <c r="L7150" s="113">
        <v>-2861.41</v>
      </c>
    </row>
    <row r="7151" spans="3:12" x14ac:dyDescent="0.3">
      <c r="C7151" s="1"/>
      <c r="D7151" s="1"/>
      <c r="L7151" s="113">
        <v>-2861.41</v>
      </c>
    </row>
    <row r="7152" spans="3:12" x14ac:dyDescent="0.3">
      <c r="C7152" s="1"/>
      <c r="D7152" s="1"/>
      <c r="L7152" s="113">
        <v>-2861.41</v>
      </c>
    </row>
    <row r="7153" spans="3:12" x14ac:dyDescent="0.3">
      <c r="C7153" s="1"/>
      <c r="D7153" s="1"/>
      <c r="L7153" s="113">
        <v>-2861.41</v>
      </c>
    </row>
    <row r="7154" spans="3:12" x14ac:dyDescent="0.3">
      <c r="C7154" s="1"/>
      <c r="D7154" s="1"/>
      <c r="L7154" s="113">
        <v>-2861.41</v>
      </c>
    </row>
    <row r="7155" spans="3:12" x14ac:dyDescent="0.3">
      <c r="C7155" s="1"/>
      <c r="D7155" s="1"/>
      <c r="L7155" s="113">
        <v>-2861.41</v>
      </c>
    </row>
    <row r="7156" spans="3:12" x14ac:dyDescent="0.3">
      <c r="C7156" s="1"/>
      <c r="D7156" s="1"/>
      <c r="L7156" s="113">
        <v>-2861.41</v>
      </c>
    </row>
    <row r="7157" spans="3:12" x14ac:dyDescent="0.3">
      <c r="C7157" s="1"/>
      <c r="D7157" s="1"/>
      <c r="L7157" s="113">
        <v>-2861.41</v>
      </c>
    </row>
    <row r="7158" spans="3:12" x14ac:dyDescent="0.3">
      <c r="C7158" s="1"/>
      <c r="D7158" s="1"/>
      <c r="L7158" s="113">
        <v>-2861.41</v>
      </c>
    </row>
    <row r="7159" spans="3:12" x14ac:dyDescent="0.3">
      <c r="C7159" s="1"/>
      <c r="D7159" s="1"/>
      <c r="L7159" s="113">
        <v>-2861.41</v>
      </c>
    </row>
    <row r="7160" spans="3:12" x14ac:dyDescent="0.3">
      <c r="C7160" s="1"/>
      <c r="D7160" s="1"/>
      <c r="L7160" s="113">
        <v>-2861.41</v>
      </c>
    </row>
    <row r="7161" spans="3:12" x14ac:dyDescent="0.3">
      <c r="C7161" s="1"/>
      <c r="D7161" s="1"/>
      <c r="L7161" s="113">
        <v>-2861.41</v>
      </c>
    </row>
    <row r="7162" spans="3:12" x14ac:dyDescent="0.3">
      <c r="C7162" s="1"/>
      <c r="D7162" s="1"/>
      <c r="L7162" s="113">
        <v>-2861.41</v>
      </c>
    </row>
    <row r="7163" spans="3:12" x14ac:dyDescent="0.3">
      <c r="C7163" s="1"/>
      <c r="D7163" s="1"/>
      <c r="L7163" s="113">
        <v>-2861.41</v>
      </c>
    </row>
    <row r="7164" spans="3:12" x14ac:dyDescent="0.3">
      <c r="C7164" s="1"/>
      <c r="D7164" s="1"/>
      <c r="L7164" s="113">
        <v>-2861.41</v>
      </c>
    </row>
    <row r="7165" spans="3:12" x14ac:dyDescent="0.3">
      <c r="C7165" s="1"/>
      <c r="D7165" s="1"/>
      <c r="L7165" s="113">
        <v>-2861.41</v>
      </c>
    </row>
    <row r="7166" spans="3:12" x14ac:dyDescent="0.3">
      <c r="C7166" s="1"/>
      <c r="D7166" s="1"/>
      <c r="L7166" s="113">
        <v>-2861.41</v>
      </c>
    </row>
    <row r="7167" spans="3:12" x14ac:dyDescent="0.3">
      <c r="C7167" s="1"/>
      <c r="D7167" s="1"/>
      <c r="L7167" s="113">
        <v>-2861.41</v>
      </c>
    </row>
    <row r="7168" spans="3:12" x14ac:dyDescent="0.3">
      <c r="C7168" s="1"/>
      <c r="D7168" s="1"/>
      <c r="L7168" s="113">
        <v>-2861.41</v>
      </c>
    </row>
    <row r="7169" spans="3:12" x14ac:dyDescent="0.3">
      <c r="C7169" s="1"/>
      <c r="D7169" s="1"/>
      <c r="L7169" s="113">
        <v>-2861.41</v>
      </c>
    </row>
    <row r="7170" spans="3:12" x14ac:dyDescent="0.3">
      <c r="C7170" s="1"/>
      <c r="D7170" s="1"/>
      <c r="L7170" s="113">
        <v>-2861.41</v>
      </c>
    </row>
    <row r="7171" spans="3:12" x14ac:dyDescent="0.3">
      <c r="C7171" s="1"/>
      <c r="D7171" s="1"/>
      <c r="L7171" s="113">
        <v>-2861.41</v>
      </c>
    </row>
    <row r="7172" spans="3:12" x14ac:dyDescent="0.3">
      <c r="C7172" s="1"/>
      <c r="D7172" s="1"/>
      <c r="L7172" s="113">
        <v>-2861.41</v>
      </c>
    </row>
    <row r="7173" spans="3:12" x14ac:dyDescent="0.3">
      <c r="C7173" s="1"/>
      <c r="D7173" s="1"/>
      <c r="L7173" s="113">
        <v>-2861.41</v>
      </c>
    </row>
    <row r="7174" spans="3:12" x14ac:dyDescent="0.3">
      <c r="C7174" s="1"/>
      <c r="D7174" s="1"/>
      <c r="L7174" s="113">
        <v>-2861.41</v>
      </c>
    </row>
    <row r="7175" spans="3:12" x14ac:dyDescent="0.3">
      <c r="C7175" s="1"/>
      <c r="D7175" s="1"/>
      <c r="L7175" s="113">
        <v>-2861.41</v>
      </c>
    </row>
    <row r="7176" spans="3:12" x14ac:dyDescent="0.3">
      <c r="C7176" s="1"/>
      <c r="D7176" s="1"/>
      <c r="L7176" s="113">
        <v>-2861.41</v>
      </c>
    </row>
    <row r="7177" spans="3:12" x14ac:dyDescent="0.3">
      <c r="C7177" s="1"/>
      <c r="D7177" s="1"/>
      <c r="L7177" s="113">
        <v>-2861.41</v>
      </c>
    </row>
    <row r="7178" spans="3:12" x14ac:dyDescent="0.3">
      <c r="C7178" s="1"/>
      <c r="D7178" s="1"/>
      <c r="L7178" s="113">
        <v>-2861.41</v>
      </c>
    </row>
    <row r="7179" spans="3:12" x14ac:dyDescent="0.3">
      <c r="C7179" s="1"/>
      <c r="D7179" s="1"/>
      <c r="L7179" s="113">
        <v>-2861.41</v>
      </c>
    </row>
    <row r="7180" spans="3:12" x14ac:dyDescent="0.3">
      <c r="C7180" s="1"/>
      <c r="D7180" s="1"/>
      <c r="L7180" s="113">
        <v>-2861.41</v>
      </c>
    </row>
    <row r="7181" spans="3:12" x14ac:dyDescent="0.3">
      <c r="C7181" s="1"/>
      <c r="D7181" s="1"/>
      <c r="L7181" s="113">
        <v>-2861.41</v>
      </c>
    </row>
    <row r="7182" spans="3:12" x14ac:dyDescent="0.3">
      <c r="C7182" s="1"/>
      <c r="D7182" s="1"/>
      <c r="L7182" s="113">
        <v>-2861.41</v>
      </c>
    </row>
    <row r="7183" spans="3:12" x14ac:dyDescent="0.3">
      <c r="C7183" s="1"/>
      <c r="D7183" s="1"/>
      <c r="L7183" s="113">
        <v>-2861.41</v>
      </c>
    </row>
    <row r="7184" spans="3:12" x14ac:dyDescent="0.3">
      <c r="C7184" s="1"/>
      <c r="D7184" s="1"/>
      <c r="L7184" s="113">
        <v>-2861.41</v>
      </c>
    </row>
    <row r="7185" spans="3:12" x14ac:dyDescent="0.3">
      <c r="C7185" s="1"/>
      <c r="D7185" s="1"/>
      <c r="L7185" s="113">
        <v>-2861.41</v>
      </c>
    </row>
    <row r="7186" spans="3:12" x14ac:dyDescent="0.3">
      <c r="C7186" s="1"/>
      <c r="D7186" s="1"/>
      <c r="L7186" s="113">
        <v>-2861.41</v>
      </c>
    </row>
    <row r="7187" spans="3:12" x14ac:dyDescent="0.3">
      <c r="C7187" s="1"/>
      <c r="D7187" s="1"/>
      <c r="L7187" s="113">
        <v>-2861.41</v>
      </c>
    </row>
    <row r="7188" spans="3:12" x14ac:dyDescent="0.3">
      <c r="C7188" s="1"/>
      <c r="D7188" s="1"/>
      <c r="L7188" s="113">
        <v>-2861.41</v>
      </c>
    </row>
    <row r="7189" spans="3:12" x14ac:dyDescent="0.3">
      <c r="C7189" s="1"/>
      <c r="D7189" s="1"/>
      <c r="L7189" s="113">
        <v>-2861.41</v>
      </c>
    </row>
    <row r="7190" spans="3:12" x14ac:dyDescent="0.3">
      <c r="C7190" s="1"/>
      <c r="D7190" s="1"/>
      <c r="L7190" s="113">
        <v>-2861.41</v>
      </c>
    </row>
    <row r="7191" spans="3:12" x14ac:dyDescent="0.3">
      <c r="C7191" s="1"/>
      <c r="D7191" s="1"/>
      <c r="L7191" s="113">
        <v>-2861.41</v>
      </c>
    </row>
    <row r="7192" spans="3:12" x14ac:dyDescent="0.3">
      <c r="C7192" s="1"/>
      <c r="D7192" s="1"/>
      <c r="L7192" s="113">
        <v>-2861.41</v>
      </c>
    </row>
    <row r="7193" spans="3:12" x14ac:dyDescent="0.3">
      <c r="C7193" s="1"/>
      <c r="D7193" s="1"/>
      <c r="L7193" s="113">
        <v>-2861.41</v>
      </c>
    </row>
    <row r="7194" spans="3:12" x14ac:dyDescent="0.3">
      <c r="C7194" s="1"/>
      <c r="D7194" s="1"/>
      <c r="L7194" s="113">
        <v>-2861.41</v>
      </c>
    </row>
    <row r="7195" spans="3:12" x14ac:dyDescent="0.3">
      <c r="C7195" s="1"/>
      <c r="D7195" s="1"/>
      <c r="L7195" s="113">
        <v>-2861.41</v>
      </c>
    </row>
    <row r="7196" spans="3:12" x14ac:dyDescent="0.3">
      <c r="C7196" s="1"/>
      <c r="D7196" s="1"/>
      <c r="L7196" s="113">
        <v>-2861.41</v>
      </c>
    </row>
    <row r="7197" spans="3:12" x14ac:dyDescent="0.3">
      <c r="C7197" s="1"/>
      <c r="D7197" s="1"/>
      <c r="L7197" s="113">
        <v>-2861.41</v>
      </c>
    </row>
    <row r="7198" spans="3:12" x14ac:dyDescent="0.3">
      <c r="C7198" s="1"/>
      <c r="D7198" s="1"/>
      <c r="L7198" s="113">
        <v>-2861.41</v>
      </c>
    </row>
    <row r="7199" spans="3:12" x14ac:dyDescent="0.3">
      <c r="C7199" s="1"/>
      <c r="D7199" s="1"/>
      <c r="L7199" s="113">
        <v>-2861.41</v>
      </c>
    </row>
    <row r="7200" spans="3:12" x14ac:dyDescent="0.3">
      <c r="C7200" s="1"/>
      <c r="D7200" s="1"/>
      <c r="L7200" s="113">
        <v>-2861.41</v>
      </c>
    </row>
    <row r="7201" spans="3:12" x14ac:dyDescent="0.3">
      <c r="C7201" s="1"/>
      <c r="D7201" s="1"/>
      <c r="L7201" s="113">
        <v>-2861.41</v>
      </c>
    </row>
    <row r="7202" spans="3:12" x14ac:dyDescent="0.3">
      <c r="C7202" s="1"/>
      <c r="D7202" s="1"/>
      <c r="L7202" s="113">
        <v>-2861.41</v>
      </c>
    </row>
    <row r="7203" spans="3:12" x14ac:dyDescent="0.3">
      <c r="C7203" s="1"/>
      <c r="D7203" s="1"/>
      <c r="L7203" s="113">
        <v>-2861.41</v>
      </c>
    </row>
    <row r="7204" spans="3:12" x14ac:dyDescent="0.3">
      <c r="C7204" s="1"/>
      <c r="D7204" s="1"/>
      <c r="L7204" s="113">
        <v>-2861.41</v>
      </c>
    </row>
    <row r="7205" spans="3:12" x14ac:dyDescent="0.3">
      <c r="C7205" s="1"/>
      <c r="D7205" s="1"/>
      <c r="L7205" s="113">
        <v>-2861.41</v>
      </c>
    </row>
    <row r="7206" spans="3:12" x14ac:dyDescent="0.3">
      <c r="C7206" s="1"/>
      <c r="D7206" s="1"/>
      <c r="L7206" s="113">
        <v>-2861.41</v>
      </c>
    </row>
    <row r="7207" spans="3:12" x14ac:dyDescent="0.3">
      <c r="C7207" s="1"/>
      <c r="D7207" s="1"/>
      <c r="L7207" s="113">
        <v>-2861.41</v>
      </c>
    </row>
    <row r="7208" spans="3:12" x14ac:dyDescent="0.3">
      <c r="C7208" s="1"/>
      <c r="D7208" s="1"/>
      <c r="L7208" s="113">
        <v>-2861.41</v>
      </c>
    </row>
    <row r="7209" spans="3:12" x14ac:dyDescent="0.3">
      <c r="C7209" s="1"/>
      <c r="D7209" s="1"/>
      <c r="L7209" s="113">
        <v>-2861.41</v>
      </c>
    </row>
    <row r="7210" spans="3:12" x14ac:dyDescent="0.3">
      <c r="C7210" s="1"/>
      <c r="D7210" s="1"/>
      <c r="L7210" s="113">
        <v>-2861.41</v>
      </c>
    </row>
    <row r="7211" spans="3:12" x14ac:dyDescent="0.3">
      <c r="C7211" s="1"/>
      <c r="D7211" s="1"/>
      <c r="L7211" s="113">
        <v>-2861.41</v>
      </c>
    </row>
    <row r="7212" spans="3:12" x14ac:dyDescent="0.3">
      <c r="C7212" s="1"/>
      <c r="D7212" s="1"/>
      <c r="L7212" s="113">
        <v>-2861.41</v>
      </c>
    </row>
    <row r="7213" spans="3:12" x14ac:dyDescent="0.3">
      <c r="C7213" s="1"/>
      <c r="D7213" s="1"/>
      <c r="L7213" s="113">
        <v>-2861.41</v>
      </c>
    </row>
    <row r="7214" spans="3:12" x14ac:dyDescent="0.3">
      <c r="C7214" s="1"/>
      <c r="D7214" s="1"/>
      <c r="L7214" s="113">
        <v>-2861.41</v>
      </c>
    </row>
    <row r="7215" spans="3:12" x14ac:dyDescent="0.3">
      <c r="C7215" s="1"/>
      <c r="D7215" s="1"/>
      <c r="L7215" s="113">
        <v>-2861.41</v>
      </c>
    </row>
    <row r="7216" spans="3:12" x14ac:dyDescent="0.3">
      <c r="C7216" s="1"/>
      <c r="D7216" s="1"/>
      <c r="L7216" s="113">
        <v>-2861.41</v>
      </c>
    </row>
    <row r="7217" spans="3:12" x14ac:dyDescent="0.3">
      <c r="C7217" s="1"/>
      <c r="D7217" s="1"/>
      <c r="L7217" s="113">
        <v>-2861.41</v>
      </c>
    </row>
    <row r="7218" spans="3:12" x14ac:dyDescent="0.3">
      <c r="C7218" s="1"/>
      <c r="D7218" s="1"/>
      <c r="L7218" s="113">
        <v>-2861.41</v>
      </c>
    </row>
    <row r="7219" spans="3:12" x14ac:dyDescent="0.3">
      <c r="C7219" s="1"/>
      <c r="D7219" s="1"/>
      <c r="L7219" s="113">
        <v>-2861.41</v>
      </c>
    </row>
    <row r="7220" spans="3:12" x14ac:dyDescent="0.3">
      <c r="C7220" s="1"/>
      <c r="D7220" s="1"/>
      <c r="L7220" s="113">
        <v>-2861.41</v>
      </c>
    </row>
    <row r="7221" spans="3:12" x14ac:dyDescent="0.3">
      <c r="C7221" s="1"/>
      <c r="D7221" s="1"/>
      <c r="L7221" s="113">
        <v>-2861.41</v>
      </c>
    </row>
    <row r="7222" spans="3:12" x14ac:dyDescent="0.3">
      <c r="C7222" s="1"/>
      <c r="D7222" s="1"/>
      <c r="L7222" s="113">
        <v>-2861.41</v>
      </c>
    </row>
    <row r="7223" spans="3:12" x14ac:dyDescent="0.3">
      <c r="C7223" s="1"/>
      <c r="D7223" s="1"/>
      <c r="L7223" s="113">
        <v>-2861.41</v>
      </c>
    </row>
    <row r="7224" spans="3:12" x14ac:dyDescent="0.3">
      <c r="C7224" s="1"/>
      <c r="D7224" s="1"/>
      <c r="L7224" s="113">
        <v>-2861.41</v>
      </c>
    </row>
    <row r="7225" spans="3:12" x14ac:dyDescent="0.3">
      <c r="C7225" s="1"/>
      <c r="D7225" s="1"/>
      <c r="L7225" s="113">
        <v>-2861.41</v>
      </c>
    </row>
    <row r="7226" spans="3:12" x14ac:dyDescent="0.3">
      <c r="C7226" s="1"/>
      <c r="D7226" s="1"/>
      <c r="L7226" s="113">
        <v>-2861.41</v>
      </c>
    </row>
    <row r="7227" spans="3:12" x14ac:dyDescent="0.3">
      <c r="C7227" s="1"/>
      <c r="D7227" s="1"/>
      <c r="L7227" s="113">
        <v>-2861.41</v>
      </c>
    </row>
    <row r="7228" spans="3:12" x14ac:dyDescent="0.3">
      <c r="C7228" s="1"/>
      <c r="D7228" s="1"/>
      <c r="L7228" s="113">
        <v>-2861.41</v>
      </c>
    </row>
    <row r="7229" spans="3:12" x14ac:dyDescent="0.3">
      <c r="C7229" s="1"/>
      <c r="D7229" s="1"/>
      <c r="L7229" s="113">
        <v>-2861.41</v>
      </c>
    </row>
    <row r="7230" spans="3:12" x14ac:dyDescent="0.3">
      <c r="C7230" s="1"/>
      <c r="D7230" s="1"/>
      <c r="L7230" s="113">
        <v>-2861.41</v>
      </c>
    </row>
    <row r="7231" spans="3:12" x14ac:dyDescent="0.3">
      <c r="C7231" s="1"/>
      <c r="D7231" s="1"/>
      <c r="L7231" s="113">
        <v>-2861.41</v>
      </c>
    </row>
    <row r="7232" spans="3:12" x14ac:dyDescent="0.3">
      <c r="C7232" s="1"/>
      <c r="D7232" s="1"/>
      <c r="L7232" s="113">
        <v>-2861.41</v>
      </c>
    </row>
    <row r="7233" spans="3:12" x14ac:dyDescent="0.3">
      <c r="C7233" s="1"/>
      <c r="D7233" s="1"/>
      <c r="L7233" s="113">
        <v>-2861.41</v>
      </c>
    </row>
    <row r="7234" spans="3:12" x14ac:dyDescent="0.3">
      <c r="C7234" s="1"/>
      <c r="D7234" s="1"/>
      <c r="L7234" s="113">
        <v>-2861.41</v>
      </c>
    </row>
    <row r="7235" spans="3:12" x14ac:dyDescent="0.3">
      <c r="C7235" s="1"/>
      <c r="D7235" s="1"/>
      <c r="L7235" s="113">
        <v>-2861.41</v>
      </c>
    </row>
    <row r="7236" spans="3:12" x14ac:dyDescent="0.3">
      <c r="C7236" s="1"/>
      <c r="D7236" s="1"/>
      <c r="L7236" s="113">
        <v>-2861.41</v>
      </c>
    </row>
    <row r="7237" spans="3:12" x14ac:dyDescent="0.3">
      <c r="C7237" s="1"/>
      <c r="D7237" s="1"/>
      <c r="L7237" s="113">
        <v>-2861.41</v>
      </c>
    </row>
    <row r="7238" spans="3:12" x14ac:dyDescent="0.3">
      <c r="C7238" s="1"/>
      <c r="D7238" s="1"/>
      <c r="L7238" s="113">
        <v>-2861.41</v>
      </c>
    </row>
    <row r="7239" spans="3:12" x14ac:dyDescent="0.3">
      <c r="C7239" s="1"/>
      <c r="D7239" s="1"/>
      <c r="L7239" s="113">
        <v>-2861.41</v>
      </c>
    </row>
    <row r="7240" spans="3:12" x14ac:dyDescent="0.3">
      <c r="C7240" s="1"/>
      <c r="D7240" s="1"/>
      <c r="L7240" s="113">
        <v>-2861.41</v>
      </c>
    </row>
    <row r="7241" spans="3:12" x14ac:dyDescent="0.3">
      <c r="C7241" s="1"/>
      <c r="D7241" s="1"/>
      <c r="L7241" s="113">
        <v>-2861.41</v>
      </c>
    </row>
    <row r="7242" spans="3:12" x14ac:dyDescent="0.3">
      <c r="C7242" s="1"/>
      <c r="D7242" s="1"/>
      <c r="L7242" s="113">
        <v>-2861.41</v>
      </c>
    </row>
    <row r="7243" spans="3:12" x14ac:dyDescent="0.3">
      <c r="C7243" s="1"/>
      <c r="D7243" s="1"/>
      <c r="L7243" s="113">
        <v>-2861.41</v>
      </c>
    </row>
    <row r="7244" spans="3:12" x14ac:dyDescent="0.3">
      <c r="C7244" s="1"/>
      <c r="D7244" s="1"/>
      <c r="L7244" s="113">
        <v>-2861.41</v>
      </c>
    </row>
    <row r="7245" spans="3:12" x14ac:dyDescent="0.3">
      <c r="C7245" s="1"/>
      <c r="D7245" s="1"/>
      <c r="L7245" s="113">
        <v>-2861.41</v>
      </c>
    </row>
    <row r="7246" spans="3:12" x14ac:dyDescent="0.3">
      <c r="C7246" s="1"/>
      <c r="D7246" s="1"/>
      <c r="L7246" s="113">
        <v>-2861.41</v>
      </c>
    </row>
    <row r="7247" spans="3:12" x14ac:dyDescent="0.3">
      <c r="C7247" s="1"/>
      <c r="D7247" s="1"/>
      <c r="L7247" s="113">
        <v>-2861.41</v>
      </c>
    </row>
    <row r="7248" spans="3:12" x14ac:dyDescent="0.3">
      <c r="C7248" s="1"/>
      <c r="D7248" s="1"/>
      <c r="L7248" s="113">
        <v>-2861.41</v>
      </c>
    </row>
    <row r="7249" spans="3:12" x14ac:dyDescent="0.3">
      <c r="C7249" s="1"/>
      <c r="D7249" s="1"/>
      <c r="L7249" s="113">
        <v>-2861.41</v>
      </c>
    </row>
    <row r="7250" spans="3:12" x14ac:dyDescent="0.3">
      <c r="C7250" s="1"/>
      <c r="D7250" s="1"/>
      <c r="L7250" s="113">
        <v>-2861.41</v>
      </c>
    </row>
    <row r="7251" spans="3:12" x14ac:dyDescent="0.3">
      <c r="C7251" s="1"/>
      <c r="D7251" s="1"/>
      <c r="L7251" s="113">
        <v>-2861.41</v>
      </c>
    </row>
    <row r="7252" spans="3:12" x14ac:dyDescent="0.3">
      <c r="C7252" s="1"/>
      <c r="D7252" s="1"/>
      <c r="L7252" s="113">
        <v>-2861.41</v>
      </c>
    </row>
    <row r="7253" spans="3:12" x14ac:dyDescent="0.3">
      <c r="C7253" s="1"/>
      <c r="D7253" s="1"/>
      <c r="L7253" s="113">
        <v>-2861.41</v>
      </c>
    </row>
    <row r="7254" spans="3:12" x14ac:dyDescent="0.3">
      <c r="C7254" s="1"/>
      <c r="D7254" s="1"/>
      <c r="L7254" s="113">
        <v>-2861.41</v>
      </c>
    </row>
    <row r="7255" spans="3:12" x14ac:dyDescent="0.3">
      <c r="C7255" s="1"/>
      <c r="D7255" s="1"/>
      <c r="L7255" s="113">
        <v>-2861.41</v>
      </c>
    </row>
    <row r="7256" spans="3:12" x14ac:dyDescent="0.3">
      <c r="C7256" s="1"/>
      <c r="D7256" s="1"/>
      <c r="L7256" s="113">
        <v>-2861.41</v>
      </c>
    </row>
    <row r="7257" spans="3:12" x14ac:dyDescent="0.3">
      <c r="C7257" s="1"/>
      <c r="D7257" s="1"/>
      <c r="L7257" s="113">
        <v>-2861.41</v>
      </c>
    </row>
    <row r="7258" spans="3:12" x14ac:dyDescent="0.3">
      <c r="C7258" s="1"/>
      <c r="D7258" s="1"/>
      <c r="L7258" s="113">
        <v>-2861.41</v>
      </c>
    </row>
    <row r="7259" spans="3:12" x14ac:dyDescent="0.3">
      <c r="C7259" s="1"/>
      <c r="D7259" s="1"/>
      <c r="L7259" s="113">
        <v>-2861.41</v>
      </c>
    </row>
    <row r="7260" spans="3:12" x14ac:dyDescent="0.3">
      <c r="C7260" s="1"/>
      <c r="D7260" s="1"/>
      <c r="L7260" s="113">
        <v>-2861.41</v>
      </c>
    </row>
    <row r="7261" spans="3:12" x14ac:dyDescent="0.3">
      <c r="C7261" s="1"/>
      <c r="D7261" s="1"/>
      <c r="L7261" s="113">
        <v>-2861.41</v>
      </c>
    </row>
    <row r="7262" spans="3:12" x14ac:dyDescent="0.3">
      <c r="C7262" s="1"/>
      <c r="D7262" s="1"/>
      <c r="L7262" s="113">
        <v>-2861.41</v>
      </c>
    </row>
    <row r="7263" spans="3:12" x14ac:dyDescent="0.3">
      <c r="C7263" s="1"/>
      <c r="D7263" s="1"/>
      <c r="L7263" s="113">
        <v>-2861.41</v>
      </c>
    </row>
    <row r="7264" spans="3:12" x14ac:dyDescent="0.3">
      <c r="C7264" s="1"/>
      <c r="D7264" s="1"/>
      <c r="L7264" s="113">
        <v>-2861.41</v>
      </c>
    </row>
    <row r="7265" spans="3:12" x14ac:dyDescent="0.3">
      <c r="C7265" s="1"/>
      <c r="D7265" s="1"/>
      <c r="L7265" s="113">
        <v>-2861.41</v>
      </c>
    </row>
    <row r="7266" spans="3:12" x14ac:dyDescent="0.3">
      <c r="C7266" s="1"/>
      <c r="D7266" s="1"/>
      <c r="L7266" s="113">
        <v>-2861.41</v>
      </c>
    </row>
    <row r="7267" spans="3:12" x14ac:dyDescent="0.3">
      <c r="C7267" s="1"/>
      <c r="D7267" s="1"/>
      <c r="L7267" s="113">
        <v>-2861.41</v>
      </c>
    </row>
    <row r="7268" spans="3:12" x14ac:dyDescent="0.3">
      <c r="C7268" s="1"/>
      <c r="D7268" s="1"/>
      <c r="L7268" s="113">
        <v>-2861.41</v>
      </c>
    </row>
    <row r="7269" spans="3:12" x14ac:dyDescent="0.3">
      <c r="C7269" s="1"/>
      <c r="D7269" s="1"/>
      <c r="L7269" s="113">
        <v>-2861.41</v>
      </c>
    </row>
    <row r="7270" spans="3:12" x14ac:dyDescent="0.3">
      <c r="C7270" s="1"/>
      <c r="D7270" s="1"/>
      <c r="L7270" s="113">
        <v>-2861.41</v>
      </c>
    </row>
    <row r="7271" spans="3:12" x14ac:dyDescent="0.3">
      <c r="C7271" s="1"/>
      <c r="D7271" s="1"/>
      <c r="L7271" s="113">
        <v>-2861.41</v>
      </c>
    </row>
    <row r="7272" spans="3:12" x14ac:dyDescent="0.3">
      <c r="C7272" s="1"/>
      <c r="D7272" s="1"/>
      <c r="L7272" s="113">
        <v>-2861.41</v>
      </c>
    </row>
    <row r="7273" spans="3:12" x14ac:dyDescent="0.3">
      <c r="C7273" s="1"/>
      <c r="D7273" s="1"/>
      <c r="L7273" s="113">
        <v>-2861.41</v>
      </c>
    </row>
    <row r="7274" spans="3:12" x14ac:dyDescent="0.3">
      <c r="C7274" s="1"/>
      <c r="D7274" s="1"/>
      <c r="L7274" s="113">
        <v>-2861.41</v>
      </c>
    </row>
    <row r="7275" spans="3:12" x14ac:dyDescent="0.3">
      <c r="C7275" s="1"/>
      <c r="D7275" s="1"/>
      <c r="L7275" s="113">
        <v>-2861.41</v>
      </c>
    </row>
    <row r="7276" spans="3:12" x14ac:dyDescent="0.3">
      <c r="C7276" s="1"/>
      <c r="D7276" s="1"/>
      <c r="L7276" s="113">
        <v>-2861.41</v>
      </c>
    </row>
    <row r="7277" spans="3:12" x14ac:dyDescent="0.3">
      <c r="C7277" s="1"/>
      <c r="D7277" s="1"/>
      <c r="L7277" s="113">
        <v>-2861.41</v>
      </c>
    </row>
    <row r="7278" spans="3:12" x14ac:dyDescent="0.3">
      <c r="C7278" s="1"/>
      <c r="D7278" s="1"/>
      <c r="L7278" s="113">
        <v>-2861.41</v>
      </c>
    </row>
    <row r="7279" spans="3:12" x14ac:dyDescent="0.3">
      <c r="C7279" s="1"/>
      <c r="D7279" s="1"/>
      <c r="L7279" s="113">
        <v>-2861.41</v>
      </c>
    </row>
    <row r="7280" spans="3:12" x14ac:dyDescent="0.3">
      <c r="C7280" s="1"/>
      <c r="D7280" s="1"/>
      <c r="L7280" s="113">
        <v>-2861.41</v>
      </c>
    </row>
    <row r="7281" spans="3:12" x14ac:dyDescent="0.3">
      <c r="C7281" s="1"/>
      <c r="D7281" s="1"/>
      <c r="L7281" s="113">
        <v>-2861.41</v>
      </c>
    </row>
    <row r="7282" spans="3:12" x14ac:dyDescent="0.3">
      <c r="C7282" s="1"/>
      <c r="D7282" s="1"/>
      <c r="L7282" s="113">
        <v>-2861.41</v>
      </c>
    </row>
    <row r="7283" spans="3:12" x14ac:dyDescent="0.3">
      <c r="C7283" s="1"/>
      <c r="D7283" s="1"/>
      <c r="L7283" s="113">
        <v>-2861.41</v>
      </c>
    </row>
    <row r="7284" spans="3:12" x14ac:dyDescent="0.3">
      <c r="C7284" s="1"/>
      <c r="D7284" s="1"/>
      <c r="L7284" s="113">
        <v>-2861.41</v>
      </c>
    </row>
    <row r="7285" spans="3:12" x14ac:dyDescent="0.3">
      <c r="C7285" s="1"/>
      <c r="D7285" s="1"/>
      <c r="L7285" s="113">
        <v>-2861.41</v>
      </c>
    </row>
    <row r="7286" spans="3:12" x14ac:dyDescent="0.3">
      <c r="C7286" s="1"/>
      <c r="D7286" s="1"/>
      <c r="L7286" s="113">
        <v>-2861.41</v>
      </c>
    </row>
    <row r="7287" spans="3:12" x14ac:dyDescent="0.3">
      <c r="C7287" s="1"/>
      <c r="D7287" s="1"/>
      <c r="L7287" s="113">
        <v>-2861.41</v>
      </c>
    </row>
    <row r="7288" spans="3:12" x14ac:dyDescent="0.3">
      <c r="C7288" s="1"/>
      <c r="D7288" s="1"/>
      <c r="L7288" s="113">
        <v>-2861.41</v>
      </c>
    </row>
    <row r="7289" spans="3:12" x14ac:dyDescent="0.3">
      <c r="C7289" s="1"/>
      <c r="D7289" s="1"/>
      <c r="L7289" s="113">
        <v>-2861.41</v>
      </c>
    </row>
    <row r="7290" spans="3:12" x14ac:dyDescent="0.3">
      <c r="C7290" s="1"/>
      <c r="D7290" s="1"/>
      <c r="L7290" s="113">
        <v>-2861.41</v>
      </c>
    </row>
    <row r="7291" spans="3:12" x14ac:dyDescent="0.3">
      <c r="C7291" s="1"/>
      <c r="D7291" s="1"/>
      <c r="L7291" s="113">
        <v>-2861.41</v>
      </c>
    </row>
    <row r="7292" spans="3:12" x14ac:dyDescent="0.3">
      <c r="C7292" s="1"/>
      <c r="D7292" s="1"/>
      <c r="L7292" s="113">
        <v>-2861.41</v>
      </c>
    </row>
    <row r="7293" spans="3:12" x14ac:dyDescent="0.3">
      <c r="C7293" s="1"/>
      <c r="D7293" s="1"/>
      <c r="L7293" s="113">
        <v>-2861.41</v>
      </c>
    </row>
    <row r="7294" spans="3:12" x14ac:dyDescent="0.3">
      <c r="C7294" s="1"/>
      <c r="D7294" s="1"/>
      <c r="L7294" s="113">
        <v>-2861.41</v>
      </c>
    </row>
    <row r="7295" spans="3:12" x14ac:dyDescent="0.3">
      <c r="C7295" s="1"/>
      <c r="D7295" s="1"/>
      <c r="L7295" s="113">
        <v>-2861.41</v>
      </c>
    </row>
    <row r="7296" spans="3:12" x14ac:dyDescent="0.3">
      <c r="C7296" s="1"/>
      <c r="D7296" s="1"/>
      <c r="L7296" s="113">
        <v>-2861.41</v>
      </c>
    </row>
    <row r="7297" spans="3:12" x14ac:dyDescent="0.3">
      <c r="C7297" s="1"/>
      <c r="D7297" s="1"/>
      <c r="L7297" s="113">
        <v>-2861.41</v>
      </c>
    </row>
    <row r="7298" spans="3:12" x14ac:dyDescent="0.3">
      <c r="C7298" s="1"/>
      <c r="D7298" s="1"/>
      <c r="L7298" s="113">
        <v>-2861.41</v>
      </c>
    </row>
    <row r="7299" spans="3:12" x14ac:dyDescent="0.3">
      <c r="C7299" s="1"/>
      <c r="D7299" s="1"/>
      <c r="L7299" s="113">
        <v>-2861.41</v>
      </c>
    </row>
    <row r="7300" spans="3:12" x14ac:dyDescent="0.3">
      <c r="C7300" s="1"/>
      <c r="D7300" s="1"/>
      <c r="L7300" s="113">
        <v>-411663</v>
      </c>
    </row>
    <row r="7301" spans="3:12" x14ac:dyDescent="0.3">
      <c r="C7301" s="1"/>
      <c r="D7301" s="1"/>
      <c r="L7301" s="113">
        <v>-411663</v>
      </c>
    </row>
    <row r="7302" spans="3:12" x14ac:dyDescent="0.3">
      <c r="C7302" s="1"/>
      <c r="D7302" s="1"/>
      <c r="L7302" s="113">
        <v>-411663</v>
      </c>
    </row>
    <row r="7303" spans="3:12" x14ac:dyDescent="0.3">
      <c r="C7303" s="1"/>
      <c r="D7303" s="1"/>
      <c r="L7303" s="113">
        <v>59615.35</v>
      </c>
    </row>
    <row r="7304" spans="3:12" x14ac:dyDescent="0.3">
      <c r="C7304" s="1"/>
      <c r="D7304" s="1"/>
      <c r="L7304" s="113">
        <v>59615.35</v>
      </c>
    </row>
    <row r="7305" spans="3:12" x14ac:dyDescent="0.3">
      <c r="C7305" s="1"/>
      <c r="D7305" s="1"/>
      <c r="L7305" s="113">
        <v>59615.35</v>
      </c>
    </row>
    <row r="7306" spans="3:12" x14ac:dyDescent="0.3">
      <c r="C7306" s="1"/>
      <c r="D7306" s="1"/>
      <c r="L7306" s="113">
        <v>59615.35</v>
      </c>
    </row>
    <row r="7307" spans="3:12" x14ac:dyDescent="0.3">
      <c r="C7307" s="1"/>
      <c r="D7307" s="1"/>
      <c r="L7307" s="113">
        <v>59615.35</v>
      </c>
    </row>
    <row r="7308" spans="3:12" x14ac:dyDescent="0.3">
      <c r="C7308" s="1"/>
      <c r="D7308" s="1"/>
      <c r="L7308" s="113">
        <v>59615.35</v>
      </c>
    </row>
    <row r="7309" spans="3:12" x14ac:dyDescent="0.3">
      <c r="C7309" s="1"/>
      <c r="D7309" s="1"/>
      <c r="L7309" s="113">
        <v>59615.35</v>
      </c>
    </row>
    <row r="7310" spans="3:12" x14ac:dyDescent="0.3">
      <c r="C7310" s="1"/>
      <c r="D7310" s="1"/>
      <c r="L7310" s="113">
        <v>59615.35</v>
      </c>
    </row>
    <row r="7311" spans="3:12" x14ac:dyDescent="0.3">
      <c r="C7311" s="1"/>
      <c r="D7311" s="1"/>
      <c r="L7311" s="113">
        <v>59615.35</v>
      </c>
    </row>
    <row r="7312" spans="3:12" x14ac:dyDescent="0.3">
      <c r="C7312" s="1"/>
      <c r="D7312" s="1"/>
      <c r="L7312" s="113">
        <v>59615.35</v>
      </c>
    </row>
    <row r="7313" spans="3:12" x14ac:dyDescent="0.3">
      <c r="C7313" s="1"/>
      <c r="D7313" s="1"/>
      <c r="L7313" s="113">
        <v>59615.35</v>
      </c>
    </row>
    <row r="7314" spans="3:12" x14ac:dyDescent="0.3">
      <c r="C7314" s="1"/>
      <c r="D7314" s="1"/>
      <c r="L7314" s="113">
        <v>59615.35</v>
      </c>
    </row>
    <row r="7315" spans="3:12" x14ac:dyDescent="0.3">
      <c r="C7315" s="1"/>
      <c r="D7315" s="1"/>
      <c r="L7315" s="113">
        <v>59615.35</v>
      </c>
    </row>
    <row r="7316" spans="3:12" x14ac:dyDescent="0.3">
      <c r="C7316" s="1"/>
      <c r="D7316" s="1"/>
      <c r="L7316" s="113">
        <v>59615.35</v>
      </c>
    </row>
    <row r="7317" spans="3:12" x14ac:dyDescent="0.3">
      <c r="C7317" s="1"/>
      <c r="D7317" s="1"/>
      <c r="L7317" s="113">
        <v>59615.35</v>
      </c>
    </row>
    <row r="7318" spans="3:12" x14ac:dyDescent="0.3">
      <c r="C7318" s="1"/>
      <c r="D7318" s="1"/>
      <c r="L7318" s="113">
        <v>59615.35</v>
      </c>
    </row>
    <row r="7319" spans="3:12" x14ac:dyDescent="0.3">
      <c r="C7319" s="1"/>
      <c r="D7319" s="1"/>
      <c r="L7319" s="113">
        <v>59615.35</v>
      </c>
    </row>
    <row r="7320" spans="3:12" x14ac:dyDescent="0.3">
      <c r="C7320" s="1"/>
      <c r="D7320" s="1"/>
      <c r="L7320" s="113">
        <v>59615.35</v>
      </c>
    </row>
    <row r="7321" spans="3:12" x14ac:dyDescent="0.3">
      <c r="C7321" s="1"/>
      <c r="D7321" s="1"/>
      <c r="L7321" s="113">
        <v>59615.35</v>
      </c>
    </row>
    <row r="7322" spans="3:12" x14ac:dyDescent="0.3">
      <c r="C7322" s="1"/>
      <c r="D7322" s="1"/>
      <c r="L7322" s="113">
        <v>59615.35</v>
      </c>
    </row>
    <row r="7323" spans="3:12" x14ac:dyDescent="0.3">
      <c r="C7323" s="1"/>
      <c r="D7323" s="1"/>
      <c r="L7323" s="113">
        <v>59615.35</v>
      </c>
    </row>
    <row r="7324" spans="3:12" x14ac:dyDescent="0.3">
      <c r="C7324" s="1"/>
      <c r="D7324" s="1"/>
      <c r="L7324" s="113">
        <v>59615.35</v>
      </c>
    </row>
    <row r="7325" spans="3:12" x14ac:dyDescent="0.3">
      <c r="C7325" s="1"/>
      <c r="D7325" s="1"/>
      <c r="L7325" s="113">
        <v>59615.35</v>
      </c>
    </row>
    <row r="7326" spans="3:12" x14ac:dyDescent="0.3">
      <c r="C7326" s="1"/>
      <c r="D7326" s="1"/>
      <c r="L7326" s="113">
        <v>59615.35</v>
      </c>
    </row>
    <row r="7327" spans="3:12" x14ac:dyDescent="0.3">
      <c r="C7327" s="1"/>
      <c r="D7327" s="1"/>
      <c r="L7327" s="113">
        <v>59615.35</v>
      </c>
    </row>
    <row r="7328" spans="3:12" x14ac:dyDescent="0.3">
      <c r="C7328" s="1"/>
      <c r="D7328" s="1"/>
      <c r="L7328" s="113">
        <v>59615.35</v>
      </c>
    </row>
    <row r="7329" spans="3:12" x14ac:dyDescent="0.3">
      <c r="C7329" s="1"/>
      <c r="D7329" s="1"/>
      <c r="L7329" s="113">
        <v>59615.35</v>
      </c>
    </row>
    <row r="7330" spans="3:12" x14ac:dyDescent="0.3">
      <c r="C7330" s="1"/>
      <c r="D7330" s="1"/>
      <c r="L7330" s="113">
        <v>59615.35</v>
      </c>
    </row>
    <row r="7331" spans="3:12" x14ac:dyDescent="0.3">
      <c r="C7331" s="1"/>
      <c r="D7331" s="1"/>
      <c r="L7331" s="113">
        <v>59615.35</v>
      </c>
    </row>
    <row r="7332" spans="3:12" x14ac:dyDescent="0.3">
      <c r="C7332" s="1"/>
      <c r="D7332" s="1"/>
      <c r="L7332" s="113">
        <v>59615.35</v>
      </c>
    </row>
    <row r="7333" spans="3:12" x14ac:dyDescent="0.3">
      <c r="C7333" s="1"/>
      <c r="D7333" s="1"/>
      <c r="L7333" s="113">
        <v>59615.35</v>
      </c>
    </row>
    <row r="7334" spans="3:12" x14ac:dyDescent="0.3">
      <c r="C7334" s="1"/>
      <c r="D7334" s="1"/>
      <c r="L7334" s="113">
        <v>59615.35</v>
      </c>
    </row>
    <row r="7335" spans="3:12" x14ac:dyDescent="0.3">
      <c r="C7335" s="1"/>
      <c r="D7335" s="1"/>
      <c r="L7335" s="113">
        <v>59615.35</v>
      </c>
    </row>
    <row r="7336" spans="3:12" x14ac:dyDescent="0.3">
      <c r="C7336" s="1"/>
      <c r="D7336" s="1"/>
      <c r="L7336" s="113">
        <v>59615.35</v>
      </c>
    </row>
    <row r="7337" spans="3:12" x14ac:dyDescent="0.3">
      <c r="C7337" s="1"/>
      <c r="D7337" s="1"/>
      <c r="L7337" s="113">
        <v>59615.35</v>
      </c>
    </row>
    <row r="7338" spans="3:12" x14ac:dyDescent="0.3">
      <c r="C7338" s="1"/>
      <c r="D7338" s="1"/>
      <c r="L7338" s="113">
        <v>59615.35</v>
      </c>
    </row>
    <row r="7339" spans="3:12" x14ac:dyDescent="0.3">
      <c r="C7339" s="1"/>
      <c r="D7339" s="1"/>
      <c r="L7339" s="113">
        <v>59615.35</v>
      </c>
    </row>
    <row r="7340" spans="3:12" x14ac:dyDescent="0.3">
      <c r="C7340" s="1"/>
      <c r="D7340" s="1"/>
      <c r="L7340" s="113">
        <v>59615.35</v>
      </c>
    </row>
    <row r="7341" spans="3:12" x14ac:dyDescent="0.3">
      <c r="C7341" s="1"/>
      <c r="D7341" s="1"/>
      <c r="L7341" s="113">
        <v>59615.35</v>
      </c>
    </row>
    <row r="7342" spans="3:12" x14ac:dyDescent="0.3">
      <c r="C7342" s="1"/>
      <c r="D7342" s="1"/>
      <c r="L7342" s="113">
        <v>59615.35</v>
      </c>
    </row>
    <row r="7343" spans="3:12" x14ac:dyDescent="0.3">
      <c r="C7343" s="1"/>
      <c r="D7343" s="1"/>
      <c r="L7343" s="113">
        <v>59615.35</v>
      </c>
    </row>
    <row r="7344" spans="3:12" x14ac:dyDescent="0.3">
      <c r="C7344" s="1"/>
      <c r="D7344" s="1"/>
      <c r="L7344" s="113">
        <v>59615.35</v>
      </c>
    </row>
    <row r="7345" spans="3:12" x14ac:dyDescent="0.3">
      <c r="C7345" s="1"/>
      <c r="D7345" s="1"/>
      <c r="L7345" s="113">
        <v>59615.35</v>
      </c>
    </row>
    <row r="7346" spans="3:12" x14ac:dyDescent="0.3">
      <c r="C7346" s="1"/>
      <c r="D7346" s="1"/>
      <c r="L7346" s="113">
        <v>59615.35</v>
      </c>
    </row>
    <row r="7347" spans="3:12" x14ac:dyDescent="0.3">
      <c r="C7347" s="1"/>
      <c r="D7347" s="1"/>
      <c r="L7347" s="113">
        <v>59615.35</v>
      </c>
    </row>
    <row r="7348" spans="3:12" x14ac:dyDescent="0.3">
      <c r="C7348" s="1"/>
      <c r="D7348" s="1"/>
      <c r="L7348" s="113">
        <v>59615.35</v>
      </c>
    </row>
    <row r="7349" spans="3:12" x14ac:dyDescent="0.3">
      <c r="C7349" s="1"/>
      <c r="D7349" s="1"/>
      <c r="L7349" s="113">
        <v>59615.35</v>
      </c>
    </row>
    <row r="7350" spans="3:12" x14ac:dyDescent="0.3">
      <c r="C7350" s="1"/>
      <c r="D7350" s="1"/>
      <c r="L7350" s="113">
        <v>59615.35</v>
      </c>
    </row>
    <row r="7351" spans="3:12" x14ac:dyDescent="0.3">
      <c r="C7351" s="1"/>
      <c r="D7351" s="1"/>
      <c r="L7351" s="113">
        <v>59615.35</v>
      </c>
    </row>
    <row r="7352" spans="3:12" x14ac:dyDescent="0.3">
      <c r="C7352" s="1"/>
      <c r="D7352" s="1"/>
      <c r="L7352" s="113">
        <v>59615.35</v>
      </c>
    </row>
    <row r="7353" spans="3:12" x14ac:dyDescent="0.3">
      <c r="C7353" s="1"/>
      <c r="D7353" s="1"/>
      <c r="L7353" s="113">
        <v>59615.35</v>
      </c>
    </row>
    <row r="7354" spans="3:12" x14ac:dyDescent="0.3">
      <c r="C7354" s="1"/>
      <c r="D7354" s="1"/>
      <c r="L7354" s="113">
        <v>59615.35</v>
      </c>
    </row>
    <row r="7355" spans="3:12" x14ac:dyDescent="0.3">
      <c r="C7355" s="1"/>
      <c r="D7355" s="1"/>
      <c r="L7355" s="113">
        <v>59615.35</v>
      </c>
    </row>
    <row r="7356" spans="3:12" x14ac:dyDescent="0.3">
      <c r="C7356" s="1"/>
      <c r="D7356" s="1"/>
      <c r="L7356" s="113">
        <v>59615.35</v>
      </c>
    </row>
    <row r="7357" spans="3:12" x14ac:dyDescent="0.3">
      <c r="C7357" s="1"/>
      <c r="D7357" s="1"/>
      <c r="L7357" s="113">
        <v>59615.35</v>
      </c>
    </row>
    <row r="7358" spans="3:12" x14ac:dyDescent="0.3">
      <c r="C7358" s="1"/>
      <c r="D7358" s="1"/>
      <c r="L7358" s="113">
        <v>59615.35</v>
      </c>
    </row>
    <row r="7359" spans="3:12" x14ac:dyDescent="0.3">
      <c r="C7359" s="1"/>
      <c r="D7359" s="1"/>
      <c r="L7359" s="113">
        <v>59615.35</v>
      </c>
    </row>
    <row r="7360" spans="3:12" x14ac:dyDescent="0.3">
      <c r="C7360" s="1"/>
      <c r="D7360" s="1"/>
      <c r="L7360" s="113">
        <v>59615.35</v>
      </c>
    </row>
    <row r="7361" spans="3:12" x14ac:dyDescent="0.3">
      <c r="C7361" s="1"/>
      <c r="D7361" s="1"/>
      <c r="L7361" s="113">
        <v>59615.35</v>
      </c>
    </row>
    <row r="7362" spans="3:12" x14ac:dyDescent="0.3">
      <c r="C7362" s="1"/>
      <c r="D7362" s="1"/>
      <c r="L7362" s="113">
        <v>59615.35</v>
      </c>
    </row>
    <row r="7363" spans="3:12" x14ac:dyDescent="0.3">
      <c r="C7363" s="1"/>
      <c r="D7363" s="1"/>
      <c r="L7363" s="113">
        <v>59615.35</v>
      </c>
    </row>
    <row r="7364" spans="3:12" x14ac:dyDescent="0.3">
      <c r="C7364" s="1"/>
      <c r="D7364" s="1"/>
      <c r="L7364" s="113">
        <v>59615.35</v>
      </c>
    </row>
    <row r="7365" spans="3:12" x14ac:dyDescent="0.3">
      <c r="C7365" s="1"/>
      <c r="D7365" s="1"/>
      <c r="L7365" s="113">
        <v>59615.35</v>
      </c>
    </row>
    <row r="7366" spans="3:12" x14ac:dyDescent="0.3">
      <c r="C7366" s="1"/>
      <c r="D7366" s="1"/>
      <c r="L7366" s="113">
        <v>59615.35</v>
      </c>
    </row>
    <row r="7367" spans="3:12" x14ac:dyDescent="0.3">
      <c r="C7367" s="1"/>
      <c r="D7367" s="1"/>
      <c r="L7367" s="113">
        <v>59615.35</v>
      </c>
    </row>
    <row r="7368" spans="3:12" x14ac:dyDescent="0.3">
      <c r="C7368" s="1"/>
      <c r="D7368" s="1"/>
      <c r="L7368" s="113">
        <v>59615.35</v>
      </c>
    </row>
    <row r="7369" spans="3:12" x14ac:dyDescent="0.3">
      <c r="C7369" s="1"/>
      <c r="D7369" s="1"/>
      <c r="L7369" s="113">
        <v>59615.35</v>
      </c>
    </row>
    <row r="7370" spans="3:12" x14ac:dyDescent="0.3">
      <c r="C7370" s="1"/>
      <c r="D7370" s="1"/>
      <c r="L7370" s="113">
        <v>59615.35</v>
      </c>
    </row>
    <row r="7371" spans="3:12" x14ac:dyDescent="0.3">
      <c r="C7371" s="1"/>
      <c r="D7371" s="1"/>
      <c r="L7371" s="113">
        <v>59615.35</v>
      </c>
    </row>
    <row r="7372" spans="3:12" x14ac:dyDescent="0.3">
      <c r="C7372" s="1"/>
      <c r="D7372" s="1"/>
      <c r="L7372" s="113">
        <v>59615.35</v>
      </c>
    </row>
    <row r="7373" spans="3:12" x14ac:dyDescent="0.3">
      <c r="C7373" s="1"/>
      <c r="D7373" s="1"/>
      <c r="L7373" s="113">
        <v>59615.35</v>
      </c>
    </row>
    <row r="7374" spans="3:12" x14ac:dyDescent="0.3">
      <c r="C7374" s="1"/>
      <c r="D7374" s="1"/>
      <c r="L7374" s="113">
        <v>59615.35</v>
      </c>
    </row>
    <row r="7375" spans="3:12" x14ac:dyDescent="0.3">
      <c r="C7375" s="1"/>
      <c r="D7375" s="1"/>
      <c r="L7375" s="113">
        <v>59615.35</v>
      </c>
    </row>
    <row r="7376" spans="3:12" x14ac:dyDescent="0.3">
      <c r="C7376" s="1"/>
      <c r="D7376" s="1"/>
      <c r="L7376" s="113">
        <v>59615.35</v>
      </c>
    </row>
    <row r="7377" spans="3:12" x14ac:dyDescent="0.3">
      <c r="C7377" s="1"/>
      <c r="D7377" s="1"/>
      <c r="L7377" s="113">
        <v>59615.35</v>
      </c>
    </row>
    <row r="7378" spans="3:12" x14ac:dyDescent="0.3">
      <c r="C7378" s="1"/>
      <c r="D7378" s="1"/>
      <c r="L7378" s="113">
        <v>59615.35</v>
      </c>
    </row>
    <row r="7379" spans="3:12" x14ac:dyDescent="0.3">
      <c r="C7379" s="1"/>
      <c r="D7379" s="1"/>
      <c r="L7379" s="113">
        <v>59615.35</v>
      </c>
    </row>
    <row r="7380" spans="3:12" x14ac:dyDescent="0.3">
      <c r="C7380" s="1"/>
      <c r="D7380" s="1"/>
      <c r="L7380" s="113">
        <v>59615.35</v>
      </c>
    </row>
    <row r="7381" spans="3:12" x14ac:dyDescent="0.3">
      <c r="C7381" s="1"/>
      <c r="D7381" s="1"/>
      <c r="L7381" s="113">
        <v>59615.35</v>
      </c>
    </row>
    <row r="7382" spans="3:12" x14ac:dyDescent="0.3">
      <c r="C7382" s="1"/>
      <c r="D7382" s="1"/>
      <c r="L7382" s="113">
        <v>59615.35</v>
      </c>
    </row>
    <row r="7383" spans="3:12" x14ac:dyDescent="0.3">
      <c r="C7383" s="1"/>
      <c r="D7383" s="1"/>
      <c r="L7383" s="113">
        <v>59615.35</v>
      </c>
    </row>
    <row r="7384" spans="3:12" x14ac:dyDescent="0.3">
      <c r="C7384" s="1"/>
      <c r="D7384" s="1"/>
      <c r="L7384" s="113">
        <v>59615.35</v>
      </c>
    </row>
    <row r="7385" spans="3:12" x14ac:dyDescent="0.3">
      <c r="C7385" s="1"/>
      <c r="D7385" s="1"/>
      <c r="L7385" s="113">
        <v>59615.35</v>
      </c>
    </row>
    <row r="7386" spans="3:12" x14ac:dyDescent="0.3">
      <c r="C7386" s="1"/>
      <c r="D7386" s="1"/>
      <c r="L7386" s="113">
        <v>59615.35</v>
      </c>
    </row>
    <row r="7387" spans="3:12" x14ac:dyDescent="0.3">
      <c r="C7387" s="1"/>
      <c r="D7387" s="1"/>
      <c r="L7387" s="113">
        <v>59615.35</v>
      </c>
    </row>
    <row r="7388" spans="3:12" x14ac:dyDescent="0.3">
      <c r="C7388" s="1"/>
      <c r="D7388" s="1"/>
      <c r="L7388" s="113">
        <v>59615.35</v>
      </c>
    </row>
    <row r="7389" spans="3:12" x14ac:dyDescent="0.3">
      <c r="C7389" s="1"/>
      <c r="D7389" s="1"/>
      <c r="L7389" s="113">
        <v>59615.35</v>
      </c>
    </row>
    <row r="7390" spans="3:12" x14ac:dyDescent="0.3">
      <c r="C7390" s="1"/>
      <c r="D7390" s="1"/>
      <c r="L7390" s="113">
        <v>59615.35</v>
      </c>
    </row>
    <row r="7391" spans="3:12" x14ac:dyDescent="0.3">
      <c r="C7391" s="1"/>
      <c r="D7391" s="1"/>
      <c r="L7391" s="113">
        <v>59615.35</v>
      </c>
    </row>
    <row r="7392" spans="3:12" x14ac:dyDescent="0.3">
      <c r="C7392" s="1"/>
      <c r="D7392" s="1"/>
      <c r="L7392" s="113">
        <v>59615.35</v>
      </c>
    </row>
    <row r="7393" spans="3:12" x14ac:dyDescent="0.3">
      <c r="C7393" s="1"/>
      <c r="D7393" s="1"/>
      <c r="L7393" s="113">
        <v>59615.35</v>
      </c>
    </row>
    <row r="7394" spans="3:12" x14ac:dyDescent="0.3">
      <c r="C7394" s="1"/>
      <c r="D7394" s="1"/>
      <c r="L7394" s="113">
        <v>59615.35</v>
      </c>
    </row>
    <row r="7395" spans="3:12" x14ac:dyDescent="0.3">
      <c r="C7395" s="1"/>
      <c r="D7395" s="1"/>
      <c r="L7395" s="113">
        <v>59615.35</v>
      </c>
    </row>
    <row r="7396" spans="3:12" x14ac:dyDescent="0.3">
      <c r="C7396" s="1"/>
      <c r="D7396" s="1"/>
      <c r="L7396" s="113">
        <v>59615.35</v>
      </c>
    </row>
    <row r="7397" spans="3:12" x14ac:dyDescent="0.3">
      <c r="C7397" s="1"/>
      <c r="D7397" s="1"/>
      <c r="L7397" s="113">
        <v>59615.35</v>
      </c>
    </row>
    <row r="7398" spans="3:12" x14ac:dyDescent="0.3">
      <c r="C7398" s="1"/>
      <c r="D7398" s="1"/>
      <c r="L7398" s="113">
        <v>59615.35</v>
      </c>
    </row>
    <row r="7399" spans="3:12" x14ac:dyDescent="0.3">
      <c r="C7399" s="1"/>
      <c r="D7399" s="1"/>
      <c r="L7399" s="113">
        <v>59615.35</v>
      </c>
    </row>
    <row r="7400" spans="3:12" x14ac:dyDescent="0.3">
      <c r="C7400" s="1"/>
      <c r="D7400" s="1"/>
      <c r="L7400" s="113">
        <v>59615.35</v>
      </c>
    </row>
    <row r="7401" spans="3:12" x14ac:dyDescent="0.3">
      <c r="C7401" s="1"/>
      <c r="D7401" s="1"/>
      <c r="L7401" s="113">
        <v>59615.35</v>
      </c>
    </row>
    <row r="7402" spans="3:12" x14ac:dyDescent="0.3">
      <c r="C7402" s="1"/>
      <c r="D7402" s="1"/>
      <c r="L7402" s="113">
        <v>59615.35</v>
      </c>
    </row>
    <row r="7403" spans="3:12" x14ac:dyDescent="0.3">
      <c r="C7403" s="1"/>
      <c r="D7403" s="1"/>
      <c r="L7403" s="113">
        <v>59615.35</v>
      </c>
    </row>
    <row r="7404" spans="3:12" x14ac:dyDescent="0.3">
      <c r="C7404" s="1"/>
      <c r="D7404" s="1"/>
      <c r="L7404" s="113">
        <v>59615.35</v>
      </c>
    </row>
    <row r="7405" spans="3:12" x14ac:dyDescent="0.3">
      <c r="C7405" s="1"/>
      <c r="D7405" s="1"/>
      <c r="L7405" s="113">
        <v>59615.35</v>
      </c>
    </row>
    <row r="7406" spans="3:12" x14ac:dyDescent="0.3">
      <c r="C7406" s="1"/>
      <c r="D7406" s="1"/>
      <c r="L7406" s="113">
        <v>59615.35</v>
      </c>
    </row>
    <row r="7407" spans="3:12" x14ac:dyDescent="0.3">
      <c r="C7407" s="1"/>
      <c r="D7407" s="1"/>
      <c r="L7407" s="113">
        <v>59615.35</v>
      </c>
    </row>
    <row r="7408" spans="3:12" x14ac:dyDescent="0.3">
      <c r="C7408" s="1"/>
      <c r="D7408" s="1"/>
      <c r="L7408" s="113">
        <v>59615.35</v>
      </c>
    </row>
    <row r="7409" spans="3:12" x14ac:dyDescent="0.3">
      <c r="C7409" s="1"/>
      <c r="D7409" s="1"/>
      <c r="L7409" s="113">
        <v>59615.35</v>
      </c>
    </row>
    <row r="7410" spans="3:12" x14ac:dyDescent="0.3">
      <c r="C7410" s="1"/>
      <c r="D7410" s="1"/>
      <c r="L7410" s="113">
        <v>59615.35</v>
      </c>
    </row>
    <row r="7411" spans="3:12" x14ac:dyDescent="0.3">
      <c r="C7411" s="1"/>
      <c r="D7411" s="1"/>
      <c r="L7411" s="113">
        <v>59615.35</v>
      </c>
    </row>
    <row r="7412" spans="3:12" x14ac:dyDescent="0.3">
      <c r="C7412" s="1"/>
      <c r="D7412" s="1"/>
      <c r="L7412" s="113">
        <v>59615.35</v>
      </c>
    </row>
    <row r="7413" spans="3:12" x14ac:dyDescent="0.3">
      <c r="C7413" s="1"/>
      <c r="D7413" s="1"/>
      <c r="L7413" s="113">
        <v>59615.35</v>
      </c>
    </row>
    <row r="7414" spans="3:12" x14ac:dyDescent="0.3">
      <c r="C7414" s="1"/>
      <c r="D7414" s="1"/>
      <c r="L7414" s="113">
        <v>59615.35</v>
      </c>
    </row>
    <row r="7415" spans="3:12" x14ac:dyDescent="0.3">
      <c r="C7415" s="1"/>
      <c r="D7415" s="1"/>
      <c r="L7415" s="113">
        <v>59615.35</v>
      </c>
    </row>
    <row r="7416" spans="3:12" x14ac:dyDescent="0.3">
      <c r="C7416" s="1"/>
      <c r="D7416" s="1"/>
      <c r="L7416" s="113">
        <v>59615.35</v>
      </c>
    </row>
    <row r="7417" spans="3:12" x14ac:dyDescent="0.3">
      <c r="C7417" s="1"/>
      <c r="D7417" s="1"/>
      <c r="L7417" s="113">
        <v>59615.35</v>
      </c>
    </row>
    <row r="7418" spans="3:12" x14ac:dyDescent="0.3">
      <c r="C7418" s="1"/>
      <c r="D7418" s="1"/>
      <c r="L7418" s="113">
        <v>59615.35</v>
      </c>
    </row>
    <row r="7419" spans="3:12" x14ac:dyDescent="0.3">
      <c r="C7419" s="1"/>
      <c r="D7419" s="1"/>
      <c r="L7419" s="113">
        <v>59615.35</v>
      </c>
    </row>
    <row r="7420" spans="3:12" x14ac:dyDescent="0.3">
      <c r="C7420" s="1"/>
      <c r="D7420" s="1"/>
      <c r="L7420" s="113">
        <v>59615.35</v>
      </c>
    </row>
    <row r="7421" spans="3:12" x14ac:dyDescent="0.3">
      <c r="C7421" s="1"/>
      <c r="D7421" s="1"/>
      <c r="L7421" s="113">
        <v>59615.35</v>
      </c>
    </row>
    <row r="7422" spans="3:12" x14ac:dyDescent="0.3">
      <c r="C7422" s="1"/>
      <c r="D7422" s="1"/>
      <c r="L7422" s="113">
        <v>59615.35</v>
      </c>
    </row>
    <row r="7423" spans="3:12" x14ac:dyDescent="0.3">
      <c r="C7423" s="1"/>
      <c r="D7423" s="1"/>
      <c r="L7423" s="113">
        <v>59615.35</v>
      </c>
    </row>
    <row r="7424" spans="3:12" x14ac:dyDescent="0.3">
      <c r="C7424" s="1"/>
      <c r="D7424" s="1"/>
      <c r="L7424" s="113">
        <v>59615.35</v>
      </c>
    </row>
    <row r="7425" spans="3:12" x14ac:dyDescent="0.3">
      <c r="C7425" s="1"/>
      <c r="D7425" s="1"/>
      <c r="L7425" s="113">
        <v>59615.35</v>
      </c>
    </row>
    <row r="7426" spans="3:12" x14ac:dyDescent="0.3">
      <c r="C7426" s="1"/>
      <c r="D7426" s="1"/>
      <c r="L7426" s="113">
        <v>59615.35</v>
      </c>
    </row>
    <row r="7427" spans="3:12" x14ac:dyDescent="0.3">
      <c r="C7427" s="1"/>
      <c r="D7427" s="1"/>
      <c r="L7427" s="113">
        <v>59615.35</v>
      </c>
    </row>
    <row r="7428" spans="3:12" x14ac:dyDescent="0.3">
      <c r="C7428" s="1"/>
      <c r="D7428" s="1"/>
      <c r="L7428" s="113">
        <v>59615.35</v>
      </c>
    </row>
    <row r="7429" spans="3:12" x14ac:dyDescent="0.3">
      <c r="C7429" s="1"/>
      <c r="D7429" s="1"/>
      <c r="L7429" s="113">
        <v>59615.35</v>
      </c>
    </row>
    <row r="7430" spans="3:12" x14ac:dyDescent="0.3">
      <c r="C7430" s="1"/>
      <c r="D7430" s="1"/>
      <c r="L7430" s="113">
        <v>59615.35</v>
      </c>
    </row>
    <row r="7431" spans="3:12" x14ac:dyDescent="0.3">
      <c r="C7431" s="1"/>
      <c r="D7431" s="1"/>
      <c r="L7431" s="113">
        <v>59615.35</v>
      </c>
    </row>
    <row r="7432" spans="3:12" x14ac:dyDescent="0.3">
      <c r="C7432" s="1"/>
      <c r="D7432" s="1"/>
      <c r="L7432" s="113">
        <v>59615.35</v>
      </c>
    </row>
    <row r="7433" spans="3:12" x14ac:dyDescent="0.3">
      <c r="C7433" s="1"/>
      <c r="D7433" s="1"/>
      <c r="L7433" s="113">
        <v>59615.35</v>
      </c>
    </row>
    <row r="7434" spans="3:12" x14ac:dyDescent="0.3">
      <c r="C7434" s="1"/>
      <c r="D7434" s="1"/>
      <c r="L7434" s="113">
        <v>59615.35</v>
      </c>
    </row>
    <row r="7435" spans="3:12" x14ac:dyDescent="0.3">
      <c r="C7435" s="1"/>
      <c r="D7435" s="1"/>
      <c r="L7435" s="113">
        <v>59615.35</v>
      </c>
    </row>
    <row r="7436" spans="3:12" x14ac:dyDescent="0.3">
      <c r="C7436" s="1"/>
      <c r="D7436" s="1"/>
      <c r="L7436" s="113">
        <v>59615.35</v>
      </c>
    </row>
    <row r="7437" spans="3:12" x14ac:dyDescent="0.3">
      <c r="C7437" s="1"/>
      <c r="D7437" s="1"/>
      <c r="L7437" s="113">
        <v>59615.35</v>
      </c>
    </row>
    <row r="7438" spans="3:12" x14ac:dyDescent="0.3">
      <c r="C7438" s="1"/>
      <c r="D7438" s="1"/>
      <c r="L7438" s="113">
        <v>59615.35</v>
      </c>
    </row>
    <row r="7439" spans="3:12" x14ac:dyDescent="0.3">
      <c r="C7439" s="1"/>
      <c r="D7439" s="1"/>
      <c r="L7439" s="113">
        <v>59615.35</v>
      </c>
    </row>
    <row r="7440" spans="3:12" x14ac:dyDescent="0.3">
      <c r="C7440" s="1"/>
      <c r="D7440" s="1"/>
      <c r="L7440" s="113">
        <v>59615.35</v>
      </c>
    </row>
    <row r="7441" spans="3:12" x14ac:dyDescent="0.3">
      <c r="C7441" s="1"/>
      <c r="D7441" s="1"/>
      <c r="L7441" s="113">
        <v>59615.35</v>
      </c>
    </row>
    <row r="7442" spans="3:12" x14ac:dyDescent="0.3">
      <c r="C7442" s="1"/>
      <c r="D7442" s="1"/>
      <c r="L7442" s="113">
        <v>59615.35</v>
      </c>
    </row>
    <row r="7443" spans="3:12" x14ac:dyDescent="0.3">
      <c r="C7443" s="1"/>
      <c r="D7443" s="1"/>
      <c r="L7443" s="113">
        <v>59615.35</v>
      </c>
    </row>
    <row r="7444" spans="3:12" x14ac:dyDescent="0.3">
      <c r="C7444" s="1"/>
      <c r="D7444" s="1"/>
      <c r="L7444" s="113">
        <v>59615.35</v>
      </c>
    </row>
    <row r="7445" spans="3:12" x14ac:dyDescent="0.3">
      <c r="C7445" s="1"/>
      <c r="D7445" s="1"/>
      <c r="L7445" s="113">
        <v>59615.35</v>
      </c>
    </row>
    <row r="7446" spans="3:12" x14ac:dyDescent="0.3">
      <c r="C7446" s="1"/>
      <c r="D7446" s="1"/>
      <c r="L7446" s="113">
        <v>59615.35</v>
      </c>
    </row>
    <row r="7447" spans="3:12" x14ac:dyDescent="0.3">
      <c r="C7447" s="1"/>
      <c r="D7447" s="1"/>
      <c r="L7447" s="113">
        <v>59615.35</v>
      </c>
    </row>
    <row r="7448" spans="3:12" x14ac:dyDescent="0.3">
      <c r="C7448" s="1"/>
      <c r="D7448" s="1"/>
      <c r="L7448" s="113">
        <v>59615.35</v>
      </c>
    </row>
    <row r="7449" spans="3:12" x14ac:dyDescent="0.3">
      <c r="C7449" s="1"/>
      <c r="D7449" s="1"/>
      <c r="L7449" s="113">
        <v>59615.35</v>
      </c>
    </row>
    <row r="7450" spans="3:12" x14ac:dyDescent="0.3">
      <c r="C7450" s="1"/>
      <c r="D7450" s="1"/>
      <c r="L7450" s="113">
        <v>59615.35</v>
      </c>
    </row>
    <row r="7451" spans="3:12" x14ac:dyDescent="0.3">
      <c r="C7451" s="1"/>
      <c r="D7451" s="1"/>
      <c r="L7451" s="113">
        <v>59615.35</v>
      </c>
    </row>
    <row r="7452" spans="3:12" x14ac:dyDescent="0.3">
      <c r="C7452" s="1"/>
      <c r="D7452" s="1"/>
      <c r="L7452" s="113">
        <v>59615.35</v>
      </c>
    </row>
    <row r="7453" spans="3:12" x14ac:dyDescent="0.3">
      <c r="C7453" s="1"/>
      <c r="D7453" s="1"/>
      <c r="L7453" s="113">
        <v>59615.35</v>
      </c>
    </row>
    <row r="7454" spans="3:12" x14ac:dyDescent="0.3">
      <c r="C7454" s="1"/>
      <c r="D7454" s="1"/>
      <c r="L7454" s="113">
        <v>59615.35</v>
      </c>
    </row>
    <row r="7455" spans="3:12" x14ac:dyDescent="0.3">
      <c r="C7455" s="1"/>
      <c r="D7455" s="1"/>
      <c r="L7455" s="113">
        <v>59615.35</v>
      </c>
    </row>
    <row r="7456" spans="3:12" x14ac:dyDescent="0.3">
      <c r="C7456" s="1"/>
      <c r="D7456" s="1"/>
      <c r="L7456" s="113">
        <v>59615.35</v>
      </c>
    </row>
    <row r="7457" spans="3:12" x14ac:dyDescent="0.3">
      <c r="C7457" s="1"/>
      <c r="D7457" s="1"/>
      <c r="L7457" s="113">
        <v>59615.35</v>
      </c>
    </row>
    <row r="7458" spans="3:12" x14ac:dyDescent="0.3">
      <c r="C7458" s="1"/>
      <c r="D7458" s="1"/>
      <c r="L7458" s="113">
        <v>59615.35</v>
      </c>
    </row>
    <row r="7459" spans="3:12" x14ac:dyDescent="0.3">
      <c r="C7459" s="1"/>
      <c r="D7459" s="1"/>
      <c r="L7459" s="113">
        <v>59615.35</v>
      </c>
    </row>
    <row r="7460" spans="3:12" x14ac:dyDescent="0.3">
      <c r="C7460" s="1"/>
      <c r="D7460" s="1"/>
      <c r="L7460" s="113">
        <v>59615.35</v>
      </c>
    </row>
    <row r="7461" spans="3:12" x14ac:dyDescent="0.3">
      <c r="C7461" s="1"/>
      <c r="D7461" s="1"/>
      <c r="L7461" s="113">
        <v>59615.35</v>
      </c>
    </row>
    <row r="7462" spans="3:12" x14ac:dyDescent="0.3">
      <c r="C7462" s="1"/>
      <c r="D7462" s="1"/>
      <c r="L7462" s="113">
        <v>59615.35</v>
      </c>
    </row>
    <row r="7463" spans="3:12" x14ac:dyDescent="0.3">
      <c r="C7463" s="1"/>
      <c r="D7463" s="1"/>
      <c r="L7463" s="113">
        <v>59615.35</v>
      </c>
    </row>
    <row r="7464" spans="3:12" x14ac:dyDescent="0.3">
      <c r="C7464" s="1"/>
      <c r="D7464" s="1"/>
      <c r="L7464" s="113">
        <v>59615.35</v>
      </c>
    </row>
    <row r="7465" spans="3:12" x14ac:dyDescent="0.3">
      <c r="C7465" s="1"/>
      <c r="D7465" s="1"/>
      <c r="L7465" s="113">
        <v>59615.35</v>
      </c>
    </row>
    <row r="7466" spans="3:12" x14ac:dyDescent="0.3">
      <c r="C7466" s="1"/>
      <c r="D7466" s="1"/>
      <c r="L7466" s="113">
        <v>59615.35</v>
      </c>
    </row>
    <row r="7467" spans="3:12" x14ac:dyDescent="0.3">
      <c r="C7467" s="1"/>
      <c r="D7467" s="1"/>
      <c r="L7467" s="113">
        <v>59615.35</v>
      </c>
    </row>
    <row r="7468" spans="3:12" x14ac:dyDescent="0.3">
      <c r="C7468" s="1"/>
      <c r="D7468" s="1"/>
      <c r="L7468" s="113">
        <v>59615.35</v>
      </c>
    </row>
    <row r="7469" spans="3:12" x14ac:dyDescent="0.3">
      <c r="C7469" s="1"/>
      <c r="D7469" s="1"/>
      <c r="L7469" s="113">
        <v>59615.35</v>
      </c>
    </row>
    <row r="7470" spans="3:12" x14ac:dyDescent="0.3">
      <c r="C7470" s="1"/>
      <c r="D7470" s="1"/>
      <c r="L7470" s="113">
        <v>59615.35</v>
      </c>
    </row>
    <row r="7471" spans="3:12" x14ac:dyDescent="0.3">
      <c r="C7471" s="1"/>
      <c r="D7471" s="1"/>
      <c r="L7471" s="113">
        <v>59615.35</v>
      </c>
    </row>
    <row r="7472" spans="3:12" x14ac:dyDescent="0.3">
      <c r="C7472" s="1"/>
      <c r="D7472" s="1"/>
      <c r="L7472" s="113">
        <v>59615.35</v>
      </c>
    </row>
    <row r="7473" spans="3:12" x14ac:dyDescent="0.3">
      <c r="C7473" s="1"/>
      <c r="D7473" s="1"/>
      <c r="L7473" s="113">
        <v>59615.35</v>
      </c>
    </row>
    <row r="7474" spans="3:12" x14ac:dyDescent="0.3">
      <c r="C7474" s="1"/>
      <c r="D7474" s="1"/>
      <c r="L7474" s="113">
        <v>59615.35</v>
      </c>
    </row>
    <row r="7475" spans="3:12" x14ac:dyDescent="0.3">
      <c r="C7475" s="1"/>
      <c r="D7475" s="1"/>
      <c r="L7475" s="113">
        <v>59615.35</v>
      </c>
    </row>
    <row r="7476" spans="3:12" x14ac:dyDescent="0.3">
      <c r="C7476" s="1"/>
      <c r="D7476" s="1"/>
      <c r="L7476" s="113">
        <v>59615.35</v>
      </c>
    </row>
    <row r="7477" spans="3:12" x14ac:dyDescent="0.3">
      <c r="C7477" s="1"/>
      <c r="D7477" s="1"/>
      <c r="L7477" s="113">
        <v>59615.35</v>
      </c>
    </row>
    <row r="7478" spans="3:12" x14ac:dyDescent="0.3">
      <c r="C7478" s="1"/>
      <c r="D7478" s="1"/>
      <c r="L7478" s="113">
        <v>59615.35</v>
      </c>
    </row>
    <row r="7479" spans="3:12" x14ac:dyDescent="0.3">
      <c r="C7479" s="1"/>
      <c r="D7479" s="1"/>
      <c r="L7479" s="113">
        <v>59615.35</v>
      </c>
    </row>
    <row r="7480" spans="3:12" x14ac:dyDescent="0.3">
      <c r="C7480" s="1"/>
      <c r="D7480" s="1"/>
      <c r="L7480" s="113">
        <v>59615.35</v>
      </c>
    </row>
    <row r="7481" spans="3:12" x14ac:dyDescent="0.3">
      <c r="C7481" s="1"/>
      <c r="D7481" s="1"/>
      <c r="L7481" s="113">
        <v>59615.35</v>
      </c>
    </row>
    <row r="7482" spans="3:12" x14ac:dyDescent="0.3">
      <c r="C7482" s="1"/>
      <c r="D7482" s="1"/>
      <c r="L7482" s="113">
        <v>59615.35</v>
      </c>
    </row>
    <row r="7483" spans="3:12" x14ac:dyDescent="0.3">
      <c r="C7483" s="1"/>
      <c r="D7483" s="1"/>
      <c r="L7483" s="113">
        <v>59615.35</v>
      </c>
    </row>
    <row r="7484" spans="3:12" x14ac:dyDescent="0.3">
      <c r="C7484" s="1"/>
      <c r="D7484" s="1"/>
      <c r="L7484" s="113">
        <v>59615.35</v>
      </c>
    </row>
    <row r="7485" spans="3:12" x14ac:dyDescent="0.3">
      <c r="C7485" s="1"/>
      <c r="D7485" s="1"/>
      <c r="L7485" s="113">
        <v>59615.35</v>
      </c>
    </row>
    <row r="7486" spans="3:12" x14ac:dyDescent="0.3">
      <c r="C7486" s="1"/>
      <c r="D7486" s="1"/>
      <c r="L7486" s="113">
        <v>59615.35</v>
      </c>
    </row>
    <row r="7487" spans="3:12" x14ac:dyDescent="0.3">
      <c r="C7487" s="1"/>
      <c r="D7487" s="1"/>
      <c r="L7487" s="113">
        <v>59615.35</v>
      </c>
    </row>
    <row r="7488" spans="3:12" x14ac:dyDescent="0.3">
      <c r="C7488" s="1"/>
      <c r="D7488" s="1"/>
      <c r="L7488" s="113">
        <v>59615.35</v>
      </c>
    </row>
    <row r="7489" spans="3:12" x14ac:dyDescent="0.3">
      <c r="C7489" s="1"/>
      <c r="D7489" s="1"/>
      <c r="L7489" s="113">
        <v>59615.35</v>
      </c>
    </row>
    <row r="7490" spans="3:12" x14ac:dyDescent="0.3">
      <c r="C7490" s="1"/>
      <c r="D7490" s="1"/>
      <c r="L7490" s="113">
        <v>59615.35</v>
      </c>
    </row>
    <row r="7491" spans="3:12" x14ac:dyDescent="0.3">
      <c r="C7491" s="1"/>
      <c r="D7491" s="1"/>
      <c r="L7491" s="113">
        <v>59615.35</v>
      </c>
    </row>
    <row r="7492" spans="3:12" x14ac:dyDescent="0.3">
      <c r="C7492" s="1"/>
      <c r="D7492" s="1"/>
      <c r="L7492" s="113">
        <v>59615.35</v>
      </c>
    </row>
    <row r="7493" spans="3:12" x14ac:dyDescent="0.3">
      <c r="C7493" s="1"/>
      <c r="D7493" s="1"/>
      <c r="L7493" s="113">
        <v>59615.35</v>
      </c>
    </row>
    <row r="7494" spans="3:12" x14ac:dyDescent="0.3">
      <c r="C7494" s="1"/>
      <c r="D7494" s="1"/>
      <c r="L7494" s="113">
        <v>59615.35</v>
      </c>
    </row>
    <row r="7495" spans="3:12" x14ac:dyDescent="0.3">
      <c r="C7495" s="1"/>
      <c r="D7495" s="1"/>
      <c r="L7495" s="113">
        <v>59615.35</v>
      </c>
    </row>
    <row r="7496" spans="3:12" x14ac:dyDescent="0.3">
      <c r="C7496" s="1"/>
      <c r="D7496" s="1"/>
      <c r="L7496" s="113">
        <v>59615.35</v>
      </c>
    </row>
    <row r="7497" spans="3:12" x14ac:dyDescent="0.3">
      <c r="C7497" s="1"/>
      <c r="D7497" s="1"/>
      <c r="L7497" s="113">
        <v>59615.35</v>
      </c>
    </row>
    <row r="7498" spans="3:12" x14ac:dyDescent="0.3">
      <c r="C7498" s="1"/>
      <c r="D7498" s="1"/>
      <c r="L7498" s="113">
        <v>59615.35</v>
      </c>
    </row>
    <row r="7499" spans="3:12" x14ac:dyDescent="0.3">
      <c r="C7499" s="1"/>
      <c r="D7499" s="1"/>
      <c r="L7499" s="113">
        <v>59615.35</v>
      </c>
    </row>
    <row r="7500" spans="3:12" x14ac:dyDescent="0.3">
      <c r="C7500" s="1"/>
      <c r="D7500" s="1"/>
      <c r="L7500" s="113">
        <v>59615.35</v>
      </c>
    </row>
    <row r="7501" spans="3:12" x14ac:dyDescent="0.3">
      <c r="C7501" s="1"/>
      <c r="D7501" s="1"/>
      <c r="L7501" s="113">
        <v>59615.35</v>
      </c>
    </row>
    <row r="7502" spans="3:12" x14ac:dyDescent="0.3">
      <c r="C7502" s="1"/>
      <c r="D7502" s="1"/>
      <c r="L7502" s="113">
        <v>59615.35</v>
      </c>
    </row>
    <row r="7503" spans="3:12" x14ac:dyDescent="0.3">
      <c r="C7503" s="1"/>
      <c r="D7503" s="1"/>
      <c r="L7503" s="113">
        <v>59615.35</v>
      </c>
    </row>
    <row r="7504" spans="3:12" x14ac:dyDescent="0.3">
      <c r="C7504" s="1"/>
      <c r="D7504" s="1"/>
      <c r="L7504" s="113">
        <v>59615.35</v>
      </c>
    </row>
    <row r="7505" spans="3:12" x14ac:dyDescent="0.3">
      <c r="C7505" s="1"/>
      <c r="D7505" s="1"/>
      <c r="L7505" s="113">
        <v>59615.35</v>
      </c>
    </row>
    <row r="7506" spans="3:12" x14ac:dyDescent="0.3">
      <c r="C7506" s="1"/>
      <c r="D7506" s="1"/>
      <c r="L7506" s="113">
        <v>59615.35</v>
      </c>
    </row>
    <row r="7507" spans="3:12" x14ac:dyDescent="0.3">
      <c r="C7507" s="1"/>
      <c r="D7507" s="1"/>
      <c r="L7507" s="113">
        <v>59615.35</v>
      </c>
    </row>
    <row r="7508" spans="3:12" x14ac:dyDescent="0.3">
      <c r="C7508" s="1"/>
      <c r="D7508" s="1"/>
      <c r="L7508" s="113">
        <v>59615.35</v>
      </c>
    </row>
    <row r="7509" spans="3:12" x14ac:dyDescent="0.3">
      <c r="C7509" s="1"/>
      <c r="D7509" s="1"/>
      <c r="L7509" s="113">
        <v>59615.35</v>
      </c>
    </row>
    <row r="7510" spans="3:12" x14ac:dyDescent="0.3">
      <c r="C7510" s="1"/>
      <c r="D7510" s="1"/>
      <c r="L7510" s="113">
        <v>59615.35</v>
      </c>
    </row>
    <row r="7511" spans="3:12" x14ac:dyDescent="0.3">
      <c r="C7511" s="1"/>
      <c r="D7511" s="1"/>
      <c r="L7511" s="113">
        <v>59615.35</v>
      </c>
    </row>
    <row r="7512" spans="3:12" x14ac:dyDescent="0.3">
      <c r="C7512" s="1"/>
      <c r="D7512" s="1"/>
      <c r="L7512" s="113">
        <v>59615.35</v>
      </c>
    </row>
    <row r="7513" spans="3:12" x14ac:dyDescent="0.3">
      <c r="C7513" s="1"/>
      <c r="D7513" s="1"/>
      <c r="L7513" s="113">
        <v>59615.35</v>
      </c>
    </row>
    <row r="7514" spans="3:12" x14ac:dyDescent="0.3">
      <c r="C7514" s="1"/>
      <c r="D7514" s="1"/>
      <c r="L7514" s="113">
        <v>59615.35</v>
      </c>
    </row>
    <row r="7515" spans="3:12" x14ac:dyDescent="0.3">
      <c r="C7515" s="1"/>
      <c r="D7515" s="1"/>
      <c r="L7515" s="113">
        <v>59615.35</v>
      </c>
    </row>
    <row r="7516" spans="3:12" x14ac:dyDescent="0.3">
      <c r="C7516" s="1"/>
      <c r="D7516" s="1"/>
      <c r="L7516" s="113">
        <v>59615.35</v>
      </c>
    </row>
    <row r="7517" spans="3:12" x14ac:dyDescent="0.3">
      <c r="C7517" s="1"/>
      <c r="D7517" s="1"/>
      <c r="L7517" s="113">
        <v>59615.35</v>
      </c>
    </row>
    <row r="7518" spans="3:12" x14ac:dyDescent="0.3">
      <c r="C7518" s="1"/>
      <c r="D7518" s="1"/>
      <c r="L7518" s="113">
        <v>59615.35</v>
      </c>
    </row>
    <row r="7519" spans="3:12" x14ac:dyDescent="0.3">
      <c r="C7519" s="1"/>
      <c r="D7519" s="1"/>
      <c r="L7519" s="113">
        <v>59615.35</v>
      </c>
    </row>
    <row r="7520" spans="3:12" x14ac:dyDescent="0.3">
      <c r="C7520" s="1"/>
      <c r="D7520" s="1"/>
      <c r="L7520" s="113">
        <v>59615.35</v>
      </c>
    </row>
    <row r="7521" spans="3:12" x14ac:dyDescent="0.3">
      <c r="C7521" s="1"/>
      <c r="D7521" s="1"/>
      <c r="L7521" s="113">
        <v>59615.35</v>
      </c>
    </row>
    <row r="7522" spans="3:12" x14ac:dyDescent="0.3">
      <c r="C7522" s="1"/>
      <c r="D7522" s="1"/>
      <c r="L7522" s="113">
        <v>59615.35</v>
      </c>
    </row>
    <row r="7523" spans="3:12" x14ac:dyDescent="0.3">
      <c r="C7523" s="1"/>
      <c r="D7523" s="1"/>
      <c r="L7523" s="113">
        <v>59615.35</v>
      </c>
    </row>
    <row r="7524" spans="3:12" x14ac:dyDescent="0.3">
      <c r="C7524" s="1"/>
      <c r="D7524" s="1"/>
      <c r="L7524" s="113">
        <v>59615.35</v>
      </c>
    </row>
    <row r="7525" spans="3:12" x14ac:dyDescent="0.3">
      <c r="C7525" s="1"/>
      <c r="D7525" s="1"/>
      <c r="L7525" s="113">
        <v>59615.35</v>
      </c>
    </row>
    <row r="7526" spans="3:12" x14ac:dyDescent="0.3">
      <c r="C7526" s="1"/>
      <c r="D7526" s="1"/>
      <c r="L7526" s="113">
        <v>59615.35</v>
      </c>
    </row>
    <row r="7527" spans="3:12" x14ac:dyDescent="0.3">
      <c r="C7527" s="1"/>
      <c r="D7527" s="1"/>
      <c r="L7527" s="113">
        <v>59615.35</v>
      </c>
    </row>
    <row r="7528" spans="3:12" x14ac:dyDescent="0.3">
      <c r="C7528" s="1"/>
      <c r="D7528" s="1"/>
      <c r="L7528" s="113">
        <v>59615.35</v>
      </c>
    </row>
    <row r="7529" spans="3:12" x14ac:dyDescent="0.3">
      <c r="C7529" s="1"/>
      <c r="D7529" s="1"/>
      <c r="L7529" s="113">
        <v>59615.35</v>
      </c>
    </row>
    <row r="7530" spans="3:12" x14ac:dyDescent="0.3">
      <c r="C7530" s="1"/>
      <c r="D7530" s="1"/>
      <c r="L7530" s="113">
        <v>59615.35</v>
      </c>
    </row>
    <row r="7531" spans="3:12" x14ac:dyDescent="0.3">
      <c r="C7531" s="1"/>
      <c r="D7531" s="1"/>
      <c r="L7531" s="113">
        <v>59615.35</v>
      </c>
    </row>
    <row r="7532" spans="3:12" x14ac:dyDescent="0.3">
      <c r="C7532" s="1"/>
      <c r="D7532" s="1"/>
      <c r="L7532" s="113">
        <v>59615.35</v>
      </c>
    </row>
    <row r="7533" spans="3:12" x14ac:dyDescent="0.3">
      <c r="C7533" s="1"/>
      <c r="D7533" s="1"/>
      <c r="L7533" s="113">
        <v>59615.35</v>
      </c>
    </row>
    <row r="7534" spans="3:12" x14ac:dyDescent="0.3">
      <c r="C7534" s="1"/>
      <c r="D7534" s="1"/>
      <c r="L7534" s="113">
        <v>59615.35</v>
      </c>
    </row>
    <row r="7535" spans="3:12" x14ac:dyDescent="0.3">
      <c r="C7535" s="1"/>
      <c r="D7535" s="1"/>
      <c r="L7535" s="113">
        <v>59615.35</v>
      </c>
    </row>
    <row r="7536" spans="3:12" x14ac:dyDescent="0.3">
      <c r="C7536" s="1"/>
      <c r="D7536" s="1"/>
      <c r="L7536" s="113">
        <v>59615.35</v>
      </c>
    </row>
    <row r="7537" spans="3:12" x14ac:dyDescent="0.3">
      <c r="C7537" s="1"/>
      <c r="D7537" s="1"/>
      <c r="L7537" s="113">
        <v>59615.35</v>
      </c>
    </row>
    <row r="7538" spans="3:12" x14ac:dyDescent="0.3">
      <c r="C7538" s="1"/>
      <c r="D7538" s="1"/>
      <c r="L7538" s="113">
        <v>59615.35</v>
      </c>
    </row>
    <row r="7539" spans="3:12" x14ac:dyDescent="0.3">
      <c r="C7539" s="1"/>
      <c r="D7539" s="1"/>
      <c r="L7539" s="113">
        <v>59615.35</v>
      </c>
    </row>
    <row r="7540" spans="3:12" x14ac:dyDescent="0.3">
      <c r="C7540" s="1"/>
      <c r="D7540" s="1"/>
      <c r="L7540" s="113">
        <v>59615.35</v>
      </c>
    </row>
    <row r="7541" spans="3:12" x14ac:dyDescent="0.3">
      <c r="C7541" s="1"/>
      <c r="D7541" s="1"/>
      <c r="L7541" s="113">
        <v>59615.35</v>
      </c>
    </row>
    <row r="7542" spans="3:12" x14ac:dyDescent="0.3">
      <c r="C7542" s="1"/>
      <c r="D7542" s="1"/>
      <c r="L7542" s="113">
        <v>59615.35</v>
      </c>
    </row>
    <row r="7543" spans="3:12" x14ac:dyDescent="0.3">
      <c r="C7543" s="1"/>
      <c r="D7543" s="1"/>
      <c r="L7543" s="113">
        <v>59615.35</v>
      </c>
    </row>
    <row r="7544" spans="3:12" x14ac:dyDescent="0.3">
      <c r="C7544" s="1"/>
      <c r="D7544" s="1"/>
      <c r="L7544" s="113">
        <v>59615.35</v>
      </c>
    </row>
    <row r="7545" spans="3:12" x14ac:dyDescent="0.3">
      <c r="C7545" s="1"/>
      <c r="D7545" s="1"/>
      <c r="L7545" s="113">
        <v>59615.35</v>
      </c>
    </row>
    <row r="7546" spans="3:12" x14ac:dyDescent="0.3">
      <c r="C7546" s="1"/>
      <c r="D7546" s="1"/>
      <c r="L7546" s="113">
        <v>59615.35</v>
      </c>
    </row>
    <row r="7547" spans="3:12" x14ac:dyDescent="0.3">
      <c r="C7547" s="1"/>
      <c r="D7547" s="1"/>
      <c r="L7547" s="113">
        <v>59615.35</v>
      </c>
    </row>
    <row r="7548" spans="3:12" x14ac:dyDescent="0.3">
      <c r="C7548" s="1"/>
      <c r="D7548" s="1"/>
      <c r="L7548" s="113">
        <v>59615.35</v>
      </c>
    </row>
    <row r="7549" spans="3:12" x14ac:dyDescent="0.3">
      <c r="C7549" s="1"/>
      <c r="D7549" s="1"/>
      <c r="L7549" s="113">
        <v>59615.35</v>
      </c>
    </row>
    <row r="7550" spans="3:12" x14ac:dyDescent="0.3">
      <c r="C7550" s="1"/>
      <c r="D7550" s="1"/>
      <c r="L7550" s="113">
        <v>59615.35</v>
      </c>
    </row>
    <row r="7551" spans="3:12" x14ac:dyDescent="0.3">
      <c r="C7551" s="1"/>
      <c r="D7551" s="1"/>
      <c r="L7551" s="113">
        <v>59615.35</v>
      </c>
    </row>
    <row r="7552" spans="3:12" x14ac:dyDescent="0.3">
      <c r="C7552" s="1"/>
      <c r="D7552" s="1"/>
      <c r="L7552" s="113">
        <v>59615.35</v>
      </c>
    </row>
    <row r="7553" spans="3:12" x14ac:dyDescent="0.3">
      <c r="C7553" s="1"/>
      <c r="D7553" s="1"/>
      <c r="L7553" s="113">
        <v>59615.35</v>
      </c>
    </row>
    <row r="7554" spans="3:12" x14ac:dyDescent="0.3">
      <c r="C7554" s="1"/>
      <c r="D7554" s="1"/>
      <c r="L7554" s="113">
        <v>59615.35</v>
      </c>
    </row>
    <row r="7555" spans="3:12" x14ac:dyDescent="0.3">
      <c r="C7555" s="1"/>
      <c r="D7555" s="1"/>
      <c r="L7555" s="113">
        <v>59615.35</v>
      </c>
    </row>
    <row r="7556" spans="3:12" x14ac:dyDescent="0.3">
      <c r="C7556" s="1"/>
      <c r="D7556" s="1"/>
      <c r="L7556" s="113">
        <v>59615.35</v>
      </c>
    </row>
    <row r="7557" spans="3:12" x14ac:dyDescent="0.3">
      <c r="C7557" s="1"/>
      <c r="D7557" s="1"/>
      <c r="L7557" s="113">
        <v>59615.35</v>
      </c>
    </row>
    <row r="7558" spans="3:12" x14ac:dyDescent="0.3">
      <c r="C7558" s="1"/>
      <c r="D7558" s="1"/>
      <c r="L7558" s="113">
        <v>59615.35</v>
      </c>
    </row>
    <row r="7559" spans="3:12" x14ac:dyDescent="0.3">
      <c r="C7559" s="1"/>
      <c r="D7559" s="1"/>
      <c r="L7559" s="113">
        <v>59615.35</v>
      </c>
    </row>
    <row r="7560" spans="3:12" x14ac:dyDescent="0.3">
      <c r="C7560" s="1"/>
      <c r="D7560" s="1"/>
      <c r="L7560" s="113">
        <v>59615.35</v>
      </c>
    </row>
    <row r="7561" spans="3:12" x14ac:dyDescent="0.3">
      <c r="C7561" s="1"/>
      <c r="D7561" s="1"/>
      <c r="L7561" s="113">
        <v>59615.35</v>
      </c>
    </row>
    <row r="7562" spans="3:12" x14ac:dyDescent="0.3">
      <c r="C7562" s="1"/>
      <c r="D7562" s="1"/>
      <c r="L7562" s="113">
        <v>59615.35</v>
      </c>
    </row>
    <row r="7563" spans="3:12" x14ac:dyDescent="0.3">
      <c r="C7563" s="1"/>
      <c r="D7563" s="1"/>
      <c r="L7563" s="113">
        <v>59615.35</v>
      </c>
    </row>
    <row r="7564" spans="3:12" x14ac:dyDescent="0.3">
      <c r="C7564" s="1"/>
      <c r="D7564" s="1"/>
      <c r="L7564" s="113">
        <v>59615.35</v>
      </c>
    </row>
    <row r="7565" spans="3:12" x14ac:dyDescent="0.3">
      <c r="C7565" s="1"/>
      <c r="D7565" s="1"/>
      <c r="L7565" s="113">
        <v>59615.35</v>
      </c>
    </row>
    <row r="7566" spans="3:12" x14ac:dyDescent="0.3">
      <c r="C7566" s="1"/>
      <c r="D7566" s="1"/>
      <c r="L7566" s="113">
        <v>59615.35</v>
      </c>
    </row>
    <row r="7567" spans="3:12" x14ac:dyDescent="0.3">
      <c r="C7567" s="1"/>
      <c r="D7567" s="1"/>
      <c r="L7567" s="113">
        <v>59615.35</v>
      </c>
    </row>
    <row r="7568" spans="3:12" x14ac:dyDescent="0.3">
      <c r="C7568" s="1"/>
      <c r="D7568" s="1"/>
      <c r="L7568" s="113">
        <v>59615.35</v>
      </c>
    </row>
    <row r="7569" spans="3:12" x14ac:dyDescent="0.3">
      <c r="C7569" s="1"/>
      <c r="D7569" s="1"/>
      <c r="L7569" s="113">
        <v>59615.35</v>
      </c>
    </row>
    <row r="7570" spans="3:12" x14ac:dyDescent="0.3">
      <c r="C7570" s="1"/>
      <c r="D7570" s="1"/>
      <c r="L7570" s="113">
        <v>59615.35</v>
      </c>
    </row>
    <row r="7571" spans="3:12" x14ac:dyDescent="0.3">
      <c r="C7571" s="1"/>
      <c r="D7571" s="1"/>
      <c r="L7571" s="113">
        <v>59615.35</v>
      </c>
    </row>
    <row r="7572" spans="3:12" x14ac:dyDescent="0.3">
      <c r="C7572" s="1"/>
      <c r="D7572" s="1"/>
      <c r="L7572" s="113">
        <v>59615.35</v>
      </c>
    </row>
    <row r="7573" spans="3:12" x14ac:dyDescent="0.3">
      <c r="C7573" s="1"/>
      <c r="D7573" s="1"/>
      <c r="L7573" s="113">
        <v>59615.35</v>
      </c>
    </row>
    <row r="7574" spans="3:12" x14ac:dyDescent="0.3">
      <c r="C7574" s="1"/>
      <c r="D7574" s="1"/>
      <c r="L7574" s="113">
        <v>59615.35</v>
      </c>
    </row>
    <row r="7575" spans="3:12" x14ac:dyDescent="0.3">
      <c r="C7575" s="1"/>
      <c r="D7575" s="1"/>
      <c r="L7575" s="113">
        <v>59615.35</v>
      </c>
    </row>
    <row r="7576" spans="3:12" x14ac:dyDescent="0.3">
      <c r="C7576" s="1"/>
      <c r="D7576" s="1"/>
      <c r="L7576" s="113">
        <v>59615.35</v>
      </c>
    </row>
    <row r="7577" spans="3:12" x14ac:dyDescent="0.3">
      <c r="C7577" s="1"/>
      <c r="D7577" s="1"/>
      <c r="L7577" s="113">
        <v>59615.35</v>
      </c>
    </row>
    <row r="7578" spans="3:12" x14ac:dyDescent="0.3">
      <c r="C7578" s="1"/>
      <c r="D7578" s="1"/>
      <c r="L7578" s="113">
        <v>59615.35</v>
      </c>
    </row>
    <row r="7579" spans="3:12" x14ac:dyDescent="0.3">
      <c r="C7579" s="1"/>
      <c r="D7579" s="1"/>
      <c r="L7579" s="113">
        <v>59615.35</v>
      </c>
    </row>
    <row r="7580" spans="3:12" x14ac:dyDescent="0.3">
      <c r="C7580" s="1"/>
      <c r="D7580" s="1"/>
      <c r="L7580" s="113">
        <v>59615.35</v>
      </c>
    </row>
    <row r="7581" spans="3:12" x14ac:dyDescent="0.3">
      <c r="C7581" s="1"/>
      <c r="D7581" s="1"/>
      <c r="L7581" s="113">
        <v>59615.35</v>
      </c>
    </row>
    <row r="7582" spans="3:12" x14ac:dyDescent="0.3">
      <c r="C7582" s="1"/>
      <c r="D7582" s="1"/>
      <c r="L7582" s="113">
        <v>59615.35</v>
      </c>
    </row>
    <row r="7583" spans="3:12" x14ac:dyDescent="0.3">
      <c r="C7583" s="1"/>
      <c r="D7583" s="1"/>
      <c r="L7583" s="113">
        <v>59615.35</v>
      </c>
    </row>
    <row r="7584" spans="3:12" x14ac:dyDescent="0.3">
      <c r="C7584" s="1"/>
      <c r="D7584" s="1"/>
      <c r="L7584" s="113">
        <v>59615.35</v>
      </c>
    </row>
    <row r="7585" spans="3:12" x14ac:dyDescent="0.3">
      <c r="C7585" s="1"/>
      <c r="D7585" s="1"/>
      <c r="L7585" s="113">
        <v>59615.35</v>
      </c>
    </row>
    <row r="7586" spans="3:12" x14ac:dyDescent="0.3">
      <c r="C7586" s="1"/>
      <c r="D7586" s="1"/>
      <c r="L7586" s="113">
        <v>59615.35</v>
      </c>
    </row>
    <row r="7587" spans="3:12" x14ac:dyDescent="0.3">
      <c r="C7587" s="1"/>
      <c r="D7587" s="1"/>
      <c r="L7587" s="113">
        <v>59615.35</v>
      </c>
    </row>
    <row r="7588" spans="3:12" x14ac:dyDescent="0.3">
      <c r="C7588" s="1"/>
      <c r="D7588" s="1"/>
      <c r="L7588" s="113">
        <v>59615.35</v>
      </c>
    </row>
    <row r="7589" spans="3:12" x14ac:dyDescent="0.3">
      <c r="C7589" s="1"/>
      <c r="D7589" s="1"/>
      <c r="L7589" s="113">
        <v>59615.35</v>
      </c>
    </row>
    <row r="7590" spans="3:12" x14ac:dyDescent="0.3">
      <c r="C7590" s="1"/>
      <c r="D7590" s="1"/>
      <c r="L7590" s="113">
        <v>59615.35</v>
      </c>
    </row>
    <row r="7591" spans="3:12" x14ac:dyDescent="0.3">
      <c r="C7591" s="1"/>
      <c r="D7591" s="1"/>
      <c r="L7591" s="113">
        <v>59615.35</v>
      </c>
    </row>
    <row r="7592" spans="3:12" x14ac:dyDescent="0.3">
      <c r="C7592" s="1"/>
      <c r="D7592" s="1"/>
      <c r="L7592" s="113">
        <v>59615.35</v>
      </c>
    </row>
    <row r="7593" spans="3:12" x14ac:dyDescent="0.3">
      <c r="C7593" s="1"/>
      <c r="D7593" s="1"/>
      <c r="L7593" s="113">
        <v>59615.35</v>
      </c>
    </row>
    <row r="7594" spans="3:12" x14ac:dyDescent="0.3">
      <c r="C7594" s="1"/>
      <c r="D7594" s="1"/>
      <c r="L7594" s="113">
        <v>59615.35</v>
      </c>
    </row>
    <row r="7595" spans="3:12" x14ac:dyDescent="0.3">
      <c r="C7595" s="1"/>
      <c r="D7595" s="1"/>
      <c r="L7595" s="113">
        <v>59615.35</v>
      </c>
    </row>
    <row r="7596" spans="3:12" x14ac:dyDescent="0.3">
      <c r="C7596" s="1"/>
      <c r="D7596" s="1"/>
      <c r="L7596" s="113">
        <v>59615.35</v>
      </c>
    </row>
    <row r="7597" spans="3:12" x14ac:dyDescent="0.3">
      <c r="C7597" s="1"/>
      <c r="D7597" s="1"/>
      <c r="L7597" s="113">
        <v>59615.35</v>
      </c>
    </row>
    <row r="7598" spans="3:12" x14ac:dyDescent="0.3">
      <c r="C7598" s="1"/>
      <c r="D7598" s="1"/>
      <c r="L7598" s="113">
        <v>59615.35</v>
      </c>
    </row>
    <row r="7599" spans="3:12" x14ac:dyDescent="0.3">
      <c r="C7599" s="1"/>
      <c r="D7599" s="1"/>
      <c r="L7599" s="113">
        <v>59615.35</v>
      </c>
    </row>
    <row r="7600" spans="3:12" x14ac:dyDescent="0.3">
      <c r="C7600" s="1"/>
      <c r="D7600" s="1"/>
      <c r="L7600" s="113">
        <v>59615.35</v>
      </c>
    </row>
    <row r="7601" spans="3:12" x14ac:dyDescent="0.3">
      <c r="C7601" s="1"/>
      <c r="D7601" s="1"/>
      <c r="L7601" s="113">
        <v>59615.35</v>
      </c>
    </row>
    <row r="7602" spans="3:12" x14ac:dyDescent="0.3">
      <c r="C7602" s="1"/>
      <c r="D7602" s="1"/>
      <c r="L7602" s="113">
        <v>59615.35</v>
      </c>
    </row>
    <row r="7603" spans="3:12" x14ac:dyDescent="0.3">
      <c r="C7603" s="1"/>
      <c r="D7603" s="1"/>
      <c r="L7603" s="113">
        <v>59615.35</v>
      </c>
    </row>
    <row r="7604" spans="3:12" x14ac:dyDescent="0.3">
      <c r="C7604" s="1"/>
      <c r="D7604" s="1"/>
      <c r="L7604" s="113">
        <v>59615.35</v>
      </c>
    </row>
    <row r="7605" spans="3:12" x14ac:dyDescent="0.3">
      <c r="C7605" s="1"/>
      <c r="D7605" s="1"/>
      <c r="L7605" s="113">
        <v>59615.35</v>
      </c>
    </row>
    <row r="7606" spans="3:12" x14ac:dyDescent="0.3">
      <c r="C7606" s="1"/>
      <c r="D7606" s="1"/>
      <c r="L7606" s="113">
        <v>59615.35</v>
      </c>
    </row>
    <row r="7607" spans="3:12" x14ac:dyDescent="0.3">
      <c r="C7607" s="1"/>
      <c r="D7607" s="1"/>
      <c r="L7607" s="113">
        <v>59615.35</v>
      </c>
    </row>
    <row r="7608" spans="3:12" x14ac:dyDescent="0.3">
      <c r="C7608" s="1"/>
      <c r="D7608" s="1"/>
      <c r="L7608" s="113">
        <v>59615.35</v>
      </c>
    </row>
    <row r="7609" spans="3:12" x14ac:dyDescent="0.3">
      <c r="C7609" s="1"/>
      <c r="D7609" s="1"/>
      <c r="L7609" s="113">
        <v>59615.35</v>
      </c>
    </row>
    <row r="7610" spans="3:12" x14ac:dyDescent="0.3">
      <c r="C7610" s="1"/>
      <c r="D7610" s="1"/>
      <c r="L7610" s="113">
        <v>59615.35</v>
      </c>
    </row>
    <row r="7611" spans="3:12" x14ac:dyDescent="0.3">
      <c r="C7611" s="1"/>
      <c r="D7611" s="1"/>
      <c r="L7611" s="113">
        <v>59615.35</v>
      </c>
    </row>
    <row r="7612" spans="3:12" x14ac:dyDescent="0.3">
      <c r="C7612" s="1"/>
      <c r="D7612" s="1"/>
      <c r="L7612" s="113">
        <v>59615.35</v>
      </c>
    </row>
    <row r="7613" spans="3:12" x14ac:dyDescent="0.3">
      <c r="C7613" s="1"/>
      <c r="D7613" s="1"/>
      <c r="L7613" s="113">
        <v>59615.35</v>
      </c>
    </row>
    <row r="7614" spans="3:12" x14ac:dyDescent="0.3">
      <c r="C7614" s="1"/>
      <c r="D7614" s="1"/>
      <c r="L7614" s="113">
        <v>59615.35</v>
      </c>
    </row>
    <row r="7615" spans="3:12" x14ac:dyDescent="0.3">
      <c r="C7615" s="1"/>
      <c r="D7615" s="1"/>
      <c r="L7615" s="113">
        <v>59615.35</v>
      </c>
    </row>
    <row r="7616" spans="3:12" x14ac:dyDescent="0.3">
      <c r="C7616" s="1"/>
      <c r="D7616" s="1"/>
      <c r="L7616" s="113">
        <v>59615.35</v>
      </c>
    </row>
    <row r="7617" spans="3:12" x14ac:dyDescent="0.3">
      <c r="C7617" s="1"/>
      <c r="D7617" s="1"/>
      <c r="L7617" s="113">
        <v>59615.35</v>
      </c>
    </row>
    <row r="7618" spans="3:12" x14ac:dyDescent="0.3">
      <c r="C7618" s="1"/>
      <c r="D7618" s="1"/>
      <c r="L7618" s="113">
        <v>59615.35</v>
      </c>
    </row>
    <row r="7619" spans="3:12" x14ac:dyDescent="0.3">
      <c r="C7619" s="1"/>
      <c r="D7619" s="1"/>
      <c r="L7619" s="113">
        <v>59615.35</v>
      </c>
    </row>
    <row r="7620" spans="3:12" x14ac:dyDescent="0.3">
      <c r="C7620" s="1"/>
      <c r="D7620" s="1"/>
      <c r="L7620" s="113">
        <v>59615.35</v>
      </c>
    </row>
    <row r="7621" spans="3:12" x14ac:dyDescent="0.3">
      <c r="C7621" s="1"/>
      <c r="D7621" s="1"/>
      <c r="L7621" s="113">
        <v>59615.35</v>
      </c>
    </row>
    <row r="7622" spans="3:12" x14ac:dyDescent="0.3">
      <c r="C7622" s="1"/>
      <c r="D7622" s="1"/>
      <c r="L7622" s="113">
        <v>59615.35</v>
      </c>
    </row>
    <row r="7623" spans="3:12" x14ac:dyDescent="0.3">
      <c r="C7623" s="1"/>
      <c r="D7623" s="1"/>
      <c r="L7623" s="113">
        <v>59615.35</v>
      </c>
    </row>
    <row r="7624" spans="3:12" x14ac:dyDescent="0.3">
      <c r="C7624" s="1"/>
      <c r="D7624" s="1"/>
      <c r="L7624" s="113">
        <v>59615.35</v>
      </c>
    </row>
    <row r="7625" spans="3:12" x14ac:dyDescent="0.3">
      <c r="C7625" s="1"/>
      <c r="D7625" s="1"/>
      <c r="L7625" s="113">
        <v>59615.35</v>
      </c>
    </row>
    <row r="7626" spans="3:12" x14ac:dyDescent="0.3">
      <c r="C7626" s="1"/>
      <c r="D7626" s="1"/>
      <c r="L7626" s="113">
        <v>59615.35</v>
      </c>
    </row>
    <row r="7627" spans="3:12" x14ac:dyDescent="0.3">
      <c r="C7627" s="1"/>
      <c r="D7627" s="1"/>
      <c r="L7627" s="113">
        <v>59615.35</v>
      </c>
    </row>
    <row r="7628" spans="3:12" x14ac:dyDescent="0.3">
      <c r="C7628" s="1"/>
      <c r="D7628" s="1"/>
      <c r="L7628" s="113">
        <v>59615.35</v>
      </c>
    </row>
    <row r="7629" spans="3:12" x14ac:dyDescent="0.3">
      <c r="C7629" s="1"/>
      <c r="D7629" s="1"/>
      <c r="L7629" s="113">
        <v>59615.35</v>
      </c>
    </row>
    <row r="7630" spans="3:12" x14ac:dyDescent="0.3">
      <c r="C7630" s="1"/>
      <c r="D7630" s="1"/>
      <c r="L7630" s="113">
        <v>59615.35</v>
      </c>
    </row>
    <row r="7631" spans="3:12" x14ac:dyDescent="0.3">
      <c r="C7631" s="1"/>
      <c r="D7631" s="1"/>
      <c r="L7631" s="113">
        <v>59615.35</v>
      </c>
    </row>
    <row r="7632" spans="3:12" x14ac:dyDescent="0.3">
      <c r="C7632" s="1"/>
      <c r="D7632" s="1"/>
      <c r="L7632" s="113">
        <v>59615.35</v>
      </c>
    </row>
    <row r="7633" spans="3:12" x14ac:dyDescent="0.3">
      <c r="C7633" s="1"/>
      <c r="D7633" s="1"/>
      <c r="L7633" s="113">
        <v>59615.35</v>
      </c>
    </row>
    <row r="7634" spans="3:12" x14ac:dyDescent="0.3">
      <c r="C7634" s="1"/>
      <c r="D7634" s="1"/>
      <c r="L7634" s="113">
        <v>59615.35</v>
      </c>
    </row>
    <row r="7635" spans="3:12" x14ac:dyDescent="0.3">
      <c r="C7635" s="1"/>
      <c r="D7635" s="1"/>
      <c r="L7635" s="113">
        <v>59615.35</v>
      </c>
    </row>
    <row r="7636" spans="3:12" x14ac:dyDescent="0.3">
      <c r="C7636" s="1"/>
      <c r="D7636" s="1"/>
      <c r="L7636" s="113">
        <v>59615.35</v>
      </c>
    </row>
    <row r="7637" spans="3:12" x14ac:dyDescent="0.3">
      <c r="C7637" s="1"/>
      <c r="D7637" s="1"/>
      <c r="L7637" s="113">
        <v>59615.35</v>
      </c>
    </row>
    <row r="7638" spans="3:12" x14ac:dyDescent="0.3">
      <c r="C7638" s="1"/>
      <c r="D7638" s="1"/>
      <c r="L7638" s="113">
        <v>59615.35</v>
      </c>
    </row>
    <row r="7639" spans="3:12" x14ac:dyDescent="0.3">
      <c r="C7639" s="1"/>
      <c r="D7639" s="1"/>
      <c r="L7639" s="113">
        <v>59615.35</v>
      </c>
    </row>
    <row r="7640" spans="3:12" x14ac:dyDescent="0.3">
      <c r="C7640" s="1"/>
      <c r="D7640" s="1"/>
      <c r="L7640" s="113">
        <v>59615.35</v>
      </c>
    </row>
    <row r="7641" spans="3:12" x14ac:dyDescent="0.3">
      <c r="C7641" s="1"/>
      <c r="D7641" s="1"/>
      <c r="L7641" s="113">
        <v>59615.35</v>
      </c>
    </row>
    <row r="7642" spans="3:12" x14ac:dyDescent="0.3">
      <c r="C7642" s="1"/>
      <c r="D7642" s="1"/>
      <c r="L7642" s="113">
        <v>59615.35</v>
      </c>
    </row>
    <row r="7643" spans="3:12" x14ac:dyDescent="0.3">
      <c r="C7643" s="1"/>
      <c r="D7643" s="1"/>
      <c r="L7643" s="113">
        <v>59615.35</v>
      </c>
    </row>
    <row r="7644" spans="3:12" x14ac:dyDescent="0.3">
      <c r="C7644" s="1"/>
      <c r="D7644" s="1"/>
      <c r="L7644" s="113">
        <v>59615.35</v>
      </c>
    </row>
    <row r="7645" spans="3:12" x14ac:dyDescent="0.3">
      <c r="C7645" s="1"/>
      <c r="D7645" s="1"/>
      <c r="L7645" s="113">
        <v>59615.35</v>
      </c>
    </row>
    <row r="7646" spans="3:12" x14ac:dyDescent="0.3">
      <c r="C7646" s="1"/>
      <c r="D7646" s="1"/>
      <c r="L7646" s="113">
        <v>59615.35</v>
      </c>
    </row>
    <row r="7647" spans="3:12" x14ac:dyDescent="0.3">
      <c r="C7647" s="1"/>
      <c r="D7647" s="1"/>
      <c r="L7647" s="113">
        <v>59615.35</v>
      </c>
    </row>
    <row r="7648" spans="3:12" x14ac:dyDescent="0.3">
      <c r="C7648" s="1"/>
      <c r="D7648" s="1"/>
      <c r="L7648" s="113">
        <v>59615.35</v>
      </c>
    </row>
    <row r="7649" spans="3:12" x14ac:dyDescent="0.3">
      <c r="C7649" s="1"/>
      <c r="D7649" s="1"/>
      <c r="L7649" s="113">
        <v>59615.35</v>
      </c>
    </row>
    <row r="7650" spans="3:12" x14ac:dyDescent="0.3">
      <c r="C7650" s="1"/>
      <c r="D7650" s="1"/>
      <c r="L7650" s="113">
        <v>59615.35</v>
      </c>
    </row>
    <row r="7651" spans="3:12" x14ac:dyDescent="0.3">
      <c r="C7651" s="1"/>
      <c r="D7651" s="1"/>
      <c r="L7651" s="113">
        <v>59615.35</v>
      </c>
    </row>
    <row r="7652" spans="3:12" x14ac:dyDescent="0.3">
      <c r="C7652" s="1"/>
      <c r="D7652" s="1"/>
      <c r="L7652" s="113">
        <v>59615.35</v>
      </c>
    </row>
    <row r="7653" spans="3:12" x14ac:dyDescent="0.3">
      <c r="C7653" s="1"/>
      <c r="D7653" s="1"/>
      <c r="L7653" s="113">
        <v>59615.35</v>
      </c>
    </row>
    <row r="7654" spans="3:12" x14ac:dyDescent="0.3">
      <c r="C7654" s="1"/>
      <c r="D7654" s="1"/>
      <c r="L7654" s="113">
        <v>59615.35</v>
      </c>
    </row>
    <row r="7655" spans="3:12" x14ac:dyDescent="0.3">
      <c r="C7655" s="1"/>
      <c r="D7655" s="1"/>
      <c r="L7655" s="113">
        <v>59615.35</v>
      </c>
    </row>
    <row r="7656" spans="3:12" x14ac:dyDescent="0.3">
      <c r="C7656" s="1"/>
      <c r="D7656" s="1"/>
      <c r="L7656" s="113">
        <v>59615.35</v>
      </c>
    </row>
    <row r="7657" spans="3:12" x14ac:dyDescent="0.3">
      <c r="C7657" s="1"/>
      <c r="D7657" s="1"/>
      <c r="L7657" s="113">
        <v>59615.35</v>
      </c>
    </row>
    <row r="7658" spans="3:12" x14ac:dyDescent="0.3">
      <c r="C7658" s="1"/>
      <c r="D7658" s="1"/>
      <c r="L7658" s="113">
        <v>59615.35</v>
      </c>
    </row>
    <row r="7659" spans="3:12" x14ac:dyDescent="0.3">
      <c r="C7659" s="1"/>
      <c r="D7659" s="1"/>
      <c r="L7659" s="113">
        <v>59615.35</v>
      </c>
    </row>
    <row r="7660" spans="3:12" x14ac:dyDescent="0.3">
      <c r="C7660" s="1"/>
      <c r="D7660" s="1"/>
      <c r="L7660" s="113">
        <v>59615.35</v>
      </c>
    </row>
    <row r="7661" spans="3:12" x14ac:dyDescent="0.3">
      <c r="C7661" s="1"/>
      <c r="D7661" s="1"/>
      <c r="L7661" s="113">
        <v>59615.35</v>
      </c>
    </row>
    <row r="7662" spans="3:12" x14ac:dyDescent="0.3">
      <c r="C7662" s="1"/>
      <c r="D7662" s="1"/>
      <c r="L7662" s="113">
        <v>59615.35</v>
      </c>
    </row>
    <row r="7663" spans="3:12" x14ac:dyDescent="0.3">
      <c r="C7663" s="1"/>
      <c r="D7663" s="1"/>
      <c r="L7663" s="113">
        <v>59615.35</v>
      </c>
    </row>
    <row r="7664" spans="3:12" x14ac:dyDescent="0.3">
      <c r="C7664" s="1"/>
      <c r="D7664" s="1"/>
      <c r="L7664" s="113">
        <v>59615.35</v>
      </c>
    </row>
    <row r="7665" spans="3:12" x14ac:dyDescent="0.3">
      <c r="C7665" s="1"/>
      <c r="D7665" s="1"/>
      <c r="L7665" s="113">
        <v>59615.35</v>
      </c>
    </row>
    <row r="7666" spans="3:12" x14ac:dyDescent="0.3">
      <c r="C7666" s="1"/>
      <c r="D7666" s="1"/>
      <c r="L7666" s="113">
        <v>59615.35</v>
      </c>
    </row>
    <row r="7667" spans="3:12" x14ac:dyDescent="0.3">
      <c r="C7667" s="1"/>
      <c r="D7667" s="1"/>
      <c r="L7667" s="113">
        <v>59615.35</v>
      </c>
    </row>
    <row r="7668" spans="3:12" x14ac:dyDescent="0.3">
      <c r="C7668" s="1"/>
      <c r="D7668" s="1"/>
      <c r="L7668" s="113">
        <v>59615.35</v>
      </c>
    </row>
    <row r="7669" spans="3:12" x14ac:dyDescent="0.3">
      <c r="C7669" s="1"/>
      <c r="D7669" s="1"/>
      <c r="L7669" s="113">
        <v>59615.35</v>
      </c>
    </row>
    <row r="7670" spans="3:12" x14ac:dyDescent="0.3">
      <c r="C7670" s="1"/>
      <c r="D7670" s="1"/>
      <c r="L7670" s="113">
        <v>59615.35</v>
      </c>
    </row>
    <row r="7671" spans="3:12" x14ac:dyDescent="0.3">
      <c r="C7671" s="1"/>
      <c r="D7671" s="1"/>
      <c r="L7671" s="113">
        <v>59615.35</v>
      </c>
    </row>
    <row r="7672" spans="3:12" x14ac:dyDescent="0.3">
      <c r="C7672" s="1"/>
      <c r="D7672" s="1"/>
      <c r="L7672" s="113">
        <v>59615.35</v>
      </c>
    </row>
    <row r="7673" spans="3:12" x14ac:dyDescent="0.3">
      <c r="C7673" s="1"/>
      <c r="D7673" s="1"/>
      <c r="L7673" s="113">
        <v>59615.35</v>
      </c>
    </row>
    <row r="7674" spans="3:12" x14ac:dyDescent="0.3">
      <c r="C7674" s="1"/>
      <c r="D7674" s="1"/>
      <c r="L7674" s="113">
        <v>59615.35</v>
      </c>
    </row>
    <row r="7675" spans="3:12" x14ac:dyDescent="0.3">
      <c r="C7675" s="1"/>
      <c r="D7675" s="1"/>
      <c r="L7675" s="113">
        <v>59615.35</v>
      </c>
    </row>
    <row r="7676" spans="3:12" x14ac:dyDescent="0.3">
      <c r="C7676" s="1"/>
      <c r="D7676" s="1"/>
      <c r="L7676" s="113">
        <v>59615.35</v>
      </c>
    </row>
    <row r="7677" spans="3:12" x14ac:dyDescent="0.3">
      <c r="C7677" s="1"/>
      <c r="D7677" s="1"/>
      <c r="L7677" s="113">
        <v>59615.35</v>
      </c>
    </row>
    <row r="7678" spans="3:12" x14ac:dyDescent="0.3">
      <c r="C7678" s="1"/>
      <c r="D7678" s="1"/>
      <c r="L7678" s="113">
        <v>59615.35</v>
      </c>
    </row>
    <row r="7679" spans="3:12" x14ac:dyDescent="0.3">
      <c r="C7679" s="1"/>
      <c r="D7679" s="1"/>
      <c r="L7679" s="113">
        <v>59615.35</v>
      </c>
    </row>
    <row r="7680" spans="3:12" x14ac:dyDescent="0.3">
      <c r="C7680" s="1"/>
      <c r="D7680" s="1"/>
      <c r="L7680" s="113">
        <v>59615.35</v>
      </c>
    </row>
    <row r="7681" spans="3:12" x14ac:dyDescent="0.3">
      <c r="C7681" s="1"/>
      <c r="D7681" s="1"/>
      <c r="L7681" s="113">
        <v>59615.35</v>
      </c>
    </row>
    <row r="7682" spans="3:12" x14ac:dyDescent="0.3">
      <c r="C7682" s="1"/>
      <c r="D7682" s="1"/>
      <c r="L7682" s="113">
        <v>59615.35</v>
      </c>
    </row>
    <row r="7683" spans="3:12" x14ac:dyDescent="0.3">
      <c r="C7683" s="1"/>
      <c r="D7683" s="1"/>
      <c r="L7683" s="113">
        <v>59615.35</v>
      </c>
    </row>
    <row r="7684" spans="3:12" x14ac:dyDescent="0.3">
      <c r="C7684" s="1"/>
      <c r="D7684" s="1"/>
      <c r="L7684" s="113">
        <v>59615.35</v>
      </c>
    </row>
    <row r="7685" spans="3:12" x14ac:dyDescent="0.3">
      <c r="C7685" s="1"/>
      <c r="D7685" s="1"/>
      <c r="L7685" s="113">
        <v>59615.35</v>
      </c>
    </row>
    <row r="7686" spans="3:12" x14ac:dyDescent="0.3">
      <c r="C7686" s="1"/>
      <c r="D7686" s="1"/>
      <c r="L7686" s="113">
        <v>59615.35</v>
      </c>
    </row>
    <row r="7687" spans="3:12" x14ac:dyDescent="0.3">
      <c r="C7687" s="1"/>
      <c r="D7687" s="1"/>
      <c r="L7687" s="113">
        <v>59615.35</v>
      </c>
    </row>
    <row r="7688" spans="3:12" x14ac:dyDescent="0.3">
      <c r="C7688" s="1"/>
      <c r="D7688" s="1"/>
      <c r="L7688" s="113">
        <v>59615.35</v>
      </c>
    </row>
    <row r="7689" spans="3:12" x14ac:dyDescent="0.3">
      <c r="C7689" s="1"/>
      <c r="D7689" s="1"/>
      <c r="L7689" s="113">
        <v>59615.35</v>
      </c>
    </row>
    <row r="7690" spans="3:12" x14ac:dyDescent="0.3">
      <c r="C7690" s="1"/>
      <c r="D7690" s="1"/>
      <c r="L7690" s="113">
        <v>59615.35</v>
      </c>
    </row>
    <row r="7691" spans="3:12" x14ac:dyDescent="0.3">
      <c r="C7691" s="1"/>
      <c r="D7691" s="1"/>
      <c r="L7691" s="113">
        <v>59615.35</v>
      </c>
    </row>
    <row r="7692" spans="3:12" x14ac:dyDescent="0.3">
      <c r="C7692" s="1"/>
      <c r="D7692" s="1"/>
      <c r="L7692" s="113">
        <v>59615.35</v>
      </c>
    </row>
    <row r="7693" spans="3:12" x14ac:dyDescent="0.3">
      <c r="C7693" s="1"/>
      <c r="D7693" s="1"/>
      <c r="L7693" s="113">
        <v>59615.35</v>
      </c>
    </row>
    <row r="7694" spans="3:12" x14ac:dyDescent="0.3">
      <c r="C7694" s="1"/>
      <c r="D7694" s="1"/>
      <c r="L7694" s="113">
        <v>59615.35</v>
      </c>
    </row>
    <row r="7695" spans="3:12" x14ac:dyDescent="0.3">
      <c r="C7695" s="1"/>
      <c r="D7695" s="1"/>
      <c r="L7695" s="113">
        <v>59615.35</v>
      </c>
    </row>
    <row r="7696" spans="3:12" x14ac:dyDescent="0.3">
      <c r="C7696" s="1"/>
      <c r="D7696" s="1"/>
      <c r="L7696" s="113">
        <v>59615.35</v>
      </c>
    </row>
    <row r="7697" spans="3:12" x14ac:dyDescent="0.3">
      <c r="C7697" s="1"/>
      <c r="D7697" s="1"/>
      <c r="L7697" s="113">
        <v>59615.35</v>
      </c>
    </row>
    <row r="7698" spans="3:12" x14ac:dyDescent="0.3">
      <c r="C7698" s="1"/>
      <c r="D7698" s="1"/>
      <c r="L7698" s="113">
        <v>59615.35</v>
      </c>
    </row>
    <row r="7699" spans="3:12" x14ac:dyDescent="0.3">
      <c r="C7699" s="1"/>
      <c r="D7699" s="1"/>
      <c r="L7699" s="113">
        <v>59615.35</v>
      </c>
    </row>
    <row r="7700" spans="3:12" x14ac:dyDescent="0.3">
      <c r="C7700" s="1"/>
      <c r="D7700" s="1"/>
      <c r="L7700" s="113">
        <v>59615.35</v>
      </c>
    </row>
    <row r="7701" spans="3:12" x14ac:dyDescent="0.3">
      <c r="C7701" s="1"/>
      <c r="D7701" s="1"/>
      <c r="L7701" s="113">
        <v>59615.35</v>
      </c>
    </row>
    <row r="7702" spans="3:12" x14ac:dyDescent="0.3">
      <c r="C7702" s="1"/>
      <c r="D7702" s="1"/>
      <c r="L7702" s="113">
        <v>59615.35</v>
      </c>
    </row>
    <row r="7703" spans="3:12" x14ac:dyDescent="0.3">
      <c r="C7703" s="1"/>
      <c r="D7703" s="1"/>
      <c r="L7703" s="113">
        <v>59615.35</v>
      </c>
    </row>
    <row r="7704" spans="3:12" x14ac:dyDescent="0.3">
      <c r="C7704" s="1"/>
      <c r="D7704" s="1"/>
      <c r="L7704" s="113">
        <v>59615.35</v>
      </c>
    </row>
    <row r="7705" spans="3:12" x14ac:dyDescent="0.3">
      <c r="C7705" s="1"/>
      <c r="D7705" s="1"/>
      <c r="L7705" s="113">
        <v>59615.35</v>
      </c>
    </row>
    <row r="7706" spans="3:12" x14ac:dyDescent="0.3">
      <c r="C7706" s="1"/>
      <c r="D7706" s="1"/>
      <c r="L7706" s="113">
        <v>59615.35</v>
      </c>
    </row>
    <row r="7707" spans="3:12" x14ac:dyDescent="0.3">
      <c r="C7707" s="1"/>
      <c r="D7707" s="1"/>
      <c r="L7707" s="113">
        <v>59615.35</v>
      </c>
    </row>
    <row r="7708" spans="3:12" x14ac:dyDescent="0.3">
      <c r="C7708" s="1"/>
      <c r="D7708" s="1"/>
      <c r="L7708" s="113">
        <v>59615.35</v>
      </c>
    </row>
    <row r="7709" spans="3:12" x14ac:dyDescent="0.3">
      <c r="C7709" s="1"/>
      <c r="D7709" s="1"/>
      <c r="L7709" s="113">
        <v>59615.35</v>
      </c>
    </row>
    <row r="7710" spans="3:12" x14ac:dyDescent="0.3">
      <c r="C7710" s="1"/>
      <c r="D7710" s="1"/>
      <c r="L7710" s="113">
        <v>59615.35</v>
      </c>
    </row>
    <row r="7711" spans="3:12" x14ac:dyDescent="0.3">
      <c r="C7711" s="1"/>
      <c r="D7711" s="1"/>
      <c r="L7711" s="113">
        <v>59615.35</v>
      </c>
    </row>
    <row r="7712" spans="3:12" x14ac:dyDescent="0.3">
      <c r="C7712" s="1"/>
      <c r="D7712" s="1"/>
      <c r="L7712" s="113">
        <v>59615.35</v>
      </c>
    </row>
    <row r="7713" spans="3:12" x14ac:dyDescent="0.3">
      <c r="C7713" s="1"/>
      <c r="D7713" s="1"/>
      <c r="L7713" s="113">
        <v>59615.35</v>
      </c>
    </row>
    <row r="7714" spans="3:12" x14ac:dyDescent="0.3">
      <c r="C7714" s="1"/>
      <c r="D7714" s="1"/>
      <c r="L7714" s="113">
        <v>59615.35</v>
      </c>
    </row>
    <row r="7715" spans="3:12" x14ac:dyDescent="0.3">
      <c r="C7715" s="1"/>
      <c r="D7715" s="1"/>
      <c r="L7715" s="113">
        <v>59615.35</v>
      </c>
    </row>
    <row r="7716" spans="3:12" x14ac:dyDescent="0.3">
      <c r="C7716" s="1"/>
      <c r="D7716" s="1"/>
      <c r="L7716" s="113">
        <v>59615.35</v>
      </c>
    </row>
    <row r="7717" spans="3:12" x14ac:dyDescent="0.3">
      <c r="C7717" s="1"/>
      <c r="D7717" s="1"/>
      <c r="L7717" s="113">
        <v>59615.35</v>
      </c>
    </row>
    <row r="7718" spans="3:12" x14ac:dyDescent="0.3">
      <c r="C7718" s="1"/>
      <c r="D7718" s="1"/>
      <c r="L7718" s="113">
        <v>59615.35</v>
      </c>
    </row>
    <row r="7719" spans="3:12" x14ac:dyDescent="0.3">
      <c r="C7719" s="1"/>
      <c r="D7719" s="1"/>
      <c r="L7719" s="113">
        <v>59615.35</v>
      </c>
    </row>
    <row r="7720" spans="3:12" x14ac:dyDescent="0.3">
      <c r="C7720" s="1"/>
      <c r="D7720" s="1"/>
      <c r="L7720" s="113">
        <v>59615.35</v>
      </c>
    </row>
    <row r="7721" spans="3:12" x14ac:dyDescent="0.3">
      <c r="C7721" s="1"/>
      <c r="D7721" s="1"/>
      <c r="L7721" s="113">
        <v>59615.35</v>
      </c>
    </row>
    <row r="7722" spans="3:12" x14ac:dyDescent="0.3">
      <c r="C7722" s="1"/>
      <c r="D7722" s="1"/>
      <c r="L7722" s="113">
        <v>59615.35</v>
      </c>
    </row>
    <row r="7723" spans="3:12" x14ac:dyDescent="0.3">
      <c r="C7723" s="1"/>
      <c r="D7723" s="1"/>
      <c r="L7723" s="113">
        <v>59615.35</v>
      </c>
    </row>
    <row r="7724" spans="3:12" x14ac:dyDescent="0.3">
      <c r="C7724" s="1"/>
      <c r="D7724" s="1"/>
      <c r="L7724" s="113">
        <v>59615.35</v>
      </c>
    </row>
    <row r="7725" spans="3:12" x14ac:dyDescent="0.3">
      <c r="C7725" s="1"/>
      <c r="D7725" s="1"/>
      <c r="L7725" s="113">
        <v>59615.35</v>
      </c>
    </row>
    <row r="7726" spans="3:12" x14ac:dyDescent="0.3">
      <c r="C7726" s="1"/>
      <c r="D7726" s="1"/>
      <c r="L7726" s="113">
        <v>59615.35</v>
      </c>
    </row>
    <row r="7727" spans="3:12" x14ac:dyDescent="0.3">
      <c r="C7727" s="1"/>
      <c r="D7727" s="1"/>
      <c r="L7727" s="113">
        <v>59615.35</v>
      </c>
    </row>
    <row r="7728" spans="3:12" x14ac:dyDescent="0.3">
      <c r="C7728" s="1"/>
      <c r="D7728" s="1"/>
      <c r="L7728" s="113">
        <v>59615.35</v>
      </c>
    </row>
    <row r="7729" spans="3:12" x14ac:dyDescent="0.3">
      <c r="C7729" s="1"/>
      <c r="D7729" s="1"/>
      <c r="L7729" s="113">
        <v>59615.35</v>
      </c>
    </row>
    <row r="7730" spans="3:12" x14ac:dyDescent="0.3">
      <c r="C7730" s="1"/>
      <c r="D7730" s="1"/>
      <c r="L7730" s="113">
        <v>59615.35</v>
      </c>
    </row>
    <row r="7731" spans="3:12" x14ac:dyDescent="0.3">
      <c r="C7731" s="1"/>
      <c r="D7731" s="1"/>
      <c r="L7731" s="113">
        <v>59615.35</v>
      </c>
    </row>
    <row r="7732" spans="3:12" x14ac:dyDescent="0.3">
      <c r="C7732" s="1"/>
      <c r="D7732" s="1"/>
      <c r="L7732" s="113">
        <v>59615.35</v>
      </c>
    </row>
    <row r="7733" spans="3:12" x14ac:dyDescent="0.3">
      <c r="C7733" s="1"/>
      <c r="D7733" s="1"/>
      <c r="L7733" s="113">
        <v>59615.35</v>
      </c>
    </row>
    <row r="7734" spans="3:12" x14ac:dyDescent="0.3">
      <c r="C7734" s="1"/>
      <c r="D7734" s="1"/>
      <c r="L7734" s="113">
        <v>59615.35</v>
      </c>
    </row>
    <row r="7735" spans="3:12" x14ac:dyDescent="0.3">
      <c r="C7735" s="1"/>
      <c r="D7735" s="1"/>
      <c r="L7735" s="113">
        <v>59615.35</v>
      </c>
    </row>
    <row r="7736" spans="3:12" x14ac:dyDescent="0.3">
      <c r="C7736" s="1"/>
      <c r="D7736" s="1"/>
      <c r="L7736" s="113">
        <v>59615.35</v>
      </c>
    </row>
    <row r="7737" spans="3:12" x14ac:dyDescent="0.3">
      <c r="C7737" s="1"/>
      <c r="D7737" s="1"/>
      <c r="L7737" s="113">
        <v>59615.35</v>
      </c>
    </row>
    <row r="7738" spans="3:12" x14ac:dyDescent="0.3">
      <c r="C7738" s="1"/>
      <c r="D7738" s="1"/>
      <c r="L7738" s="113">
        <v>59615.35</v>
      </c>
    </row>
    <row r="7739" spans="3:12" x14ac:dyDescent="0.3">
      <c r="C7739" s="1"/>
      <c r="D7739" s="1"/>
      <c r="L7739" s="113">
        <v>59615.35</v>
      </c>
    </row>
    <row r="7740" spans="3:12" x14ac:dyDescent="0.3">
      <c r="C7740" s="1"/>
      <c r="D7740" s="1"/>
      <c r="L7740" s="113">
        <v>59615.35</v>
      </c>
    </row>
    <row r="7741" spans="3:12" x14ac:dyDescent="0.3">
      <c r="C7741" s="1"/>
      <c r="D7741" s="1"/>
      <c r="L7741" s="113">
        <v>59615.35</v>
      </c>
    </row>
    <row r="7742" spans="3:12" x14ac:dyDescent="0.3">
      <c r="C7742" s="1"/>
      <c r="D7742" s="1"/>
      <c r="L7742" s="113">
        <v>59615.35</v>
      </c>
    </row>
    <row r="7743" spans="3:12" x14ac:dyDescent="0.3">
      <c r="C7743" s="1"/>
      <c r="D7743" s="1"/>
      <c r="L7743" s="113">
        <v>59615.35</v>
      </c>
    </row>
    <row r="7744" spans="3:12" x14ac:dyDescent="0.3">
      <c r="C7744" s="1"/>
      <c r="D7744" s="1"/>
      <c r="L7744" s="113">
        <v>59615.35</v>
      </c>
    </row>
    <row r="7745" spans="3:12" x14ac:dyDescent="0.3">
      <c r="C7745" s="1"/>
      <c r="D7745" s="1"/>
      <c r="L7745" s="113">
        <v>59615.35</v>
      </c>
    </row>
    <row r="7746" spans="3:12" x14ac:dyDescent="0.3">
      <c r="C7746" s="1"/>
      <c r="D7746" s="1"/>
      <c r="L7746" s="113">
        <v>59615.35</v>
      </c>
    </row>
    <row r="7747" spans="3:12" x14ac:dyDescent="0.3">
      <c r="C7747" s="1"/>
      <c r="D7747" s="1"/>
      <c r="L7747" s="113">
        <v>59615.35</v>
      </c>
    </row>
    <row r="7748" spans="3:12" x14ac:dyDescent="0.3">
      <c r="C7748" s="1"/>
      <c r="D7748" s="1"/>
      <c r="L7748" s="113">
        <v>59615.35</v>
      </c>
    </row>
    <row r="7749" spans="3:12" x14ac:dyDescent="0.3">
      <c r="C7749" s="1"/>
      <c r="D7749" s="1"/>
      <c r="L7749" s="113">
        <v>59615.35</v>
      </c>
    </row>
    <row r="7750" spans="3:12" x14ac:dyDescent="0.3">
      <c r="C7750" s="1"/>
      <c r="D7750" s="1"/>
      <c r="L7750" s="113">
        <v>59615.35</v>
      </c>
    </row>
    <row r="7751" spans="3:12" x14ac:dyDescent="0.3">
      <c r="C7751" s="1"/>
      <c r="D7751" s="1"/>
      <c r="L7751" s="113">
        <v>59615.35</v>
      </c>
    </row>
    <row r="7752" spans="3:12" x14ac:dyDescent="0.3">
      <c r="C7752" s="1"/>
      <c r="D7752" s="1"/>
      <c r="L7752" s="113">
        <v>59615.35</v>
      </c>
    </row>
    <row r="7753" spans="3:12" x14ac:dyDescent="0.3">
      <c r="C7753" s="1"/>
      <c r="D7753" s="1"/>
      <c r="L7753" s="113">
        <v>59615.35</v>
      </c>
    </row>
    <row r="7754" spans="3:12" x14ac:dyDescent="0.3">
      <c r="C7754" s="1"/>
      <c r="D7754" s="1"/>
      <c r="L7754" s="113">
        <v>59615.35</v>
      </c>
    </row>
    <row r="7755" spans="3:12" x14ac:dyDescent="0.3">
      <c r="C7755" s="1"/>
      <c r="D7755" s="1"/>
      <c r="L7755" s="113">
        <v>59615.35</v>
      </c>
    </row>
    <row r="7756" spans="3:12" x14ac:dyDescent="0.3">
      <c r="C7756" s="1"/>
      <c r="D7756" s="1"/>
      <c r="L7756" s="113">
        <v>59615.35</v>
      </c>
    </row>
    <row r="7757" spans="3:12" x14ac:dyDescent="0.3">
      <c r="C7757" s="1"/>
      <c r="D7757" s="1"/>
      <c r="L7757" s="113">
        <v>59615.35</v>
      </c>
    </row>
    <row r="7758" spans="3:12" x14ac:dyDescent="0.3">
      <c r="C7758" s="1"/>
      <c r="D7758" s="1"/>
      <c r="L7758" s="113">
        <v>59615.35</v>
      </c>
    </row>
    <row r="7759" spans="3:12" x14ac:dyDescent="0.3">
      <c r="C7759" s="1"/>
      <c r="D7759" s="1"/>
      <c r="L7759" s="113">
        <v>59615.35</v>
      </c>
    </row>
    <row r="7760" spans="3:12" x14ac:dyDescent="0.3">
      <c r="C7760" s="1"/>
      <c r="D7760" s="1"/>
      <c r="L7760" s="113">
        <v>59615.35</v>
      </c>
    </row>
    <row r="7761" spans="3:12" x14ac:dyDescent="0.3">
      <c r="C7761" s="1"/>
      <c r="D7761" s="1"/>
      <c r="L7761" s="113">
        <v>59615.35</v>
      </c>
    </row>
    <row r="7762" spans="3:12" x14ac:dyDescent="0.3">
      <c r="C7762" s="1"/>
      <c r="D7762" s="1"/>
      <c r="L7762" s="113">
        <v>59615.35</v>
      </c>
    </row>
    <row r="7763" spans="3:12" x14ac:dyDescent="0.3">
      <c r="C7763" s="1"/>
      <c r="D7763" s="1"/>
      <c r="L7763" s="113">
        <v>59615.35</v>
      </c>
    </row>
    <row r="7764" spans="3:12" x14ac:dyDescent="0.3">
      <c r="C7764" s="1"/>
      <c r="D7764" s="1"/>
      <c r="L7764" s="113">
        <v>59615.35</v>
      </c>
    </row>
    <row r="7765" spans="3:12" x14ac:dyDescent="0.3">
      <c r="C7765" s="1"/>
      <c r="D7765" s="1"/>
      <c r="L7765" s="113">
        <v>59615.35</v>
      </c>
    </row>
    <row r="7766" spans="3:12" x14ac:dyDescent="0.3">
      <c r="C7766" s="1"/>
      <c r="D7766" s="1"/>
      <c r="L7766" s="113">
        <v>59615.35</v>
      </c>
    </row>
    <row r="7767" spans="3:12" x14ac:dyDescent="0.3">
      <c r="C7767" s="1"/>
      <c r="D7767" s="1"/>
      <c r="L7767" s="113">
        <v>59615.35</v>
      </c>
    </row>
    <row r="7768" spans="3:12" x14ac:dyDescent="0.3">
      <c r="C7768" s="1"/>
      <c r="D7768" s="1"/>
      <c r="L7768" s="113">
        <v>59615.35</v>
      </c>
    </row>
    <row r="7769" spans="3:12" x14ac:dyDescent="0.3">
      <c r="C7769" s="1"/>
      <c r="D7769" s="1"/>
      <c r="L7769" s="113">
        <v>59615.35</v>
      </c>
    </row>
    <row r="7770" spans="3:12" x14ac:dyDescent="0.3">
      <c r="C7770" s="1"/>
      <c r="D7770" s="1"/>
      <c r="L7770" s="113">
        <v>59615.35</v>
      </c>
    </row>
    <row r="7771" spans="3:12" x14ac:dyDescent="0.3">
      <c r="C7771" s="1"/>
      <c r="D7771" s="1"/>
      <c r="L7771" s="113">
        <v>59615.35</v>
      </c>
    </row>
    <row r="7772" spans="3:12" x14ac:dyDescent="0.3">
      <c r="C7772" s="1"/>
      <c r="D7772" s="1"/>
      <c r="L7772" s="113">
        <v>59615.35</v>
      </c>
    </row>
    <row r="7773" spans="3:12" x14ac:dyDescent="0.3">
      <c r="C7773" s="1"/>
      <c r="D7773" s="1"/>
      <c r="L7773" s="113">
        <v>59615.35</v>
      </c>
    </row>
    <row r="7774" spans="3:12" x14ac:dyDescent="0.3">
      <c r="C7774" s="1"/>
      <c r="D7774" s="1"/>
      <c r="L7774" s="113">
        <v>59615.35</v>
      </c>
    </row>
    <row r="7775" spans="3:12" x14ac:dyDescent="0.3">
      <c r="C7775" s="1"/>
      <c r="D7775" s="1"/>
      <c r="L7775" s="113">
        <v>59615.35</v>
      </c>
    </row>
    <row r="7776" spans="3:12" x14ac:dyDescent="0.3">
      <c r="C7776" s="1"/>
      <c r="D7776" s="1"/>
      <c r="L7776" s="113">
        <v>59615.35</v>
      </c>
    </row>
    <row r="7777" spans="3:12" x14ac:dyDescent="0.3">
      <c r="C7777" s="1"/>
      <c r="D7777" s="1"/>
      <c r="L7777" s="113">
        <v>59615.35</v>
      </c>
    </row>
    <row r="7778" spans="3:12" x14ac:dyDescent="0.3">
      <c r="C7778" s="1"/>
      <c r="D7778" s="1"/>
      <c r="L7778" s="113">
        <v>59615.35</v>
      </c>
    </row>
    <row r="7779" spans="3:12" x14ac:dyDescent="0.3">
      <c r="C7779" s="1"/>
      <c r="D7779" s="1"/>
      <c r="L7779" s="113">
        <v>59615.35</v>
      </c>
    </row>
    <row r="7780" spans="3:12" x14ac:dyDescent="0.3">
      <c r="C7780" s="1"/>
      <c r="D7780" s="1"/>
      <c r="L7780" s="113">
        <v>59615.35</v>
      </c>
    </row>
    <row r="7781" spans="3:12" x14ac:dyDescent="0.3">
      <c r="C7781" s="1"/>
      <c r="D7781" s="1"/>
      <c r="L7781" s="113">
        <v>59615.35</v>
      </c>
    </row>
    <row r="7782" spans="3:12" x14ac:dyDescent="0.3">
      <c r="C7782" s="1"/>
      <c r="D7782" s="1"/>
      <c r="L7782" s="113">
        <v>59615.35</v>
      </c>
    </row>
    <row r="7783" spans="3:12" x14ac:dyDescent="0.3">
      <c r="C7783" s="1"/>
      <c r="D7783" s="1"/>
      <c r="L7783" s="113">
        <v>59615.35</v>
      </c>
    </row>
    <row r="7784" spans="3:12" x14ac:dyDescent="0.3">
      <c r="C7784" s="1"/>
      <c r="D7784" s="1"/>
      <c r="L7784" s="113">
        <v>59615.35</v>
      </c>
    </row>
    <row r="7785" spans="3:12" x14ac:dyDescent="0.3">
      <c r="C7785" s="1"/>
      <c r="D7785" s="1"/>
      <c r="L7785" s="113">
        <v>59615.35</v>
      </c>
    </row>
    <row r="7786" spans="3:12" x14ac:dyDescent="0.3">
      <c r="C7786" s="1"/>
      <c r="D7786" s="1"/>
      <c r="L7786" s="113">
        <v>59615.35</v>
      </c>
    </row>
    <row r="7787" spans="3:12" x14ac:dyDescent="0.3">
      <c r="C7787" s="1"/>
      <c r="D7787" s="1"/>
      <c r="L7787" s="113">
        <v>59615.35</v>
      </c>
    </row>
    <row r="7788" spans="3:12" x14ac:dyDescent="0.3">
      <c r="C7788" s="1"/>
      <c r="D7788" s="1"/>
      <c r="L7788" s="113">
        <v>59615.35</v>
      </c>
    </row>
    <row r="7789" spans="3:12" x14ac:dyDescent="0.3">
      <c r="C7789" s="1"/>
      <c r="D7789" s="1"/>
      <c r="L7789" s="113">
        <v>59615.35</v>
      </c>
    </row>
    <row r="7790" spans="3:12" x14ac:dyDescent="0.3">
      <c r="C7790" s="1"/>
      <c r="D7790" s="1"/>
      <c r="L7790" s="113">
        <v>59615.35</v>
      </c>
    </row>
    <row r="7791" spans="3:12" x14ac:dyDescent="0.3">
      <c r="C7791" s="1"/>
      <c r="D7791" s="1"/>
      <c r="L7791" s="113">
        <v>59615.35</v>
      </c>
    </row>
    <row r="7792" spans="3:12" x14ac:dyDescent="0.3">
      <c r="C7792" s="1"/>
      <c r="D7792" s="1"/>
      <c r="L7792" s="113">
        <v>59615.35</v>
      </c>
    </row>
    <row r="7793" spans="3:12" x14ac:dyDescent="0.3">
      <c r="C7793" s="1"/>
      <c r="D7793" s="1"/>
      <c r="L7793" s="113">
        <v>59615.35</v>
      </c>
    </row>
    <row r="7794" spans="3:12" x14ac:dyDescent="0.3">
      <c r="C7794" s="1"/>
      <c r="D7794" s="1"/>
      <c r="L7794" s="113">
        <v>59615.35</v>
      </c>
    </row>
    <row r="7795" spans="3:12" x14ac:dyDescent="0.3">
      <c r="C7795" s="1"/>
      <c r="D7795" s="1"/>
      <c r="L7795" s="113">
        <v>59615.35</v>
      </c>
    </row>
    <row r="7796" spans="3:12" x14ac:dyDescent="0.3">
      <c r="C7796" s="1"/>
      <c r="D7796" s="1"/>
      <c r="L7796" s="113">
        <v>59615.35</v>
      </c>
    </row>
    <row r="7797" spans="3:12" x14ac:dyDescent="0.3">
      <c r="C7797" s="1"/>
      <c r="D7797" s="1"/>
      <c r="L7797" s="113">
        <v>59615.35</v>
      </c>
    </row>
    <row r="7798" spans="3:12" x14ac:dyDescent="0.3">
      <c r="C7798" s="1"/>
      <c r="D7798" s="1"/>
      <c r="L7798" s="113">
        <v>59615.35</v>
      </c>
    </row>
    <row r="7799" spans="3:12" x14ac:dyDescent="0.3">
      <c r="C7799" s="1"/>
      <c r="D7799" s="1"/>
      <c r="L7799" s="113">
        <v>59615.35</v>
      </c>
    </row>
    <row r="7800" spans="3:12" x14ac:dyDescent="0.3">
      <c r="C7800" s="1"/>
      <c r="D7800" s="1"/>
      <c r="L7800" s="113">
        <v>59615.35</v>
      </c>
    </row>
    <row r="7801" spans="3:12" x14ac:dyDescent="0.3">
      <c r="C7801" s="1"/>
      <c r="D7801" s="1"/>
      <c r="L7801" s="113">
        <v>59615.35</v>
      </c>
    </row>
    <row r="7802" spans="3:12" x14ac:dyDescent="0.3">
      <c r="C7802" s="1"/>
      <c r="D7802" s="1"/>
      <c r="L7802" s="113">
        <v>59615.35</v>
      </c>
    </row>
    <row r="7803" spans="3:12" x14ac:dyDescent="0.3">
      <c r="C7803" s="1"/>
      <c r="D7803" s="1"/>
      <c r="L7803" s="113">
        <v>59615.35</v>
      </c>
    </row>
    <row r="7804" spans="3:12" x14ac:dyDescent="0.3">
      <c r="C7804" s="1"/>
      <c r="D7804" s="1"/>
      <c r="L7804" s="113">
        <v>59615.35</v>
      </c>
    </row>
    <row r="7805" spans="3:12" x14ac:dyDescent="0.3">
      <c r="C7805" s="1"/>
      <c r="D7805" s="1"/>
      <c r="L7805" s="113">
        <v>59615.35</v>
      </c>
    </row>
    <row r="7806" spans="3:12" x14ac:dyDescent="0.3">
      <c r="C7806" s="1"/>
      <c r="D7806" s="1"/>
      <c r="L7806" s="113">
        <v>59615.35</v>
      </c>
    </row>
    <row r="7807" spans="3:12" x14ac:dyDescent="0.3">
      <c r="C7807" s="1"/>
      <c r="D7807" s="1"/>
      <c r="L7807" s="113">
        <v>59615.35</v>
      </c>
    </row>
    <row r="7808" spans="3:12" x14ac:dyDescent="0.3">
      <c r="C7808" s="1"/>
      <c r="D7808" s="1"/>
      <c r="L7808" s="113">
        <v>59615.35</v>
      </c>
    </row>
    <row r="7809" spans="3:12" x14ac:dyDescent="0.3">
      <c r="C7809" s="1"/>
      <c r="D7809" s="1"/>
      <c r="L7809" s="113">
        <v>59615.35</v>
      </c>
    </row>
    <row r="7810" spans="3:12" x14ac:dyDescent="0.3">
      <c r="C7810" s="1"/>
      <c r="D7810" s="1"/>
      <c r="L7810" s="113">
        <v>59615.35</v>
      </c>
    </row>
    <row r="7811" spans="3:12" x14ac:dyDescent="0.3">
      <c r="C7811" s="1"/>
      <c r="D7811" s="1"/>
      <c r="L7811" s="113">
        <v>59615.35</v>
      </c>
    </row>
    <row r="7812" spans="3:12" x14ac:dyDescent="0.3">
      <c r="C7812" s="1"/>
      <c r="D7812" s="1"/>
      <c r="L7812" s="113">
        <v>59615.35</v>
      </c>
    </row>
    <row r="7813" spans="3:12" x14ac:dyDescent="0.3">
      <c r="C7813" s="1"/>
      <c r="D7813" s="1"/>
      <c r="L7813" s="113">
        <v>59615.35</v>
      </c>
    </row>
    <row r="7814" spans="3:12" x14ac:dyDescent="0.3">
      <c r="C7814" s="1"/>
      <c r="D7814" s="1"/>
      <c r="L7814" s="113">
        <v>59615.35</v>
      </c>
    </row>
    <row r="7815" spans="3:12" x14ac:dyDescent="0.3">
      <c r="C7815" s="1"/>
      <c r="D7815" s="1"/>
      <c r="L7815" s="113">
        <v>59615.35</v>
      </c>
    </row>
    <row r="7816" spans="3:12" x14ac:dyDescent="0.3">
      <c r="C7816" s="1"/>
      <c r="D7816" s="1"/>
      <c r="L7816" s="113">
        <v>59615.35</v>
      </c>
    </row>
    <row r="7817" spans="3:12" x14ac:dyDescent="0.3">
      <c r="C7817" s="1"/>
      <c r="D7817" s="1"/>
      <c r="L7817" s="113">
        <v>59615.35</v>
      </c>
    </row>
    <row r="7818" spans="3:12" x14ac:dyDescent="0.3">
      <c r="C7818" s="1"/>
      <c r="D7818" s="1"/>
      <c r="L7818" s="113">
        <v>59615.35</v>
      </c>
    </row>
    <row r="7819" spans="3:12" x14ac:dyDescent="0.3">
      <c r="C7819" s="1"/>
      <c r="D7819" s="1"/>
      <c r="L7819" s="113">
        <v>59615.35</v>
      </c>
    </row>
    <row r="7820" spans="3:12" x14ac:dyDescent="0.3">
      <c r="C7820" s="1"/>
      <c r="D7820" s="1"/>
      <c r="L7820" s="113">
        <v>59615.35</v>
      </c>
    </row>
    <row r="7821" spans="3:12" x14ac:dyDescent="0.3">
      <c r="C7821" s="1"/>
      <c r="D7821" s="1"/>
      <c r="L7821" s="113">
        <v>59615.35</v>
      </c>
    </row>
    <row r="7822" spans="3:12" x14ac:dyDescent="0.3">
      <c r="C7822" s="1"/>
      <c r="D7822" s="1"/>
      <c r="L7822" s="113">
        <v>59615.35</v>
      </c>
    </row>
    <row r="7823" spans="3:12" x14ac:dyDescent="0.3">
      <c r="C7823" s="1"/>
      <c r="D7823" s="1"/>
      <c r="L7823" s="113">
        <v>59615.35</v>
      </c>
    </row>
    <row r="7824" spans="3:12" x14ac:dyDescent="0.3">
      <c r="C7824" s="1"/>
      <c r="D7824" s="1"/>
      <c r="L7824" s="113">
        <v>59615.35</v>
      </c>
    </row>
    <row r="7825" spans="3:12" x14ac:dyDescent="0.3">
      <c r="C7825" s="1"/>
      <c r="D7825" s="1"/>
      <c r="L7825" s="113">
        <v>59615.35</v>
      </c>
    </row>
    <row r="7826" spans="3:12" x14ac:dyDescent="0.3">
      <c r="C7826" s="1"/>
      <c r="D7826" s="1"/>
      <c r="L7826" s="113">
        <v>59615.35</v>
      </c>
    </row>
    <row r="7827" spans="3:12" x14ac:dyDescent="0.3">
      <c r="C7827" s="1"/>
      <c r="D7827" s="1"/>
      <c r="L7827" s="113">
        <v>59615.35</v>
      </c>
    </row>
    <row r="7828" spans="3:12" x14ac:dyDescent="0.3">
      <c r="C7828" s="1"/>
      <c r="D7828" s="1"/>
      <c r="L7828" s="113">
        <v>59615.35</v>
      </c>
    </row>
    <row r="7829" spans="3:12" x14ac:dyDescent="0.3">
      <c r="C7829" s="1"/>
      <c r="D7829" s="1"/>
      <c r="L7829" s="113">
        <v>59615.35</v>
      </c>
    </row>
    <row r="7830" spans="3:12" x14ac:dyDescent="0.3">
      <c r="C7830" s="1"/>
      <c r="D7830" s="1"/>
      <c r="L7830" s="113">
        <v>59615.35</v>
      </c>
    </row>
    <row r="7831" spans="3:12" x14ac:dyDescent="0.3">
      <c r="C7831" s="1"/>
      <c r="D7831" s="1"/>
      <c r="L7831" s="113">
        <v>59615.35</v>
      </c>
    </row>
    <row r="7832" spans="3:12" x14ac:dyDescent="0.3">
      <c r="C7832" s="1"/>
      <c r="D7832" s="1"/>
      <c r="L7832" s="113">
        <v>59615.35</v>
      </c>
    </row>
    <row r="7833" spans="3:12" x14ac:dyDescent="0.3">
      <c r="C7833" s="1"/>
      <c r="D7833" s="1"/>
      <c r="L7833" s="113">
        <v>59615.35</v>
      </c>
    </row>
    <row r="7834" spans="3:12" x14ac:dyDescent="0.3">
      <c r="C7834" s="1"/>
      <c r="D7834" s="1"/>
      <c r="L7834" s="113">
        <v>59615.35</v>
      </c>
    </row>
    <row r="7835" spans="3:12" x14ac:dyDescent="0.3">
      <c r="C7835" s="1"/>
      <c r="D7835" s="1"/>
      <c r="L7835" s="113">
        <v>59615.35</v>
      </c>
    </row>
    <row r="7836" spans="3:12" x14ac:dyDescent="0.3">
      <c r="C7836" s="1"/>
      <c r="D7836" s="1"/>
      <c r="L7836" s="113">
        <v>59615.35</v>
      </c>
    </row>
    <row r="7837" spans="3:12" x14ac:dyDescent="0.3">
      <c r="C7837" s="1"/>
      <c r="D7837" s="1"/>
      <c r="L7837" s="113">
        <v>59615.35</v>
      </c>
    </row>
    <row r="7838" spans="3:12" x14ac:dyDescent="0.3">
      <c r="C7838" s="1"/>
      <c r="D7838" s="1"/>
      <c r="L7838" s="113">
        <v>59615.35</v>
      </c>
    </row>
    <row r="7839" spans="3:12" x14ac:dyDescent="0.3">
      <c r="C7839" s="1"/>
      <c r="D7839" s="1"/>
      <c r="L7839" s="113">
        <v>59615.35</v>
      </c>
    </row>
    <row r="7840" spans="3:12" x14ac:dyDescent="0.3">
      <c r="C7840" s="1"/>
      <c r="D7840" s="1"/>
      <c r="L7840" s="113">
        <v>59615.35</v>
      </c>
    </row>
    <row r="7841" spans="3:12" x14ac:dyDescent="0.3">
      <c r="C7841" s="1"/>
      <c r="D7841" s="1"/>
      <c r="L7841" s="113">
        <v>59615.35</v>
      </c>
    </row>
    <row r="7842" spans="3:12" x14ac:dyDescent="0.3">
      <c r="C7842" s="1"/>
      <c r="D7842" s="1"/>
      <c r="L7842" s="113">
        <v>59615.35</v>
      </c>
    </row>
    <row r="7843" spans="3:12" x14ac:dyDescent="0.3">
      <c r="C7843" s="1"/>
      <c r="D7843" s="1"/>
      <c r="L7843" s="113">
        <v>59615.35</v>
      </c>
    </row>
    <row r="7844" spans="3:12" x14ac:dyDescent="0.3">
      <c r="C7844" s="1"/>
      <c r="D7844" s="1"/>
      <c r="L7844" s="113">
        <v>59615.35</v>
      </c>
    </row>
    <row r="7845" spans="3:12" x14ac:dyDescent="0.3">
      <c r="C7845" s="1"/>
      <c r="D7845" s="1"/>
      <c r="L7845" s="113">
        <v>59615.35</v>
      </c>
    </row>
    <row r="7846" spans="3:12" x14ac:dyDescent="0.3">
      <c r="C7846" s="1"/>
      <c r="D7846" s="1"/>
      <c r="L7846" s="113">
        <v>59615.35</v>
      </c>
    </row>
    <row r="7847" spans="3:12" x14ac:dyDescent="0.3">
      <c r="C7847" s="1"/>
      <c r="D7847" s="1"/>
      <c r="L7847" s="113">
        <v>59615.35</v>
      </c>
    </row>
    <row r="7848" spans="3:12" x14ac:dyDescent="0.3">
      <c r="C7848" s="1"/>
      <c r="D7848" s="1"/>
      <c r="L7848" s="113">
        <v>59615.35</v>
      </c>
    </row>
    <row r="7849" spans="3:12" x14ac:dyDescent="0.3">
      <c r="C7849" s="1"/>
      <c r="D7849" s="1"/>
      <c r="L7849" s="113">
        <v>59615.35</v>
      </c>
    </row>
    <row r="7850" spans="3:12" x14ac:dyDescent="0.3">
      <c r="C7850" s="1"/>
      <c r="D7850" s="1"/>
      <c r="L7850" s="113">
        <v>59615.35</v>
      </c>
    </row>
    <row r="7851" spans="3:12" x14ac:dyDescent="0.3">
      <c r="C7851" s="1"/>
      <c r="D7851" s="1"/>
      <c r="L7851" s="113">
        <v>59615.35</v>
      </c>
    </row>
    <row r="7852" spans="3:12" x14ac:dyDescent="0.3">
      <c r="C7852" s="1"/>
      <c r="D7852" s="1"/>
      <c r="L7852" s="113">
        <v>59615.35</v>
      </c>
    </row>
    <row r="7853" spans="3:12" x14ac:dyDescent="0.3">
      <c r="C7853" s="1"/>
      <c r="D7853" s="1"/>
      <c r="L7853" s="113">
        <v>59615.35</v>
      </c>
    </row>
    <row r="7854" spans="3:12" x14ac:dyDescent="0.3">
      <c r="C7854" s="1"/>
      <c r="D7854" s="1"/>
      <c r="L7854" s="113">
        <v>59615.35</v>
      </c>
    </row>
    <row r="7855" spans="3:12" x14ac:dyDescent="0.3">
      <c r="C7855" s="1"/>
      <c r="D7855" s="1"/>
      <c r="L7855" s="113">
        <v>59615.35</v>
      </c>
    </row>
    <row r="7856" spans="3:12" x14ac:dyDescent="0.3">
      <c r="C7856" s="1"/>
      <c r="D7856" s="1"/>
      <c r="L7856" s="113">
        <v>59615.35</v>
      </c>
    </row>
    <row r="7857" spans="3:12" x14ac:dyDescent="0.3">
      <c r="C7857" s="1"/>
      <c r="D7857" s="1"/>
      <c r="L7857" s="113">
        <v>59615.35</v>
      </c>
    </row>
    <row r="7858" spans="3:12" x14ac:dyDescent="0.3">
      <c r="C7858" s="1"/>
      <c r="D7858" s="1"/>
      <c r="L7858" s="113">
        <v>59615.35</v>
      </c>
    </row>
    <row r="7859" spans="3:12" x14ac:dyDescent="0.3">
      <c r="C7859" s="1"/>
      <c r="D7859" s="1"/>
      <c r="L7859" s="113">
        <v>59615.35</v>
      </c>
    </row>
    <row r="7860" spans="3:12" x14ac:dyDescent="0.3">
      <c r="C7860" s="1"/>
      <c r="D7860" s="1"/>
      <c r="L7860" s="113">
        <v>59615.35</v>
      </c>
    </row>
    <row r="7861" spans="3:12" x14ac:dyDescent="0.3">
      <c r="C7861" s="1"/>
      <c r="D7861" s="1"/>
      <c r="L7861" s="113">
        <v>59615.35</v>
      </c>
    </row>
    <row r="7862" spans="3:12" x14ac:dyDescent="0.3">
      <c r="C7862" s="1"/>
      <c r="D7862" s="1"/>
      <c r="L7862" s="113">
        <v>59615.35</v>
      </c>
    </row>
    <row r="7863" spans="3:12" x14ac:dyDescent="0.3">
      <c r="C7863" s="1"/>
      <c r="D7863" s="1"/>
      <c r="L7863" s="113">
        <v>59615.35</v>
      </c>
    </row>
    <row r="7864" spans="3:12" x14ac:dyDescent="0.3">
      <c r="C7864" s="1"/>
      <c r="D7864" s="1"/>
      <c r="L7864" s="113">
        <v>59615.35</v>
      </c>
    </row>
    <row r="7865" spans="3:12" x14ac:dyDescent="0.3">
      <c r="C7865" s="1"/>
      <c r="D7865" s="1"/>
      <c r="L7865" s="113">
        <v>59615.35</v>
      </c>
    </row>
    <row r="7866" spans="3:12" x14ac:dyDescent="0.3">
      <c r="C7866" s="1"/>
      <c r="D7866" s="1"/>
      <c r="L7866" s="113">
        <v>59615.35</v>
      </c>
    </row>
    <row r="7867" spans="3:12" x14ac:dyDescent="0.3">
      <c r="C7867" s="1"/>
      <c r="D7867" s="1"/>
      <c r="L7867" s="113">
        <v>59615.35</v>
      </c>
    </row>
    <row r="7868" spans="3:12" x14ac:dyDescent="0.3">
      <c r="C7868" s="1"/>
      <c r="D7868" s="1"/>
      <c r="L7868" s="113">
        <v>59615.35</v>
      </c>
    </row>
    <row r="7869" spans="3:12" x14ac:dyDescent="0.3">
      <c r="C7869" s="1"/>
      <c r="D7869" s="1"/>
      <c r="L7869" s="113">
        <v>59615.35</v>
      </c>
    </row>
    <row r="7870" spans="3:12" x14ac:dyDescent="0.3">
      <c r="C7870" s="1"/>
      <c r="D7870" s="1"/>
      <c r="L7870" s="113">
        <v>59615.35</v>
      </c>
    </row>
    <row r="7871" spans="3:12" x14ac:dyDescent="0.3">
      <c r="C7871" s="1"/>
      <c r="D7871" s="1"/>
      <c r="L7871" s="113">
        <v>59615.35</v>
      </c>
    </row>
    <row r="7872" spans="3:12" x14ac:dyDescent="0.3">
      <c r="C7872" s="1"/>
      <c r="D7872" s="1"/>
      <c r="L7872" s="113">
        <v>59615.35</v>
      </c>
    </row>
    <row r="7873" spans="3:12" x14ac:dyDescent="0.3">
      <c r="C7873" s="1"/>
      <c r="D7873" s="1"/>
      <c r="L7873" s="113">
        <v>59615.35</v>
      </c>
    </row>
    <row r="7874" spans="3:12" x14ac:dyDescent="0.3">
      <c r="C7874" s="1"/>
      <c r="D7874" s="1"/>
      <c r="L7874" s="113">
        <v>59615.35</v>
      </c>
    </row>
    <row r="7875" spans="3:12" x14ac:dyDescent="0.3">
      <c r="C7875" s="1"/>
      <c r="D7875" s="1"/>
      <c r="L7875" s="113">
        <v>59615.35</v>
      </c>
    </row>
    <row r="7876" spans="3:12" x14ac:dyDescent="0.3">
      <c r="C7876" s="1"/>
      <c r="D7876" s="1"/>
      <c r="L7876" s="113">
        <v>59615.35</v>
      </c>
    </row>
    <row r="7877" spans="3:12" x14ac:dyDescent="0.3">
      <c r="C7877" s="1"/>
      <c r="D7877" s="1"/>
      <c r="L7877" s="113">
        <v>59615.35</v>
      </c>
    </row>
    <row r="7878" spans="3:12" x14ac:dyDescent="0.3">
      <c r="C7878" s="1"/>
      <c r="D7878" s="1"/>
      <c r="L7878" s="113">
        <v>59615.35</v>
      </c>
    </row>
    <row r="7879" spans="3:12" x14ac:dyDescent="0.3">
      <c r="C7879" s="1"/>
      <c r="D7879" s="1"/>
      <c r="L7879" s="113">
        <v>59615.35</v>
      </c>
    </row>
    <row r="7880" spans="3:12" x14ac:dyDescent="0.3">
      <c r="C7880" s="1"/>
      <c r="D7880" s="1"/>
      <c r="L7880" s="113">
        <v>59615.35</v>
      </c>
    </row>
    <row r="7881" spans="3:12" x14ac:dyDescent="0.3">
      <c r="C7881" s="1"/>
      <c r="D7881" s="1"/>
      <c r="L7881" s="113">
        <v>59615.35</v>
      </c>
    </row>
    <row r="7882" spans="3:12" x14ac:dyDescent="0.3">
      <c r="C7882" s="1"/>
      <c r="D7882" s="1"/>
      <c r="L7882" s="113">
        <v>59615.35</v>
      </c>
    </row>
    <row r="7883" spans="3:12" x14ac:dyDescent="0.3">
      <c r="C7883" s="1"/>
      <c r="D7883" s="1"/>
      <c r="L7883" s="113">
        <v>59615.35</v>
      </c>
    </row>
    <row r="7884" spans="3:12" x14ac:dyDescent="0.3">
      <c r="C7884" s="1"/>
      <c r="D7884" s="1"/>
      <c r="L7884" s="113">
        <v>59615.35</v>
      </c>
    </row>
    <row r="7885" spans="3:12" x14ac:dyDescent="0.3">
      <c r="C7885" s="1"/>
      <c r="D7885" s="1"/>
      <c r="L7885" s="113">
        <v>59615.35</v>
      </c>
    </row>
    <row r="7886" spans="3:12" x14ac:dyDescent="0.3">
      <c r="C7886" s="1"/>
      <c r="D7886" s="1"/>
      <c r="L7886" s="113">
        <v>59615.35</v>
      </c>
    </row>
    <row r="7887" spans="3:12" x14ac:dyDescent="0.3">
      <c r="C7887" s="1"/>
      <c r="D7887" s="1"/>
      <c r="L7887" s="113">
        <v>59615.35</v>
      </c>
    </row>
    <row r="7888" spans="3:12" x14ac:dyDescent="0.3">
      <c r="C7888" s="1"/>
      <c r="D7888" s="1"/>
      <c r="L7888" s="113">
        <v>59615.35</v>
      </c>
    </row>
    <row r="7889" spans="3:12" x14ac:dyDescent="0.3">
      <c r="C7889" s="1"/>
      <c r="D7889" s="1"/>
      <c r="L7889" s="113">
        <v>59615.35</v>
      </c>
    </row>
    <row r="7890" spans="3:12" x14ac:dyDescent="0.3">
      <c r="C7890" s="1"/>
      <c r="D7890" s="1"/>
      <c r="L7890" s="113">
        <v>59615.35</v>
      </c>
    </row>
    <row r="7891" spans="3:12" x14ac:dyDescent="0.3">
      <c r="C7891" s="1"/>
      <c r="D7891" s="1"/>
      <c r="L7891" s="113">
        <v>59615.35</v>
      </c>
    </row>
    <row r="7892" spans="3:12" x14ac:dyDescent="0.3">
      <c r="C7892" s="1"/>
      <c r="D7892" s="1"/>
      <c r="L7892" s="113">
        <v>59615.35</v>
      </c>
    </row>
    <row r="7893" spans="3:12" x14ac:dyDescent="0.3">
      <c r="C7893" s="1"/>
      <c r="D7893" s="1"/>
      <c r="L7893" s="113">
        <v>59615.35</v>
      </c>
    </row>
    <row r="7894" spans="3:12" x14ac:dyDescent="0.3">
      <c r="C7894" s="1"/>
      <c r="D7894" s="1"/>
      <c r="L7894" s="113">
        <v>59615.35</v>
      </c>
    </row>
    <row r="7895" spans="3:12" x14ac:dyDescent="0.3">
      <c r="C7895" s="1"/>
      <c r="D7895" s="1"/>
      <c r="L7895" s="113">
        <v>59615.35</v>
      </c>
    </row>
    <row r="7896" spans="3:12" x14ac:dyDescent="0.3">
      <c r="C7896" s="1"/>
      <c r="D7896" s="1"/>
      <c r="L7896" s="113">
        <v>59615.35</v>
      </c>
    </row>
    <row r="7897" spans="3:12" x14ac:dyDescent="0.3">
      <c r="C7897" s="1"/>
      <c r="D7897" s="1"/>
      <c r="L7897" s="113">
        <v>59615.35</v>
      </c>
    </row>
    <row r="7898" spans="3:12" x14ac:dyDescent="0.3">
      <c r="C7898" s="1"/>
      <c r="D7898" s="1"/>
      <c r="L7898" s="113">
        <v>59615.35</v>
      </c>
    </row>
    <row r="7899" spans="3:12" x14ac:dyDescent="0.3">
      <c r="C7899" s="1"/>
      <c r="D7899" s="1"/>
      <c r="L7899" s="113">
        <v>59615.35</v>
      </c>
    </row>
    <row r="7900" spans="3:12" x14ac:dyDescent="0.3">
      <c r="C7900" s="1"/>
      <c r="D7900" s="1"/>
      <c r="L7900" s="113">
        <v>59615.35</v>
      </c>
    </row>
    <row r="7901" spans="3:12" x14ac:dyDescent="0.3">
      <c r="C7901" s="1"/>
      <c r="D7901" s="1"/>
      <c r="L7901" s="113">
        <v>59615.35</v>
      </c>
    </row>
    <row r="7902" spans="3:12" x14ac:dyDescent="0.3">
      <c r="C7902" s="1"/>
      <c r="D7902" s="1"/>
      <c r="L7902" s="113">
        <v>59615.35</v>
      </c>
    </row>
    <row r="7903" spans="3:12" x14ac:dyDescent="0.3">
      <c r="C7903" s="1"/>
      <c r="D7903" s="1"/>
      <c r="L7903" s="113">
        <v>59615.35</v>
      </c>
    </row>
    <row r="7904" spans="3:12" x14ac:dyDescent="0.3">
      <c r="C7904" s="1"/>
      <c r="D7904" s="1"/>
      <c r="L7904" s="113">
        <v>59615.35</v>
      </c>
    </row>
    <row r="7905" spans="3:12" x14ac:dyDescent="0.3">
      <c r="C7905" s="1"/>
      <c r="D7905" s="1"/>
      <c r="L7905" s="113">
        <v>59615.35</v>
      </c>
    </row>
    <row r="7906" spans="3:12" x14ac:dyDescent="0.3">
      <c r="C7906" s="1"/>
      <c r="D7906" s="1"/>
      <c r="L7906" s="113">
        <v>59615.35</v>
      </c>
    </row>
    <row r="7907" spans="3:12" x14ac:dyDescent="0.3">
      <c r="C7907" s="1"/>
      <c r="D7907" s="1"/>
      <c r="L7907" s="113">
        <v>59615.35</v>
      </c>
    </row>
    <row r="7908" spans="3:12" x14ac:dyDescent="0.3">
      <c r="C7908" s="1"/>
      <c r="D7908" s="1"/>
      <c r="L7908" s="113">
        <v>59615.35</v>
      </c>
    </row>
    <row r="7909" spans="3:12" x14ac:dyDescent="0.3">
      <c r="C7909" s="1"/>
      <c r="D7909" s="1"/>
      <c r="L7909" s="113">
        <v>59615.35</v>
      </c>
    </row>
    <row r="7910" spans="3:12" x14ac:dyDescent="0.3">
      <c r="C7910" s="1"/>
      <c r="D7910" s="1"/>
      <c r="L7910" s="113">
        <v>59615.35</v>
      </c>
    </row>
    <row r="7911" spans="3:12" x14ac:dyDescent="0.3">
      <c r="C7911" s="1"/>
      <c r="D7911" s="1"/>
      <c r="L7911" s="113">
        <v>59615.35</v>
      </c>
    </row>
    <row r="7912" spans="3:12" x14ac:dyDescent="0.3">
      <c r="C7912" s="1"/>
      <c r="D7912" s="1"/>
      <c r="L7912" s="113">
        <v>59615.35</v>
      </c>
    </row>
    <row r="7913" spans="3:12" x14ac:dyDescent="0.3">
      <c r="C7913" s="1"/>
      <c r="D7913" s="1"/>
      <c r="L7913" s="113">
        <v>59615.35</v>
      </c>
    </row>
    <row r="7914" spans="3:12" x14ac:dyDescent="0.3">
      <c r="C7914" s="1"/>
      <c r="D7914" s="1"/>
      <c r="L7914" s="113">
        <v>59615.35</v>
      </c>
    </row>
    <row r="7915" spans="3:12" x14ac:dyDescent="0.3">
      <c r="C7915" s="1"/>
      <c r="D7915" s="1"/>
      <c r="L7915" s="113">
        <v>59615.35</v>
      </c>
    </row>
    <row r="7916" spans="3:12" x14ac:dyDescent="0.3">
      <c r="C7916" s="1"/>
      <c r="D7916" s="1"/>
      <c r="L7916" s="113">
        <v>59615.35</v>
      </c>
    </row>
    <row r="7917" spans="3:12" x14ac:dyDescent="0.3">
      <c r="C7917" s="1"/>
      <c r="D7917" s="1"/>
      <c r="L7917" s="113">
        <v>59615.35</v>
      </c>
    </row>
    <row r="7918" spans="3:12" x14ac:dyDescent="0.3">
      <c r="C7918" s="1"/>
      <c r="D7918" s="1"/>
      <c r="L7918" s="113">
        <v>59615.35</v>
      </c>
    </row>
    <row r="7919" spans="3:12" x14ac:dyDescent="0.3">
      <c r="C7919" s="1"/>
      <c r="D7919" s="1"/>
      <c r="L7919" s="113">
        <v>59615.35</v>
      </c>
    </row>
    <row r="7920" spans="3:12" x14ac:dyDescent="0.3">
      <c r="C7920" s="1"/>
      <c r="D7920" s="1"/>
      <c r="L7920" s="113">
        <v>59615.35</v>
      </c>
    </row>
    <row r="7921" spans="3:12" x14ac:dyDescent="0.3">
      <c r="C7921" s="1"/>
      <c r="D7921" s="1"/>
      <c r="L7921" s="113">
        <v>59615.35</v>
      </c>
    </row>
    <row r="7922" spans="3:12" x14ac:dyDescent="0.3">
      <c r="C7922" s="1"/>
      <c r="D7922" s="1"/>
      <c r="L7922" s="113">
        <v>59615.35</v>
      </c>
    </row>
    <row r="7923" spans="3:12" x14ac:dyDescent="0.3">
      <c r="C7923" s="1"/>
      <c r="D7923" s="1"/>
      <c r="L7923" s="113">
        <v>59615.35</v>
      </c>
    </row>
    <row r="7924" spans="3:12" x14ac:dyDescent="0.3">
      <c r="C7924" s="1"/>
      <c r="D7924" s="1"/>
      <c r="L7924" s="113">
        <v>59615.35</v>
      </c>
    </row>
    <row r="7925" spans="3:12" x14ac:dyDescent="0.3">
      <c r="C7925" s="1"/>
      <c r="D7925" s="1"/>
      <c r="L7925" s="113">
        <v>59615.35</v>
      </c>
    </row>
    <row r="7926" spans="3:12" x14ac:dyDescent="0.3">
      <c r="C7926" s="1"/>
      <c r="D7926" s="1"/>
      <c r="L7926" s="113">
        <v>59615.35</v>
      </c>
    </row>
    <row r="7927" spans="3:12" x14ac:dyDescent="0.3">
      <c r="C7927" s="1"/>
      <c r="D7927" s="1"/>
      <c r="L7927" s="113">
        <v>59615.35</v>
      </c>
    </row>
    <row r="7928" spans="3:12" x14ac:dyDescent="0.3">
      <c r="C7928" s="1"/>
      <c r="D7928" s="1"/>
      <c r="L7928" s="113">
        <v>59615.35</v>
      </c>
    </row>
    <row r="7929" spans="3:12" x14ac:dyDescent="0.3">
      <c r="C7929" s="1"/>
      <c r="D7929" s="1"/>
      <c r="L7929" s="113">
        <v>59615.35</v>
      </c>
    </row>
    <row r="7930" spans="3:12" x14ac:dyDescent="0.3">
      <c r="C7930" s="1"/>
      <c r="D7930" s="1"/>
      <c r="L7930" s="113">
        <v>59615.35</v>
      </c>
    </row>
    <row r="7931" spans="3:12" x14ac:dyDescent="0.3">
      <c r="C7931" s="1"/>
      <c r="D7931" s="1"/>
      <c r="L7931" s="113">
        <v>59615.35</v>
      </c>
    </row>
    <row r="7932" spans="3:12" x14ac:dyDescent="0.3">
      <c r="C7932" s="1"/>
      <c r="D7932" s="1"/>
      <c r="L7932" s="113">
        <v>59615.35</v>
      </c>
    </row>
    <row r="7933" spans="3:12" x14ac:dyDescent="0.3">
      <c r="C7933" s="1"/>
      <c r="D7933" s="1"/>
      <c r="L7933" s="113">
        <v>59615.35</v>
      </c>
    </row>
    <row r="7934" spans="3:12" x14ac:dyDescent="0.3">
      <c r="C7934" s="1"/>
      <c r="D7934" s="1"/>
      <c r="L7934" s="113">
        <v>59615.35</v>
      </c>
    </row>
    <row r="7935" spans="3:12" x14ac:dyDescent="0.3">
      <c r="C7935" s="1"/>
      <c r="D7935" s="1"/>
      <c r="L7935" s="113">
        <v>59615.35</v>
      </c>
    </row>
    <row r="7936" spans="3:12" x14ac:dyDescent="0.3">
      <c r="C7936" s="1"/>
      <c r="D7936" s="1"/>
      <c r="L7936" s="113">
        <v>59615.35</v>
      </c>
    </row>
    <row r="7937" spans="3:12" x14ac:dyDescent="0.3">
      <c r="C7937" s="1"/>
      <c r="D7937" s="1"/>
      <c r="L7937" s="113">
        <v>59615.35</v>
      </c>
    </row>
    <row r="7938" spans="3:12" x14ac:dyDescent="0.3">
      <c r="C7938" s="1"/>
      <c r="D7938" s="1"/>
      <c r="L7938" s="113">
        <v>59615.35</v>
      </c>
    </row>
    <row r="7939" spans="3:12" x14ac:dyDescent="0.3">
      <c r="C7939" s="1"/>
      <c r="D7939" s="1"/>
      <c r="L7939" s="113">
        <v>59615.35</v>
      </c>
    </row>
    <row r="7940" spans="3:12" x14ac:dyDescent="0.3">
      <c r="C7940" s="1"/>
      <c r="D7940" s="1"/>
      <c r="L7940" s="113">
        <v>59615.35</v>
      </c>
    </row>
    <row r="7941" spans="3:12" x14ac:dyDescent="0.3">
      <c r="C7941" s="1"/>
      <c r="D7941" s="1"/>
      <c r="L7941" s="113">
        <v>59615.35</v>
      </c>
    </row>
    <row r="7942" spans="3:12" x14ac:dyDescent="0.3">
      <c r="C7942" s="1"/>
      <c r="D7942" s="1"/>
      <c r="L7942" s="113">
        <v>59615.35</v>
      </c>
    </row>
    <row r="7943" spans="3:12" x14ac:dyDescent="0.3">
      <c r="C7943" s="1"/>
      <c r="D7943" s="1"/>
      <c r="L7943" s="113">
        <v>59615.35</v>
      </c>
    </row>
    <row r="7944" spans="3:12" x14ac:dyDescent="0.3">
      <c r="C7944" s="1"/>
      <c r="D7944" s="1"/>
      <c r="L7944" s="113">
        <v>59615.35</v>
      </c>
    </row>
    <row r="7945" spans="3:12" x14ac:dyDescent="0.3">
      <c r="C7945" s="1"/>
      <c r="D7945" s="1"/>
      <c r="L7945" s="113">
        <v>59615.35</v>
      </c>
    </row>
    <row r="7946" spans="3:12" x14ac:dyDescent="0.3">
      <c r="C7946" s="1"/>
      <c r="D7946" s="1"/>
      <c r="L7946" s="113">
        <v>59615.35</v>
      </c>
    </row>
    <row r="7947" spans="3:12" x14ac:dyDescent="0.3">
      <c r="C7947" s="1"/>
      <c r="D7947" s="1"/>
      <c r="L7947" s="113">
        <v>59615.35</v>
      </c>
    </row>
    <row r="7948" spans="3:12" x14ac:dyDescent="0.3">
      <c r="C7948" s="1"/>
      <c r="D7948" s="1"/>
      <c r="L7948" s="113">
        <v>59615.35</v>
      </c>
    </row>
    <row r="7949" spans="3:12" x14ac:dyDescent="0.3">
      <c r="C7949" s="1"/>
      <c r="D7949" s="1"/>
      <c r="L7949" s="113">
        <v>59615.35</v>
      </c>
    </row>
    <row r="7950" spans="3:12" x14ac:dyDescent="0.3">
      <c r="C7950" s="1"/>
      <c r="D7950" s="1"/>
      <c r="L7950" s="113">
        <v>59615.35</v>
      </c>
    </row>
    <row r="7951" spans="3:12" x14ac:dyDescent="0.3">
      <c r="C7951" s="1"/>
      <c r="D7951" s="1"/>
      <c r="L7951" s="113">
        <v>59615.35</v>
      </c>
    </row>
    <row r="7952" spans="3:12" x14ac:dyDescent="0.3">
      <c r="C7952" s="1"/>
      <c r="D7952" s="1"/>
      <c r="L7952" s="113">
        <v>59615.35</v>
      </c>
    </row>
    <row r="7953" spans="3:12" x14ac:dyDescent="0.3">
      <c r="C7953" s="1"/>
      <c r="D7953" s="1"/>
      <c r="L7953" s="113">
        <v>59615.35</v>
      </c>
    </row>
    <row r="7954" spans="3:12" x14ac:dyDescent="0.3">
      <c r="C7954" s="1"/>
      <c r="D7954" s="1"/>
      <c r="L7954" s="113">
        <v>59615.35</v>
      </c>
    </row>
    <row r="7955" spans="3:12" x14ac:dyDescent="0.3">
      <c r="C7955" s="1"/>
      <c r="D7955" s="1"/>
      <c r="L7955" s="113">
        <v>59615.35</v>
      </c>
    </row>
    <row r="7956" spans="3:12" x14ac:dyDescent="0.3">
      <c r="C7956" s="1"/>
      <c r="D7956" s="1"/>
      <c r="L7956" s="113">
        <v>59615.35</v>
      </c>
    </row>
    <row r="7957" spans="3:12" x14ac:dyDescent="0.3">
      <c r="C7957" s="1"/>
      <c r="D7957" s="1"/>
      <c r="L7957" s="113">
        <v>59615.35</v>
      </c>
    </row>
    <row r="7958" spans="3:12" x14ac:dyDescent="0.3">
      <c r="C7958" s="1"/>
      <c r="D7958" s="1"/>
      <c r="L7958" s="113">
        <v>59615.35</v>
      </c>
    </row>
    <row r="7959" spans="3:12" x14ac:dyDescent="0.3">
      <c r="C7959" s="1"/>
      <c r="D7959" s="1"/>
      <c r="L7959" s="113">
        <v>59615.35</v>
      </c>
    </row>
    <row r="7960" spans="3:12" x14ac:dyDescent="0.3">
      <c r="C7960" s="1"/>
      <c r="D7960" s="1"/>
      <c r="L7960" s="113">
        <v>59615.35</v>
      </c>
    </row>
    <row r="7961" spans="3:12" x14ac:dyDescent="0.3">
      <c r="C7961" s="1"/>
      <c r="D7961" s="1"/>
      <c r="L7961" s="113">
        <v>59615.35</v>
      </c>
    </row>
    <row r="7962" spans="3:12" x14ac:dyDescent="0.3">
      <c r="C7962" s="1"/>
      <c r="D7962" s="1"/>
      <c r="L7962" s="113">
        <v>59615.35</v>
      </c>
    </row>
    <row r="7963" spans="3:12" x14ac:dyDescent="0.3">
      <c r="C7963" s="1"/>
      <c r="D7963" s="1"/>
      <c r="L7963" s="113">
        <v>59615.35</v>
      </c>
    </row>
    <row r="7964" spans="3:12" x14ac:dyDescent="0.3">
      <c r="C7964" s="1"/>
      <c r="D7964" s="1"/>
      <c r="L7964" s="113">
        <v>59615.35</v>
      </c>
    </row>
    <row r="7965" spans="3:12" x14ac:dyDescent="0.3">
      <c r="C7965" s="1"/>
      <c r="D7965" s="1"/>
      <c r="L7965" s="113">
        <v>59615.35</v>
      </c>
    </row>
    <row r="7966" spans="3:12" x14ac:dyDescent="0.3">
      <c r="C7966" s="1"/>
      <c r="D7966" s="1"/>
      <c r="L7966" s="113">
        <v>59615.35</v>
      </c>
    </row>
    <row r="7967" spans="3:12" x14ac:dyDescent="0.3">
      <c r="C7967" s="1"/>
      <c r="D7967" s="1"/>
      <c r="L7967" s="113">
        <v>59615.35</v>
      </c>
    </row>
    <row r="7968" spans="3:12" x14ac:dyDescent="0.3">
      <c r="C7968" s="1"/>
      <c r="D7968" s="1"/>
      <c r="L7968" s="113">
        <v>59615.35</v>
      </c>
    </row>
    <row r="7969" spans="3:12" x14ac:dyDescent="0.3">
      <c r="C7969" s="1"/>
      <c r="D7969" s="1"/>
      <c r="L7969" s="113">
        <v>59615.35</v>
      </c>
    </row>
    <row r="7970" spans="3:12" x14ac:dyDescent="0.3">
      <c r="C7970" s="1"/>
      <c r="D7970" s="1"/>
      <c r="L7970" s="113">
        <v>59615.35</v>
      </c>
    </row>
    <row r="7971" spans="3:12" x14ac:dyDescent="0.3">
      <c r="C7971" s="1"/>
      <c r="D7971" s="1"/>
      <c r="L7971" s="113">
        <v>59615.35</v>
      </c>
    </row>
    <row r="7972" spans="3:12" x14ac:dyDescent="0.3">
      <c r="C7972" s="1"/>
      <c r="D7972" s="1"/>
      <c r="L7972" s="113">
        <v>59615.35</v>
      </c>
    </row>
    <row r="7973" spans="3:12" x14ac:dyDescent="0.3">
      <c r="C7973" s="1"/>
      <c r="D7973" s="1"/>
      <c r="L7973" s="113">
        <v>59615.35</v>
      </c>
    </row>
    <row r="7974" spans="3:12" x14ac:dyDescent="0.3">
      <c r="C7974" s="1"/>
      <c r="D7974" s="1"/>
      <c r="L7974" s="113">
        <v>59615.35</v>
      </c>
    </row>
    <row r="7975" spans="3:12" x14ac:dyDescent="0.3">
      <c r="C7975" s="1"/>
      <c r="D7975" s="1"/>
      <c r="L7975" s="113">
        <v>59615.35</v>
      </c>
    </row>
    <row r="7976" spans="3:12" x14ac:dyDescent="0.3">
      <c r="C7976" s="1"/>
      <c r="D7976" s="1"/>
      <c r="L7976" s="113">
        <v>59615.35</v>
      </c>
    </row>
    <row r="7977" spans="3:12" x14ac:dyDescent="0.3">
      <c r="C7977" s="1"/>
      <c r="D7977" s="1"/>
      <c r="L7977" s="113">
        <v>59615.35</v>
      </c>
    </row>
    <row r="7978" spans="3:12" x14ac:dyDescent="0.3">
      <c r="C7978" s="1"/>
      <c r="D7978" s="1"/>
      <c r="L7978" s="113">
        <v>59615.35</v>
      </c>
    </row>
    <row r="7979" spans="3:12" x14ac:dyDescent="0.3">
      <c r="C7979" s="1"/>
      <c r="D7979" s="1"/>
      <c r="L7979" s="113">
        <v>59615.35</v>
      </c>
    </row>
    <row r="7980" spans="3:12" x14ac:dyDescent="0.3">
      <c r="C7980" s="1"/>
      <c r="D7980" s="1"/>
      <c r="L7980" s="113">
        <v>59615.35</v>
      </c>
    </row>
    <row r="7981" spans="3:12" x14ac:dyDescent="0.3">
      <c r="C7981" s="1"/>
      <c r="D7981" s="1"/>
      <c r="L7981" s="113">
        <v>59615.35</v>
      </c>
    </row>
    <row r="7982" spans="3:12" x14ac:dyDescent="0.3">
      <c r="C7982" s="1"/>
      <c r="D7982" s="1"/>
      <c r="L7982" s="113">
        <v>59615.35</v>
      </c>
    </row>
    <row r="7983" spans="3:12" x14ac:dyDescent="0.3">
      <c r="C7983" s="1"/>
      <c r="D7983" s="1"/>
      <c r="L7983" s="113">
        <v>59615.35</v>
      </c>
    </row>
    <row r="7984" spans="3:12" x14ac:dyDescent="0.3">
      <c r="C7984" s="1"/>
      <c r="D7984" s="1"/>
      <c r="L7984" s="113">
        <v>59615.35</v>
      </c>
    </row>
    <row r="7985" spans="3:12" x14ac:dyDescent="0.3">
      <c r="C7985" s="1"/>
      <c r="D7985" s="1"/>
      <c r="L7985" s="113">
        <v>59615.35</v>
      </c>
    </row>
    <row r="7986" spans="3:12" x14ac:dyDescent="0.3">
      <c r="C7986" s="1"/>
      <c r="D7986" s="1"/>
      <c r="L7986" s="113">
        <v>59615.35</v>
      </c>
    </row>
    <row r="7987" spans="3:12" x14ac:dyDescent="0.3">
      <c r="C7987" s="1"/>
      <c r="D7987" s="1"/>
      <c r="L7987" s="113">
        <v>59615.35</v>
      </c>
    </row>
    <row r="7988" spans="3:12" x14ac:dyDescent="0.3">
      <c r="C7988" s="1"/>
      <c r="D7988" s="1"/>
      <c r="L7988" s="113">
        <v>59615.35</v>
      </c>
    </row>
    <row r="7989" spans="3:12" x14ac:dyDescent="0.3">
      <c r="C7989" s="1"/>
      <c r="D7989" s="1"/>
      <c r="L7989" s="113">
        <v>59615.35</v>
      </c>
    </row>
    <row r="7990" spans="3:12" x14ac:dyDescent="0.3">
      <c r="C7990" s="1"/>
      <c r="D7990" s="1"/>
      <c r="L7990" s="113">
        <v>59615.35</v>
      </c>
    </row>
    <row r="7991" spans="3:12" x14ac:dyDescent="0.3">
      <c r="C7991" s="1"/>
      <c r="D7991" s="1"/>
      <c r="L7991" s="113">
        <v>59615.35</v>
      </c>
    </row>
    <row r="7992" spans="3:12" x14ac:dyDescent="0.3">
      <c r="C7992" s="1"/>
      <c r="D7992" s="1"/>
      <c r="L7992" s="113">
        <v>59615.35</v>
      </c>
    </row>
    <row r="7993" spans="3:12" x14ac:dyDescent="0.3">
      <c r="C7993" s="1"/>
      <c r="D7993" s="1"/>
      <c r="L7993" s="113">
        <v>59615.35</v>
      </c>
    </row>
    <row r="7994" spans="3:12" x14ac:dyDescent="0.3">
      <c r="C7994" s="1"/>
      <c r="D7994" s="1"/>
      <c r="L7994" s="113">
        <v>59615.35</v>
      </c>
    </row>
    <row r="7995" spans="3:12" x14ac:dyDescent="0.3">
      <c r="C7995" s="1"/>
      <c r="D7995" s="1"/>
      <c r="L7995" s="113">
        <v>59615.35</v>
      </c>
    </row>
    <row r="7996" spans="3:12" x14ac:dyDescent="0.3">
      <c r="C7996" s="1"/>
      <c r="D7996" s="1"/>
      <c r="L7996" s="113">
        <v>59615.35</v>
      </c>
    </row>
    <row r="7997" spans="3:12" x14ac:dyDescent="0.3">
      <c r="C7997" s="1"/>
      <c r="D7997" s="1"/>
      <c r="L7997" s="113">
        <v>59615.35</v>
      </c>
    </row>
    <row r="7998" spans="3:12" x14ac:dyDescent="0.3">
      <c r="C7998" s="1"/>
      <c r="D7998" s="1"/>
      <c r="L7998" s="113">
        <v>59615.35</v>
      </c>
    </row>
    <row r="7999" spans="3:12" x14ac:dyDescent="0.3">
      <c r="C7999" s="1"/>
      <c r="D7999" s="1"/>
      <c r="L7999" s="113">
        <v>59615.35</v>
      </c>
    </row>
    <row r="8000" spans="3:12" x14ac:dyDescent="0.3">
      <c r="C8000" s="1"/>
      <c r="D8000" s="1"/>
      <c r="L8000" s="113">
        <v>59615.35</v>
      </c>
    </row>
    <row r="8001" spans="3:12" x14ac:dyDescent="0.3">
      <c r="C8001" s="1"/>
      <c r="D8001" s="1"/>
      <c r="L8001" s="113">
        <v>59615.35</v>
      </c>
    </row>
    <row r="8002" spans="3:12" x14ac:dyDescent="0.3">
      <c r="C8002" s="1"/>
      <c r="D8002" s="1"/>
      <c r="L8002" s="113">
        <v>59615.35</v>
      </c>
    </row>
    <row r="8003" spans="3:12" x14ac:dyDescent="0.3">
      <c r="C8003" s="1"/>
      <c r="D8003" s="1"/>
      <c r="L8003" s="113">
        <v>59615.35</v>
      </c>
    </row>
    <row r="8004" spans="3:12" x14ac:dyDescent="0.3">
      <c r="C8004" s="1"/>
      <c r="D8004" s="1"/>
      <c r="L8004" s="113">
        <v>59615.35</v>
      </c>
    </row>
    <row r="8005" spans="3:12" x14ac:dyDescent="0.3">
      <c r="C8005" s="1"/>
      <c r="D8005" s="1"/>
      <c r="L8005" s="113">
        <v>59615.35</v>
      </c>
    </row>
    <row r="8006" spans="3:12" x14ac:dyDescent="0.3">
      <c r="C8006" s="1"/>
      <c r="D8006" s="1"/>
      <c r="L8006" s="113">
        <v>59615.35</v>
      </c>
    </row>
    <row r="8007" spans="3:12" x14ac:dyDescent="0.3">
      <c r="C8007" s="1"/>
      <c r="D8007" s="1"/>
      <c r="L8007" s="113">
        <v>59615.35</v>
      </c>
    </row>
    <row r="8008" spans="3:12" x14ac:dyDescent="0.3">
      <c r="C8008" s="1"/>
      <c r="D8008" s="1"/>
      <c r="L8008" s="113">
        <v>59615.35</v>
      </c>
    </row>
    <row r="8009" spans="3:12" x14ac:dyDescent="0.3">
      <c r="C8009" s="1"/>
      <c r="D8009" s="1"/>
      <c r="L8009" s="113">
        <v>59615.35</v>
      </c>
    </row>
    <row r="8010" spans="3:12" x14ac:dyDescent="0.3">
      <c r="C8010" s="1"/>
      <c r="D8010" s="1"/>
      <c r="L8010" s="113">
        <v>59615.35</v>
      </c>
    </row>
    <row r="8011" spans="3:12" x14ac:dyDescent="0.3">
      <c r="C8011" s="1"/>
      <c r="D8011" s="1"/>
      <c r="L8011" s="113">
        <v>59615.35</v>
      </c>
    </row>
    <row r="8012" spans="3:12" x14ac:dyDescent="0.3">
      <c r="C8012" s="1"/>
      <c r="D8012" s="1"/>
      <c r="L8012" s="113">
        <v>59615.35</v>
      </c>
    </row>
    <row r="8013" spans="3:12" x14ac:dyDescent="0.3">
      <c r="C8013" s="1"/>
      <c r="D8013" s="1"/>
      <c r="L8013" s="113">
        <v>59615.35</v>
      </c>
    </row>
    <row r="8014" spans="3:12" x14ac:dyDescent="0.3">
      <c r="C8014" s="1"/>
      <c r="D8014" s="1"/>
      <c r="L8014" s="113">
        <v>59615.35</v>
      </c>
    </row>
    <row r="8015" spans="3:12" x14ac:dyDescent="0.3">
      <c r="C8015" s="1"/>
      <c r="D8015" s="1"/>
      <c r="L8015" s="113">
        <v>59615.35</v>
      </c>
    </row>
    <row r="8016" spans="3:12" x14ac:dyDescent="0.3">
      <c r="C8016" s="1"/>
      <c r="D8016" s="1"/>
      <c r="L8016" s="113">
        <v>59615.35</v>
      </c>
    </row>
    <row r="8017" spans="3:12" x14ac:dyDescent="0.3">
      <c r="C8017" s="1"/>
      <c r="D8017" s="1"/>
      <c r="L8017" s="113">
        <v>59615.35</v>
      </c>
    </row>
    <row r="8018" spans="3:12" x14ac:dyDescent="0.3">
      <c r="C8018" s="1"/>
      <c r="D8018" s="1"/>
      <c r="L8018" s="113">
        <v>59615.35</v>
      </c>
    </row>
    <row r="8019" spans="3:12" x14ac:dyDescent="0.3">
      <c r="C8019" s="1"/>
      <c r="D8019" s="1"/>
      <c r="L8019" s="113">
        <v>59615.35</v>
      </c>
    </row>
    <row r="8020" spans="3:12" x14ac:dyDescent="0.3">
      <c r="C8020" s="1"/>
      <c r="D8020" s="1"/>
      <c r="L8020" s="113">
        <v>59615.35</v>
      </c>
    </row>
    <row r="8021" spans="3:12" x14ac:dyDescent="0.3">
      <c r="C8021" s="1"/>
      <c r="D8021" s="1"/>
      <c r="L8021" s="113">
        <v>243271</v>
      </c>
    </row>
    <row r="8022" spans="3:12" x14ac:dyDescent="0.3">
      <c r="C8022" s="1"/>
      <c r="D8022" s="1"/>
      <c r="L8022" s="113">
        <v>243271</v>
      </c>
    </row>
    <row r="8023" spans="3:12" x14ac:dyDescent="0.3">
      <c r="C8023" s="1"/>
      <c r="D8023" s="1"/>
      <c r="L8023" s="113">
        <v>111391.5</v>
      </c>
    </row>
    <row r="8024" spans="3:12" x14ac:dyDescent="0.3">
      <c r="C8024" s="1"/>
      <c r="D8024" s="1"/>
      <c r="L8024" s="113">
        <v>111391.5</v>
      </c>
    </row>
    <row r="8025" spans="3:12" x14ac:dyDescent="0.3">
      <c r="C8025" s="1"/>
      <c r="D8025" s="1"/>
      <c r="L8025" s="113">
        <v>111391.5</v>
      </c>
    </row>
    <row r="8026" spans="3:12" x14ac:dyDescent="0.3">
      <c r="C8026" s="1"/>
      <c r="D8026" s="1"/>
      <c r="L8026" s="113">
        <v>111391.5</v>
      </c>
    </row>
    <row r="8027" spans="3:12" x14ac:dyDescent="0.3">
      <c r="C8027" s="1"/>
      <c r="D8027" s="1"/>
      <c r="L8027" s="113">
        <v>111391.5</v>
      </c>
    </row>
    <row r="8028" spans="3:12" x14ac:dyDescent="0.3">
      <c r="C8028" s="1"/>
      <c r="D8028" s="1"/>
      <c r="L8028" s="113">
        <v>111391.5</v>
      </c>
    </row>
    <row r="8029" spans="3:12" x14ac:dyDescent="0.3">
      <c r="C8029" s="1"/>
      <c r="D8029" s="1"/>
      <c r="L8029" s="113">
        <v>111391.5</v>
      </c>
    </row>
    <row r="8030" spans="3:12" x14ac:dyDescent="0.3">
      <c r="C8030" s="1"/>
      <c r="D8030" s="1"/>
      <c r="L8030" s="113">
        <v>111391.5</v>
      </c>
    </row>
    <row r="8031" spans="3:12" x14ac:dyDescent="0.3">
      <c r="C8031" s="1"/>
      <c r="D8031" s="1"/>
      <c r="L8031" s="113">
        <v>111391.5</v>
      </c>
    </row>
    <row r="8032" spans="3:12" x14ac:dyDescent="0.3">
      <c r="C8032" s="1"/>
      <c r="D8032" s="1"/>
      <c r="L8032" s="113">
        <v>111391.5</v>
      </c>
    </row>
    <row r="8033" spans="3:12" x14ac:dyDescent="0.3">
      <c r="C8033" s="1"/>
      <c r="D8033" s="1"/>
      <c r="L8033" s="113">
        <v>111391.5</v>
      </c>
    </row>
    <row r="8034" spans="3:12" x14ac:dyDescent="0.3">
      <c r="C8034" s="1"/>
      <c r="D8034" s="1"/>
      <c r="L8034" s="113">
        <v>111391.5</v>
      </c>
    </row>
    <row r="8035" spans="3:12" x14ac:dyDescent="0.3">
      <c r="C8035" s="1"/>
      <c r="D8035" s="1"/>
      <c r="L8035" s="113">
        <v>111391.5</v>
      </c>
    </row>
    <row r="8036" spans="3:12" x14ac:dyDescent="0.3">
      <c r="C8036" s="1"/>
      <c r="D8036" s="1"/>
      <c r="L8036" s="113">
        <v>111391.5</v>
      </c>
    </row>
    <row r="8037" spans="3:12" x14ac:dyDescent="0.3">
      <c r="C8037" s="1"/>
      <c r="D8037" s="1"/>
      <c r="L8037" s="113">
        <v>111391.5</v>
      </c>
    </row>
    <row r="8038" spans="3:12" x14ac:dyDescent="0.3">
      <c r="C8038" s="1"/>
      <c r="D8038" s="1"/>
      <c r="L8038" s="113">
        <v>111391.5</v>
      </c>
    </row>
    <row r="8039" spans="3:12" x14ac:dyDescent="0.3">
      <c r="C8039" s="1"/>
      <c r="D8039" s="1"/>
      <c r="L8039" s="113">
        <v>111391.5</v>
      </c>
    </row>
    <row r="8040" spans="3:12" x14ac:dyDescent="0.3">
      <c r="C8040" s="1"/>
      <c r="D8040" s="1"/>
      <c r="L8040" s="113">
        <v>111391.5</v>
      </c>
    </row>
    <row r="8041" spans="3:12" x14ac:dyDescent="0.3">
      <c r="C8041" s="1"/>
      <c r="D8041" s="1"/>
      <c r="L8041" s="113">
        <v>111391.5</v>
      </c>
    </row>
    <row r="8042" spans="3:12" x14ac:dyDescent="0.3">
      <c r="C8042" s="1"/>
      <c r="D8042" s="1"/>
      <c r="L8042" s="113">
        <v>111391.5</v>
      </c>
    </row>
    <row r="8043" spans="3:12" x14ac:dyDescent="0.3">
      <c r="C8043" s="1"/>
      <c r="D8043" s="1"/>
      <c r="L8043" s="113">
        <v>111391.5</v>
      </c>
    </row>
    <row r="8044" spans="3:12" x14ac:dyDescent="0.3">
      <c r="C8044" s="1"/>
      <c r="D8044" s="1"/>
      <c r="L8044" s="113">
        <v>111391.5</v>
      </c>
    </row>
    <row r="8045" spans="3:12" x14ac:dyDescent="0.3">
      <c r="C8045" s="1"/>
      <c r="D8045" s="1"/>
      <c r="L8045" s="113">
        <v>111391.5</v>
      </c>
    </row>
    <row r="8046" spans="3:12" x14ac:dyDescent="0.3">
      <c r="C8046" s="1"/>
      <c r="D8046" s="1"/>
      <c r="L8046" s="113">
        <v>111391.5</v>
      </c>
    </row>
    <row r="8047" spans="3:12" x14ac:dyDescent="0.3">
      <c r="C8047" s="1"/>
      <c r="D8047" s="1"/>
      <c r="L8047" s="113">
        <v>111391.5</v>
      </c>
    </row>
    <row r="8048" spans="3:12" x14ac:dyDescent="0.3">
      <c r="C8048" s="1"/>
      <c r="D8048" s="1"/>
      <c r="L8048" s="113">
        <v>111391.5</v>
      </c>
    </row>
    <row r="8049" spans="3:12" x14ac:dyDescent="0.3">
      <c r="C8049" s="1"/>
      <c r="D8049" s="1"/>
      <c r="L8049" s="113">
        <v>111391.5</v>
      </c>
    </row>
    <row r="8050" spans="3:12" x14ac:dyDescent="0.3">
      <c r="C8050" s="1"/>
      <c r="D8050" s="1"/>
      <c r="L8050" s="113">
        <v>111391.5</v>
      </c>
    </row>
    <row r="8051" spans="3:12" x14ac:dyDescent="0.3">
      <c r="C8051" s="1"/>
      <c r="D8051" s="1"/>
      <c r="L8051" s="113">
        <v>111391.5</v>
      </c>
    </row>
    <row r="8052" spans="3:12" x14ac:dyDescent="0.3">
      <c r="C8052" s="1"/>
      <c r="D8052" s="1"/>
      <c r="L8052" s="113">
        <v>111391.5</v>
      </c>
    </row>
    <row r="8053" spans="3:12" x14ac:dyDescent="0.3">
      <c r="C8053" s="1"/>
      <c r="D8053" s="1"/>
      <c r="L8053" s="113">
        <v>111391.5</v>
      </c>
    </row>
    <row r="8054" spans="3:12" x14ac:dyDescent="0.3">
      <c r="C8054" s="1"/>
      <c r="D8054" s="1"/>
      <c r="L8054" s="113">
        <v>111391.5</v>
      </c>
    </row>
    <row r="8055" spans="3:12" x14ac:dyDescent="0.3">
      <c r="C8055" s="1"/>
      <c r="D8055" s="1"/>
      <c r="L8055" s="113">
        <v>111391.5</v>
      </c>
    </row>
    <row r="8056" spans="3:12" x14ac:dyDescent="0.3">
      <c r="C8056" s="1"/>
      <c r="D8056" s="1"/>
      <c r="L8056" s="113">
        <v>111391.5</v>
      </c>
    </row>
    <row r="8057" spans="3:12" x14ac:dyDescent="0.3">
      <c r="C8057" s="1"/>
      <c r="D8057" s="1"/>
      <c r="L8057" s="113">
        <v>111391.5</v>
      </c>
    </row>
    <row r="8058" spans="3:12" x14ac:dyDescent="0.3">
      <c r="C8058" s="1"/>
      <c r="D8058" s="1"/>
      <c r="L8058" s="113">
        <v>111391.5</v>
      </c>
    </row>
    <row r="8059" spans="3:12" x14ac:dyDescent="0.3">
      <c r="C8059" s="1"/>
      <c r="D8059" s="1"/>
      <c r="L8059" s="113">
        <v>111391.5</v>
      </c>
    </row>
    <row r="8060" spans="3:12" x14ac:dyDescent="0.3">
      <c r="C8060" s="1"/>
      <c r="D8060" s="1"/>
      <c r="L8060" s="113">
        <v>111391.5</v>
      </c>
    </row>
    <row r="8061" spans="3:12" x14ac:dyDescent="0.3">
      <c r="C8061" s="1"/>
      <c r="D8061" s="1"/>
      <c r="L8061" s="113">
        <v>111391.5</v>
      </c>
    </row>
    <row r="8062" spans="3:12" x14ac:dyDescent="0.3">
      <c r="C8062" s="1"/>
      <c r="D8062" s="1"/>
      <c r="L8062" s="113">
        <v>111391.5</v>
      </c>
    </row>
    <row r="8063" spans="3:12" x14ac:dyDescent="0.3">
      <c r="C8063" s="1"/>
      <c r="D8063" s="1"/>
      <c r="L8063" s="113">
        <v>111391.5</v>
      </c>
    </row>
    <row r="8064" spans="3:12" x14ac:dyDescent="0.3">
      <c r="C8064" s="1"/>
      <c r="D8064" s="1"/>
      <c r="L8064" s="113">
        <v>111391.5</v>
      </c>
    </row>
    <row r="8065" spans="3:12" x14ac:dyDescent="0.3">
      <c r="C8065" s="1"/>
      <c r="D8065" s="1"/>
      <c r="L8065" s="113">
        <v>111391.5</v>
      </c>
    </row>
    <row r="8066" spans="3:12" x14ac:dyDescent="0.3">
      <c r="C8066" s="1"/>
      <c r="D8066" s="1"/>
      <c r="L8066" s="113">
        <v>111391.5</v>
      </c>
    </row>
    <row r="8067" spans="3:12" x14ac:dyDescent="0.3">
      <c r="C8067" s="1"/>
      <c r="D8067" s="1"/>
      <c r="L8067" s="113">
        <v>111391.5</v>
      </c>
    </row>
    <row r="8068" spans="3:12" x14ac:dyDescent="0.3">
      <c r="C8068" s="1"/>
      <c r="D8068" s="1"/>
      <c r="L8068" s="113">
        <v>111391.5</v>
      </c>
    </row>
    <row r="8069" spans="3:12" x14ac:dyDescent="0.3">
      <c r="C8069" s="1"/>
      <c r="D8069" s="1"/>
      <c r="L8069" s="113">
        <v>111391.5</v>
      </c>
    </row>
    <row r="8070" spans="3:12" x14ac:dyDescent="0.3">
      <c r="C8070" s="1"/>
      <c r="D8070" s="1"/>
      <c r="L8070" s="113">
        <v>111391.5</v>
      </c>
    </row>
    <row r="8071" spans="3:12" x14ac:dyDescent="0.3">
      <c r="C8071" s="1"/>
      <c r="D8071" s="1"/>
      <c r="L8071" s="113">
        <v>111391.5</v>
      </c>
    </row>
    <row r="8072" spans="3:12" x14ac:dyDescent="0.3">
      <c r="C8072" s="1"/>
      <c r="D8072" s="1"/>
      <c r="L8072" s="113">
        <v>111391.5</v>
      </c>
    </row>
    <row r="8073" spans="3:12" x14ac:dyDescent="0.3">
      <c r="C8073" s="1"/>
      <c r="D8073" s="1"/>
      <c r="L8073" s="113">
        <v>111391.5</v>
      </c>
    </row>
    <row r="8074" spans="3:12" x14ac:dyDescent="0.3">
      <c r="C8074" s="1"/>
      <c r="D8074" s="1"/>
      <c r="L8074" s="113">
        <v>111391.5</v>
      </c>
    </row>
    <row r="8075" spans="3:12" x14ac:dyDescent="0.3">
      <c r="C8075" s="1"/>
      <c r="D8075" s="1"/>
      <c r="L8075" s="113">
        <v>111391.5</v>
      </c>
    </row>
    <row r="8076" spans="3:12" x14ac:dyDescent="0.3">
      <c r="C8076" s="1"/>
      <c r="D8076" s="1"/>
      <c r="L8076" s="113">
        <v>111391.5</v>
      </c>
    </row>
    <row r="8077" spans="3:12" x14ac:dyDescent="0.3">
      <c r="C8077" s="1"/>
      <c r="D8077" s="1"/>
      <c r="L8077" s="113">
        <v>111391.5</v>
      </c>
    </row>
    <row r="8078" spans="3:12" x14ac:dyDescent="0.3">
      <c r="C8078" s="1"/>
      <c r="D8078" s="1"/>
      <c r="L8078" s="113">
        <v>111391.5</v>
      </c>
    </row>
    <row r="8079" spans="3:12" x14ac:dyDescent="0.3">
      <c r="C8079" s="1"/>
      <c r="D8079" s="1"/>
      <c r="L8079" s="113">
        <v>111391.5</v>
      </c>
    </row>
    <row r="8080" spans="3:12" x14ac:dyDescent="0.3">
      <c r="C8080" s="1"/>
      <c r="D8080" s="1"/>
      <c r="L8080" s="113">
        <v>111391.5</v>
      </c>
    </row>
    <row r="8081" spans="3:12" x14ac:dyDescent="0.3">
      <c r="C8081" s="1"/>
      <c r="D8081" s="1"/>
      <c r="L8081" s="113">
        <v>111391.5</v>
      </c>
    </row>
    <row r="8082" spans="3:12" x14ac:dyDescent="0.3">
      <c r="C8082" s="1"/>
      <c r="D8082" s="1"/>
      <c r="L8082" s="113">
        <v>111391.5</v>
      </c>
    </row>
    <row r="8083" spans="3:12" x14ac:dyDescent="0.3">
      <c r="C8083" s="1"/>
      <c r="D8083" s="1"/>
      <c r="L8083" s="113">
        <v>111391.5</v>
      </c>
    </row>
    <row r="8084" spans="3:12" x14ac:dyDescent="0.3">
      <c r="C8084" s="1"/>
      <c r="D8084" s="1"/>
      <c r="L8084" s="113">
        <v>111391.5</v>
      </c>
    </row>
    <row r="8085" spans="3:12" x14ac:dyDescent="0.3">
      <c r="C8085" s="1"/>
      <c r="D8085" s="1"/>
      <c r="L8085" s="113">
        <v>111391.5</v>
      </c>
    </row>
    <row r="8086" spans="3:12" x14ac:dyDescent="0.3">
      <c r="C8086" s="1"/>
      <c r="D8086" s="1"/>
      <c r="L8086" s="113">
        <v>111391.5</v>
      </c>
    </row>
    <row r="8087" spans="3:12" x14ac:dyDescent="0.3">
      <c r="C8087" s="1"/>
      <c r="D8087" s="1"/>
      <c r="L8087" s="113">
        <v>111391.5</v>
      </c>
    </row>
    <row r="8088" spans="3:12" x14ac:dyDescent="0.3">
      <c r="C8088" s="1"/>
      <c r="D8088" s="1"/>
      <c r="L8088" s="113">
        <v>111391.5</v>
      </c>
    </row>
    <row r="8089" spans="3:12" x14ac:dyDescent="0.3">
      <c r="C8089" s="1"/>
      <c r="D8089" s="1"/>
      <c r="L8089" s="113">
        <v>111391.5</v>
      </c>
    </row>
    <row r="8090" spans="3:12" x14ac:dyDescent="0.3">
      <c r="C8090" s="1"/>
      <c r="D8090" s="1"/>
      <c r="L8090" s="113">
        <v>111391.5</v>
      </c>
    </row>
    <row r="8091" spans="3:12" x14ac:dyDescent="0.3">
      <c r="C8091" s="1"/>
      <c r="D8091" s="1"/>
      <c r="L8091" s="113">
        <v>111391.5</v>
      </c>
    </row>
    <row r="8092" spans="3:12" x14ac:dyDescent="0.3">
      <c r="C8092" s="1"/>
      <c r="D8092" s="1"/>
      <c r="L8092" s="113">
        <v>111391.5</v>
      </c>
    </row>
    <row r="8093" spans="3:12" x14ac:dyDescent="0.3">
      <c r="C8093" s="1"/>
      <c r="D8093" s="1"/>
      <c r="L8093" s="113">
        <v>111391.5</v>
      </c>
    </row>
    <row r="8094" spans="3:12" x14ac:dyDescent="0.3">
      <c r="C8094" s="1"/>
      <c r="D8094" s="1"/>
      <c r="L8094" s="113">
        <v>111391.5</v>
      </c>
    </row>
    <row r="8095" spans="3:12" x14ac:dyDescent="0.3">
      <c r="C8095" s="1"/>
      <c r="D8095" s="1"/>
      <c r="L8095" s="113">
        <v>111391.5</v>
      </c>
    </row>
    <row r="8096" spans="3:12" x14ac:dyDescent="0.3">
      <c r="C8096" s="1"/>
      <c r="D8096" s="1"/>
      <c r="L8096" s="113">
        <v>111391.5</v>
      </c>
    </row>
    <row r="8097" spans="3:12" x14ac:dyDescent="0.3">
      <c r="C8097" s="1"/>
      <c r="D8097" s="1"/>
      <c r="L8097" s="113">
        <v>111391.5</v>
      </c>
    </row>
    <row r="8098" spans="3:12" x14ac:dyDescent="0.3">
      <c r="C8098" s="1"/>
      <c r="D8098" s="1"/>
      <c r="L8098" s="113">
        <v>111391.5</v>
      </c>
    </row>
    <row r="8099" spans="3:12" x14ac:dyDescent="0.3">
      <c r="C8099" s="1"/>
      <c r="D8099" s="1"/>
      <c r="L8099" s="113">
        <v>111391.5</v>
      </c>
    </row>
    <row r="8100" spans="3:12" x14ac:dyDescent="0.3">
      <c r="C8100" s="1"/>
      <c r="D8100" s="1"/>
      <c r="L8100" s="113">
        <v>111391.5</v>
      </c>
    </row>
    <row r="8101" spans="3:12" x14ac:dyDescent="0.3">
      <c r="C8101" s="1"/>
      <c r="D8101" s="1"/>
      <c r="L8101" s="113">
        <v>111391.5</v>
      </c>
    </row>
    <row r="8102" spans="3:12" x14ac:dyDescent="0.3">
      <c r="C8102" s="1"/>
      <c r="D8102" s="1"/>
      <c r="L8102" s="113">
        <v>111391.5</v>
      </c>
    </row>
    <row r="8103" spans="3:12" x14ac:dyDescent="0.3">
      <c r="C8103" s="1"/>
      <c r="D8103" s="1"/>
      <c r="L8103" s="113">
        <v>111391.5</v>
      </c>
    </row>
    <row r="8104" spans="3:12" x14ac:dyDescent="0.3">
      <c r="C8104" s="1"/>
      <c r="D8104" s="1"/>
      <c r="L8104" s="113">
        <v>111391.5</v>
      </c>
    </row>
    <row r="8105" spans="3:12" x14ac:dyDescent="0.3">
      <c r="C8105" s="1"/>
      <c r="D8105" s="1"/>
      <c r="L8105" s="113">
        <v>111391.5</v>
      </c>
    </row>
    <row r="8106" spans="3:12" x14ac:dyDescent="0.3">
      <c r="C8106" s="1"/>
      <c r="D8106" s="1"/>
      <c r="L8106" s="113">
        <v>111391.5</v>
      </c>
    </row>
    <row r="8107" spans="3:12" x14ac:dyDescent="0.3">
      <c r="C8107" s="1"/>
      <c r="D8107" s="1"/>
      <c r="L8107" s="113">
        <v>111391.5</v>
      </c>
    </row>
    <row r="8108" spans="3:12" x14ac:dyDescent="0.3">
      <c r="C8108" s="1"/>
      <c r="D8108" s="1"/>
      <c r="L8108" s="113">
        <v>111391.5</v>
      </c>
    </row>
    <row r="8109" spans="3:12" x14ac:dyDescent="0.3">
      <c r="C8109" s="1"/>
      <c r="D8109" s="1"/>
      <c r="L8109" s="113">
        <v>111391.5</v>
      </c>
    </row>
    <row r="8110" spans="3:12" x14ac:dyDescent="0.3">
      <c r="C8110" s="1"/>
      <c r="D8110" s="1"/>
      <c r="L8110" s="113">
        <v>111391.5</v>
      </c>
    </row>
    <row r="8111" spans="3:12" x14ac:dyDescent="0.3">
      <c r="C8111" s="1"/>
      <c r="D8111" s="1"/>
      <c r="L8111" s="113">
        <v>111391.5</v>
      </c>
    </row>
    <row r="8112" spans="3:12" x14ac:dyDescent="0.3">
      <c r="C8112" s="1"/>
      <c r="D8112" s="1"/>
      <c r="L8112" s="113">
        <v>111391.5</v>
      </c>
    </row>
    <row r="8113" spans="3:12" x14ac:dyDescent="0.3">
      <c r="C8113" s="1"/>
      <c r="D8113" s="1"/>
      <c r="L8113" s="113">
        <v>111391.5</v>
      </c>
    </row>
    <row r="8114" spans="3:12" x14ac:dyDescent="0.3">
      <c r="C8114" s="1"/>
      <c r="D8114" s="1"/>
      <c r="L8114" s="113">
        <v>111391.5</v>
      </c>
    </row>
    <row r="8115" spans="3:12" x14ac:dyDescent="0.3">
      <c r="C8115" s="1"/>
      <c r="D8115" s="1"/>
      <c r="L8115" s="113">
        <v>111391.5</v>
      </c>
    </row>
    <row r="8116" spans="3:12" x14ac:dyDescent="0.3">
      <c r="C8116" s="1"/>
      <c r="D8116" s="1"/>
      <c r="L8116" s="113">
        <v>111391.5</v>
      </c>
    </row>
    <row r="8117" spans="3:12" x14ac:dyDescent="0.3">
      <c r="C8117" s="1"/>
      <c r="D8117" s="1"/>
      <c r="L8117" s="113">
        <v>111391.5</v>
      </c>
    </row>
    <row r="8118" spans="3:12" x14ac:dyDescent="0.3">
      <c r="C8118" s="1"/>
      <c r="D8118" s="1"/>
      <c r="L8118" s="113">
        <v>111391.5</v>
      </c>
    </row>
    <row r="8119" spans="3:12" x14ac:dyDescent="0.3">
      <c r="C8119" s="1"/>
      <c r="D8119" s="1"/>
      <c r="L8119" s="113">
        <v>111391.5</v>
      </c>
    </row>
    <row r="8120" spans="3:12" x14ac:dyDescent="0.3">
      <c r="C8120" s="1"/>
      <c r="D8120" s="1"/>
      <c r="L8120" s="113">
        <v>111391.5</v>
      </c>
    </row>
    <row r="8121" spans="3:12" x14ac:dyDescent="0.3">
      <c r="C8121" s="1"/>
      <c r="D8121" s="1"/>
      <c r="L8121" s="113">
        <v>111391.5</v>
      </c>
    </row>
    <row r="8122" spans="3:12" x14ac:dyDescent="0.3">
      <c r="C8122" s="1"/>
      <c r="D8122" s="1"/>
      <c r="L8122" s="113">
        <v>111391.5</v>
      </c>
    </row>
    <row r="8123" spans="3:12" x14ac:dyDescent="0.3">
      <c r="C8123" s="1"/>
      <c r="D8123" s="1"/>
      <c r="L8123" s="113">
        <v>111391.5</v>
      </c>
    </row>
    <row r="8124" spans="3:12" x14ac:dyDescent="0.3">
      <c r="C8124" s="1"/>
      <c r="D8124" s="1"/>
      <c r="L8124" s="113">
        <v>111391.5</v>
      </c>
    </row>
    <row r="8125" spans="3:12" x14ac:dyDescent="0.3">
      <c r="C8125" s="1"/>
      <c r="D8125" s="1"/>
      <c r="L8125" s="113">
        <v>111391.5</v>
      </c>
    </row>
    <row r="8126" spans="3:12" x14ac:dyDescent="0.3">
      <c r="C8126" s="1"/>
      <c r="D8126" s="1"/>
      <c r="L8126" s="113">
        <v>111391.5</v>
      </c>
    </row>
    <row r="8127" spans="3:12" x14ac:dyDescent="0.3">
      <c r="C8127" s="1"/>
      <c r="D8127" s="1"/>
      <c r="L8127" s="113">
        <v>111391.5</v>
      </c>
    </row>
    <row r="8128" spans="3:12" x14ac:dyDescent="0.3">
      <c r="C8128" s="1"/>
      <c r="D8128" s="1"/>
      <c r="L8128" s="113">
        <v>111391.5</v>
      </c>
    </row>
    <row r="8129" spans="3:12" x14ac:dyDescent="0.3">
      <c r="C8129" s="1"/>
      <c r="D8129" s="1"/>
      <c r="L8129" s="113">
        <v>111391.5</v>
      </c>
    </row>
    <row r="8130" spans="3:12" x14ac:dyDescent="0.3">
      <c r="C8130" s="1"/>
      <c r="D8130" s="1"/>
      <c r="L8130" s="113">
        <v>111391.5</v>
      </c>
    </row>
    <row r="8131" spans="3:12" x14ac:dyDescent="0.3">
      <c r="C8131" s="1"/>
      <c r="D8131" s="1"/>
      <c r="L8131" s="113">
        <v>111391.5</v>
      </c>
    </row>
    <row r="8132" spans="3:12" x14ac:dyDescent="0.3">
      <c r="C8132" s="1"/>
      <c r="D8132" s="1"/>
      <c r="L8132" s="113">
        <v>111391.5</v>
      </c>
    </row>
    <row r="8133" spans="3:12" x14ac:dyDescent="0.3">
      <c r="C8133" s="1"/>
      <c r="D8133" s="1"/>
      <c r="L8133" s="113">
        <v>111391.5</v>
      </c>
    </row>
    <row r="8134" spans="3:12" x14ac:dyDescent="0.3">
      <c r="C8134" s="1"/>
      <c r="D8134" s="1"/>
      <c r="L8134" s="113">
        <v>111391.5</v>
      </c>
    </row>
    <row r="8135" spans="3:12" x14ac:dyDescent="0.3">
      <c r="C8135" s="1"/>
      <c r="D8135" s="1"/>
      <c r="L8135" s="113">
        <v>111391.5</v>
      </c>
    </row>
    <row r="8136" spans="3:12" x14ac:dyDescent="0.3">
      <c r="C8136" s="1"/>
      <c r="D8136" s="1"/>
      <c r="L8136" s="113">
        <v>111391.5</v>
      </c>
    </row>
    <row r="8137" spans="3:12" x14ac:dyDescent="0.3">
      <c r="C8137" s="1"/>
      <c r="D8137" s="1"/>
      <c r="L8137" s="113">
        <v>111391.5</v>
      </c>
    </row>
    <row r="8138" spans="3:12" x14ac:dyDescent="0.3">
      <c r="C8138" s="1"/>
      <c r="D8138" s="1"/>
      <c r="L8138" s="113">
        <v>111391.5</v>
      </c>
    </row>
    <row r="8139" spans="3:12" x14ac:dyDescent="0.3">
      <c r="C8139" s="1"/>
      <c r="D8139" s="1"/>
      <c r="L8139" s="113">
        <v>111391.5</v>
      </c>
    </row>
    <row r="8140" spans="3:12" x14ac:dyDescent="0.3">
      <c r="C8140" s="1"/>
      <c r="D8140" s="1"/>
      <c r="L8140" s="113">
        <v>111391.5</v>
      </c>
    </row>
    <row r="8141" spans="3:12" x14ac:dyDescent="0.3">
      <c r="C8141" s="1"/>
      <c r="D8141" s="1"/>
      <c r="L8141" s="113">
        <v>111391.5</v>
      </c>
    </row>
    <row r="8142" spans="3:12" x14ac:dyDescent="0.3">
      <c r="C8142" s="1"/>
      <c r="D8142" s="1"/>
      <c r="L8142" s="113">
        <v>111391.5</v>
      </c>
    </row>
    <row r="8143" spans="3:12" x14ac:dyDescent="0.3">
      <c r="C8143" s="1"/>
      <c r="D8143" s="1"/>
      <c r="L8143" s="113">
        <v>111391.5</v>
      </c>
    </row>
    <row r="8144" spans="3:12" x14ac:dyDescent="0.3">
      <c r="C8144" s="1"/>
      <c r="D8144" s="1"/>
      <c r="L8144" s="113">
        <v>111391.5</v>
      </c>
    </row>
    <row r="8145" spans="3:12" x14ac:dyDescent="0.3">
      <c r="C8145" s="1"/>
      <c r="D8145" s="1"/>
      <c r="L8145" s="113">
        <v>111391.5</v>
      </c>
    </row>
    <row r="8146" spans="3:12" x14ac:dyDescent="0.3">
      <c r="C8146" s="1"/>
      <c r="D8146" s="1"/>
      <c r="L8146" s="113">
        <v>111391.5</v>
      </c>
    </row>
    <row r="8147" spans="3:12" x14ac:dyDescent="0.3">
      <c r="C8147" s="1"/>
      <c r="D8147" s="1"/>
      <c r="L8147" s="113">
        <v>111391.5</v>
      </c>
    </row>
    <row r="8148" spans="3:12" x14ac:dyDescent="0.3">
      <c r="C8148" s="1"/>
      <c r="D8148" s="1"/>
      <c r="L8148" s="113">
        <v>111391.5</v>
      </c>
    </row>
    <row r="8149" spans="3:12" x14ac:dyDescent="0.3">
      <c r="C8149" s="1"/>
      <c r="D8149" s="1"/>
      <c r="L8149" s="113">
        <v>111391.5</v>
      </c>
    </row>
    <row r="8150" spans="3:12" x14ac:dyDescent="0.3">
      <c r="C8150" s="1"/>
      <c r="D8150" s="1"/>
      <c r="L8150" s="113">
        <v>111391.5</v>
      </c>
    </row>
    <row r="8151" spans="3:12" x14ac:dyDescent="0.3">
      <c r="C8151" s="1"/>
      <c r="D8151" s="1"/>
      <c r="L8151" s="113">
        <v>111391.5</v>
      </c>
    </row>
    <row r="8152" spans="3:12" x14ac:dyDescent="0.3">
      <c r="C8152" s="1"/>
      <c r="D8152" s="1"/>
      <c r="L8152" s="113">
        <v>111391.5</v>
      </c>
    </row>
    <row r="8153" spans="3:12" x14ac:dyDescent="0.3">
      <c r="C8153" s="1"/>
      <c r="D8153" s="1"/>
      <c r="L8153" s="113">
        <v>111391.5</v>
      </c>
    </row>
    <row r="8154" spans="3:12" x14ac:dyDescent="0.3">
      <c r="C8154" s="1"/>
      <c r="D8154" s="1"/>
      <c r="L8154" s="113">
        <v>111391.5</v>
      </c>
    </row>
    <row r="8155" spans="3:12" x14ac:dyDescent="0.3">
      <c r="C8155" s="1"/>
      <c r="D8155" s="1"/>
      <c r="L8155" s="113">
        <v>111391.5</v>
      </c>
    </row>
    <row r="8156" spans="3:12" x14ac:dyDescent="0.3">
      <c r="C8156" s="1"/>
      <c r="D8156" s="1"/>
      <c r="L8156" s="113">
        <v>111391.5</v>
      </c>
    </row>
    <row r="8157" spans="3:12" x14ac:dyDescent="0.3">
      <c r="C8157" s="1"/>
      <c r="D8157" s="1"/>
      <c r="L8157" s="113">
        <v>111391.5</v>
      </c>
    </row>
    <row r="8158" spans="3:12" x14ac:dyDescent="0.3">
      <c r="C8158" s="1"/>
      <c r="D8158" s="1"/>
      <c r="L8158" s="113">
        <v>111391.5</v>
      </c>
    </row>
    <row r="8159" spans="3:12" x14ac:dyDescent="0.3">
      <c r="C8159" s="1"/>
      <c r="D8159" s="1"/>
      <c r="L8159" s="113">
        <v>111391.5</v>
      </c>
    </row>
    <row r="8160" spans="3:12" x14ac:dyDescent="0.3">
      <c r="C8160" s="1"/>
      <c r="D8160" s="1"/>
      <c r="L8160" s="113">
        <v>111391.5</v>
      </c>
    </row>
    <row r="8161" spans="3:12" x14ac:dyDescent="0.3">
      <c r="C8161" s="1"/>
      <c r="D8161" s="1"/>
      <c r="L8161" s="113">
        <v>111391.5</v>
      </c>
    </row>
    <row r="8162" spans="3:12" x14ac:dyDescent="0.3">
      <c r="C8162" s="1"/>
      <c r="D8162" s="1"/>
      <c r="L8162" s="113">
        <v>111391.5</v>
      </c>
    </row>
    <row r="8163" spans="3:12" x14ac:dyDescent="0.3">
      <c r="C8163" s="1"/>
      <c r="D8163" s="1"/>
      <c r="L8163" s="113">
        <v>111391.5</v>
      </c>
    </row>
    <row r="8164" spans="3:12" x14ac:dyDescent="0.3">
      <c r="C8164" s="1"/>
      <c r="D8164" s="1"/>
      <c r="L8164" s="113">
        <v>111391.5</v>
      </c>
    </row>
    <row r="8165" spans="3:12" x14ac:dyDescent="0.3">
      <c r="C8165" s="1"/>
      <c r="D8165" s="1"/>
      <c r="L8165" s="113">
        <v>111391.5</v>
      </c>
    </row>
    <row r="8166" spans="3:12" x14ac:dyDescent="0.3">
      <c r="C8166" s="1"/>
      <c r="D8166" s="1"/>
      <c r="L8166" s="113">
        <v>111391.5</v>
      </c>
    </row>
    <row r="8167" spans="3:12" x14ac:dyDescent="0.3">
      <c r="C8167" s="1"/>
      <c r="D8167" s="1"/>
      <c r="L8167" s="113">
        <v>111391.5</v>
      </c>
    </row>
    <row r="8168" spans="3:12" x14ac:dyDescent="0.3">
      <c r="C8168" s="1"/>
      <c r="D8168" s="1"/>
      <c r="L8168" s="113">
        <v>111391.5</v>
      </c>
    </row>
    <row r="8169" spans="3:12" x14ac:dyDescent="0.3">
      <c r="C8169" s="1"/>
      <c r="D8169" s="1"/>
      <c r="L8169" s="113">
        <v>111391.5</v>
      </c>
    </row>
    <row r="8170" spans="3:12" x14ac:dyDescent="0.3">
      <c r="C8170" s="1"/>
      <c r="D8170" s="1"/>
      <c r="L8170" s="113">
        <v>111391.5</v>
      </c>
    </row>
    <row r="8171" spans="3:12" x14ac:dyDescent="0.3">
      <c r="C8171" s="1"/>
      <c r="D8171" s="1"/>
      <c r="L8171" s="113">
        <v>111391.5</v>
      </c>
    </row>
    <row r="8172" spans="3:12" x14ac:dyDescent="0.3">
      <c r="C8172" s="1"/>
      <c r="D8172" s="1"/>
      <c r="L8172" s="113">
        <v>111391.5</v>
      </c>
    </row>
    <row r="8173" spans="3:12" x14ac:dyDescent="0.3">
      <c r="C8173" s="1"/>
      <c r="D8173" s="1"/>
      <c r="L8173" s="113">
        <v>111391.5</v>
      </c>
    </row>
    <row r="8174" spans="3:12" x14ac:dyDescent="0.3">
      <c r="C8174" s="1"/>
      <c r="D8174" s="1"/>
      <c r="L8174" s="113">
        <v>111391.5</v>
      </c>
    </row>
    <row r="8175" spans="3:12" x14ac:dyDescent="0.3">
      <c r="C8175" s="1"/>
      <c r="D8175" s="1"/>
      <c r="L8175" s="113">
        <v>111391.5</v>
      </c>
    </row>
    <row r="8176" spans="3:12" x14ac:dyDescent="0.3">
      <c r="C8176" s="1"/>
      <c r="D8176" s="1"/>
      <c r="L8176" s="113">
        <v>111391.5</v>
      </c>
    </row>
    <row r="8177" spans="3:12" x14ac:dyDescent="0.3">
      <c r="C8177" s="1"/>
      <c r="D8177" s="1"/>
      <c r="L8177" s="113">
        <v>111391.5</v>
      </c>
    </row>
    <row r="8178" spans="3:12" x14ac:dyDescent="0.3">
      <c r="C8178" s="1"/>
      <c r="D8178" s="1"/>
      <c r="L8178" s="113">
        <v>111391.5</v>
      </c>
    </row>
    <row r="8179" spans="3:12" x14ac:dyDescent="0.3">
      <c r="C8179" s="1"/>
      <c r="D8179" s="1"/>
      <c r="L8179" s="113">
        <v>111391.5</v>
      </c>
    </row>
    <row r="8180" spans="3:12" x14ac:dyDescent="0.3">
      <c r="C8180" s="1"/>
      <c r="D8180" s="1"/>
      <c r="L8180" s="113">
        <v>111391.5</v>
      </c>
    </row>
    <row r="8181" spans="3:12" x14ac:dyDescent="0.3">
      <c r="C8181" s="1"/>
      <c r="D8181" s="1"/>
      <c r="L8181" s="113">
        <v>111391.5</v>
      </c>
    </row>
    <row r="8182" spans="3:12" x14ac:dyDescent="0.3">
      <c r="C8182" s="1"/>
      <c r="D8182" s="1"/>
      <c r="L8182" s="113">
        <v>111391.5</v>
      </c>
    </row>
    <row r="8183" spans="3:12" x14ac:dyDescent="0.3">
      <c r="C8183" s="1"/>
      <c r="D8183" s="1"/>
      <c r="L8183" s="113">
        <v>111391.5</v>
      </c>
    </row>
    <row r="8184" spans="3:12" x14ac:dyDescent="0.3">
      <c r="C8184" s="1"/>
      <c r="D8184" s="1"/>
      <c r="L8184" s="113">
        <v>111391.5</v>
      </c>
    </row>
    <row r="8185" spans="3:12" x14ac:dyDescent="0.3">
      <c r="C8185" s="1"/>
      <c r="D8185" s="1"/>
      <c r="L8185" s="113">
        <v>111391.5</v>
      </c>
    </row>
    <row r="8186" spans="3:12" x14ac:dyDescent="0.3">
      <c r="C8186" s="1"/>
      <c r="D8186" s="1"/>
      <c r="L8186" s="113">
        <v>111391.5</v>
      </c>
    </row>
    <row r="8187" spans="3:12" x14ac:dyDescent="0.3">
      <c r="C8187" s="1"/>
      <c r="D8187" s="1"/>
      <c r="L8187" s="113">
        <v>111391.5</v>
      </c>
    </row>
    <row r="8188" spans="3:12" x14ac:dyDescent="0.3">
      <c r="C8188" s="1"/>
      <c r="D8188" s="1"/>
      <c r="L8188" s="113">
        <v>111391.5</v>
      </c>
    </row>
    <row r="8189" spans="3:12" x14ac:dyDescent="0.3">
      <c r="C8189" s="1"/>
      <c r="D8189" s="1"/>
      <c r="L8189" s="113">
        <v>111391.5</v>
      </c>
    </row>
    <row r="8190" spans="3:12" x14ac:dyDescent="0.3">
      <c r="C8190" s="1"/>
      <c r="D8190" s="1"/>
      <c r="L8190" s="113">
        <v>111391.5</v>
      </c>
    </row>
    <row r="8191" spans="3:12" x14ac:dyDescent="0.3">
      <c r="C8191" s="1"/>
      <c r="D8191" s="1"/>
      <c r="L8191" s="113">
        <v>111391.5</v>
      </c>
    </row>
    <row r="8192" spans="3:12" x14ac:dyDescent="0.3">
      <c r="C8192" s="1"/>
      <c r="D8192" s="1"/>
      <c r="L8192" s="113">
        <v>111391.5</v>
      </c>
    </row>
    <row r="8193" spans="3:12" x14ac:dyDescent="0.3">
      <c r="C8193" s="1"/>
      <c r="D8193" s="1"/>
      <c r="L8193" s="113">
        <v>111391.5</v>
      </c>
    </row>
    <row r="8194" spans="3:12" x14ac:dyDescent="0.3">
      <c r="C8194" s="1"/>
      <c r="D8194" s="1"/>
      <c r="L8194" s="113">
        <v>111391.5</v>
      </c>
    </row>
    <row r="8195" spans="3:12" x14ac:dyDescent="0.3">
      <c r="C8195" s="1"/>
      <c r="D8195" s="1"/>
      <c r="L8195" s="113">
        <v>111391.5</v>
      </c>
    </row>
    <row r="8196" spans="3:12" x14ac:dyDescent="0.3">
      <c r="C8196" s="1"/>
      <c r="D8196" s="1"/>
      <c r="L8196" s="113">
        <v>111391.5</v>
      </c>
    </row>
    <row r="8197" spans="3:12" x14ac:dyDescent="0.3">
      <c r="C8197" s="1"/>
      <c r="D8197" s="1"/>
      <c r="L8197" s="113">
        <v>111391.5</v>
      </c>
    </row>
    <row r="8198" spans="3:12" x14ac:dyDescent="0.3">
      <c r="C8198" s="1"/>
      <c r="D8198" s="1"/>
      <c r="L8198" s="113">
        <v>111391.5</v>
      </c>
    </row>
    <row r="8199" spans="3:12" x14ac:dyDescent="0.3">
      <c r="C8199" s="1"/>
      <c r="D8199" s="1"/>
      <c r="L8199" s="113">
        <v>111391.5</v>
      </c>
    </row>
    <row r="8200" spans="3:12" x14ac:dyDescent="0.3">
      <c r="C8200" s="1"/>
      <c r="D8200" s="1"/>
      <c r="L8200" s="113">
        <v>111391.5</v>
      </c>
    </row>
    <row r="8201" spans="3:12" x14ac:dyDescent="0.3">
      <c r="C8201" s="1"/>
      <c r="D8201" s="1"/>
      <c r="L8201" s="113">
        <v>111391.5</v>
      </c>
    </row>
    <row r="8202" spans="3:12" x14ac:dyDescent="0.3">
      <c r="C8202" s="1"/>
      <c r="D8202" s="1"/>
      <c r="L8202" s="113">
        <v>111391.5</v>
      </c>
    </row>
    <row r="8203" spans="3:12" x14ac:dyDescent="0.3">
      <c r="C8203" s="1"/>
      <c r="D8203" s="1"/>
      <c r="L8203" s="113">
        <v>111391.5</v>
      </c>
    </row>
    <row r="8204" spans="3:12" x14ac:dyDescent="0.3">
      <c r="C8204" s="1"/>
      <c r="D8204" s="1"/>
      <c r="L8204" s="113">
        <v>111391.5</v>
      </c>
    </row>
    <row r="8205" spans="3:12" x14ac:dyDescent="0.3">
      <c r="C8205" s="1"/>
      <c r="D8205" s="1"/>
      <c r="L8205" s="113">
        <v>111391.5</v>
      </c>
    </row>
    <row r="8206" spans="3:12" x14ac:dyDescent="0.3">
      <c r="C8206" s="1"/>
      <c r="D8206" s="1"/>
      <c r="L8206" s="113">
        <v>111391.5</v>
      </c>
    </row>
    <row r="8207" spans="3:12" x14ac:dyDescent="0.3">
      <c r="C8207" s="1"/>
      <c r="D8207" s="1"/>
      <c r="L8207" s="113">
        <v>111391.5</v>
      </c>
    </row>
    <row r="8208" spans="3:12" x14ac:dyDescent="0.3">
      <c r="C8208" s="1"/>
      <c r="D8208" s="1"/>
      <c r="L8208" s="113">
        <v>111391.5</v>
      </c>
    </row>
    <row r="8209" spans="3:12" x14ac:dyDescent="0.3">
      <c r="C8209" s="1"/>
      <c r="D8209" s="1"/>
      <c r="L8209" s="113">
        <v>111391.5</v>
      </c>
    </row>
    <row r="8210" spans="3:12" x14ac:dyDescent="0.3">
      <c r="C8210" s="1"/>
      <c r="D8210" s="1"/>
      <c r="L8210" s="113">
        <v>111391.5</v>
      </c>
    </row>
    <row r="8211" spans="3:12" x14ac:dyDescent="0.3">
      <c r="C8211" s="1"/>
      <c r="D8211" s="1"/>
      <c r="L8211" s="113">
        <v>111391.5</v>
      </c>
    </row>
    <row r="8212" spans="3:12" x14ac:dyDescent="0.3">
      <c r="C8212" s="1"/>
      <c r="D8212" s="1"/>
      <c r="L8212" s="113">
        <v>111391.5</v>
      </c>
    </row>
    <row r="8213" spans="3:12" x14ac:dyDescent="0.3">
      <c r="C8213" s="1"/>
      <c r="D8213" s="1"/>
      <c r="L8213" s="113">
        <v>111391.5</v>
      </c>
    </row>
    <row r="8214" spans="3:12" x14ac:dyDescent="0.3">
      <c r="C8214" s="1"/>
      <c r="D8214" s="1"/>
      <c r="L8214" s="113">
        <v>111391.5</v>
      </c>
    </row>
    <row r="8215" spans="3:12" x14ac:dyDescent="0.3">
      <c r="C8215" s="1"/>
      <c r="D8215" s="1"/>
      <c r="L8215" s="113">
        <v>111391.5</v>
      </c>
    </row>
    <row r="8216" spans="3:12" x14ac:dyDescent="0.3">
      <c r="C8216" s="1"/>
      <c r="D8216" s="1"/>
      <c r="L8216" s="113">
        <v>111391.5</v>
      </c>
    </row>
    <row r="8217" spans="3:12" x14ac:dyDescent="0.3">
      <c r="C8217" s="1"/>
      <c r="D8217" s="1"/>
      <c r="L8217" s="113">
        <v>111391.5</v>
      </c>
    </row>
    <row r="8218" spans="3:12" x14ac:dyDescent="0.3">
      <c r="C8218" s="1"/>
      <c r="D8218" s="1"/>
      <c r="L8218" s="113">
        <v>111391.5</v>
      </c>
    </row>
    <row r="8219" spans="3:12" x14ac:dyDescent="0.3">
      <c r="C8219" s="1"/>
      <c r="D8219" s="1"/>
      <c r="L8219" s="113">
        <v>111391.5</v>
      </c>
    </row>
    <row r="8220" spans="3:12" x14ac:dyDescent="0.3">
      <c r="C8220" s="1"/>
      <c r="D8220" s="1"/>
      <c r="L8220" s="113">
        <v>111391.5</v>
      </c>
    </row>
    <row r="8221" spans="3:12" x14ac:dyDescent="0.3">
      <c r="C8221" s="1"/>
      <c r="D8221" s="1"/>
      <c r="L8221" s="113">
        <v>111391.5</v>
      </c>
    </row>
    <row r="8222" spans="3:12" x14ac:dyDescent="0.3">
      <c r="C8222" s="1"/>
      <c r="D8222" s="1"/>
      <c r="L8222" s="113">
        <v>111391.5</v>
      </c>
    </row>
    <row r="8223" spans="3:12" x14ac:dyDescent="0.3">
      <c r="C8223" s="1"/>
      <c r="D8223" s="1"/>
      <c r="L8223" s="113">
        <v>111391.5</v>
      </c>
    </row>
    <row r="8224" spans="3:12" x14ac:dyDescent="0.3">
      <c r="C8224" s="1"/>
      <c r="D8224" s="1"/>
      <c r="L8224" s="113">
        <v>111391.5</v>
      </c>
    </row>
    <row r="8225" spans="3:12" x14ac:dyDescent="0.3">
      <c r="C8225" s="1"/>
      <c r="D8225" s="1"/>
      <c r="L8225" s="113">
        <v>111391.5</v>
      </c>
    </row>
    <row r="8226" spans="3:12" x14ac:dyDescent="0.3">
      <c r="C8226" s="1"/>
      <c r="D8226" s="1"/>
      <c r="L8226" s="113">
        <v>111391.5</v>
      </c>
    </row>
    <row r="8227" spans="3:12" x14ac:dyDescent="0.3">
      <c r="C8227" s="1"/>
      <c r="D8227" s="1"/>
      <c r="L8227" s="113">
        <v>111391.5</v>
      </c>
    </row>
    <row r="8228" spans="3:12" x14ac:dyDescent="0.3">
      <c r="C8228" s="1"/>
      <c r="D8228" s="1"/>
      <c r="L8228" s="113">
        <v>111391.5</v>
      </c>
    </row>
    <row r="8229" spans="3:12" x14ac:dyDescent="0.3">
      <c r="C8229" s="1"/>
      <c r="D8229" s="1"/>
      <c r="L8229" s="113">
        <v>111391.5</v>
      </c>
    </row>
    <row r="8230" spans="3:12" x14ac:dyDescent="0.3">
      <c r="C8230" s="1"/>
      <c r="D8230" s="1"/>
      <c r="L8230" s="113">
        <v>111391.5</v>
      </c>
    </row>
    <row r="8231" spans="3:12" x14ac:dyDescent="0.3">
      <c r="C8231" s="1"/>
      <c r="D8231" s="1"/>
      <c r="L8231" s="113">
        <v>111391.5</v>
      </c>
    </row>
    <row r="8232" spans="3:12" x14ac:dyDescent="0.3">
      <c r="C8232" s="1"/>
      <c r="D8232" s="1"/>
      <c r="L8232" s="113">
        <v>111391.5</v>
      </c>
    </row>
    <row r="8233" spans="3:12" x14ac:dyDescent="0.3">
      <c r="C8233" s="1"/>
      <c r="D8233" s="1"/>
      <c r="L8233" s="113">
        <v>111391.5</v>
      </c>
    </row>
    <row r="8234" spans="3:12" x14ac:dyDescent="0.3">
      <c r="C8234" s="1"/>
      <c r="D8234" s="1"/>
      <c r="L8234" s="113">
        <v>111391.5</v>
      </c>
    </row>
    <row r="8235" spans="3:12" x14ac:dyDescent="0.3">
      <c r="C8235" s="1"/>
      <c r="D8235" s="1"/>
      <c r="L8235" s="113">
        <v>111391.5</v>
      </c>
    </row>
    <row r="8236" spans="3:12" x14ac:dyDescent="0.3">
      <c r="C8236" s="1"/>
      <c r="D8236" s="1"/>
      <c r="L8236" s="113">
        <v>111391.5</v>
      </c>
    </row>
    <row r="8237" spans="3:12" x14ac:dyDescent="0.3">
      <c r="C8237" s="1"/>
      <c r="D8237" s="1"/>
      <c r="L8237" s="113">
        <v>111391.5</v>
      </c>
    </row>
    <row r="8238" spans="3:12" x14ac:dyDescent="0.3">
      <c r="C8238" s="1"/>
      <c r="D8238" s="1"/>
      <c r="L8238" s="113">
        <v>111391.5</v>
      </c>
    </row>
    <row r="8239" spans="3:12" x14ac:dyDescent="0.3">
      <c r="C8239" s="1"/>
      <c r="D8239" s="1"/>
      <c r="L8239" s="113">
        <v>111391.5</v>
      </c>
    </row>
    <row r="8240" spans="3:12" x14ac:dyDescent="0.3">
      <c r="C8240" s="1"/>
      <c r="D8240" s="1"/>
      <c r="L8240" s="113">
        <v>111391.5</v>
      </c>
    </row>
    <row r="8241" spans="3:12" x14ac:dyDescent="0.3">
      <c r="C8241" s="1"/>
      <c r="D8241" s="1"/>
      <c r="L8241" s="113">
        <v>111391.5</v>
      </c>
    </row>
    <row r="8242" spans="3:12" x14ac:dyDescent="0.3">
      <c r="C8242" s="1"/>
      <c r="D8242" s="1"/>
      <c r="L8242" s="113">
        <v>111391.5</v>
      </c>
    </row>
    <row r="8243" spans="3:12" x14ac:dyDescent="0.3">
      <c r="C8243" s="1"/>
      <c r="D8243" s="1"/>
      <c r="L8243" s="113">
        <v>111391.5</v>
      </c>
    </row>
    <row r="8244" spans="3:12" x14ac:dyDescent="0.3">
      <c r="C8244" s="1"/>
      <c r="D8244" s="1"/>
      <c r="L8244" s="113">
        <v>111391.5</v>
      </c>
    </row>
    <row r="8245" spans="3:12" x14ac:dyDescent="0.3">
      <c r="C8245" s="1"/>
      <c r="D8245" s="1"/>
      <c r="L8245" s="113">
        <v>111391.5</v>
      </c>
    </row>
    <row r="8246" spans="3:12" x14ac:dyDescent="0.3">
      <c r="C8246" s="1"/>
      <c r="D8246" s="1"/>
      <c r="L8246" s="113">
        <v>111391.5</v>
      </c>
    </row>
    <row r="8247" spans="3:12" x14ac:dyDescent="0.3">
      <c r="C8247" s="1"/>
      <c r="D8247" s="1"/>
      <c r="L8247" s="113">
        <v>111391.5</v>
      </c>
    </row>
    <row r="8248" spans="3:12" x14ac:dyDescent="0.3">
      <c r="C8248" s="1"/>
      <c r="D8248" s="1"/>
      <c r="L8248" s="113">
        <v>111391.5</v>
      </c>
    </row>
    <row r="8249" spans="3:12" x14ac:dyDescent="0.3">
      <c r="C8249" s="1"/>
      <c r="D8249" s="1"/>
      <c r="L8249" s="113">
        <v>111391.5</v>
      </c>
    </row>
    <row r="8250" spans="3:12" x14ac:dyDescent="0.3">
      <c r="C8250" s="1"/>
      <c r="D8250" s="1"/>
      <c r="L8250" s="113">
        <v>111391.5</v>
      </c>
    </row>
    <row r="8251" spans="3:12" x14ac:dyDescent="0.3">
      <c r="C8251" s="1"/>
      <c r="D8251" s="1"/>
      <c r="L8251" s="113">
        <v>111391.5</v>
      </c>
    </row>
    <row r="8252" spans="3:12" x14ac:dyDescent="0.3">
      <c r="C8252" s="1"/>
      <c r="D8252" s="1"/>
      <c r="L8252" s="113">
        <v>111391.5</v>
      </c>
    </row>
    <row r="8253" spans="3:12" x14ac:dyDescent="0.3">
      <c r="C8253" s="1"/>
      <c r="D8253" s="1"/>
      <c r="L8253" s="113">
        <v>111391.5</v>
      </c>
    </row>
    <row r="8254" spans="3:12" x14ac:dyDescent="0.3">
      <c r="C8254" s="1"/>
      <c r="D8254" s="1"/>
      <c r="L8254" s="113">
        <v>111391.5</v>
      </c>
    </row>
    <row r="8255" spans="3:12" x14ac:dyDescent="0.3">
      <c r="C8255" s="1"/>
      <c r="D8255" s="1"/>
      <c r="L8255" s="113">
        <v>111391.5</v>
      </c>
    </row>
    <row r="8256" spans="3:12" x14ac:dyDescent="0.3">
      <c r="C8256" s="1"/>
      <c r="D8256" s="1"/>
      <c r="L8256" s="113">
        <v>111391.5</v>
      </c>
    </row>
    <row r="8257" spans="3:12" x14ac:dyDescent="0.3">
      <c r="C8257" s="1"/>
      <c r="D8257" s="1"/>
      <c r="L8257" s="113">
        <v>111391.5</v>
      </c>
    </row>
    <row r="8258" spans="3:12" x14ac:dyDescent="0.3">
      <c r="C8258" s="1"/>
      <c r="D8258" s="1"/>
      <c r="L8258" s="113">
        <v>111391.5</v>
      </c>
    </row>
    <row r="8259" spans="3:12" x14ac:dyDescent="0.3">
      <c r="C8259" s="1"/>
      <c r="D8259" s="1"/>
      <c r="L8259" s="113">
        <v>111391.5</v>
      </c>
    </row>
    <row r="8260" spans="3:12" x14ac:dyDescent="0.3">
      <c r="C8260" s="1"/>
      <c r="D8260" s="1"/>
      <c r="L8260" s="113">
        <v>111391.5</v>
      </c>
    </row>
    <row r="8261" spans="3:12" x14ac:dyDescent="0.3">
      <c r="C8261" s="1"/>
      <c r="D8261" s="1"/>
      <c r="L8261" s="113">
        <v>111391.5</v>
      </c>
    </row>
    <row r="8262" spans="3:12" x14ac:dyDescent="0.3">
      <c r="C8262" s="1"/>
      <c r="D8262" s="1"/>
      <c r="L8262" s="113">
        <v>111391.5</v>
      </c>
    </row>
    <row r="8263" spans="3:12" x14ac:dyDescent="0.3">
      <c r="C8263" s="1"/>
      <c r="D8263" s="1"/>
      <c r="L8263" s="113">
        <v>111391.5</v>
      </c>
    </row>
    <row r="8264" spans="3:12" x14ac:dyDescent="0.3">
      <c r="C8264" s="1"/>
      <c r="D8264" s="1"/>
      <c r="L8264" s="113">
        <v>111391.5</v>
      </c>
    </row>
    <row r="8265" spans="3:12" x14ac:dyDescent="0.3">
      <c r="C8265" s="1"/>
      <c r="D8265" s="1"/>
      <c r="L8265" s="113">
        <v>111391.5</v>
      </c>
    </row>
    <row r="8266" spans="3:12" x14ac:dyDescent="0.3">
      <c r="C8266" s="1"/>
      <c r="D8266" s="1"/>
      <c r="L8266" s="113">
        <v>111391.5</v>
      </c>
    </row>
    <row r="8267" spans="3:12" x14ac:dyDescent="0.3">
      <c r="C8267" s="1"/>
      <c r="D8267" s="1"/>
      <c r="L8267" s="113">
        <v>111391.5</v>
      </c>
    </row>
    <row r="8268" spans="3:12" x14ac:dyDescent="0.3">
      <c r="C8268" s="1"/>
      <c r="D8268" s="1"/>
      <c r="L8268" s="113">
        <v>111391.5</v>
      </c>
    </row>
    <row r="8269" spans="3:12" x14ac:dyDescent="0.3">
      <c r="C8269" s="1"/>
      <c r="D8269" s="1"/>
      <c r="L8269" s="113">
        <v>111391.5</v>
      </c>
    </row>
    <row r="8270" spans="3:12" x14ac:dyDescent="0.3">
      <c r="C8270" s="1"/>
      <c r="D8270" s="1"/>
      <c r="L8270" s="113">
        <v>111391.5</v>
      </c>
    </row>
    <row r="8271" spans="3:12" x14ac:dyDescent="0.3">
      <c r="C8271" s="1"/>
      <c r="D8271" s="1"/>
      <c r="L8271" s="113">
        <v>111391.5</v>
      </c>
    </row>
    <row r="8272" spans="3:12" x14ac:dyDescent="0.3">
      <c r="C8272" s="1"/>
      <c r="D8272" s="1"/>
      <c r="L8272" s="113">
        <v>111391.5</v>
      </c>
    </row>
    <row r="8273" spans="3:12" x14ac:dyDescent="0.3">
      <c r="C8273" s="1"/>
      <c r="D8273" s="1"/>
      <c r="L8273" s="113">
        <v>111391.5</v>
      </c>
    </row>
    <row r="8274" spans="3:12" x14ac:dyDescent="0.3">
      <c r="C8274" s="1"/>
      <c r="D8274" s="1"/>
      <c r="L8274" s="113">
        <v>111391.5</v>
      </c>
    </row>
    <row r="8275" spans="3:12" x14ac:dyDescent="0.3">
      <c r="C8275" s="1"/>
      <c r="D8275" s="1"/>
      <c r="L8275" s="113">
        <v>111391.5</v>
      </c>
    </row>
    <row r="8276" spans="3:12" x14ac:dyDescent="0.3">
      <c r="C8276" s="1"/>
      <c r="D8276" s="1"/>
      <c r="L8276" s="113">
        <v>111391.5</v>
      </c>
    </row>
    <row r="8277" spans="3:12" x14ac:dyDescent="0.3">
      <c r="C8277" s="1"/>
      <c r="D8277" s="1"/>
      <c r="L8277" s="113">
        <v>111391.5</v>
      </c>
    </row>
    <row r="8278" spans="3:12" x14ac:dyDescent="0.3">
      <c r="C8278" s="1"/>
      <c r="D8278" s="1"/>
      <c r="L8278" s="113">
        <v>111391.5</v>
      </c>
    </row>
    <row r="8279" spans="3:12" x14ac:dyDescent="0.3">
      <c r="C8279" s="1"/>
      <c r="D8279" s="1"/>
      <c r="L8279" s="113">
        <v>111391.5</v>
      </c>
    </row>
    <row r="8280" spans="3:12" x14ac:dyDescent="0.3">
      <c r="C8280" s="1"/>
      <c r="D8280" s="1"/>
      <c r="L8280" s="113">
        <v>111391.5</v>
      </c>
    </row>
    <row r="8281" spans="3:12" x14ac:dyDescent="0.3">
      <c r="C8281" s="1"/>
      <c r="D8281" s="1"/>
      <c r="L8281" s="113">
        <v>111391.5</v>
      </c>
    </row>
    <row r="8282" spans="3:12" x14ac:dyDescent="0.3">
      <c r="C8282" s="1"/>
      <c r="D8282" s="1"/>
      <c r="L8282" s="113">
        <v>111391.5</v>
      </c>
    </row>
    <row r="8283" spans="3:12" x14ac:dyDescent="0.3">
      <c r="C8283" s="1"/>
      <c r="D8283" s="1"/>
      <c r="L8283" s="113">
        <v>111391.5</v>
      </c>
    </row>
    <row r="8284" spans="3:12" x14ac:dyDescent="0.3">
      <c r="C8284" s="1"/>
      <c r="D8284" s="1"/>
      <c r="L8284" s="113">
        <v>111391.5</v>
      </c>
    </row>
    <row r="8285" spans="3:12" x14ac:dyDescent="0.3">
      <c r="C8285" s="1"/>
      <c r="D8285" s="1"/>
      <c r="L8285" s="113">
        <v>111391.5</v>
      </c>
    </row>
    <row r="8286" spans="3:12" x14ac:dyDescent="0.3">
      <c r="C8286" s="1"/>
      <c r="D8286" s="1"/>
      <c r="L8286" s="113">
        <v>111391.5</v>
      </c>
    </row>
    <row r="8287" spans="3:12" x14ac:dyDescent="0.3">
      <c r="C8287" s="1"/>
      <c r="D8287" s="1"/>
      <c r="L8287" s="113">
        <v>111391.5</v>
      </c>
    </row>
    <row r="8288" spans="3:12" x14ac:dyDescent="0.3">
      <c r="C8288" s="1"/>
      <c r="D8288" s="1"/>
      <c r="L8288" s="113">
        <v>111391.5</v>
      </c>
    </row>
    <row r="8289" spans="3:12" x14ac:dyDescent="0.3">
      <c r="C8289" s="1"/>
      <c r="D8289" s="1"/>
      <c r="L8289" s="113">
        <v>111391.5</v>
      </c>
    </row>
    <row r="8290" spans="3:12" x14ac:dyDescent="0.3">
      <c r="C8290" s="1"/>
      <c r="D8290" s="1"/>
      <c r="L8290" s="113">
        <v>111391.5</v>
      </c>
    </row>
    <row r="8291" spans="3:12" x14ac:dyDescent="0.3">
      <c r="C8291" s="1"/>
      <c r="D8291" s="1"/>
      <c r="L8291" s="113">
        <v>111391.5</v>
      </c>
    </row>
    <row r="8292" spans="3:12" x14ac:dyDescent="0.3">
      <c r="C8292" s="1"/>
      <c r="D8292" s="1"/>
      <c r="L8292" s="113">
        <v>111391.5</v>
      </c>
    </row>
    <row r="8293" spans="3:12" x14ac:dyDescent="0.3">
      <c r="C8293" s="1"/>
      <c r="D8293" s="1"/>
      <c r="L8293" s="113">
        <v>111391.5</v>
      </c>
    </row>
    <row r="8294" spans="3:12" x14ac:dyDescent="0.3">
      <c r="C8294" s="1"/>
      <c r="D8294" s="1"/>
      <c r="L8294" s="113">
        <v>111391.5</v>
      </c>
    </row>
    <row r="8295" spans="3:12" x14ac:dyDescent="0.3">
      <c r="C8295" s="1"/>
      <c r="D8295" s="1"/>
      <c r="L8295" s="113">
        <v>111391.5</v>
      </c>
    </row>
    <row r="8296" spans="3:12" x14ac:dyDescent="0.3">
      <c r="C8296" s="1"/>
      <c r="D8296" s="1"/>
      <c r="L8296" s="113">
        <v>111391.5</v>
      </c>
    </row>
    <row r="8297" spans="3:12" x14ac:dyDescent="0.3">
      <c r="C8297" s="1"/>
      <c r="D8297" s="1"/>
      <c r="L8297" s="113">
        <v>111391.5</v>
      </c>
    </row>
    <row r="8298" spans="3:12" x14ac:dyDescent="0.3">
      <c r="C8298" s="1"/>
      <c r="D8298" s="1"/>
      <c r="L8298" s="113">
        <v>111391.5</v>
      </c>
    </row>
    <row r="8299" spans="3:12" x14ac:dyDescent="0.3">
      <c r="C8299" s="1"/>
      <c r="D8299" s="1"/>
      <c r="L8299" s="113">
        <v>111391.5</v>
      </c>
    </row>
    <row r="8300" spans="3:12" x14ac:dyDescent="0.3">
      <c r="C8300" s="1"/>
      <c r="D8300" s="1"/>
      <c r="L8300" s="113">
        <v>111391.5</v>
      </c>
    </row>
    <row r="8301" spans="3:12" x14ac:dyDescent="0.3">
      <c r="C8301" s="1"/>
      <c r="D8301" s="1"/>
      <c r="L8301" s="113">
        <v>111391.5</v>
      </c>
    </row>
    <row r="8302" spans="3:12" x14ac:dyDescent="0.3">
      <c r="C8302" s="1"/>
      <c r="D8302" s="1"/>
      <c r="L8302" s="113">
        <v>111391.5</v>
      </c>
    </row>
    <row r="8303" spans="3:12" x14ac:dyDescent="0.3">
      <c r="C8303" s="1"/>
      <c r="D8303" s="1"/>
      <c r="L8303" s="113">
        <v>111391.5</v>
      </c>
    </row>
    <row r="8304" spans="3:12" x14ac:dyDescent="0.3">
      <c r="C8304" s="1"/>
      <c r="D8304" s="1"/>
      <c r="L8304" s="113">
        <v>111391.5</v>
      </c>
    </row>
    <row r="8305" spans="3:12" x14ac:dyDescent="0.3">
      <c r="C8305" s="1"/>
      <c r="D8305" s="1"/>
      <c r="L8305" s="113">
        <v>111391.5</v>
      </c>
    </row>
    <row r="8306" spans="3:12" x14ac:dyDescent="0.3">
      <c r="C8306" s="1"/>
      <c r="D8306" s="1"/>
      <c r="L8306" s="113">
        <v>111391.5</v>
      </c>
    </row>
    <row r="8307" spans="3:12" x14ac:dyDescent="0.3">
      <c r="C8307" s="1"/>
      <c r="D8307" s="1"/>
      <c r="L8307" s="113">
        <v>111391.5</v>
      </c>
    </row>
    <row r="8308" spans="3:12" x14ac:dyDescent="0.3">
      <c r="C8308" s="1"/>
      <c r="D8308" s="1"/>
      <c r="L8308" s="113">
        <v>111391.5</v>
      </c>
    </row>
    <row r="8309" spans="3:12" x14ac:dyDescent="0.3">
      <c r="C8309" s="1"/>
      <c r="D8309" s="1"/>
      <c r="L8309" s="113">
        <v>111391.5</v>
      </c>
    </row>
    <row r="8310" spans="3:12" x14ac:dyDescent="0.3">
      <c r="C8310" s="1"/>
      <c r="D8310" s="1"/>
      <c r="L8310" s="113">
        <v>111391.5</v>
      </c>
    </row>
    <row r="8311" spans="3:12" x14ac:dyDescent="0.3">
      <c r="C8311" s="1"/>
      <c r="D8311" s="1"/>
      <c r="L8311" s="113">
        <v>111391.5</v>
      </c>
    </row>
    <row r="8312" spans="3:12" x14ac:dyDescent="0.3">
      <c r="C8312" s="1"/>
      <c r="D8312" s="1"/>
      <c r="L8312" s="113">
        <v>111391.5</v>
      </c>
    </row>
    <row r="8313" spans="3:12" x14ac:dyDescent="0.3">
      <c r="C8313" s="1"/>
      <c r="D8313" s="1"/>
      <c r="L8313" s="113">
        <v>111391.5</v>
      </c>
    </row>
    <row r="8314" spans="3:12" x14ac:dyDescent="0.3">
      <c r="C8314" s="1"/>
      <c r="D8314" s="1"/>
      <c r="L8314" s="113">
        <v>111391.5</v>
      </c>
    </row>
    <row r="8315" spans="3:12" x14ac:dyDescent="0.3">
      <c r="C8315" s="1"/>
      <c r="D8315" s="1"/>
      <c r="L8315" s="113">
        <v>111391.5</v>
      </c>
    </row>
    <row r="8316" spans="3:12" x14ac:dyDescent="0.3">
      <c r="C8316" s="1"/>
      <c r="D8316" s="1"/>
      <c r="L8316" s="113">
        <v>111391.5</v>
      </c>
    </row>
    <row r="8317" spans="3:12" x14ac:dyDescent="0.3">
      <c r="C8317" s="1"/>
      <c r="D8317" s="1"/>
      <c r="L8317" s="113">
        <v>111391.5</v>
      </c>
    </row>
    <row r="8318" spans="3:12" x14ac:dyDescent="0.3">
      <c r="C8318" s="1"/>
      <c r="D8318" s="1"/>
      <c r="L8318" s="113">
        <v>111391.5</v>
      </c>
    </row>
    <row r="8319" spans="3:12" x14ac:dyDescent="0.3">
      <c r="C8319" s="1"/>
      <c r="D8319" s="1"/>
      <c r="L8319" s="113">
        <v>111391.5</v>
      </c>
    </row>
    <row r="8320" spans="3:12" x14ac:dyDescent="0.3">
      <c r="C8320" s="1"/>
      <c r="D8320" s="1"/>
      <c r="L8320" s="113">
        <v>111391.5</v>
      </c>
    </row>
    <row r="8321" spans="3:12" x14ac:dyDescent="0.3">
      <c r="C8321" s="1"/>
      <c r="D8321" s="1"/>
      <c r="L8321" s="113">
        <v>111391.5</v>
      </c>
    </row>
    <row r="8322" spans="3:12" x14ac:dyDescent="0.3">
      <c r="C8322" s="1"/>
      <c r="D8322" s="1"/>
      <c r="L8322" s="113">
        <v>111391.5</v>
      </c>
    </row>
    <row r="8323" spans="3:12" x14ac:dyDescent="0.3">
      <c r="C8323" s="1"/>
      <c r="D8323" s="1"/>
      <c r="L8323" s="113">
        <v>111391.5</v>
      </c>
    </row>
    <row r="8324" spans="3:12" x14ac:dyDescent="0.3">
      <c r="C8324" s="1"/>
      <c r="D8324" s="1"/>
      <c r="L8324" s="113">
        <v>111391.5</v>
      </c>
    </row>
    <row r="8325" spans="3:12" x14ac:dyDescent="0.3">
      <c r="C8325" s="1"/>
      <c r="D8325" s="1"/>
      <c r="L8325" s="113">
        <v>111391.5</v>
      </c>
    </row>
    <row r="8326" spans="3:12" x14ac:dyDescent="0.3">
      <c r="C8326" s="1"/>
      <c r="D8326" s="1"/>
      <c r="L8326" s="113">
        <v>111391.5</v>
      </c>
    </row>
    <row r="8327" spans="3:12" x14ac:dyDescent="0.3">
      <c r="C8327" s="1"/>
      <c r="D8327" s="1"/>
      <c r="L8327" s="113">
        <v>111391.5</v>
      </c>
    </row>
    <row r="8328" spans="3:12" x14ac:dyDescent="0.3">
      <c r="C8328" s="1"/>
      <c r="D8328" s="1"/>
      <c r="L8328" s="113">
        <v>111391.5</v>
      </c>
    </row>
    <row r="8329" spans="3:12" x14ac:dyDescent="0.3">
      <c r="C8329" s="1"/>
      <c r="D8329" s="1"/>
      <c r="L8329" s="113">
        <v>111391.5</v>
      </c>
    </row>
    <row r="8330" spans="3:12" x14ac:dyDescent="0.3">
      <c r="C8330" s="1"/>
      <c r="D8330" s="1"/>
      <c r="L8330" s="113">
        <v>111391.5</v>
      </c>
    </row>
    <row r="8331" spans="3:12" x14ac:dyDescent="0.3">
      <c r="C8331" s="1"/>
      <c r="D8331" s="1"/>
      <c r="L8331" s="113">
        <v>111391.5</v>
      </c>
    </row>
    <row r="8332" spans="3:12" x14ac:dyDescent="0.3">
      <c r="C8332" s="1"/>
      <c r="D8332" s="1"/>
      <c r="L8332" s="113">
        <v>111391.5</v>
      </c>
    </row>
    <row r="8333" spans="3:12" x14ac:dyDescent="0.3">
      <c r="C8333" s="1"/>
      <c r="D8333" s="1"/>
      <c r="L8333" s="113">
        <v>111391.5</v>
      </c>
    </row>
    <row r="8334" spans="3:12" x14ac:dyDescent="0.3">
      <c r="C8334" s="1"/>
      <c r="D8334" s="1"/>
      <c r="L8334" s="113">
        <v>111391.5</v>
      </c>
    </row>
    <row r="8335" spans="3:12" x14ac:dyDescent="0.3">
      <c r="C8335" s="1"/>
      <c r="D8335" s="1"/>
      <c r="L8335" s="113">
        <v>111391.5</v>
      </c>
    </row>
    <row r="8336" spans="3:12" x14ac:dyDescent="0.3">
      <c r="C8336" s="1"/>
      <c r="D8336" s="1"/>
      <c r="L8336" s="113">
        <v>111391.5</v>
      </c>
    </row>
    <row r="8337" spans="3:12" x14ac:dyDescent="0.3">
      <c r="C8337" s="1"/>
      <c r="D8337" s="1"/>
      <c r="L8337" s="113">
        <v>111391.5</v>
      </c>
    </row>
    <row r="8338" spans="3:12" x14ac:dyDescent="0.3">
      <c r="C8338" s="1"/>
      <c r="D8338" s="1"/>
      <c r="L8338" s="113">
        <v>111391.5</v>
      </c>
    </row>
    <row r="8339" spans="3:12" x14ac:dyDescent="0.3">
      <c r="C8339" s="1"/>
      <c r="D8339" s="1"/>
      <c r="L8339" s="113">
        <v>111391.5</v>
      </c>
    </row>
    <row r="8340" spans="3:12" x14ac:dyDescent="0.3">
      <c r="C8340" s="1"/>
      <c r="D8340" s="1"/>
      <c r="L8340" s="113">
        <v>111391.5</v>
      </c>
    </row>
    <row r="8341" spans="3:12" x14ac:dyDescent="0.3">
      <c r="C8341" s="1"/>
      <c r="D8341" s="1"/>
      <c r="L8341" s="113">
        <v>111391.5</v>
      </c>
    </row>
    <row r="8342" spans="3:12" x14ac:dyDescent="0.3">
      <c r="C8342" s="1"/>
      <c r="D8342" s="1"/>
      <c r="L8342" s="113">
        <v>111391.5</v>
      </c>
    </row>
    <row r="8343" spans="3:12" x14ac:dyDescent="0.3">
      <c r="C8343" s="1"/>
      <c r="D8343" s="1"/>
      <c r="L8343" s="113">
        <v>111391.5</v>
      </c>
    </row>
    <row r="8344" spans="3:12" x14ac:dyDescent="0.3">
      <c r="C8344" s="1"/>
      <c r="D8344" s="1"/>
      <c r="L8344" s="113">
        <v>111391.5</v>
      </c>
    </row>
    <row r="8345" spans="3:12" x14ac:dyDescent="0.3">
      <c r="C8345" s="1"/>
      <c r="D8345" s="1"/>
      <c r="L8345" s="113">
        <v>111391.5</v>
      </c>
    </row>
    <row r="8346" spans="3:12" x14ac:dyDescent="0.3">
      <c r="C8346" s="1"/>
      <c r="D8346" s="1"/>
      <c r="L8346" s="113">
        <v>111391.5</v>
      </c>
    </row>
    <row r="8347" spans="3:12" x14ac:dyDescent="0.3">
      <c r="C8347" s="1"/>
      <c r="D8347" s="1"/>
      <c r="L8347" s="113">
        <v>111391.5</v>
      </c>
    </row>
    <row r="8348" spans="3:12" x14ac:dyDescent="0.3">
      <c r="C8348" s="1"/>
      <c r="D8348" s="1"/>
      <c r="L8348" s="113">
        <v>111391.5</v>
      </c>
    </row>
    <row r="8349" spans="3:12" x14ac:dyDescent="0.3">
      <c r="C8349" s="1"/>
      <c r="D8349" s="1"/>
      <c r="L8349" s="113">
        <v>111391.5</v>
      </c>
    </row>
    <row r="8350" spans="3:12" x14ac:dyDescent="0.3">
      <c r="C8350" s="1"/>
      <c r="D8350" s="1"/>
      <c r="L8350" s="113">
        <v>111391.5</v>
      </c>
    </row>
    <row r="8351" spans="3:12" x14ac:dyDescent="0.3">
      <c r="C8351" s="1"/>
      <c r="D8351" s="1"/>
      <c r="L8351" s="113">
        <v>111391.5</v>
      </c>
    </row>
    <row r="8352" spans="3:12" x14ac:dyDescent="0.3">
      <c r="C8352" s="1"/>
      <c r="D8352" s="1"/>
      <c r="L8352" s="113">
        <v>111391.5</v>
      </c>
    </row>
    <row r="8353" spans="3:12" x14ac:dyDescent="0.3">
      <c r="C8353" s="1"/>
      <c r="D8353" s="1"/>
      <c r="L8353" s="113">
        <v>111391.5</v>
      </c>
    </row>
    <row r="8354" spans="3:12" x14ac:dyDescent="0.3">
      <c r="C8354" s="1"/>
      <c r="D8354" s="1"/>
      <c r="L8354" s="113">
        <v>111391.5</v>
      </c>
    </row>
    <row r="8355" spans="3:12" x14ac:dyDescent="0.3">
      <c r="C8355" s="1"/>
      <c r="D8355" s="1"/>
      <c r="L8355" s="113">
        <v>111391.5</v>
      </c>
    </row>
    <row r="8356" spans="3:12" x14ac:dyDescent="0.3">
      <c r="C8356" s="1"/>
      <c r="D8356" s="1"/>
      <c r="L8356" s="113">
        <v>111391.5</v>
      </c>
    </row>
    <row r="8357" spans="3:12" x14ac:dyDescent="0.3">
      <c r="C8357" s="1"/>
      <c r="D8357" s="1"/>
      <c r="L8357" s="113">
        <v>111391.5</v>
      </c>
    </row>
    <row r="8358" spans="3:12" x14ac:dyDescent="0.3">
      <c r="C8358" s="1"/>
      <c r="D8358" s="1"/>
      <c r="L8358" s="113">
        <v>111391.5</v>
      </c>
    </row>
    <row r="8359" spans="3:12" x14ac:dyDescent="0.3">
      <c r="C8359" s="1"/>
      <c r="D8359" s="1"/>
      <c r="L8359" s="113">
        <v>111391.5</v>
      </c>
    </row>
    <row r="8360" spans="3:12" x14ac:dyDescent="0.3">
      <c r="C8360" s="1"/>
      <c r="D8360" s="1"/>
      <c r="L8360" s="113">
        <v>111391.5</v>
      </c>
    </row>
    <row r="8361" spans="3:12" x14ac:dyDescent="0.3">
      <c r="C8361" s="1"/>
      <c r="D8361" s="1"/>
      <c r="L8361" s="113">
        <v>111391.5</v>
      </c>
    </row>
    <row r="8362" spans="3:12" x14ac:dyDescent="0.3">
      <c r="C8362" s="1"/>
      <c r="D8362" s="1"/>
      <c r="L8362" s="113">
        <v>111391.5</v>
      </c>
    </row>
    <row r="8363" spans="3:12" x14ac:dyDescent="0.3">
      <c r="C8363" s="1"/>
      <c r="D8363" s="1"/>
      <c r="L8363" s="113">
        <v>111391.5</v>
      </c>
    </row>
    <row r="8364" spans="3:12" x14ac:dyDescent="0.3">
      <c r="C8364" s="1"/>
      <c r="D8364" s="1"/>
      <c r="L8364" s="113">
        <v>111391.5</v>
      </c>
    </row>
    <row r="8365" spans="3:12" x14ac:dyDescent="0.3">
      <c r="C8365" s="1"/>
      <c r="D8365" s="1"/>
      <c r="L8365" s="113">
        <v>111391.5</v>
      </c>
    </row>
    <row r="8366" spans="3:12" x14ac:dyDescent="0.3">
      <c r="C8366" s="1"/>
      <c r="D8366" s="1"/>
      <c r="L8366" s="113">
        <v>111391.5</v>
      </c>
    </row>
    <row r="8367" spans="3:12" x14ac:dyDescent="0.3">
      <c r="C8367" s="1"/>
      <c r="D8367" s="1"/>
      <c r="L8367" s="113">
        <v>111391.5</v>
      </c>
    </row>
    <row r="8368" spans="3:12" x14ac:dyDescent="0.3">
      <c r="C8368" s="1"/>
      <c r="D8368" s="1"/>
      <c r="L8368" s="113">
        <v>111391.5</v>
      </c>
    </row>
    <row r="8369" spans="3:12" x14ac:dyDescent="0.3">
      <c r="C8369" s="1"/>
      <c r="D8369" s="1"/>
      <c r="L8369" s="113">
        <v>111391.5</v>
      </c>
    </row>
    <row r="8370" spans="3:12" x14ac:dyDescent="0.3">
      <c r="C8370" s="1"/>
      <c r="D8370" s="1"/>
      <c r="L8370" s="113">
        <v>111391.5</v>
      </c>
    </row>
    <row r="8371" spans="3:12" x14ac:dyDescent="0.3">
      <c r="C8371" s="1"/>
      <c r="D8371" s="1"/>
      <c r="L8371" s="113">
        <v>111391.5</v>
      </c>
    </row>
    <row r="8372" spans="3:12" x14ac:dyDescent="0.3">
      <c r="C8372" s="1"/>
      <c r="D8372" s="1"/>
      <c r="L8372" s="113">
        <v>111391.5</v>
      </c>
    </row>
    <row r="8373" spans="3:12" x14ac:dyDescent="0.3">
      <c r="C8373" s="1"/>
      <c r="D8373" s="1"/>
      <c r="L8373" s="113">
        <v>111391.5</v>
      </c>
    </row>
    <row r="8374" spans="3:12" x14ac:dyDescent="0.3">
      <c r="C8374" s="1"/>
      <c r="D8374" s="1"/>
      <c r="L8374" s="113">
        <v>111391.5</v>
      </c>
    </row>
    <row r="8375" spans="3:12" x14ac:dyDescent="0.3">
      <c r="C8375" s="1"/>
      <c r="D8375" s="1"/>
      <c r="L8375" s="113">
        <v>111391.5</v>
      </c>
    </row>
    <row r="8376" spans="3:12" x14ac:dyDescent="0.3">
      <c r="C8376" s="1"/>
      <c r="D8376" s="1"/>
      <c r="L8376" s="113">
        <v>111391.5</v>
      </c>
    </row>
    <row r="8377" spans="3:12" x14ac:dyDescent="0.3">
      <c r="C8377" s="1"/>
      <c r="D8377" s="1"/>
      <c r="L8377" s="113">
        <v>111391.5</v>
      </c>
    </row>
    <row r="8378" spans="3:12" x14ac:dyDescent="0.3">
      <c r="C8378" s="1"/>
      <c r="D8378" s="1"/>
      <c r="L8378" s="113">
        <v>111391.5</v>
      </c>
    </row>
    <row r="8379" spans="3:12" x14ac:dyDescent="0.3">
      <c r="C8379" s="1"/>
      <c r="D8379" s="1"/>
      <c r="L8379" s="113">
        <v>111391.5</v>
      </c>
    </row>
    <row r="8380" spans="3:12" x14ac:dyDescent="0.3">
      <c r="C8380" s="1"/>
      <c r="D8380" s="1"/>
      <c r="L8380" s="113">
        <v>111391.5</v>
      </c>
    </row>
    <row r="8381" spans="3:12" x14ac:dyDescent="0.3">
      <c r="C8381" s="1"/>
      <c r="D8381" s="1"/>
      <c r="L8381" s="113">
        <v>111391.5</v>
      </c>
    </row>
    <row r="8382" spans="3:12" x14ac:dyDescent="0.3">
      <c r="C8382" s="1"/>
      <c r="D8382" s="1"/>
      <c r="L8382" s="113">
        <v>111391.5</v>
      </c>
    </row>
    <row r="8383" spans="3:12" x14ac:dyDescent="0.3">
      <c r="C8383" s="1"/>
      <c r="D8383" s="1"/>
      <c r="L8383" s="113">
        <v>111391.5</v>
      </c>
    </row>
    <row r="8384" spans="3:12" x14ac:dyDescent="0.3">
      <c r="C8384" s="1"/>
      <c r="D8384" s="1"/>
      <c r="L8384" s="113">
        <v>111391.5</v>
      </c>
    </row>
    <row r="8385" spans="3:12" x14ac:dyDescent="0.3">
      <c r="C8385" s="1"/>
      <c r="D8385" s="1"/>
      <c r="L8385" s="113">
        <v>111391.5</v>
      </c>
    </row>
    <row r="8386" spans="3:12" x14ac:dyDescent="0.3">
      <c r="C8386" s="1"/>
      <c r="D8386" s="1"/>
      <c r="L8386" s="113">
        <v>111391.5</v>
      </c>
    </row>
    <row r="8387" spans="3:12" x14ac:dyDescent="0.3">
      <c r="C8387" s="1"/>
      <c r="D8387" s="1"/>
      <c r="L8387" s="113">
        <v>111391.5</v>
      </c>
    </row>
    <row r="8388" spans="3:12" x14ac:dyDescent="0.3">
      <c r="C8388" s="1"/>
      <c r="D8388" s="1"/>
      <c r="L8388" s="113">
        <v>111391.5</v>
      </c>
    </row>
    <row r="8389" spans="3:12" x14ac:dyDescent="0.3">
      <c r="C8389" s="1"/>
      <c r="D8389" s="1"/>
      <c r="L8389" s="113">
        <v>111391.5</v>
      </c>
    </row>
    <row r="8390" spans="3:12" x14ac:dyDescent="0.3">
      <c r="C8390" s="1"/>
      <c r="D8390" s="1"/>
      <c r="L8390" s="113">
        <v>111391.5</v>
      </c>
    </row>
    <row r="8391" spans="3:12" x14ac:dyDescent="0.3">
      <c r="C8391" s="1"/>
      <c r="D8391" s="1"/>
      <c r="L8391" s="113">
        <v>111391.5</v>
      </c>
    </row>
    <row r="8392" spans="3:12" x14ac:dyDescent="0.3">
      <c r="C8392" s="1"/>
      <c r="D8392" s="1"/>
      <c r="L8392" s="113">
        <v>111391.5</v>
      </c>
    </row>
    <row r="8393" spans="3:12" x14ac:dyDescent="0.3">
      <c r="C8393" s="1"/>
      <c r="D8393" s="1"/>
      <c r="L8393" s="113">
        <v>111391.5</v>
      </c>
    </row>
    <row r="8394" spans="3:12" x14ac:dyDescent="0.3">
      <c r="C8394" s="1"/>
      <c r="D8394" s="1"/>
      <c r="L8394" s="113">
        <v>111391.5</v>
      </c>
    </row>
    <row r="8395" spans="3:12" x14ac:dyDescent="0.3">
      <c r="C8395" s="1"/>
      <c r="D8395" s="1"/>
      <c r="L8395" s="113">
        <v>111391.5</v>
      </c>
    </row>
    <row r="8396" spans="3:12" x14ac:dyDescent="0.3">
      <c r="C8396" s="1"/>
      <c r="D8396" s="1"/>
      <c r="L8396" s="113">
        <v>111391.5</v>
      </c>
    </row>
    <row r="8397" spans="3:12" x14ac:dyDescent="0.3">
      <c r="C8397" s="1"/>
      <c r="D8397" s="1"/>
      <c r="L8397" s="113">
        <v>111391.5</v>
      </c>
    </row>
    <row r="8398" spans="3:12" x14ac:dyDescent="0.3">
      <c r="C8398" s="1"/>
      <c r="D8398" s="1"/>
      <c r="L8398" s="113">
        <v>111391.5</v>
      </c>
    </row>
    <row r="8399" spans="3:12" x14ac:dyDescent="0.3">
      <c r="C8399" s="1"/>
      <c r="D8399" s="1"/>
      <c r="L8399" s="113">
        <v>111391.5</v>
      </c>
    </row>
    <row r="8400" spans="3:12" x14ac:dyDescent="0.3">
      <c r="C8400" s="1"/>
      <c r="D8400" s="1"/>
      <c r="L8400" s="113">
        <v>111391.5</v>
      </c>
    </row>
    <row r="8401" spans="3:12" x14ac:dyDescent="0.3">
      <c r="C8401" s="1"/>
      <c r="D8401" s="1"/>
      <c r="L8401" s="113">
        <v>111391.5</v>
      </c>
    </row>
    <row r="8402" spans="3:12" x14ac:dyDescent="0.3">
      <c r="C8402" s="1"/>
      <c r="D8402" s="1"/>
      <c r="L8402" s="113">
        <v>111391.5</v>
      </c>
    </row>
    <row r="8403" spans="3:12" x14ac:dyDescent="0.3">
      <c r="C8403" s="1"/>
      <c r="D8403" s="1"/>
      <c r="L8403" s="113">
        <v>111391.5</v>
      </c>
    </row>
    <row r="8404" spans="3:12" x14ac:dyDescent="0.3">
      <c r="C8404" s="1"/>
      <c r="D8404" s="1"/>
      <c r="L8404" s="113">
        <v>111391.5</v>
      </c>
    </row>
    <row r="8405" spans="3:12" x14ac:dyDescent="0.3">
      <c r="C8405" s="1"/>
      <c r="D8405" s="1"/>
      <c r="L8405" s="113">
        <v>111391.5</v>
      </c>
    </row>
    <row r="8406" spans="3:12" x14ac:dyDescent="0.3">
      <c r="C8406" s="1"/>
      <c r="D8406" s="1"/>
      <c r="L8406" s="113">
        <v>111391.5</v>
      </c>
    </row>
    <row r="8407" spans="3:12" x14ac:dyDescent="0.3">
      <c r="C8407" s="1"/>
      <c r="D8407" s="1"/>
      <c r="L8407" s="113">
        <v>111391.5</v>
      </c>
    </row>
    <row r="8408" spans="3:12" x14ac:dyDescent="0.3">
      <c r="C8408" s="1"/>
      <c r="D8408" s="1"/>
      <c r="L8408" s="113">
        <v>111391.5</v>
      </c>
    </row>
    <row r="8409" spans="3:12" x14ac:dyDescent="0.3">
      <c r="C8409" s="1"/>
      <c r="D8409" s="1"/>
      <c r="L8409" s="113">
        <v>111391.5</v>
      </c>
    </row>
    <row r="8410" spans="3:12" x14ac:dyDescent="0.3">
      <c r="C8410" s="1"/>
      <c r="D8410" s="1"/>
      <c r="L8410" s="113">
        <v>111391.5</v>
      </c>
    </row>
    <row r="8411" spans="3:12" x14ac:dyDescent="0.3">
      <c r="C8411" s="1"/>
      <c r="D8411" s="1"/>
      <c r="L8411" s="113">
        <v>111391.5</v>
      </c>
    </row>
    <row r="8412" spans="3:12" x14ac:dyDescent="0.3">
      <c r="C8412" s="1"/>
      <c r="D8412" s="1"/>
      <c r="L8412" s="113">
        <v>111391.5</v>
      </c>
    </row>
    <row r="8413" spans="3:12" x14ac:dyDescent="0.3">
      <c r="C8413" s="1"/>
      <c r="D8413" s="1"/>
      <c r="L8413" s="113">
        <v>111391.5</v>
      </c>
    </row>
    <row r="8414" spans="3:12" x14ac:dyDescent="0.3">
      <c r="C8414" s="1"/>
      <c r="D8414" s="1"/>
      <c r="L8414" s="113">
        <v>111391.5</v>
      </c>
    </row>
    <row r="8415" spans="3:12" x14ac:dyDescent="0.3">
      <c r="C8415" s="1"/>
      <c r="D8415" s="1"/>
      <c r="L8415" s="113">
        <v>111391.5</v>
      </c>
    </row>
    <row r="8416" spans="3:12" x14ac:dyDescent="0.3">
      <c r="C8416" s="1"/>
      <c r="D8416" s="1"/>
      <c r="L8416" s="113">
        <v>111391.5</v>
      </c>
    </row>
    <row r="8417" spans="3:12" x14ac:dyDescent="0.3">
      <c r="C8417" s="1"/>
      <c r="D8417" s="1"/>
      <c r="L8417" s="113">
        <v>111391.5</v>
      </c>
    </row>
    <row r="8418" spans="3:12" x14ac:dyDescent="0.3">
      <c r="C8418" s="1"/>
      <c r="D8418" s="1"/>
      <c r="L8418" s="113">
        <v>111391.5</v>
      </c>
    </row>
    <row r="8419" spans="3:12" x14ac:dyDescent="0.3">
      <c r="C8419" s="1"/>
      <c r="D8419" s="1"/>
      <c r="L8419" s="113">
        <v>111391.5</v>
      </c>
    </row>
    <row r="8420" spans="3:12" x14ac:dyDescent="0.3">
      <c r="C8420" s="1"/>
      <c r="D8420" s="1"/>
      <c r="L8420" s="113">
        <v>111391.5</v>
      </c>
    </row>
    <row r="8421" spans="3:12" x14ac:dyDescent="0.3">
      <c r="C8421" s="1"/>
      <c r="D8421" s="1"/>
      <c r="L8421" s="113">
        <v>111391.5</v>
      </c>
    </row>
    <row r="8422" spans="3:12" x14ac:dyDescent="0.3">
      <c r="C8422" s="1"/>
      <c r="D8422" s="1"/>
      <c r="L8422" s="113">
        <v>111391.5</v>
      </c>
    </row>
    <row r="8423" spans="3:12" x14ac:dyDescent="0.3">
      <c r="C8423" s="1"/>
      <c r="D8423" s="1"/>
      <c r="L8423" s="113">
        <v>111391.5</v>
      </c>
    </row>
    <row r="8424" spans="3:12" x14ac:dyDescent="0.3">
      <c r="C8424" s="1"/>
      <c r="D8424" s="1"/>
      <c r="L8424" s="113">
        <v>111391.5</v>
      </c>
    </row>
    <row r="8425" spans="3:12" x14ac:dyDescent="0.3">
      <c r="C8425" s="1"/>
      <c r="D8425" s="1"/>
      <c r="L8425" s="113">
        <v>111391.5</v>
      </c>
    </row>
    <row r="8426" spans="3:12" x14ac:dyDescent="0.3">
      <c r="C8426" s="1"/>
      <c r="D8426" s="1"/>
      <c r="L8426" s="113">
        <v>111391.5</v>
      </c>
    </row>
    <row r="8427" spans="3:12" x14ac:dyDescent="0.3">
      <c r="C8427" s="1"/>
      <c r="D8427" s="1"/>
      <c r="L8427" s="113">
        <v>111391.5</v>
      </c>
    </row>
    <row r="8428" spans="3:12" x14ac:dyDescent="0.3">
      <c r="C8428" s="1"/>
      <c r="D8428" s="1"/>
      <c r="L8428" s="113">
        <v>111391.5</v>
      </c>
    </row>
    <row r="8429" spans="3:12" x14ac:dyDescent="0.3">
      <c r="C8429" s="1"/>
      <c r="D8429" s="1"/>
      <c r="L8429" s="113">
        <v>111391.5</v>
      </c>
    </row>
    <row r="8430" spans="3:12" x14ac:dyDescent="0.3">
      <c r="C8430" s="1"/>
      <c r="D8430" s="1"/>
      <c r="L8430" s="113">
        <v>111391.5</v>
      </c>
    </row>
    <row r="8431" spans="3:12" x14ac:dyDescent="0.3">
      <c r="C8431" s="1"/>
      <c r="D8431" s="1"/>
      <c r="L8431" s="113">
        <v>111391.5</v>
      </c>
    </row>
    <row r="8432" spans="3:12" x14ac:dyDescent="0.3">
      <c r="C8432" s="1"/>
      <c r="D8432" s="1"/>
      <c r="L8432" s="113">
        <v>111391.5</v>
      </c>
    </row>
    <row r="8433" spans="3:12" x14ac:dyDescent="0.3">
      <c r="C8433" s="1"/>
      <c r="D8433" s="1"/>
      <c r="L8433" s="113">
        <v>111391.5</v>
      </c>
    </row>
    <row r="8434" spans="3:12" x14ac:dyDescent="0.3">
      <c r="C8434" s="1"/>
      <c r="D8434" s="1"/>
      <c r="L8434" s="113">
        <v>111391.5</v>
      </c>
    </row>
    <row r="8435" spans="3:12" x14ac:dyDescent="0.3">
      <c r="C8435" s="1"/>
      <c r="D8435" s="1"/>
      <c r="L8435" s="113">
        <v>111391.5</v>
      </c>
    </row>
    <row r="8436" spans="3:12" x14ac:dyDescent="0.3">
      <c r="C8436" s="1"/>
      <c r="D8436" s="1"/>
      <c r="L8436" s="113">
        <v>111391.5</v>
      </c>
    </row>
    <row r="8437" spans="3:12" x14ac:dyDescent="0.3">
      <c r="C8437" s="1"/>
      <c r="D8437" s="1"/>
      <c r="L8437" s="113">
        <v>111391.5</v>
      </c>
    </row>
    <row r="8438" spans="3:12" x14ac:dyDescent="0.3">
      <c r="C8438" s="1"/>
      <c r="D8438" s="1"/>
      <c r="L8438" s="113">
        <v>111391.5</v>
      </c>
    </row>
    <row r="8439" spans="3:12" x14ac:dyDescent="0.3">
      <c r="C8439" s="1"/>
      <c r="D8439" s="1"/>
      <c r="L8439" s="113">
        <v>111391.5</v>
      </c>
    </row>
    <row r="8440" spans="3:12" x14ac:dyDescent="0.3">
      <c r="C8440" s="1"/>
      <c r="D8440" s="1"/>
      <c r="L8440" s="113">
        <v>111391.5</v>
      </c>
    </row>
    <row r="8441" spans="3:12" x14ac:dyDescent="0.3">
      <c r="C8441" s="1"/>
      <c r="D8441" s="1"/>
      <c r="L8441" s="113">
        <v>111391.5</v>
      </c>
    </row>
    <row r="8442" spans="3:12" x14ac:dyDescent="0.3">
      <c r="C8442" s="1"/>
      <c r="D8442" s="1"/>
      <c r="L8442" s="113">
        <v>111391.5</v>
      </c>
    </row>
    <row r="8443" spans="3:12" x14ac:dyDescent="0.3">
      <c r="C8443" s="1"/>
      <c r="D8443" s="1"/>
      <c r="L8443" s="113">
        <v>111391.5</v>
      </c>
    </row>
    <row r="8444" spans="3:12" x14ac:dyDescent="0.3">
      <c r="C8444" s="1"/>
      <c r="D8444" s="1"/>
      <c r="L8444" s="113">
        <v>111391.5</v>
      </c>
    </row>
    <row r="8445" spans="3:12" x14ac:dyDescent="0.3">
      <c r="C8445" s="1"/>
      <c r="D8445" s="1"/>
      <c r="L8445" s="113">
        <v>111391.5</v>
      </c>
    </row>
    <row r="8446" spans="3:12" x14ac:dyDescent="0.3">
      <c r="C8446" s="1"/>
      <c r="D8446" s="1"/>
      <c r="L8446" s="113">
        <v>111391.5</v>
      </c>
    </row>
    <row r="8447" spans="3:12" x14ac:dyDescent="0.3">
      <c r="C8447" s="1"/>
      <c r="D8447" s="1"/>
      <c r="L8447" s="113">
        <v>111391.5</v>
      </c>
    </row>
    <row r="8448" spans="3:12" x14ac:dyDescent="0.3">
      <c r="C8448" s="1"/>
      <c r="D8448" s="1"/>
      <c r="L8448" s="113">
        <v>111391.5</v>
      </c>
    </row>
    <row r="8449" spans="3:12" x14ac:dyDescent="0.3">
      <c r="C8449" s="1"/>
      <c r="D8449" s="1"/>
      <c r="L8449" s="113">
        <v>111391.5</v>
      </c>
    </row>
    <row r="8450" spans="3:12" x14ac:dyDescent="0.3">
      <c r="C8450" s="1"/>
      <c r="D8450" s="1"/>
      <c r="L8450" s="113">
        <v>111391.5</v>
      </c>
    </row>
    <row r="8451" spans="3:12" x14ac:dyDescent="0.3">
      <c r="C8451" s="1"/>
      <c r="D8451" s="1"/>
      <c r="L8451" s="113">
        <v>111391.5</v>
      </c>
    </row>
    <row r="8452" spans="3:12" x14ac:dyDescent="0.3">
      <c r="C8452" s="1"/>
      <c r="D8452" s="1"/>
      <c r="L8452" s="113">
        <v>111391.5</v>
      </c>
    </row>
    <row r="8453" spans="3:12" x14ac:dyDescent="0.3">
      <c r="C8453" s="1"/>
      <c r="D8453" s="1"/>
      <c r="L8453" s="113">
        <v>111391.5</v>
      </c>
    </row>
    <row r="8454" spans="3:12" x14ac:dyDescent="0.3">
      <c r="C8454" s="1"/>
      <c r="D8454" s="1"/>
      <c r="L8454" s="113">
        <v>111391.5</v>
      </c>
    </row>
    <row r="8455" spans="3:12" x14ac:dyDescent="0.3">
      <c r="C8455" s="1"/>
      <c r="D8455" s="1"/>
      <c r="L8455" s="113">
        <v>111391.5</v>
      </c>
    </row>
    <row r="8456" spans="3:12" x14ac:dyDescent="0.3">
      <c r="C8456" s="1"/>
      <c r="D8456" s="1"/>
      <c r="L8456" s="113">
        <v>111391.5</v>
      </c>
    </row>
    <row r="8457" spans="3:12" x14ac:dyDescent="0.3">
      <c r="C8457" s="1"/>
      <c r="D8457" s="1"/>
      <c r="L8457" s="113">
        <v>111391.5</v>
      </c>
    </row>
    <row r="8458" spans="3:12" x14ac:dyDescent="0.3">
      <c r="C8458" s="1"/>
      <c r="D8458" s="1"/>
      <c r="L8458" s="113">
        <v>111391.5</v>
      </c>
    </row>
    <row r="8459" spans="3:12" x14ac:dyDescent="0.3">
      <c r="C8459" s="1"/>
      <c r="D8459" s="1"/>
      <c r="L8459" s="113">
        <v>111391.5</v>
      </c>
    </row>
    <row r="8460" spans="3:12" x14ac:dyDescent="0.3">
      <c r="C8460" s="1"/>
      <c r="D8460" s="1"/>
      <c r="L8460" s="113">
        <v>111391.5</v>
      </c>
    </row>
    <row r="8461" spans="3:12" x14ac:dyDescent="0.3">
      <c r="C8461" s="1"/>
      <c r="D8461" s="1"/>
      <c r="L8461" s="113">
        <v>111391.5</v>
      </c>
    </row>
    <row r="8462" spans="3:12" x14ac:dyDescent="0.3">
      <c r="C8462" s="1"/>
      <c r="D8462" s="1"/>
      <c r="L8462" s="113">
        <v>111391.5</v>
      </c>
    </row>
    <row r="8463" spans="3:12" x14ac:dyDescent="0.3">
      <c r="C8463" s="1"/>
      <c r="D8463" s="1"/>
      <c r="L8463" s="113">
        <v>111391.5</v>
      </c>
    </row>
    <row r="8464" spans="3:12" x14ac:dyDescent="0.3">
      <c r="C8464" s="1"/>
      <c r="D8464" s="1"/>
      <c r="L8464" s="113">
        <v>111391.5</v>
      </c>
    </row>
    <row r="8465" spans="3:12" x14ac:dyDescent="0.3">
      <c r="C8465" s="1"/>
      <c r="D8465" s="1"/>
      <c r="L8465" s="113">
        <v>111391.5</v>
      </c>
    </row>
    <row r="8466" spans="3:12" x14ac:dyDescent="0.3">
      <c r="C8466" s="1"/>
      <c r="D8466" s="1"/>
      <c r="L8466" s="113">
        <v>111391.5</v>
      </c>
    </row>
    <row r="8467" spans="3:12" x14ac:dyDescent="0.3">
      <c r="C8467" s="1"/>
      <c r="D8467" s="1"/>
      <c r="L8467" s="113">
        <v>111391.5</v>
      </c>
    </row>
    <row r="8468" spans="3:12" x14ac:dyDescent="0.3">
      <c r="C8468" s="1"/>
      <c r="D8468" s="1"/>
      <c r="L8468" s="113">
        <v>111391.5</v>
      </c>
    </row>
    <row r="8469" spans="3:12" x14ac:dyDescent="0.3">
      <c r="C8469" s="1"/>
      <c r="D8469" s="1"/>
      <c r="L8469" s="113">
        <v>111391.5</v>
      </c>
    </row>
    <row r="8470" spans="3:12" x14ac:dyDescent="0.3">
      <c r="C8470" s="1"/>
      <c r="D8470" s="1"/>
      <c r="L8470" s="113">
        <v>111391.5</v>
      </c>
    </row>
    <row r="8471" spans="3:12" x14ac:dyDescent="0.3">
      <c r="C8471" s="1"/>
      <c r="D8471" s="1"/>
      <c r="L8471" s="113">
        <v>111391.5</v>
      </c>
    </row>
    <row r="8472" spans="3:12" x14ac:dyDescent="0.3">
      <c r="C8472" s="1"/>
      <c r="D8472" s="1"/>
      <c r="L8472" s="113">
        <v>111391.5</v>
      </c>
    </row>
    <row r="8473" spans="3:12" x14ac:dyDescent="0.3">
      <c r="C8473" s="1"/>
      <c r="D8473" s="1"/>
      <c r="L8473" s="113">
        <v>111391.5</v>
      </c>
    </row>
    <row r="8474" spans="3:12" x14ac:dyDescent="0.3">
      <c r="C8474" s="1"/>
      <c r="D8474" s="1"/>
      <c r="L8474" s="113">
        <v>111391.5</v>
      </c>
    </row>
    <row r="8475" spans="3:12" x14ac:dyDescent="0.3">
      <c r="C8475" s="1"/>
      <c r="D8475" s="1"/>
      <c r="L8475" s="113">
        <v>111391.5</v>
      </c>
    </row>
    <row r="8476" spans="3:12" x14ac:dyDescent="0.3">
      <c r="C8476" s="1"/>
      <c r="D8476" s="1"/>
      <c r="L8476" s="113">
        <v>111391.5</v>
      </c>
    </row>
    <row r="8477" spans="3:12" x14ac:dyDescent="0.3">
      <c r="C8477" s="1"/>
      <c r="D8477" s="1"/>
      <c r="L8477" s="113">
        <v>111391.5</v>
      </c>
    </row>
    <row r="8478" spans="3:12" x14ac:dyDescent="0.3">
      <c r="C8478" s="1"/>
      <c r="D8478" s="1"/>
      <c r="L8478" s="113">
        <v>111391.5</v>
      </c>
    </row>
    <row r="8479" spans="3:12" x14ac:dyDescent="0.3">
      <c r="C8479" s="1"/>
      <c r="D8479" s="1"/>
      <c r="L8479" s="113">
        <v>111391.5</v>
      </c>
    </row>
    <row r="8480" spans="3:12" x14ac:dyDescent="0.3">
      <c r="C8480" s="1"/>
      <c r="D8480" s="1"/>
      <c r="L8480" s="113">
        <v>111391.5</v>
      </c>
    </row>
    <row r="8481" spans="3:12" x14ac:dyDescent="0.3">
      <c r="C8481" s="1"/>
      <c r="D8481" s="1"/>
      <c r="L8481" s="113">
        <v>111391.5</v>
      </c>
    </row>
    <row r="8482" spans="3:12" x14ac:dyDescent="0.3">
      <c r="C8482" s="1"/>
      <c r="D8482" s="1"/>
      <c r="L8482" s="113">
        <v>111391.5</v>
      </c>
    </row>
    <row r="8483" spans="3:12" x14ac:dyDescent="0.3">
      <c r="C8483" s="1"/>
      <c r="D8483" s="1"/>
      <c r="L8483" s="113">
        <v>111391.5</v>
      </c>
    </row>
    <row r="8484" spans="3:12" x14ac:dyDescent="0.3">
      <c r="C8484" s="1"/>
      <c r="D8484" s="1"/>
      <c r="L8484" s="113">
        <v>111391.5</v>
      </c>
    </row>
    <row r="8485" spans="3:12" x14ac:dyDescent="0.3">
      <c r="C8485" s="1"/>
      <c r="D8485" s="1"/>
      <c r="L8485" s="113">
        <v>111391.5</v>
      </c>
    </row>
    <row r="8486" spans="3:12" x14ac:dyDescent="0.3">
      <c r="C8486" s="1"/>
      <c r="D8486" s="1"/>
      <c r="L8486" s="113">
        <v>111391.5</v>
      </c>
    </row>
    <row r="8487" spans="3:12" x14ac:dyDescent="0.3">
      <c r="C8487" s="1"/>
      <c r="D8487" s="1"/>
      <c r="L8487" s="113">
        <v>111391.5</v>
      </c>
    </row>
    <row r="8488" spans="3:12" x14ac:dyDescent="0.3">
      <c r="C8488" s="1"/>
      <c r="D8488" s="1"/>
      <c r="L8488" s="113">
        <v>111391.5</v>
      </c>
    </row>
    <row r="8489" spans="3:12" x14ac:dyDescent="0.3">
      <c r="C8489" s="1"/>
      <c r="D8489" s="1"/>
      <c r="L8489" s="113">
        <v>111391.5</v>
      </c>
    </row>
    <row r="8490" spans="3:12" x14ac:dyDescent="0.3">
      <c r="C8490" s="1"/>
      <c r="D8490" s="1"/>
      <c r="L8490" s="113">
        <v>111391.5</v>
      </c>
    </row>
    <row r="8491" spans="3:12" x14ac:dyDescent="0.3">
      <c r="C8491" s="1"/>
      <c r="D8491" s="1"/>
      <c r="L8491" s="113">
        <v>111391.5</v>
      </c>
    </row>
    <row r="8492" spans="3:12" x14ac:dyDescent="0.3">
      <c r="C8492" s="1"/>
      <c r="D8492" s="1"/>
      <c r="L8492" s="113">
        <v>111391.5</v>
      </c>
    </row>
    <row r="8493" spans="3:12" x14ac:dyDescent="0.3">
      <c r="C8493" s="1"/>
      <c r="D8493" s="1"/>
      <c r="L8493" s="113">
        <v>111391.5</v>
      </c>
    </row>
    <row r="8494" spans="3:12" x14ac:dyDescent="0.3">
      <c r="C8494" s="1"/>
      <c r="D8494" s="1"/>
      <c r="L8494" s="113">
        <v>111391.5</v>
      </c>
    </row>
    <row r="8495" spans="3:12" x14ac:dyDescent="0.3">
      <c r="C8495" s="1"/>
      <c r="D8495" s="1"/>
      <c r="L8495" s="113">
        <v>111391.5</v>
      </c>
    </row>
    <row r="8496" spans="3:12" x14ac:dyDescent="0.3">
      <c r="C8496" s="1"/>
      <c r="D8496" s="1"/>
      <c r="L8496" s="113">
        <v>111391.5</v>
      </c>
    </row>
    <row r="8497" spans="3:12" x14ac:dyDescent="0.3">
      <c r="C8497" s="1"/>
      <c r="D8497" s="1"/>
      <c r="L8497" s="113">
        <v>111391.5</v>
      </c>
    </row>
    <row r="8498" spans="3:12" x14ac:dyDescent="0.3">
      <c r="C8498" s="1"/>
      <c r="D8498" s="1"/>
      <c r="L8498" s="113">
        <v>111391.5</v>
      </c>
    </row>
    <row r="8499" spans="3:12" x14ac:dyDescent="0.3">
      <c r="C8499" s="1"/>
      <c r="D8499" s="1"/>
      <c r="L8499" s="113">
        <v>111391.5</v>
      </c>
    </row>
    <row r="8500" spans="3:12" x14ac:dyDescent="0.3">
      <c r="C8500" s="1"/>
      <c r="D8500" s="1"/>
      <c r="L8500" s="113">
        <v>111391.5</v>
      </c>
    </row>
    <row r="8501" spans="3:12" x14ac:dyDescent="0.3">
      <c r="C8501" s="1"/>
      <c r="D8501" s="1"/>
      <c r="L8501" s="113">
        <v>111391.5</v>
      </c>
    </row>
    <row r="8502" spans="3:12" x14ac:dyDescent="0.3">
      <c r="C8502" s="1"/>
      <c r="D8502" s="1"/>
      <c r="L8502" s="113">
        <v>111391.5</v>
      </c>
    </row>
    <row r="8503" spans="3:12" x14ac:dyDescent="0.3">
      <c r="C8503" s="1"/>
      <c r="D8503" s="1"/>
      <c r="L8503" s="113">
        <v>111391.5</v>
      </c>
    </row>
    <row r="8504" spans="3:12" x14ac:dyDescent="0.3">
      <c r="C8504" s="1"/>
      <c r="D8504" s="1"/>
      <c r="L8504" s="113">
        <v>111391.5</v>
      </c>
    </row>
    <row r="8505" spans="3:12" x14ac:dyDescent="0.3">
      <c r="C8505" s="1"/>
      <c r="D8505" s="1"/>
      <c r="L8505" s="113">
        <v>111391.5</v>
      </c>
    </row>
    <row r="8506" spans="3:12" x14ac:dyDescent="0.3">
      <c r="C8506" s="1"/>
      <c r="D8506" s="1"/>
      <c r="L8506" s="113">
        <v>111391.5</v>
      </c>
    </row>
    <row r="8507" spans="3:12" x14ac:dyDescent="0.3">
      <c r="C8507" s="1"/>
      <c r="D8507" s="1"/>
      <c r="L8507" s="113">
        <v>111391.5</v>
      </c>
    </row>
    <row r="8508" spans="3:12" x14ac:dyDescent="0.3">
      <c r="C8508" s="1"/>
      <c r="D8508" s="1"/>
      <c r="L8508" s="113">
        <v>111391.5</v>
      </c>
    </row>
    <row r="8509" spans="3:12" x14ac:dyDescent="0.3">
      <c r="C8509" s="1"/>
      <c r="D8509" s="1"/>
      <c r="L8509" s="113">
        <v>111391.5</v>
      </c>
    </row>
    <row r="8510" spans="3:12" x14ac:dyDescent="0.3">
      <c r="C8510" s="1"/>
      <c r="D8510" s="1"/>
      <c r="L8510" s="113">
        <v>111391.5</v>
      </c>
    </row>
    <row r="8511" spans="3:12" x14ac:dyDescent="0.3">
      <c r="C8511" s="1"/>
      <c r="D8511" s="1"/>
      <c r="L8511" s="113">
        <v>111391.5</v>
      </c>
    </row>
    <row r="8512" spans="3:12" x14ac:dyDescent="0.3">
      <c r="C8512" s="1"/>
      <c r="D8512" s="1"/>
      <c r="L8512" s="113">
        <v>111391.5</v>
      </c>
    </row>
    <row r="8513" spans="3:12" x14ac:dyDescent="0.3">
      <c r="C8513" s="1"/>
      <c r="D8513" s="1"/>
      <c r="L8513" s="113">
        <v>111391.5</v>
      </c>
    </row>
    <row r="8514" spans="3:12" x14ac:dyDescent="0.3">
      <c r="C8514" s="1"/>
      <c r="D8514" s="1"/>
      <c r="L8514" s="113">
        <v>111391.5</v>
      </c>
    </row>
    <row r="8515" spans="3:12" x14ac:dyDescent="0.3">
      <c r="C8515" s="1"/>
      <c r="D8515" s="1"/>
      <c r="L8515" s="113">
        <v>111391.5</v>
      </c>
    </row>
    <row r="8516" spans="3:12" x14ac:dyDescent="0.3">
      <c r="C8516" s="1"/>
      <c r="D8516" s="1"/>
      <c r="L8516" s="113">
        <v>111391.5</v>
      </c>
    </row>
    <row r="8517" spans="3:12" x14ac:dyDescent="0.3">
      <c r="C8517" s="1"/>
      <c r="D8517" s="1"/>
      <c r="L8517" s="113">
        <v>111391.5</v>
      </c>
    </row>
    <row r="8518" spans="3:12" x14ac:dyDescent="0.3">
      <c r="C8518" s="1"/>
      <c r="D8518" s="1"/>
      <c r="L8518" s="113">
        <v>111391.5</v>
      </c>
    </row>
    <row r="8519" spans="3:12" x14ac:dyDescent="0.3">
      <c r="C8519" s="1"/>
      <c r="D8519" s="1"/>
      <c r="L8519" s="113">
        <v>111391.5</v>
      </c>
    </row>
    <row r="8520" spans="3:12" x14ac:dyDescent="0.3">
      <c r="C8520" s="1"/>
      <c r="D8520" s="1"/>
      <c r="L8520" s="113">
        <v>111391.5</v>
      </c>
    </row>
    <row r="8521" spans="3:12" x14ac:dyDescent="0.3">
      <c r="C8521" s="1"/>
      <c r="D8521" s="1"/>
      <c r="L8521" s="113">
        <v>111391.5</v>
      </c>
    </row>
    <row r="8522" spans="3:12" x14ac:dyDescent="0.3">
      <c r="C8522" s="1"/>
      <c r="D8522" s="1"/>
      <c r="L8522" s="113">
        <v>111391.5</v>
      </c>
    </row>
    <row r="8523" spans="3:12" x14ac:dyDescent="0.3">
      <c r="C8523" s="1"/>
      <c r="D8523" s="1"/>
      <c r="L8523" s="113">
        <v>111391.5</v>
      </c>
    </row>
    <row r="8524" spans="3:12" x14ac:dyDescent="0.3">
      <c r="C8524" s="1"/>
      <c r="D8524" s="1"/>
      <c r="L8524" s="113">
        <v>111391.5</v>
      </c>
    </row>
    <row r="8525" spans="3:12" x14ac:dyDescent="0.3">
      <c r="C8525" s="1"/>
      <c r="D8525" s="1"/>
      <c r="L8525" s="113">
        <v>111391.5</v>
      </c>
    </row>
    <row r="8526" spans="3:12" x14ac:dyDescent="0.3">
      <c r="C8526" s="1"/>
      <c r="D8526" s="1"/>
      <c r="L8526" s="113">
        <v>111391.5</v>
      </c>
    </row>
    <row r="8527" spans="3:12" x14ac:dyDescent="0.3">
      <c r="C8527" s="1"/>
      <c r="D8527" s="1"/>
      <c r="L8527" s="113">
        <v>111391.5</v>
      </c>
    </row>
    <row r="8528" spans="3:12" x14ac:dyDescent="0.3">
      <c r="C8528" s="1"/>
      <c r="D8528" s="1"/>
      <c r="L8528" s="113">
        <v>111391.5</v>
      </c>
    </row>
    <row r="8529" spans="3:12" x14ac:dyDescent="0.3">
      <c r="C8529" s="1"/>
      <c r="D8529" s="1"/>
      <c r="L8529" s="113">
        <v>111391.5</v>
      </c>
    </row>
    <row r="8530" spans="3:12" x14ac:dyDescent="0.3">
      <c r="C8530" s="1"/>
      <c r="D8530" s="1"/>
      <c r="L8530" s="113">
        <v>111391.5</v>
      </c>
    </row>
    <row r="8531" spans="3:12" x14ac:dyDescent="0.3">
      <c r="C8531" s="1"/>
      <c r="D8531" s="1"/>
      <c r="L8531" s="113">
        <v>111391.5</v>
      </c>
    </row>
    <row r="8532" spans="3:12" x14ac:dyDescent="0.3">
      <c r="C8532" s="1"/>
      <c r="D8532" s="1"/>
      <c r="L8532" s="113">
        <v>111391.5</v>
      </c>
    </row>
    <row r="8533" spans="3:12" x14ac:dyDescent="0.3">
      <c r="C8533" s="1"/>
      <c r="D8533" s="1"/>
      <c r="L8533" s="113">
        <v>111391.5</v>
      </c>
    </row>
    <row r="8534" spans="3:12" x14ac:dyDescent="0.3">
      <c r="C8534" s="1"/>
      <c r="D8534" s="1"/>
      <c r="L8534" s="113">
        <v>111391.5</v>
      </c>
    </row>
    <row r="8535" spans="3:12" x14ac:dyDescent="0.3">
      <c r="C8535" s="1"/>
      <c r="D8535" s="1"/>
      <c r="L8535" s="113">
        <v>111391.5</v>
      </c>
    </row>
    <row r="8536" spans="3:12" x14ac:dyDescent="0.3">
      <c r="C8536" s="1"/>
      <c r="D8536" s="1"/>
      <c r="L8536" s="113">
        <v>111391.5</v>
      </c>
    </row>
    <row r="8537" spans="3:12" x14ac:dyDescent="0.3">
      <c r="C8537" s="1"/>
      <c r="D8537" s="1"/>
      <c r="L8537" s="113">
        <v>111391.5</v>
      </c>
    </row>
    <row r="8538" spans="3:12" x14ac:dyDescent="0.3">
      <c r="C8538" s="1"/>
      <c r="D8538" s="1"/>
      <c r="L8538" s="113">
        <v>111391.5</v>
      </c>
    </row>
    <row r="8539" spans="3:12" x14ac:dyDescent="0.3">
      <c r="C8539" s="1"/>
      <c r="D8539" s="1"/>
      <c r="L8539" s="113">
        <v>111391.5</v>
      </c>
    </row>
    <row r="8540" spans="3:12" x14ac:dyDescent="0.3">
      <c r="C8540" s="1"/>
      <c r="D8540" s="1"/>
      <c r="L8540" s="113">
        <v>111391.5</v>
      </c>
    </row>
    <row r="8541" spans="3:12" x14ac:dyDescent="0.3">
      <c r="C8541" s="1"/>
      <c r="D8541" s="1"/>
      <c r="L8541" s="113">
        <v>111391.5</v>
      </c>
    </row>
    <row r="8542" spans="3:12" x14ac:dyDescent="0.3">
      <c r="C8542" s="1"/>
      <c r="D8542" s="1"/>
      <c r="L8542" s="113">
        <v>111391.5</v>
      </c>
    </row>
    <row r="8543" spans="3:12" x14ac:dyDescent="0.3">
      <c r="C8543" s="1"/>
      <c r="D8543" s="1"/>
      <c r="L8543" s="113">
        <v>111391.5</v>
      </c>
    </row>
    <row r="8544" spans="3:12" x14ac:dyDescent="0.3">
      <c r="C8544" s="1"/>
      <c r="D8544" s="1"/>
      <c r="L8544" s="113">
        <v>111391.5</v>
      </c>
    </row>
    <row r="8545" spans="3:12" x14ac:dyDescent="0.3">
      <c r="C8545" s="1"/>
      <c r="D8545" s="1"/>
      <c r="L8545" s="113">
        <v>111391.5</v>
      </c>
    </row>
    <row r="8546" spans="3:12" x14ac:dyDescent="0.3">
      <c r="C8546" s="1"/>
      <c r="D8546" s="1"/>
      <c r="L8546" s="113">
        <v>111391.5</v>
      </c>
    </row>
    <row r="8547" spans="3:12" x14ac:dyDescent="0.3">
      <c r="C8547" s="1"/>
      <c r="D8547" s="1"/>
      <c r="L8547" s="113">
        <v>111391.5</v>
      </c>
    </row>
    <row r="8548" spans="3:12" x14ac:dyDescent="0.3">
      <c r="C8548" s="1"/>
      <c r="D8548" s="1"/>
      <c r="L8548" s="113">
        <v>111391.5</v>
      </c>
    </row>
    <row r="8549" spans="3:12" x14ac:dyDescent="0.3">
      <c r="C8549" s="1"/>
      <c r="D8549" s="1"/>
      <c r="L8549" s="113">
        <v>111391.5</v>
      </c>
    </row>
    <row r="8550" spans="3:12" x14ac:dyDescent="0.3">
      <c r="C8550" s="1"/>
      <c r="D8550" s="1"/>
      <c r="L8550" s="113">
        <v>111391.5</v>
      </c>
    </row>
    <row r="8551" spans="3:12" x14ac:dyDescent="0.3">
      <c r="C8551" s="1"/>
      <c r="D8551" s="1"/>
      <c r="L8551" s="113">
        <v>111391.5</v>
      </c>
    </row>
    <row r="8552" spans="3:12" x14ac:dyDescent="0.3">
      <c r="C8552" s="1"/>
      <c r="D8552" s="1"/>
      <c r="L8552" s="113">
        <v>111391.5</v>
      </c>
    </row>
    <row r="8553" spans="3:12" x14ac:dyDescent="0.3">
      <c r="C8553" s="1"/>
      <c r="D8553" s="1"/>
      <c r="L8553" s="113">
        <v>111391.5</v>
      </c>
    </row>
    <row r="8554" spans="3:12" x14ac:dyDescent="0.3">
      <c r="C8554" s="1"/>
      <c r="D8554" s="1"/>
      <c r="L8554" s="113">
        <v>111391.5</v>
      </c>
    </row>
    <row r="8555" spans="3:12" x14ac:dyDescent="0.3">
      <c r="C8555" s="1"/>
      <c r="D8555" s="1"/>
      <c r="L8555" s="113">
        <v>111391.5</v>
      </c>
    </row>
    <row r="8556" spans="3:12" x14ac:dyDescent="0.3">
      <c r="C8556" s="1"/>
      <c r="D8556" s="1"/>
      <c r="L8556" s="113">
        <v>111391.5</v>
      </c>
    </row>
    <row r="8557" spans="3:12" x14ac:dyDescent="0.3">
      <c r="C8557" s="1"/>
      <c r="D8557" s="1"/>
      <c r="L8557" s="113">
        <v>111391.5</v>
      </c>
    </row>
    <row r="8558" spans="3:12" x14ac:dyDescent="0.3">
      <c r="C8558" s="1"/>
      <c r="D8558" s="1"/>
      <c r="L8558" s="113">
        <v>111391.5</v>
      </c>
    </row>
    <row r="8559" spans="3:12" x14ac:dyDescent="0.3">
      <c r="C8559" s="1"/>
      <c r="D8559" s="1"/>
      <c r="L8559" s="113">
        <v>111391.5</v>
      </c>
    </row>
    <row r="8560" spans="3:12" x14ac:dyDescent="0.3">
      <c r="C8560" s="1"/>
      <c r="D8560" s="1"/>
      <c r="L8560" s="113">
        <v>111391.5</v>
      </c>
    </row>
    <row r="8561" spans="3:12" x14ac:dyDescent="0.3">
      <c r="C8561" s="1"/>
      <c r="D8561" s="1"/>
      <c r="L8561" s="113">
        <v>111391.5</v>
      </c>
    </row>
    <row r="8562" spans="3:12" x14ac:dyDescent="0.3">
      <c r="C8562" s="1"/>
      <c r="D8562" s="1"/>
      <c r="L8562" s="113">
        <v>111391.5</v>
      </c>
    </row>
    <row r="8563" spans="3:12" x14ac:dyDescent="0.3">
      <c r="C8563" s="1"/>
      <c r="D8563" s="1"/>
      <c r="L8563" s="113">
        <v>111391.5</v>
      </c>
    </row>
    <row r="8564" spans="3:12" x14ac:dyDescent="0.3">
      <c r="C8564" s="1"/>
      <c r="D8564" s="1"/>
      <c r="L8564" s="113">
        <v>111391.5</v>
      </c>
    </row>
    <row r="8565" spans="3:12" x14ac:dyDescent="0.3">
      <c r="C8565" s="1"/>
      <c r="D8565" s="1"/>
      <c r="L8565" s="113">
        <v>111391.5</v>
      </c>
    </row>
    <row r="8566" spans="3:12" x14ac:dyDescent="0.3">
      <c r="C8566" s="1"/>
      <c r="D8566" s="1"/>
      <c r="L8566" s="113">
        <v>111391.5</v>
      </c>
    </row>
    <row r="8567" spans="3:12" x14ac:dyDescent="0.3">
      <c r="C8567" s="1"/>
      <c r="D8567" s="1"/>
      <c r="L8567" s="113">
        <v>111391.5</v>
      </c>
    </row>
    <row r="8568" spans="3:12" x14ac:dyDescent="0.3">
      <c r="C8568" s="1"/>
      <c r="D8568" s="1"/>
      <c r="L8568" s="113">
        <v>111391.5</v>
      </c>
    </row>
    <row r="8569" spans="3:12" x14ac:dyDescent="0.3">
      <c r="C8569" s="1"/>
      <c r="D8569" s="1"/>
      <c r="L8569" s="113">
        <v>111391.5</v>
      </c>
    </row>
    <row r="8570" spans="3:12" x14ac:dyDescent="0.3">
      <c r="C8570" s="1"/>
      <c r="D8570" s="1"/>
      <c r="L8570" s="113">
        <v>111391.5</v>
      </c>
    </row>
    <row r="8571" spans="3:12" x14ac:dyDescent="0.3">
      <c r="C8571" s="1"/>
      <c r="D8571" s="1"/>
      <c r="L8571" s="113">
        <v>111391.5</v>
      </c>
    </row>
    <row r="8572" spans="3:12" x14ac:dyDescent="0.3">
      <c r="C8572" s="1"/>
      <c r="D8572" s="1"/>
      <c r="L8572" s="113">
        <v>111391.5</v>
      </c>
    </row>
    <row r="8573" spans="3:12" x14ac:dyDescent="0.3">
      <c r="C8573" s="1"/>
      <c r="D8573" s="1"/>
      <c r="L8573" s="113">
        <v>111391.5</v>
      </c>
    </row>
    <row r="8574" spans="3:12" x14ac:dyDescent="0.3">
      <c r="C8574" s="1"/>
      <c r="D8574" s="1"/>
      <c r="L8574" s="113">
        <v>111391.5</v>
      </c>
    </row>
    <row r="8575" spans="3:12" x14ac:dyDescent="0.3">
      <c r="C8575" s="1"/>
      <c r="D8575" s="1"/>
      <c r="L8575" s="113">
        <v>111391.5</v>
      </c>
    </row>
    <row r="8576" spans="3:12" x14ac:dyDescent="0.3">
      <c r="C8576" s="1"/>
      <c r="D8576" s="1"/>
      <c r="L8576" s="113">
        <v>111391.5</v>
      </c>
    </row>
    <row r="8577" spans="3:12" x14ac:dyDescent="0.3">
      <c r="C8577" s="1"/>
      <c r="D8577" s="1"/>
      <c r="L8577" s="113">
        <v>111391.5</v>
      </c>
    </row>
    <row r="8578" spans="3:12" x14ac:dyDescent="0.3">
      <c r="C8578" s="1"/>
      <c r="D8578" s="1"/>
      <c r="L8578" s="113">
        <v>111391.5</v>
      </c>
    </row>
    <row r="8579" spans="3:12" x14ac:dyDescent="0.3">
      <c r="C8579" s="1"/>
      <c r="D8579" s="1"/>
      <c r="L8579" s="113">
        <v>111391.5</v>
      </c>
    </row>
    <row r="8580" spans="3:12" x14ac:dyDescent="0.3">
      <c r="C8580" s="1"/>
      <c r="D8580" s="1"/>
      <c r="L8580" s="113">
        <v>111391.5</v>
      </c>
    </row>
    <row r="8581" spans="3:12" x14ac:dyDescent="0.3">
      <c r="C8581" s="1"/>
      <c r="D8581" s="1"/>
      <c r="L8581" s="113">
        <v>111391.5</v>
      </c>
    </row>
    <row r="8582" spans="3:12" x14ac:dyDescent="0.3">
      <c r="C8582" s="1"/>
      <c r="D8582" s="1"/>
      <c r="L8582" s="113">
        <v>111391.5</v>
      </c>
    </row>
    <row r="8583" spans="3:12" x14ac:dyDescent="0.3">
      <c r="C8583" s="1"/>
      <c r="D8583" s="1"/>
      <c r="L8583" s="113">
        <v>111391.5</v>
      </c>
    </row>
    <row r="8584" spans="3:12" x14ac:dyDescent="0.3">
      <c r="C8584" s="1"/>
      <c r="D8584" s="1"/>
      <c r="L8584" s="113">
        <v>111391.5</v>
      </c>
    </row>
    <row r="8585" spans="3:12" x14ac:dyDescent="0.3">
      <c r="C8585" s="1"/>
      <c r="D8585" s="1"/>
      <c r="L8585" s="113">
        <v>111391.5</v>
      </c>
    </row>
    <row r="8586" spans="3:12" x14ac:dyDescent="0.3">
      <c r="C8586" s="1"/>
      <c r="D8586" s="1"/>
      <c r="L8586" s="113">
        <v>111391.5</v>
      </c>
    </row>
    <row r="8587" spans="3:12" x14ac:dyDescent="0.3">
      <c r="C8587" s="1"/>
      <c r="D8587" s="1"/>
      <c r="L8587" s="113">
        <v>111391.5</v>
      </c>
    </row>
    <row r="8588" spans="3:12" x14ac:dyDescent="0.3">
      <c r="C8588" s="1"/>
      <c r="D8588" s="1"/>
      <c r="L8588" s="113">
        <v>111391.5</v>
      </c>
    </row>
    <row r="8589" spans="3:12" x14ac:dyDescent="0.3">
      <c r="C8589" s="1"/>
      <c r="D8589" s="1"/>
      <c r="L8589" s="113">
        <v>111391.5</v>
      </c>
    </row>
    <row r="8590" spans="3:12" x14ac:dyDescent="0.3">
      <c r="C8590" s="1"/>
      <c r="D8590" s="1"/>
      <c r="L8590" s="113">
        <v>111391.5</v>
      </c>
    </row>
    <row r="8591" spans="3:12" x14ac:dyDescent="0.3">
      <c r="C8591" s="1"/>
      <c r="D8591" s="1"/>
      <c r="L8591" s="113">
        <v>111391.5</v>
      </c>
    </row>
    <row r="8592" spans="3:12" x14ac:dyDescent="0.3">
      <c r="C8592" s="1"/>
      <c r="D8592" s="1"/>
      <c r="L8592" s="113">
        <v>111391.5</v>
      </c>
    </row>
    <row r="8593" spans="3:12" x14ac:dyDescent="0.3">
      <c r="C8593" s="1"/>
      <c r="D8593" s="1"/>
      <c r="L8593" s="113">
        <v>111391.5</v>
      </c>
    </row>
    <row r="8594" spans="3:12" x14ac:dyDescent="0.3">
      <c r="C8594" s="1"/>
      <c r="D8594" s="1"/>
      <c r="L8594" s="113">
        <v>111391.5</v>
      </c>
    </row>
    <row r="8595" spans="3:12" x14ac:dyDescent="0.3">
      <c r="C8595" s="1"/>
      <c r="D8595" s="1"/>
      <c r="L8595" s="113">
        <v>111391.5</v>
      </c>
    </row>
    <row r="8596" spans="3:12" x14ac:dyDescent="0.3">
      <c r="C8596" s="1"/>
      <c r="D8596" s="1"/>
      <c r="L8596" s="113">
        <v>111391.5</v>
      </c>
    </row>
    <row r="8597" spans="3:12" x14ac:dyDescent="0.3">
      <c r="C8597" s="1"/>
      <c r="D8597" s="1"/>
      <c r="L8597" s="113">
        <v>111391.5</v>
      </c>
    </row>
    <row r="8598" spans="3:12" x14ac:dyDescent="0.3">
      <c r="C8598" s="1"/>
      <c r="D8598" s="1"/>
      <c r="L8598" s="113">
        <v>111391.5</v>
      </c>
    </row>
    <row r="8599" spans="3:12" x14ac:dyDescent="0.3">
      <c r="C8599" s="1"/>
      <c r="D8599" s="1"/>
      <c r="L8599" s="113">
        <v>111391.5</v>
      </c>
    </row>
    <row r="8600" spans="3:12" x14ac:dyDescent="0.3">
      <c r="C8600" s="1"/>
      <c r="D8600" s="1"/>
      <c r="L8600" s="113">
        <v>111391.5</v>
      </c>
    </row>
    <row r="8601" spans="3:12" x14ac:dyDescent="0.3">
      <c r="C8601" s="1"/>
      <c r="D8601" s="1"/>
      <c r="L8601" s="113">
        <v>111391.5</v>
      </c>
    </row>
    <row r="8602" spans="3:12" x14ac:dyDescent="0.3">
      <c r="C8602" s="1"/>
      <c r="D8602" s="1"/>
      <c r="L8602" s="113">
        <v>111391.5</v>
      </c>
    </row>
    <row r="8603" spans="3:12" x14ac:dyDescent="0.3">
      <c r="C8603" s="1"/>
      <c r="D8603" s="1"/>
      <c r="L8603" s="113">
        <v>111391.5</v>
      </c>
    </row>
    <row r="8604" spans="3:12" x14ac:dyDescent="0.3">
      <c r="C8604" s="1"/>
      <c r="D8604" s="1"/>
      <c r="L8604" s="113">
        <v>111391.5</v>
      </c>
    </row>
    <row r="8605" spans="3:12" x14ac:dyDescent="0.3">
      <c r="C8605" s="1"/>
      <c r="D8605" s="1"/>
      <c r="L8605" s="113">
        <v>111391.5</v>
      </c>
    </row>
    <row r="8606" spans="3:12" x14ac:dyDescent="0.3">
      <c r="C8606" s="1"/>
      <c r="D8606" s="1"/>
      <c r="L8606" s="113">
        <v>111391.5</v>
      </c>
    </row>
    <row r="8607" spans="3:12" x14ac:dyDescent="0.3">
      <c r="C8607" s="1"/>
      <c r="D8607" s="1"/>
      <c r="L8607" s="113">
        <v>111391.5</v>
      </c>
    </row>
    <row r="8608" spans="3:12" x14ac:dyDescent="0.3">
      <c r="C8608" s="1"/>
      <c r="D8608" s="1"/>
      <c r="L8608" s="113">
        <v>111391.5</v>
      </c>
    </row>
    <row r="8609" spans="3:12" x14ac:dyDescent="0.3">
      <c r="C8609" s="1"/>
      <c r="D8609" s="1"/>
      <c r="L8609" s="113">
        <v>111391.5</v>
      </c>
    </row>
    <row r="8610" spans="3:12" x14ac:dyDescent="0.3">
      <c r="C8610" s="1"/>
      <c r="D8610" s="1"/>
      <c r="L8610" s="113">
        <v>111391.5</v>
      </c>
    </row>
    <row r="8611" spans="3:12" x14ac:dyDescent="0.3">
      <c r="C8611" s="1"/>
      <c r="D8611" s="1"/>
      <c r="L8611" s="113">
        <v>111391.5</v>
      </c>
    </row>
    <row r="8612" spans="3:12" x14ac:dyDescent="0.3">
      <c r="C8612" s="1"/>
      <c r="D8612" s="1"/>
      <c r="L8612" s="113">
        <v>111391.5</v>
      </c>
    </row>
    <row r="8613" spans="3:12" x14ac:dyDescent="0.3">
      <c r="C8613" s="1"/>
      <c r="D8613" s="1"/>
      <c r="L8613" s="113">
        <v>111391.5</v>
      </c>
    </row>
    <row r="8614" spans="3:12" x14ac:dyDescent="0.3">
      <c r="C8614" s="1"/>
      <c r="D8614" s="1"/>
      <c r="L8614" s="113">
        <v>111391.5</v>
      </c>
    </row>
    <row r="8615" spans="3:12" x14ac:dyDescent="0.3">
      <c r="C8615" s="1"/>
      <c r="D8615" s="1"/>
      <c r="L8615" s="113">
        <v>111391.5</v>
      </c>
    </row>
    <row r="8616" spans="3:12" x14ac:dyDescent="0.3">
      <c r="C8616" s="1"/>
      <c r="D8616" s="1"/>
      <c r="L8616" s="113">
        <v>111391.5</v>
      </c>
    </row>
    <row r="8617" spans="3:12" x14ac:dyDescent="0.3">
      <c r="C8617" s="1"/>
      <c r="D8617" s="1"/>
      <c r="L8617" s="113">
        <v>111391.5</v>
      </c>
    </row>
    <row r="8618" spans="3:12" x14ac:dyDescent="0.3">
      <c r="C8618" s="1"/>
      <c r="D8618" s="1"/>
      <c r="L8618" s="113">
        <v>111391.5</v>
      </c>
    </row>
    <row r="8619" spans="3:12" x14ac:dyDescent="0.3">
      <c r="C8619" s="1"/>
      <c r="D8619" s="1"/>
      <c r="L8619" s="113">
        <v>111391.5</v>
      </c>
    </row>
    <row r="8620" spans="3:12" x14ac:dyDescent="0.3">
      <c r="C8620" s="1"/>
      <c r="D8620" s="1"/>
      <c r="L8620" s="113">
        <v>111391.5</v>
      </c>
    </row>
    <row r="8621" spans="3:12" x14ac:dyDescent="0.3">
      <c r="C8621" s="1"/>
      <c r="D8621" s="1"/>
      <c r="L8621" s="113">
        <v>111391.5</v>
      </c>
    </row>
    <row r="8622" spans="3:12" x14ac:dyDescent="0.3">
      <c r="C8622" s="1"/>
      <c r="D8622" s="1"/>
      <c r="L8622" s="113">
        <v>111391.5</v>
      </c>
    </row>
    <row r="8623" spans="3:12" x14ac:dyDescent="0.3">
      <c r="C8623" s="1"/>
      <c r="D8623" s="1"/>
      <c r="L8623" s="113">
        <v>111391.5</v>
      </c>
    </row>
    <row r="8624" spans="3:12" x14ac:dyDescent="0.3">
      <c r="C8624" s="1"/>
      <c r="D8624" s="1"/>
      <c r="L8624" s="113">
        <v>111391.5</v>
      </c>
    </row>
    <row r="8625" spans="3:12" x14ac:dyDescent="0.3">
      <c r="C8625" s="1"/>
      <c r="D8625" s="1"/>
      <c r="L8625" s="113">
        <v>111391.5</v>
      </c>
    </row>
    <row r="8626" spans="3:12" x14ac:dyDescent="0.3">
      <c r="C8626" s="1"/>
      <c r="D8626" s="1"/>
      <c r="L8626" s="113">
        <v>111391.5</v>
      </c>
    </row>
    <row r="8627" spans="3:12" x14ac:dyDescent="0.3">
      <c r="C8627" s="1"/>
      <c r="D8627" s="1"/>
      <c r="L8627" s="113">
        <v>111391.5</v>
      </c>
    </row>
    <row r="8628" spans="3:12" x14ac:dyDescent="0.3">
      <c r="C8628" s="1"/>
      <c r="D8628" s="1"/>
      <c r="L8628" s="113">
        <v>111391.5</v>
      </c>
    </row>
    <row r="8629" spans="3:12" x14ac:dyDescent="0.3">
      <c r="C8629" s="1"/>
      <c r="D8629" s="1"/>
      <c r="L8629" s="113">
        <v>111391.5</v>
      </c>
    </row>
    <row r="8630" spans="3:12" x14ac:dyDescent="0.3">
      <c r="C8630" s="1"/>
      <c r="D8630" s="1"/>
      <c r="L8630" s="113">
        <v>111391.5</v>
      </c>
    </row>
    <row r="8631" spans="3:12" x14ac:dyDescent="0.3">
      <c r="C8631" s="1"/>
      <c r="D8631" s="1"/>
      <c r="L8631" s="113">
        <v>111391.5</v>
      </c>
    </row>
    <row r="8632" spans="3:12" x14ac:dyDescent="0.3">
      <c r="C8632" s="1"/>
      <c r="D8632" s="1"/>
      <c r="L8632" s="113">
        <v>111391.5</v>
      </c>
    </row>
    <row r="8633" spans="3:12" x14ac:dyDescent="0.3">
      <c r="C8633" s="1"/>
      <c r="D8633" s="1"/>
      <c r="L8633" s="113">
        <v>111391.5</v>
      </c>
    </row>
    <row r="8634" spans="3:12" x14ac:dyDescent="0.3">
      <c r="C8634" s="1"/>
      <c r="D8634" s="1"/>
      <c r="L8634" s="113">
        <v>111391.5</v>
      </c>
    </row>
    <row r="8635" spans="3:12" x14ac:dyDescent="0.3">
      <c r="C8635" s="1"/>
      <c r="D8635" s="1"/>
      <c r="L8635" s="113">
        <v>111391.5</v>
      </c>
    </row>
    <row r="8636" spans="3:12" x14ac:dyDescent="0.3">
      <c r="C8636" s="1"/>
      <c r="D8636" s="1"/>
      <c r="L8636" s="113">
        <v>111391.5</v>
      </c>
    </row>
    <row r="8637" spans="3:12" x14ac:dyDescent="0.3">
      <c r="C8637" s="1"/>
      <c r="D8637" s="1"/>
      <c r="L8637" s="113">
        <v>111391.5</v>
      </c>
    </row>
    <row r="8638" spans="3:12" x14ac:dyDescent="0.3">
      <c r="C8638" s="1"/>
      <c r="D8638" s="1"/>
      <c r="L8638" s="113">
        <v>111391.5</v>
      </c>
    </row>
    <row r="8639" spans="3:12" x14ac:dyDescent="0.3">
      <c r="C8639" s="1"/>
      <c r="D8639" s="1"/>
      <c r="L8639" s="113">
        <v>111391.5</v>
      </c>
    </row>
    <row r="8640" spans="3:12" x14ac:dyDescent="0.3">
      <c r="C8640" s="1"/>
      <c r="D8640" s="1"/>
      <c r="L8640" s="113">
        <v>111391.5</v>
      </c>
    </row>
    <row r="8641" spans="3:12" x14ac:dyDescent="0.3">
      <c r="C8641" s="1"/>
      <c r="D8641" s="1"/>
      <c r="L8641" s="113">
        <v>111391.5</v>
      </c>
    </row>
    <row r="8642" spans="3:12" x14ac:dyDescent="0.3">
      <c r="C8642" s="1"/>
      <c r="D8642" s="1"/>
      <c r="L8642" s="113">
        <v>111391.5</v>
      </c>
    </row>
    <row r="8643" spans="3:12" x14ac:dyDescent="0.3">
      <c r="C8643" s="1"/>
      <c r="D8643" s="1"/>
      <c r="L8643" s="113">
        <v>111391.5</v>
      </c>
    </row>
    <row r="8644" spans="3:12" x14ac:dyDescent="0.3">
      <c r="C8644" s="1"/>
      <c r="D8644" s="1"/>
      <c r="L8644" s="113">
        <v>111391.5</v>
      </c>
    </row>
    <row r="8645" spans="3:12" x14ac:dyDescent="0.3">
      <c r="C8645" s="1"/>
      <c r="D8645" s="1"/>
      <c r="L8645" s="113">
        <v>111391.5</v>
      </c>
    </row>
    <row r="8646" spans="3:12" x14ac:dyDescent="0.3">
      <c r="C8646" s="1"/>
      <c r="D8646" s="1"/>
      <c r="L8646" s="113">
        <v>111391.5</v>
      </c>
    </row>
    <row r="8647" spans="3:12" x14ac:dyDescent="0.3">
      <c r="C8647" s="1"/>
      <c r="D8647" s="1"/>
      <c r="L8647" s="113">
        <v>111391.5</v>
      </c>
    </row>
    <row r="8648" spans="3:12" x14ac:dyDescent="0.3">
      <c r="C8648" s="1"/>
      <c r="D8648" s="1"/>
      <c r="L8648" s="113">
        <v>111391.5</v>
      </c>
    </row>
    <row r="8649" spans="3:12" x14ac:dyDescent="0.3">
      <c r="C8649" s="1"/>
      <c r="D8649" s="1"/>
      <c r="L8649" s="113">
        <v>111391.5</v>
      </c>
    </row>
    <row r="8650" spans="3:12" x14ac:dyDescent="0.3">
      <c r="C8650" s="1"/>
      <c r="D8650" s="1"/>
      <c r="L8650" s="113">
        <v>111391.5</v>
      </c>
    </row>
    <row r="8651" spans="3:12" x14ac:dyDescent="0.3">
      <c r="C8651" s="1"/>
      <c r="D8651" s="1"/>
      <c r="L8651" s="113">
        <v>111391.5</v>
      </c>
    </row>
    <row r="8652" spans="3:12" x14ac:dyDescent="0.3">
      <c r="C8652" s="1"/>
      <c r="D8652" s="1"/>
      <c r="L8652" s="113">
        <v>111391.5</v>
      </c>
    </row>
    <row r="8653" spans="3:12" x14ac:dyDescent="0.3">
      <c r="C8653" s="1"/>
      <c r="D8653" s="1"/>
      <c r="L8653" s="113">
        <v>111391.5</v>
      </c>
    </row>
    <row r="8654" spans="3:12" x14ac:dyDescent="0.3">
      <c r="C8654" s="1"/>
      <c r="D8654" s="1"/>
      <c r="L8654" s="113">
        <v>111391.5</v>
      </c>
    </row>
    <row r="8655" spans="3:12" x14ac:dyDescent="0.3">
      <c r="C8655" s="1"/>
      <c r="D8655" s="1"/>
      <c r="L8655" s="113">
        <v>111391.5</v>
      </c>
    </row>
    <row r="8656" spans="3:12" x14ac:dyDescent="0.3">
      <c r="C8656" s="1"/>
      <c r="D8656" s="1"/>
      <c r="L8656" s="113">
        <v>111391.5</v>
      </c>
    </row>
    <row r="8657" spans="3:12" x14ac:dyDescent="0.3">
      <c r="C8657" s="1"/>
      <c r="D8657" s="1"/>
      <c r="L8657" s="113">
        <v>111391.5</v>
      </c>
    </row>
    <row r="8658" spans="3:12" x14ac:dyDescent="0.3">
      <c r="C8658" s="1"/>
      <c r="D8658" s="1"/>
      <c r="L8658" s="113">
        <v>111391.5</v>
      </c>
    </row>
    <row r="8659" spans="3:12" x14ac:dyDescent="0.3">
      <c r="C8659" s="1"/>
      <c r="D8659" s="1"/>
      <c r="L8659" s="113">
        <v>111391.5</v>
      </c>
    </row>
    <row r="8660" spans="3:12" x14ac:dyDescent="0.3">
      <c r="C8660" s="1"/>
      <c r="D8660" s="1"/>
      <c r="L8660" s="113">
        <v>111391.5</v>
      </c>
    </row>
    <row r="8661" spans="3:12" x14ac:dyDescent="0.3">
      <c r="C8661" s="1"/>
      <c r="D8661" s="1"/>
      <c r="L8661" s="113">
        <v>111391.5</v>
      </c>
    </row>
    <row r="8662" spans="3:12" x14ac:dyDescent="0.3">
      <c r="C8662" s="1"/>
      <c r="D8662" s="1"/>
      <c r="L8662" s="113">
        <v>111391.5</v>
      </c>
    </row>
    <row r="8663" spans="3:12" x14ac:dyDescent="0.3">
      <c r="C8663" s="1"/>
      <c r="D8663" s="1"/>
      <c r="L8663" s="113">
        <v>111391.5</v>
      </c>
    </row>
    <row r="8664" spans="3:12" x14ac:dyDescent="0.3">
      <c r="C8664" s="1"/>
      <c r="D8664" s="1"/>
      <c r="L8664" s="113">
        <v>111391.5</v>
      </c>
    </row>
    <row r="8665" spans="3:12" x14ac:dyDescent="0.3">
      <c r="C8665" s="1"/>
      <c r="D8665" s="1"/>
      <c r="L8665" s="113">
        <v>111391.5</v>
      </c>
    </row>
    <row r="8666" spans="3:12" x14ac:dyDescent="0.3">
      <c r="C8666" s="1"/>
      <c r="D8666" s="1"/>
      <c r="L8666" s="113">
        <v>111391.5</v>
      </c>
    </row>
    <row r="8667" spans="3:12" x14ac:dyDescent="0.3">
      <c r="C8667" s="1"/>
      <c r="D8667" s="1"/>
      <c r="L8667" s="113">
        <v>111391.5</v>
      </c>
    </row>
    <row r="8668" spans="3:12" x14ac:dyDescent="0.3">
      <c r="C8668" s="1"/>
      <c r="D8668" s="1"/>
      <c r="L8668" s="113">
        <v>111391.5</v>
      </c>
    </row>
    <row r="8669" spans="3:12" x14ac:dyDescent="0.3">
      <c r="C8669" s="1"/>
      <c r="D8669" s="1"/>
      <c r="L8669" s="113">
        <v>111391.5</v>
      </c>
    </row>
    <row r="8670" spans="3:12" x14ac:dyDescent="0.3">
      <c r="C8670" s="1"/>
      <c r="D8670" s="1"/>
      <c r="L8670" s="113">
        <v>111391.5</v>
      </c>
    </row>
    <row r="8671" spans="3:12" x14ac:dyDescent="0.3">
      <c r="C8671" s="1"/>
      <c r="D8671" s="1"/>
      <c r="L8671" s="113">
        <v>111391.5</v>
      </c>
    </row>
    <row r="8672" spans="3:12" x14ac:dyDescent="0.3">
      <c r="C8672" s="1"/>
      <c r="D8672" s="1"/>
      <c r="L8672" s="113">
        <v>111391.5</v>
      </c>
    </row>
    <row r="8673" spans="3:12" x14ac:dyDescent="0.3">
      <c r="C8673" s="1"/>
      <c r="D8673" s="1"/>
      <c r="L8673" s="113">
        <v>111391.5</v>
      </c>
    </row>
    <row r="8674" spans="3:12" x14ac:dyDescent="0.3">
      <c r="C8674" s="1"/>
      <c r="D8674" s="1"/>
      <c r="L8674" s="113">
        <v>111391.5</v>
      </c>
    </row>
    <row r="8675" spans="3:12" x14ac:dyDescent="0.3">
      <c r="C8675" s="1"/>
      <c r="D8675" s="1"/>
      <c r="L8675" s="113">
        <v>111391.5</v>
      </c>
    </row>
    <row r="8676" spans="3:12" x14ac:dyDescent="0.3">
      <c r="C8676" s="1"/>
      <c r="D8676" s="1"/>
      <c r="L8676" s="113">
        <v>111391.5</v>
      </c>
    </row>
    <row r="8677" spans="3:12" x14ac:dyDescent="0.3">
      <c r="C8677" s="1"/>
      <c r="D8677" s="1"/>
      <c r="L8677" s="113">
        <v>111391.5</v>
      </c>
    </row>
    <row r="8678" spans="3:12" x14ac:dyDescent="0.3">
      <c r="C8678" s="1"/>
      <c r="D8678" s="1"/>
      <c r="L8678" s="113">
        <v>111391.5</v>
      </c>
    </row>
    <row r="8679" spans="3:12" x14ac:dyDescent="0.3">
      <c r="C8679" s="1"/>
      <c r="D8679" s="1"/>
      <c r="L8679" s="113">
        <v>111391.5</v>
      </c>
    </row>
    <row r="8680" spans="3:12" x14ac:dyDescent="0.3">
      <c r="C8680" s="1"/>
      <c r="D8680" s="1"/>
      <c r="L8680" s="113">
        <v>111391.5</v>
      </c>
    </row>
    <row r="8681" spans="3:12" x14ac:dyDescent="0.3">
      <c r="C8681" s="1"/>
      <c r="D8681" s="1"/>
      <c r="L8681" s="113">
        <v>111391.5</v>
      </c>
    </row>
    <row r="8682" spans="3:12" x14ac:dyDescent="0.3">
      <c r="C8682" s="1"/>
      <c r="D8682" s="1"/>
      <c r="L8682" s="113">
        <v>111391.5</v>
      </c>
    </row>
    <row r="8683" spans="3:12" x14ac:dyDescent="0.3">
      <c r="C8683" s="1"/>
      <c r="D8683" s="1"/>
      <c r="L8683" s="113">
        <v>111391.5</v>
      </c>
    </row>
    <row r="8684" spans="3:12" x14ac:dyDescent="0.3">
      <c r="C8684" s="1"/>
      <c r="D8684" s="1"/>
      <c r="L8684" s="113">
        <v>111391.5</v>
      </c>
    </row>
    <row r="8685" spans="3:12" x14ac:dyDescent="0.3">
      <c r="C8685" s="1"/>
      <c r="D8685" s="1"/>
      <c r="L8685" s="113">
        <v>111391.5</v>
      </c>
    </row>
    <row r="8686" spans="3:12" x14ac:dyDescent="0.3">
      <c r="C8686" s="1"/>
      <c r="D8686" s="1"/>
      <c r="L8686" s="113">
        <v>111391.5</v>
      </c>
    </row>
    <row r="8687" spans="3:12" x14ac:dyDescent="0.3">
      <c r="C8687" s="1"/>
      <c r="D8687" s="1"/>
      <c r="L8687" s="113">
        <v>111391.5</v>
      </c>
    </row>
    <row r="8688" spans="3:12" x14ac:dyDescent="0.3">
      <c r="C8688" s="1"/>
      <c r="D8688" s="1"/>
      <c r="L8688" s="113">
        <v>111391.5</v>
      </c>
    </row>
    <row r="8689" spans="3:12" x14ac:dyDescent="0.3">
      <c r="C8689" s="1"/>
      <c r="D8689" s="1"/>
      <c r="L8689" s="113">
        <v>111391.5</v>
      </c>
    </row>
    <row r="8690" spans="3:12" x14ac:dyDescent="0.3">
      <c r="C8690" s="1"/>
      <c r="D8690" s="1"/>
      <c r="L8690" s="113">
        <v>111391.5</v>
      </c>
    </row>
    <row r="8691" spans="3:12" x14ac:dyDescent="0.3">
      <c r="C8691" s="1"/>
      <c r="D8691" s="1"/>
      <c r="L8691" s="113">
        <v>111391.5</v>
      </c>
    </row>
    <row r="8692" spans="3:12" x14ac:dyDescent="0.3">
      <c r="C8692" s="1"/>
      <c r="D8692" s="1"/>
      <c r="L8692" s="113">
        <v>111391.5</v>
      </c>
    </row>
    <row r="8693" spans="3:12" x14ac:dyDescent="0.3">
      <c r="C8693" s="1"/>
      <c r="D8693" s="1"/>
      <c r="L8693" s="113">
        <v>111391.5</v>
      </c>
    </row>
    <row r="8694" spans="3:12" x14ac:dyDescent="0.3">
      <c r="C8694" s="1"/>
      <c r="D8694" s="1"/>
      <c r="L8694" s="113">
        <v>111391.5</v>
      </c>
    </row>
    <row r="8695" spans="3:12" x14ac:dyDescent="0.3">
      <c r="C8695" s="1"/>
      <c r="D8695" s="1"/>
      <c r="L8695" s="113">
        <v>111391.5</v>
      </c>
    </row>
    <row r="8696" spans="3:12" x14ac:dyDescent="0.3">
      <c r="C8696" s="1"/>
      <c r="D8696" s="1"/>
      <c r="L8696" s="113">
        <v>111391.5</v>
      </c>
    </row>
    <row r="8697" spans="3:12" x14ac:dyDescent="0.3">
      <c r="C8697" s="1"/>
      <c r="D8697" s="1"/>
      <c r="L8697" s="113">
        <v>111391.5</v>
      </c>
    </row>
    <row r="8698" spans="3:12" x14ac:dyDescent="0.3">
      <c r="C8698" s="1"/>
      <c r="D8698" s="1"/>
      <c r="L8698" s="113">
        <v>111391.5</v>
      </c>
    </row>
    <row r="8699" spans="3:12" x14ac:dyDescent="0.3">
      <c r="C8699" s="1"/>
      <c r="D8699" s="1"/>
      <c r="L8699" s="113">
        <v>111391.5</v>
      </c>
    </row>
    <row r="8700" spans="3:12" x14ac:dyDescent="0.3">
      <c r="C8700" s="1"/>
      <c r="D8700" s="1"/>
      <c r="L8700" s="113">
        <v>111391.5</v>
      </c>
    </row>
    <row r="8701" spans="3:12" x14ac:dyDescent="0.3">
      <c r="C8701" s="1"/>
      <c r="D8701" s="1"/>
      <c r="L8701" s="113">
        <v>111391.5</v>
      </c>
    </row>
    <row r="8702" spans="3:12" x14ac:dyDescent="0.3">
      <c r="C8702" s="1"/>
      <c r="D8702" s="1"/>
      <c r="L8702" s="113">
        <v>111391.5</v>
      </c>
    </row>
    <row r="8703" spans="3:12" x14ac:dyDescent="0.3">
      <c r="C8703" s="1"/>
      <c r="D8703" s="1"/>
      <c r="L8703" s="113">
        <v>111391.5</v>
      </c>
    </row>
    <row r="8704" spans="3:12" x14ac:dyDescent="0.3">
      <c r="C8704" s="1"/>
      <c r="D8704" s="1"/>
      <c r="L8704" s="113">
        <v>111391.5</v>
      </c>
    </row>
    <row r="8705" spans="3:12" x14ac:dyDescent="0.3">
      <c r="C8705" s="1"/>
      <c r="D8705" s="1"/>
      <c r="L8705" s="113">
        <v>111391.5</v>
      </c>
    </row>
    <row r="8706" spans="3:12" x14ac:dyDescent="0.3">
      <c r="C8706" s="1"/>
      <c r="D8706" s="1"/>
      <c r="L8706" s="113">
        <v>111391.5</v>
      </c>
    </row>
    <row r="8707" spans="3:12" x14ac:dyDescent="0.3">
      <c r="C8707" s="1"/>
      <c r="D8707" s="1"/>
      <c r="L8707" s="113">
        <v>111391.5</v>
      </c>
    </row>
    <row r="8708" spans="3:12" x14ac:dyDescent="0.3">
      <c r="C8708" s="1"/>
      <c r="D8708" s="1"/>
      <c r="L8708" s="113">
        <v>111391.5</v>
      </c>
    </row>
    <row r="8709" spans="3:12" x14ac:dyDescent="0.3">
      <c r="C8709" s="1"/>
      <c r="D8709" s="1"/>
      <c r="L8709" s="113">
        <v>111391.5</v>
      </c>
    </row>
    <row r="8710" spans="3:12" x14ac:dyDescent="0.3">
      <c r="C8710" s="1"/>
      <c r="D8710" s="1"/>
      <c r="L8710" s="113">
        <v>111391.5</v>
      </c>
    </row>
    <row r="8711" spans="3:12" x14ac:dyDescent="0.3">
      <c r="C8711" s="1"/>
      <c r="D8711" s="1"/>
      <c r="L8711" s="113">
        <v>111391.5</v>
      </c>
    </row>
    <row r="8712" spans="3:12" x14ac:dyDescent="0.3">
      <c r="C8712" s="1"/>
      <c r="D8712" s="1"/>
      <c r="L8712" s="113">
        <v>111391.5</v>
      </c>
    </row>
    <row r="8713" spans="3:12" x14ac:dyDescent="0.3">
      <c r="C8713" s="1"/>
      <c r="D8713" s="1"/>
      <c r="L8713" s="113">
        <v>111391.5</v>
      </c>
    </row>
    <row r="8714" spans="3:12" x14ac:dyDescent="0.3">
      <c r="C8714" s="1"/>
      <c r="D8714" s="1"/>
      <c r="L8714" s="113">
        <v>111391.5</v>
      </c>
    </row>
    <row r="8715" spans="3:12" x14ac:dyDescent="0.3">
      <c r="C8715" s="1"/>
      <c r="D8715" s="1"/>
      <c r="L8715" s="113">
        <v>111391.5</v>
      </c>
    </row>
    <row r="8716" spans="3:12" x14ac:dyDescent="0.3">
      <c r="C8716" s="1"/>
      <c r="D8716" s="1"/>
      <c r="L8716" s="113">
        <v>111391.5</v>
      </c>
    </row>
    <row r="8717" spans="3:12" x14ac:dyDescent="0.3">
      <c r="C8717" s="1"/>
      <c r="D8717" s="1"/>
      <c r="L8717" s="113">
        <v>111391.5</v>
      </c>
    </row>
    <row r="8718" spans="3:12" x14ac:dyDescent="0.3">
      <c r="C8718" s="1"/>
      <c r="D8718" s="1"/>
      <c r="L8718" s="113">
        <v>111391.5</v>
      </c>
    </row>
    <row r="8719" spans="3:12" x14ac:dyDescent="0.3">
      <c r="C8719" s="1"/>
      <c r="D8719" s="1"/>
      <c r="L8719" s="113">
        <v>111391.5</v>
      </c>
    </row>
    <row r="8720" spans="3:12" x14ac:dyDescent="0.3">
      <c r="C8720" s="1"/>
      <c r="D8720" s="1"/>
      <c r="L8720" s="113">
        <v>111391.5</v>
      </c>
    </row>
    <row r="8721" spans="3:12" x14ac:dyDescent="0.3">
      <c r="C8721" s="1"/>
      <c r="D8721" s="1"/>
      <c r="L8721" s="113">
        <v>111391.5</v>
      </c>
    </row>
    <row r="8722" spans="3:12" x14ac:dyDescent="0.3">
      <c r="C8722" s="1"/>
      <c r="D8722" s="1"/>
      <c r="L8722" s="113">
        <v>111391.5</v>
      </c>
    </row>
    <row r="8723" spans="3:12" x14ac:dyDescent="0.3">
      <c r="C8723" s="1"/>
      <c r="D8723" s="1"/>
      <c r="L8723" s="113">
        <v>111391.5</v>
      </c>
    </row>
    <row r="8724" spans="3:12" x14ac:dyDescent="0.3">
      <c r="C8724" s="1"/>
      <c r="D8724" s="1"/>
      <c r="L8724" s="113">
        <v>111391.5</v>
      </c>
    </row>
    <row r="8725" spans="3:12" x14ac:dyDescent="0.3">
      <c r="C8725" s="1"/>
      <c r="D8725" s="1"/>
      <c r="L8725" s="113">
        <v>111391.5</v>
      </c>
    </row>
    <row r="8726" spans="3:12" x14ac:dyDescent="0.3">
      <c r="C8726" s="1"/>
      <c r="D8726" s="1"/>
      <c r="L8726" s="113">
        <v>111391.5</v>
      </c>
    </row>
    <row r="8727" spans="3:12" x14ac:dyDescent="0.3">
      <c r="C8727" s="1"/>
      <c r="D8727" s="1"/>
      <c r="L8727" s="113">
        <v>111391.5</v>
      </c>
    </row>
    <row r="8728" spans="3:12" x14ac:dyDescent="0.3">
      <c r="C8728" s="1"/>
      <c r="D8728" s="1"/>
      <c r="L8728" s="113">
        <v>111391.5</v>
      </c>
    </row>
    <row r="8729" spans="3:12" x14ac:dyDescent="0.3">
      <c r="C8729" s="1"/>
      <c r="D8729" s="1"/>
      <c r="L8729" s="113">
        <v>111391.5</v>
      </c>
    </row>
    <row r="8730" spans="3:12" x14ac:dyDescent="0.3">
      <c r="C8730" s="1"/>
      <c r="D8730" s="1"/>
      <c r="L8730" s="113">
        <v>111391.5</v>
      </c>
    </row>
    <row r="8731" spans="3:12" x14ac:dyDescent="0.3">
      <c r="C8731" s="1"/>
      <c r="D8731" s="1"/>
      <c r="L8731" s="113">
        <v>111391.5</v>
      </c>
    </row>
    <row r="8732" spans="3:12" x14ac:dyDescent="0.3">
      <c r="C8732" s="1"/>
      <c r="D8732" s="1"/>
      <c r="L8732" s="113">
        <v>111391.5</v>
      </c>
    </row>
    <row r="8733" spans="3:12" x14ac:dyDescent="0.3">
      <c r="C8733" s="1"/>
      <c r="D8733" s="1"/>
      <c r="L8733" s="113">
        <v>111391.5</v>
      </c>
    </row>
    <row r="8734" spans="3:12" x14ac:dyDescent="0.3">
      <c r="C8734" s="1"/>
      <c r="D8734" s="1"/>
      <c r="L8734" s="113">
        <v>111391.5</v>
      </c>
    </row>
    <row r="8735" spans="3:12" x14ac:dyDescent="0.3">
      <c r="C8735" s="1"/>
      <c r="D8735" s="1"/>
      <c r="L8735" s="113">
        <v>111391.5</v>
      </c>
    </row>
    <row r="8736" spans="3:12" x14ac:dyDescent="0.3">
      <c r="C8736" s="1"/>
      <c r="D8736" s="1"/>
      <c r="L8736" s="113">
        <v>111391.5</v>
      </c>
    </row>
    <row r="8737" spans="3:12" x14ac:dyDescent="0.3">
      <c r="C8737" s="1"/>
      <c r="D8737" s="1"/>
      <c r="L8737" s="113">
        <v>111391.5</v>
      </c>
    </row>
    <row r="8738" spans="3:12" x14ac:dyDescent="0.3">
      <c r="C8738" s="1"/>
      <c r="D8738" s="1"/>
      <c r="L8738" s="113">
        <v>111391.5</v>
      </c>
    </row>
    <row r="8739" spans="3:12" x14ac:dyDescent="0.3">
      <c r="C8739" s="1"/>
      <c r="D8739" s="1"/>
      <c r="L8739" s="113">
        <v>111391.5</v>
      </c>
    </row>
    <row r="8740" spans="3:12" x14ac:dyDescent="0.3">
      <c r="C8740" s="1"/>
      <c r="D8740" s="1"/>
      <c r="L8740" s="113">
        <v>111391.5</v>
      </c>
    </row>
    <row r="8741" spans="3:12" x14ac:dyDescent="0.3">
      <c r="C8741" s="1"/>
      <c r="D8741" s="1"/>
      <c r="L8741" s="113">
        <v>111391.5</v>
      </c>
    </row>
    <row r="8742" spans="3:12" x14ac:dyDescent="0.3">
      <c r="C8742" s="1"/>
      <c r="D8742" s="1"/>
      <c r="L8742" s="113">
        <v>111391.5</v>
      </c>
    </row>
    <row r="8743" spans="3:12" x14ac:dyDescent="0.3">
      <c r="C8743" s="1"/>
      <c r="D8743" s="1"/>
      <c r="L8743" s="113">
        <v>111391.5</v>
      </c>
    </row>
    <row r="8744" spans="3:12" x14ac:dyDescent="0.3">
      <c r="C8744" s="1"/>
      <c r="D8744" s="1"/>
      <c r="L8744" s="113">
        <v>111391.5</v>
      </c>
    </row>
    <row r="8745" spans="3:12" x14ac:dyDescent="0.3">
      <c r="C8745" s="1"/>
      <c r="D8745" s="1"/>
      <c r="L8745" s="113">
        <v>111391.5</v>
      </c>
    </row>
    <row r="8746" spans="3:12" x14ac:dyDescent="0.3">
      <c r="C8746" s="1"/>
      <c r="D8746" s="1"/>
      <c r="L8746" s="113">
        <v>111391.5</v>
      </c>
    </row>
    <row r="8747" spans="3:12" x14ac:dyDescent="0.3">
      <c r="C8747" s="1"/>
      <c r="D8747" s="1"/>
      <c r="L8747" s="113">
        <v>111391.5</v>
      </c>
    </row>
    <row r="8748" spans="3:12" x14ac:dyDescent="0.3">
      <c r="C8748" s="1"/>
      <c r="D8748" s="1"/>
      <c r="L8748" s="113">
        <v>111391.5</v>
      </c>
    </row>
    <row r="8749" spans="3:12" x14ac:dyDescent="0.3">
      <c r="C8749" s="1"/>
      <c r="D8749" s="1"/>
      <c r="L8749" s="113">
        <v>111391.5</v>
      </c>
    </row>
    <row r="8750" spans="3:12" x14ac:dyDescent="0.3">
      <c r="C8750" s="1"/>
      <c r="D8750" s="1"/>
      <c r="L8750" s="113">
        <v>111391.5</v>
      </c>
    </row>
    <row r="8751" spans="3:12" x14ac:dyDescent="0.3">
      <c r="C8751" s="1"/>
      <c r="D8751" s="1"/>
      <c r="L8751" s="113">
        <v>111391.5</v>
      </c>
    </row>
    <row r="8752" spans="3:12" x14ac:dyDescent="0.3">
      <c r="C8752" s="1"/>
      <c r="D8752" s="1"/>
      <c r="L8752" s="113">
        <v>111391.5</v>
      </c>
    </row>
    <row r="8753" spans="3:12" x14ac:dyDescent="0.3">
      <c r="C8753" s="1"/>
      <c r="D8753" s="1"/>
      <c r="L8753" s="113">
        <v>111391.5</v>
      </c>
    </row>
    <row r="8754" spans="3:12" x14ac:dyDescent="0.3">
      <c r="C8754" s="1"/>
      <c r="D8754" s="1"/>
      <c r="L8754" s="113">
        <v>111391.5</v>
      </c>
    </row>
    <row r="8755" spans="3:12" x14ac:dyDescent="0.3">
      <c r="C8755" s="1"/>
      <c r="D8755" s="1"/>
      <c r="L8755" s="113">
        <v>111391.5</v>
      </c>
    </row>
    <row r="8756" spans="3:12" x14ac:dyDescent="0.3">
      <c r="C8756" s="1"/>
      <c r="D8756" s="1"/>
      <c r="L8756" s="113">
        <v>111391.5</v>
      </c>
    </row>
    <row r="8757" spans="3:12" x14ac:dyDescent="0.3">
      <c r="C8757" s="1"/>
      <c r="D8757" s="1"/>
      <c r="L8757" s="113">
        <v>111391.5</v>
      </c>
    </row>
    <row r="8758" spans="3:12" x14ac:dyDescent="0.3">
      <c r="C8758" s="1"/>
      <c r="D8758" s="1"/>
      <c r="L8758" s="113">
        <v>111391.5</v>
      </c>
    </row>
    <row r="8759" spans="3:12" x14ac:dyDescent="0.3">
      <c r="C8759" s="1"/>
      <c r="D8759" s="1"/>
      <c r="L8759" s="113">
        <v>111391.5</v>
      </c>
    </row>
    <row r="8760" spans="3:12" x14ac:dyDescent="0.3">
      <c r="C8760" s="1"/>
      <c r="D8760" s="1"/>
      <c r="L8760" s="113">
        <v>111391.5</v>
      </c>
    </row>
    <row r="8761" spans="3:12" x14ac:dyDescent="0.3">
      <c r="C8761" s="1"/>
      <c r="D8761" s="1"/>
      <c r="L8761" s="113">
        <v>111391.5</v>
      </c>
    </row>
    <row r="8762" spans="3:12" x14ac:dyDescent="0.3">
      <c r="C8762" s="1"/>
      <c r="D8762" s="1"/>
      <c r="L8762" s="113">
        <v>111391.5</v>
      </c>
    </row>
    <row r="8763" spans="3:12" x14ac:dyDescent="0.3">
      <c r="C8763" s="1"/>
      <c r="D8763" s="1"/>
      <c r="L8763" s="113">
        <v>281802</v>
      </c>
    </row>
    <row r="8764" spans="3:12" x14ac:dyDescent="0.3">
      <c r="C8764" s="1"/>
      <c r="D8764" s="1"/>
      <c r="L8764" s="113">
        <v>281802</v>
      </c>
    </row>
    <row r="8765" spans="3:12" x14ac:dyDescent="0.3">
      <c r="C8765" s="1"/>
      <c r="D8765" s="1"/>
      <c r="L8765" s="113">
        <v>281802</v>
      </c>
    </row>
    <row r="8766" spans="3:12" x14ac:dyDescent="0.3">
      <c r="C8766" s="1"/>
      <c r="D8766" s="1"/>
      <c r="L8766" s="113">
        <v>281802</v>
      </c>
    </row>
  </sheetData>
  <mergeCells count="31">
    <mergeCell ref="B2:C2"/>
    <mergeCell ref="AE2:AJ2"/>
    <mergeCell ref="AK2:AP2"/>
    <mergeCell ref="AE3:AG3"/>
    <mergeCell ref="AH3:AJ3"/>
    <mergeCell ref="AK3:AM3"/>
    <mergeCell ref="AN3:AP3"/>
    <mergeCell ref="D2:U2"/>
    <mergeCell ref="B7:B18"/>
    <mergeCell ref="C20:C24"/>
    <mergeCell ref="D20:D24"/>
    <mergeCell ref="E20:E24"/>
    <mergeCell ref="F20:F24"/>
    <mergeCell ref="B27:B38"/>
    <mergeCell ref="B47:B58"/>
    <mergeCell ref="I20:I24"/>
    <mergeCell ref="J20:J24"/>
    <mergeCell ref="C40:C44"/>
    <mergeCell ref="D40:D44"/>
    <mergeCell ref="E40:E44"/>
    <mergeCell ref="F40:F44"/>
    <mergeCell ref="G40:G44"/>
    <mergeCell ref="H40:H44"/>
    <mergeCell ref="I40:I44"/>
    <mergeCell ref="G20:G24"/>
    <mergeCell ref="H20:H24"/>
    <mergeCell ref="B80:D80"/>
    <mergeCell ref="B68:B79"/>
    <mergeCell ref="C60:C65"/>
    <mergeCell ref="D60:D65"/>
    <mergeCell ref="E60:E65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F8766"/>
  <sheetViews>
    <sheetView zoomScale="80" zoomScaleNormal="80" workbookViewId="0">
      <selection activeCell="T12" sqref="T12"/>
    </sheetView>
  </sheetViews>
  <sheetFormatPr baseColWidth="10" defaultColWidth="9.109375" defaultRowHeight="14.4" x14ac:dyDescent="0.3"/>
  <cols>
    <col min="1" max="1" width="3.33203125" style="1" customWidth="1"/>
    <col min="2" max="2" width="10.6640625" style="1" customWidth="1"/>
    <col min="3" max="3" width="3.5546875" style="1" customWidth="1"/>
    <col min="4" max="4" width="3.6640625" style="1" customWidth="1"/>
    <col min="5" max="9" width="10.6640625" style="1" customWidth="1"/>
    <col min="10" max="10" width="3.6640625" style="1" customWidth="1"/>
    <col min="11" max="12" width="10.6640625" style="1" customWidth="1"/>
    <col min="13" max="13" width="3.5546875" style="1" customWidth="1"/>
    <col min="14" max="14" width="10.6640625" style="1" customWidth="1"/>
    <col min="15" max="15" width="15.109375" style="1" customWidth="1"/>
    <col min="16" max="16" width="10.6640625" style="1" customWidth="1"/>
    <col min="17" max="17" width="3.33203125" style="1" customWidth="1"/>
    <col min="18" max="19" width="8.33203125" style="1" customWidth="1"/>
    <col min="20" max="20" width="47.109375" style="1" customWidth="1"/>
    <col min="21" max="38" width="10.6640625" style="1" customWidth="1"/>
    <col min="39" max="16384" width="9.109375" style="1"/>
  </cols>
  <sheetData>
    <row r="1" spans="2:32" ht="15" thickBot="1" x14ac:dyDescent="0.35"/>
    <row r="2" spans="2:32" ht="15" thickBot="1" x14ac:dyDescent="0.35">
      <c r="B2" s="120" t="s">
        <v>127</v>
      </c>
      <c r="C2" s="353" t="s">
        <v>195</v>
      </c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5"/>
      <c r="U2" s="347" t="s">
        <v>82</v>
      </c>
      <c r="V2" s="348"/>
      <c r="W2" s="348"/>
      <c r="X2" s="348"/>
      <c r="Y2" s="348"/>
      <c r="Z2" s="349"/>
      <c r="AA2" s="347" t="s">
        <v>200</v>
      </c>
      <c r="AB2" s="348"/>
      <c r="AC2" s="348"/>
      <c r="AD2" s="348"/>
      <c r="AE2" s="348"/>
      <c r="AF2" s="349"/>
    </row>
    <row r="3" spans="2:32" ht="16.2" thickBot="1" x14ac:dyDescent="0.35">
      <c r="U3" s="344" t="s">
        <v>40</v>
      </c>
      <c r="V3" s="345"/>
      <c r="W3" s="346"/>
      <c r="X3" s="344" t="s">
        <v>116</v>
      </c>
      <c r="Y3" s="345"/>
      <c r="Z3" s="346"/>
      <c r="AA3" s="344" t="s">
        <v>201</v>
      </c>
      <c r="AB3" s="345"/>
      <c r="AC3" s="345"/>
      <c r="AD3" s="344" t="s">
        <v>169</v>
      </c>
      <c r="AE3" s="345"/>
      <c r="AF3" s="346"/>
    </row>
    <row r="4" spans="2:32" ht="77.25" customHeight="1" thickBot="1" x14ac:dyDescent="0.35">
      <c r="B4" s="50" t="s">
        <v>38</v>
      </c>
      <c r="D4" s="121" t="s">
        <v>106</v>
      </c>
      <c r="E4" s="105" t="s">
        <v>91</v>
      </c>
      <c r="F4" s="106" t="s">
        <v>92</v>
      </c>
      <c r="G4" s="106" t="s">
        <v>88</v>
      </c>
      <c r="H4" s="106" t="s">
        <v>93</v>
      </c>
      <c r="I4" s="106" t="s">
        <v>87</v>
      </c>
      <c r="K4" s="53"/>
      <c r="L4" s="50" t="s">
        <v>94</v>
      </c>
      <c r="N4" s="25" t="s">
        <v>0</v>
      </c>
      <c r="O4" s="30" t="s">
        <v>1</v>
      </c>
      <c r="P4" s="28" t="s">
        <v>7</v>
      </c>
      <c r="R4" s="196"/>
      <c r="S4" s="196" t="s">
        <v>95</v>
      </c>
      <c r="T4" s="207" t="s">
        <v>30</v>
      </c>
      <c r="U4" s="198" t="s">
        <v>31</v>
      </c>
      <c r="V4" s="199" t="s">
        <v>32</v>
      </c>
      <c r="W4" s="200" t="s">
        <v>40</v>
      </c>
      <c r="X4" s="201" t="s">
        <v>31</v>
      </c>
      <c r="Y4" s="199" t="s">
        <v>32</v>
      </c>
      <c r="Z4" s="257" t="s">
        <v>85</v>
      </c>
      <c r="AA4" s="269" t="s">
        <v>165</v>
      </c>
      <c r="AB4" s="206" t="s">
        <v>166</v>
      </c>
      <c r="AC4" s="270" t="s">
        <v>167</v>
      </c>
      <c r="AD4" s="269" t="s">
        <v>165</v>
      </c>
      <c r="AE4" s="206" t="s">
        <v>166</v>
      </c>
      <c r="AF4" s="270" t="s">
        <v>167</v>
      </c>
    </row>
    <row r="5" spans="2:32" ht="16.8" thickBot="1" x14ac:dyDescent="0.35">
      <c r="B5" s="49" t="s">
        <v>29</v>
      </c>
      <c r="D5" s="107"/>
      <c r="E5" s="103" t="s">
        <v>29</v>
      </c>
      <c r="F5" s="104" t="s">
        <v>29</v>
      </c>
      <c r="G5" s="104" t="s">
        <v>41</v>
      </c>
      <c r="H5" s="104" t="s">
        <v>29</v>
      </c>
      <c r="I5" s="104" t="s">
        <v>41</v>
      </c>
      <c r="K5" s="51"/>
      <c r="L5" s="51" t="s">
        <v>29</v>
      </c>
      <c r="N5" s="78" t="s">
        <v>49</v>
      </c>
      <c r="O5" s="33" t="s">
        <v>80</v>
      </c>
      <c r="P5" s="79" t="s">
        <v>45</v>
      </c>
      <c r="R5" s="89"/>
      <c r="S5" s="89"/>
      <c r="T5" s="18"/>
      <c r="U5" s="19" t="s">
        <v>33</v>
      </c>
      <c r="V5" s="20" t="s">
        <v>34</v>
      </c>
      <c r="W5" s="7" t="s">
        <v>39</v>
      </c>
      <c r="X5" s="21" t="s">
        <v>8</v>
      </c>
      <c r="Y5" s="22" t="s">
        <v>34</v>
      </c>
      <c r="Z5" s="258" t="s">
        <v>39</v>
      </c>
      <c r="AA5" s="274" t="s">
        <v>8</v>
      </c>
      <c r="AB5" s="275" t="s">
        <v>8</v>
      </c>
      <c r="AC5" s="276" t="s">
        <v>8</v>
      </c>
      <c r="AD5" s="274" t="s">
        <v>8</v>
      </c>
      <c r="AE5" s="275" t="s">
        <v>8</v>
      </c>
      <c r="AF5" s="276" t="s">
        <v>8</v>
      </c>
    </row>
    <row r="6" spans="2:32" ht="15.75" customHeight="1" x14ac:dyDescent="0.3">
      <c r="B6" s="46" t="s">
        <v>109</v>
      </c>
      <c r="D6" s="108"/>
      <c r="E6" s="103" t="s">
        <v>110</v>
      </c>
      <c r="F6" s="104" t="s">
        <v>118</v>
      </c>
      <c r="G6" s="104" t="s">
        <v>119</v>
      </c>
      <c r="H6" s="104" t="s">
        <v>117</v>
      </c>
      <c r="I6" s="104" t="s">
        <v>120</v>
      </c>
      <c r="K6" s="42"/>
      <c r="L6" s="112" t="s">
        <v>112</v>
      </c>
      <c r="N6" s="26" t="s">
        <v>2</v>
      </c>
      <c r="O6" s="31">
        <v>5</v>
      </c>
      <c r="P6" s="29" t="s">
        <v>8</v>
      </c>
      <c r="R6" s="90" t="s">
        <v>64</v>
      </c>
      <c r="S6" s="90" t="s">
        <v>98</v>
      </c>
      <c r="T6" s="55" t="s">
        <v>170</v>
      </c>
      <c r="U6" s="69">
        <v>110.7</v>
      </c>
      <c r="V6" s="68">
        <f>(U6-U25)/U25*100</f>
        <v>2.2761019197391805</v>
      </c>
      <c r="W6" s="285">
        <v>0.12</v>
      </c>
      <c r="X6" s="244">
        <v>101.9</v>
      </c>
      <c r="Y6" s="57">
        <f>(X6-X25)/X25*100</f>
        <v>2.1802658721063359</v>
      </c>
      <c r="Z6" s="259">
        <v>0.1</v>
      </c>
      <c r="AA6" s="263">
        <v>116</v>
      </c>
      <c r="AB6" s="264">
        <v>114.6</v>
      </c>
      <c r="AC6" s="271">
        <v>114.3</v>
      </c>
      <c r="AD6" s="263">
        <v>79.599999999999994</v>
      </c>
      <c r="AE6" s="264">
        <v>101.9</v>
      </c>
      <c r="AF6" s="265">
        <v>107.9</v>
      </c>
    </row>
    <row r="7" spans="2:32" ht="14.4" customHeight="1" x14ac:dyDescent="0.3">
      <c r="B7" s="113">
        <v>137920</v>
      </c>
      <c r="D7" s="109">
        <v>1</v>
      </c>
      <c r="E7" s="113">
        <f>AVERAGE(B7:B736)</f>
        <v>105374.08219178082</v>
      </c>
      <c r="F7" s="113">
        <f>MIN(B7:B736)</f>
        <v>0</v>
      </c>
      <c r="G7" s="129">
        <v>0</v>
      </c>
      <c r="H7" s="113">
        <f>MAX(B7:B736)</f>
        <v>238670</v>
      </c>
      <c r="I7" s="113">
        <v>6</v>
      </c>
      <c r="K7" s="42" t="s">
        <v>109</v>
      </c>
      <c r="L7" s="113">
        <f>MIN(B7:B8766)</f>
        <v>-331000</v>
      </c>
      <c r="N7" s="26" t="s">
        <v>3</v>
      </c>
      <c r="O7" s="31">
        <v>2.5</v>
      </c>
      <c r="P7" s="29" t="s">
        <v>8</v>
      </c>
      <c r="R7" s="92" t="s">
        <v>2</v>
      </c>
      <c r="S7" s="92" t="s">
        <v>98</v>
      </c>
      <c r="T7" s="54" t="s">
        <v>171</v>
      </c>
      <c r="U7" s="67">
        <v>98.6</v>
      </c>
      <c r="V7" s="68">
        <f>(U7-U25)/U25*100</f>
        <v>-8.9031287327345758</v>
      </c>
      <c r="W7" s="286">
        <v>0.125</v>
      </c>
      <c r="X7" s="245">
        <v>87.9</v>
      </c>
      <c r="Y7" s="57">
        <f>(X7-X25)/X25*100</f>
        <v>-11.858239743295908</v>
      </c>
      <c r="Z7" s="260">
        <v>0.1</v>
      </c>
      <c r="AA7" s="283" t="s">
        <v>168</v>
      </c>
      <c r="AB7" s="282" t="s">
        <v>168</v>
      </c>
      <c r="AC7" s="281" t="s">
        <v>45</v>
      </c>
      <c r="AD7" s="240">
        <v>77.400000000000006</v>
      </c>
      <c r="AE7" s="262">
        <v>87.9</v>
      </c>
      <c r="AF7" s="266">
        <v>95.3</v>
      </c>
    </row>
    <row r="8" spans="2:32" ht="15.75" customHeight="1" x14ac:dyDescent="0.3">
      <c r="B8" s="113">
        <v>144000</v>
      </c>
      <c r="D8" s="109">
        <v>2</v>
      </c>
      <c r="E8" s="113">
        <f>AVERAGE(B737:B1466)</f>
        <v>91741.356164383556</v>
      </c>
      <c r="F8" s="113">
        <f>MIN(B737:B1466)</f>
        <v>0</v>
      </c>
      <c r="G8" s="129">
        <v>0</v>
      </c>
      <c r="H8" s="113">
        <f>MAX(B737:B1466)</f>
        <v>214170</v>
      </c>
      <c r="I8" s="113">
        <v>6</v>
      </c>
      <c r="K8" s="42" t="s">
        <v>110</v>
      </c>
      <c r="L8" s="113">
        <f>IF(F7=L7,E7,0)+IF(F8=L7,E8,0)+IF(F9=L7,E9,0)+IF(F10=L7,E10,0)+IF(F11=L7,E11,0)+IF(F12=L7,E12,0)+IF(F13=L7,E13,0)+IF(F14=L7,E14,0)+IF(F15=L7,E15,0)+IF(F16=L7,E16,0)+IF(F17=L7,E17,0)+IF(F18=L7,E18,0)</f>
        <v>-150538.10958904109</v>
      </c>
      <c r="N8" s="26" t="s">
        <v>51</v>
      </c>
      <c r="O8" s="31">
        <v>75</v>
      </c>
      <c r="P8" s="29" t="s">
        <v>9</v>
      </c>
      <c r="R8" s="90" t="s">
        <v>65</v>
      </c>
      <c r="S8" s="90" t="s">
        <v>98</v>
      </c>
      <c r="T8" s="55" t="s">
        <v>172</v>
      </c>
      <c r="U8" s="69">
        <v>100.8</v>
      </c>
      <c r="V8" s="68">
        <f>(U8-U25)/U25*100</f>
        <v>-6.8705413413757102</v>
      </c>
      <c r="W8" s="285">
        <v>0.12</v>
      </c>
      <c r="X8" s="246">
        <v>92.4</v>
      </c>
      <c r="Y8" s="57">
        <f>(X8-X25)/X25*100</f>
        <v>-7.3458629383451868</v>
      </c>
      <c r="Z8" s="260">
        <v>0.1</v>
      </c>
      <c r="AA8" s="240">
        <v>114.2</v>
      </c>
      <c r="AB8" s="262">
        <v>113.2</v>
      </c>
      <c r="AC8" s="272">
        <v>112.8</v>
      </c>
      <c r="AD8" s="240">
        <v>79</v>
      </c>
      <c r="AE8" s="262">
        <v>92.4</v>
      </c>
      <c r="AF8" s="266">
        <v>99.2</v>
      </c>
    </row>
    <row r="9" spans="2:32" ht="15" customHeight="1" thickBot="1" x14ac:dyDescent="0.35">
      <c r="B9" s="113">
        <v>151500</v>
      </c>
      <c r="D9" s="109">
        <v>3</v>
      </c>
      <c r="E9" s="113">
        <f>AVERAGE(B1467:B2196)</f>
        <v>55245.28767123288</v>
      </c>
      <c r="F9" s="113">
        <f>MIN(B1467:B2196)</f>
        <v>-52830</v>
      </c>
      <c r="G9" s="129">
        <v>6</v>
      </c>
      <c r="H9" s="113">
        <f>MAX(B1467:B2196)</f>
        <v>181170</v>
      </c>
      <c r="I9" s="113">
        <v>6</v>
      </c>
      <c r="K9" s="43" t="s">
        <v>111</v>
      </c>
      <c r="L9" s="114">
        <f>AVERAGE(B7:B8766)</f>
        <v>-7712.1210045662101</v>
      </c>
      <c r="N9" s="26" t="s">
        <v>183</v>
      </c>
      <c r="O9" s="31" t="s">
        <v>103</v>
      </c>
      <c r="P9" s="29" t="s">
        <v>9</v>
      </c>
      <c r="R9" s="90" t="s">
        <v>3</v>
      </c>
      <c r="S9" s="90" t="s">
        <v>98</v>
      </c>
      <c r="T9" s="55" t="s">
        <v>173</v>
      </c>
      <c r="U9" s="69">
        <v>101</v>
      </c>
      <c r="V9" s="68">
        <f>(U9-U25)/U25*100</f>
        <v>-6.6857606694339928</v>
      </c>
      <c r="W9" s="285">
        <v>0.12</v>
      </c>
      <c r="X9" s="246">
        <v>92.6</v>
      </c>
      <c r="Y9" s="57">
        <f>(X9-X25)/X25*100</f>
        <v>-7.1453128581251661</v>
      </c>
      <c r="Z9" s="260">
        <v>0.1</v>
      </c>
      <c r="AA9" s="277">
        <v>114.2</v>
      </c>
      <c r="AB9" s="278">
        <v>113.2</v>
      </c>
      <c r="AC9" s="279">
        <v>112.8</v>
      </c>
      <c r="AD9" s="277">
        <v>79.3</v>
      </c>
      <c r="AE9" s="278">
        <v>92.6</v>
      </c>
      <c r="AF9" s="280">
        <v>99.4</v>
      </c>
    </row>
    <row r="10" spans="2:32" ht="14.4" customHeight="1" x14ac:dyDescent="0.3">
      <c r="B10" s="113">
        <v>157750</v>
      </c>
      <c r="D10" s="109">
        <v>4</v>
      </c>
      <c r="E10" s="113">
        <f>AVERAGE(B2197:B2926)</f>
        <v>50.821917808219176</v>
      </c>
      <c r="F10" s="113">
        <f>MIN(B2197:B2926)</f>
        <v>-188500</v>
      </c>
      <c r="G10" s="129">
        <v>6</v>
      </c>
      <c r="H10" s="113">
        <f>MAX(B2197:B2926)</f>
        <v>107330</v>
      </c>
      <c r="I10" s="113">
        <v>6</v>
      </c>
      <c r="K10" s="52"/>
      <c r="L10" s="175" t="s">
        <v>4</v>
      </c>
      <c r="N10" s="26" t="s">
        <v>50</v>
      </c>
      <c r="O10" s="31">
        <v>75</v>
      </c>
      <c r="P10" s="29" t="s">
        <v>9</v>
      </c>
      <c r="R10" s="90" t="s">
        <v>66</v>
      </c>
      <c r="S10" s="90" t="s">
        <v>98</v>
      </c>
      <c r="T10" s="55" t="s">
        <v>74</v>
      </c>
      <c r="U10" s="69">
        <v>95.9</v>
      </c>
      <c r="V10" s="68">
        <f>(U10-U25)/U25*100</f>
        <v>-11.397667803947718</v>
      </c>
      <c r="W10" s="285">
        <v>0.12</v>
      </c>
      <c r="X10" s="247">
        <v>87.2</v>
      </c>
      <c r="Y10" s="57">
        <f>(X10-X25)/X25*100</f>
        <v>-12.560165024066022</v>
      </c>
      <c r="Z10" s="260">
        <v>0.1</v>
      </c>
      <c r="AA10" s="277">
        <v>106.4</v>
      </c>
      <c r="AB10" s="278">
        <v>106</v>
      </c>
      <c r="AC10" s="279">
        <v>107.7</v>
      </c>
      <c r="AD10" s="277">
        <v>78.3</v>
      </c>
      <c r="AE10" s="278">
        <v>87.2</v>
      </c>
      <c r="AF10" s="280">
        <v>94.6</v>
      </c>
    </row>
    <row r="11" spans="2:32" ht="15.75" customHeight="1" x14ac:dyDescent="0.3">
      <c r="B11" s="113">
        <v>162750</v>
      </c>
      <c r="D11" s="109">
        <v>5</v>
      </c>
      <c r="E11" s="113">
        <f>AVERAGE(B2927:B3656)</f>
        <v>-65165.027397260274</v>
      </c>
      <c r="F11" s="113">
        <f>MIN(B2927:B3656)</f>
        <v>-240170</v>
      </c>
      <c r="G11" s="129">
        <v>6</v>
      </c>
      <c r="H11" s="113">
        <f>MAX(B2927:B3656)</f>
        <v>80420</v>
      </c>
      <c r="I11" s="113">
        <v>6</v>
      </c>
      <c r="K11" s="44" t="s">
        <v>109</v>
      </c>
      <c r="L11" s="113">
        <f>MAX(B7:B8766)</f>
        <v>238670</v>
      </c>
      <c r="N11" s="26" t="s">
        <v>16</v>
      </c>
      <c r="O11" s="31">
        <v>33.1</v>
      </c>
      <c r="P11" s="29" t="s">
        <v>81</v>
      </c>
      <c r="R11" s="90" t="s">
        <v>180</v>
      </c>
      <c r="S11" s="90" t="s">
        <v>98</v>
      </c>
      <c r="T11" s="55" t="s">
        <v>174</v>
      </c>
      <c r="U11" s="69">
        <v>94</v>
      </c>
      <c r="V11" s="68">
        <f>(U11-U25)/U25*100</f>
        <v>-13.153084187394013</v>
      </c>
      <c r="W11" s="285">
        <v>0.12</v>
      </c>
      <c r="X11" s="247">
        <v>85.9</v>
      </c>
      <c r="Y11" s="57">
        <f>(X11-X25)/X25*100</f>
        <v>-13.863740545496228</v>
      </c>
      <c r="Z11" s="260">
        <v>0.1</v>
      </c>
      <c r="AA11" s="277">
        <v>105</v>
      </c>
      <c r="AB11" s="278">
        <v>104.6</v>
      </c>
      <c r="AC11" s="279">
        <v>106.3</v>
      </c>
      <c r="AD11" s="277">
        <v>77</v>
      </c>
      <c r="AE11" s="278">
        <v>85.9</v>
      </c>
      <c r="AF11" s="280">
        <v>93.2</v>
      </c>
    </row>
    <row r="12" spans="2:32" ht="16.8" x14ac:dyDescent="0.3">
      <c r="B12" s="113">
        <v>167000</v>
      </c>
      <c r="D12" s="109">
        <v>6</v>
      </c>
      <c r="E12" s="113">
        <f>AVERAGE(B3657:B4386)</f>
        <v>-122411.10958904109</v>
      </c>
      <c r="F12" s="113">
        <f>MIN(B3657:B4386)</f>
        <v>-328170</v>
      </c>
      <c r="G12" s="129">
        <v>6</v>
      </c>
      <c r="H12" s="113">
        <f>MAX(B3657:B4386)</f>
        <v>0</v>
      </c>
      <c r="I12" s="113">
        <v>0</v>
      </c>
      <c r="K12" s="44" t="s">
        <v>110</v>
      </c>
      <c r="L12" s="113">
        <f>IF(H7=L11,E7,0)+IF(H8=L11,E8,0)+IF(H9=L11,E9,0)+IF(H10=L11,E10,0)+IF(H11=L11,E11,0)+IF(H12=L11,E12,0)+IF(H13=L11,E13,0)+IF(H14=L11,E14,0)+IF(H15=L11,E15,0)+IF(H16=L11,E16,0)+IF(H17=L11,E17,0)+IF(H18=L11,E18,0)</f>
        <v>105374.08219178082</v>
      </c>
      <c r="N12" s="26" t="s">
        <v>27</v>
      </c>
      <c r="O12" s="31">
        <v>1026</v>
      </c>
      <c r="P12" s="29" t="s">
        <v>12</v>
      </c>
      <c r="R12" s="90" t="s">
        <v>67</v>
      </c>
      <c r="S12" s="90" t="s">
        <v>98</v>
      </c>
      <c r="T12" s="85" t="s">
        <v>291</v>
      </c>
      <c r="U12" s="69">
        <v>123</v>
      </c>
      <c r="V12" s="68">
        <f>(U12-U25)/U25*100</f>
        <v>13.640113244154643</v>
      </c>
      <c r="W12" s="285">
        <v>0.121</v>
      </c>
      <c r="X12" s="246">
        <v>115</v>
      </c>
      <c r="Y12" s="57">
        <f>(X12-X25)/X25*100</f>
        <v>15.316296126518431</v>
      </c>
      <c r="Z12" s="260">
        <v>0.1</v>
      </c>
      <c r="AA12" s="277">
        <v>115</v>
      </c>
      <c r="AB12" s="278">
        <v>115</v>
      </c>
      <c r="AC12" s="279">
        <v>115</v>
      </c>
      <c r="AD12" s="277">
        <v>115</v>
      </c>
      <c r="AE12" s="278">
        <v>115</v>
      </c>
      <c r="AF12" s="280">
        <v>115</v>
      </c>
    </row>
    <row r="13" spans="2:32" ht="17.399999999999999" thickBot="1" x14ac:dyDescent="0.35">
      <c r="B13" s="113">
        <v>168250</v>
      </c>
      <c r="D13" s="109">
        <v>7</v>
      </c>
      <c r="E13" s="113">
        <f>AVERAGE(B4387:B5116)</f>
        <v>-150538.10958904109</v>
      </c>
      <c r="F13" s="113">
        <f>MIN(B4387:B5116)</f>
        <v>-331000</v>
      </c>
      <c r="G13" s="129">
        <v>6</v>
      </c>
      <c r="H13" s="113">
        <f>MAX(B4387:B5116)</f>
        <v>0</v>
      </c>
      <c r="I13" s="113">
        <v>0</v>
      </c>
      <c r="K13" s="45" t="s">
        <v>111</v>
      </c>
      <c r="L13" s="114">
        <f>AVERAGE(B7:B8766)</f>
        <v>-7712.1210045662101</v>
      </c>
      <c r="N13" s="26" t="s">
        <v>25</v>
      </c>
      <c r="O13" s="31">
        <v>4019</v>
      </c>
      <c r="P13" s="29" t="s">
        <v>13</v>
      </c>
      <c r="R13" s="90" t="s">
        <v>68</v>
      </c>
      <c r="S13" s="90" t="s">
        <v>96</v>
      </c>
      <c r="T13" s="55" t="s">
        <v>176</v>
      </c>
      <c r="U13" s="69">
        <v>123.2</v>
      </c>
      <c r="V13" s="68">
        <f>(U13-U25)/U25*100</f>
        <v>13.824893916096359</v>
      </c>
      <c r="W13" s="285">
        <v>0.12</v>
      </c>
      <c r="X13" s="248">
        <v>114.2</v>
      </c>
      <c r="Y13" s="57">
        <f>(X13-X25)/X25*100</f>
        <v>14.514095805638306</v>
      </c>
      <c r="Z13" s="260">
        <v>0.1</v>
      </c>
      <c r="AA13" s="277">
        <v>124.6</v>
      </c>
      <c r="AB13" s="278">
        <v>114.2</v>
      </c>
      <c r="AC13" s="279">
        <v>113.8</v>
      </c>
      <c r="AD13" s="277">
        <v>124.6</v>
      </c>
      <c r="AE13" s="278">
        <v>114.2</v>
      </c>
      <c r="AF13" s="280">
        <v>113.8</v>
      </c>
    </row>
    <row r="14" spans="2:32" ht="16.95" customHeight="1" x14ac:dyDescent="0.3">
      <c r="B14" s="113">
        <v>109330</v>
      </c>
      <c r="D14" s="109">
        <v>8</v>
      </c>
      <c r="E14" s="113">
        <f>AVERAGE(B5117:B5846)</f>
        <v>-103258.02739726027</v>
      </c>
      <c r="F14" s="113">
        <f>MIN(B5117:B5846)</f>
        <v>-307000</v>
      </c>
      <c r="G14" s="129">
        <v>6</v>
      </c>
      <c r="H14" s="113">
        <f>MAX(B5117:B5846)</f>
        <v>0</v>
      </c>
      <c r="I14" s="113">
        <v>0</v>
      </c>
      <c r="N14" s="26" t="s">
        <v>52</v>
      </c>
      <c r="O14" s="31">
        <v>3.3700000000000002E-3</v>
      </c>
      <c r="P14" s="29" t="s">
        <v>53</v>
      </c>
      <c r="R14" s="90" t="s">
        <v>69</v>
      </c>
      <c r="S14" s="90" t="s">
        <v>96</v>
      </c>
      <c r="T14" s="55" t="s">
        <v>75</v>
      </c>
      <c r="U14" s="69">
        <v>120.1</v>
      </c>
      <c r="V14" s="68">
        <f>(U14-U25)/U25*100</f>
        <v>10.960793500999772</v>
      </c>
      <c r="W14" s="285">
        <v>0.12</v>
      </c>
      <c r="X14" s="246">
        <v>111.1</v>
      </c>
      <c r="Y14" s="57">
        <f>(X14-X25)/X25*100</f>
        <v>11.405569562227798</v>
      </c>
      <c r="Z14" s="260">
        <v>0.1</v>
      </c>
      <c r="AA14" s="277">
        <v>122.1</v>
      </c>
      <c r="AB14" s="278">
        <v>111.1</v>
      </c>
      <c r="AC14" s="279">
        <v>110.7</v>
      </c>
      <c r="AD14" s="277">
        <v>122.1</v>
      </c>
      <c r="AE14" s="278">
        <v>111.1</v>
      </c>
      <c r="AF14" s="280">
        <v>110.7</v>
      </c>
    </row>
    <row r="15" spans="2:32" ht="16.8" x14ac:dyDescent="0.3">
      <c r="B15" s="113">
        <v>98330</v>
      </c>
      <c r="D15" s="109">
        <v>9</v>
      </c>
      <c r="E15" s="113">
        <f>AVERAGE(B5847:B6576)</f>
        <v>-51052.917808219179</v>
      </c>
      <c r="F15" s="113">
        <f>MIN(B5847:B6576)</f>
        <v>-257829.99999999997</v>
      </c>
      <c r="G15" s="129">
        <v>6</v>
      </c>
      <c r="H15" s="113">
        <f>MAX(B5847:B6576)</f>
        <v>57080</v>
      </c>
      <c r="I15" s="113">
        <v>6</v>
      </c>
      <c r="N15" s="26" t="s">
        <v>54</v>
      </c>
      <c r="O15" s="31">
        <v>0.46800000000000003</v>
      </c>
      <c r="P15" s="29" t="s">
        <v>14</v>
      </c>
      <c r="R15" s="90" t="s">
        <v>181</v>
      </c>
      <c r="S15" s="90" t="s">
        <v>96</v>
      </c>
      <c r="T15" s="55" t="s">
        <v>175</v>
      </c>
      <c r="U15" s="69">
        <v>118.2</v>
      </c>
      <c r="V15" s="68">
        <f>(U15-U25)/U25*100</f>
        <v>9.2053771175534891</v>
      </c>
      <c r="W15" s="285">
        <v>0.12</v>
      </c>
      <c r="X15" s="246">
        <v>109</v>
      </c>
      <c r="Y15" s="57">
        <f>(X15-X25)/X25*100</f>
        <v>9.2997937199174672</v>
      </c>
      <c r="Z15" s="260">
        <v>0.1</v>
      </c>
      <c r="AA15" s="277">
        <v>120</v>
      </c>
      <c r="AB15" s="278">
        <v>109</v>
      </c>
      <c r="AC15" s="279">
        <v>108.5</v>
      </c>
      <c r="AD15" s="277">
        <v>120</v>
      </c>
      <c r="AE15" s="278">
        <v>109</v>
      </c>
      <c r="AF15" s="280">
        <v>108.5</v>
      </c>
    </row>
    <row r="16" spans="2:32" ht="16.95" customHeight="1" x14ac:dyDescent="0.3">
      <c r="B16" s="113">
        <v>91000</v>
      </c>
      <c r="D16" s="109">
        <v>10</v>
      </c>
      <c r="E16" s="113">
        <f>AVERAGE(B6577:B7306)</f>
        <v>4382.232876712329</v>
      </c>
      <c r="F16" s="113">
        <f>MIN(B6577:B7306)</f>
        <v>-170670</v>
      </c>
      <c r="G16" s="129">
        <v>6</v>
      </c>
      <c r="H16" s="113">
        <f>MAX(B6577:B7306)</f>
        <v>111500</v>
      </c>
      <c r="I16" s="113">
        <v>6</v>
      </c>
      <c r="N16" s="26" t="s">
        <v>58</v>
      </c>
      <c r="O16" s="31">
        <v>2592</v>
      </c>
      <c r="P16" s="29" t="s">
        <v>55</v>
      </c>
      <c r="R16" s="90" t="s">
        <v>70</v>
      </c>
      <c r="S16" s="90" t="s">
        <v>96</v>
      </c>
      <c r="T16" s="55" t="s">
        <v>179</v>
      </c>
      <c r="U16" s="71">
        <v>93.4</v>
      </c>
      <c r="V16" s="68">
        <f>(U16-U25)/U25*100</f>
        <v>-13.707426203219153</v>
      </c>
      <c r="W16" s="285">
        <v>0.112</v>
      </c>
      <c r="X16" s="249">
        <v>87.8</v>
      </c>
      <c r="Y16" s="57">
        <f>(X16-X25)/X25*100</f>
        <v>-11.958514783405933</v>
      </c>
      <c r="Z16" s="260">
        <v>0.1</v>
      </c>
      <c r="AA16" s="277">
        <v>122</v>
      </c>
      <c r="AB16" s="278">
        <v>112</v>
      </c>
      <c r="AC16" s="279">
        <v>111</v>
      </c>
      <c r="AD16" s="277">
        <v>83.7</v>
      </c>
      <c r="AE16" s="278">
        <v>87.8</v>
      </c>
      <c r="AF16" s="280">
        <v>97.7</v>
      </c>
    </row>
    <row r="17" spans="2:32" ht="16.8" x14ac:dyDescent="0.3">
      <c r="B17" s="113">
        <v>88830</v>
      </c>
      <c r="D17" s="109">
        <v>11</v>
      </c>
      <c r="E17" s="113">
        <f>AVERAGE(B7307:B8036)</f>
        <v>50366.027397260274</v>
      </c>
      <c r="F17" s="113">
        <f>MIN(B7307:B8036)</f>
        <v>-50670</v>
      </c>
      <c r="G17" s="129">
        <v>6</v>
      </c>
      <c r="H17" s="113">
        <f>MAX(B7307:B8036)</f>
        <v>150670</v>
      </c>
      <c r="I17" s="113">
        <v>6</v>
      </c>
      <c r="N17" s="26" t="s">
        <v>59</v>
      </c>
      <c r="O17" s="31">
        <v>3900</v>
      </c>
      <c r="P17" s="29" t="s">
        <v>55</v>
      </c>
      <c r="R17" s="90" t="s">
        <v>71</v>
      </c>
      <c r="S17" s="90" t="s">
        <v>96</v>
      </c>
      <c r="T17" s="55" t="s">
        <v>177</v>
      </c>
      <c r="U17" s="94">
        <v>118.81</v>
      </c>
      <c r="V17" s="68">
        <f>(U17-U25)/U25*100</f>
        <v>9.7689581669757182</v>
      </c>
      <c r="W17" s="285">
        <v>0.122</v>
      </c>
      <c r="X17" s="248">
        <v>109.56</v>
      </c>
      <c r="Y17" s="57">
        <f>(X17-X25)/X25*100</f>
        <v>9.861333944533559</v>
      </c>
      <c r="Z17" s="260">
        <v>0.1</v>
      </c>
      <c r="AA17" s="277">
        <v>124</v>
      </c>
      <c r="AB17" s="278">
        <v>109.6</v>
      </c>
      <c r="AC17" s="279">
        <v>108.5</v>
      </c>
      <c r="AD17" s="277">
        <v>124</v>
      </c>
      <c r="AE17" s="278">
        <v>109.6</v>
      </c>
      <c r="AF17" s="280">
        <v>108.8</v>
      </c>
    </row>
    <row r="18" spans="2:32" ht="17.399999999999999" thickBot="1" x14ac:dyDescent="0.35">
      <c r="B18" s="113">
        <v>86750</v>
      </c>
      <c r="D18" s="110">
        <v>12</v>
      </c>
      <c r="E18" s="114">
        <f>AVERAGE(B8037:B8766)</f>
        <v>92719.931506849316</v>
      </c>
      <c r="F18" s="114">
        <f>MIN(B8037:B8766)</f>
        <v>0</v>
      </c>
      <c r="G18" s="130">
        <v>0</v>
      </c>
      <c r="H18" s="114">
        <f>MAX(B8037:B8766)</f>
        <v>198000</v>
      </c>
      <c r="I18" s="114">
        <v>0</v>
      </c>
      <c r="N18" s="26" t="s">
        <v>62</v>
      </c>
      <c r="O18" s="31">
        <v>1540</v>
      </c>
      <c r="P18" s="29" t="s">
        <v>55</v>
      </c>
      <c r="R18" s="90" t="s">
        <v>72</v>
      </c>
      <c r="S18" s="90" t="s">
        <v>97</v>
      </c>
      <c r="T18" s="55" t="s">
        <v>178</v>
      </c>
      <c r="U18" s="71">
        <v>93.2</v>
      </c>
      <c r="V18" s="68">
        <f>(U18-U25)/U25*100</f>
        <v>-13.89220687516087</v>
      </c>
      <c r="W18" s="285">
        <v>0.112</v>
      </c>
      <c r="X18" s="249">
        <v>87.2</v>
      </c>
      <c r="Y18" s="57">
        <f>(X18-X25)/X25*100</f>
        <v>-12.560165024066022</v>
      </c>
      <c r="Z18" s="260">
        <v>0.1</v>
      </c>
      <c r="AA18" s="277">
        <v>125</v>
      </c>
      <c r="AB18" s="278">
        <v>112</v>
      </c>
      <c r="AC18" s="279">
        <v>111</v>
      </c>
      <c r="AD18" s="277">
        <v>84</v>
      </c>
      <c r="AE18" s="278">
        <v>87.2</v>
      </c>
      <c r="AF18" s="280">
        <v>97.6</v>
      </c>
    </row>
    <row r="19" spans="2:32" ht="16.8" x14ac:dyDescent="0.3">
      <c r="B19" s="113">
        <v>87170</v>
      </c>
      <c r="N19" s="26" t="s">
        <v>26</v>
      </c>
      <c r="O19" s="31">
        <v>7.4999999999999997E-2</v>
      </c>
      <c r="P19" s="29" t="s">
        <v>15</v>
      </c>
      <c r="R19" s="90" t="s">
        <v>73</v>
      </c>
      <c r="S19" s="90" t="s">
        <v>97</v>
      </c>
      <c r="T19" s="55" t="s">
        <v>6</v>
      </c>
      <c r="U19" s="80">
        <v>124.4</v>
      </c>
      <c r="V19" s="68">
        <f>(U19-U25)/U25*100</f>
        <v>14.933577947746651</v>
      </c>
      <c r="W19" s="287">
        <v>0.112</v>
      </c>
      <c r="X19" s="250">
        <v>114.4</v>
      </c>
      <c r="Y19" s="57">
        <f>(X19-X25)/X25*100</f>
        <v>14.71464588585834</v>
      </c>
      <c r="Z19" s="260">
        <v>0.1</v>
      </c>
      <c r="AA19" s="277">
        <v>130.625</v>
      </c>
      <c r="AB19" s="278">
        <v>114.4</v>
      </c>
      <c r="AC19" s="279">
        <v>113.8</v>
      </c>
      <c r="AD19" s="277">
        <v>130.625</v>
      </c>
      <c r="AE19" s="278">
        <v>114.4</v>
      </c>
      <c r="AF19" s="280">
        <v>113.4</v>
      </c>
    </row>
    <row r="20" spans="2:32" ht="16.8" x14ac:dyDescent="0.3">
      <c r="B20" s="113">
        <v>78580</v>
      </c>
      <c r="N20" s="26" t="s">
        <v>24</v>
      </c>
      <c r="O20" s="31">
        <v>2.25</v>
      </c>
      <c r="P20" s="29" t="s">
        <v>14</v>
      </c>
      <c r="R20" s="299" t="s">
        <v>102</v>
      </c>
      <c r="S20" s="299"/>
      <c r="T20" s="306" t="s">
        <v>101</v>
      </c>
      <c r="U20" s="310"/>
      <c r="V20" s="311"/>
      <c r="W20" s="313"/>
      <c r="X20" s="314"/>
      <c r="Y20" s="302"/>
      <c r="Z20" s="315"/>
      <c r="AA20" s="316"/>
      <c r="AB20" s="317"/>
      <c r="AC20" s="318"/>
      <c r="AD20" s="316"/>
      <c r="AE20" s="317"/>
      <c r="AF20" s="319"/>
    </row>
    <row r="21" spans="2:32" ht="16.8" x14ac:dyDescent="0.3">
      <c r="B21" s="113">
        <v>75580</v>
      </c>
      <c r="K21" s="4"/>
      <c r="N21" s="26" t="s">
        <v>23</v>
      </c>
      <c r="O21" s="31">
        <v>1.73</v>
      </c>
      <c r="P21" s="29" t="s">
        <v>14</v>
      </c>
      <c r="R21" s="90"/>
      <c r="S21" s="90"/>
      <c r="T21" s="55"/>
      <c r="U21" s="71"/>
      <c r="V21" s="68"/>
      <c r="W21" s="242"/>
      <c r="X21" s="249"/>
      <c r="Y21" s="57"/>
      <c r="Z21" s="260"/>
      <c r="AA21" s="240"/>
      <c r="AB21" s="262"/>
      <c r="AC21" s="272"/>
      <c r="AD21" s="240"/>
      <c r="AE21" s="262"/>
      <c r="AF21" s="266"/>
    </row>
    <row r="22" spans="2:32" ht="16.2" x14ac:dyDescent="0.3">
      <c r="B22" s="113">
        <v>74500</v>
      </c>
      <c r="K22" s="4"/>
      <c r="N22" s="26" t="s">
        <v>21</v>
      </c>
      <c r="O22" s="31">
        <v>10</v>
      </c>
      <c r="P22" s="29" t="s">
        <v>10</v>
      </c>
      <c r="R22" s="90"/>
      <c r="S22" s="90"/>
      <c r="T22" s="55"/>
      <c r="U22" s="80"/>
      <c r="V22" s="82"/>
      <c r="W22" s="243"/>
      <c r="X22" s="250"/>
      <c r="Y22" s="57"/>
      <c r="Z22" s="260"/>
      <c r="AA22" s="240"/>
      <c r="AB22" s="262"/>
      <c r="AC22" s="272"/>
      <c r="AD22" s="240"/>
      <c r="AE22" s="262"/>
      <c r="AF22" s="266"/>
    </row>
    <row r="23" spans="2:32" ht="16.8" x14ac:dyDescent="0.3">
      <c r="B23" s="113">
        <v>96580</v>
      </c>
      <c r="K23" s="4"/>
      <c r="N23" s="26" t="s">
        <v>22</v>
      </c>
      <c r="O23" s="31">
        <v>0.4</v>
      </c>
      <c r="P23" s="29" t="s">
        <v>14</v>
      </c>
      <c r="R23" s="90"/>
      <c r="S23" s="90"/>
      <c r="T23" s="55"/>
      <c r="U23" s="80"/>
      <c r="V23" s="82"/>
      <c r="W23" s="243"/>
      <c r="X23" s="251"/>
      <c r="Y23" s="57"/>
      <c r="Z23" s="260"/>
      <c r="AA23" s="240"/>
      <c r="AB23" s="262"/>
      <c r="AC23" s="272"/>
      <c r="AD23" s="240"/>
      <c r="AE23" s="262"/>
      <c r="AF23" s="266"/>
    </row>
    <row r="24" spans="2:32" ht="16.8" thickBot="1" x14ac:dyDescent="0.35">
      <c r="B24" s="113">
        <v>109670</v>
      </c>
      <c r="K24" s="4"/>
      <c r="N24" s="26" t="s">
        <v>20</v>
      </c>
      <c r="O24" s="31">
        <v>0</v>
      </c>
      <c r="P24" s="29" t="s">
        <v>10</v>
      </c>
      <c r="R24" s="90"/>
      <c r="S24" s="90"/>
      <c r="T24" s="55"/>
      <c r="U24" s="80"/>
      <c r="V24" s="82"/>
      <c r="W24" s="243"/>
      <c r="X24" s="251"/>
      <c r="Y24" s="57"/>
      <c r="Z24" s="260"/>
      <c r="AA24" s="241"/>
      <c r="AB24" s="267"/>
      <c r="AC24" s="273"/>
      <c r="AD24" s="241"/>
      <c r="AE24" s="267"/>
      <c r="AF24" s="268"/>
    </row>
    <row r="25" spans="2:32" ht="16.8" thickBot="1" x14ac:dyDescent="0.35">
      <c r="B25" s="113">
        <v>112670</v>
      </c>
      <c r="E25" s="5"/>
      <c r="F25" s="5"/>
      <c r="G25" s="5"/>
      <c r="H25" s="5"/>
      <c r="K25" s="4"/>
      <c r="N25" s="26" t="s">
        <v>19</v>
      </c>
      <c r="O25" s="31">
        <v>35</v>
      </c>
      <c r="P25" s="29" t="s">
        <v>10</v>
      </c>
      <c r="R25" s="89"/>
      <c r="S25" s="89"/>
      <c r="T25" s="23" t="s">
        <v>35</v>
      </c>
      <c r="U25" s="214">
        <f>AVERAGE(U6:U20)</f>
        <v>108.23642857142859</v>
      </c>
      <c r="V25" s="297"/>
      <c r="W25" s="296">
        <f t="shared" ref="W25" si="0">AVERAGE(W6:W24)</f>
        <v>0.11885714285714287</v>
      </c>
      <c r="X25" s="214">
        <f>AVERAGE(X6:X20)</f>
        <v>99.725714285714304</v>
      </c>
      <c r="Y25" s="32"/>
      <c r="Z25" s="32"/>
      <c r="AA25" s="214">
        <f t="shared" ref="AA25:AF25" si="1">AVERAGE(AA6:AA20)</f>
        <v>118.39423076923077</v>
      </c>
      <c r="AB25" s="214">
        <f t="shared" si="1"/>
        <v>111.45384615384616</v>
      </c>
      <c r="AC25" s="214">
        <f t="shared" si="1"/>
        <v>111.24615384615385</v>
      </c>
      <c r="AD25" s="214">
        <f t="shared" si="1"/>
        <v>98.1875</v>
      </c>
      <c r="AE25" s="214">
        <f t="shared" si="1"/>
        <v>99.728571428571442</v>
      </c>
      <c r="AF25" s="228">
        <f t="shared" si="1"/>
        <v>103.93571428571428</v>
      </c>
    </row>
    <row r="26" spans="2:32" ht="16.8" x14ac:dyDescent="0.3">
      <c r="B26" s="113">
        <v>126170</v>
      </c>
      <c r="E26" s="5"/>
      <c r="F26" s="5"/>
      <c r="G26" s="5"/>
      <c r="H26" s="5"/>
      <c r="K26" s="4"/>
      <c r="N26" s="26" t="s">
        <v>47</v>
      </c>
      <c r="O26" s="34">
        <v>0.1</v>
      </c>
      <c r="P26" s="29" t="s">
        <v>48</v>
      </c>
      <c r="R26" s="92"/>
      <c r="S26" s="111"/>
      <c r="T26" s="17" t="s">
        <v>36</v>
      </c>
      <c r="U26" s="15">
        <f>MIN(U6:U20)</f>
        <v>93.2</v>
      </c>
      <c r="V26" s="298"/>
      <c r="W26" s="289">
        <f>MIN(W6:W20)</f>
        <v>0.112</v>
      </c>
      <c r="X26" s="13">
        <f>MIN(X6:X20)</f>
        <v>85.9</v>
      </c>
      <c r="Y26" s="10"/>
      <c r="Z26" s="261"/>
      <c r="AA26" s="13">
        <f t="shared" ref="AA26:AF26" si="2">MIN(AA6:AA20)</f>
        <v>105</v>
      </c>
      <c r="AB26" s="13">
        <f t="shared" si="2"/>
        <v>104.6</v>
      </c>
      <c r="AC26" s="13">
        <f t="shared" si="2"/>
        <v>106.3</v>
      </c>
      <c r="AD26" s="13">
        <f t="shared" si="2"/>
        <v>77</v>
      </c>
      <c r="AE26" s="13">
        <f t="shared" si="2"/>
        <v>85.9</v>
      </c>
      <c r="AF26" s="209">
        <f t="shared" si="2"/>
        <v>93.2</v>
      </c>
    </row>
    <row r="27" spans="2:32" ht="15" thickBot="1" x14ac:dyDescent="0.35">
      <c r="B27" s="113">
        <v>140000</v>
      </c>
      <c r="E27" s="5"/>
      <c r="F27" s="5"/>
      <c r="G27" s="5"/>
      <c r="H27" s="5"/>
      <c r="K27" s="4"/>
      <c r="N27" s="26" t="s">
        <v>56</v>
      </c>
      <c r="O27" s="34">
        <v>10</v>
      </c>
      <c r="P27" s="29" t="s">
        <v>57</v>
      </c>
      <c r="R27" s="91"/>
      <c r="S27" s="91"/>
      <c r="T27" s="16" t="s">
        <v>37</v>
      </c>
      <c r="U27" s="14">
        <f>MAX(U6:U20)</f>
        <v>124.4</v>
      </c>
      <c r="V27" s="295"/>
      <c r="W27" s="290">
        <f>MAX(W6:W20)</f>
        <v>0.125</v>
      </c>
      <c r="X27" s="12">
        <f>MAX(X6:X20)</f>
        <v>115</v>
      </c>
      <c r="Y27" s="8"/>
      <c r="Z27" s="8"/>
      <c r="AA27" s="12">
        <f t="shared" ref="AA27:AF27" si="3">MAX(AA6:AA20)</f>
        <v>130.625</v>
      </c>
      <c r="AB27" s="12">
        <f t="shared" si="3"/>
        <v>115</v>
      </c>
      <c r="AC27" s="12">
        <f t="shared" si="3"/>
        <v>115</v>
      </c>
      <c r="AD27" s="12">
        <f t="shared" si="3"/>
        <v>130.625</v>
      </c>
      <c r="AE27" s="12">
        <f t="shared" si="3"/>
        <v>115</v>
      </c>
      <c r="AF27" s="210">
        <f t="shared" si="3"/>
        <v>115</v>
      </c>
    </row>
    <row r="28" spans="2:32" ht="16.8" x14ac:dyDescent="0.3">
      <c r="B28" s="113">
        <v>147170</v>
      </c>
      <c r="E28" s="5"/>
      <c r="F28" s="5"/>
      <c r="G28" s="5"/>
      <c r="H28" s="5"/>
      <c r="K28" s="4"/>
      <c r="N28" s="26" t="s">
        <v>60</v>
      </c>
      <c r="O28" s="34">
        <v>0</v>
      </c>
      <c r="P28" s="31" t="s">
        <v>48</v>
      </c>
    </row>
    <row r="29" spans="2:32" ht="16.8" x14ac:dyDescent="0.3">
      <c r="B29" s="113">
        <v>153330</v>
      </c>
      <c r="E29" s="5"/>
      <c r="F29" s="5"/>
      <c r="G29" s="5"/>
      <c r="H29" s="5"/>
      <c r="K29" s="4"/>
      <c r="N29" s="26" t="s">
        <v>86</v>
      </c>
      <c r="O29" s="34">
        <v>1000</v>
      </c>
      <c r="P29" s="29" t="s">
        <v>61</v>
      </c>
    </row>
    <row r="30" spans="2:32" ht="16.8" x14ac:dyDescent="0.3">
      <c r="B30" s="113">
        <v>155580</v>
      </c>
      <c r="E30" s="5"/>
      <c r="F30" s="5"/>
      <c r="G30" s="5"/>
      <c r="H30" s="5"/>
      <c r="K30" s="4"/>
      <c r="N30" s="26" t="s">
        <v>209</v>
      </c>
      <c r="O30" s="31">
        <v>0</v>
      </c>
      <c r="P30" s="29" t="s">
        <v>46</v>
      </c>
    </row>
    <row r="31" spans="2:32" ht="16.2" x14ac:dyDescent="0.3">
      <c r="B31" s="113">
        <v>163330</v>
      </c>
      <c r="E31" s="5"/>
      <c r="F31" s="5"/>
      <c r="G31" s="5"/>
      <c r="H31" s="5"/>
      <c r="K31" s="4"/>
      <c r="N31" s="26" t="s">
        <v>44</v>
      </c>
      <c r="O31" s="31">
        <v>1.04</v>
      </c>
      <c r="P31" s="34" t="s">
        <v>5</v>
      </c>
    </row>
    <row r="32" spans="2:32" ht="16.2" x14ac:dyDescent="0.3">
      <c r="B32" s="113">
        <v>164920</v>
      </c>
      <c r="E32" s="5"/>
      <c r="F32" s="5"/>
      <c r="G32" s="5"/>
      <c r="H32" s="5"/>
      <c r="K32" s="4"/>
      <c r="N32" s="26" t="s">
        <v>18</v>
      </c>
      <c r="O32" s="34" t="s">
        <v>5</v>
      </c>
      <c r="P32" s="34" t="s">
        <v>5</v>
      </c>
    </row>
    <row r="33" spans="2:16" ht="16.8" thickBot="1" x14ac:dyDescent="0.35">
      <c r="B33" s="113">
        <v>165830</v>
      </c>
      <c r="E33" s="5"/>
      <c r="F33" s="5"/>
      <c r="G33" s="5"/>
      <c r="H33" s="5"/>
      <c r="I33" s="5"/>
      <c r="J33" s="5"/>
      <c r="K33" s="5"/>
      <c r="N33" s="27" t="s">
        <v>17</v>
      </c>
      <c r="O33" s="35" t="s">
        <v>5</v>
      </c>
      <c r="P33" s="35" t="s">
        <v>5</v>
      </c>
    </row>
    <row r="34" spans="2:16" x14ac:dyDescent="0.3">
      <c r="B34" s="113">
        <v>167080</v>
      </c>
      <c r="E34" s="5"/>
      <c r="F34" s="5"/>
      <c r="G34" s="5"/>
      <c r="H34" s="5"/>
      <c r="I34" s="5"/>
      <c r="J34" s="5"/>
      <c r="K34" s="5"/>
    </row>
    <row r="35" spans="2:16" x14ac:dyDescent="0.3">
      <c r="B35" s="113">
        <v>167920</v>
      </c>
    </row>
    <row r="36" spans="2:16" x14ac:dyDescent="0.3">
      <c r="B36" s="113">
        <v>168250</v>
      </c>
    </row>
    <row r="37" spans="2:16" x14ac:dyDescent="0.3">
      <c r="B37" s="113">
        <v>165920</v>
      </c>
    </row>
    <row r="38" spans="2:16" x14ac:dyDescent="0.3">
      <c r="B38" s="113">
        <v>103080</v>
      </c>
    </row>
    <row r="39" spans="2:16" x14ac:dyDescent="0.3">
      <c r="B39" s="113">
        <v>84420</v>
      </c>
    </row>
    <row r="40" spans="2:16" x14ac:dyDescent="0.3">
      <c r="B40" s="113">
        <v>72580</v>
      </c>
    </row>
    <row r="41" spans="2:16" x14ac:dyDescent="0.3">
      <c r="B41" s="113">
        <v>64080</v>
      </c>
    </row>
    <row r="42" spans="2:16" x14ac:dyDescent="0.3">
      <c r="B42" s="113">
        <v>61750</v>
      </c>
    </row>
    <row r="43" spans="2:16" x14ac:dyDescent="0.3">
      <c r="B43" s="113">
        <v>58750</v>
      </c>
    </row>
    <row r="44" spans="2:16" x14ac:dyDescent="0.3">
      <c r="B44" s="113">
        <v>44080</v>
      </c>
    </row>
    <row r="45" spans="2:16" x14ac:dyDescent="0.3">
      <c r="B45" s="113">
        <v>34080</v>
      </c>
    </row>
    <row r="46" spans="2:16" x14ac:dyDescent="0.3">
      <c r="B46" s="113">
        <v>31000</v>
      </c>
    </row>
    <row r="47" spans="2:16" x14ac:dyDescent="0.3">
      <c r="B47" s="113">
        <v>54170</v>
      </c>
    </row>
    <row r="48" spans="2:16" x14ac:dyDescent="0.3">
      <c r="B48" s="113">
        <v>64420</v>
      </c>
    </row>
    <row r="49" spans="2:16" x14ac:dyDescent="0.3">
      <c r="B49" s="113">
        <v>68750</v>
      </c>
    </row>
    <row r="50" spans="2:16" x14ac:dyDescent="0.3">
      <c r="B50" s="113">
        <v>85000</v>
      </c>
    </row>
    <row r="51" spans="2:16" x14ac:dyDescent="0.3">
      <c r="B51" s="113">
        <v>100250</v>
      </c>
    </row>
    <row r="52" spans="2:16" x14ac:dyDescent="0.3">
      <c r="B52" s="113">
        <v>108580</v>
      </c>
      <c r="P52" s="3"/>
    </row>
    <row r="53" spans="2:16" x14ac:dyDescent="0.3">
      <c r="B53" s="113">
        <v>116670</v>
      </c>
      <c r="P53" s="3"/>
    </row>
    <row r="54" spans="2:16" x14ac:dyDescent="0.3">
      <c r="B54" s="113">
        <v>120080</v>
      </c>
      <c r="P54" s="3"/>
    </row>
    <row r="55" spans="2:16" x14ac:dyDescent="0.3">
      <c r="B55" s="113">
        <v>128919.99999999999</v>
      </c>
      <c r="P55" s="3"/>
    </row>
    <row r="56" spans="2:16" x14ac:dyDescent="0.3">
      <c r="B56" s="113">
        <v>132420</v>
      </c>
      <c r="P56" s="3"/>
    </row>
    <row r="57" spans="2:16" x14ac:dyDescent="0.3">
      <c r="B57" s="113">
        <v>135250</v>
      </c>
      <c r="P57" s="3"/>
    </row>
    <row r="58" spans="2:16" x14ac:dyDescent="0.3">
      <c r="B58" s="113">
        <v>137670</v>
      </c>
      <c r="P58" s="3"/>
    </row>
    <row r="59" spans="2:16" x14ac:dyDescent="0.3">
      <c r="B59" s="113">
        <v>139750</v>
      </c>
      <c r="P59" s="3"/>
    </row>
    <row r="60" spans="2:16" x14ac:dyDescent="0.3">
      <c r="B60" s="113">
        <v>142330</v>
      </c>
      <c r="P60" s="3"/>
    </row>
    <row r="61" spans="2:16" x14ac:dyDescent="0.3">
      <c r="B61" s="113">
        <v>142580</v>
      </c>
      <c r="P61" s="3"/>
    </row>
    <row r="62" spans="2:16" x14ac:dyDescent="0.3">
      <c r="B62" s="113">
        <v>79330</v>
      </c>
      <c r="P62" s="3"/>
    </row>
    <row r="63" spans="2:16" x14ac:dyDescent="0.3">
      <c r="B63" s="113">
        <v>62580</v>
      </c>
      <c r="P63" s="3"/>
    </row>
    <row r="64" spans="2:16" x14ac:dyDescent="0.3">
      <c r="B64" s="113">
        <v>54080</v>
      </c>
      <c r="P64" s="3"/>
    </row>
    <row r="65" spans="2:16" x14ac:dyDescent="0.3">
      <c r="B65" s="113">
        <v>51420</v>
      </c>
    </row>
    <row r="66" spans="2:16" x14ac:dyDescent="0.3">
      <c r="B66" s="113">
        <v>47750</v>
      </c>
      <c r="P66" s="3"/>
    </row>
    <row r="67" spans="2:16" x14ac:dyDescent="0.3">
      <c r="B67" s="113">
        <v>45500</v>
      </c>
    </row>
    <row r="68" spans="2:16" x14ac:dyDescent="0.3">
      <c r="B68" s="113">
        <v>33250</v>
      </c>
    </row>
    <row r="69" spans="2:16" x14ac:dyDescent="0.3">
      <c r="B69" s="113">
        <v>26000</v>
      </c>
    </row>
    <row r="70" spans="2:16" x14ac:dyDescent="0.3">
      <c r="B70" s="113">
        <v>25750</v>
      </c>
    </row>
    <row r="71" spans="2:16" x14ac:dyDescent="0.3">
      <c r="B71" s="113">
        <v>51830</v>
      </c>
    </row>
    <row r="72" spans="2:16" x14ac:dyDescent="0.3">
      <c r="B72" s="113">
        <v>63830</v>
      </c>
    </row>
    <row r="73" spans="2:16" x14ac:dyDescent="0.3">
      <c r="B73" s="113">
        <v>68580</v>
      </c>
    </row>
    <row r="74" spans="2:16" x14ac:dyDescent="0.3">
      <c r="B74" s="113">
        <v>86750</v>
      </c>
    </row>
    <row r="75" spans="2:16" x14ac:dyDescent="0.3">
      <c r="B75" s="113">
        <v>103170</v>
      </c>
    </row>
    <row r="76" spans="2:16" x14ac:dyDescent="0.3">
      <c r="B76" s="113">
        <v>112500</v>
      </c>
    </row>
    <row r="77" spans="2:16" x14ac:dyDescent="0.3">
      <c r="B77" s="113">
        <v>121000</v>
      </c>
    </row>
    <row r="78" spans="2:16" x14ac:dyDescent="0.3">
      <c r="B78" s="113">
        <v>124750</v>
      </c>
    </row>
    <row r="79" spans="2:16" x14ac:dyDescent="0.3">
      <c r="B79" s="113">
        <v>133000</v>
      </c>
    </row>
    <row r="80" spans="2:16" x14ac:dyDescent="0.3">
      <c r="B80" s="113">
        <v>135830</v>
      </c>
    </row>
    <row r="81" spans="2:2" x14ac:dyDescent="0.3">
      <c r="B81" s="113">
        <v>138080</v>
      </c>
    </row>
    <row r="82" spans="2:2" x14ac:dyDescent="0.3">
      <c r="B82" s="113">
        <v>139330</v>
      </c>
    </row>
    <row r="83" spans="2:2" x14ac:dyDescent="0.3">
      <c r="B83" s="113">
        <v>140500</v>
      </c>
    </row>
    <row r="84" spans="2:2" x14ac:dyDescent="0.3">
      <c r="B84" s="113">
        <v>141670</v>
      </c>
    </row>
    <row r="85" spans="2:2" x14ac:dyDescent="0.3">
      <c r="B85" s="113">
        <v>140500</v>
      </c>
    </row>
    <row r="86" spans="2:2" x14ac:dyDescent="0.3">
      <c r="B86" s="113">
        <v>80000</v>
      </c>
    </row>
    <row r="87" spans="2:2" x14ac:dyDescent="0.3">
      <c r="B87" s="113">
        <v>70080</v>
      </c>
    </row>
    <row r="88" spans="2:2" x14ac:dyDescent="0.3">
      <c r="B88" s="113">
        <v>61920</v>
      </c>
    </row>
    <row r="89" spans="2:2" x14ac:dyDescent="0.3">
      <c r="B89" s="113">
        <v>56420</v>
      </c>
    </row>
    <row r="90" spans="2:2" x14ac:dyDescent="0.3">
      <c r="B90" s="113">
        <v>55170</v>
      </c>
    </row>
    <row r="91" spans="2:2" x14ac:dyDescent="0.3">
      <c r="B91" s="113">
        <v>53920</v>
      </c>
    </row>
    <row r="92" spans="2:2" x14ac:dyDescent="0.3">
      <c r="B92" s="113">
        <v>42670</v>
      </c>
    </row>
    <row r="93" spans="2:2" x14ac:dyDescent="0.3">
      <c r="B93" s="113">
        <v>37920</v>
      </c>
    </row>
    <row r="94" spans="2:2" x14ac:dyDescent="0.3">
      <c r="B94" s="113">
        <v>35670</v>
      </c>
    </row>
    <row r="95" spans="2:2" x14ac:dyDescent="0.3">
      <c r="B95" s="113">
        <v>55330</v>
      </c>
    </row>
    <row r="96" spans="2:2" x14ac:dyDescent="0.3">
      <c r="B96" s="113">
        <v>65670</v>
      </c>
    </row>
    <row r="97" spans="2:2" x14ac:dyDescent="0.3">
      <c r="B97" s="113">
        <v>66750</v>
      </c>
    </row>
    <row r="98" spans="2:2" x14ac:dyDescent="0.3">
      <c r="B98" s="113">
        <v>78420</v>
      </c>
    </row>
    <row r="99" spans="2:2" x14ac:dyDescent="0.3">
      <c r="B99" s="113">
        <v>90170</v>
      </c>
    </row>
    <row r="100" spans="2:2" x14ac:dyDescent="0.3">
      <c r="B100" s="113">
        <v>95670</v>
      </c>
    </row>
    <row r="101" spans="2:2" x14ac:dyDescent="0.3">
      <c r="B101" s="113">
        <v>100580</v>
      </c>
    </row>
    <row r="102" spans="2:2" x14ac:dyDescent="0.3">
      <c r="B102" s="113">
        <v>101420</v>
      </c>
    </row>
    <row r="103" spans="2:2" x14ac:dyDescent="0.3">
      <c r="B103" s="113">
        <v>107080</v>
      </c>
    </row>
    <row r="104" spans="2:2" x14ac:dyDescent="0.3">
      <c r="B104" s="113">
        <v>107920</v>
      </c>
    </row>
    <row r="105" spans="2:2" x14ac:dyDescent="0.3">
      <c r="B105" s="113">
        <v>108580</v>
      </c>
    </row>
    <row r="106" spans="2:2" x14ac:dyDescent="0.3">
      <c r="B106" s="113">
        <v>108750</v>
      </c>
    </row>
    <row r="107" spans="2:2" x14ac:dyDescent="0.3">
      <c r="B107" s="113">
        <v>109420</v>
      </c>
    </row>
    <row r="108" spans="2:2" x14ac:dyDescent="0.3">
      <c r="B108" s="113">
        <v>109830</v>
      </c>
    </row>
    <row r="109" spans="2:2" x14ac:dyDescent="0.3">
      <c r="B109" s="113">
        <v>107750</v>
      </c>
    </row>
    <row r="110" spans="2:2" x14ac:dyDescent="0.3">
      <c r="B110" s="113">
        <v>45330</v>
      </c>
    </row>
    <row r="111" spans="2:2" x14ac:dyDescent="0.3">
      <c r="B111" s="113">
        <v>32330</v>
      </c>
    </row>
    <row r="112" spans="2:2" x14ac:dyDescent="0.3">
      <c r="B112" s="113">
        <v>20080</v>
      </c>
    </row>
    <row r="113" spans="2:2" x14ac:dyDescent="0.3">
      <c r="B113" s="113">
        <v>19330</v>
      </c>
    </row>
    <row r="114" spans="2:2" x14ac:dyDescent="0.3">
      <c r="B114" s="113">
        <v>18080</v>
      </c>
    </row>
    <row r="115" spans="2:2" x14ac:dyDescent="0.3">
      <c r="B115" s="113">
        <v>17830</v>
      </c>
    </row>
    <row r="116" spans="2:2" x14ac:dyDescent="0.3">
      <c r="B116" s="113">
        <v>17580</v>
      </c>
    </row>
    <row r="117" spans="2:2" x14ac:dyDescent="0.3">
      <c r="B117" s="113">
        <v>12420</v>
      </c>
    </row>
    <row r="118" spans="2:2" x14ac:dyDescent="0.3">
      <c r="B118" s="113">
        <v>15830</v>
      </c>
    </row>
    <row r="119" spans="2:2" x14ac:dyDescent="0.3">
      <c r="B119" s="113">
        <v>30750</v>
      </c>
    </row>
    <row r="120" spans="2:2" x14ac:dyDescent="0.3">
      <c r="B120" s="113">
        <v>44830</v>
      </c>
    </row>
    <row r="121" spans="2:2" x14ac:dyDescent="0.3">
      <c r="B121" s="113">
        <v>52330</v>
      </c>
    </row>
    <row r="122" spans="2:2" x14ac:dyDescent="0.3">
      <c r="B122" s="113">
        <v>70830</v>
      </c>
    </row>
    <row r="123" spans="2:2" x14ac:dyDescent="0.3">
      <c r="B123" s="113">
        <v>88420</v>
      </c>
    </row>
    <row r="124" spans="2:2" x14ac:dyDescent="0.3">
      <c r="B124" s="113">
        <v>99080</v>
      </c>
    </row>
    <row r="125" spans="2:2" x14ac:dyDescent="0.3">
      <c r="B125" s="113">
        <v>108330</v>
      </c>
    </row>
    <row r="126" spans="2:2" x14ac:dyDescent="0.3">
      <c r="B126" s="113">
        <v>113250</v>
      </c>
    </row>
    <row r="127" spans="2:2" x14ac:dyDescent="0.3">
      <c r="B127" s="113">
        <v>123000</v>
      </c>
    </row>
    <row r="128" spans="2:2" x14ac:dyDescent="0.3">
      <c r="B128" s="113">
        <v>128750</v>
      </c>
    </row>
    <row r="129" spans="2:2" x14ac:dyDescent="0.3">
      <c r="B129" s="113">
        <v>134330</v>
      </c>
    </row>
    <row r="130" spans="2:2" x14ac:dyDescent="0.3">
      <c r="B130" s="113">
        <v>138330</v>
      </c>
    </row>
    <row r="131" spans="2:2" x14ac:dyDescent="0.3">
      <c r="B131" s="113">
        <v>142500</v>
      </c>
    </row>
    <row r="132" spans="2:2" x14ac:dyDescent="0.3">
      <c r="B132" s="113">
        <v>147330</v>
      </c>
    </row>
    <row r="133" spans="2:2" x14ac:dyDescent="0.3">
      <c r="B133" s="113">
        <v>148670</v>
      </c>
    </row>
    <row r="134" spans="2:2" x14ac:dyDescent="0.3">
      <c r="B134" s="113">
        <v>86920</v>
      </c>
    </row>
    <row r="135" spans="2:2" x14ac:dyDescent="0.3">
      <c r="B135" s="113">
        <v>75000</v>
      </c>
    </row>
    <row r="136" spans="2:2" x14ac:dyDescent="0.3">
      <c r="B136" s="113">
        <v>64830</v>
      </c>
    </row>
    <row r="137" spans="2:2" x14ac:dyDescent="0.3">
      <c r="B137" s="113">
        <v>61250</v>
      </c>
    </row>
    <row r="138" spans="2:2" x14ac:dyDescent="0.3">
      <c r="B138" s="113">
        <v>60170</v>
      </c>
    </row>
    <row r="139" spans="2:2" x14ac:dyDescent="0.3">
      <c r="B139" s="113">
        <v>58830</v>
      </c>
    </row>
    <row r="140" spans="2:2" x14ac:dyDescent="0.3">
      <c r="B140" s="113">
        <v>47330</v>
      </c>
    </row>
    <row r="141" spans="2:2" x14ac:dyDescent="0.3">
      <c r="B141" s="113">
        <v>46000</v>
      </c>
    </row>
    <row r="142" spans="2:2" x14ac:dyDescent="0.3">
      <c r="B142" s="113">
        <v>46000</v>
      </c>
    </row>
    <row r="143" spans="2:2" x14ac:dyDescent="0.3">
      <c r="B143" s="113">
        <v>69580</v>
      </c>
    </row>
    <row r="144" spans="2:2" x14ac:dyDescent="0.3">
      <c r="B144" s="113">
        <v>85330</v>
      </c>
    </row>
    <row r="145" spans="2:2" x14ac:dyDescent="0.3">
      <c r="B145" s="113">
        <v>91000</v>
      </c>
    </row>
    <row r="146" spans="2:2" x14ac:dyDescent="0.3">
      <c r="B146" s="113">
        <v>106170</v>
      </c>
    </row>
    <row r="147" spans="2:2" x14ac:dyDescent="0.3">
      <c r="B147" s="113">
        <v>121920</v>
      </c>
    </row>
    <row r="148" spans="2:2" x14ac:dyDescent="0.3">
      <c r="B148" s="113">
        <v>131000</v>
      </c>
    </row>
    <row r="149" spans="2:2" x14ac:dyDescent="0.3">
      <c r="B149" s="113">
        <v>138580</v>
      </c>
    </row>
    <row r="150" spans="2:2" x14ac:dyDescent="0.3">
      <c r="B150" s="113">
        <v>141670</v>
      </c>
    </row>
    <row r="151" spans="2:2" x14ac:dyDescent="0.3">
      <c r="B151" s="113">
        <v>150250</v>
      </c>
    </row>
    <row r="152" spans="2:2" x14ac:dyDescent="0.3">
      <c r="B152" s="113">
        <v>153080</v>
      </c>
    </row>
    <row r="153" spans="2:2" x14ac:dyDescent="0.3">
      <c r="B153" s="113">
        <v>154920</v>
      </c>
    </row>
    <row r="154" spans="2:2" x14ac:dyDescent="0.3">
      <c r="B154" s="113">
        <v>156670</v>
      </c>
    </row>
    <row r="155" spans="2:2" x14ac:dyDescent="0.3">
      <c r="B155" s="113">
        <v>158420</v>
      </c>
    </row>
    <row r="156" spans="2:2" x14ac:dyDescent="0.3">
      <c r="B156" s="113">
        <v>160420</v>
      </c>
    </row>
    <row r="157" spans="2:2" x14ac:dyDescent="0.3">
      <c r="B157" s="113">
        <v>160080</v>
      </c>
    </row>
    <row r="158" spans="2:2" x14ac:dyDescent="0.3">
      <c r="B158" s="113">
        <v>97170</v>
      </c>
    </row>
    <row r="159" spans="2:2" x14ac:dyDescent="0.3">
      <c r="B159" s="113">
        <v>89170</v>
      </c>
    </row>
    <row r="160" spans="2:2" x14ac:dyDescent="0.3">
      <c r="B160" s="113">
        <v>82830</v>
      </c>
    </row>
    <row r="161" spans="2:2" x14ac:dyDescent="0.3">
      <c r="B161" s="113">
        <v>82420</v>
      </c>
    </row>
    <row r="162" spans="2:2" x14ac:dyDescent="0.3">
      <c r="B162" s="113">
        <v>81330</v>
      </c>
    </row>
    <row r="163" spans="2:2" x14ac:dyDescent="0.3">
      <c r="B163" s="113">
        <v>80080</v>
      </c>
    </row>
    <row r="164" spans="2:2" x14ac:dyDescent="0.3">
      <c r="B164" s="113">
        <v>70250</v>
      </c>
    </row>
    <row r="165" spans="2:2" x14ac:dyDescent="0.3">
      <c r="B165" s="113">
        <v>62330</v>
      </c>
    </row>
    <row r="166" spans="2:2" x14ac:dyDescent="0.3">
      <c r="B166" s="113">
        <v>59000</v>
      </c>
    </row>
    <row r="167" spans="2:2" x14ac:dyDescent="0.3">
      <c r="B167" s="113">
        <v>77580</v>
      </c>
    </row>
    <row r="168" spans="2:2" x14ac:dyDescent="0.3">
      <c r="B168" s="113">
        <v>82670</v>
      </c>
    </row>
    <row r="169" spans="2:2" x14ac:dyDescent="0.3">
      <c r="B169" s="113">
        <v>81750</v>
      </c>
    </row>
    <row r="170" spans="2:2" x14ac:dyDescent="0.3">
      <c r="B170" s="113">
        <v>91170</v>
      </c>
    </row>
    <row r="171" spans="2:2" x14ac:dyDescent="0.3">
      <c r="B171" s="113">
        <v>100500</v>
      </c>
    </row>
    <row r="172" spans="2:2" x14ac:dyDescent="0.3">
      <c r="B172" s="113">
        <v>103670</v>
      </c>
    </row>
    <row r="173" spans="2:2" x14ac:dyDescent="0.3">
      <c r="B173" s="113">
        <v>106500</v>
      </c>
    </row>
    <row r="174" spans="2:2" x14ac:dyDescent="0.3">
      <c r="B174" s="113">
        <v>105330</v>
      </c>
    </row>
    <row r="175" spans="2:2" x14ac:dyDescent="0.3">
      <c r="B175" s="113">
        <v>109080</v>
      </c>
    </row>
    <row r="176" spans="2:2" x14ac:dyDescent="0.3">
      <c r="B176" s="113">
        <v>107580</v>
      </c>
    </row>
    <row r="177" spans="2:2" x14ac:dyDescent="0.3">
      <c r="B177" s="113">
        <v>105580</v>
      </c>
    </row>
    <row r="178" spans="2:2" x14ac:dyDescent="0.3">
      <c r="B178" s="113">
        <v>103580</v>
      </c>
    </row>
    <row r="179" spans="2:2" x14ac:dyDescent="0.3">
      <c r="B179" s="113">
        <v>101670</v>
      </c>
    </row>
    <row r="180" spans="2:2" x14ac:dyDescent="0.3">
      <c r="B180" s="113">
        <v>98000</v>
      </c>
    </row>
    <row r="181" spans="2:2" x14ac:dyDescent="0.3">
      <c r="B181" s="113">
        <v>93750</v>
      </c>
    </row>
    <row r="182" spans="2:2" x14ac:dyDescent="0.3">
      <c r="B182" s="113">
        <v>36330</v>
      </c>
    </row>
    <row r="183" spans="2:2" x14ac:dyDescent="0.3">
      <c r="B183" s="113">
        <v>25580</v>
      </c>
    </row>
    <row r="184" spans="2:2" x14ac:dyDescent="0.3">
      <c r="B184" s="113">
        <v>20750</v>
      </c>
    </row>
    <row r="185" spans="2:2" x14ac:dyDescent="0.3">
      <c r="B185" s="113">
        <v>12580</v>
      </c>
    </row>
    <row r="186" spans="2:2" x14ac:dyDescent="0.3">
      <c r="B186" s="113">
        <v>7250</v>
      </c>
    </row>
    <row r="187" spans="2:2" x14ac:dyDescent="0.3">
      <c r="B187" s="113">
        <v>13170</v>
      </c>
    </row>
    <row r="188" spans="2:2" x14ac:dyDescent="0.3">
      <c r="B188" s="113">
        <v>0</v>
      </c>
    </row>
    <row r="189" spans="2:2" x14ac:dyDescent="0.3">
      <c r="B189" s="113">
        <v>0</v>
      </c>
    </row>
    <row r="190" spans="2:2" x14ac:dyDescent="0.3">
      <c r="B190" s="113">
        <v>0</v>
      </c>
    </row>
    <row r="191" spans="2:2" x14ac:dyDescent="0.3">
      <c r="B191" s="113">
        <v>10670</v>
      </c>
    </row>
    <row r="192" spans="2:2" x14ac:dyDescent="0.3">
      <c r="B192" s="113">
        <v>22000</v>
      </c>
    </row>
    <row r="193" spans="2:2" x14ac:dyDescent="0.3">
      <c r="B193" s="113">
        <v>29250</v>
      </c>
    </row>
    <row r="194" spans="2:2" x14ac:dyDescent="0.3">
      <c r="B194" s="113">
        <v>48000</v>
      </c>
    </row>
    <row r="195" spans="2:2" x14ac:dyDescent="0.3">
      <c r="B195" s="113">
        <v>65670</v>
      </c>
    </row>
    <row r="196" spans="2:2" x14ac:dyDescent="0.3">
      <c r="B196" s="113">
        <v>76080</v>
      </c>
    </row>
    <row r="197" spans="2:2" x14ac:dyDescent="0.3">
      <c r="B197" s="113">
        <v>86250</v>
      </c>
    </row>
    <row r="198" spans="2:2" x14ac:dyDescent="0.3">
      <c r="B198" s="113">
        <v>91500</v>
      </c>
    </row>
    <row r="199" spans="2:2" x14ac:dyDescent="0.3">
      <c r="B199" s="113">
        <v>101920</v>
      </c>
    </row>
    <row r="200" spans="2:2" x14ac:dyDescent="0.3">
      <c r="B200" s="113">
        <v>107080</v>
      </c>
    </row>
    <row r="201" spans="2:2" x14ac:dyDescent="0.3">
      <c r="B201" s="113">
        <v>112080</v>
      </c>
    </row>
    <row r="202" spans="2:2" x14ac:dyDescent="0.3">
      <c r="B202" s="113">
        <v>116750</v>
      </c>
    </row>
    <row r="203" spans="2:2" x14ac:dyDescent="0.3">
      <c r="B203" s="113">
        <v>121080</v>
      </c>
    </row>
    <row r="204" spans="2:2" x14ac:dyDescent="0.3">
      <c r="B204" s="113">
        <v>124920</v>
      </c>
    </row>
    <row r="205" spans="2:2" x14ac:dyDescent="0.3">
      <c r="B205" s="113">
        <v>126420</v>
      </c>
    </row>
    <row r="206" spans="2:2" x14ac:dyDescent="0.3">
      <c r="B206" s="113">
        <v>65420</v>
      </c>
    </row>
    <row r="207" spans="2:2" x14ac:dyDescent="0.3">
      <c r="B207" s="113">
        <v>58420</v>
      </c>
    </row>
    <row r="208" spans="2:2" x14ac:dyDescent="0.3">
      <c r="B208" s="113">
        <v>52500</v>
      </c>
    </row>
    <row r="209" spans="2:2" x14ac:dyDescent="0.3">
      <c r="B209" s="113">
        <v>49750</v>
      </c>
    </row>
    <row r="210" spans="2:2" x14ac:dyDescent="0.3">
      <c r="B210" s="113">
        <v>46920</v>
      </c>
    </row>
    <row r="211" spans="2:2" x14ac:dyDescent="0.3">
      <c r="B211" s="113">
        <v>48670</v>
      </c>
    </row>
    <row r="212" spans="2:2" x14ac:dyDescent="0.3">
      <c r="B212" s="113">
        <v>40580</v>
      </c>
    </row>
    <row r="213" spans="2:2" x14ac:dyDescent="0.3">
      <c r="B213" s="113">
        <v>37330</v>
      </c>
    </row>
    <row r="214" spans="2:2" x14ac:dyDescent="0.3">
      <c r="B214" s="113">
        <v>36830</v>
      </c>
    </row>
    <row r="215" spans="2:2" x14ac:dyDescent="0.3">
      <c r="B215" s="113">
        <v>61500</v>
      </c>
    </row>
    <row r="216" spans="2:2" x14ac:dyDescent="0.3">
      <c r="B216" s="113">
        <v>77750</v>
      </c>
    </row>
    <row r="217" spans="2:2" x14ac:dyDescent="0.3">
      <c r="B217" s="113">
        <v>83000</v>
      </c>
    </row>
    <row r="218" spans="2:2" x14ac:dyDescent="0.3">
      <c r="B218" s="113">
        <v>96670</v>
      </c>
    </row>
    <row r="219" spans="2:2" x14ac:dyDescent="0.3">
      <c r="B219" s="113">
        <v>112670</v>
      </c>
    </row>
    <row r="220" spans="2:2" x14ac:dyDescent="0.3">
      <c r="B220" s="113">
        <v>120830</v>
      </c>
    </row>
    <row r="221" spans="2:2" x14ac:dyDescent="0.3">
      <c r="B221" s="113">
        <v>128330.00000000001</v>
      </c>
    </row>
    <row r="222" spans="2:2" x14ac:dyDescent="0.3">
      <c r="B222" s="113">
        <v>131580</v>
      </c>
    </row>
    <row r="223" spans="2:2" x14ac:dyDescent="0.3">
      <c r="B223" s="113">
        <v>139420</v>
      </c>
    </row>
    <row r="224" spans="2:2" x14ac:dyDescent="0.3">
      <c r="B224" s="113">
        <v>142420</v>
      </c>
    </row>
    <row r="225" spans="2:2" x14ac:dyDescent="0.3">
      <c r="B225" s="113">
        <v>144420</v>
      </c>
    </row>
    <row r="226" spans="2:2" x14ac:dyDescent="0.3">
      <c r="B226" s="113">
        <v>145920</v>
      </c>
    </row>
    <row r="227" spans="2:2" x14ac:dyDescent="0.3">
      <c r="B227" s="113">
        <v>147250</v>
      </c>
    </row>
    <row r="228" spans="2:2" x14ac:dyDescent="0.3">
      <c r="B228" s="113">
        <v>148330</v>
      </c>
    </row>
    <row r="229" spans="2:2" x14ac:dyDescent="0.3">
      <c r="B229" s="113">
        <v>147500</v>
      </c>
    </row>
    <row r="230" spans="2:2" x14ac:dyDescent="0.3">
      <c r="B230" s="113">
        <v>83920</v>
      </c>
    </row>
    <row r="231" spans="2:2" x14ac:dyDescent="0.3">
      <c r="B231" s="113">
        <v>74750</v>
      </c>
    </row>
    <row r="232" spans="2:2" x14ac:dyDescent="0.3">
      <c r="B232" s="113">
        <v>66500</v>
      </c>
    </row>
    <row r="233" spans="2:2" x14ac:dyDescent="0.3">
      <c r="B233" s="113">
        <v>62170</v>
      </c>
    </row>
    <row r="234" spans="2:2" x14ac:dyDescent="0.3">
      <c r="B234" s="113">
        <v>59830</v>
      </c>
    </row>
    <row r="235" spans="2:2" x14ac:dyDescent="0.3">
      <c r="B235" s="113">
        <v>59000</v>
      </c>
    </row>
    <row r="236" spans="2:2" x14ac:dyDescent="0.3">
      <c r="B236" s="113">
        <v>47830</v>
      </c>
    </row>
    <row r="237" spans="2:2" x14ac:dyDescent="0.3">
      <c r="B237" s="113">
        <v>42920</v>
      </c>
    </row>
    <row r="238" spans="2:2" x14ac:dyDescent="0.3">
      <c r="B238" s="113">
        <v>40580</v>
      </c>
    </row>
    <row r="239" spans="2:2" x14ac:dyDescent="0.3">
      <c r="B239" s="113">
        <v>62920</v>
      </c>
    </row>
    <row r="240" spans="2:2" x14ac:dyDescent="0.3">
      <c r="B240" s="113">
        <v>76670</v>
      </c>
    </row>
    <row r="241" spans="2:2" x14ac:dyDescent="0.3">
      <c r="B241" s="113">
        <v>77670</v>
      </c>
    </row>
    <row r="242" spans="2:2" x14ac:dyDescent="0.3">
      <c r="B242" s="113">
        <v>90750</v>
      </c>
    </row>
    <row r="243" spans="2:2" x14ac:dyDescent="0.3">
      <c r="B243" s="113">
        <v>103080</v>
      </c>
    </row>
    <row r="244" spans="2:2" x14ac:dyDescent="0.3">
      <c r="B244" s="113">
        <v>109330</v>
      </c>
    </row>
    <row r="245" spans="2:2" x14ac:dyDescent="0.3">
      <c r="B245" s="113">
        <v>114750</v>
      </c>
    </row>
    <row r="246" spans="2:2" x14ac:dyDescent="0.3">
      <c r="B246" s="113">
        <v>115500</v>
      </c>
    </row>
    <row r="247" spans="2:2" x14ac:dyDescent="0.3">
      <c r="B247" s="113">
        <v>121670</v>
      </c>
    </row>
    <row r="248" spans="2:2" x14ac:dyDescent="0.3">
      <c r="B248" s="113">
        <v>122500</v>
      </c>
    </row>
    <row r="249" spans="2:2" x14ac:dyDescent="0.3">
      <c r="B249" s="113">
        <v>122750</v>
      </c>
    </row>
    <row r="250" spans="2:2" x14ac:dyDescent="0.3">
      <c r="B250" s="113">
        <v>122750</v>
      </c>
    </row>
    <row r="251" spans="2:2" x14ac:dyDescent="0.3">
      <c r="B251" s="113">
        <v>122000</v>
      </c>
    </row>
    <row r="252" spans="2:2" x14ac:dyDescent="0.3">
      <c r="B252" s="113">
        <v>120830</v>
      </c>
    </row>
    <row r="253" spans="2:2" x14ac:dyDescent="0.3">
      <c r="B253" s="113">
        <v>117750</v>
      </c>
    </row>
    <row r="254" spans="2:2" x14ac:dyDescent="0.3">
      <c r="B254" s="113">
        <v>60580</v>
      </c>
    </row>
    <row r="255" spans="2:2" x14ac:dyDescent="0.3">
      <c r="B255" s="113">
        <v>44420</v>
      </c>
    </row>
    <row r="256" spans="2:2" x14ac:dyDescent="0.3">
      <c r="B256" s="113">
        <v>35920</v>
      </c>
    </row>
    <row r="257" spans="2:2" x14ac:dyDescent="0.3">
      <c r="B257" s="113">
        <v>33330</v>
      </c>
    </row>
    <row r="258" spans="2:2" x14ac:dyDescent="0.3">
      <c r="B258" s="113">
        <v>32920</v>
      </c>
    </row>
    <row r="259" spans="2:2" x14ac:dyDescent="0.3">
      <c r="B259" s="113">
        <v>25000</v>
      </c>
    </row>
    <row r="260" spans="2:2" x14ac:dyDescent="0.3">
      <c r="B260" s="113">
        <v>15750</v>
      </c>
    </row>
    <row r="261" spans="2:2" x14ac:dyDescent="0.3">
      <c r="B261" s="113">
        <v>16250</v>
      </c>
    </row>
    <row r="262" spans="2:2" x14ac:dyDescent="0.3">
      <c r="B262" s="113">
        <v>18500</v>
      </c>
    </row>
    <row r="263" spans="2:2" x14ac:dyDescent="0.3">
      <c r="B263" s="113">
        <v>26250</v>
      </c>
    </row>
    <row r="264" spans="2:2" x14ac:dyDescent="0.3">
      <c r="B264" s="113">
        <v>40170</v>
      </c>
    </row>
    <row r="265" spans="2:2" x14ac:dyDescent="0.3">
      <c r="B265" s="113">
        <v>47250</v>
      </c>
    </row>
    <row r="266" spans="2:2" x14ac:dyDescent="0.3">
      <c r="B266" s="113">
        <v>64080</v>
      </c>
    </row>
    <row r="267" spans="2:2" x14ac:dyDescent="0.3">
      <c r="B267" s="113">
        <v>80420</v>
      </c>
    </row>
    <row r="268" spans="2:2" x14ac:dyDescent="0.3">
      <c r="B268" s="113">
        <v>89420</v>
      </c>
    </row>
    <row r="269" spans="2:2" x14ac:dyDescent="0.3">
      <c r="B269" s="113">
        <v>98580</v>
      </c>
    </row>
    <row r="270" spans="2:2" x14ac:dyDescent="0.3">
      <c r="B270" s="113">
        <v>102580</v>
      </c>
    </row>
    <row r="271" spans="2:2" x14ac:dyDescent="0.3">
      <c r="B271" s="113">
        <v>111500</v>
      </c>
    </row>
    <row r="272" spans="2:2" x14ac:dyDescent="0.3">
      <c r="B272" s="113">
        <v>114750</v>
      </c>
    </row>
    <row r="273" spans="2:2" x14ac:dyDescent="0.3">
      <c r="B273" s="113">
        <v>117080</v>
      </c>
    </row>
    <row r="274" spans="2:2" x14ac:dyDescent="0.3">
      <c r="B274" s="113">
        <v>118580</v>
      </c>
    </row>
    <row r="275" spans="2:2" x14ac:dyDescent="0.3">
      <c r="B275" s="113">
        <v>120170</v>
      </c>
    </row>
    <row r="276" spans="2:2" x14ac:dyDescent="0.3">
      <c r="B276" s="113">
        <v>121420</v>
      </c>
    </row>
    <row r="277" spans="2:2" x14ac:dyDescent="0.3">
      <c r="B277" s="113">
        <v>120330</v>
      </c>
    </row>
    <row r="278" spans="2:2" x14ac:dyDescent="0.3">
      <c r="B278" s="113">
        <v>61420</v>
      </c>
    </row>
    <row r="279" spans="2:2" x14ac:dyDescent="0.3">
      <c r="B279" s="113">
        <v>50000</v>
      </c>
    </row>
    <row r="280" spans="2:2" x14ac:dyDescent="0.3">
      <c r="B280" s="113">
        <v>42580</v>
      </c>
    </row>
    <row r="281" spans="2:2" x14ac:dyDescent="0.3">
      <c r="B281" s="113">
        <v>40830</v>
      </c>
    </row>
    <row r="282" spans="2:2" x14ac:dyDescent="0.3">
      <c r="B282" s="113">
        <v>38170</v>
      </c>
    </row>
    <row r="283" spans="2:2" x14ac:dyDescent="0.3">
      <c r="B283" s="113">
        <v>36500</v>
      </c>
    </row>
    <row r="284" spans="2:2" x14ac:dyDescent="0.3">
      <c r="B284" s="113">
        <v>27750</v>
      </c>
    </row>
    <row r="285" spans="2:2" x14ac:dyDescent="0.3">
      <c r="B285" s="113">
        <v>24750</v>
      </c>
    </row>
    <row r="286" spans="2:2" x14ac:dyDescent="0.3">
      <c r="B286" s="113">
        <v>24920</v>
      </c>
    </row>
    <row r="287" spans="2:2" x14ac:dyDescent="0.3">
      <c r="B287" s="113">
        <v>40170</v>
      </c>
    </row>
    <row r="288" spans="2:2" x14ac:dyDescent="0.3">
      <c r="B288" s="113">
        <v>52000</v>
      </c>
    </row>
    <row r="289" spans="2:2" x14ac:dyDescent="0.3">
      <c r="B289" s="113">
        <v>54500</v>
      </c>
    </row>
    <row r="290" spans="2:2" x14ac:dyDescent="0.3">
      <c r="B290" s="113">
        <v>67170</v>
      </c>
    </row>
    <row r="291" spans="2:2" x14ac:dyDescent="0.3">
      <c r="B291" s="113">
        <v>79920</v>
      </c>
    </row>
    <row r="292" spans="2:2" x14ac:dyDescent="0.3">
      <c r="B292" s="113">
        <v>86170</v>
      </c>
    </row>
    <row r="293" spans="2:2" x14ac:dyDescent="0.3">
      <c r="B293" s="113">
        <v>93420</v>
      </c>
    </row>
    <row r="294" spans="2:2" x14ac:dyDescent="0.3">
      <c r="B294" s="113">
        <v>97830</v>
      </c>
    </row>
    <row r="295" spans="2:2" x14ac:dyDescent="0.3">
      <c r="B295" s="113">
        <v>106500</v>
      </c>
    </row>
    <row r="296" spans="2:2" x14ac:dyDescent="0.3">
      <c r="B296" s="113">
        <v>109750</v>
      </c>
    </row>
    <row r="297" spans="2:2" x14ac:dyDescent="0.3">
      <c r="B297" s="113">
        <v>113170</v>
      </c>
    </row>
    <row r="298" spans="2:2" x14ac:dyDescent="0.3">
      <c r="B298" s="113">
        <v>117000</v>
      </c>
    </row>
    <row r="299" spans="2:2" x14ac:dyDescent="0.3">
      <c r="B299" s="113">
        <v>120420</v>
      </c>
    </row>
    <row r="300" spans="2:2" x14ac:dyDescent="0.3">
      <c r="B300" s="113">
        <v>124420</v>
      </c>
    </row>
    <row r="301" spans="2:2" x14ac:dyDescent="0.3">
      <c r="B301" s="113">
        <v>126420</v>
      </c>
    </row>
    <row r="302" spans="2:2" x14ac:dyDescent="0.3">
      <c r="B302" s="113">
        <v>64170</v>
      </c>
    </row>
    <row r="303" spans="2:2" x14ac:dyDescent="0.3">
      <c r="B303" s="113">
        <v>53330</v>
      </c>
    </row>
    <row r="304" spans="2:2" x14ac:dyDescent="0.3">
      <c r="B304" s="113">
        <v>41920</v>
      </c>
    </row>
    <row r="305" spans="2:2" x14ac:dyDescent="0.3">
      <c r="B305" s="113">
        <v>43750</v>
      </c>
    </row>
    <row r="306" spans="2:2" x14ac:dyDescent="0.3">
      <c r="B306" s="113">
        <v>46830</v>
      </c>
    </row>
    <row r="307" spans="2:2" x14ac:dyDescent="0.3">
      <c r="B307" s="113">
        <v>50000</v>
      </c>
    </row>
    <row r="308" spans="2:2" x14ac:dyDescent="0.3">
      <c r="B308" s="113">
        <v>48500</v>
      </c>
    </row>
    <row r="309" spans="2:2" x14ac:dyDescent="0.3">
      <c r="B309" s="113">
        <v>46670</v>
      </c>
    </row>
    <row r="310" spans="2:2" x14ac:dyDescent="0.3">
      <c r="B310" s="113">
        <v>50000</v>
      </c>
    </row>
    <row r="311" spans="2:2" x14ac:dyDescent="0.3">
      <c r="B311" s="113">
        <v>82330</v>
      </c>
    </row>
    <row r="312" spans="2:2" x14ac:dyDescent="0.3">
      <c r="B312" s="113">
        <v>105920</v>
      </c>
    </row>
    <row r="313" spans="2:2" x14ac:dyDescent="0.3">
      <c r="B313" s="113">
        <v>117250</v>
      </c>
    </row>
    <row r="314" spans="2:2" x14ac:dyDescent="0.3">
      <c r="B314" s="113">
        <v>138420</v>
      </c>
    </row>
    <row r="315" spans="2:2" x14ac:dyDescent="0.3">
      <c r="B315" s="113">
        <v>159830</v>
      </c>
    </row>
    <row r="316" spans="2:2" x14ac:dyDescent="0.3">
      <c r="B316" s="113">
        <v>173670</v>
      </c>
    </row>
    <row r="317" spans="2:2" x14ac:dyDescent="0.3">
      <c r="B317" s="113">
        <v>185920</v>
      </c>
    </row>
    <row r="318" spans="2:2" x14ac:dyDescent="0.3">
      <c r="B318" s="113">
        <v>193670</v>
      </c>
    </row>
    <row r="319" spans="2:2" x14ac:dyDescent="0.3">
      <c r="B319" s="113">
        <v>206170</v>
      </c>
    </row>
    <row r="320" spans="2:2" x14ac:dyDescent="0.3">
      <c r="B320" s="113">
        <v>212580</v>
      </c>
    </row>
    <row r="321" spans="2:2" x14ac:dyDescent="0.3">
      <c r="B321" s="113">
        <v>218330</v>
      </c>
    </row>
    <row r="322" spans="2:2" x14ac:dyDescent="0.3">
      <c r="B322" s="113">
        <v>223000</v>
      </c>
    </row>
    <row r="323" spans="2:2" x14ac:dyDescent="0.3">
      <c r="B323" s="113">
        <v>227170</v>
      </c>
    </row>
    <row r="324" spans="2:2" x14ac:dyDescent="0.3">
      <c r="B324" s="113">
        <v>231080</v>
      </c>
    </row>
    <row r="325" spans="2:2" x14ac:dyDescent="0.3">
      <c r="B325" s="113">
        <v>232830</v>
      </c>
    </row>
    <row r="326" spans="2:2" x14ac:dyDescent="0.3">
      <c r="B326" s="113">
        <v>168670</v>
      </c>
    </row>
    <row r="327" spans="2:2" x14ac:dyDescent="0.3">
      <c r="B327" s="113">
        <v>161080</v>
      </c>
    </row>
    <row r="328" spans="2:2" x14ac:dyDescent="0.3">
      <c r="B328" s="113">
        <v>152080</v>
      </c>
    </row>
    <row r="329" spans="2:2" x14ac:dyDescent="0.3">
      <c r="B329" s="113">
        <v>152420</v>
      </c>
    </row>
    <row r="330" spans="2:2" x14ac:dyDescent="0.3">
      <c r="B330" s="113">
        <v>149250</v>
      </c>
    </row>
    <row r="331" spans="2:2" x14ac:dyDescent="0.3">
      <c r="B331" s="113">
        <v>149580</v>
      </c>
    </row>
    <row r="332" spans="2:2" x14ac:dyDescent="0.3">
      <c r="B332" s="113">
        <v>139420</v>
      </c>
    </row>
    <row r="333" spans="2:2" x14ac:dyDescent="0.3">
      <c r="B333" s="113">
        <v>134750</v>
      </c>
    </row>
    <row r="334" spans="2:2" x14ac:dyDescent="0.3">
      <c r="B334" s="113">
        <v>128419.99999999999</v>
      </c>
    </row>
    <row r="335" spans="2:2" x14ac:dyDescent="0.3">
      <c r="B335" s="113">
        <v>154250</v>
      </c>
    </row>
    <row r="336" spans="2:2" x14ac:dyDescent="0.3">
      <c r="B336" s="113">
        <v>169830</v>
      </c>
    </row>
    <row r="337" spans="2:2" x14ac:dyDescent="0.3">
      <c r="B337" s="113">
        <v>173920</v>
      </c>
    </row>
    <row r="338" spans="2:2" x14ac:dyDescent="0.3">
      <c r="B338" s="113">
        <v>188750</v>
      </c>
    </row>
    <row r="339" spans="2:2" x14ac:dyDescent="0.3">
      <c r="B339" s="113">
        <v>203830</v>
      </c>
    </row>
    <row r="340" spans="2:2" x14ac:dyDescent="0.3">
      <c r="B340" s="113">
        <v>211670</v>
      </c>
    </row>
    <row r="341" spans="2:2" x14ac:dyDescent="0.3">
      <c r="B341" s="113">
        <v>219170</v>
      </c>
    </row>
    <row r="342" spans="2:2" x14ac:dyDescent="0.3">
      <c r="B342" s="113">
        <v>222000</v>
      </c>
    </row>
    <row r="343" spans="2:2" x14ac:dyDescent="0.3">
      <c r="B343" s="113">
        <v>230500</v>
      </c>
    </row>
    <row r="344" spans="2:2" x14ac:dyDescent="0.3">
      <c r="B344" s="113">
        <v>232830</v>
      </c>
    </row>
    <row r="345" spans="2:2" x14ac:dyDescent="0.3">
      <c r="B345" s="113">
        <v>234580</v>
      </c>
    </row>
    <row r="346" spans="2:2" x14ac:dyDescent="0.3">
      <c r="B346" s="113">
        <v>236420</v>
      </c>
    </row>
    <row r="347" spans="2:2" x14ac:dyDescent="0.3">
      <c r="B347" s="113">
        <v>237580</v>
      </c>
    </row>
    <row r="348" spans="2:2" x14ac:dyDescent="0.3">
      <c r="B348" s="113">
        <v>238670</v>
      </c>
    </row>
    <row r="349" spans="2:2" x14ac:dyDescent="0.3">
      <c r="B349" s="113">
        <v>237500</v>
      </c>
    </row>
    <row r="350" spans="2:2" x14ac:dyDescent="0.3">
      <c r="B350" s="113">
        <v>171250</v>
      </c>
    </row>
    <row r="351" spans="2:2" x14ac:dyDescent="0.3">
      <c r="B351" s="113">
        <v>159330</v>
      </c>
    </row>
    <row r="352" spans="2:2" x14ac:dyDescent="0.3">
      <c r="B352" s="113">
        <v>143170</v>
      </c>
    </row>
    <row r="353" spans="2:2" x14ac:dyDescent="0.3">
      <c r="B353" s="113">
        <v>137580</v>
      </c>
    </row>
    <row r="354" spans="2:2" x14ac:dyDescent="0.3">
      <c r="B354" s="113">
        <v>129750</v>
      </c>
    </row>
    <row r="355" spans="2:2" x14ac:dyDescent="0.3">
      <c r="B355" s="113">
        <v>126670</v>
      </c>
    </row>
    <row r="356" spans="2:2" x14ac:dyDescent="0.3">
      <c r="B356" s="113">
        <v>114920</v>
      </c>
    </row>
    <row r="357" spans="2:2" x14ac:dyDescent="0.3">
      <c r="B357" s="113">
        <v>106830</v>
      </c>
    </row>
    <row r="358" spans="2:2" x14ac:dyDescent="0.3">
      <c r="B358" s="113">
        <v>105920</v>
      </c>
    </row>
    <row r="359" spans="2:2" x14ac:dyDescent="0.3">
      <c r="B359" s="113">
        <v>131170</v>
      </c>
    </row>
    <row r="360" spans="2:2" x14ac:dyDescent="0.3">
      <c r="B360" s="113">
        <v>148250</v>
      </c>
    </row>
    <row r="361" spans="2:2" x14ac:dyDescent="0.3">
      <c r="B361" s="113">
        <v>153080</v>
      </c>
    </row>
    <row r="362" spans="2:2" x14ac:dyDescent="0.3">
      <c r="B362" s="113">
        <v>169170</v>
      </c>
    </row>
    <row r="363" spans="2:2" x14ac:dyDescent="0.3">
      <c r="B363" s="113">
        <v>185000</v>
      </c>
    </row>
    <row r="364" spans="2:2" x14ac:dyDescent="0.3">
      <c r="B364" s="113">
        <v>193420</v>
      </c>
    </row>
    <row r="365" spans="2:2" x14ac:dyDescent="0.3">
      <c r="B365" s="113">
        <v>202000</v>
      </c>
    </row>
    <row r="366" spans="2:2" x14ac:dyDescent="0.3">
      <c r="B366" s="113">
        <v>206330</v>
      </c>
    </row>
    <row r="367" spans="2:2" x14ac:dyDescent="0.3">
      <c r="B367" s="113">
        <v>215250</v>
      </c>
    </row>
    <row r="368" spans="2:2" x14ac:dyDescent="0.3">
      <c r="B368" s="113">
        <v>218250</v>
      </c>
    </row>
    <row r="369" spans="2:2" x14ac:dyDescent="0.3">
      <c r="B369" s="113">
        <v>221080</v>
      </c>
    </row>
    <row r="370" spans="2:2" x14ac:dyDescent="0.3">
      <c r="B370" s="113">
        <v>223330</v>
      </c>
    </row>
    <row r="371" spans="2:2" x14ac:dyDescent="0.3">
      <c r="B371" s="113">
        <v>226330</v>
      </c>
    </row>
    <row r="372" spans="2:2" x14ac:dyDescent="0.3">
      <c r="B372" s="113">
        <v>229080</v>
      </c>
    </row>
    <row r="373" spans="2:2" x14ac:dyDescent="0.3">
      <c r="B373" s="113">
        <v>229330</v>
      </c>
    </row>
    <row r="374" spans="2:2" x14ac:dyDescent="0.3">
      <c r="B374" s="113">
        <v>164170</v>
      </c>
    </row>
    <row r="375" spans="2:2" x14ac:dyDescent="0.3">
      <c r="B375" s="113">
        <v>145830</v>
      </c>
    </row>
    <row r="376" spans="2:2" x14ac:dyDescent="0.3">
      <c r="B376" s="113">
        <v>130580.00000000001</v>
      </c>
    </row>
    <row r="377" spans="2:2" x14ac:dyDescent="0.3">
      <c r="B377" s="113">
        <v>126330</v>
      </c>
    </row>
    <row r="378" spans="2:2" x14ac:dyDescent="0.3">
      <c r="B378" s="113">
        <v>122500</v>
      </c>
    </row>
    <row r="379" spans="2:2" x14ac:dyDescent="0.3">
      <c r="B379" s="113">
        <v>119420</v>
      </c>
    </row>
    <row r="380" spans="2:2" x14ac:dyDescent="0.3">
      <c r="B380" s="113">
        <v>105420</v>
      </c>
    </row>
    <row r="381" spans="2:2" x14ac:dyDescent="0.3">
      <c r="B381" s="113">
        <v>96580</v>
      </c>
    </row>
    <row r="382" spans="2:2" x14ac:dyDescent="0.3">
      <c r="B382" s="113">
        <v>93250</v>
      </c>
    </row>
    <row r="383" spans="2:2" x14ac:dyDescent="0.3">
      <c r="B383" s="113">
        <v>120830</v>
      </c>
    </row>
    <row r="384" spans="2:2" x14ac:dyDescent="0.3">
      <c r="B384" s="113">
        <v>136920</v>
      </c>
    </row>
    <row r="385" spans="2:2" x14ac:dyDescent="0.3">
      <c r="B385" s="113">
        <v>144170</v>
      </c>
    </row>
    <row r="386" spans="2:2" x14ac:dyDescent="0.3">
      <c r="B386" s="113">
        <v>160330</v>
      </c>
    </row>
    <row r="387" spans="2:2" x14ac:dyDescent="0.3">
      <c r="B387" s="113">
        <v>175670</v>
      </c>
    </row>
    <row r="388" spans="2:2" x14ac:dyDescent="0.3">
      <c r="B388" s="113">
        <v>184330</v>
      </c>
    </row>
    <row r="389" spans="2:2" x14ac:dyDescent="0.3">
      <c r="B389" s="113">
        <v>192000</v>
      </c>
    </row>
    <row r="390" spans="2:2" x14ac:dyDescent="0.3">
      <c r="B390" s="113">
        <v>194750</v>
      </c>
    </row>
    <row r="391" spans="2:2" x14ac:dyDescent="0.3">
      <c r="B391" s="113">
        <v>202500</v>
      </c>
    </row>
    <row r="392" spans="2:2" x14ac:dyDescent="0.3">
      <c r="B392" s="113">
        <v>205170</v>
      </c>
    </row>
    <row r="393" spans="2:2" x14ac:dyDescent="0.3">
      <c r="B393" s="113">
        <v>206750</v>
      </c>
    </row>
    <row r="394" spans="2:2" x14ac:dyDescent="0.3">
      <c r="B394" s="113">
        <v>207920</v>
      </c>
    </row>
    <row r="395" spans="2:2" x14ac:dyDescent="0.3">
      <c r="B395" s="113">
        <v>209670</v>
      </c>
    </row>
    <row r="396" spans="2:2" x14ac:dyDescent="0.3">
      <c r="B396" s="113">
        <v>210500</v>
      </c>
    </row>
    <row r="397" spans="2:2" x14ac:dyDescent="0.3">
      <c r="B397" s="113">
        <v>208500</v>
      </c>
    </row>
    <row r="398" spans="2:2" x14ac:dyDescent="0.3">
      <c r="B398" s="113">
        <v>144170</v>
      </c>
    </row>
    <row r="399" spans="2:2" x14ac:dyDescent="0.3">
      <c r="B399" s="113">
        <v>132670</v>
      </c>
    </row>
    <row r="400" spans="2:2" x14ac:dyDescent="0.3">
      <c r="B400" s="113">
        <v>123830</v>
      </c>
    </row>
    <row r="401" spans="2:2" x14ac:dyDescent="0.3">
      <c r="B401" s="113">
        <v>120170</v>
      </c>
    </row>
    <row r="402" spans="2:2" x14ac:dyDescent="0.3">
      <c r="B402" s="113">
        <v>113580</v>
      </c>
    </row>
    <row r="403" spans="2:2" x14ac:dyDescent="0.3">
      <c r="B403" s="113">
        <v>106330</v>
      </c>
    </row>
    <row r="404" spans="2:2" x14ac:dyDescent="0.3">
      <c r="B404" s="113">
        <v>92170</v>
      </c>
    </row>
    <row r="405" spans="2:2" x14ac:dyDescent="0.3">
      <c r="B405" s="113">
        <v>85000</v>
      </c>
    </row>
    <row r="406" spans="2:2" x14ac:dyDescent="0.3">
      <c r="B406" s="113">
        <v>84920</v>
      </c>
    </row>
    <row r="407" spans="2:2" x14ac:dyDescent="0.3">
      <c r="B407" s="113">
        <v>108170</v>
      </c>
    </row>
    <row r="408" spans="2:2" x14ac:dyDescent="0.3">
      <c r="B408" s="113">
        <v>122000</v>
      </c>
    </row>
    <row r="409" spans="2:2" x14ac:dyDescent="0.3">
      <c r="B409" s="113">
        <v>125500</v>
      </c>
    </row>
    <row r="410" spans="2:2" x14ac:dyDescent="0.3">
      <c r="B410" s="113">
        <v>140670</v>
      </c>
    </row>
    <row r="411" spans="2:2" x14ac:dyDescent="0.3">
      <c r="B411" s="113">
        <v>155330</v>
      </c>
    </row>
    <row r="412" spans="2:2" x14ac:dyDescent="0.3">
      <c r="B412" s="113">
        <v>162670</v>
      </c>
    </row>
    <row r="413" spans="2:2" x14ac:dyDescent="0.3">
      <c r="B413" s="113">
        <v>170500</v>
      </c>
    </row>
    <row r="414" spans="2:2" x14ac:dyDescent="0.3">
      <c r="B414" s="113">
        <v>174420</v>
      </c>
    </row>
    <row r="415" spans="2:2" x14ac:dyDescent="0.3">
      <c r="B415" s="113">
        <v>182750</v>
      </c>
    </row>
    <row r="416" spans="2:2" x14ac:dyDescent="0.3">
      <c r="B416" s="113">
        <v>185750</v>
      </c>
    </row>
    <row r="417" spans="2:2" x14ac:dyDescent="0.3">
      <c r="B417" s="113">
        <v>187580</v>
      </c>
    </row>
    <row r="418" spans="2:2" x14ac:dyDescent="0.3">
      <c r="B418" s="113">
        <v>190920</v>
      </c>
    </row>
    <row r="419" spans="2:2" x14ac:dyDescent="0.3">
      <c r="B419" s="113">
        <v>191750</v>
      </c>
    </row>
    <row r="420" spans="2:2" x14ac:dyDescent="0.3">
      <c r="B420" s="113">
        <v>192420</v>
      </c>
    </row>
    <row r="421" spans="2:2" x14ac:dyDescent="0.3">
      <c r="B421" s="113">
        <v>191580</v>
      </c>
    </row>
    <row r="422" spans="2:2" x14ac:dyDescent="0.3">
      <c r="B422" s="113">
        <v>129500</v>
      </c>
    </row>
    <row r="423" spans="2:2" x14ac:dyDescent="0.3">
      <c r="B423" s="113">
        <v>112670</v>
      </c>
    </row>
    <row r="424" spans="2:2" x14ac:dyDescent="0.3">
      <c r="B424" s="113">
        <v>97500</v>
      </c>
    </row>
    <row r="425" spans="2:2" x14ac:dyDescent="0.3">
      <c r="B425" s="113">
        <v>91330</v>
      </c>
    </row>
    <row r="426" spans="2:2" x14ac:dyDescent="0.3">
      <c r="B426" s="113">
        <v>86830</v>
      </c>
    </row>
    <row r="427" spans="2:2" x14ac:dyDescent="0.3">
      <c r="B427" s="113">
        <v>84750</v>
      </c>
    </row>
    <row r="428" spans="2:2" x14ac:dyDescent="0.3">
      <c r="B428" s="113">
        <v>73330</v>
      </c>
    </row>
    <row r="429" spans="2:2" x14ac:dyDescent="0.3">
      <c r="B429" s="113">
        <v>66580</v>
      </c>
    </row>
    <row r="430" spans="2:2" x14ac:dyDescent="0.3">
      <c r="B430" s="113">
        <v>66920</v>
      </c>
    </row>
    <row r="431" spans="2:2" x14ac:dyDescent="0.3">
      <c r="B431" s="113">
        <v>88330</v>
      </c>
    </row>
    <row r="432" spans="2:2" x14ac:dyDescent="0.3">
      <c r="B432" s="113">
        <v>102830</v>
      </c>
    </row>
    <row r="433" spans="2:2" x14ac:dyDescent="0.3">
      <c r="B433" s="113">
        <v>105750</v>
      </c>
    </row>
    <row r="434" spans="2:2" x14ac:dyDescent="0.3">
      <c r="B434" s="113">
        <v>119330</v>
      </c>
    </row>
    <row r="435" spans="2:2" x14ac:dyDescent="0.3">
      <c r="B435" s="113">
        <v>132830</v>
      </c>
    </row>
    <row r="436" spans="2:2" x14ac:dyDescent="0.3">
      <c r="B436" s="113">
        <v>139000</v>
      </c>
    </row>
    <row r="437" spans="2:2" x14ac:dyDescent="0.3">
      <c r="B437" s="113">
        <v>144580</v>
      </c>
    </row>
    <row r="438" spans="2:2" x14ac:dyDescent="0.3">
      <c r="B438" s="113">
        <v>146250</v>
      </c>
    </row>
    <row r="439" spans="2:2" x14ac:dyDescent="0.3">
      <c r="B439" s="113">
        <v>152670</v>
      </c>
    </row>
    <row r="440" spans="2:2" x14ac:dyDescent="0.3">
      <c r="B440" s="113">
        <v>153420</v>
      </c>
    </row>
    <row r="441" spans="2:2" x14ac:dyDescent="0.3">
      <c r="B441" s="113">
        <v>153670</v>
      </c>
    </row>
    <row r="442" spans="2:2" x14ac:dyDescent="0.3">
      <c r="B442" s="113">
        <v>153500</v>
      </c>
    </row>
    <row r="443" spans="2:2" x14ac:dyDescent="0.3">
      <c r="B443" s="113">
        <v>153170</v>
      </c>
    </row>
    <row r="444" spans="2:2" x14ac:dyDescent="0.3">
      <c r="B444" s="113">
        <v>152750</v>
      </c>
    </row>
    <row r="445" spans="2:2" x14ac:dyDescent="0.3">
      <c r="B445" s="113">
        <v>150420</v>
      </c>
    </row>
    <row r="446" spans="2:2" x14ac:dyDescent="0.3">
      <c r="B446" s="113">
        <v>90080</v>
      </c>
    </row>
    <row r="447" spans="2:2" x14ac:dyDescent="0.3">
      <c r="B447" s="113">
        <v>76580</v>
      </c>
    </row>
    <row r="448" spans="2:2" x14ac:dyDescent="0.3">
      <c r="B448" s="113">
        <v>67250</v>
      </c>
    </row>
    <row r="449" spans="2:2" x14ac:dyDescent="0.3">
      <c r="B449" s="113">
        <v>64580</v>
      </c>
    </row>
    <row r="450" spans="2:2" x14ac:dyDescent="0.3">
      <c r="B450" s="113">
        <v>62420</v>
      </c>
    </row>
    <row r="451" spans="2:2" x14ac:dyDescent="0.3">
      <c r="B451" s="113">
        <v>61330</v>
      </c>
    </row>
    <row r="452" spans="2:2" x14ac:dyDescent="0.3">
      <c r="B452" s="113">
        <v>51750</v>
      </c>
    </row>
    <row r="453" spans="2:2" x14ac:dyDescent="0.3">
      <c r="B453" s="113">
        <v>47250</v>
      </c>
    </row>
    <row r="454" spans="2:2" x14ac:dyDescent="0.3">
      <c r="B454" s="113">
        <v>45580</v>
      </c>
    </row>
    <row r="455" spans="2:2" x14ac:dyDescent="0.3">
      <c r="B455" s="113">
        <v>64000</v>
      </c>
    </row>
    <row r="456" spans="2:2" x14ac:dyDescent="0.3">
      <c r="B456" s="113">
        <v>75000</v>
      </c>
    </row>
    <row r="457" spans="2:2" x14ac:dyDescent="0.3">
      <c r="B457" s="113">
        <v>76580</v>
      </c>
    </row>
    <row r="458" spans="2:2" x14ac:dyDescent="0.3">
      <c r="B458" s="113">
        <v>87830</v>
      </c>
    </row>
    <row r="459" spans="2:2" x14ac:dyDescent="0.3">
      <c r="B459" s="113">
        <v>100830</v>
      </c>
    </row>
    <row r="460" spans="2:2" x14ac:dyDescent="0.3">
      <c r="B460" s="113">
        <v>109580</v>
      </c>
    </row>
    <row r="461" spans="2:2" x14ac:dyDescent="0.3">
      <c r="B461" s="113">
        <v>117250</v>
      </c>
    </row>
    <row r="462" spans="2:2" x14ac:dyDescent="0.3">
      <c r="B462" s="113">
        <v>120420</v>
      </c>
    </row>
    <row r="463" spans="2:2" x14ac:dyDescent="0.3">
      <c r="B463" s="113">
        <v>129419.99999999999</v>
      </c>
    </row>
    <row r="464" spans="2:2" x14ac:dyDescent="0.3">
      <c r="B464" s="113">
        <v>133500</v>
      </c>
    </row>
    <row r="465" spans="2:2" x14ac:dyDescent="0.3">
      <c r="B465" s="113">
        <v>136830</v>
      </c>
    </row>
    <row r="466" spans="2:2" x14ac:dyDescent="0.3">
      <c r="B466" s="113">
        <v>140250</v>
      </c>
    </row>
    <row r="467" spans="2:2" x14ac:dyDescent="0.3">
      <c r="B467" s="113">
        <v>144170</v>
      </c>
    </row>
    <row r="468" spans="2:2" x14ac:dyDescent="0.3">
      <c r="B468" s="113">
        <v>148170</v>
      </c>
    </row>
    <row r="469" spans="2:2" x14ac:dyDescent="0.3">
      <c r="B469" s="113">
        <v>150330</v>
      </c>
    </row>
    <row r="470" spans="2:2" x14ac:dyDescent="0.3">
      <c r="B470" s="113">
        <v>87830</v>
      </c>
    </row>
    <row r="471" spans="2:2" x14ac:dyDescent="0.3">
      <c r="B471" s="113">
        <v>71420</v>
      </c>
    </row>
    <row r="472" spans="2:2" x14ac:dyDescent="0.3">
      <c r="B472" s="113">
        <v>59580</v>
      </c>
    </row>
    <row r="473" spans="2:2" x14ac:dyDescent="0.3">
      <c r="B473" s="113">
        <v>59080</v>
      </c>
    </row>
    <row r="474" spans="2:2" x14ac:dyDescent="0.3">
      <c r="B474" s="113">
        <v>58420</v>
      </c>
    </row>
    <row r="475" spans="2:2" x14ac:dyDescent="0.3">
      <c r="B475" s="113">
        <v>57580</v>
      </c>
    </row>
    <row r="476" spans="2:2" x14ac:dyDescent="0.3">
      <c r="B476" s="113">
        <v>45920</v>
      </c>
    </row>
    <row r="477" spans="2:2" x14ac:dyDescent="0.3">
      <c r="B477" s="113">
        <v>38670</v>
      </c>
    </row>
    <row r="478" spans="2:2" x14ac:dyDescent="0.3">
      <c r="B478" s="113">
        <v>44670</v>
      </c>
    </row>
    <row r="479" spans="2:2" x14ac:dyDescent="0.3">
      <c r="B479" s="113">
        <v>66580</v>
      </c>
    </row>
    <row r="480" spans="2:2" x14ac:dyDescent="0.3">
      <c r="B480" s="113">
        <v>82080</v>
      </c>
    </row>
    <row r="481" spans="2:2" x14ac:dyDescent="0.3">
      <c r="B481" s="113">
        <v>88170</v>
      </c>
    </row>
    <row r="482" spans="2:2" x14ac:dyDescent="0.3">
      <c r="B482" s="113">
        <v>103250</v>
      </c>
    </row>
    <row r="483" spans="2:2" x14ac:dyDescent="0.3">
      <c r="B483" s="113">
        <v>116830</v>
      </c>
    </row>
    <row r="484" spans="2:2" x14ac:dyDescent="0.3">
      <c r="B484" s="113">
        <v>125170</v>
      </c>
    </row>
    <row r="485" spans="2:2" x14ac:dyDescent="0.3">
      <c r="B485" s="113">
        <v>132500</v>
      </c>
    </row>
    <row r="486" spans="2:2" x14ac:dyDescent="0.3">
      <c r="B486" s="113">
        <v>134080</v>
      </c>
    </row>
    <row r="487" spans="2:2" x14ac:dyDescent="0.3">
      <c r="B487" s="113">
        <v>142000</v>
      </c>
    </row>
    <row r="488" spans="2:2" x14ac:dyDescent="0.3">
      <c r="B488" s="113">
        <v>141330</v>
      </c>
    </row>
    <row r="489" spans="2:2" x14ac:dyDescent="0.3">
      <c r="B489" s="113">
        <v>141670</v>
      </c>
    </row>
    <row r="490" spans="2:2" x14ac:dyDescent="0.3">
      <c r="B490" s="113">
        <v>141920</v>
      </c>
    </row>
    <row r="491" spans="2:2" x14ac:dyDescent="0.3">
      <c r="B491" s="113">
        <v>141580</v>
      </c>
    </row>
    <row r="492" spans="2:2" x14ac:dyDescent="0.3">
      <c r="B492" s="113">
        <v>140170</v>
      </c>
    </row>
    <row r="493" spans="2:2" x14ac:dyDescent="0.3">
      <c r="B493" s="113">
        <v>136830</v>
      </c>
    </row>
    <row r="494" spans="2:2" x14ac:dyDescent="0.3">
      <c r="B494" s="113">
        <v>86000</v>
      </c>
    </row>
    <row r="495" spans="2:2" x14ac:dyDescent="0.3">
      <c r="B495" s="113">
        <v>60000</v>
      </c>
    </row>
    <row r="496" spans="2:2" x14ac:dyDescent="0.3">
      <c r="B496" s="113">
        <v>55580</v>
      </c>
    </row>
    <row r="497" spans="2:2" x14ac:dyDescent="0.3">
      <c r="B497" s="113">
        <v>53500</v>
      </c>
    </row>
    <row r="498" spans="2:2" x14ac:dyDescent="0.3">
      <c r="B498" s="113">
        <v>47420</v>
      </c>
    </row>
    <row r="499" spans="2:2" x14ac:dyDescent="0.3">
      <c r="B499" s="113">
        <v>42670</v>
      </c>
    </row>
    <row r="500" spans="2:2" x14ac:dyDescent="0.3">
      <c r="B500" s="113">
        <v>29920</v>
      </c>
    </row>
    <row r="501" spans="2:2" x14ac:dyDescent="0.3">
      <c r="B501" s="113">
        <v>29080</v>
      </c>
    </row>
    <row r="502" spans="2:2" x14ac:dyDescent="0.3">
      <c r="B502" s="113">
        <v>25330</v>
      </c>
    </row>
    <row r="503" spans="2:2" x14ac:dyDescent="0.3">
      <c r="B503" s="113">
        <v>39580</v>
      </c>
    </row>
    <row r="504" spans="2:2" x14ac:dyDescent="0.3">
      <c r="B504" s="113">
        <v>55750</v>
      </c>
    </row>
    <row r="505" spans="2:2" x14ac:dyDescent="0.3">
      <c r="B505" s="113">
        <v>61250</v>
      </c>
    </row>
    <row r="506" spans="2:2" x14ac:dyDescent="0.3">
      <c r="B506" s="113">
        <v>77420</v>
      </c>
    </row>
    <row r="507" spans="2:2" x14ac:dyDescent="0.3">
      <c r="B507" s="113">
        <v>94500</v>
      </c>
    </row>
    <row r="508" spans="2:2" x14ac:dyDescent="0.3">
      <c r="B508" s="113">
        <v>104830</v>
      </c>
    </row>
    <row r="509" spans="2:2" x14ac:dyDescent="0.3">
      <c r="B509" s="113">
        <v>114830</v>
      </c>
    </row>
    <row r="510" spans="2:2" x14ac:dyDescent="0.3">
      <c r="B510" s="113">
        <v>120000</v>
      </c>
    </row>
    <row r="511" spans="2:2" x14ac:dyDescent="0.3">
      <c r="B511" s="113">
        <v>131170</v>
      </c>
    </row>
    <row r="512" spans="2:2" x14ac:dyDescent="0.3">
      <c r="B512" s="113">
        <v>137080</v>
      </c>
    </row>
    <row r="513" spans="2:2" x14ac:dyDescent="0.3">
      <c r="B513" s="113">
        <v>142080</v>
      </c>
    </row>
    <row r="514" spans="2:2" x14ac:dyDescent="0.3">
      <c r="B514" s="113">
        <v>146750</v>
      </c>
    </row>
    <row r="515" spans="2:2" x14ac:dyDescent="0.3">
      <c r="B515" s="113">
        <v>150920</v>
      </c>
    </row>
    <row r="516" spans="2:2" x14ac:dyDescent="0.3">
      <c r="B516" s="113">
        <v>155000</v>
      </c>
    </row>
    <row r="517" spans="2:2" x14ac:dyDescent="0.3">
      <c r="B517" s="113">
        <v>156830</v>
      </c>
    </row>
    <row r="518" spans="2:2" x14ac:dyDescent="0.3">
      <c r="B518" s="113">
        <v>94000</v>
      </c>
    </row>
    <row r="519" spans="2:2" x14ac:dyDescent="0.3">
      <c r="B519" s="113">
        <v>86920</v>
      </c>
    </row>
    <row r="520" spans="2:2" x14ac:dyDescent="0.3">
      <c r="B520" s="113">
        <v>79830</v>
      </c>
    </row>
    <row r="521" spans="2:2" x14ac:dyDescent="0.3">
      <c r="B521" s="113">
        <v>80000</v>
      </c>
    </row>
    <row r="522" spans="2:2" x14ac:dyDescent="0.3">
      <c r="B522" s="113">
        <v>80170</v>
      </c>
    </row>
    <row r="523" spans="2:2" x14ac:dyDescent="0.3">
      <c r="B523" s="113">
        <v>80750</v>
      </c>
    </row>
    <row r="524" spans="2:2" x14ac:dyDescent="0.3">
      <c r="B524" s="113">
        <v>73500</v>
      </c>
    </row>
    <row r="525" spans="2:2" x14ac:dyDescent="0.3">
      <c r="B525" s="113">
        <v>72250</v>
      </c>
    </row>
    <row r="526" spans="2:2" x14ac:dyDescent="0.3">
      <c r="B526" s="113">
        <v>73670</v>
      </c>
    </row>
    <row r="527" spans="2:2" x14ac:dyDescent="0.3">
      <c r="B527" s="113">
        <v>97000</v>
      </c>
    </row>
    <row r="528" spans="2:2" x14ac:dyDescent="0.3">
      <c r="B528" s="113">
        <v>113580</v>
      </c>
    </row>
    <row r="529" spans="2:2" x14ac:dyDescent="0.3">
      <c r="B529" s="113">
        <v>116420</v>
      </c>
    </row>
    <row r="530" spans="2:2" x14ac:dyDescent="0.3">
      <c r="B530" s="113">
        <v>132330</v>
      </c>
    </row>
    <row r="531" spans="2:2" x14ac:dyDescent="0.3">
      <c r="B531" s="113">
        <v>147500</v>
      </c>
    </row>
    <row r="532" spans="2:2" x14ac:dyDescent="0.3">
      <c r="B532" s="113">
        <v>155750</v>
      </c>
    </row>
    <row r="533" spans="2:2" x14ac:dyDescent="0.3">
      <c r="B533" s="113">
        <v>163330</v>
      </c>
    </row>
    <row r="534" spans="2:2" x14ac:dyDescent="0.3">
      <c r="B534" s="113">
        <v>166170</v>
      </c>
    </row>
    <row r="535" spans="2:2" x14ac:dyDescent="0.3">
      <c r="B535" s="113">
        <v>174080</v>
      </c>
    </row>
    <row r="536" spans="2:2" x14ac:dyDescent="0.3">
      <c r="B536" s="113">
        <v>176330</v>
      </c>
    </row>
    <row r="537" spans="2:2" x14ac:dyDescent="0.3">
      <c r="B537" s="113">
        <v>177920</v>
      </c>
    </row>
    <row r="538" spans="2:2" x14ac:dyDescent="0.3">
      <c r="B538" s="113">
        <v>179080</v>
      </c>
    </row>
    <row r="539" spans="2:2" x14ac:dyDescent="0.3">
      <c r="B539" s="113">
        <v>180000</v>
      </c>
    </row>
    <row r="540" spans="2:2" x14ac:dyDescent="0.3">
      <c r="B540" s="113">
        <v>180330</v>
      </c>
    </row>
    <row r="541" spans="2:2" x14ac:dyDescent="0.3">
      <c r="B541" s="113">
        <v>178670</v>
      </c>
    </row>
    <row r="542" spans="2:2" x14ac:dyDescent="0.3">
      <c r="B542" s="113">
        <v>115330</v>
      </c>
    </row>
    <row r="543" spans="2:2" x14ac:dyDescent="0.3">
      <c r="B543" s="113">
        <v>104250</v>
      </c>
    </row>
    <row r="544" spans="2:2" x14ac:dyDescent="0.3">
      <c r="B544" s="113">
        <v>98330</v>
      </c>
    </row>
    <row r="545" spans="2:2" x14ac:dyDescent="0.3">
      <c r="B545" s="113">
        <v>98000</v>
      </c>
    </row>
    <row r="546" spans="2:2" x14ac:dyDescent="0.3">
      <c r="B546" s="113">
        <v>95170</v>
      </c>
    </row>
    <row r="547" spans="2:2" x14ac:dyDescent="0.3">
      <c r="B547" s="113">
        <v>93170</v>
      </c>
    </row>
    <row r="548" spans="2:2" x14ac:dyDescent="0.3">
      <c r="B548" s="113">
        <v>82750</v>
      </c>
    </row>
    <row r="549" spans="2:2" x14ac:dyDescent="0.3">
      <c r="B549" s="113">
        <v>77170</v>
      </c>
    </row>
    <row r="550" spans="2:2" x14ac:dyDescent="0.3">
      <c r="B550" s="113">
        <v>73670</v>
      </c>
    </row>
    <row r="551" spans="2:2" x14ac:dyDescent="0.3">
      <c r="B551" s="113">
        <v>92420</v>
      </c>
    </row>
    <row r="552" spans="2:2" x14ac:dyDescent="0.3">
      <c r="B552" s="113">
        <v>103170</v>
      </c>
    </row>
    <row r="553" spans="2:2" x14ac:dyDescent="0.3">
      <c r="B553" s="113">
        <v>102330</v>
      </c>
    </row>
    <row r="554" spans="2:2" x14ac:dyDescent="0.3">
      <c r="B554" s="113">
        <v>113750</v>
      </c>
    </row>
    <row r="555" spans="2:2" x14ac:dyDescent="0.3">
      <c r="B555" s="113">
        <v>123420</v>
      </c>
    </row>
    <row r="556" spans="2:2" x14ac:dyDescent="0.3">
      <c r="B556" s="113">
        <v>127750</v>
      </c>
    </row>
    <row r="557" spans="2:2" x14ac:dyDescent="0.3">
      <c r="B557" s="113">
        <v>130830.00000000001</v>
      </c>
    </row>
    <row r="558" spans="2:2" x14ac:dyDescent="0.3">
      <c r="B558" s="113">
        <v>130169.99999999999</v>
      </c>
    </row>
    <row r="559" spans="2:2" x14ac:dyDescent="0.3">
      <c r="B559" s="113">
        <v>134750</v>
      </c>
    </row>
    <row r="560" spans="2:2" x14ac:dyDescent="0.3">
      <c r="B560" s="113">
        <v>133830</v>
      </c>
    </row>
    <row r="561" spans="2:2" x14ac:dyDescent="0.3">
      <c r="B561" s="113">
        <v>132250</v>
      </c>
    </row>
    <row r="562" spans="2:2" x14ac:dyDescent="0.3">
      <c r="B562" s="113">
        <v>130419.99999999999</v>
      </c>
    </row>
    <row r="563" spans="2:2" x14ac:dyDescent="0.3">
      <c r="B563" s="113">
        <v>129750</v>
      </c>
    </row>
    <row r="564" spans="2:2" x14ac:dyDescent="0.3">
      <c r="B564" s="113">
        <v>129000</v>
      </c>
    </row>
    <row r="565" spans="2:2" x14ac:dyDescent="0.3">
      <c r="B565" s="113">
        <v>125250</v>
      </c>
    </row>
    <row r="566" spans="2:2" x14ac:dyDescent="0.3">
      <c r="B566" s="113">
        <v>61920</v>
      </c>
    </row>
    <row r="567" spans="2:2" x14ac:dyDescent="0.3">
      <c r="B567" s="113">
        <v>48830</v>
      </c>
    </row>
    <row r="568" spans="2:2" x14ac:dyDescent="0.3">
      <c r="B568" s="113">
        <v>41080</v>
      </c>
    </row>
    <row r="569" spans="2:2" x14ac:dyDescent="0.3">
      <c r="B569" s="113">
        <v>35750</v>
      </c>
    </row>
    <row r="570" spans="2:2" x14ac:dyDescent="0.3">
      <c r="B570" s="113">
        <v>29250</v>
      </c>
    </row>
    <row r="571" spans="2:2" x14ac:dyDescent="0.3">
      <c r="B571" s="113">
        <v>25750</v>
      </c>
    </row>
    <row r="572" spans="2:2" x14ac:dyDescent="0.3">
      <c r="B572" s="113">
        <v>14170</v>
      </c>
    </row>
    <row r="573" spans="2:2" x14ac:dyDescent="0.3">
      <c r="B573" s="113">
        <v>9670</v>
      </c>
    </row>
    <row r="574" spans="2:2" x14ac:dyDescent="0.3">
      <c r="B574" s="113">
        <v>9670</v>
      </c>
    </row>
    <row r="575" spans="2:2" x14ac:dyDescent="0.3">
      <c r="B575" s="113">
        <v>25000</v>
      </c>
    </row>
    <row r="576" spans="2:2" x14ac:dyDescent="0.3">
      <c r="B576" s="113">
        <v>39500</v>
      </c>
    </row>
    <row r="577" spans="2:2" x14ac:dyDescent="0.3">
      <c r="B577" s="113">
        <v>43170</v>
      </c>
    </row>
    <row r="578" spans="2:2" x14ac:dyDescent="0.3">
      <c r="B578" s="113">
        <v>62500</v>
      </c>
    </row>
    <row r="579" spans="2:2" x14ac:dyDescent="0.3">
      <c r="B579" s="113">
        <v>81750</v>
      </c>
    </row>
    <row r="580" spans="2:2" x14ac:dyDescent="0.3">
      <c r="B580" s="113">
        <v>91830</v>
      </c>
    </row>
    <row r="581" spans="2:2" x14ac:dyDescent="0.3">
      <c r="B581" s="113">
        <v>102000</v>
      </c>
    </row>
    <row r="582" spans="2:2" x14ac:dyDescent="0.3">
      <c r="B582" s="113">
        <v>108170</v>
      </c>
    </row>
    <row r="583" spans="2:2" x14ac:dyDescent="0.3">
      <c r="B583" s="113">
        <v>118580</v>
      </c>
    </row>
    <row r="584" spans="2:2" x14ac:dyDescent="0.3">
      <c r="B584" s="113">
        <v>122920</v>
      </c>
    </row>
    <row r="585" spans="2:2" x14ac:dyDescent="0.3">
      <c r="B585" s="113">
        <v>127420</v>
      </c>
    </row>
    <row r="586" spans="2:2" x14ac:dyDescent="0.3">
      <c r="B586" s="113">
        <v>130080.00000000001</v>
      </c>
    </row>
    <row r="587" spans="2:2" x14ac:dyDescent="0.3">
      <c r="B587" s="113">
        <v>133080</v>
      </c>
    </row>
    <row r="588" spans="2:2" x14ac:dyDescent="0.3">
      <c r="B588" s="113">
        <v>135330</v>
      </c>
    </row>
    <row r="589" spans="2:2" x14ac:dyDescent="0.3">
      <c r="B589" s="113">
        <v>135580</v>
      </c>
    </row>
    <row r="590" spans="2:2" x14ac:dyDescent="0.3">
      <c r="B590" s="113">
        <v>74250</v>
      </c>
    </row>
    <row r="591" spans="2:2" x14ac:dyDescent="0.3">
      <c r="B591" s="113">
        <v>64420</v>
      </c>
    </row>
    <row r="592" spans="2:2" x14ac:dyDescent="0.3">
      <c r="B592" s="113">
        <v>56500</v>
      </c>
    </row>
    <row r="593" spans="2:2" x14ac:dyDescent="0.3">
      <c r="B593" s="113">
        <v>55250</v>
      </c>
    </row>
    <row r="594" spans="2:2" x14ac:dyDescent="0.3">
      <c r="B594" s="113">
        <v>53830</v>
      </c>
    </row>
    <row r="595" spans="2:2" x14ac:dyDescent="0.3">
      <c r="B595" s="113">
        <v>56420</v>
      </c>
    </row>
    <row r="596" spans="2:2" x14ac:dyDescent="0.3">
      <c r="B596" s="113">
        <v>48920</v>
      </c>
    </row>
    <row r="597" spans="2:2" x14ac:dyDescent="0.3">
      <c r="B597" s="113">
        <v>46330</v>
      </c>
    </row>
    <row r="598" spans="2:2" x14ac:dyDescent="0.3">
      <c r="B598" s="113">
        <v>43750</v>
      </c>
    </row>
    <row r="599" spans="2:2" x14ac:dyDescent="0.3">
      <c r="B599" s="113">
        <v>61830</v>
      </c>
    </row>
    <row r="600" spans="2:2" x14ac:dyDescent="0.3">
      <c r="B600" s="113">
        <v>74330</v>
      </c>
    </row>
    <row r="601" spans="2:2" x14ac:dyDescent="0.3">
      <c r="B601" s="113">
        <v>76830</v>
      </c>
    </row>
    <row r="602" spans="2:2" x14ac:dyDescent="0.3">
      <c r="B602" s="113">
        <v>87830</v>
      </c>
    </row>
    <row r="603" spans="2:2" x14ac:dyDescent="0.3">
      <c r="B603" s="113">
        <v>99830</v>
      </c>
    </row>
    <row r="604" spans="2:2" x14ac:dyDescent="0.3">
      <c r="B604" s="113">
        <v>104670</v>
      </c>
    </row>
    <row r="605" spans="2:2" x14ac:dyDescent="0.3">
      <c r="B605" s="113">
        <v>108830</v>
      </c>
    </row>
    <row r="606" spans="2:2" x14ac:dyDescent="0.3">
      <c r="B606" s="113">
        <v>109000</v>
      </c>
    </row>
    <row r="607" spans="2:2" x14ac:dyDescent="0.3">
      <c r="B607" s="113">
        <v>114170</v>
      </c>
    </row>
    <row r="608" spans="2:2" x14ac:dyDescent="0.3">
      <c r="B608" s="113">
        <v>113750</v>
      </c>
    </row>
    <row r="609" spans="2:2" x14ac:dyDescent="0.3">
      <c r="B609" s="113">
        <v>112920</v>
      </c>
    </row>
    <row r="610" spans="2:2" x14ac:dyDescent="0.3">
      <c r="B610" s="113">
        <v>112920</v>
      </c>
    </row>
    <row r="611" spans="2:2" x14ac:dyDescent="0.3">
      <c r="B611" s="113">
        <v>113250</v>
      </c>
    </row>
    <row r="612" spans="2:2" x14ac:dyDescent="0.3">
      <c r="B612" s="113">
        <v>112580</v>
      </c>
    </row>
    <row r="613" spans="2:2" x14ac:dyDescent="0.3">
      <c r="B613" s="113">
        <v>109920</v>
      </c>
    </row>
    <row r="614" spans="2:2" x14ac:dyDescent="0.3">
      <c r="B614" s="113">
        <v>46330</v>
      </c>
    </row>
    <row r="615" spans="2:2" x14ac:dyDescent="0.3">
      <c r="B615" s="113">
        <v>35500</v>
      </c>
    </row>
    <row r="616" spans="2:2" x14ac:dyDescent="0.3">
      <c r="B616" s="113">
        <v>27080</v>
      </c>
    </row>
    <row r="617" spans="2:2" x14ac:dyDescent="0.3">
      <c r="B617" s="113">
        <v>0</v>
      </c>
    </row>
    <row r="618" spans="2:2" x14ac:dyDescent="0.3">
      <c r="B618" s="113">
        <v>0</v>
      </c>
    </row>
    <row r="619" spans="2:2" x14ac:dyDescent="0.3">
      <c r="B619" s="113">
        <v>0</v>
      </c>
    </row>
    <row r="620" spans="2:2" x14ac:dyDescent="0.3">
      <c r="B620" s="113">
        <v>0</v>
      </c>
    </row>
    <row r="621" spans="2:2" x14ac:dyDescent="0.3">
      <c r="B621" s="113">
        <v>0</v>
      </c>
    </row>
    <row r="622" spans="2:2" x14ac:dyDescent="0.3">
      <c r="B622" s="113">
        <v>0</v>
      </c>
    </row>
    <row r="623" spans="2:2" x14ac:dyDescent="0.3">
      <c r="B623" s="113">
        <v>0</v>
      </c>
    </row>
    <row r="624" spans="2:2" x14ac:dyDescent="0.3">
      <c r="B624" s="113">
        <v>0</v>
      </c>
    </row>
    <row r="625" spans="2:2" x14ac:dyDescent="0.3">
      <c r="B625" s="113">
        <v>42670</v>
      </c>
    </row>
    <row r="626" spans="2:2" x14ac:dyDescent="0.3">
      <c r="B626" s="113">
        <v>59330</v>
      </c>
    </row>
    <row r="627" spans="2:2" x14ac:dyDescent="0.3">
      <c r="B627" s="113">
        <v>76580</v>
      </c>
    </row>
    <row r="628" spans="2:2" x14ac:dyDescent="0.3">
      <c r="B628" s="113">
        <v>87080</v>
      </c>
    </row>
    <row r="629" spans="2:2" x14ac:dyDescent="0.3">
      <c r="B629" s="113">
        <v>97830</v>
      </c>
    </row>
    <row r="630" spans="2:2" x14ac:dyDescent="0.3">
      <c r="B630" s="113">
        <v>104420</v>
      </c>
    </row>
    <row r="631" spans="2:2" x14ac:dyDescent="0.3">
      <c r="B631" s="113">
        <v>115580</v>
      </c>
    </row>
    <row r="632" spans="2:2" x14ac:dyDescent="0.3">
      <c r="B632" s="113">
        <v>122000</v>
      </c>
    </row>
    <row r="633" spans="2:2" x14ac:dyDescent="0.3">
      <c r="B633" s="113">
        <v>128250</v>
      </c>
    </row>
    <row r="634" spans="2:2" x14ac:dyDescent="0.3">
      <c r="B634" s="113">
        <v>133670</v>
      </c>
    </row>
    <row r="635" spans="2:2" x14ac:dyDescent="0.3">
      <c r="B635" s="113">
        <v>138920</v>
      </c>
    </row>
    <row r="636" spans="2:2" x14ac:dyDescent="0.3">
      <c r="B636" s="113">
        <v>143920</v>
      </c>
    </row>
    <row r="637" spans="2:2" x14ac:dyDescent="0.3">
      <c r="B637" s="113">
        <v>146920</v>
      </c>
    </row>
    <row r="638" spans="2:2" x14ac:dyDescent="0.3">
      <c r="B638" s="113">
        <v>85170</v>
      </c>
    </row>
    <row r="639" spans="2:2" x14ac:dyDescent="0.3">
      <c r="B639" s="113">
        <v>76330</v>
      </c>
    </row>
    <row r="640" spans="2:2" x14ac:dyDescent="0.3">
      <c r="B640" s="113">
        <v>69330</v>
      </c>
    </row>
    <row r="641" spans="2:2" x14ac:dyDescent="0.3">
      <c r="B641" s="113">
        <v>68750</v>
      </c>
    </row>
    <row r="642" spans="2:2" x14ac:dyDescent="0.3">
      <c r="B642" s="113">
        <v>66500</v>
      </c>
    </row>
    <row r="643" spans="2:2" x14ac:dyDescent="0.3">
      <c r="B643" s="113">
        <v>65500</v>
      </c>
    </row>
    <row r="644" spans="2:2" x14ac:dyDescent="0.3">
      <c r="B644" s="113">
        <v>54920</v>
      </c>
    </row>
    <row r="645" spans="2:2" x14ac:dyDescent="0.3">
      <c r="B645" s="113">
        <v>49080</v>
      </c>
    </row>
    <row r="646" spans="2:2" x14ac:dyDescent="0.3">
      <c r="B646" s="113">
        <v>44830</v>
      </c>
    </row>
    <row r="647" spans="2:2" x14ac:dyDescent="0.3">
      <c r="B647" s="113">
        <v>65830</v>
      </c>
    </row>
    <row r="648" spans="2:2" x14ac:dyDescent="0.3">
      <c r="B648" s="113">
        <v>82250</v>
      </c>
    </row>
    <row r="649" spans="2:2" x14ac:dyDescent="0.3">
      <c r="B649" s="113">
        <v>86170</v>
      </c>
    </row>
    <row r="650" spans="2:2" x14ac:dyDescent="0.3">
      <c r="B650" s="113">
        <v>100670</v>
      </c>
    </row>
    <row r="651" spans="2:2" x14ac:dyDescent="0.3">
      <c r="B651" s="113">
        <v>116750</v>
      </c>
    </row>
    <row r="652" spans="2:2" x14ac:dyDescent="0.3">
      <c r="B652" s="113">
        <v>125420</v>
      </c>
    </row>
    <row r="653" spans="2:2" x14ac:dyDescent="0.3">
      <c r="B653" s="113">
        <v>133670</v>
      </c>
    </row>
    <row r="654" spans="2:2" x14ac:dyDescent="0.3">
      <c r="B654" s="113">
        <v>138750</v>
      </c>
    </row>
    <row r="655" spans="2:2" x14ac:dyDescent="0.3">
      <c r="B655" s="113">
        <v>149420</v>
      </c>
    </row>
    <row r="656" spans="2:2" x14ac:dyDescent="0.3">
      <c r="B656" s="113">
        <v>155170</v>
      </c>
    </row>
    <row r="657" spans="2:2" x14ac:dyDescent="0.3">
      <c r="B657" s="113">
        <v>160170</v>
      </c>
    </row>
    <row r="658" spans="2:2" x14ac:dyDescent="0.3">
      <c r="B658" s="113">
        <v>164750</v>
      </c>
    </row>
    <row r="659" spans="2:2" x14ac:dyDescent="0.3">
      <c r="B659" s="113">
        <v>170080</v>
      </c>
    </row>
    <row r="660" spans="2:2" x14ac:dyDescent="0.3">
      <c r="B660" s="113">
        <v>175750</v>
      </c>
    </row>
    <row r="661" spans="2:2" x14ac:dyDescent="0.3">
      <c r="B661" s="113">
        <v>178000</v>
      </c>
    </row>
    <row r="662" spans="2:2" x14ac:dyDescent="0.3">
      <c r="B662" s="113">
        <v>110920</v>
      </c>
    </row>
    <row r="663" spans="2:2" x14ac:dyDescent="0.3">
      <c r="B663" s="113">
        <v>95670</v>
      </c>
    </row>
    <row r="664" spans="2:2" x14ac:dyDescent="0.3">
      <c r="B664" s="113">
        <v>84750</v>
      </c>
    </row>
    <row r="665" spans="2:2" x14ac:dyDescent="0.3">
      <c r="B665" s="113">
        <v>81580</v>
      </c>
    </row>
    <row r="666" spans="2:2" x14ac:dyDescent="0.3">
      <c r="B666" s="113">
        <v>82080</v>
      </c>
    </row>
    <row r="667" spans="2:2" x14ac:dyDescent="0.3">
      <c r="B667" s="113">
        <v>81080</v>
      </c>
    </row>
    <row r="668" spans="2:2" x14ac:dyDescent="0.3">
      <c r="B668" s="113">
        <v>68170</v>
      </c>
    </row>
    <row r="669" spans="2:2" x14ac:dyDescent="0.3">
      <c r="B669" s="113">
        <v>63500</v>
      </c>
    </row>
    <row r="670" spans="2:2" x14ac:dyDescent="0.3">
      <c r="B670" s="113">
        <v>59330</v>
      </c>
    </row>
    <row r="671" spans="2:2" x14ac:dyDescent="0.3">
      <c r="B671" s="113">
        <v>82670</v>
      </c>
    </row>
    <row r="672" spans="2:2" x14ac:dyDescent="0.3">
      <c r="B672" s="113">
        <v>103830</v>
      </c>
    </row>
    <row r="673" spans="2:2" x14ac:dyDescent="0.3">
      <c r="B673" s="113">
        <v>113920</v>
      </c>
    </row>
    <row r="674" spans="2:2" x14ac:dyDescent="0.3">
      <c r="B674" s="113">
        <v>135420</v>
      </c>
    </row>
    <row r="675" spans="2:2" x14ac:dyDescent="0.3">
      <c r="B675" s="113">
        <v>156250</v>
      </c>
    </row>
    <row r="676" spans="2:2" x14ac:dyDescent="0.3">
      <c r="B676" s="113">
        <v>168000</v>
      </c>
    </row>
    <row r="677" spans="2:2" x14ac:dyDescent="0.3">
      <c r="B677" s="113">
        <v>178250</v>
      </c>
    </row>
    <row r="678" spans="2:2" x14ac:dyDescent="0.3">
      <c r="B678" s="113">
        <v>183170</v>
      </c>
    </row>
    <row r="679" spans="2:2" x14ac:dyDescent="0.3">
      <c r="B679" s="113">
        <v>192580</v>
      </c>
    </row>
    <row r="680" spans="2:2" x14ac:dyDescent="0.3">
      <c r="B680" s="113">
        <v>195830</v>
      </c>
    </row>
    <row r="681" spans="2:2" x14ac:dyDescent="0.3">
      <c r="B681" s="113">
        <v>198420</v>
      </c>
    </row>
    <row r="682" spans="2:2" x14ac:dyDescent="0.3">
      <c r="B682" s="113">
        <v>200000</v>
      </c>
    </row>
    <row r="683" spans="2:2" x14ac:dyDescent="0.3">
      <c r="B683" s="113">
        <v>200750</v>
      </c>
    </row>
    <row r="684" spans="2:2" x14ac:dyDescent="0.3">
      <c r="B684" s="113">
        <v>202000</v>
      </c>
    </row>
    <row r="685" spans="2:2" x14ac:dyDescent="0.3">
      <c r="B685" s="113">
        <v>200580</v>
      </c>
    </row>
    <row r="686" spans="2:2" x14ac:dyDescent="0.3">
      <c r="B686" s="113">
        <v>144170</v>
      </c>
    </row>
    <row r="687" spans="2:2" x14ac:dyDescent="0.3">
      <c r="B687" s="113">
        <v>108250</v>
      </c>
    </row>
    <row r="688" spans="2:2" x14ac:dyDescent="0.3">
      <c r="B688" s="113">
        <v>98000</v>
      </c>
    </row>
    <row r="689" spans="2:2" x14ac:dyDescent="0.3">
      <c r="B689" s="113">
        <v>91670</v>
      </c>
    </row>
    <row r="690" spans="2:2" x14ac:dyDescent="0.3">
      <c r="B690" s="113">
        <v>87920</v>
      </c>
    </row>
    <row r="691" spans="2:2" x14ac:dyDescent="0.3">
      <c r="B691" s="113">
        <v>83420</v>
      </c>
    </row>
    <row r="692" spans="2:2" x14ac:dyDescent="0.3">
      <c r="B692" s="113">
        <v>67750</v>
      </c>
    </row>
    <row r="693" spans="2:2" x14ac:dyDescent="0.3">
      <c r="B693" s="113">
        <v>60830</v>
      </c>
    </row>
    <row r="694" spans="2:2" x14ac:dyDescent="0.3">
      <c r="B694" s="113">
        <v>54000</v>
      </c>
    </row>
    <row r="695" spans="2:2" x14ac:dyDescent="0.3">
      <c r="B695" s="113">
        <v>74920</v>
      </c>
    </row>
    <row r="696" spans="2:2" x14ac:dyDescent="0.3">
      <c r="B696" s="113">
        <v>89670</v>
      </c>
    </row>
    <row r="697" spans="2:2" x14ac:dyDescent="0.3">
      <c r="B697" s="113">
        <v>94330</v>
      </c>
    </row>
    <row r="698" spans="2:2" x14ac:dyDescent="0.3">
      <c r="B698" s="113">
        <v>111750</v>
      </c>
    </row>
    <row r="699" spans="2:2" x14ac:dyDescent="0.3">
      <c r="B699" s="113">
        <v>127420</v>
      </c>
    </row>
    <row r="700" spans="2:2" x14ac:dyDescent="0.3">
      <c r="B700" s="113">
        <v>135830</v>
      </c>
    </row>
    <row r="701" spans="2:2" x14ac:dyDescent="0.3">
      <c r="B701" s="113">
        <v>143000</v>
      </c>
    </row>
    <row r="702" spans="2:2" x14ac:dyDescent="0.3">
      <c r="B702" s="113">
        <v>145830</v>
      </c>
    </row>
    <row r="703" spans="2:2" x14ac:dyDescent="0.3">
      <c r="B703" s="113">
        <v>154000</v>
      </c>
    </row>
    <row r="704" spans="2:2" x14ac:dyDescent="0.3">
      <c r="B704" s="113">
        <v>156080</v>
      </c>
    </row>
    <row r="705" spans="2:2" x14ac:dyDescent="0.3">
      <c r="B705" s="113">
        <v>157500</v>
      </c>
    </row>
    <row r="706" spans="2:2" x14ac:dyDescent="0.3">
      <c r="B706" s="113">
        <v>159500</v>
      </c>
    </row>
    <row r="707" spans="2:2" x14ac:dyDescent="0.3">
      <c r="B707" s="113">
        <v>161500</v>
      </c>
    </row>
    <row r="708" spans="2:2" x14ac:dyDescent="0.3">
      <c r="B708" s="113">
        <v>162330</v>
      </c>
    </row>
    <row r="709" spans="2:2" x14ac:dyDescent="0.3">
      <c r="B709" s="113">
        <v>161420</v>
      </c>
    </row>
    <row r="710" spans="2:2" x14ac:dyDescent="0.3">
      <c r="B710" s="113">
        <v>98000</v>
      </c>
    </row>
    <row r="711" spans="2:2" x14ac:dyDescent="0.3">
      <c r="B711" s="113">
        <v>85580</v>
      </c>
    </row>
    <row r="712" spans="2:2" x14ac:dyDescent="0.3">
      <c r="B712" s="113">
        <v>76420</v>
      </c>
    </row>
    <row r="713" spans="2:2" x14ac:dyDescent="0.3">
      <c r="B713" s="113">
        <v>64080</v>
      </c>
    </row>
    <row r="714" spans="2:2" x14ac:dyDescent="0.3">
      <c r="B714" s="113">
        <v>60580</v>
      </c>
    </row>
    <row r="715" spans="2:2" x14ac:dyDescent="0.3">
      <c r="B715" s="113">
        <v>57420</v>
      </c>
    </row>
    <row r="716" spans="2:2" x14ac:dyDescent="0.3">
      <c r="B716" s="113">
        <v>44000</v>
      </c>
    </row>
    <row r="717" spans="2:2" x14ac:dyDescent="0.3">
      <c r="B717" s="113">
        <v>33500</v>
      </c>
    </row>
    <row r="718" spans="2:2" x14ac:dyDescent="0.3">
      <c r="B718" s="113">
        <v>30500</v>
      </c>
    </row>
    <row r="719" spans="2:2" x14ac:dyDescent="0.3">
      <c r="B719" s="113">
        <v>50500</v>
      </c>
    </row>
    <row r="720" spans="2:2" x14ac:dyDescent="0.3">
      <c r="B720" s="113">
        <v>64250</v>
      </c>
    </row>
    <row r="721" spans="2:2" x14ac:dyDescent="0.3">
      <c r="B721" s="113">
        <v>68500</v>
      </c>
    </row>
    <row r="722" spans="2:2" x14ac:dyDescent="0.3">
      <c r="B722" s="113">
        <v>90250</v>
      </c>
    </row>
    <row r="723" spans="2:2" x14ac:dyDescent="0.3">
      <c r="B723" s="113">
        <v>109670</v>
      </c>
    </row>
    <row r="724" spans="2:2" x14ac:dyDescent="0.3">
      <c r="B724" s="113">
        <v>121080</v>
      </c>
    </row>
    <row r="725" spans="2:2" x14ac:dyDescent="0.3">
      <c r="B725" s="113">
        <v>130750</v>
      </c>
    </row>
    <row r="726" spans="2:2" x14ac:dyDescent="0.3">
      <c r="B726" s="113">
        <v>134420</v>
      </c>
    </row>
    <row r="727" spans="2:2" x14ac:dyDescent="0.3">
      <c r="B727" s="113">
        <v>142170</v>
      </c>
    </row>
    <row r="728" spans="2:2" x14ac:dyDescent="0.3">
      <c r="B728" s="113">
        <v>143170</v>
      </c>
    </row>
    <row r="729" spans="2:2" x14ac:dyDescent="0.3">
      <c r="B729" s="113">
        <v>143170</v>
      </c>
    </row>
    <row r="730" spans="2:2" x14ac:dyDescent="0.3">
      <c r="B730" s="113">
        <v>143750</v>
      </c>
    </row>
    <row r="731" spans="2:2" x14ac:dyDescent="0.3">
      <c r="B731" s="113">
        <v>141750</v>
      </c>
    </row>
    <row r="732" spans="2:2" x14ac:dyDescent="0.3">
      <c r="B732" s="113">
        <v>139670</v>
      </c>
    </row>
    <row r="733" spans="2:2" x14ac:dyDescent="0.3">
      <c r="B733" s="113">
        <v>135750</v>
      </c>
    </row>
    <row r="734" spans="2:2" x14ac:dyDescent="0.3">
      <c r="B734" s="113">
        <v>84250</v>
      </c>
    </row>
    <row r="735" spans="2:2" x14ac:dyDescent="0.3">
      <c r="B735" s="113">
        <v>64000</v>
      </c>
    </row>
    <row r="736" spans="2:2" x14ac:dyDescent="0.3">
      <c r="B736" s="113">
        <v>50080</v>
      </c>
    </row>
    <row r="737" spans="2:2" x14ac:dyDescent="0.3">
      <c r="B737" s="113">
        <v>42420</v>
      </c>
    </row>
    <row r="738" spans="2:2" x14ac:dyDescent="0.3">
      <c r="B738" s="113">
        <v>34170</v>
      </c>
    </row>
    <row r="739" spans="2:2" x14ac:dyDescent="0.3">
      <c r="B739" s="113">
        <v>29830</v>
      </c>
    </row>
    <row r="740" spans="2:2" x14ac:dyDescent="0.3">
      <c r="B740" s="113">
        <v>17420</v>
      </c>
    </row>
    <row r="741" spans="2:2" x14ac:dyDescent="0.3">
      <c r="B741" s="113">
        <v>12920</v>
      </c>
    </row>
    <row r="742" spans="2:2" x14ac:dyDescent="0.3">
      <c r="B742" s="113">
        <v>15080</v>
      </c>
    </row>
    <row r="743" spans="2:2" x14ac:dyDescent="0.3">
      <c r="B743" s="113">
        <v>23920</v>
      </c>
    </row>
    <row r="744" spans="2:2" x14ac:dyDescent="0.3">
      <c r="B744" s="113">
        <v>32750</v>
      </c>
    </row>
    <row r="745" spans="2:2" x14ac:dyDescent="0.3">
      <c r="B745" s="113">
        <v>34080</v>
      </c>
    </row>
    <row r="746" spans="2:2" x14ac:dyDescent="0.3">
      <c r="B746" s="113">
        <v>50420</v>
      </c>
    </row>
    <row r="747" spans="2:2" x14ac:dyDescent="0.3">
      <c r="B747" s="113">
        <v>64670</v>
      </c>
    </row>
    <row r="748" spans="2:2" x14ac:dyDescent="0.3">
      <c r="B748" s="113">
        <v>72170</v>
      </c>
    </row>
    <row r="749" spans="2:2" x14ac:dyDescent="0.3">
      <c r="B749" s="113">
        <v>78500</v>
      </c>
    </row>
    <row r="750" spans="2:2" x14ac:dyDescent="0.3">
      <c r="B750" s="113">
        <v>80750</v>
      </c>
    </row>
    <row r="751" spans="2:2" x14ac:dyDescent="0.3">
      <c r="B751" s="113">
        <v>87670</v>
      </c>
    </row>
    <row r="752" spans="2:2" x14ac:dyDescent="0.3">
      <c r="B752" s="113">
        <v>90000</v>
      </c>
    </row>
    <row r="753" spans="2:2" x14ac:dyDescent="0.3">
      <c r="B753" s="113">
        <v>90670</v>
      </c>
    </row>
    <row r="754" spans="2:2" x14ac:dyDescent="0.3">
      <c r="B754" s="113">
        <v>91920</v>
      </c>
    </row>
    <row r="755" spans="2:2" x14ac:dyDescent="0.3">
      <c r="B755" s="113">
        <v>92830</v>
      </c>
    </row>
    <row r="756" spans="2:2" x14ac:dyDescent="0.3">
      <c r="B756" s="113">
        <v>93580</v>
      </c>
    </row>
    <row r="757" spans="2:2" x14ac:dyDescent="0.3">
      <c r="B757" s="113">
        <v>92250</v>
      </c>
    </row>
    <row r="758" spans="2:2" x14ac:dyDescent="0.3">
      <c r="B758" s="113">
        <v>31170</v>
      </c>
    </row>
    <row r="759" spans="2:2" x14ac:dyDescent="0.3">
      <c r="B759" s="113">
        <v>26580</v>
      </c>
    </row>
    <row r="760" spans="2:2" x14ac:dyDescent="0.3">
      <c r="B760" s="113">
        <v>24750</v>
      </c>
    </row>
    <row r="761" spans="2:2" x14ac:dyDescent="0.3">
      <c r="B761" s="113">
        <v>20080</v>
      </c>
    </row>
    <row r="762" spans="2:2" x14ac:dyDescent="0.3">
      <c r="B762" s="113">
        <v>0</v>
      </c>
    </row>
    <row r="763" spans="2:2" x14ac:dyDescent="0.3">
      <c r="B763" s="113">
        <v>0</v>
      </c>
    </row>
    <row r="764" spans="2:2" x14ac:dyDescent="0.3">
      <c r="B764" s="113">
        <v>0</v>
      </c>
    </row>
    <row r="765" spans="2:2" x14ac:dyDescent="0.3">
      <c r="B765" s="113">
        <v>0</v>
      </c>
    </row>
    <row r="766" spans="2:2" x14ac:dyDescent="0.3">
      <c r="B766" s="113">
        <v>0</v>
      </c>
    </row>
    <row r="767" spans="2:2" x14ac:dyDescent="0.3">
      <c r="B767" s="113">
        <v>0</v>
      </c>
    </row>
    <row r="768" spans="2:2" x14ac:dyDescent="0.3">
      <c r="B768" s="113">
        <v>0</v>
      </c>
    </row>
    <row r="769" spans="2:2" x14ac:dyDescent="0.3">
      <c r="B769" s="113">
        <v>35170</v>
      </c>
    </row>
    <row r="770" spans="2:2" x14ac:dyDescent="0.3">
      <c r="B770" s="113">
        <v>47830</v>
      </c>
    </row>
    <row r="771" spans="2:2" x14ac:dyDescent="0.3">
      <c r="B771" s="113">
        <v>61330</v>
      </c>
    </row>
    <row r="772" spans="2:2" x14ac:dyDescent="0.3">
      <c r="B772" s="113">
        <v>68250</v>
      </c>
    </row>
    <row r="773" spans="2:2" x14ac:dyDescent="0.3">
      <c r="B773" s="113">
        <v>73580</v>
      </c>
    </row>
    <row r="774" spans="2:2" x14ac:dyDescent="0.3">
      <c r="B774" s="113">
        <v>75250</v>
      </c>
    </row>
    <row r="775" spans="2:2" x14ac:dyDescent="0.3">
      <c r="B775" s="113">
        <v>82080</v>
      </c>
    </row>
    <row r="776" spans="2:2" x14ac:dyDescent="0.3">
      <c r="B776" s="113">
        <v>83830</v>
      </c>
    </row>
    <row r="777" spans="2:2" x14ac:dyDescent="0.3">
      <c r="B777" s="113">
        <v>84580</v>
      </c>
    </row>
    <row r="778" spans="2:2" x14ac:dyDescent="0.3">
      <c r="B778" s="113">
        <v>85330</v>
      </c>
    </row>
    <row r="779" spans="2:2" x14ac:dyDescent="0.3">
      <c r="B779" s="113">
        <v>86420</v>
      </c>
    </row>
    <row r="780" spans="2:2" x14ac:dyDescent="0.3">
      <c r="B780" s="113">
        <v>87080</v>
      </c>
    </row>
    <row r="781" spans="2:2" x14ac:dyDescent="0.3">
      <c r="B781" s="113">
        <v>86250</v>
      </c>
    </row>
    <row r="782" spans="2:2" x14ac:dyDescent="0.3">
      <c r="B782" s="113">
        <v>31170</v>
      </c>
    </row>
    <row r="783" spans="2:2" x14ac:dyDescent="0.3">
      <c r="B783" s="113">
        <v>29580</v>
      </c>
    </row>
    <row r="784" spans="2:2" x14ac:dyDescent="0.3">
      <c r="B784" s="113">
        <v>28000</v>
      </c>
    </row>
    <row r="785" spans="2:2" x14ac:dyDescent="0.3">
      <c r="B785" s="113">
        <v>25420</v>
      </c>
    </row>
    <row r="786" spans="2:2" x14ac:dyDescent="0.3">
      <c r="B786" s="113">
        <v>21420</v>
      </c>
    </row>
    <row r="787" spans="2:2" x14ac:dyDescent="0.3">
      <c r="B787" s="113">
        <v>27580</v>
      </c>
    </row>
    <row r="788" spans="2:2" x14ac:dyDescent="0.3">
      <c r="B788" s="113">
        <v>28750</v>
      </c>
    </row>
    <row r="789" spans="2:2" x14ac:dyDescent="0.3">
      <c r="B789" s="113">
        <v>29170</v>
      </c>
    </row>
    <row r="790" spans="2:2" x14ac:dyDescent="0.3">
      <c r="B790" s="113">
        <v>30920</v>
      </c>
    </row>
    <row r="791" spans="2:2" x14ac:dyDescent="0.3">
      <c r="B791" s="113">
        <v>44830</v>
      </c>
    </row>
    <row r="792" spans="2:2" x14ac:dyDescent="0.3">
      <c r="B792" s="113">
        <v>61580</v>
      </c>
    </row>
    <row r="793" spans="2:2" x14ac:dyDescent="0.3">
      <c r="B793" s="113">
        <v>68330</v>
      </c>
    </row>
    <row r="794" spans="2:2" x14ac:dyDescent="0.3">
      <c r="B794" s="113">
        <v>87170</v>
      </c>
    </row>
    <row r="795" spans="2:2" x14ac:dyDescent="0.3">
      <c r="B795" s="113">
        <v>105920</v>
      </c>
    </row>
    <row r="796" spans="2:2" x14ac:dyDescent="0.3">
      <c r="B796" s="113">
        <v>118000</v>
      </c>
    </row>
    <row r="797" spans="2:2" x14ac:dyDescent="0.3">
      <c r="B797" s="113">
        <v>129419.99999999999</v>
      </c>
    </row>
    <row r="798" spans="2:2" x14ac:dyDescent="0.3">
      <c r="B798" s="113">
        <v>135830</v>
      </c>
    </row>
    <row r="799" spans="2:2" x14ac:dyDescent="0.3">
      <c r="B799" s="113">
        <v>147750</v>
      </c>
    </row>
    <row r="800" spans="2:2" x14ac:dyDescent="0.3">
      <c r="B800" s="113">
        <v>153330</v>
      </c>
    </row>
    <row r="801" spans="2:2" x14ac:dyDescent="0.3">
      <c r="B801" s="113">
        <v>159000</v>
      </c>
    </row>
    <row r="802" spans="2:2" x14ac:dyDescent="0.3">
      <c r="B802" s="113">
        <v>164000</v>
      </c>
    </row>
    <row r="803" spans="2:2" x14ac:dyDescent="0.3">
      <c r="B803" s="113">
        <v>168750</v>
      </c>
    </row>
    <row r="804" spans="2:2" x14ac:dyDescent="0.3">
      <c r="B804" s="113">
        <v>173170</v>
      </c>
    </row>
    <row r="805" spans="2:2" x14ac:dyDescent="0.3">
      <c r="B805" s="113">
        <v>175500</v>
      </c>
    </row>
    <row r="806" spans="2:2" x14ac:dyDescent="0.3">
      <c r="B806" s="113">
        <v>113080</v>
      </c>
    </row>
    <row r="807" spans="2:2" x14ac:dyDescent="0.3">
      <c r="B807" s="113">
        <v>107420</v>
      </c>
    </row>
    <row r="808" spans="2:2" x14ac:dyDescent="0.3">
      <c r="B808" s="113">
        <v>96250</v>
      </c>
    </row>
    <row r="809" spans="2:2" x14ac:dyDescent="0.3">
      <c r="B809" s="113">
        <v>91000</v>
      </c>
    </row>
    <row r="810" spans="2:2" x14ac:dyDescent="0.3">
      <c r="B810" s="113">
        <v>90920</v>
      </c>
    </row>
    <row r="811" spans="2:2" x14ac:dyDescent="0.3">
      <c r="B811" s="113">
        <v>91420</v>
      </c>
    </row>
    <row r="812" spans="2:2" x14ac:dyDescent="0.3">
      <c r="B812" s="113">
        <v>78920</v>
      </c>
    </row>
    <row r="813" spans="2:2" x14ac:dyDescent="0.3">
      <c r="B813" s="113">
        <v>72420</v>
      </c>
    </row>
    <row r="814" spans="2:2" x14ac:dyDescent="0.3">
      <c r="B814" s="113">
        <v>68670</v>
      </c>
    </row>
    <row r="815" spans="2:2" x14ac:dyDescent="0.3">
      <c r="B815" s="113">
        <v>90830</v>
      </c>
    </row>
    <row r="816" spans="2:2" x14ac:dyDescent="0.3">
      <c r="B816" s="113">
        <v>114920</v>
      </c>
    </row>
    <row r="817" spans="2:2" x14ac:dyDescent="0.3">
      <c r="B817" s="113">
        <v>126580</v>
      </c>
    </row>
    <row r="818" spans="2:2" x14ac:dyDescent="0.3">
      <c r="B818" s="113">
        <v>147670</v>
      </c>
    </row>
    <row r="819" spans="2:2" x14ac:dyDescent="0.3">
      <c r="B819" s="113">
        <v>167420</v>
      </c>
    </row>
    <row r="820" spans="2:2" x14ac:dyDescent="0.3">
      <c r="B820" s="113">
        <v>179830</v>
      </c>
    </row>
    <row r="821" spans="2:2" x14ac:dyDescent="0.3">
      <c r="B821" s="113">
        <v>190420</v>
      </c>
    </row>
    <row r="822" spans="2:2" x14ac:dyDescent="0.3">
      <c r="B822" s="113">
        <v>196830</v>
      </c>
    </row>
    <row r="823" spans="2:2" x14ac:dyDescent="0.3">
      <c r="B823" s="113">
        <v>206580</v>
      </c>
    </row>
    <row r="824" spans="2:2" x14ac:dyDescent="0.3">
      <c r="B824" s="113">
        <v>209330</v>
      </c>
    </row>
    <row r="825" spans="2:2" x14ac:dyDescent="0.3">
      <c r="B825" s="113">
        <v>211250</v>
      </c>
    </row>
    <row r="826" spans="2:2" x14ac:dyDescent="0.3">
      <c r="B826" s="113">
        <v>212420</v>
      </c>
    </row>
    <row r="827" spans="2:2" x14ac:dyDescent="0.3">
      <c r="B827" s="113">
        <v>214000</v>
      </c>
    </row>
    <row r="828" spans="2:2" x14ac:dyDescent="0.3">
      <c r="B828" s="113">
        <v>214170</v>
      </c>
    </row>
    <row r="829" spans="2:2" x14ac:dyDescent="0.3">
      <c r="B829" s="113">
        <v>212420</v>
      </c>
    </row>
    <row r="830" spans="2:2" x14ac:dyDescent="0.3">
      <c r="B830" s="113">
        <v>158920</v>
      </c>
    </row>
    <row r="831" spans="2:2" x14ac:dyDescent="0.3">
      <c r="B831" s="113">
        <v>131670</v>
      </c>
    </row>
    <row r="832" spans="2:2" x14ac:dyDescent="0.3">
      <c r="B832" s="113">
        <v>123750</v>
      </c>
    </row>
    <row r="833" spans="2:2" x14ac:dyDescent="0.3">
      <c r="B833" s="113">
        <v>117080</v>
      </c>
    </row>
    <row r="834" spans="2:2" x14ac:dyDescent="0.3">
      <c r="B834" s="113">
        <v>112170</v>
      </c>
    </row>
    <row r="835" spans="2:2" x14ac:dyDescent="0.3">
      <c r="B835" s="113">
        <v>107750</v>
      </c>
    </row>
    <row r="836" spans="2:2" x14ac:dyDescent="0.3">
      <c r="B836" s="113">
        <v>96420</v>
      </c>
    </row>
    <row r="837" spans="2:2" x14ac:dyDescent="0.3">
      <c r="B837" s="113">
        <v>84750</v>
      </c>
    </row>
    <row r="838" spans="2:2" x14ac:dyDescent="0.3">
      <c r="B838" s="113">
        <v>74580</v>
      </c>
    </row>
    <row r="839" spans="2:2" x14ac:dyDescent="0.3">
      <c r="B839" s="113">
        <v>88000</v>
      </c>
    </row>
    <row r="840" spans="2:2" x14ac:dyDescent="0.3">
      <c r="B840" s="113">
        <v>105250</v>
      </c>
    </row>
    <row r="841" spans="2:2" x14ac:dyDescent="0.3">
      <c r="B841" s="113">
        <v>107080</v>
      </c>
    </row>
    <row r="842" spans="2:2" x14ac:dyDescent="0.3">
      <c r="B842" s="113">
        <v>120580</v>
      </c>
    </row>
    <row r="843" spans="2:2" x14ac:dyDescent="0.3">
      <c r="B843" s="113">
        <v>136330</v>
      </c>
    </row>
    <row r="844" spans="2:2" x14ac:dyDescent="0.3">
      <c r="B844" s="113">
        <v>143580</v>
      </c>
    </row>
    <row r="845" spans="2:2" x14ac:dyDescent="0.3">
      <c r="B845" s="113">
        <v>150000</v>
      </c>
    </row>
    <row r="846" spans="2:2" x14ac:dyDescent="0.3">
      <c r="B846" s="113">
        <v>152500</v>
      </c>
    </row>
    <row r="847" spans="2:2" x14ac:dyDescent="0.3">
      <c r="B847" s="113">
        <v>158920</v>
      </c>
    </row>
    <row r="848" spans="2:2" x14ac:dyDescent="0.3">
      <c r="B848" s="113">
        <v>160420</v>
      </c>
    </row>
    <row r="849" spans="2:2" x14ac:dyDescent="0.3">
      <c r="B849" s="113">
        <v>161500</v>
      </c>
    </row>
    <row r="850" spans="2:2" x14ac:dyDescent="0.3">
      <c r="B850" s="113">
        <v>161750</v>
      </c>
    </row>
    <row r="851" spans="2:2" x14ac:dyDescent="0.3">
      <c r="B851" s="113">
        <v>161500</v>
      </c>
    </row>
    <row r="852" spans="2:2" x14ac:dyDescent="0.3">
      <c r="B852" s="113">
        <v>161330</v>
      </c>
    </row>
    <row r="853" spans="2:2" x14ac:dyDescent="0.3">
      <c r="B853" s="113">
        <v>158670</v>
      </c>
    </row>
    <row r="854" spans="2:2" x14ac:dyDescent="0.3">
      <c r="B854" s="113">
        <v>106830</v>
      </c>
    </row>
    <row r="855" spans="2:2" x14ac:dyDescent="0.3">
      <c r="B855" s="113">
        <v>78420</v>
      </c>
    </row>
    <row r="856" spans="2:2" x14ac:dyDescent="0.3">
      <c r="B856" s="113">
        <v>74500</v>
      </c>
    </row>
    <row r="857" spans="2:2" x14ac:dyDescent="0.3">
      <c r="B857" s="113">
        <v>70250</v>
      </c>
    </row>
    <row r="858" spans="2:2" x14ac:dyDescent="0.3">
      <c r="B858" s="113">
        <v>60000</v>
      </c>
    </row>
    <row r="859" spans="2:2" x14ac:dyDescent="0.3">
      <c r="B859" s="113">
        <v>53420</v>
      </c>
    </row>
    <row r="860" spans="2:2" x14ac:dyDescent="0.3">
      <c r="B860" s="113">
        <v>47330</v>
      </c>
    </row>
    <row r="861" spans="2:2" x14ac:dyDescent="0.3">
      <c r="B861" s="113">
        <v>35750</v>
      </c>
    </row>
    <row r="862" spans="2:2" x14ac:dyDescent="0.3">
      <c r="B862" s="113">
        <v>30920</v>
      </c>
    </row>
    <row r="863" spans="2:2" x14ac:dyDescent="0.3">
      <c r="B863" s="113">
        <v>45500</v>
      </c>
    </row>
    <row r="864" spans="2:2" x14ac:dyDescent="0.3">
      <c r="B864" s="113">
        <v>60000</v>
      </c>
    </row>
    <row r="865" spans="2:2" x14ac:dyDescent="0.3">
      <c r="B865" s="113">
        <v>64500</v>
      </c>
    </row>
    <row r="866" spans="2:2" x14ac:dyDescent="0.3">
      <c r="B866" s="113">
        <v>78920</v>
      </c>
    </row>
    <row r="867" spans="2:2" x14ac:dyDescent="0.3">
      <c r="B867" s="113">
        <v>92170</v>
      </c>
    </row>
    <row r="868" spans="2:2" x14ac:dyDescent="0.3">
      <c r="B868" s="113">
        <v>99420</v>
      </c>
    </row>
    <row r="869" spans="2:2" x14ac:dyDescent="0.3">
      <c r="B869" s="113">
        <v>106830</v>
      </c>
    </row>
    <row r="870" spans="2:2" x14ac:dyDescent="0.3">
      <c r="B870" s="113">
        <v>109500</v>
      </c>
    </row>
    <row r="871" spans="2:2" x14ac:dyDescent="0.3">
      <c r="B871" s="113">
        <v>117920</v>
      </c>
    </row>
    <row r="872" spans="2:2" x14ac:dyDescent="0.3">
      <c r="B872" s="113">
        <v>122250</v>
      </c>
    </row>
    <row r="873" spans="2:2" x14ac:dyDescent="0.3">
      <c r="B873" s="113">
        <v>124500</v>
      </c>
    </row>
    <row r="874" spans="2:2" x14ac:dyDescent="0.3">
      <c r="B874" s="113">
        <v>127670</v>
      </c>
    </row>
    <row r="875" spans="2:2" x14ac:dyDescent="0.3">
      <c r="B875" s="113">
        <v>131830</v>
      </c>
    </row>
    <row r="876" spans="2:2" x14ac:dyDescent="0.3">
      <c r="B876" s="113">
        <v>134830</v>
      </c>
    </row>
    <row r="877" spans="2:2" x14ac:dyDescent="0.3">
      <c r="B877" s="113">
        <v>134750</v>
      </c>
    </row>
    <row r="878" spans="2:2" x14ac:dyDescent="0.3">
      <c r="B878" s="113">
        <v>74250</v>
      </c>
    </row>
    <row r="879" spans="2:2" x14ac:dyDescent="0.3">
      <c r="B879" s="113">
        <v>65830</v>
      </c>
    </row>
    <row r="880" spans="2:2" x14ac:dyDescent="0.3">
      <c r="B880" s="113">
        <v>61920</v>
      </c>
    </row>
    <row r="881" spans="2:2" x14ac:dyDescent="0.3">
      <c r="B881" s="113">
        <v>59000</v>
      </c>
    </row>
    <row r="882" spans="2:2" x14ac:dyDescent="0.3">
      <c r="B882" s="113">
        <v>55080</v>
      </c>
    </row>
    <row r="883" spans="2:2" x14ac:dyDescent="0.3">
      <c r="B883" s="113">
        <v>47250</v>
      </c>
    </row>
    <row r="884" spans="2:2" x14ac:dyDescent="0.3">
      <c r="B884" s="113">
        <v>34170</v>
      </c>
    </row>
    <row r="885" spans="2:2" x14ac:dyDescent="0.3">
      <c r="B885" s="113">
        <v>25750</v>
      </c>
    </row>
    <row r="886" spans="2:2" x14ac:dyDescent="0.3">
      <c r="B886" s="113">
        <v>21000</v>
      </c>
    </row>
    <row r="887" spans="2:2" x14ac:dyDescent="0.3">
      <c r="B887" s="113">
        <v>40170</v>
      </c>
    </row>
    <row r="888" spans="2:2" x14ac:dyDescent="0.3">
      <c r="B888" s="113">
        <v>51080</v>
      </c>
    </row>
    <row r="889" spans="2:2" x14ac:dyDescent="0.3">
      <c r="B889" s="113">
        <v>55750</v>
      </c>
    </row>
    <row r="890" spans="2:2" x14ac:dyDescent="0.3">
      <c r="B890" s="113">
        <v>69750</v>
      </c>
    </row>
    <row r="891" spans="2:2" x14ac:dyDescent="0.3">
      <c r="B891" s="113">
        <v>86000</v>
      </c>
    </row>
    <row r="892" spans="2:2" x14ac:dyDescent="0.3">
      <c r="B892" s="113">
        <v>94580</v>
      </c>
    </row>
    <row r="893" spans="2:2" x14ac:dyDescent="0.3">
      <c r="B893" s="113">
        <v>101920</v>
      </c>
    </row>
    <row r="894" spans="2:2" x14ac:dyDescent="0.3">
      <c r="B894" s="113">
        <v>105000</v>
      </c>
    </row>
    <row r="895" spans="2:2" x14ac:dyDescent="0.3">
      <c r="B895" s="113">
        <v>113330</v>
      </c>
    </row>
    <row r="896" spans="2:2" x14ac:dyDescent="0.3">
      <c r="B896" s="113">
        <v>116080</v>
      </c>
    </row>
    <row r="897" spans="2:2" x14ac:dyDescent="0.3">
      <c r="B897" s="113">
        <v>117500</v>
      </c>
    </row>
    <row r="898" spans="2:2" x14ac:dyDescent="0.3">
      <c r="B898" s="113">
        <v>119330</v>
      </c>
    </row>
    <row r="899" spans="2:2" x14ac:dyDescent="0.3">
      <c r="B899" s="113">
        <v>124580</v>
      </c>
    </row>
    <row r="900" spans="2:2" x14ac:dyDescent="0.3">
      <c r="B900" s="113">
        <v>129250</v>
      </c>
    </row>
    <row r="901" spans="2:2" x14ac:dyDescent="0.3">
      <c r="B901" s="113">
        <v>129919.99999999999</v>
      </c>
    </row>
    <row r="902" spans="2:2" x14ac:dyDescent="0.3">
      <c r="B902" s="113">
        <v>68580</v>
      </c>
    </row>
    <row r="903" spans="2:2" x14ac:dyDescent="0.3">
      <c r="B903" s="113">
        <v>52420</v>
      </c>
    </row>
    <row r="904" spans="2:2" x14ac:dyDescent="0.3">
      <c r="B904" s="113">
        <v>39420</v>
      </c>
    </row>
    <row r="905" spans="2:2" x14ac:dyDescent="0.3">
      <c r="B905" s="113">
        <v>38420</v>
      </c>
    </row>
    <row r="906" spans="2:2" x14ac:dyDescent="0.3">
      <c r="B906" s="113">
        <v>38420</v>
      </c>
    </row>
    <row r="907" spans="2:2" x14ac:dyDescent="0.3">
      <c r="B907" s="113">
        <v>32080</v>
      </c>
    </row>
    <row r="908" spans="2:2" x14ac:dyDescent="0.3">
      <c r="B908" s="113">
        <v>18170</v>
      </c>
    </row>
    <row r="909" spans="2:2" x14ac:dyDescent="0.3">
      <c r="B909" s="113">
        <v>13420</v>
      </c>
    </row>
    <row r="910" spans="2:2" x14ac:dyDescent="0.3">
      <c r="B910" s="113">
        <v>11250</v>
      </c>
    </row>
    <row r="911" spans="2:2" x14ac:dyDescent="0.3">
      <c r="B911" s="113">
        <v>27170</v>
      </c>
    </row>
    <row r="912" spans="2:2" x14ac:dyDescent="0.3">
      <c r="B912" s="113">
        <v>38830</v>
      </c>
    </row>
    <row r="913" spans="2:2" x14ac:dyDescent="0.3">
      <c r="B913" s="113">
        <v>40750</v>
      </c>
    </row>
    <row r="914" spans="2:2" x14ac:dyDescent="0.3">
      <c r="B914" s="113">
        <v>59080</v>
      </c>
    </row>
    <row r="915" spans="2:2" x14ac:dyDescent="0.3">
      <c r="B915" s="113">
        <v>77670</v>
      </c>
    </row>
    <row r="916" spans="2:2" x14ac:dyDescent="0.3">
      <c r="B916" s="113">
        <v>87330</v>
      </c>
    </row>
    <row r="917" spans="2:2" x14ac:dyDescent="0.3">
      <c r="B917" s="113">
        <v>95920</v>
      </c>
    </row>
    <row r="918" spans="2:2" x14ac:dyDescent="0.3">
      <c r="B918" s="113">
        <v>100170</v>
      </c>
    </row>
    <row r="919" spans="2:2" x14ac:dyDescent="0.3">
      <c r="B919" s="113">
        <v>110080</v>
      </c>
    </row>
    <row r="920" spans="2:2" x14ac:dyDescent="0.3">
      <c r="B920" s="113">
        <v>113750</v>
      </c>
    </row>
    <row r="921" spans="2:2" x14ac:dyDescent="0.3">
      <c r="B921" s="113">
        <v>116750</v>
      </c>
    </row>
    <row r="922" spans="2:2" x14ac:dyDescent="0.3">
      <c r="B922" s="113">
        <v>119750</v>
      </c>
    </row>
    <row r="923" spans="2:2" x14ac:dyDescent="0.3">
      <c r="B923" s="113">
        <v>122500</v>
      </c>
    </row>
    <row r="924" spans="2:2" x14ac:dyDescent="0.3">
      <c r="B924" s="113">
        <v>125170</v>
      </c>
    </row>
    <row r="925" spans="2:2" x14ac:dyDescent="0.3">
      <c r="B925" s="113">
        <v>126170</v>
      </c>
    </row>
    <row r="926" spans="2:2" x14ac:dyDescent="0.3">
      <c r="B926" s="113">
        <v>62580</v>
      </c>
    </row>
    <row r="927" spans="2:2" x14ac:dyDescent="0.3">
      <c r="B927" s="113">
        <v>50330</v>
      </c>
    </row>
    <row r="928" spans="2:2" x14ac:dyDescent="0.3">
      <c r="B928" s="113">
        <v>43330</v>
      </c>
    </row>
    <row r="929" spans="2:2" x14ac:dyDescent="0.3">
      <c r="B929" s="113">
        <v>38920</v>
      </c>
    </row>
    <row r="930" spans="2:2" x14ac:dyDescent="0.3">
      <c r="B930" s="113">
        <v>34920</v>
      </c>
    </row>
    <row r="931" spans="2:2" x14ac:dyDescent="0.3">
      <c r="B931" s="113">
        <v>34830</v>
      </c>
    </row>
    <row r="932" spans="2:2" x14ac:dyDescent="0.3">
      <c r="B932" s="113">
        <v>29170</v>
      </c>
    </row>
    <row r="933" spans="2:2" x14ac:dyDescent="0.3">
      <c r="B933" s="113">
        <v>25330</v>
      </c>
    </row>
    <row r="934" spans="2:2" x14ac:dyDescent="0.3">
      <c r="B934" s="113">
        <v>22000</v>
      </c>
    </row>
    <row r="935" spans="2:2" x14ac:dyDescent="0.3">
      <c r="B935" s="113">
        <v>41750</v>
      </c>
    </row>
    <row r="936" spans="2:2" x14ac:dyDescent="0.3">
      <c r="B936" s="113">
        <v>56080</v>
      </c>
    </row>
    <row r="937" spans="2:2" x14ac:dyDescent="0.3">
      <c r="B937" s="113">
        <v>59830</v>
      </c>
    </row>
    <row r="938" spans="2:2" x14ac:dyDescent="0.3">
      <c r="B938" s="113">
        <v>74080</v>
      </c>
    </row>
    <row r="939" spans="2:2" x14ac:dyDescent="0.3">
      <c r="B939" s="113">
        <v>88750</v>
      </c>
    </row>
    <row r="940" spans="2:2" x14ac:dyDescent="0.3">
      <c r="B940" s="113">
        <v>96330</v>
      </c>
    </row>
    <row r="941" spans="2:2" x14ac:dyDescent="0.3">
      <c r="B941" s="113">
        <v>102420</v>
      </c>
    </row>
    <row r="942" spans="2:2" x14ac:dyDescent="0.3">
      <c r="B942" s="113">
        <v>104000</v>
      </c>
    </row>
    <row r="943" spans="2:2" x14ac:dyDescent="0.3">
      <c r="B943" s="113">
        <v>111500</v>
      </c>
    </row>
    <row r="944" spans="2:2" x14ac:dyDescent="0.3">
      <c r="B944" s="113">
        <v>114080</v>
      </c>
    </row>
    <row r="945" spans="2:2" x14ac:dyDescent="0.3">
      <c r="B945" s="113">
        <v>115420</v>
      </c>
    </row>
    <row r="946" spans="2:2" x14ac:dyDescent="0.3">
      <c r="B946" s="113">
        <v>116000</v>
      </c>
    </row>
    <row r="947" spans="2:2" x14ac:dyDescent="0.3">
      <c r="B947" s="113">
        <v>116580</v>
      </c>
    </row>
    <row r="948" spans="2:2" x14ac:dyDescent="0.3">
      <c r="B948" s="113">
        <v>117250</v>
      </c>
    </row>
    <row r="949" spans="2:2" x14ac:dyDescent="0.3">
      <c r="B949" s="113">
        <v>115250</v>
      </c>
    </row>
    <row r="950" spans="2:2" x14ac:dyDescent="0.3">
      <c r="B950" s="113">
        <v>56830</v>
      </c>
    </row>
    <row r="951" spans="2:2" x14ac:dyDescent="0.3">
      <c r="B951" s="113">
        <v>44330</v>
      </c>
    </row>
    <row r="952" spans="2:2" x14ac:dyDescent="0.3">
      <c r="B952" s="113">
        <v>33750</v>
      </c>
    </row>
    <row r="953" spans="2:2" x14ac:dyDescent="0.3">
      <c r="B953" s="113">
        <v>33330</v>
      </c>
    </row>
    <row r="954" spans="2:2" x14ac:dyDescent="0.3">
      <c r="B954" s="113">
        <v>33920</v>
      </c>
    </row>
    <row r="955" spans="2:2" x14ac:dyDescent="0.3">
      <c r="B955" s="113">
        <v>32670</v>
      </c>
    </row>
    <row r="956" spans="2:2" x14ac:dyDescent="0.3">
      <c r="B956" s="113">
        <v>26330</v>
      </c>
    </row>
    <row r="957" spans="2:2" x14ac:dyDescent="0.3">
      <c r="B957" s="113">
        <v>25330</v>
      </c>
    </row>
    <row r="958" spans="2:2" x14ac:dyDescent="0.3">
      <c r="B958" s="113">
        <v>25330</v>
      </c>
    </row>
    <row r="959" spans="2:2" x14ac:dyDescent="0.3">
      <c r="B959" s="113">
        <v>37920</v>
      </c>
    </row>
    <row r="960" spans="2:2" x14ac:dyDescent="0.3">
      <c r="B960" s="113">
        <v>49580</v>
      </c>
    </row>
    <row r="961" spans="2:2" x14ac:dyDescent="0.3">
      <c r="B961" s="113">
        <v>52000</v>
      </c>
    </row>
    <row r="962" spans="2:2" x14ac:dyDescent="0.3">
      <c r="B962" s="113">
        <v>63330</v>
      </c>
    </row>
    <row r="963" spans="2:2" x14ac:dyDescent="0.3">
      <c r="B963" s="113">
        <v>75420</v>
      </c>
    </row>
    <row r="964" spans="2:2" x14ac:dyDescent="0.3">
      <c r="B964" s="113">
        <v>81420</v>
      </c>
    </row>
    <row r="965" spans="2:2" x14ac:dyDescent="0.3">
      <c r="B965" s="113">
        <v>87670</v>
      </c>
    </row>
    <row r="966" spans="2:2" x14ac:dyDescent="0.3">
      <c r="B966" s="113">
        <v>88920</v>
      </c>
    </row>
    <row r="967" spans="2:2" x14ac:dyDescent="0.3">
      <c r="B967" s="113">
        <v>95250</v>
      </c>
    </row>
    <row r="968" spans="2:2" x14ac:dyDescent="0.3">
      <c r="B968" s="113">
        <v>96080</v>
      </c>
    </row>
    <row r="969" spans="2:2" x14ac:dyDescent="0.3">
      <c r="B969" s="113">
        <v>96750</v>
      </c>
    </row>
    <row r="970" spans="2:2" x14ac:dyDescent="0.3">
      <c r="B970" s="113">
        <v>96920</v>
      </c>
    </row>
    <row r="971" spans="2:2" x14ac:dyDescent="0.3">
      <c r="B971" s="113">
        <v>97000</v>
      </c>
    </row>
    <row r="972" spans="2:2" x14ac:dyDescent="0.3">
      <c r="B972" s="113">
        <v>97000</v>
      </c>
    </row>
    <row r="973" spans="2:2" x14ac:dyDescent="0.3">
      <c r="B973" s="113">
        <v>95170</v>
      </c>
    </row>
    <row r="974" spans="2:2" x14ac:dyDescent="0.3">
      <c r="B974" s="113">
        <v>33920</v>
      </c>
    </row>
    <row r="975" spans="2:2" x14ac:dyDescent="0.3">
      <c r="B975" s="113">
        <v>27750</v>
      </c>
    </row>
    <row r="976" spans="2:2" x14ac:dyDescent="0.3">
      <c r="B976" s="113">
        <v>24670</v>
      </c>
    </row>
    <row r="977" spans="2:2" x14ac:dyDescent="0.3">
      <c r="B977" s="113">
        <v>19830</v>
      </c>
    </row>
    <row r="978" spans="2:2" x14ac:dyDescent="0.3">
      <c r="B978" s="113">
        <v>0</v>
      </c>
    </row>
    <row r="979" spans="2:2" x14ac:dyDescent="0.3">
      <c r="B979" s="113">
        <v>0</v>
      </c>
    </row>
    <row r="980" spans="2:2" x14ac:dyDescent="0.3">
      <c r="B980" s="113">
        <v>0</v>
      </c>
    </row>
    <row r="981" spans="2:2" x14ac:dyDescent="0.3">
      <c r="B981" s="113">
        <v>0</v>
      </c>
    </row>
    <row r="982" spans="2:2" x14ac:dyDescent="0.3">
      <c r="B982" s="113">
        <v>0</v>
      </c>
    </row>
    <row r="983" spans="2:2" x14ac:dyDescent="0.3">
      <c r="B983" s="113">
        <v>0</v>
      </c>
    </row>
    <row r="984" spans="2:2" x14ac:dyDescent="0.3">
      <c r="B984" s="113">
        <v>0</v>
      </c>
    </row>
    <row r="985" spans="2:2" x14ac:dyDescent="0.3">
      <c r="B985" s="113">
        <v>16670</v>
      </c>
    </row>
    <row r="986" spans="2:2" x14ac:dyDescent="0.3">
      <c r="B986" s="113">
        <v>49250</v>
      </c>
    </row>
    <row r="987" spans="2:2" x14ac:dyDescent="0.3">
      <c r="B987" s="113">
        <v>66580</v>
      </c>
    </row>
    <row r="988" spans="2:2" x14ac:dyDescent="0.3">
      <c r="B988" s="113">
        <v>76500</v>
      </c>
    </row>
    <row r="989" spans="2:2" x14ac:dyDescent="0.3">
      <c r="B989" s="113">
        <v>86000</v>
      </c>
    </row>
    <row r="990" spans="2:2" x14ac:dyDescent="0.3">
      <c r="B990" s="113">
        <v>91330</v>
      </c>
    </row>
    <row r="991" spans="2:2" x14ac:dyDescent="0.3">
      <c r="B991" s="113">
        <v>102080</v>
      </c>
    </row>
    <row r="992" spans="2:2" x14ac:dyDescent="0.3">
      <c r="B992" s="113">
        <v>107500</v>
      </c>
    </row>
    <row r="993" spans="2:2" x14ac:dyDescent="0.3">
      <c r="B993" s="113">
        <v>112250</v>
      </c>
    </row>
    <row r="994" spans="2:2" x14ac:dyDescent="0.3">
      <c r="B994" s="113">
        <v>117330</v>
      </c>
    </row>
    <row r="995" spans="2:2" x14ac:dyDescent="0.3">
      <c r="B995" s="113">
        <v>121750</v>
      </c>
    </row>
    <row r="996" spans="2:2" x14ac:dyDescent="0.3">
      <c r="B996" s="113">
        <v>126670</v>
      </c>
    </row>
    <row r="997" spans="2:2" x14ac:dyDescent="0.3">
      <c r="B997" s="113">
        <v>129330.00000000001</v>
      </c>
    </row>
    <row r="998" spans="2:2" x14ac:dyDescent="0.3">
      <c r="B998" s="113">
        <v>67920</v>
      </c>
    </row>
    <row r="999" spans="2:2" x14ac:dyDescent="0.3">
      <c r="B999" s="113">
        <v>60670</v>
      </c>
    </row>
    <row r="1000" spans="2:2" x14ac:dyDescent="0.3">
      <c r="B1000" s="113">
        <v>51080</v>
      </c>
    </row>
    <row r="1001" spans="2:2" x14ac:dyDescent="0.3">
      <c r="B1001" s="113">
        <v>44170</v>
      </c>
    </row>
    <row r="1002" spans="2:2" x14ac:dyDescent="0.3">
      <c r="B1002" s="113">
        <v>43500</v>
      </c>
    </row>
    <row r="1003" spans="2:2" x14ac:dyDescent="0.3">
      <c r="B1003" s="113">
        <v>42920</v>
      </c>
    </row>
    <row r="1004" spans="2:2" x14ac:dyDescent="0.3">
      <c r="B1004" s="113">
        <v>32000</v>
      </c>
    </row>
    <row r="1005" spans="2:2" x14ac:dyDescent="0.3">
      <c r="B1005" s="113">
        <v>25080</v>
      </c>
    </row>
    <row r="1006" spans="2:2" x14ac:dyDescent="0.3">
      <c r="B1006" s="113">
        <v>24920</v>
      </c>
    </row>
    <row r="1007" spans="2:2" x14ac:dyDescent="0.3">
      <c r="B1007" s="113">
        <v>46250</v>
      </c>
    </row>
    <row r="1008" spans="2:2" x14ac:dyDescent="0.3">
      <c r="B1008" s="113">
        <v>63170</v>
      </c>
    </row>
    <row r="1009" spans="2:2" x14ac:dyDescent="0.3">
      <c r="B1009" s="113">
        <v>70500</v>
      </c>
    </row>
    <row r="1010" spans="2:2" x14ac:dyDescent="0.3">
      <c r="B1010" s="113">
        <v>94250</v>
      </c>
    </row>
    <row r="1011" spans="2:2" x14ac:dyDescent="0.3">
      <c r="B1011" s="113">
        <v>114830</v>
      </c>
    </row>
    <row r="1012" spans="2:2" x14ac:dyDescent="0.3">
      <c r="B1012" s="113">
        <v>127420</v>
      </c>
    </row>
    <row r="1013" spans="2:2" x14ac:dyDescent="0.3">
      <c r="B1013" s="113">
        <v>138250</v>
      </c>
    </row>
    <row r="1014" spans="2:2" x14ac:dyDescent="0.3">
      <c r="B1014" s="113">
        <v>144330</v>
      </c>
    </row>
    <row r="1015" spans="2:2" x14ac:dyDescent="0.3">
      <c r="B1015" s="113">
        <v>155500</v>
      </c>
    </row>
    <row r="1016" spans="2:2" x14ac:dyDescent="0.3">
      <c r="B1016" s="113">
        <v>160580</v>
      </c>
    </row>
    <row r="1017" spans="2:2" x14ac:dyDescent="0.3">
      <c r="B1017" s="113">
        <v>165670</v>
      </c>
    </row>
    <row r="1018" spans="2:2" x14ac:dyDescent="0.3">
      <c r="B1018" s="113">
        <v>170330</v>
      </c>
    </row>
    <row r="1019" spans="2:2" x14ac:dyDescent="0.3">
      <c r="B1019" s="113">
        <v>174670</v>
      </c>
    </row>
    <row r="1020" spans="2:2" x14ac:dyDescent="0.3">
      <c r="B1020" s="113">
        <v>179670</v>
      </c>
    </row>
    <row r="1021" spans="2:2" x14ac:dyDescent="0.3">
      <c r="B1021" s="113">
        <v>181750</v>
      </c>
    </row>
    <row r="1022" spans="2:2" x14ac:dyDescent="0.3">
      <c r="B1022" s="113">
        <v>119170</v>
      </c>
    </row>
    <row r="1023" spans="2:2" x14ac:dyDescent="0.3">
      <c r="B1023" s="113">
        <v>104000</v>
      </c>
    </row>
    <row r="1024" spans="2:2" x14ac:dyDescent="0.3">
      <c r="B1024" s="113">
        <v>89500</v>
      </c>
    </row>
    <row r="1025" spans="2:2" x14ac:dyDescent="0.3">
      <c r="B1025" s="113">
        <v>86500</v>
      </c>
    </row>
    <row r="1026" spans="2:2" x14ac:dyDescent="0.3">
      <c r="B1026" s="113">
        <v>87500</v>
      </c>
    </row>
    <row r="1027" spans="2:2" x14ac:dyDescent="0.3">
      <c r="B1027" s="113">
        <v>86580</v>
      </c>
    </row>
    <row r="1028" spans="2:2" x14ac:dyDescent="0.3">
      <c r="B1028" s="113">
        <v>72750</v>
      </c>
    </row>
    <row r="1029" spans="2:2" x14ac:dyDescent="0.3">
      <c r="B1029" s="113">
        <v>66580</v>
      </c>
    </row>
    <row r="1030" spans="2:2" x14ac:dyDescent="0.3">
      <c r="B1030" s="113">
        <v>61580</v>
      </c>
    </row>
    <row r="1031" spans="2:2" x14ac:dyDescent="0.3">
      <c r="B1031" s="113">
        <v>82920</v>
      </c>
    </row>
    <row r="1032" spans="2:2" x14ac:dyDescent="0.3">
      <c r="B1032" s="113">
        <v>104330</v>
      </c>
    </row>
    <row r="1033" spans="2:2" x14ac:dyDescent="0.3">
      <c r="B1033" s="113">
        <v>114580</v>
      </c>
    </row>
    <row r="1034" spans="2:2" x14ac:dyDescent="0.3">
      <c r="B1034" s="113">
        <v>135170</v>
      </c>
    </row>
    <row r="1035" spans="2:2" x14ac:dyDescent="0.3">
      <c r="B1035" s="113">
        <v>154670</v>
      </c>
    </row>
    <row r="1036" spans="2:2" x14ac:dyDescent="0.3">
      <c r="B1036" s="113">
        <v>165250</v>
      </c>
    </row>
    <row r="1037" spans="2:2" x14ac:dyDescent="0.3">
      <c r="B1037" s="113">
        <v>175670</v>
      </c>
    </row>
    <row r="1038" spans="2:2" x14ac:dyDescent="0.3">
      <c r="B1038" s="113">
        <v>181920</v>
      </c>
    </row>
    <row r="1039" spans="2:2" x14ac:dyDescent="0.3">
      <c r="B1039" s="113">
        <v>192170</v>
      </c>
    </row>
    <row r="1040" spans="2:2" x14ac:dyDescent="0.3">
      <c r="B1040" s="113">
        <v>197420</v>
      </c>
    </row>
    <row r="1041" spans="2:2" x14ac:dyDescent="0.3">
      <c r="B1041" s="113">
        <v>200830</v>
      </c>
    </row>
    <row r="1042" spans="2:2" x14ac:dyDescent="0.3">
      <c r="B1042" s="113">
        <v>204000</v>
      </c>
    </row>
    <row r="1043" spans="2:2" x14ac:dyDescent="0.3">
      <c r="B1043" s="113">
        <v>207170</v>
      </c>
    </row>
    <row r="1044" spans="2:2" x14ac:dyDescent="0.3">
      <c r="B1044" s="113">
        <v>209670</v>
      </c>
    </row>
    <row r="1045" spans="2:2" x14ac:dyDescent="0.3">
      <c r="B1045" s="113">
        <v>210330</v>
      </c>
    </row>
    <row r="1046" spans="2:2" x14ac:dyDescent="0.3">
      <c r="B1046" s="113">
        <v>136330</v>
      </c>
    </row>
    <row r="1047" spans="2:2" x14ac:dyDescent="0.3">
      <c r="B1047" s="113">
        <v>122170</v>
      </c>
    </row>
    <row r="1048" spans="2:2" x14ac:dyDescent="0.3">
      <c r="B1048" s="113">
        <v>108670</v>
      </c>
    </row>
    <row r="1049" spans="2:2" x14ac:dyDescent="0.3">
      <c r="B1049" s="113">
        <v>102830</v>
      </c>
    </row>
    <row r="1050" spans="2:2" x14ac:dyDescent="0.3">
      <c r="B1050" s="113">
        <v>102170</v>
      </c>
    </row>
    <row r="1051" spans="2:2" x14ac:dyDescent="0.3">
      <c r="B1051" s="113">
        <v>100080</v>
      </c>
    </row>
    <row r="1052" spans="2:2" x14ac:dyDescent="0.3">
      <c r="B1052" s="113">
        <v>84500</v>
      </c>
    </row>
    <row r="1053" spans="2:2" x14ac:dyDescent="0.3">
      <c r="B1053" s="113">
        <v>75670</v>
      </c>
    </row>
    <row r="1054" spans="2:2" x14ac:dyDescent="0.3">
      <c r="B1054" s="113">
        <v>68420</v>
      </c>
    </row>
    <row r="1055" spans="2:2" x14ac:dyDescent="0.3">
      <c r="B1055" s="113">
        <v>87830</v>
      </c>
    </row>
    <row r="1056" spans="2:2" x14ac:dyDescent="0.3">
      <c r="B1056" s="113">
        <v>104750</v>
      </c>
    </row>
    <row r="1057" spans="2:2" x14ac:dyDescent="0.3">
      <c r="B1057" s="113">
        <v>112420</v>
      </c>
    </row>
    <row r="1058" spans="2:2" x14ac:dyDescent="0.3">
      <c r="B1058" s="113">
        <v>129419.99999999999</v>
      </c>
    </row>
    <row r="1059" spans="2:2" x14ac:dyDescent="0.3">
      <c r="B1059" s="113">
        <v>147920</v>
      </c>
    </row>
    <row r="1060" spans="2:2" x14ac:dyDescent="0.3">
      <c r="B1060" s="113">
        <v>157080</v>
      </c>
    </row>
    <row r="1061" spans="2:2" x14ac:dyDescent="0.3">
      <c r="B1061" s="113">
        <v>165830</v>
      </c>
    </row>
    <row r="1062" spans="2:2" x14ac:dyDescent="0.3">
      <c r="B1062" s="113">
        <v>170330</v>
      </c>
    </row>
    <row r="1063" spans="2:2" x14ac:dyDescent="0.3">
      <c r="B1063" s="113">
        <v>178920</v>
      </c>
    </row>
    <row r="1064" spans="2:2" x14ac:dyDescent="0.3">
      <c r="B1064" s="113">
        <v>184330</v>
      </c>
    </row>
    <row r="1065" spans="2:2" x14ac:dyDescent="0.3">
      <c r="B1065" s="113">
        <v>187750</v>
      </c>
    </row>
    <row r="1066" spans="2:2" x14ac:dyDescent="0.3">
      <c r="B1066" s="113">
        <v>190250</v>
      </c>
    </row>
    <row r="1067" spans="2:2" x14ac:dyDescent="0.3">
      <c r="B1067" s="113">
        <v>192580</v>
      </c>
    </row>
    <row r="1068" spans="2:2" x14ac:dyDescent="0.3">
      <c r="B1068" s="113">
        <v>195420</v>
      </c>
    </row>
    <row r="1069" spans="2:2" x14ac:dyDescent="0.3">
      <c r="B1069" s="113">
        <v>196170</v>
      </c>
    </row>
    <row r="1070" spans="2:2" x14ac:dyDescent="0.3">
      <c r="B1070" s="113">
        <v>131170</v>
      </c>
    </row>
    <row r="1071" spans="2:2" x14ac:dyDescent="0.3">
      <c r="B1071" s="113">
        <v>122000</v>
      </c>
    </row>
    <row r="1072" spans="2:2" x14ac:dyDescent="0.3">
      <c r="B1072" s="113">
        <v>115830</v>
      </c>
    </row>
    <row r="1073" spans="2:2" x14ac:dyDescent="0.3">
      <c r="B1073" s="113">
        <v>114330</v>
      </c>
    </row>
    <row r="1074" spans="2:2" x14ac:dyDescent="0.3">
      <c r="B1074" s="113">
        <v>111670</v>
      </c>
    </row>
    <row r="1075" spans="2:2" x14ac:dyDescent="0.3">
      <c r="B1075" s="113">
        <v>110500</v>
      </c>
    </row>
    <row r="1076" spans="2:2" x14ac:dyDescent="0.3">
      <c r="B1076" s="113">
        <v>101420</v>
      </c>
    </row>
    <row r="1077" spans="2:2" x14ac:dyDescent="0.3">
      <c r="B1077" s="113">
        <v>97420</v>
      </c>
    </row>
    <row r="1078" spans="2:2" x14ac:dyDescent="0.3">
      <c r="B1078" s="113">
        <v>94330</v>
      </c>
    </row>
    <row r="1079" spans="2:2" x14ac:dyDescent="0.3">
      <c r="B1079" s="113">
        <v>114000</v>
      </c>
    </row>
    <row r="1080" spans="2:2" x14ac:dyDescent="0.3">
      <c r="B1080" s="113">
        <v>125000</v>
      </c>
    </row>
    <row r="1081" spans="2:2" x14ac:dyDescent="0.3">
      <c r="B1081" s="113">
        <v>125920</v>
      </c>
    </row>
    <row r="1082" spans="2:2" x14ac:dyDescent="0.3">
      <c r="B1082" s="113">
        <v>137830</v>
      </c>
    </row>
    <row r="1083" spans="2:2" x14ac:dyDescent="0.3">
      <c r="B1083" s="113">
        <v>149920</v>
      </c>
    </row>
    <row r="1084" spans="2:2" x14ac:dyDescent="0.3">
      <c r="B1084" s="113">
        <v>155500</v>
      </c>
    </row>
    <row r="1085" spans="2:2" x14ac:dyDescent="0.3">
      <c r="B1085" s="113">
        <v>160250</v>
      </c>
    </row>
    <row r="1086" spans="2:2" x14ac:dyDescent="0.3">
      <c r="B1086" s="113">
        <v>160750</v>
      </c>
    </row>
    <row r="1087" spans="2:2" x14ac:dyDescent="0.3">
      <c r="B1087" s="113">
        <v>167670</v>
      </c>
    </row>
    <row r="1088" spans="2:2" x14ac:dyDescent="0.3">
      <c r="B1088" s="113">
        <v>169250</v>
      </c>
    </row>
    <row r="1089" spans="2:2" x14ac:dyDescent="0.3">
      <c r="B1089" s="113">
        <v>169420</v>
      </c>
    </row>
    <row r="1090" spans="2:2" x14ac:dyDescent="0.3">
      <c r="B1090" s="113">
        <v>169920</v>
      </c>
    </row>
    <row r="1091" spans="2:2" x14ac:dyDescent="0.3">
      <c r="B1091" s="113">
        <v>170420</v>
      </c>
    </row>
    <row r="1092" spans="2:2" x14ac:dyDescent="0.3">
      <c r="B1092" s="113">
        <v>170830</v>
      </c>
    </row>
    <row r="1093" spans="2:2" x14ac:dyDescent="0.3">
      <c r="B1093" s="113">
        <v>169080</v>
      </c>
    </row>
    <row r="1094" spans="2:2" x14ac:dyDescent="0.3">
      <c r="B1094" s="113">
        <v>104170</v>
      </c>
    </row>
    <row r="1095" spans="2:2" x14ac:dyDescent="0.3">
      <c r="B1095" s="113">
        <v>90580</v>
      </c>
    </row>
    <row r="1096" spans="2:2" x14ac:dyDescent="0.3">
      <c r="B1096" s="113">
        <v>74830</v>
      </c>
    </row>
    <row r="1097" spans="2:2" x14ac:dyDescent="0.3">
      <c r="B1097" s="113">
        <v>68000</v>
      </c>
    </row>
    <row r="1098" spans="2:2" x14ac:dyDescent="0.3">
      <c r="B1098" s="113">
        <v>64670</v>
      </c>
    </row>
    <row r="1099" spans="2:2" x14ac:dyDescent="0.3">
      <c r="B1099" s="113">
        <v>60000</v>
      </c>
    </row>
    <row r="1100" spans="2:2" x14ac:dyDescent="0.3">
      <c r="B1100" s="113">
        <v>45830</v>
      </c>
    </row>
    <row r="1101" spans="2:2" x14ac:dyDescent="0.3">
      <c r="B1101" s="113">
        <v>36170</v>
      </c>
    </row>
    <row r="1102" spans="2:2" x14ac:dyDescent="0.3">
      <c r="B1102" s="113">
        <v>33250</v>
      </c>
    </row>
    <row r="1103" spans="2:2" x14ac:dyDescent="0.3">
      <c r="B1103" s="113">
        <v>53330</v>
      </c>
    </row>
    <row r="1104" spans="2:2" x14ac:dyDescent="0.3">
      <c r="B1104" s="113">
        <v>66670</v>
      </c>
    </row>
    <row r="1105" spans="2:2" x14ac:dyDescent="0.3">
      <c r="B1105" s="113">
        <v>69830</v>
      </c>
    </row>
    <row r="1106" spans="2:2" x14ac:dyDescent="0.3">
      <c r="B1106" s="113">
        <v>92170</v>
      </c>
    </row>
    <row r="1107" spans="2:2" x14ac:dyDescent="0.3">
      <c r="B1107" s="113">
        <v>109920</v>
      </c>
    </row>
    <row r="1108" spans="2:2" x14ac:dyDescent="0.3">
      <c r="B1108" s="113">
        <v>120000</v>
      </c>
    </row>
    <row r="1109" spans="2:2" x14ac:dyDescent="0.3">
      <c r="B1109" s="113">
        <v>129330.00000000001</v>
      </c>
    </row>
    <row r="1110" spans="2:2" x14ac:dyDescent="0.3">
      <c r="B1110" s="113">
        <v>134250</v>
      </c>
    </row>
    <row r="1111" spans="2:2" x14ac:dyDescent="0.3">
      <c r="B1111" s="113">
        <v>143750</v>
      </c>
    </row>
    <row r="1112" spans="2:2" x14ac:dyDescent="0.3">
      <c r="B1112" s="113">
        <v>147170</v>
      </c>
    </row>
    <row r="1113" spans="2:2" x14ac:dyDescent="0.3">
      <c r="B1113" s="113">
        <v>149750</v>
      </c>
    </row>
    <row r="1114" spans="2:2" x14ac:dyDescent="0.3">
      <c r="B1114" s="113">
        <v>151920</v>
      </c>
    </row>
    <row r="1115" spans="2:2" x14ac:dyDescent="0.3">
      <c r="B1115" s="113">
        <v>153580</v>
      </c>
    </row>
    <row r="1116" spans="2:2" x14ac:dyDescent="0.3">
      <c r="B1116" s="113">
        <v>155250</v>
      </c>
    </row>
    <row r="1117" spans="2:2" x14ac:dyDescent="0.3">
      <c r="B1117" s="113">
        <v>154670</v>
      </c>
    </row>
    <row r="1118" spans="2:2" x14ac:dyDescent="0.3">
      <c r="B1118" s="113">
        <v>94080</v>
      </c>
    </row>
    <row r="1119" spans="2:2" x14ac:dyDescent="0.3">
      <c r="B1119" s="113">
        <v>81830</v>
      </c>
    </row>
    <row r="1120" spans="2:2" x14ac:dyDescent="0.3">
      <c r="B1120" s="113">
        <v>73670</v>
      </c>
    </row>
    <row r="1121" spans="2:2" x14ac:dyDescent="0.3">
      <c r="B1121" s="113">
        <v>70330</v>
      </c>
    </row>
    <row r="1122" spans="2:2" x14ac:dyDescent="0.3">
      <c r="B1122" s="113">
        <v>63580</v>
      </c>
    </row>
    <row r="1123" spans="2:2" x14ac:dyDescent="0.3">
      <c r="B1123" s="113">
        <v>56830</v>
      </c>
    </row>
    <row r="1124" spans="2:2" x14ac:dyDescent="0.3">
      <c r="B1124" s="113">
        <v>43580</v>
      </c>
    </row>
    <row r="1125" spans="2:2" x14ac:dyDescent="0.3">
      <c r="B1125" s="113">
        <v>32920</v>
      </c>
    </row>
    <row r="1126" spans="2:2" x14ac:dyDescent="0.3">
      <c r="B1126" s="113">
        <v>27420</v>
      </c>
    </row>
    <row r="1127" spans="2:2" x14ac:dyDescent="0.3">
      <c r="B1127" s="113">
        <v>45080</v>
      </c>
    </row>
    <row r="1128" spans="2:2" x14ac:dyDescent="0.3">
      <c r="B1128" s="113">
        <v>55250</v>
      </c>
    </row>
    <row r="1129" spans="2:2" x14ac:dyDescent="0.3">
      <c r="B1129" s="113">
        <v>59250</v>
      </c>
    </row>
    <row r="1130" spans="2:2" x14ac:dyDescent="0.3">
      <c r="B1130" s="113">
        <v>79920</v>
      </c>
    </row>
    <row r="1131" spans="2:2" x14ac:dyDescent="0.3">
      <c r="B1131" s="113">
        <v>96250</v>
      </c>
    </row>
    <row r="1132" spans="2:2" x14ac:dyDescent="0.3">
      <c r="B1132" s="113">
        <v>106330</v>
      </c>
    </row>
    <row r="1133" spans="2:2" x14ac:dyDescent="0.3">
      <c r="B1133" s="113">
        <v>116500</v>
      </c>
    </row>
    <row r="1134" spans="2:2" x14ac:dyDescent="0.3">
      <c r="B1134" s="113">
        <v>122170</v>
      </c>
    </row>
    <row r="1135" spans="2:2" x14ac:dyDescent="0.3">
      <c r="B1135" s="113">
        <v>131580</v>
      </c>
    </row>
    <row r="1136" spans="2:2" x14ac:dyDescent="0.3">
      <c r="B1136" s="113">
        <v>135580</v>
      </c>
    </row>
    <row r="1137" spans="2:2" x14ac:dyDescent="0.3">
      <c r="B1137" s="113">
        <v>138830</v>
      </c>
    </row>
    <row r="1138" spans="2:2" x14ac:dyDescent="0.3">
      <c r="B1138" s="113">
        <v>141580</v>
      </c>
    </row>
    <row r="1139" spans="2:2" x14ac:dyDescent="0.3">
      <c r="B1139" s="113">
        <v>144080</v>
      </c>
    </row>
    <row r="1140" spans="2:2" x14ac:dyDescent="0.3">
      <c r="B1140" s="113">
        <v>146170</v>
      </c>
    </row>
    <row r="1141" spans="2:2" x14ac:dyDescent="0.3">
      <c r="B1141" s="113">
        <v>146580</v>
      </c>
    </row>
    <row r="1142" spans="2:2" x14ac:dyDescent="0.3">
      <c r="B1142" s="113">
        <v>80830</v>
      </c>
    </row>
    <row r="1143" spans="2:2" x14ac:dyDescent="0.3">
      <c r="B1143" s="113">
        <v>68830</v>
      </c>
    </row>
    <row r="1144" spans="2:2" x14ac:dyDescent="0.3">
      <c r="B1144" s="113">
        <v>59170</v>
      </c>
    </row>
    <row r="1145" spans="2:2" x14ac:dyDescent="0.3">
      <c r="B1145" s="113">
        <v>55250</v>
      </c>
    </row>
    <row r="1146" spans="2:2" x14ac:dyDescent="0.3">
      <c r="B1146" s="113">
        <v>48500</v>
      </c>
    </row>
    <row r="1147" spans="2:2" x14ac:dyDescent="0.3">
      <c r="B1147" s="113">
        <v>43750</v>
      </c>
    </row>
    <row r="1148" spans="2:2" x14ac:dyDescent="0.3">
      <c r="B1148" s="113">
        <v>36000</v>
      </c>
    </row>
    <row r="1149" spans="2:2" x14ac:dyDescent="0.3">
      <c r="B1149" s="113">
        <v>30330</v>
      </c>
    </row>
    <row r="1150" spans="2:2" x14ac:dyDescent="0.3">
      <c r="B1150" s="113">
        <v>29080</v>
      </c>
    </row>
    <row r="1151" spans="2:2" x14ac:dyDescent="0.3">
      <c r="B1151" s="113">
        <v>42500</v>
      </c>
    </row>
    <row r="1152" spans="2:2" x14ac:dyDescent="0.3">
      <c r="B1152" s="113">
        <v>54080</v>
      </c>
    </row>
    <row r="1153" spans="2:2" x14ac:dyDescent="0.3">
      <c r="B1153" s="113">
        <v>54170</v>
      </c>
    </row>
    <row r="1154" spans="2:2" x14ac:dyDescent="0.3">
      <c r="B1154" s="113">
        <v>66250</v>
      </c>
    </row>
    <row r="1155" spans="2:2" x14ac:dyDescent="0.3">
      <c r="B1155" s="113">
        <v>80500</v>
      </c>
    </row>
    <row r="1156" spans="2:2" x14ac:dyDescent="0.3">
      <c r="B1156" s="113">
        <v>86000</v>
      </c>
    </row>
    <row r="1157" spans="2:2" x14ac:dyDescent="0.3">
      <c r="B1157" s="113">
        <v>91170</v>
      </c>
    </row>
    <row r="1158" spans="2:2" x14ac:dyDescent="0.3">
      <c r="B1158" s="113">
        <v>92750</v>
      </c>
    </row>
    <row r="1159" spans="2:2" x14ac:dyDescent="0.3">
      <c r="B1159" s="113">
        <v>99330</v>
      </c>
    </row>
    <row r="1160" spans="2:2" x14ac:dyDescent="0.3">
      <c r="B1160" s="113">
        <v>100670</v>
      </c>
    </row>
    <row r="1161" spans="2:2" x14ac:dyDescent="0.3">
      <c r="B1161" s="113">
        <v>101750</v>
      </c>
    </row>
    <row r="1162" spans="2:2" x14ac:dyDescent="0.3">
      <c r="B1162" s="113">
        <v>102080</v>
      </c>
    </row>
    <row r="1163" spans="2:2" x14ac:dyDescent="0.3">
      <c r="B1163" s="113">
        <v>102420</v>
      </c>
    </row>
    <row r="1164" spans="2:2" x14ac:dyDescent="0.3">
      <c r="B1164" s="113">
        <v>102670</v>
      </c>
    </row>
    <row r="1165" spans="2:2" x14ac:dyDescent="0.3">
      <c r="B1165" s="113">
        <v>102830</v>
      </c>
    </row>
    <row r="1166" spans="2:2" x14ac:dyDescent="0.3">
      <c r="B1166" s="113">
        <v>41670</v>
      </c>
    </row>
    <row r="1167" spans="2:2" x14ac:dyDescent="0.3">
      <c r="B1167" s="113">
        <v>32000</v>
      </c>
    </row>
    <row r="1168" spans="2:2" x14ac:dyDescent="0.3">
      <c r="B1168" s="113">
        <v>0</v>
      </c>
    </row>
    <row r="1169" spans="2:2" x14ac:dyDescent="0.3">
      <c r="B1169" s="113">
        <v>0</v>
      </c>
    </row>
    <row r="1170" spans="2:2" x14ac:dyDescent="0.3">
      <c r="B1170" s="113">
        <v>0</v>
      </c>
    </row>
    <row r="1171" spans="2:2" x14ac:dyDescent="0.3">
      <c r="B1171" s="113">
        <v>0</v>
      </c>
    </row>
    <row r="1172" spans="2:2" x14ac:dyDescent="0.3">
      <c r="B1172" s="113">
        <v>0</v>
      </c>
    </row>
    <row r="1173" spans="2:2" x14ac:dyDescent="0.3">
      <c r="B1173" s="113">
        <v>0</v>
      </c>
    </row>
    <row r="1174" spans="2:2" x14ac:dyDescent="0.3">
      <c r="B1174" s="113">
        <v>0</v>
      </c>
    </row>
    <row r="1175" spans="2:2" x14ac:dyDescent="0.3">
      <c r="B1175" s="113">
        <v>0</v>
      </c>
    </row>
    <row r="1176" spans="2:2" x14ac:dyDescent="0.3">
      <c r="B1176" s="113">
        <v>0</v>
      </c>
    </row>
    <row r="1177" spans="2:2" x14ac:dyDescent="0.3">
      <c r="B1177" s="113">
        <v>44500</v>
      </c>
    </row>
    <row r="1178" spans="2:2" x14ac:dyDescent="0.3">
      <c r="B1178" s="113">
        <v>64670</v>
      </c>
    </row>
    <row r="1179" spans="2:2" x14ac:dyDescent="0.3">
      <c r="B1179" s="113">
        <v>87830</v>
      </c>
    </row>
    <row r="1180" spans="2:2" x14ac:dyDescent="0.3">
      <c r="B1180" s="113">
        <v>102330</v>
      </c>
    </row>
    <row r="1181" spans="2:2" x14ac:dyDescent="0.3">
      <c r="B1181" s="113">
        <v>115920</v>
      </c>
    </row>
    <row r="1182" spans="2:2" x14ac:dyDescent="0.3">
      <c r="B1182" s="113">
        <v>123830</v>
      </c>
    </row>
    <row r="1183" spans="2:2" x14ac:dyDescent="0.3">
      <c r="B1183" s="113">
        <v>137080</v>
      </c>
    </row>
    <row r="1184" spans="2:2" x14ac:dyDescent="0.3">
      <c r="B1184" s="113">
        <v>145080</v>
      </c>
    </row>
    <row r="1185" spans="2:2" x14ac:dyDescent="0.3">
      <c r="B1185" s="113">
        <v>150920</v>
      </c>
    </row>
    <row r="1186" spans="2:2" x14ac:dyDescent="0.3">
      <c r="B1186" s="113">
        <v>156580</v>
      </c>
    </row>
    <row r="1187" spans="2:2" x14ac:dyDescent="0.3">
      <c r="B1187" s="113">
        <v>162250</v>
      </c>
    </row>
    <row r="1188" spans="2:2" x14ac:dyDescent="0.3">
      <c r="B1188" s="113">
        <v>167000</v>
      </c>
    </row>
    <row r="1189" spans="2:2" x14ac:dyDescent="0.3">
      <c r="B1189" s="113">
        <v>169330</v>
      </c>
    </row>
    <row r="1190" spans="2:2" x14ac:dyDescent="0.3">
      <c r="B1190" s="113">
        <v>95250</v>
      </c>
    </row>
    <row r="1191" spans="2:2" x14ac:dyDescent="0.3">
      <c r="B1191" s="113">
        <v>84420</v>
      </c>
    </row>
    <row r="1192" spans="2:2" x14ac:dyDescent="0.3">
      <c r="B1192" s="113">
        <v>70170</v>
      </c>
    </row>
    <row r="1193" spans="2:2" x14ac:dyDescent="0.3">
      <c r="B1193" s="113">
        <v>72080</v>
      </c>
    </row>
    <row r="1194" spans="2:2" x14ac:dyDescent="0.3">
      <c r="B1194" s="113">
        <v>69330</v>
      </c>
    </row>
    <row r="1195" spans="2:2" x14ac:dyDescent="0.3">
      <c r="B1195" s="113">
        <v>66580</v>
      </c>
    </row>
    <row r="1196" spans="2:2" x14ac:dyDescent="0.3">
      <c r="B1196" s="113">
        <v>52000</v>
      </c>
    </row>
    <row r="1197" spans="2:2" x14ac:dyDescent="0.3">
      <c r="B1197" s="113">
        <v>43170</v>
      </c>
    </row>
    <row r="1198" spans="2:2" x14ac:dyDescent="0.3">
      <c r="B1198" s="113">
        <v>39920</v>
      </c>
    </row>
    <row r="1199" spans="2:2" x14ac:dyDescent="0.3">
      <c r="B1199" s="113">
        <v>60750</v>
      </c>
    </row>
    <row r="1200" spans="2:2" x14ac:dyDescent="0.3">
      <c r="B1200" s="113">
        <v>74750</v>
      </c>
    </row>
    <row r="1201" spans="2:2" x14ac:dyDescent="0.3">
      <c r="B1201" s="113">
        <v>78000</v>
      </c>
    </row>
    <row r="1202" spans="2:2" x14ac:dyDescent="0.3">
      <c r="B1202" s="113">
        <v>97670</v>
      </c>
    </row>
    <row r="1203" spans="2:2" x14ac:dyDescent="0.3">
      <c r="B1203" s="113">
        <v>115170</v>
      </c>
    </row>
    <row r="1204" spans="2:2" x14ac:dyDescent="0.3">
      <c r="B1204" s="113">
        <v>125080</v>
      </c>
    </row>
    <row r="1205" spans="2:2" x14ac:dyDescent="0.3">
      <c r="B1205" s="113">
        <v>132670</v>
      </c>
    </row>
    <row r="1206" spans="2:2" x14ac:dyDescent="0.3">
      <c r="B1206" s="113">
        <v>137750</v>
      </c>
    </row>
    <row r="1207" spans="2:2" x14ac:dyDescent="0.3">
      <c r="B1207" s="113">
        <v>148830</v>
      </c>
    </row>
    <row r="1208" spans="2:2" x14ac:dyDescent="0.3">
      <c r="B1208" s="113">
        <v>152080</v>
      </c>
    </row>
    <row r="1209" spans="2:2" x14ac:dyDescent="0.3">
      <c r="B1209" s="113">
        <v>155330</v>
      </c>
    </row>
    <row r="1210" spans="2:2" x14ac:dyDescent="0.3">
      <c r="B1210" s="113">
        <v>157670</v>
      </c>
    </row>
    <row r="1211" spans="2:2" x14ac:dyDescent="0.3">
      <c r="B1211" s="113">
        <v>159330</v>
      </c>
    </row>
    <row r="1212" spans="2:2" x14ac:dyDescent="0.3">
      <c r="B1212" s="113">
        <v>161500</v>
      </c>
    </row>
    <row r="1213" spans="2:2" x14ac:dyDescent="0.3">
      <c r="B1213" s="113">
        <v>161500</v>
      </c>
    </row>
    <row r="1214" spans="2:2" x14ac:dyDescent="0.3">
      <c r="B1214" s="113">
        <v>91920</v>
      </c>
    </row>
    <row r="1215" spans="2:2" x14ac:dyDescent="0.3">
      <c r="B1215" s="113">
        <v>75580</v>
      </c>
    </row>
    <row r="1216" spans="2:2" x14ac:dyDescent="0.3">
      <c r="B1216" s="113">
        <v>62000</v>
      </c>
    </row>
    <row r="1217" spans="2:2" x14ac:dyDescent="0.3">
      <c r="B1217" s="113">
        <v>58750</v>
      </c>
    </row>
    <row r="1218" spans="2:2" x14ac:dyDescent="0.3">
      <c r="B1218" s="113">
        <v>55830</v>
      </c>
    </row>
    <row r="1219" spans="2:2" x14ac:dyDescent="0.3">
      <c r="B1219" s="113">
        <v>52670</v>
      </c>
    </row>
    <row r="1220" spans="2:2" x14ac:dyDescent="0.3">
      <c r="B1220" s="113">
        <v>40000</v>
      </c>
    </row>
    <row r="1221" spans="2:2" x14ac:dyDescent="0.3">
      <c r="B1221" s="113">
        <v>30750</v>
      </c>
    </row>
    <row r="1222" spans="2:2" x14ac:dyDescent="0.3">
      <c r="B1222" s="113">
        <v>26250</v>
      </c>
    </row>
    <row r="1223" spans="2:2" x14ac:dyDescent="0.3">
      <c r="B1223" s="113">
        <v>45500</v>
      </c>
    </row>
    <row r="1224" spans="2:2" x14ac:dyDescent="0.3">
      <c r="B1224" s="113">
        <v>58000</v>
      </c>
    </row>
    <row r="1225" spans="2:2" x14ac:dyDescent="0.3">
      <c r="B1225" s="113">
        <v>62080</v>
      </c>
    </row>
    <row r="1226" spans="2:2" x14ac:dyDescent="0.3">
      <c r="B1226" s="113">
        <v>83250</v>
      </c>
    </row>
    <row r="1227" spans="2:2" x14ac:dyDescent="0.3">
      <c r="B1227" s="113">
        <v>100750</v>
      </c>
    </row>
    <row r="1228" spans="2:2" x14ac:dyDescent="0.3">
      <c r="B1228" s="113">
        <v>110920</v>
      </c>
    </row>
    <row r="1229" spans="2:2" x14ac:dyDescent="0.3">
      <c r="B1229" s="113">
        <v>119670</v>
      </c>
    </row>
    <row r="1230" spans="2:2" x14ac:dyDescent="0.3">
      <c r="B1230" s="113">
        <v>124250</v>
      </c>
    </row>
    <row r="1231" spans="2:2" x14ac:dyDescent="0.3">
      <c r="B1231" s="113">
        <v>133170</v>
      </c>
    </row>
    <row r="1232" spans="2:2" x14ac:dyDescent="0.3">
      <c r="B1232" s="113">
        <v>135920</v>
      </c>
    </row>
    <row r="1233" spans="2:2" x14ac:dyDescent="0.3">
      <c r="B1233" s="113">
        <v>137920</v>
      </c>
    </row>
    <row r="1234" spans="2:2" x14ac:dyDescent="0.3">
      <c r="B1234" s="113">
        <v>138920</v>
      </c>
    </row>
    <row r="1235" spans="2:2" x14ac:dyDescent="0.3">
      <c r="B1235" s="113">
        <v>139670</v>
      </c>
    </row>
    <row r="1236" spans="2:2" x14ac:dyDescent="0.3">
      <c r="B1236" s="113">
        <v>139830</v>
      </c>
    </row>
    <row r="1237" spans="2:2" x14ac:dyDescent="0.3">
      <c r="B1237" s="113">
        <v>137920</v>
      </c>
    </row>
    <row r="1238" spans="2:2" x14ac:dyDescent="0.3">
      <c r="B1238" s="113">
        <v>88000</v>
      </c>
    </row>
    <row r="1239" spans="2:2" x14ac:dyDescent="0.3">
      <c r="B1239" s="113">
        <v>62170</v>
      </c>
    </row>
    <row r="1240" spans="2:2" x14ac:dyDescent="0.3">
      <c r="B1240" s="113">
        <v>58750</v>
      </c>
    </row>
    <row r="1241" spans="2:2" x14ac:dyDescent="0.3">
      <c r="B1241" s="113">
        <v>55080</v>
      </c>
    </row>
    <row r="1242" spans="2:2" x14ac:dyDescent="0.3">
      <c r="B1242" s="113">
        <v>51830</v>
      </c>
    </row>
    <row r="1243" spans="2:2" x14ac:dyDescent="0.3">
      <c r="B1243" s="113">
        <v>47420</v>
      </c>
    </row>
    <row r="1244" spans="2:2" x14ac:dyDescent="0.3">
      <c r="B1244" s="113">
        <v>35080</v>
      </c>
    </row>
    <row r="1245" spans="2:2" x14ac:dyDescent="0.3">
      <c r="B1245" s="113">
        <v>30750</v>
      </c>
    </row>
    <row r="1246" spans="2:2" x14ac:dyDescent="0.3">
      <c r="B1246" s="113">
        <v>26420</v>
      </c>
    </row>
    <row r="1247" spans="2:2" x14ac:dyDescent="0.3">
      <c r="B1247" s="113">
        <v>37750</v>
      </c>
    </row>
    <row r="1248" spans="2:2" x14ac:dyDescent="0.3">
      <c r="B1248" s="113">
        <v>50750</v>
      </c>
    </row>
    <row r="1249" spans="2:2" x14ac:dyDescent="0.3">
      <c r="B1249" s="113">
        <v>52580</v>
      </c>
    </row>
    <row r="1250" spans="2:2" x14ac:dyDescent="0.3">
      <c r="B1250" s="113">
        <v>65420</v>
      </c>
    </row>
    <row r="1251" spans="2:2" x14ac:dyDescent="0.3">
      <c r="B1251" s="113">
        <v>75420</v>
      </c>
    </row>
    <row r="1252" spans="2:2" x14ac:dyDescent="0.3">
      <c r="B1252" s="113">
        <v>81500</v>
      </c>
    </row>
    <row r="1253" spans="2:2" x14ac:dyDescent="0.3">
      <c r="B1253" s="113">
        <v>87670</v>
      </c>
    </row>
    <row r="1254" spans="2:2" x14ac:dyDescent="0.3">
      <c r="B1254" s="113">
        <v>91000</v>
      </c>
    </row>
    <row r="1255" spans="2:2" x14ac:dyDescent="0.3">
      <c r="B1255" s="113">
        <v>101580</v>
      </c>
    </row>
    <row r="1256" spans="2:2" x14ac:dyDescent="0.3">
      <c r="B1256" s="113">
        <v>106670</v>
      </c>
    </row>
    <row r="1257" spans="2:2" x14ac:dyDescent="0.3">
      <c r="B1257" s="113">
        <v>110830</v>
      </c>
    </row>
    <row r="1258" spans="2:2" x14ac:dyDescent="0.3">
      <c r="B1258" s="113">
        <v>115330</v>
      </c>
    </row>
    <row r="1259" spans="2:2" x14ac:dyDescent="0.3">
      <c r="B1259" s="113">
        <v>120580</v>
      </c>
    </row>
    <row r="1260" spans="2:2" x14ac:dyDescent="0.3">
      <c r="B1260" s="113">
        <v>125830</v>
      </c>
    </row>
    <row r="1261" spans="2:2" x14ac:dyDescent="0.3">
      <c r="B1261" s="113">
        <v>129000</v>
      </c>
    </row>
    <row r="1262" spans="2:2" x14ac:dyDescent="0.3">
      <c r="B1262" s="113">
        <v>60420</v>
      </c>
    </row>
    <row r="1263" spans="2:2" x14ac:dyDescent="0.3">
      <c r="B1263" s="113">
        <v>47330</v>
      </c>
    </row>
    <row r="1264" spans="2:2" x14ac:dyDescent="0.3">
      <c r="B1264" s="113">
        <v>40170</v>
      </c>
    </row>
    <row r="1265" spans="2:2" x14ac:dyDescent="0.3">
      <c r="B1265" s="113">
        <v>41500</v>
      </c>
    </row>
    <row r="1266" spans="2:2" x14ac:dyDescent="0.3">
      <c r="B1266" s="113">
        <v>38830</v>
      </c>
    </row>
    <row r="1267" spans="2:2" x14ac:dyDescent="0.3">
      <c r="B1267" s="113">
        <v>40670</v>
      </c>
    </row>
    <row r="1268" spans="2:2" x14ac:dyDescent="0.3">
      <c r="B1268" s="113">
        <v>34670</v>
      </c>
    </row>
    <row r="1269" spans="2:2" x14ac:dyDescent="0.3">
      <c r="B1269" s="113">
        <v>32750</v>
      </c>
    </row>
    <row r="1270" spans="2:2" x14ac:dyDescent="0.3">
      <c r="B1270" s="113">
        <v>26500</v>
      </c>
    </row>
    <row r="1271" spans="2:2" x14ac:dyDescent="0.3">
      <c r="B1271" s="113">
        <v>47000</v>
      </c>
    </row>
    <row r="1272" spans="2:2" x14ac:dyDescent="0.3">
      <c r="B1272" s="113">
        <v>64500</v>
      </c>
    </row>
    <row r="1273" spans="2:2" x14ac:dyDescent="0.3">
      <c r="B1273" s="113">
        <v>71250</v>
      </c>
    </row>
    <row r="1274" spans="2:2" x14ac:dyDescent="0.3">
      <c r="B1274" s="113">
        <v>93000</v>
      </c>
    </row>
    <row r="1275" spans="2:2" x14ac:dyDescent="0.3">
      <c r="B1275" s="113">
        <v>112500</v>
      </c>
    </row>
    <row r="1276" spans="2:2" x14ac:dyDescent="0.3">
      <c r="B1276" s="113">
        <v>123330</v>
      </c>
    </row>
    <row r="1277" spans="2:2" x14ac:dyDescent="0.3">
      <c r="B1277" s="113">
        <v>133330</v>
      </c>
    </row>
    <row r="1278" spans="2:2" x14ac:dyDescent="0.3">
      <c r="B1278" s="113">
        <v>138580</v>
      </c>
    </row>
    <row r="1279" spans="2:2" x14ac:dyDescent="0.3">
      <c r="B1279" s="113">
        <v>148420</v>
      </c>
    </row>
    <row r="1280" spans="2:2" x14ac:dyDescent="0.3">
      <c r="B1280" s="113">
        <v>152080</v>
      </c>
    </row>
    <row r="1281" spans="2:2" x14ac:dyDescent="0.3">
      <c r="B1281" s="113">
        <v>155500</v>
      </c>
    </row>
    <row r="1282" spans="2:2" x14ac:dyDescent="0.3">
      <c r="B1282" s="113">
        <v>158250</v>
      </c>
    </row>
    <row r="1283" spans="2:2" x14ac:dyDescent="0.3">
      <c r="B1283" s="113">
        <v>160080</v>
      </c>
    </row>
    <row r="1284" spans="2:2" x14ac:dyDescent="0.3">
      <c r="B1284" s="113">
        <v>161830</v>
      </c>
    </row>
    <row r="1285" spans="2:2" x14ac:dyDescent="0.3">
      <c r="B1285" s="113">
        <v>161920</v>
      </c>
    </row>
    <row r="1286" spans="2:2" x14ac:dyDescent="0.3">
      <c r="B1286" s="113">
        <v>98830</v>
      </c>
    </row>
    <row r="1287" spans="2:2" x14ac:dyDescent="0.3">
      <c r="B1287" s="113">
        <v>83750</v>
      </c>
    </row>
    <row r="1288" spans="2:2" x14ac:dyDescent="0.3">
      <c r="B1288" s="113">
        <v>67750</v>
      </c>
    </row>
    <row r="1289" spans="2:2" x14ac:dyDescent="0.3">
      <c r="B1289" s="113">
        <v>63420</v>
      </c>
    </row>
    <row r="1290" spans="2:2" x14ac:dyDescent="0.3">
      <c r="B1290" s="113">
        <v>61500</v>
      </c>
    </row>
    <row r="1291" spans="2:2" x14ac:dyDescent="0.3">
      <c r="B1291" s="113">
        <v>59500</v>
      </c>
    </row>
    <row r="1292" spans="2:2" x14ac:dyDescent="0.3">
      <c r="B1292" s="113">
        <v>50250</v>
      </c>
    </row>
    <row r="1293" spans="2:2" x14ac:dyDescent="0.3">
      <c r="B1293" s="113">
        <v>47580</v>
      </c>
    </row>
    <row r="1294" spans="2:2" x14ac:dyDescent="0.3">
      <c r="B1294" s="113">
        <v>46500</v>
      </c>
    </row>
    <row r="1295" spans="2:2" x14ac:dyDescent="0.3">
      <c r="B1295" s="113">
        <v>71670</v>
      </c>
    </row>
    <row r="1296" spans="2:2" x14ac:dyDescent="0.3">
      <c r="B1296" s="113">
        <v>88080</v>
      </c>
    </row>
    <row r="1297" spans="2:2" x14ac:dyDescent="0.3">
      <c r="B1297" s="113">
        <v>93420</v>
      </c>
    </row>
    <row r="1298" spans="2:2" x14ac:dyDescent="0.3">
      <c r="B1298" s="113">
        <v>109750</v>
      </c>
    </row>
    <row r="1299" spans="2:2" x14ac:dyDescent="0.3">
      <c r="B1299" s="113">
        <v>125830</v>
      </c>
    </row>
    <row r="1300" spans="2:2" x14ac:dyDescent="0.3">
      <c r="B1300" s="113">
        <v>135080</v>
      </c>
    </row>
    <row r="1301" spans="2:2" x14ac:dyDescent="0.3">
      <c r="B1301" s="113">
        <v>143420</v>
      </c>
    </row>
    <row r="1302" spans="2:2" x14ac:dyDescent="0.3">
      <c r="B1302" s="113">
        <v>146670</v>
      </c>
    </row>
    <row r="1303" spans="2:2" x14ac:dyDescent="0.3">
      <c r="B1303" s="113">
        <v>156420</v>
      </c>
    </row>
    <row r="1304" spans="2:2" x14ac:dyDescent="0.3">
      <c r="B1304" s="113">
        <v>160080</v>
      </c>
    </row>
    <row r="1305" spans="2:2" x14ac:dyDescent="0.3">
      <c r="B1305" s="113">
        <v>162750</v>
      </c>
    </row>
    <row r="1306" spans="2:2" x14ac:dyDescent="0.3">
      <c r="B1306" s="113">
        <v>164920</v>
      </c>
    </row>
    <row r="1307" spans="2:2" x14ac:dyDescent="0.3">
      <c r="B1307" s="113">
        <v>166830</v>
      </c>
    </row>
    <row r="1308" spans="2:2" x14ac:dyDescent="0.3">
      <c r="B1308" s="113">
        <v>168750</v>
      </c>
    </row>
    <row r="1309" spans="2:2" x14ac:dyDescent="0.3">
      <c r="B1309" s="113">
        <v>168250</v>
      </c>
    </row>
    <row r="1310" spans="2:2" x14ac:dyDescent="0.3">
      <c r="B1310" s="113">
        <v>103500</v>
      </c>
    </row>
    <row r="1311" spans="2:2" x14ac:dyDescent="0.3">
      <c r="B1311" s="113">
        <v>84250</v>
      </c>
    </row>
    <row r="1312" spans="2:2" x14ac:dyDescent="0.3">
      <c r="B1312" s="113">
        <v>73420</v>
      </c>
    </row>
    <row r="1313" spans="2:2" x14ac:dyDescent="0.3">
      <c r="B1313" s="113">
        <v>68420</v>
      </c>
    </row>
    <row r="1314" spans="2:2" x14ac:dyDescent="0.3">
      <c r="B1314" s="113">
        <v>63830</v>
      </c>
    </row>
    <row r="1315" spans="2:2" x14ac:dyDescent="0.3">
      <c r="B1315" s="113">
        <v>60330</v>
      </c>
    </row>
    <row r="1316" spans="2:2" x14ac:dyDescent="0.3">
      <c r="B1316" s="113">
        <v>46500</v>
      </c>
    </row>
    <row r="1317" spans="2:2" x14ac:dyDescent="0.3">
      <c r="B1317" s="113">
        <v>42420</v>
      </c>
    </row>
    <row r="1318" spans="2:2" x14ac:dyDescent="0.3">
      <c r="B1318" s="113">
        <v>40420</v>
      </c>
    </row>
    <row r="1319" spans="2:2" x14ac:dyDescent="0.3">
      <c r="B1319" s="113">
        <v>55000</v>
      </c>
    </row>
    <row r="1320" spans="2:2" x14ac:dyDescent="0.3">
      <c r="B1320" s="113">
        <v>72580</v>
      </c>
    </row>
    <row r="1321" spans="2:2" x14ac:dyDescent="0.3">
      <c r="B1321" s="113">
        <v>80830</v>
      </c>
    </row>
    <row r="1322" spans="2:2" x14ac:dyDescent="0.3">
      <c r="B1322" s="113">
        <v>99000</v>
      </c>
    </row>
    <row r="1323" spans="2:2" x14ac:dyDescent="0.3">
      <c r="B1323" s="113">
        <v>117920</v>
      </c>
    </row>
    <row r="1324" spans="2:2" x14ac:dyDescent="0.3">
      <c r="B1324" s="113">
        <v>129500</v>
      </c>
    </row>
    <row r="1325" spans="2:2" x14ac:dyDescent="0.3">
      <c r="B1325" s="113">
        <v>141420</v>
      </c>
    </row>
    <row r="1326" spans="2:2" x14ac:dyDescent="0.3">
      <c r="B1326" s="113">
        <v>148580</v>
      </c>
    </row>
    <row r="1327" spans="2:2" x14ac:dyDescent="0.3">
      <c r="B1327" s="113">
        <v>160920</v>
      </c>
    </row>
    <row r="1328" spans="2:2" x14ac:dyDescent="0.3">
      <c r="B1328" s="113">
        <v>168170</v>
      </c>
    </row>
    <row r="1329" spans="2:2" x14ac:dyDescent="0.3">
      <c r="B1329" s="113">
        <v>175000</v>
      </c>
    </row>
    <row r="1330" spans="2:2" x14ac:dyDescent="0.3">
      <c r="B1330" s="113">
        <v>182500</v>
      </c>
    </row>
    <row r="1331" spans="2:2" x14ac:dyDescent="0.3">
      <c r="B1331" s="113">
        <v>189580</v>
      </c>
    </row>
    <row r="1332" spans="2:2" x14ac:dyDescent="0.3">
      <c r="B1332" s="113">
        <v>195330</v>
      </c>
    </row>
    <row r="1333" spans="2:2" x14ac:dyDescent="0.3">
      <c r="B1333" s="113">
        <v>198920</v>
      </c>
    </row>
    <row r="1334" spans="2:2" x14ac:dyDescent="0.3">
      <c r="B1334" s="113">
        <v>128000</v>
      </c>
    </row>
    <row r="1335" spans="2:2" x14ac:dyDescent="0.3">
      <c r="B1335" s="113">
        <v>111250</v>
      </c>
    </row>
    <row r="1336" spans="2:2" x14ac:dyDescent="0.3">
      <c r="B1336" s="113">
        <v>100420</v>
      </c>
    </row>
    <row r="1337" spans="2:2" x14ac:dyDescent="0.3">
      <c r="B1337" s="113">
        <v>95670</v>
      </c>
    </row>
    <row r="1338" spans="2:2" x14ac:dyDescent="0.3">
      <c r="B1338" s="113">
        <v>95420</v>
      </c>
    </row>
    <row r="1339" spans="2:2" x14ac:dyDescent="0.3">
      <c r="B1339" s="113">
        <v>93420</v>
      </c>
    </row>
    <row r="1340" spans="2:2" x14ac:dyDescent="0.3">
      <c r="B1340" s="113">
        <v>78670</v>
      </c>
    </row>
    <row r="1341" spans="2:2" x14ac:dyDescent="0.3">
      <c r="B1341" s="113">
        <v>71250</v>
      </c>
    </row>
    <row r="1342" spans="2:2" x14ac:dyDescent="0.3">
      <c r="B1342" s="113">
        <v>65170</v>
      </c>
    </row>
    <row r="1343" spans="2:2" x14ac:dyDescent="0.3">
      <c r="B1343" s="113">
        <v>85250</v>
      </c>
    </row>
    <row r="1344" spans="2:2" x14ac:dyDescent="0.3">
      <c r="B1344" s="113">
        <v>103000</v>
      </c>
    </row>
    <row r="1345" spans="2:2" x14ac:dyDescent="0.3">
      <c r="B1345" s="113">
        <v>112000</v>
      </c>
    </row>
    <row r="1346" spans="2:2" x14ac:dyDescent="0.3">
      <c r="B1346" s="113">
        <v>131000</v>
      </c>
    </row>
    <row r="1347" spans="2:2" x14ac:dyDescent="0.3">
      <c r="B1347" s="113">
        <v>147830</v>
      </c>
    </row>
    <row r="1348" spans="2:2" x14ac:dyDescent="0.3">
      <c r="B1348" s="113">
        <v>157500</v>
      </c>
    </row>
    <row r="1349" spans="2:2" x14ac:dyDescent="0.3">
      <c r="B1349" s="113">
        <v>166330</v>
      </c>
    </row>
    <row r="1350" spans="2:2" x14ac:dyDescent="0.3">
      <c r="B1350" s="113">
        <v>170250</v>
      </c>
    </row>
    <row r="1351" spans="2:2" x14ac:dyDescent="0.3">
      <c r="B1351" s="113">
        <v>179250</v>
      </c>
    </row>
    <row r="1352" spans="2:2" x14ac:dyDescent="0.3">
      <c r="B1352" s="113">
        <v>182580</v>
      </c>
    </row>
    <row r="1353" spans="2:2" x14ac:dyDescent="0.3">
      <c r="B1353" s="113">
        <v>185330</v>
      </c>
    </row>
    <row r="1354" spans="2:2" x14ac:dyDescent="0.3">
      <c r="B1354" s="113">
        <v>188000</v>
      </c>
    </row>
    <row r="1355" spans="2:2" x14ac:dyDescent="0.3">
      <c r="B1355" s="113">
        <v>189500</v>
      </c>
    </row>
    <row r="1356" spans="2:2" x14ac:dyDescent="0.3">
      <c r="B1356" s="113">
        <v>193750</v>
      </c>
    </row>
    <row r="1357" spans="2:2" x14ac:dyDescent="0.3">
      <c r="B1357" s="113">
        <v>194580</v>
      </c>
    </row>
    <row r="1358" spans="2:2" x14ac:dyDescent="0.3">
      <c r="B1358" s="113">
        <v>122750</v>
      </c>
    </row>
    <row r="1359" spans="2:2" x14ac:dyDescent="0.3">
      <c r="B1359" s="113">
        <v>105920</v>
      </c>
    </row>
    <row r="1360" spans="2:2" x14ac:dyDescent="0.3">
      <c r="B1360" s="113">
        <v>94580</v>
      </c>
    </row>
    <row r="1361" spans="2:2" x14ac:dyDescent="0.3">
      <c r="B1361" s="113">
        <v>88580</v>
      </c>
    </row>
    <row r="1362" spans="2:2" x14ac:dyDescent="0.3">
      <c r="B1362" s="113">
        <v>88330</v>
      </c>
    </row>
    <row r="1363" spans="2:2" x14ac:dyDescent="0.3">
      <c r="B1363" s="113">
        <v>81580</v>
      </c>
    </row>
    <row r="1364" spans="2:2" x14ac:dyDescent="0.3">
      <c r="B1364" s="113">
        <v>68580</v>
      </c>
    </row>
    <row r="1365" spans="2:2" x14ac:dyDescent="0.3">
      <c r="B1365" s="113">
        <v>65500</v>
      </c>
    </row>
    <row r="1366" spans="2:2" x14ac:dyDescent="0.3">
      <c r="B1366" s="113">
        <v>62080</v>
      </c>
    </row>
    <row r="1367" spans="2:2" x14ac:dyDescent="0.3">
      <c r="B1367" s="113">
        <v>82170</v>
      </c>
    </row>
    <row r="1368" spans="2:2" x14ac:dyDescent="0.3">
      <c r="B1368" s="113">
        <v>94670</v>
      </c>
    </row>
    <row r="1369" spans="2:2" x14ac:dyDescent="0.3">
      <c r="B1369" s="113">
        <v>93670</v>
      </c>
    </row>
    <row r="1370" spans="2:2" x14ac:dyDescent="0.3">
      <c r="B1370" s="113">
        <v>106920</v>
      </c>
    </row>
    <row r="1371" spans="2:2" x14ac:dyDescent="0.3">
      <c r="B1371" s="113">
        <v>120580</v>
      </c>
    </row>
    <row r="1372" spans="2:2" x14ac:dyDescent="0.3">
      <c r="B1372" s="113">
        <v>126330</v>
      </c>
    </row>
    <row r="1373" spans="2:2" x14ac:dyDescent="0.3">
      <c r="B1373" s="113">
        <v>132750</v>
      </c>
    </row>
    <row r="1374" spans="2:2" x14ac:dyDescent="0.3">
      <c r="B1374" s="113">
        <v>134420</v>
      </c>
    </row>
    <row r="1375" spans="2:2" x14ac:dyDescent="0.3">
      <c r="B1375" s="113">
        <v>141250</v>
      </c>
    </row>
    <row r="1376" spans="2:2" x14ac:dyDescent="0.3">
      <c r="B1376" s="113">
        <v>142750</v>
      </c>
    </row>
    <row r="1377" spans="2:2" x14ac:dyDescent="0.3">
      <c r="B1377" s="113">
        <v>143750</v>
      </c>
    </row>
    <row r="1378" spans="2:2" x14ac:dyDescent="0.3">
      <c r="B1378" s="113">
        <v>144330</v>
      </c>
    </row>
    <row r="1379" spans="2:2" x14ac:dyDescent="0.3">
      <c r="B1379" s="113">
        <v>145080</v>
      </c>
    </row>
    <row r="1380" spans="2:2" x14ac:dyDescent="0.3">
      <c r="B1380" s="113">
        <v>145580</v>
      </c>
    </row>
    <row r="1381" spans="2:2" x14ac:dyDescent="0.3">
      <c r="B1381" s="113">
        <v>143920</v>
      </c>
    </row>
    <row r="1382" spans="2:2" x14ac:dyDescent="0.3">
      <c r="B1382" s="113">
        <v>79330</v>
      </c>
    </row>
    <row r="1383" spans="2:2" x14ac:dyDescent="0.3">
      <c r="B1383" s="113">
        <v>67500</v>
      </c>
    </row>
    <row r="1384" spans="2:2" x14ac:dyDescent="0.3">
      <c r="B1384" s="113">
        <v>56670</v>
      </c>
    </row>
    <row r="1385" spans="2:2" x14ac:dyDescent="0.3">
      <c r="B1385" s="113">
        <v>52250</v>
      </c>
    </row>
    <row r="1386" spans="2:2" x14ac:dyDescent="0.3">
      <c r="B1386" s="113">
        <v>48250</v>
      </c>
    </row>
    <row r="1387" spans="2:2" x14ac:dyDescent="0.3">
      <c r="B1387" s="113">
        <v>44170</v>
      </c>
    </row>
    <row r="1388" spans="2:2" x14ac:dyDescent="0.3">
      <c r="B1388" s="113">
        <v>39000</v>
      </c>
    </row>
    <row r="1389" spans="2:2" x14ac:dyDescent="0.3">
      <c r="B1389" s="113">
        <v>34920</v>
      </c>
    </row>
    <row r="1390" spans="2:2" x14ac:dyDescent="0.3">
      <c r="B1390" s="113">
        <v>31000</v>
      </c>
    </row>
    <row r="1391" spans="2:2" x14ac:dyDescent="0.3">
      <c r="B1391" s="113">
        <v>46750</v>
      </c>
    </row>
    <row r="1392" spans="2:2" x14ac:dyDescent="0.3">
      <c r="B1392" s="113">
        <v>62670</v>
      </c>
    </row>
    <row r="1393" spans="2:2" x14ac:dyDescent="0.3">
      <c r="B1393" s="113">
        <v>67000</v>
      </c>
    </row>
    <row r="1394" spans="2:2" x14ac:dyDescent="0.3">
      <c r="B1394" s="113">
        <v>81170</v>
      </c>
    </row>
    <row r="1395" spans="2:2" x14ac:dyDescent="0.3">
      <c r="B1395" s="113">
        <v>95170</v>
      </c>
    </row>
    <row r="1396" spans="2:2" x14ac:dyDescent="0.3">
      <c r="B1396" s="113">
        <v>102830</v>
      </c>
    </row>
    <row r="1397" spans="2:2" x14ac:dyDescent="0.3">
      <c r="B1397" s="113">
        <v>109750</v>
      </c>
    </row>
    <row r="1398" spans="2:2" x14ac:dyDescent="0.3">
      <c r="B1398" s="113">
        <v>112330</v>
      </c>
    </row>
    <row r="1399" spans="2:2" x14ac:dyDescent="0.3">
      <c r="B1399" s="113">
        <v>119920</v>
      </c>
    </row>
    <row r="1400" spans="2:2" x14ac:dyDescent="0.3">
      <c r="B1400" s="113">
        <v>122170</v>
      </c>
    </row>
    <row r="1401" spans="2:2" x14ac:dyDescent="0.3">
      <c r="B1401" s="113">
        <v>123830</v>
      </c>
    </row>
    <row r="1402" spans="2:2" x14ac:dyDescent="0.3">
      <c r="B1402" s="113">
        <v>125500</v>
      </c>
    </row>
    <row r="1403" spans="2:2" x14ac:dyDescent="0.3">
      <c r="B1403" s="113">
        <v>127080</v>
      </c>
    </row>
    <row r="1404" spans="2:2" x14ac:dyDescent="0.3">
      <c r="B1404" s="113">
        <v>128580.00000000001</v>
      </c>
    </row>
    <row r="1405" spans="2:2" x14ac:dyDescent="0.3">
      <c r="B1405" s="113">
        <v>127500</v>
      </c>
    </row>
    <row r="1406" spans="2:2" x14ac:dyDescent="0.3">
      <c r="B1406" s="113">
        <v>58500</v>
      </c>
    </row>
    <row r="1407" spans="2:2" x14ac:dyDescent="0.3">
      <c r="B1407" s="113">
        <v>46000</v>
      </c>
    </row>
    <row r="1408" spans="2:2" x14ac:dyDescent="0.3">
      <c r="B1408" s="113">
        <v>35170</v>
      </c>
    </row>
    <row r="1409" spans="2:2" x14ac:dyDescent="0.3">
      <c r="B1409" s="113">
        <v>31500</v>
      </c>
    </row>
    <row r="1410" spans="2:2" x14ac:dyDescent="0.3">
      <c r="B1410" s="113">
        <v>26580</v>
      </c>
    </row>
    <row r="1411" spans="2:2" x14ac:dyDescent="0.3">
      <c r="B1411" s="113">
        <v>21420</v>
      </c>
    </row>
    <row r="1412" spans="2:2" x14ac:dyDescent="0.3">
      <c r="B1412" s="113">
        <v>9920</v>
      </c>
    </row>
    <row r="1413" spans="2:2" x14ac:dyDescent="0.3">
      <c r="B1413" s="113">
        <v>5670</v>
      </c>
    </row>
    <row r="1414" spans="2:2" x14ac:dyDescent="0.3">
      <c r="B1414" s="113">
        <v>8170</v>
      </c>
    </row>
    <row r="1415" spans="2:2" x14ac:dyDescent="0.3">
      <c r="B1415" s="113">
        <v>20330</v>
      </c>
    </row>
    <row r="1416" spans="2:2" x14ac:dyDescent="0.3">
      <c r="B1416" s="113">
        <v>31500</v>
      </c>
    </row>
    <row r="1417" spans="2:2" x14ac:dyDescent="0.3">
      <c r="B1417" s="113">
        <v>33830</v>
      </c>
    </row>
    <row r="1418" spans="2:2" x14ac:dyDescent="0.3">
      <c r="B1418" s="113">
        <v>51330</v>
      </c>
    </row>
    <row r="1419" spans="2:2" x14ac:dyDescent="0.3">
      <c r="B1419" s="113">
        <v>71080</v>
      </c>
    </row>
    <row r="1420" spans="2:2" x14ac:dyDescent="0.3">
      <c r="B1420" s="113">
        <v>82170</v>
      </c>
    </row>
    <row r="1421" spans="2:2" x14ac:dyDescent="0.3">
      <c r="B1421" s="113">
        <v>91080</v>
      </c>
    </row>
    <row r="1422" spans="2:2" x14ac:dyDescent="0.3">
      <c r="B1422" s="113">
        <v>97750</v>
      </c>
    </row>
    <row r="1423" spans="2:2" x14ac:dyDescent="0.3">
      <c r="B1423" s="113">
        <v>108000</v>
      </c>
    </row>
    <row r="1424" spans="2:2" x14ac:dyDescent="0.3">
      <c r="B1424" s="113">
        <v>112670</v>
      </c>
    </row>
    <row r="1425" spans="2:2" x14ac:dyDescent="0.3">
      <c r="B1425" s="113">
        <v>116830</v>
      </c>
    </row>
    <row r="1426" spans="2:2" x14ac:dyDescent="0.3">
      <c r="B1426" s="113">
        <v>120000</v>
      </c>
    </row>
    <row r="1427" spans="2:2" x14ac:dyDescent="0.3">
      <c r="B1427" s="113">
        <v>123000</v>
      </c>
    </row>
    <row r="1428" spans="2:2" x14ac:dyDescent="0.3">
      <c r="B1428" s="113">
        <v>125500</v>
      </c>
    </row>
    <row r="1429" spans="2:2" x14ac:dyDescent="0.3">
      <c r="B1429" s="113">
        <v>126330</v>
      </c>
    </row>
    <row r="1430" spans="2:2" x14ac:dyDescent="0.3">
      <c r="B1430" s="113">
        <v>62500</v>
      </c>
    </row>
    <row r="1431" spans="2:2" x14ac:dyDescent="0.3">
      <c r="B1431" s="113">
        <v>49920</v>
      </c>
    </row>
    <row r="1432" spans="2:2" x14ac:dyDescent="0.3">
      <c r="B1432" s="113">
        <v>41000</v>
      </c>
    </row>
    <row r="1433" spans="2:2" x14ac:dyDescent="0.3">
      <c r="B1433" s="113">
        <v>25830</v>
      </c>
    </row>
    <row r="1434" spans="2:2" x14ac:dyDescent="0.3">
      <c r="B1434" s="113">
        <v>0</v>
      </c>
    </row>
    <row r="1435" spans="2:2" x14ac:dyDescent="0.3">
      <c r="B1435" s="113">
        <v>0</v>
      </c>
    </row>
    <row r="1436" spans="2:2" x14ac:dyDescent="0.3">
      <c r="B1436" s="113">
        <v>0</v>
      </c>
    </row>
    <row r="1437" spans="2:2" x14ac:dyDescent="0.3">
      <c r="B1437" s="113">
        <v>0</v>
      </c>
    </row>
    <row r="1438" spans="2:2" x14ac:dyDescent="0.3">
      <c r="B1438" s="113">
        <v>0</v>
      </c>
    </row>
    <row r="1439" spans="2:2" x14ac:dyDescent="0.3">
      <c r="B1439" s="113">
        <v>0</v>
      </c>
    </row>
    <row r="1440" spans="2:2" x14ac:dyDescent="0.3">
      <c r="B1440" s="113">
        <v>0</v>
      </c>
    </row>
    <row r="1441" spans="2:2" x14ac:dyDescent="0.3">
      <c r="B1441" s="113">
        <v>16670</v>
      </c>
    </row>
    <row r="1442" spans="2:2" x14ac:dyDescent="0.3">
      <c r="B1442" s="113">
        <v>54250</v>
      </c>
    </row>
    <row r="1443" spans="2:2" x14ac:dyDescent="0.3">
      <c r="B1443" s="113">
        <v>70920</v>
      </c>
    </row>
    <row r="1444" spans="2:2" x14ac:dyDescent="0.3">
      <c r="B1444" s="113">
        <v>80920</v>
      </c>
    </row>
    <row r="1445" spans="2:2" x14ac:dyDescent="0.3">
      <c r="B1445" s="113">
        <v>89670</v>
      </c>
    </row>
    <row r="1446" spans="2:2" x14ac:dyDescent="0.3">
      <c r="B1446" s="113">
        <v>94250</v>
      </c>
    </row>
    <row r="1447" spans="2:2" x14ac:dyDescent="0.3">
      <c r="B1447" s="113">
        <v>105080</v>
      </c>
    </row>
    <row r="1448" spans="2:2" x14ac:dyDescent="0.3">
      <c r="B1448" s="113">
        <v>109420</v>
      </c>
    </row>
    <row r="1449" spans="2:2" x14ac:dyDescent="0.3">
      <c r="B1449" s="113">
        <v>112000</v>
      </c>
    </row>
    <row r="1450" spans="2:2" x14ac:dyDescent="0.3">
      <c r="B1450" s="113">
        <v>114830</v>
      </c>
    </row>
    <row r="1451" spans="2:2" x14ac:dyDescent="0.3">
      <c r="B1451" s="113">
        <v>117250</v>
      </c>
    </row>
    <row r="1452" spans="2:2" x14ac:dyDescent="0.3">
      <c r="B1452" s="113">
        <v>119830</v>
      </c>
    </row>
    <row r="1453" spans="2:2" x14ac:dyDescent="0.3">
      <c r="B1453" s="113">
        <v>119080</v>
      </c>
    </row>
    <row r="1454" spans="2:2" x14ac:dyDescent="0.3">
      <c r="B1454" s="113">
        <v>58500</v>
      </c>
    </row>
    <row r="1455" spans="2:2" x14ac:dyDescent="0.3">
      <c r="B1455" s="113">
        <v>43330</v>
      </c>
    </row>
    <row r="1456" spans="2:2" x14ac:dyDescent="0.3">
      <c r="B1456" s="113">
        <v>33500</v>
      </c>
    </row>
    <row r="1457" spans="2:2" x14ac:dyDescent="0.3">
      <c r="B1457" s="113">
        <v>31080</v>
      </c>
    </row>
    <row r="1458" spans="2:2" x14ac:dyDescent="0.3">
      <c r="B1458" s="113">
        <v>25750</v>
      </c>
    </row>
    <row r="1459" spans="2:2" x14ac:dyDescent="0.3">
      <c r="B1459" s="113">
        <v>17000</v>
      </c>
    </row>
    <row r="1460" spans="2:2" x14ac:dyDescent="0.3">
      <c r="B1460" s="113">
        <v>9500</v>
      </c>
    </row>
    <row r="1461" spans="2:2" x14ac:dyDescent="0.3">
      <c r="B1461" s="113">
        <v>11330</v>
      </c>
    </row>
    <row r="1462" spans="2:2" x14ac:dyDescent="0.3">
      <c r="B1462" s="113">
        <v>9500</v>
      </c>
    </row>
    <row r="1463" spans="2:2" x14ac:dyDescent="0.3">
      <c r="B1463" s="113">
        <v>13920</v>
      </c>
    </row>
    <row r="1464" spans="2:2" x14ac:dyDescent="0.3">
      <c r="B1464" s="113">
        <v>24250</v>
      </c>
    </row>
    <row r="1465" spans="2:2" x14ac:dyDescent="0.3">
      <c r="B1465" s="113">
        <v>30080</v>
      </c>
    </row>
    <row r="1466" spans="2:2" x14ac:dyDescent="0.3">
      <c r="B1466" s="113">
        <v>45250</v>
      </c>
    </row>
    <row r="1467" spans="2:2" x14ac:dyDescent="0.3">
      <c r="B1467" s="113">
        <v>59500</v>
      </c>
    </row>
    <row r="1468" spans="2:2" x14ac:dyDescent="0.3">
      <c r="B1468" s="113">
        <v>67080</v>
      </c>
    </row>
    <row r="1469" spans="2:2" x14ac:dyDescent="0.3">
      <c r="B1469" s="113">
        <v>77920</v>
      </c>
    </row>
    <row r="1470" spans="2:2" x14ac:dyDescent="0.3">
      <c r="B1470" s="113">
        <v>82420</v>
      </c>
    </row>
    <row r="1471" spans="2:2" x14ac:dyDescent="0.3">
      <c r="B1471" s="113">
        <v>91920</v>
      </c>
    </row>
    <row r="1472" spans="2:2" x14ac:dyDescent="0.3">
      <c r="B1472" s="113">
        <v>95080</v>
      </c>
    </row>
    <row r="1473" spans="2:2" x14ac:dyDescent="0.3">
      <c r="B1473" s="113">
        <v>98830</v>
      </c>
    </row>
    <row r="1474" spans="2:2" x14ac:dyDescent="0.3">
      <c r="B1474" s="113">
        <v>103500</v>
      </c>
    </row>
    <row r="1475" spans="2:2" x14ac:dyDescent="0.3">
      <c r="B1475" s="113">
        <v>107500</v>
      </c>
    </row>
    <row r="1476" spans="2:2" x14ac:dyDescent="0.3">
      <c r="B1476" s="113">
        <v>111170</v>
      </c>
    </row>
    <row r="1477" spans="2:2" x14ac:dyDescent="0.3">
      <c r="B1477" s="113">
        <v>113170</v>
      </c>
    </row>
    <row r="1478" spans="2:2" x14ac:dyDescent="0.3">
      <c r="B1478" s="113">
        <v>45500</v>
      </c>
    </row>
    <row r="1479" spans="2:2" x14ac:dyDescent="0.3">
      <c r="B1479" s="113">
        <v>34250</v>
      </c>
    </row>
    <row r="1480" spans="2:2" x14ac:dyDescent="0.3">
      <c r="B1480" s="113">
        <v>26000</v>
      </c>
    </row>
    <row r="1481" spans="2:2" x14ac:dyDescent="0.3">
      <c r="B1481" s="113">
        <v>0</v>
      </c>
    </row>
    <row r="1482" spans="2:2" x14ac:dyDescent="0.3">
      <c r="B1482" s="113">
        <v>0</v>
      </c>
    </row>
    <row r="1483" spans="2:2" x14ac:dyDescent="0.3">
      <c r="B1483" s="113">
        <v>0</v>
      </c>
    </row>
    <row r="1484" spans="2:2" x14ac:dyDescent="0.3">
      <c r="B1484" s="113">
        <v>0</v>
      </c>
    </row>
    <row r="1485" spans="2:2" x14ac:dyDescent="0.3">
      <c r="B1485" s="113">
        <v>0</v>
      </c>
    </row>
    <row r="1486" spans="2:2" x14ac:dyDescent="0.3">
      <c r="B1486" s="113">
        <v>0</v>
      </c>
    </row>
    <row r="1487" spans="2:2" x14ac:dyDescent="0.3">
      <c r="B1487" s="113">
        <v>0</v>
      </c>
    </row>
    <row r="1488" spans="2:2" x14ac:dyDescent="0.3">
      <c r="B1488" s="113">
        <v>27580</v>
      </c>
    </row>
    <row r="1489" spans="2:2" x14ac:dyDescent="0.3">
      <c r="B1489" s="113">
        <v>34420</v>
      </c>
    </row>
    <row r="1490" spans="2:2" x14ac:dyDescent="0.3">
      <c r="B1490" s="113">
        <v>48830</v>
      </c>
    </row>
    <row r="1491" spans="2:2" x14ac:dyDescent="0.3">
      <c r="B1491" s="113">
        <v>68920</v>
      </c>
    </row>
    <row r="1492" spans="2:2" x14ac:dyDescent="0.3">
      <c r="B1492" s="113">
        <v>83420</v>
      </c>
    </row>
    <row r="1493" spans="2:2" x14ac:dyDescent="0.3">
      <c r="B1493" s="113">
        <v>96170</v>
      </c>
    </row>
    <row r="1494" spans="2:2" x14ac:dyDescent="0.3">
      <c r="B1494" s="113">
        <v>103000</v>
      </c>
    </row>
    <row r="1495" spans="2:2" x14ac:dyDescent="0.3">
      <c r="B1495" s="113">
        <v>115580</v>
      </c>
    </row>
    <row r="1496" spans="2:2" x14ac:dyDescent="0.3">
      <c r="B1496" s="113">
        <v>123580</v>
      </c>
    </row>
    <row r="1497" spans="2:2" x14ac:dyDescent="0.3">
      <c r="B1497" s="113">
        <v>130580.00000000001</v>
      </c>
    </row>
    <row r="1498" spans="2:2" x14ac:dyDescent="0.3">
      <c r="B1498" s="113">
        <v>136920</v>
      </c>
    </row>
    <row r="1499" spans="2:2" x14ac:dyDescent="0.3">
      <c r="B1499" s="113">
        <v>143170</v>
      </c>
    </row>
    <row r="1500" spans="2:2" x14ac:dyDescent="0.3">
      <c r="B1500" s="113">
        <v>149170</v>
      </c>
    </row>
    <row r="1501" spans="2:2" x14ac:dyDescent="0.3">
      <c r="B1501" s="113">
        <v>151080</v>
      </c>
    </row>
    <row r="1502" spans="2:2" x14ac:dyDescent="0.3">
      <c r="B1502" s="113">
        <v>80830</v>
      </c>
    </row>
    <row r="1503" spans="2:2" x14ac:dyDescent="0.3">
      <c r="B1503" s="113">
        <v>67750</v>
      </c>
    </row>
    <row r="1504" spans="2:2" x14ac:dyDescent="0.3">
      <c r="B1504" s="113">
        <v>57580</v>
      </c>
    </row>
    <row r="1505" spans="2:2" x14ac:dyDescent="0.3">
      <c r="B1505" s="113">
        <v>56920</v>
      </c>
    </row>
    <row r="1506" spans="2:2" x14ac:dyDescent="0.3">
      <c r="B1506" s="113">
        <v>53750</v>
      </c>
    </row>
    <row r="1507" spans="2:2" x14ac:dyDescent="0.3">
      <c r="B1507" s="113">
        <v>53000</v>
      </c>
    </row>
    <row r="1508" spans="2:2" x14ac:dyDescent="0.3">
      <c r="B1508" s="113">
        <v>41580</v>
      </c>
    </row>
    <row r="1509" spans="2:2" x14ac:dyDescent="0.3">
      <c r="B1509" s="113">
        <v>33170</v>
      </c>
    </row>
    <row r="1510" spans="2:2" x14ac:dyDescent="0.3">
      <c r="B1510" s="113">
        <v>28920</v>
      </c>
    </row>
    <row r="1511" spans="2:2" x14ac:dyDescent="0.3">
      <c r="B1511" s="113">
        <v>48500</v>
      </c>
    </row>
    <row r="1512" spans="2:2" x14ac:dyDescent="0.3">
      <c r="B1512" s="113">
        <v>62170</v>
      </c>
    </row>
    <row r="1513" spans="2:2" x14ac:dyDescent="0.3">
      <c r="B1513" s="113">
        <v>68500</v>
      </c>
    </row>
    <row r="1514" spans="2:2" x14ac:dyDescent="0.3">
      <c r="B1514" s="113">
        <v>88080</v>
      </c>
    </row>
    <row r="1515" spans="2:2" x14ac:dyDescent="0.3">
      <c r="B1515" s="113">
        <v>109500</v>
      </c>
    </row>
    <row r="1516" spans="2:2" x14ac:dyDescent="0.3">
      <c r="B1516" s="113">
        <v>123170</v>
      </c>
    </row>
    <row r="1517" spans="2:2" x14ac:dyDescent="0.3">
      <c r="B1517" s="113">
        <v>134920</v>
      </c>
    </row>
    <row r="1518" spans="2:2" x14ac:dyDescent="0.3">
      <c r="B1518" s="113">
        <v>141500</v>
      </c>
    </row>
    <row r="1519" spans="2:2" x14ac:dyDescent="0.3">
      <c r="B1519" s="113">
        <v>153500</v>
      </c>
    </row>
    <row r="1520" spans="2:2" x14ac:dyDescent="0.3">
      <c r="B1520" s="113">
        <v>159920</v>
      </c>
    </row>
    <row r="1521" spans="2:2" x14ac:dyDescent="0.3">
      <c r="B1521" s="113">
        <v>166670</v>
      </c>
    </row>
    <row r="1522" spans="2:2" x14ac:dyDescent="0.3">
      <c r="B1522" s="113">
        <v>172170</v>
      </c>
    </row>
    <row r="1523" spans="2:2" x14ac:dyDescent="0.3">
      <c r="B1523" s="113">
        <v>176500</v>
      </c>
    </row>
    <row r="1524" spans="2:2" x14ac:dyDescent="0.3">
      <c r="B1524" s="113">
        <v>179830</v>
      </c>
    </row>
    <row r="1525" spans="2:2" x14ac:dyDescent="0.3">
      <c r="B1525" s="113">
        <v>181170</v>
      </c>
    </row>
    <row r="1526" spans="2:2" x14ac:dyDescent="0.3">
      <c r="B1526" s="113">
        <v>107080</v>
      </c>
    </row>
    <row r="1527" spans="2:2" x14ac:dyDescent="0.3">
      <c r="B1527" s="113">
        <v>94330</v>
      </c>
    </row>
    <row r="1528" spans="2:2" x14ac:dyDescent="0.3">
      <c r="B1528" s="113">
        <v>82170</v>
      </c>
    </row>
    <row r="1529" spans="2:2" x14ac:dyDescent="0.3">
      <c r="B1529" s="113">
        <v>79080</v>
      </c>
    </row>
    <row r="1530" spans="2:2" x14ac:dyDescent="0.3">
      <c r="B1530" s="113">
        <v>73170</v>
      </c>
    </row>
    <row r="1531" spans="2:2" x14ac:dyDescent="0.3">
      <c r="B1531" s="113">
        <v>69500</v>
      </c>
    </row>
    <row r="1532" spans="2:2" x14ac:dyDescent="0.3">
      <c r="B1532" s="113">
        <v>54750</v>
      </c>
    </row>
    <row r="1533" spans="2:2" x14ac:dyDescent="0.3">
      <c r="B1533" s="113">
        <v>44170</v>
      </c>
    </row>
    <row r="1534" spans="2:2" x14ac:dyDescent="0.3">
      <c r="B1534" s="113">
        <v>39000</v>
      </c>
    </row>
    <row r="1535" spans="2:2" x14ac:dyDescent="0.3">
      <c r="B1535" s="113">
        <v>55750</v>
      </c>
    </row>
    <row r="1536" spans="2:2" x14ac:dyDescent="0.3">
      <c r="B1536" s="113">
        <v>66670</v>
      </c>
    </row>
    <row r="1537" spans="2:2" x14ac:dyDescent="0.3">
      <c r="B1537" s="113">
        <v>70750</v>
      </c>
    </row>
    <row r="1538" spans="2:2" x14ac:dyDescent="0.3">
      <c r="B1538" s="113">
        <v>89000</v>
      </c>
    </row>
    <row r="1539" spans="2:2" x14ac:dyDescent="0.3">
      <c r="B1539" s="113">
        <v>109670</v>
      </c>
    </row>
    <row r="1540" spans="2:2" x14ac:dyDescent="0.3">
      <c r="B1540" s="113">
        <v>120920</v>
      </c>
    </row>
    <row r="1541" spans="2:2" x14ac:dyDescent="0.3">
      <c r="B1541" s="113">
        <v>129750</v>
      </c>
    </row>
    <row r="1542" spans="2:2" x14ac:dyDescent="0.3">
      <c r="B1542" s="113">
        <v>136170</v>
      </c>
    </row>
    <row r="1543" spans="2:2" x14ac:dyDescent="0.3">
      <c r="B1543" s="113">
        <v>148170</v>
      </c>
    </row>
    <row r="1544" spans="2:2" x14ac:dyDescent="0.3">
      <c r="B1544" s="113">
        <v>154830</v>
      </c>
    </row>
    <row r="1545" spans="2:2" x14ac:dyDescent="0.3">
      <c r="B1545" s="113">
        <v>158830</v>
      </c>
    </row>
    <row r="1546" spans="2:2" x14ac:dyDescent="0.3">
      <c r="B1546" s="113">
        <v>163500</v>
      </c>
    </row>
    <row r="1547" spans="2:2" x14ac:dyDescent="0.3">
      <c r="B1547" s="113">
        <v>167330</v>
      </c>
    </row>
    <row r="1548" spans="2:2" x14ac:dyDescent="0.3">
      <c r="B1548" s="113">
        <v>170920</v>
      </c>
    </row>
    <row r="1549" spans="2:2" x14ac:dyDescent="0.3">
      <c r="B1549" s="113">
        <v>170000</v>
      </c>
    </row>
    <row r="1550" spans="2:2" x14ac:dyDescent="0.3">
      <c r="B1550" s="113">
        <v>98670</v>
      </c>
    </row>
    <row r="1551" spans="2:2" x14ac:dyDescent="0.3">
      <c r="B1551" s="113">
        <v>82830</v>
      </c>
    </row>
    <row r="1552" spans="2:2" x14ac:dyDescent="0.3">
      <c r="B1552" s="113">
        <v>75080</v>
      </c>
    </row>
    <row r="1553" spans="2:2" x14ac:dyDescent="0.3">
      <c r="B1553" s="113">
        <v>70080</v>
      </c>
    </row>
    <row r="1554" spans="2:2" x14ac:dyDescent="0.3">
      <c r="B1554" s="113">
        <v>66000</v>
      </c>
    </row>
    <row r="1555" spans="2:2" x14ac:dyDescent="0.3">
      <c r="B1555" s="113">
        <v>62080</v>
      </c>
    </row>
    <row r="1556" spans="2:2" x14ac:dyDescent="0.3">
      <c r="B1556" s="113">
        <v>49250</v>
      </c>
    </row>
    <row r="1557" spans="2:2" x14ac:dyDescent="0.3">
      <c r="B1557" s="113">
        <v>39170</v>
      </c>
    </row>
    <row r="1558" spans="2:2" x14ac:dyDescent="0.3">
      <c r="B1558" s="113">
        <v>33750</v>
      </c>
    </row>
    <row r="1559" spans="2:2" x14ac:dyDescent="0.3">
      <c r="B1559" s="113">
        <v>51170</v>
      </c>
    </row>
    <row r="1560" spans="2:2" x14ac:dyDescent="0.3">
      <c r="B1560" s="113">
        <v>63330</v>
      </c>
    </row>
    <row r="1561" spans="2:2" x14ac:dyDescent="0.3">
      <c r="B1561" s="113">
        <v>67830</v>
      </c>
    </row>
    <row r="1562" spans="2:2" x14ac:dyDescent="0.3">
      <c r="B1562" s="113">
        <v>84500</v>
      </c>
    </row>
    <row r="1563" spans="2:2" x14ac:dyDescent="0.3">
      <c r="B1563" s="113">
        <v>103580</v>
      </c>
    </row>
    <row r="1564" spans="2:2" x14ac:dyDescent="0.3">
      <c r="B1564" s="113">
        <v>115000</v>
      </c>
    </row>
    <row r="1565" spans="2:2" x14ac:dyDescent="0.3">
      <c r="B1565" s="113">
        <v>125330</v>
      </c>
    </row>
    <row r="1566" spans="2:2" x14ac:dyDescent="0.3">
      <c r="B1566" s="113">
        <v>130250</v>
      </c>
    </row>
    <row r="1567" spans="2:2" x14ac:dyDescent="0.3">
      <c r="B1567" s="113">
        <v>140000</v>
      </c>
    </row>
    <row r="1568" spans="2:2" x14ac:dyDescent="0.3">
      <c r="B1568" s="113">
        <v>144420</v>
      </c>
    </row>
    <row r="1569" spans="2:2" x14ac:dyDescent="0.3">
      <c r="B1569" s="113">
        <v>147420</v>
      </c>
    </row>
    <row r="1570" spans="2:2" x14ac:dyDescent="0.3">
      <c r="B1570" s="113">
        <v>151000</v>
      </c>
    </row>
    <row r="1571" spans="2:2" x14ac:dyDescent="0.3">
      <c r="B1571" s="113">
        <v>153330</v>
      </c>
    </row>
    <row r="1572" spans="2:2" x14ac:dyDescent="0.3">
      <c r="B1572" s="113">
        <v>155250</v>
      </c>
    </row>
    <row r="1573" spans="2:2" x14ac:dyDescent="0.3">
      <c r="B1573" s="113">
        <v>156250</v>
      </c>
    </row>
    <row r="1574" spans="2:2" x14ac:dyDescent="0.3">
      <c r="B1574" s="113">
        <v>92170</v>
      </c>
    </row>
    <row r="1575" spans="2:2" x14ac:dyDescent="0.3">
      <c r="B1575" s="113">
        <v>80830</v>
      </c>
    </row>
    <row r="1576" spans="2:2" x14ac:dyDescent="0.3">
      <c r="B1576" s="113">
        <v>70330</v>
      </c>
    </row>
    <row r="1577" spans="2:2" x14ac:dyDescent="0.3">
      <c r="B1577" s="113">
        <v>60670</v>
      </c>
    </row>
    <row r="1578" spans="2:2" x14ac:dyDescent="0.3">
      <c r="B1578" s="113">
        <v>54420</v>
      </c>
    </row>
    <row r="1579" spans="2:2" x14ac:dyDescent="0.3">
      <c r="B1579" s="113">
        <v>52920</v>
      </c>
    </row>
    <row r="1580" spans="2:2" x14ac:dyDescent="0.3">
      <c r="B1580" s="113">
        <v>46420</v>
      </c>
    </row>
    <row r="1581" spans="2:2" x14ac:dyDescent="0.3">
      <c r="B1581" s="113">
        <v>40830</v>
      </c>
    </row>
    <row r="1582" spans="2:2" x14ac:dyDescent="0.3">
      <c r="B1582" s="113">
        <v>36580</v>
      </c>
    </row>
    <row r="1583" spans="2:2" x14ac:dyDescent="0.3">
      <c r="B1583" s="113">
        <v>56420</v>
      </c>
    </row>
    <row r="1584" spans="2:2" x14ac:dyDescent="0.3">
      <c r="B1584" s="113">
        <v>69330</v>
      </c>
    </row>
    <row r="1585" spans="2:2" x14ac:dyDescent="0.3">
      <c r="B1585" s="113">
        <v>72750</v>
      </c>
    </row>
    <row r="1586" spans="2:2" x14ac:dyDescent="0.3">
      <c r="B1586" s="113">
        <v>86080</v>
      </c>
    </row>
    <row r="1587" spans="2:2" x14ac:dyDescent="0.3">
      <c r="B1587" s="113">
        <v>101750</v>
      </c>
    </row>
    <row r="1588" spans="2:2" x14ac:dyDescent="0.3">
      <c r="B1588" s="113">
        <v>111170</v>
      </c>
    </row>
    <row r="1589" spans="2:2" x14ac:dyDescent="0.3">
      <c r="B1589" s="113">
        <v>118920</v>
      </c>
    </row>
    <row r="1590" spans="2:2" x14ac:dyDescent="0.3">
      <c r="B1590" s="113">
        <v>123420</v>
      </c>
    </row>
    <row r="1591" spans="2:2" x14ac:dyDescent="0.3">
      <c r="B1591" s="113">
        <v>131750</v>
      </c>
    </row>
    <row r="1592" spans="2:2" x14ac:dyDescent="0.3">
      <c r="B1592" s="113">
        <v>135920</v>
      </c>
    </row>
    <row r="1593" spans="2:2" x14ac:dyDescent="0.3">
      <c r="B1593" s="113">
        <v>139750</v>
      </c>
    </row>
    <row r="1594" spans="2:2" x14ac:dyDescent="0.3">
      <c r="B1594" s="113">
        <v>142500</v>
      </c>
    </row>
    <row r="1595" spans="2:2" x14ac:dyDescent="0.3">
      <c r="B1595" s="113">
        <v>144750</v>
      </c>
    </row>
    <row r="1596" spans="2:2" x14ac:dyDescent="0.3">
      <c r="B1596" s="113">
        <v>147750</v>
      </c>
    </row>
    <row r="1597" spans="2:2" x14ac:dyDescent="0.3">
      <c r="B1597" s="113">
        <v>145580</v>
      </c>
    </row>
    <row r="1598" spans="2:2" x14ac:dyDescent="0.3">
      <c r="B1598" s="113">
        <v>82580</v>
      </c>
    </row>
    <row r="1599" spans="2:2" x14ac:dyDescent="0.3">
      <c r="B1599" s="113">
        <v>70750</v>
      </c>
    </row>
    <row r="1600" spans="2:2" x14ac:dyDescent="0.3">
      <c r="B1600" s="113">
        <v>60830</v>
      </c>
    </row>
    <row r="1601" spans="2:2" x14ac:dyDescent="0.3">
      <c r="B1601" s="113">
        <v>55580</v>
      </c>
    </row>
    <row r="1602" spans="2:2" x14ac:dyDescent="0.3">
      <c r="B1602" s="113">
        <v>46080</v>
      </c>
    </row>
    <row r="1603" spans="2:2" x14ac:dyDescent="0.3">
      <c r="B1603" s="113">
        <v>42830</v>
      </c>
    </row>
    <row r="1604" spans="2:2" x14ac:dyDescent="0.3">
      <c r="B1604" s="113">
        <v>32750</v>
      </c>
    </row>
    <row r="1605" spans="2:2" x14ac:dyDescent="0.3">
      <c r="B1605" s="113">
        <v>26000</v>
      </c>
    </row>
    <row r="1606" spans="2:2" x14ac:dyDescent="0.3">
      <c r="B1606" s="113">
        <v>23000</v>
      </c>
    </row>
    <row r="1607" spans="2:2" x14ac:dyDescent="0.3">
      <c r="B1607" s="113">
        <v>34080</v>
      </c>
    </row>
    <row r="1608" spans="2:2" x14ac:dyDescent="0.3">
      <c r="B1608" s="113">
        <v>45250</v>
      </c>
    </row>
    <row r="1609" spans="2:2" x14ac:dyDescent="0.3">
      <c r="B1609" s="113">
        <v>51000</v>
      </c>
    </row>
    <row r="1610" spans="2:2" x14ac:dyDescent="0.3">
      <c r="B1610" s="113">
        <v>65250</v>
      </c>
    </row>
    <row r="1611" spans="2:2" x14ac:dyDescent="0.3">
      <c r="B1611" s="113">
        <v>79920</v>
      </c>
    </row>
    <row r="1612" spans="2:2" x14ac:dyDescent="0.3">
      <c r="B1612" s="113">
        <v>88420</v>
      </c>
    </row>
    <row r="1613" spans="2:2" x14ac:dyDescent="0.3">
      <c r="B1613" s="113">
        <v>95170</v>
      </c>
    </row>
    <row r="1614" spans="2:2" x14ac:dyDescent="0.3">
      <c r="B1614" s="113">
        <v>98080</v>
      </c>
    </row>
    <row r="1615" spans="2:2" x14ac:dyDescent="0.3">
      <c r="B1615" s="113">
        <v>106500</v>
      </c>
    </row>
    <row r="1616" spans="2:2" x14ac:dyDescent="0.3">
      <c r="B1616" s="113">
        <v>108830</v>
      </c>
    </row>
    <row r="1617" spans="2:2" x14ac:dyDescent="0.3">
      <c r="B1617" s="113">
        <v>111080</v>
      </c>
    </row>
    <row r="1618" spans="2:2" x14ac:dyDescent="0.3">
      <c r="B1618" s="113">
        <v>112330</v>
      </c>
    </row>
    <row r="1619" spans="2:2" x14ac:dyDescent="0.3">
      <c r="B1619" s="113">
        <v>113830</v>
      </c>
    </row>
    <row r="1620" spans="2:2" x14ac:dyDescent="0.3">
      <c r="B1620" s="113">
        <v>114920</v>
      </c>
    </row>
    <row r="1621" spans="2:2" x14ac:dyDescent="0.3">
      <c r="B1621" s="113">
        <v>113580</v>
      </c>
    </row>
    <row r="1622" spans="2:2" x14ac:dyDescent="0.3">
      <c r="B1622" s="113">
        <v>49500</v>
      </c>
    </row>
    <row r="1623" spans="2:2" x14ac:dyDescent="0.3">
      <c r="B1623" s="113">
        <v>37830</v>
      </c>
    </row>
    <row r="1624" spans="2:2" x14ac:dyDescent="0.3">
      <c r="B1624" s="113">
        <v>29170</v>
      </c>
    </row>
    <row r="1625" spans="2:2" x14ac:dyDescent="0.3">
      <c r="B1625" s="113">
        <v>0</v>
      </c>
    </row>
    <row r="1626" spans="2:2" x14ac:dyDescent="0.3">
      <c r="B1626" s="113">
        <v>0</v>
      </c>
    </row>
    <row r="1627" spans="2:2" x14ac:dyDescent="0.3">
      <c r="B1627" s="113">
        <v>0</v>
      </c>
    </row>
    <row r="1628" spans="2:2" x14ac:dyDescent="0.3">
      <c r="B1628" s="113">
        <v>0</v>
      </c>
    </row>
    <row r="1629" spans="2:2" x14ac:dyDescent="0.3">
      <c r="B1629" s="113">
        <v>0</v>
      </c>
    </row>
    <row r="1630" spans="2:2" x14ac:dyDescent="0.3">
      <c r="B1630" s="113">
        <v>0</v>
      </c>
    </row>
    <row r="1631" spans="2:2" x14ac:dyDescent="0.3">
      <c r="B1631" s="113">
        <v>26420</v>
      </c>
    </row>
    <row r="1632" spans="2:2" x14ac:dyDescent="0.3">
      <c r="B1632" s="113">
        <v>40670</v>
      </c>
    </row>
    <row r="1633" spans="2:2" x14ac:dyDescent="0.3">
      <c r="B1633" s="113">
        <v>45500</v>
      </c>
    </row>
    <row r="1634" spans="2:2" x14ac:dyDescent="0.3">
      <c r="B1634" s="113">
        <v>60750</v>
      </c>
    </row>
    <row r="1635" spans="2:2" x14ac:dyDescent="0.3">
      <c r="B1635" s="113">
        <v>75830</v>
      </c>
    </row>
    <row r="1636" spans="2:2" x14ac:dyDescent="0.3">
      <c r="B1636" s="113">
        <v>85000</v>
      </c>
    </row>
    <row r="1637" spans="2:2" x14ac:dyDescent="0.3">
      <c r="B1637" s="113">
        <v>93580</v>
      </c>
    </row>
    <row r="1638" spans="2:2" x14ac:dyDescent="0.3">
      <c r="B1638" s="113">
        <v>97920</v>
      </c>
    </row>
    <row r="1639" spans="2:2" x14ac:dyDescent="0.3">
      <c r="B1639" s="113">
        <v>108000</v>
      </c>
    </row>
    <row r="1640" spans="2:2" x14ac:dyDescent="0.3">
      <c r="B1640" s="113">
        <v>111920</v>
      </c>
    </row>
    <row r="1641" spans="2:2" x14ac:dyDescent="0.3">
      <c r="B1641" s="113">
        <v>115000</v>
      </c>
    </row>
    <row r="1642" spans="2:2" x14ac:dyDescent="0.3">
      <c r="B1642" s="113">
        <v>118500</v>
      </c>
    </row>
    <row r="1643" spans="2:2" x14ac:dyDescent="0.3">
      <c r="B1643" s="113">
        <v>122000</v>
      </c>
    </row>
    <row r="1644" spans="2:2" x14ac:dyDescent="0.3">
      <c r="B1644" s="113">
        <v>125420</v>
      </c>
    </row>
    <row r="1645" spans="2:2" x14ac:dyDescent="0.3">
      <c r="B1645" s="113">
        <v>124500</v>
      </c>
    </row>
    <row r="1646" spans="2:2" x14ac:dyDescent="0.3">
      <c r="B1646" s="113">
        <v>58330</v>
      </c>
    </row>
    <row r="1647" spans="2:2" x14ac:dyDescent="0.3">
      <c r="B1647" s="113">
        <v>46580</v>
      </c>
    </row>
    <row r="1648" spans="2:2" x14ac:dyDescent="0.3">
      <c r="B1648" s="113">
        <v>32500</v>
      </c>
    </row>
    <row r="1649" spans="2:2" x14ac:dyDescent="0.3">
      <c r="B1649" s="113">
        <v>30830</v>
      </c>
    </row>
    <row r="1650" spans="2:2" x14ac:dyDescent="0.3">
      <c r="B1650" s="113">
        <v>29670</v>
      </c>
    </row>
    <row r="1651" spans="2:2" x14ac:dyDescent="0.3">
      <c r="B1651" s="113">
        <v>29170</v>
      </c>
    </row>
    <row r="1652" spans="2:2" x14ac:dyDescent="0.3">
      <c r="B1652" s="113">
        <v>14000</v>
      </c>
    </row>
    <row r="1653" spans="2:2" x14ac:dyDescent="0.3">
      <c r="B1653" s="113">
        <v>9500</v>
      </c>
    </row>
    <row r="1654" spans="2:2" x14ac:dyDescent="0.3">
      <c r="B1654" s="113">
        <v>14170</v>
      </c>
    </row>
    <row r="1655" spans="2:2" x14ac:dyDescent="0.3">
      <c r="B1655" s="113">
        <v>31920</v>
      </c>
    </row>
    <row r="1656" spans="2:2" x14ac:dyDescent="0.3">
      <c r="B1656" s="113">
        <v>48670</v>
      </c>
    </row>
    <row r="1657" spans="2:2" x14ac:dyDescent="0.3">
      <c r="B1657" s="113">
        <v>58330</v>
      </c>
    </row>
    <row r="1658" spans="2:2" x14ac:dyDescent="0.3">
      <c r="B1658" s="113">
        <v>76250</v>
      </c>
    </row>
    <row r="1659" spans="2:2" x14ac:dyDescent="0.3">
      <c r="B1659" s="113">
        <v>94330</v>
      </c>
    </row>
    <row r="1660" spans="2:2" x14ac:dyDescent="0.3">
      <c r="B1660" s="113">
        <v>105500</v>
      </c>
    </row>
    <row r="1661" spans="2:2" x14ac:dyDescent="0.3">
      <c r="B1661" s="113">
        <v>115250</v>
      </c>
    </row>
    <row r="1662" spans="2:2" x14ac:dyDescent="0.3">
      <c r="B1662" s="113">
        <v>120330</v>
      </c>
    </row>
    <row r="1663" spans="2:2" x14ac:dyDescent="0.3">
      <c r="B1663" s="113">
        <v>130419.99999999999</v>
      </c>
    </row>
    <row r="1664" spans="2:2" x14ac:dyDescent="0.3">
      <c r="B1664" s="113">
        <v>134580</v>
      </c>
    </row>
    <row r="1665" spans="2:2" x14ac:dyDescent="0.3">
      <c r="B1665" s="113">
        <v>137750</v>
      </c>
    </row>
    <row r="1666" spans="2:2" x14ac:dyDescent="0.3">
      <c r="B1666" s="113">
        <v>140580</v>
      </c>
    </row>
    <row r="1667" spans="2:2" x14ac:dyDescent="0.3">
      <c r="B1667" s="113">
        <v>143170</v>
      </c>
    </row>
    <row r="1668" spans="2:2" x14ac:dyDescent="0.3">
      <c r="B1668" s="113">
        <v>145500</v>
      </c>
    </row>
    <row r="1669" spans="2:2" x14ac:dyDescent="0.3">
      <c r="B1669" s="113">
        <v>144000</v>
      </c>
    </row>
    <row r="1670" spans="2:2" x14ac:dyDescent="0.3">
      <c r="B1670" s="113">
        <v>79080</v>
      </c>
    </row>
    <row r="1671" spans="2:2" x14ac:dyDescent="0.3">
      <c r="B1671" s="113">
        <v>67580</v>
      </c>
    </row>
    <row r="1672" spans="2:2" x14ac:dyDescent="0.3">
      <c r="B1672" s="113">
        <v>57500</v>
      </c>
    </row>
    <row r="1673" spans="2:2" x14ac:dyDescent="0.3">
      <c r="B1673" s="113">
        <v>50170</v>
      </c>
    </row>
    <row r="1674" spans="2:2" x14ac:dyDescent="0.3">
      <c r="B1674" s="113">
        <v>43170</v>
      </c>
    </row>
    <row r="1675" spans="2:2" x14ac:dyDescent="0.3">
      <c r="B1675" s="113">
        <v>42670</v>
      </c>
    </row>
    <row r="1676" spans="2:2" x14ac:dyDescent="0.3">
      <c r="B1676" s="113">
        <v>25080</v>
      </c>
    </row>
    <row r="1677" spans="2:2" x14ac:dyDescent="0.3">
      <c r="B1677" s="113">
        <v>20250</v>
      </c>
    </row>
    <row r="1678" spans="2:2" x14ac:dyDescent="0.3">
      <c r="B1678" s="113">
        <v>31250</v>
      </c>
    </row>
    <row r="1679" spans="2:2" x14ac:dyDescent="0.3">
      <c r="B1679" s="113">
        <v>44170</v>
      </c>
    </row>
    <row r="1680" spans="2:2" x14ac:dyDescent="0.3">
      <c r="B1680" s="113">
        <v>59330</v>
      </c>
    </row>
    <row r="1681" spans="2:2" x14ac:dyDescent="0.3">
      <c r="B1681" s="113">
        <v>63170</v>
      </c>
    </row>
    <row r="1682" spans="2:2" x14ac:dyDescent="0.3">
      <c r="B1682" s="113">
        <v>78000</v>
      </c>
    </row>
    <row r="1683" spans="2:2" x14ac:dyDescent="0.3">
      <c r="B1683" s="113">
        <v>92500</v>
      </c>
    </row>
    <row r="1684" spans="2:2" x14ac:dyDescent="0.3">
      <c r="B1684" s="113">
        <v>100420</v>
      </c>
    </row>
    <row r="1685" spans="2:2" x14ac:dyDescent="0.3">
      <c r="B1685" s="113">
        <v>107500</v>
      </c>
    </row>
    <row r="1686" spans="2:2" x14ac:dyDescent="0.3">
      <c r="B1686" s="113">
        <v>109830</v>
      </c>
    </row>
    <row r="1687" spans="2:2" x14ac:dyDescent="0.3">
      <c r="B1687" s="113">
        <v>117330</v>
      </c>
    </row>
    <row r="1688" spans="2:2" x14ac:dyDescent="0.3">
      <c r="B1688" s="113">
        <v>119250</v>
      </c>
    </row>
    <row r="1689" spans="2:2" x14ac:dyDescent="0.3">
      <c r="B1689" s="113">
        <v>120670</v>
      </c>
    </row>
    <row r="1690" spans="2:2" x14ac:dyDescent="0.3">
      <c r="B1690" s="113">
        <v>121580</v>
      </c>
    </row>
    <row r="1691" spans="2:2" x14ac:dyDescent="0.3">
      <c r="B1691" s="113">
        <v>122000</v>
      </c>
    </row>
    <row r="1692" spans="2:2" x14ac:dyDescent="0.3">
      <c r="B1692" s="113">
        <v>122500</v>
      </c>
    </row>
    <row r="1693" spans="2:2" x14ac:dyDescent="0.3">
      <c r="B1693" s="113">
        <v>119830</v>
      </c>
    </row>
    <row r="1694" spans="2:2" x14ac:dyDescent="0.3">
      <c r="B1694" s="113">
        <v>56500</v>
      </c>
    </row>
    <row r="1695" spans="2:2" x14ac:dyDescent="0.3">
      <c r="B1695" s="113">
        <v>45670</v>
      </c>
    </row>
    <row r="1696" spans="2:2" x14ac:dyDescent="0.3">
      <c r="B1696" s="113">
        <v>36830</v>
      </c>
    </row>
    <row r="1697" spans="2:2" x14ac:dyDescent="0.3">
      <c r="B1697" s="113">
        <v>32170</v>
      </c>
    </row>
    <row r="1698" spans="2:2" x14ac:dyDescent="0.3">
      <c r="B1698" s="113">
        <v>27420</v>
      </c>
    </row>
    <row r="1699" spans="2:2" x14ac:dyDescent="0.3">
      <c r="B1699" s="113">
        <v>30000</v>
      </c>
    </row>
    <row r="1700" spans="2:2" x14ac:dyDescent="0.3">
      <c r="B1700" s="113">
        <v>25250</v>
      </c>
    </row>
    <row r="1701" spans="2:2" x14ac:dyDescent="0.3">
      <c r="B1701" s="113">
        <v>9500</v>
      </c>
    </row>
    <row r="1702" spans="2:2" x14ac:dyDescent="0.3">
      <c r="B1702" s="113">
        <v>9500</v>
      </c>
    </row>
    <row r="1703" spans="2:2" x14ac:dyDescent="0.3">
      <c r="B1703" s="113">
        <v>23920</v>
      </c>
    </row>
    <row r="1704" spans="2:2" x14ac:dyDescent="0.3">
      <c r="B1704" s="113">
        <v>37250</v>
      </c>
    </row>
    <row r="1705" spans="2:2" x14ac:dyDescent="0.3">
      <c r="B1705" s="113">
        <v>41250</v>
      </c>
    </row>
    <row r="1706" spans="2:2" x14ac:dyDescent="0.3">
      <c r="B1706" s="113">
        <v>55250</v>
      </c>
    </row>
    <row r="1707" spans="2:2" x14ac:dyDescent="0.3">
      <c r="B1707" s="113">
        <v>69420</v>
      </c>
    </row>
    <row r="1708" spans="2:2" x14ac:dyDescent="0.3">
      <c r="B1708" s="113">
        <v>77080</v>
      </c>
    </row>
    <row r="1709" spans="2:2" x14ac:dyDescent="0.3">
      <c r="B1709" s="113">
        <v>83750</v>
      </c>
    </row>
    <row r="1710" spans="2:2" x14ac:dyDescent="0.3">
      <c r="B1710" s="113">
        <v>86330</v>
      </c>
    </row>
    <row r="1711" spans="2:2" x14ac:dyDescent="0.3">
      <c r="B1711" s="113">
        <v>94080</v>
      </c>
    </row>
    <row r="1712" spans="2:2" x14ac:dyDescent="0.3">
      <c r="B1712" s="113">
        <v>96080</v>
      </c>
    </row>
    <row r="1713" spans="2:2" x14ac:dyDescent="0.3">
      <c r="B1713" s="113">
        <v>97670</v>
      </c>
    </row>
    <row r="1714" spans="2:2" x14ac:dyDescent="0.3">
      <c r="B1714" s="113">
        <v>99080</v>
      </c>
    </row>
    <row r="1715" spans="2:2" x14ac:dyDescent="0.3">
      <c r="B1715" s="113">
        <v>100000</v>
      </c>
    </row>
    <row r="1716" spans="2:2" x14ac:dyDescent="0.3">
      <c r="B1716" s="113">
        <v>100920</v>
      </c>
    </row>
    <row r="1717" spans="2:2" x14ac:dyDescent="0.3">
      <c r="B1717" s="113">
        <v>98670</v>
      </c>
    </row>
    <row r="1718" spans="2:2" x14ac:dyDescent="0.3">
      <c r="B1718" s="113">
        <v>34750</v>
      </c>
    </row>
    <row r="1719" spans="2:2" x14ac:dyDescent="0.3">
      <c r="B1719" s="113">
        <v>24830</v>
      </c>
    </row>
    <row r="1720" spans="2:2" x14ac:dyDescent="0.3">
      <c r="B1720" s="113">
        <v>24830</v>
      </c>
    </row>
    <row r="1721" spans="2:2" x14ac:dyDescent="0.3">
      <c r="B1721" s="113">
        <v>20000</v>
      </c>
    </row>
    <row r="1722" spans="2:2" x14ac:dyDescent="0.3">
      <c r="B1722" s="113">
        <v>12330</v>
      </c>
    </row>
    <row r="1723" spans="2:2" x14ac:dyDescent="0.3">
      <c r="B1723" s="113">
        <v>7580</v>
      </c>
    </row>
    <row r="1724" spans="2:2" x14ac:dyDescent="0.3">
      <c r="B1724" s="113">
        <v>7250</v>
      </c>
    </row>
    <row r="1725" spans="2:2" x14ac:dyDescent="0.3">
      <c r="B1725" s="113">
        <v>-21830</v>
      </c>
    </row>
    <row r="1726" spans="2:2" x14ac:dyDescent="0.3">
      <c r="B1726" s="113">
        <v>-34670</v>
      </c>
    </row>
    <row r="1727" spans="2:2" x14ac:dyDescent="0.3">
      <c r="B1727" s="113">
        <v>170</v>
      </c>
    </row>
    <row r="1728" spans="2:2" x14ac:dyDescent="0.3">
      <c r="B1728" s="113">
        <v>10830</v>
      </c>
    </row>
    <row r="1729" spans="2:2" x14ac:dyDescent="0.3">
      <c r="B1729" s="113">
        <v>16170.000000000002</v>
      </c>
    </row>
    <row r="1730" spans="2:2" x14ac:dyDescent="0.3">
      <c r="B1730" s="113">
        <v>29830</v>
      </c>
    </row>
    <row r="1731" spans="2:2" x14ac:dyDescent="0.3">
      <c r="B1731" s="113">
        <v>46420</v>
      </c>
    </row>
    <row r="1732" spans="2:2" x14ac:dyDescent="0.3">
      <c r="B1732" s="113">
        <v>57670</v>
      </c>
    </row>
    <row r="1733" spans="2:2" x14ac:dyDescent="0.3">
      <c r="B1733" s="113">
        <v>66920</v>
      </c>
    </row>
    <row r="1734" spans="2:2" x14ac:dyDescent="0.3">
      <c r="B1734" s="113">
        <v>71670</v>
      </c>
    </row>
    <row r="1735" spans="2:2" x14ac:dyDescent="0.3">
      <c r="B1735" s="113">
        <v>80920</v>
      </c>
    </row>
    <row r="1736" spans="2:2" x14ac:dyDescent="0.3">
      <c r="B1736" s="113">
        <v>85330</v>
      </c>
    </row>
    <row r="1737" spans="2:2" x14ac:dyDescent="0.3">
      <c r="B1737" s="113">
        <v>88750</v>
      </c>
    </row>
    <row r="1738" spans="2:2" x14ac:dyDescent="0.3">
      <c r="B1738" s="113">
        <v>91330</v>
      </c>
    </row>
    <row r="1739" spans="2:2" x14ac:dyDescent="0.3">
      <c r="B1739" s="113">
        <v>93750</v>
      </c>
    </row>
    <row r="1740" spans="2:2" x14ac:dyDescent="0.3">
      <c r="B1740" s="113">
        <v>96750</v>
      </c>
    </row>
    <row r="1741" spans="2:2" x14ac:dyDescent="0.3">
      <c r="B1741" s="113">
        <v>95750</v>
      </c>
    </row>
    <row r="1742" spans="2:2" x14ac:dyDescent="0.3">
      <c r="B1742" s="113">
        <v>31080</v>
      </c>
    </row>
    <row r="1743" spans="2:2" x14ac:dyDescent="0.3">
      <c r="B1743" s="113">
        <v>21250</v>
      </c>
    </row>
    <row r="1744" spans="2:2" x14ac:dyDescent="0.3">
      <c r="B1744" s="113">
        <v>17170</v>
      </c>
    </row>
    <row r="1745" spans="2:2" x14ac:dyDescent="0.3">
      <c r="B1745" s="113">
        <v>7670</v>
      </c>
    </row>
    <row r="1746" spans="2:2" x14ac:dyDescent="0.3">
      <c r="B1746" s="113">
        <v>6420</v>
      </c>
    </row>
    <row r="1747" spans="2:2" x14ac:dyDescent="0.3">
      <c r="B1747" s="113">
        <v>9670</v>
      </c>
    </row>
    <row r="1748" spans="2:2" x14ac:dyDescent="0.3">
      <c r="B1748" s="113">
        <v>-22500</v>
      </c>
    </row>
    <row r="1749" spans="2:2" x14ac:dyDescent="0.3">
      <c r="B1749" s="113">
        <v>-37170</v>
      </c>
    </row>
    <row r="1750" spans="2:2" x14ac:dyDescent="0.3">
      <c r="B1750" s="113">
        <v>-49330</v>
      </c>
    </row>
    <row r="1751" spans="2:2" x14ac:dyDescent="0.3">
      <c r="B1751" s="113">
        <v>-20500</v>
      </c>
    </row>
    <row r="1752" spans="2:2" x14ac:dyDescent="0.3">
      <c r="B1752" s="113">
        <v>-2670</v>
      </c>
    </row>
    <row r="1753" spans="2:2" x14ac:dyDescent="0.3">
      <c r="B1753" s="113">
        <v>7080</v>
      </c>
    </row>
    <row r="1754" spans="2:2" x14ac:dyDescent="0.3">
      <c r="B1754" s="113">
        <v>21580</v>
      </c>
    </row>
    <row r="1755" spans="2:2" x14ac:dyDescent="0.3">
      <c r="B1755" s="113">
        <v>35750</v>
      </c>
    </row>
    <row r="1756" spans="2:2" x14ac:dyDescent="0.3">
      <c r="B1756" s="113">
        <v>47250</v>
      </c>
    </row>
    <row r="1757" spans="2:2" x14ac:dyDescent="0.3">
      <c r="B1757" s="113">
        <v>58170</v>
      </c>
    </row>
    <row r="1758" spans="2:2" x14ac:dyDescent="0.3">
      <c r="B1758" s="113">
        <v>63500</v>
      </c>
    </row>
    <row r="1759" spans="2:2" x14ac:dyDescent="0.3">
      <c r="B1759" s="113">
        <v>73500</v>
      </c>
    </row>
    <row r="1760" spans="2:2" x14ac:dyDescent="0.3">
      <c r="B1760" s="113">
        <v>78170</v>
      </c>
    </row>
    <row r="1761" spans="2:2" x14ac:dyDescent="0.3">
      <c r="B1761" s="113">
        <v>81920</v>
      </c>
    </row>
    <row r="1762" spans="2:2" x14ac:dyDescent="0.3">
      <c r="B1762" s="113">
        <v>84580</v>
      </c>
    </row>
    <row r="1763" spans="2:2" x14ac:dyDescent="0.3">
      <c r="B1763" s="113">
        <v>86830</v>
      </c>
    </row>
    <row r="1764" spans="2:2" x14ac:dyDescent="0.3">
      <c r="B1764" s="113">
        <v>90670</v>
      </c>
    </row>
    <row r="1765" spans="2:2" x14ac:dyDescent="0.3">
      <c r="B1765" s="113">
        <v>90750</v>
      </c>
    </row>
    <row r="1766" spans="2:2" x14ac:dyDescent="0.3">
      <c r="B1766" s="113">
        <v>23080</v>
      </c>
    </row>
    <row r="1767" spans="2:2" x14ac:dyDescent="0.3">
      <c r="B1767" s="113">
        <v>15830</v>
      </c>
    </row>
    <row r="1768" spans="2:2" x14ac:dyDescent="0.3">
      <c r="B1768" s="113">
        <v>13750</v>
      </c>
    </row>
    <row r="1769" spans="2:2" x14ac:dyDescent="0.3">
      <c r="B1769" s="113">
        <v>6920</v>
      </c>
    </row>
    <row r="1770" spans="2:2" x14ac:dyDescent="0.3">
      <c r="B1770" s="113">
        <v>-9830</v>
      </c>
    </row>
    <row r="1771" spans="2:2" x14ac:dyDescent="0.3">
      <c r="B1771" s="113">
        <v>-5500</v>
      </c>
    </row>
    <row r="1772" spans="2:2" x14ac:dyDescent="0.3">
      <c r="B1772" s="113">
        <v>-34500</v>
      </c>
    </row>
    <row r="1773" spans="2:2" x14ac:dyDescent="0.3">
      <c r="B1773" s="113">
        <v>-42670</v>
      </c>
    </row>
    <row r="1774" spans="2:2" x14ac:dyDescent="0.3">
      <c r="B1774" s="113">
        <v>-50000</v>
      </c>
    </row>
    <row r="1775" spans="2:2" x14ac:dyDescent="0.3">
      <c r="B1775" s="113">
        <v>-20000</v>
      </c>
    </row>
    <row r="1776" spans="2:2" x14ac:dyDescent="0.3">
      <c r="B1776" s="113">
        <v>-14170</v>
      </c>
    </row>
    <row r="1777" spans="2:2" x14ac:dyDescent="0.3">
      <c r="B1777" s="113">
        <v>4500</v>
      </c>
    </row>
    <row r="1778" spans="2:2" x14ac:dyDescent="0.3">
      <c r="B1778" s="113">
        <v>19580</v>
      </c>
    </row>
    <row r="1779" spans="2:2" x14ac:dyDescent="0.3">
      <c r="B1779" s="113">
        <v>35080</v>
      </c>
    </row>
    <row r="1780" spans="2:2" x14ac:dyDescent="0.3">
      <c r="B1780" s="113">
        <v>49330</v>
      </c>
    </row>
    <row r="1781" spans="2:2" x14ac:dyDescent="0.3">
      <c r="B1781" s="113">
        <v>62750</v>
      </c>
    </row>
    <row r="1782" spans="2:2" x14ac:dyDescent="0.3">
      <c r="B1782" s="113">
        <v>69250</v>
      </c>
    </row>
    <row r="1783" spans="2:2" x14ac:dyDescent="0.3">
      <c r="B1783" s="113">
        <v>80830</v>
      </c>
    </row>
    <row r="1784" spans="2:2" x14ac:dyDescent="0.3">
      <c r="B1784" s="113">
        <v>87000</v>
      </c>
    </row>
    <row r="1785" spans="2:2" x14ac:dyDescent="0.3">
      <c r="B1785" s="113">
        <v>91500</v>
      </c>
    </row>
    <row r="1786" spans="2:2" x14ac:dyDescent="0.3">
      <c r="B1786" s="113">
        <v>95670</v>
      </c>
    </row>
    <row r="1787" spans="2:2" x14ac:dyDescent="0.3">
      <c r="B1787" s="113">
        <v>99500</v>
      </c>
    </row>
    <row r="1788" spans="2:2" x14ac:dyDescent="0.3">
      <c r="B1788" s="113">
        <v>102750</v>
      </c>
    </row>
    <row r="1789" spans="2:2" x14ac:dyDescent="0.3">
      <c r="B1789" s="113">
        <v>101500</v>
      </c>
    </row>
    <row r="1790" spans="2:2" x14ac:dyDescent="0.3">
      <c r="B1790" s="113">
        <v>39330</v>
      </c>
    </row>
    <row r="1791" spans="2:2" x14ac:dyDescent="0.3">
      <c r="B1791" s="113">
        <v>31420</v>
      </c>
    </row>
    <row r="1792" spans="2:2" x14ac:dyDescent="0.3">
      <c r="B1792" s="113">
        <v>26830</v>
      </c>
    </row>
    <row r="1793" spans="2:2" x14ac:dyDescent="0.3">
      <c r="B1793" s="113">
        <v>23250</v>
      </c>
    </row>
    <row r="1794" spans="2:2" x14ac:dyDescent="0.3">
      <c r="B1794" s="113">
        <v>20420</v>
      </c>
    </row>
    <row r="1795" spans="2:2" x14ac:dyDescent="0.3">
      <c r="B1795" s="113">
        <v>26080</v>
      </c>
    </row>
    <row r="1796" spans="2:2" x14ac:dyDescent="0.3">
      <c r="B1796" s="113">
        <v>25250</v>
      </c>
    </row>
    <row r="1797" spans="2:2" x14ac:dyDescent="0.3">
      <c r="B1797" s="113">
        <v>25250</v>
      </c>
    </row>
    <row r="1798" spans="2:2" x14ac:dyDescent="0.3">
      <c r="B1798" s="113">
        <v>25250</v>
      </c>
    </row>
    <row r="1799" spans="2:2" x14ac:dyDescent="0.3">
      <c r="B1799" s="113">
        <v>28580</v>
      </c>
    </row>
    <row r="1800" spans="2:2" x14ac:dyDescent="0.3">
      <c r="B1800" s="113">
        <v>42420</v>
      </c>
    </row>
    <row r="1801" spans="2:2" x14ac:dyDescent="0.3">
      <c r="B1801" s="113">
        <v>46500</v>
      </c>
    </row>
    <row r="1802" spans="2:2" x14ac:dyDescent="0.3">
      <c r="B1802" s="113">
        <v>60830</v>
      </c>
    </row>
    <row r="1803" spans="2:2" x14ac:dyDescent="0.3">
      <c r="B1803" s="113">
        <v>74920</v>
      </c>
    </row>
    <row r="1804" spans="2:2" x14ac:dyDescent="0.3">
      <c r="B1804" s="113">
        <v>82580</v>
      </c>
    </row>
    <row r="1805" spans="2:2" x14ac:dyDescent="0.3">
      <c r="B1805" s="113">
        <v>89580</v>
      </c>
    </row>
    <row r="1806" spans="2:2" x14ac:dyDescent="0.3">
      <c r="B1806" s="113">
        <v>92080</v>
      </c>
    </row>
    <row r="1807" spans="2:2" x14ac:dyDescent="0.3">
      <c r="B1807" s="113">
        <v>99920</v>
      </c>
    </row>
    <row r="1808" spans="2:2" x14ac:dyDescent="0.3">
      <c r="B1808" s="113">
        <v>102170</v>
      </c>
    </row>
    <row r="1809" spans="2:2" x14ac:dyDescent="0.3">
      <c r="B1809" s="113">
        <v>103580</v>
      </c>
    </row>
    <row r="1810" spans="2:2" x14ac:dyDescent="0.3">
      <c r="B1810" s="113">
        <v>104750</v>
      </c>
    </row>
    <row r="1811" spans="2:2" x14ac:dyDescent="0.3">
      <c r="B1811" s="113">
        <v>106080</v>
      </c>
    </row>
    <row r="1812" spans="2:2" x14ac:dyDescent="0.3">
      <c r="B1812" s="113">
        <v>106500</v>
      </c>
    </row>
    <row r="1813" spans="2:2" x14ac:dyDescent="0.3">
      <c r="B1813" s="113">
        <v>105670</v>
      </c>
    </row>
    <row r="1814" spans="2:2" x14ac:dyDescent="0.3">
      <c r="B1814" s="113">
        <v>42830</v>
      </c>
    </row>
    <row r="1815" spans="2:2" x14ac:dyDescent="0.3">
      <c r="B1815" s="113">
        <v>31750</v>
      </c>
    </row>
    <row r="1816" spans="2:2" x14ac:dyDescent="0.3">
      <c r="B1816" s="113">
        <v>25250</v>
      </c>
    </row>
    <row r="1817" spans="2:2" x14ac:dyDescent="0.3">
      <c r="B1817" s="113">
        <v>23000</v>
      </c>
    </row>
    <row r="1818" spans="2:2" x14ac:dyDescent="0.3">
      <c r="B1818" s="113">
        <v>18330</v>
      </c>
    </row>
    <row r="1819" spans="2:2" x14ac:dyDescent="0.3">
      <c r="B1819" s="113">
        <v>10750</v>
      </c>
    </row>
    <row r="1820" spans="2:2" x14ac:dyDescent="0.3">
      <c r="B1820" s="113">
        <v>9500</v>
      </c>
    </row>
    <row r="1821" spans="2:2" x14ac:dyDescent="0.3">
      <c r="B1821" s="113">
        <v>9500</v>
      </c>
    </row>
    <row r="1822" spans="2:2" x14ac:dyDescent="0.3">
      <c r="B1822" s="113">
        <v>-12670</v>
      </c>
    </row>
    <row r="1823" spans="2:2" x14ac:dyDescent="0.3">
      <c r="B1823" s="113">
        <v>11080</v>
      </c>
    </row>
    <row r="1824" spans="2:2" x14ac:dyDescent="0.3">
      <c r="B1824" s="113">
        <v>19830</v>
      </c>
    </row>
    <row r="1825" spans="2:2" x14ac:dyDescent="0.3">
      <c r="B1825" s="113">
        <v>26170</v>
      </c>
    </row>
    <row r="1826" spans="2:2" x14ac:dyDescent="0.3">
      <c r="B1826" s="113">
        <v>40750</v>
      </c>
    </row>
    <row r="1827" spans="2:2" x14ac:dyDescent="0.3">
      <c r="B1827" s="113">
        <v>56330</v>
      </c>
    </row>
    <row r="1828" spans="2:2" x14ac:dyDescent="0.3">
      <c r="B1828" s="113">
        <v>66580</v>
      </c>
    </row>
    <row r="1829" spans="2:2" x14ac:dyDescent="0.3">
      <c r="B1829" s="113">
        <v>75250</v>
      </c>
    </row>
    <row r="1830" spans="2:2" x14ac:dyDescent="0.3">
      <c r="B1830" s="113">
        <v>79500</v>
      </c>
    </row>
    <row r="1831" spans="2:2" x14ac:dyDescent="0.3">
      <c r="B1831" s="113">
        <v>88420</v>
      </c>
    </row>
    <row r="1832" spans="2:2" x14ac:dyDescent="0.3">
      <c r="B1832" s="113">
        <v>92000</v>
      </c>
    </row>
    <row r="1833" spans="2:2" x14ac:dyDescent="0.3">
      <c r="B1833" s="113">
        <v>94920</v>
      </c>
    </row>
    <row r="1834" spans="2:2" x14ac:dyDescent="0.3">
      <c r="B1834" s="113">
        <v>97500</v>
      </c>
    </row>
    <row r="1835" spans="2:2" x14ac:dyDescent="0.3">
      <c r="B1835" s="113">
        <v>99080</v>
      </c>
    </row>
    <row r="1836" spans="2:2" x14ac:dyDescent="0.3">
      <c r="B1836" s="113">
        <v>100830</v>
      </c>
    </row>
    <row r="1837" spans="2:2" x14ac:dyDescent="0.3">
      <c r="B1837" s="113">
        <v>98170</v>
      </c>
    </row>
    <row r="1838" spans="2:2" x14ac:dyDescent="0.3">
      <c r="B1838" s="113">
        <v>37920</v>
      </c>
    </row>
    <row r="1839" spans="2:2" x14ac:dyDescent="0.3">
      <c r="B1839" s="113">
        <v>25670</v>
      </c>
    </row>
    <row r="1840" spans="2:2" x14ac:dyDescent="0.3">
      <c r="B1840" s="113">
        <v>16830</v>
      </c>
    </row>
    <row r="1841" spans="2:2" x14ac:dyDescent="0.3">
      <c r="B1841" s="113">
        <v>7170</v>
      </c>
    </row>
    <row r="1842" spans="2:2" x14ac:dyDescent="0.3">
      <c r="B1842" s="113">
        <v>7080</v>
      </c>
    </row>
    <row r="1843" spans="2:2" x14ac:dyDescent="0.3">
      <c r="B1843" s="113">
        <v>10170</v>
      </c>
    </row>
    <row r="1844" spans="2:2" x14ac:dyDescent="0.3">
      <c r="B1844" s="113">
        <v>-15670</v>
      </c>
    </row>
    <row r="1845" spans="2:2" x14ac:dyDescent="0.3">
      <c r="B1845" s="113">
        <v>-16670</v>
      </c>
    </row>
    <row r="1846" spans="2:2" x14ac:dyDescent="0.3">
      <c r="B1846" s="113">
        <v>-25670</v>
      </c>
    </row>
    <row r="1847" spans="2:2" x14ac:dyDescent="0.3">
      <c r="B1847" s="113">
        <v>2170</v>
      </c>
    </row>
    <row r="1848" spans="2:2" x14ac:dyDescent="0.3">
      <c r="B1848" s="113">
        <v>4580</v>
      </c>
    </row>
    <row r="1849" spans="2:2" x14ac:dyDescent="0.3">
      <c r="B1849" s="113">
        <v>12080</v>
      </c>
    </row>
    <row r="1850" spans="2:2" x14ac:dyDescent="0.3">
      <c r="B1850" s="113">
        <v>29170</v>
      </c>
    </row>
    <row r="1851" spans="2:2" x14ac:dyDescent="0.3">
      <c r="B1851" s="113">
        <v>44330</v>
      </c>
    </row>
    <row r="1852" spans="2:2" x14ac:dyDescent="0.3">
      <c r="B1852" s="113">
        <v>53080</v>
      </c>
    </row>
    <row r="1853" spans="2:2" x14ac:dyDescent="0.3">
      <c r="B1853" s="113">
        <v>61000</v>
      </c>
    </row>
    <row r="1854" spans="2:2" x14ac:dyDescent="0.3">
      <c r="B1854" s="113">
        <v>64500</v>
      </c>
    </row>
    <row r="1855" spans="2:2" x14ac:dyDescent="0.3">
      <c r="B1855" s="113">
        <v>73170</v>
      </c>
    </row>
    <row r="1856" spans="2:2" x14ac:dyDescent="0.3">
      <c r="B1856" s="113">
        <v>75750</v>
      </c>
    </row>
    <row r="1857" spans="2:2" x14ac:dyDescent="0.3">
      <c r="B1857" s="113">
        <v>79080</v>
      </c>
    </row>
    <row r="1858" spans="2:2" x14ac:dyDescent="0.3">
      <c r="B1858" s="113">
        <v>82250</v>
      </c>
    </row>
    <row r="1859" spans="2:2" x14ac:dyDescent="0.3">
      <c r="B1859" s="113">
        <v>83750</v>
      </c>
    </row>
    <row r="1860" spans="2:2" x14ac:dyDescent="0.3">
      <c r="B1860" s="113">
        <v>85750</v>
      </c>
    </row>
    <row r="1861" spans="2:2" x14ac:dyDescent="0.3">
      <c r="B1861" s="113">
        <v>84920</v>
      </c>
    </row>
    <row r="1862" spans="2:2" x14ac:dyDescent="0.3">
      <c r="B1862" s="113">
        <v>25170</v>
      </c>
    </row>
    <row r="1863" spans="2:2" x14ac:dyDescent="0.3">
      <c r="B1863" s="113">
        <v>16920</v>
      </c>
    </row>
    <row r="1864" spans="2:2" x14ac:dyDescent="0.3">
      <c r="B1864" s="113">
        <v>6080</v>
      </c>
    </row>
    <row r="1865" spans="2:2" x14ac:dyDescent="0.3">
      <c r="B1865" s="113">
        <v>3250</v>
      </c>
    </row>
    <row r="1866" spans="2:2" x14ac:dyDescent="0.3">
      <c r="B1866" s="113">
        <v>-18330</v>
      </c>
    </row>
    <row r="1867" spans="2:2" x14ac:dyDescent="0.3">
      <c r="B1867" s="113">
        <v>-17170</v>
      </c>
    </row>
    <row r="1868" spans="2:2" x14ac:dyDescent="0.3">
      <c r="B1868" s="113">
        <v>-27670</v>
      </c>
    </row>
    <row r="1869" spans="2:2" x14ac:dyDescent="0.3">
      <c r="B1869" s="113">
        <v>-24000</v>
      </c>
    </row>
    <row r="1870" spans="2:2" x14ac:dyDescent="0.3">
      <c r="B1870" s="113">
        <v>-20330</v>
      </c>
    </row>
    <row r="1871" spans="2:2" x14ac:dyDescent="0.3">
      <c r="B1871" s="113">
        <v>-2170</v>
      </c>
    </row>
    <row r="1872" spans="2:2" x14ac:dyDescent="0.3">
      <c r="B1872" s="113">
        <v>-7330</v>
      </c>
    </row>
    <row r="1873" spans="2:2" x14ac:dyDescent="0.3">
      <c r="B1873" s="113">
        <v>-330</v>
      </c>
    </row>
    <row r="1874" spans="2:2" x14ac:dyDescent="0.3">
      <c r="B1874" s="113">
        <v>15830</v>
      </c>
    </row>
    <row r="1875" spans="2:2" x14ac:dyDescent="0.3">
      <c r="B1875" s="113">
        <v>33580</v>
      </c>
    </row>
    <row r="1876" spans="2:2" x14ac:dyDescent="0.3">
      <c r="B1876" s="113">
        <v>43420</v>
      </c>
    </row>
    <row r="1877" spans="2:2" x14ac:dyDescent="0.3">
      <c r="B1877" s="113">
        <v>52250</v>
      </c>
    </row>
    <row r="1878" spans="2:2" x14ac:dyDescent="0.3">
      <c r="B1878" s="113">
        <v>56000</v>
      </c>
    </row>
    <row r="1879" spans="2:2" x14ac:dyDescent="0.3">
      <c r="B1879" s="113">
        <v>64500</v>
      </c>
    </row>
    <row r="1880" spans="2:2" x14ac:dyDescent="0.3">
      <c r="B1880" s="113">
        <v>67500</v>
      </c>
    </row>
    <row r="1881" spans="2:2" x14ac:dyDescent="0.3">
      <c r="B1881" s="113">
        <v>69580</v>
      </c>
    </row>
    <row r="1882" spans="2:2" x14ac:dyDescent="0.3">
      <c r="B1882" s="113">
        <v>71330</v>
      </c>
    </row>
    <row r="1883" spans="2:2" x14ac:dyDescent="0.3">
      <c r="B1883" s="113">
        <v>73000</v>
      </c>
    </row>
    <row r="1884" spans="2:2" x14ac:dyDescent="0.3">
      <c r="B1884" s="113">
        <v>74170</v>
      </c>
    </row>
    <row r="1885" spans="2:2" x14ac:dyDescent="0.3">
      <c r="B1885" s="113">
        <v>73420</v>
      </c>
    </row>
    <row r="1886" spans="2:2" x14ac:dyDescent="0.3">
      <c r="B1886" s="113">
        <v>23080</v>
      </c>
    </row>
    <row r="1887" spans="2:2" x14ac:dyDescent="0.3">
      <c r="B1887" s="113">
        <v>7670</v>
      </c>
    </row>
    <row r="1888" spans="2:2" x14ac:dyDescent="0.3">
      <c r="B1888" s="113">
        <v>5580</v>
      </c>
    </row>
    <row r="1889" spans="2:2" x14ac:dyDescent="0.3">
      <c r="B1889" s="113">
        <v>4250</v>
      </c>
    </row>
    <row r="1890" spans="2:2" x14ac:dyDescent="0.3">
      <c r="B1890" s="113">
        <v>1750</v>
      </c>
    </row>
    <row r="1891" spans="2:2" x14ac:dyDescent="0.3">
      <c r="B1891" s="113">
        <v>330</v>
      </c>
    </row>
    <row r="1892" spans="2:2" x14ac:dyDescent="0.3">
      <c r="B1892" s="113">
        <v>-22000</v>
      </c>
    </row>
    <row r="1893" spans="2:2" x14ac:dyDescent="0.3">
      <c r="B1893" s="113">
        <v>-21170</v>
      </c>
    </row>
    <row r="1894" spans="2:2" x14ac:dyDescent="0.3">
      <c r="B1894" s="113">
        <v>-20170</v>
      </c>
    </row>
    <row r="1895" spans="2:2" x14ac:dyDescent="0.3">
      <c r="B1895" s="113">
        <v>3080</v>
      </c>
    </row>
    <row r="1896" spans="2:2" x14ac:dyDescent="0.3">
      <c r="B1896" s="113">
        <v>12250</v>
      </c>
    </row>
    <row r="1897" spans="2:2" x14ac:dyDescent="0.3">
      <c r="B1897" s="113">
        <v>19670</v>
      </c>
    </row>
    <row r="1898" spans="2:2" x14ac:dyDescent="0.3">
      <c r="B1898" s="113">
        <v>33920</v>
      </c>
    </row>
    <row r="1899" spans="2:2" x14ac:dyDescent="0.3">
      <c r="B1899" s="113">
        <v>48330</v>
      </c>
    </row>
    <row r="1900" spans="2:2" x14ac:dyDescent="0.3">
      <c r="B1900" s="113">
        <v>56330</v>
      </c>
    </row>
    <row r="1901" spans="2:2" x14ac:dyDescent="0.3">
      <c r="B1901" s="113">
        <v>63500</v>
      </c>
    </row>
    <row r="1902" spans="2:2" x14ac:dyDescent="0.3">
      <c r="B1902" s="113">
        <v>66670</v>
      </c>
    </row>
    <row r="1903" spans="2:2" x14ac:dyDescent="0.3">
      <c r="B1903" s="113">
        <v>74830</v>
      </c>
    </row>
    <row r="1904" spans="2:2" x14ac:dyDescent="0.3">
      <c r="B1904" s="113">
        <v>77830</v>
      </c>
    </row>
    <row r="1905" spans="2:2" x14ac:dyDescent="0.3">
      <c r="B1905" s="113">
        <v>79580</v>
      </c>
    </row>
    <row r="1906" spans="2:2" x14ac:dyDescent="0.3">
      <c r="B1906" s="113">
        <v>80920</v>
      </c>
    </row>
    <row r="1907" spans="2:2" x14ac:dyDescent="0.3">
      <c r="B1907" s="113">
        <v>83170</v>
      </c>
    </row>
    <row r="1908" spans="2:2" x14ac:dyDescent="0.3">
      <c r="B1908" s="113">
        <v>85420</v>
      </c>
    </row>
    <row r="1909" spans="2:2" x14ac:dyDescent="0.3">
      <c r="B1909" s="113">
        <v>85000</v>
      </c>
    </row>
    <row r="1910" spans="2:2" x14ac:dyDescent="0.3">
      <c r="B1910" s="113">
        <v>27920</v>
      </c>
    </row>
    <row r="1911" spans="2:2" x14ac:dyDescent="0.3">
      <c r="B1911" s="113">
        <v>25250</v>
      </c>
    </row>
    <row r="1912" spans="2:2" x14ac:dyDescent="0.3">
      <c r="B1912" s="113">
        <v>8330</v>
      </c>
    </row>
    <row r="1913" spans="2:2" x14ac:dyDescent="0.3">
      <c r="B1913" s="113">
        <v>18580</v>
      </c>
    </row>
    <row r="1914" spans="2:2" x14ac:dyDescent="0.3">
      <c r="B1914" s="113">
        <v>9330</v>
      </c>
    </row>
    <row r="1915" spans="2:2" x14ac:dyDescent="0.3">
      <c r="B1915" s="113">
        <v>18580</v>
      </c>
    </row>
    <row r="1916" spans="2:2" x14ac:dyDescent="0.3">
      <c r="B1916" s="113">
        <v>4580</v>
      </c>
    </row>
    <row r="1917" spans="2:2" x14ac:dyDescent="0.3">
      <c r="B1917" s="113">
        <v>-2170</v>
      </c>
    </row>
    <row r="1918" spans="2:2" x14ac:dyDescent="0.3">
      <c r="B1918" s="113">
        <v>-20170</v>
      </c>
    </row>
    <row r="1919" spans="2:2" x14ac:dyDescent="0.3">
      <c r="B1919" s="113">
        <v>9830</v>
      </c>
    </row>
    <row r="1920" spans="2:2" x14ac:dyDescent="0.3">
      <c r="B1920" s="113">
        <v>20500</v>
      </c>
    </row>
    <row r="1921" spans="2:2" x14ac:dyDescent="0.3">
      <c r="B1921" s="113">
        <v>24920</v>
      </c>
    </row>
    <row r="1922" spans="2:2" x14ac:dyDescent="0.3">
      <c r="B1922" s="113">
        <v>39500</v>
      </c>
    </row>
    <row r="1923" spans="2:2" x14ac:dyDescent="0.3">
      <c r="B1923" s="113">
        <v>55330</v>
      </c>
    </row>
    <row r="1924" spans="2:2" x14ac:dyDescent="0.3">
      <c r="B1924" s="113">
        <v>64080</v>
      </c>
    </row>
    <row r="1925" spans="2:2" x14ac:dyDescent="0.3">
      <c r="B1925" s="113">
        <v>72330</v>
      </c>
    </row>
    <row r="1926" spans="2:2" x14ac:dyDescent="0.3">
      <c r="B1926" s="113">
        <v>76080</v>
      </c>
    </row>
    <row r="1927" spans="2:2" x14ac:dyDescent="0.3">
      <c r="B1927" s="113">
        <v>85170</v>
      </c>
    </row>
    <row r="1928" spans="2:2" x14ac:dyDescent="0.3">
      <c r="B1928" s="113">
        <v>88250</v>
      </c>
    </row>
    <row r="1929" spans="2:2" x14ac:dyDescent="0.3">
      <c r="B1929" s="113">
        <v>90170</v>
      </c>
    </row>
    <row r="1930" spans="2:2" x14ac:dyDescent="0.3">
      <c r="B1930" s="113">
        <v>92830</v>
      </c>
    </row>
    <row r="1931" spans="2:2" x14ac:dyDescent="0.3">
      <c r="B1931" s="113">
        <v>95330</v>
      </c>
    </row>
    <row r="1932" spans="2:2" x14ac:dyDescent="0.3">
      <c r="B1932" s="113">
        <v>97250</v>
      </c>
    </row>
    <row r="1933" spans="2:2" x14ac:dyDescent="0.3">
      <c r="B1933" s="113">
        <v>89750</v>
      </c>
    </row>
    <row r="1934" spans="2:2" x14ac:dyDescent="0.3">
      <c r="B1934" s="113">
        <v>24080</v>
      </c>
    </row>
    <row r="1935" spans="2:2" x14ac:dyDescent="0.3">
      <c r="B1935" s="113">
        <v>12330</v>
      </c>
    </row>
    <row r="1936" spans="2:2" x14ac:dyDescent="0.3">
      <c r="B1936" s="113">
        <v>9330</v>
      </c>
    </row>
    <row r="1937" spans="2:2" x14ac:dyDescent="0.3">
      <c r="B1937" s="113">
        <v>4080</v>
      </c>
    </row>
    <row r="1938" spans="2:2" x14ac:dyDescent="0.3">
      <c r="B1938" s="113">
        <v>-12830</v>
      </c>
    </row>
    <row r="1939" spans="2:2" x14ac:dyDescent="0.3">
      <c r="B1939" s="113">
        <v>-7330</v>
      </c>
    </row>
    <row r="1940" spans="2:2" x14ac:dyDescent="0.3">
      <c r="B1940" s="113">
        <v>-33830</v>
      </c>
    </row>
    <row r="1941" spans="2:2" x14ac:dyDescent="0.3">
      <c r="B1941" s="113">
        <v>-40500</v>
      </c>
    </row>
    <row r="1942" spans="2:2" x14ac:dyDescent="0.3">
      <c r="B1942" s="113">
        <v>-40330</v>
      </c>
    </row>
    <row r="1943" spans="2:2" x14ac:dyDescent="0.3">
      <c r="B1943" s="113">
        <v>-21670</v>
      </c>
    </row>
    <row r="1944" spans="2:2" x14ac:dyDescent="0.3">
      <c r="B1944" s="113">
        <v>-18670</v>
      </c>
    </row>
    <row r="1945" spans="2:2" x14ac:dyDescent="0.3">
      <c r="B1945" s="113">
        <v>-7000</v>
      </c>
    </row>
    <row r="1946" spans="2:2" x14ac:dyDescent="0.3">
      <c r="B1946" s="113">
        <v>9830</v>
      </c>
    </row>
    <row r="1947" spans="2:2" x14ac:dyDescent="0.3">
      <c r="B1947" s="113">
        <v>26000</v>
      </c>
    </row>
    <row r="1948" spans="2:2" x14ac:dyDescent="0.3">
      <c r="B1948" s="113">
        <v>37920</v>
      </c>
    </row>
    <row r="1949" spans="2:2" x14ac:dyDescent="0.3">
      <c r="B1949" s="113">
        <v>49080</v>
      </c>
    </row>
    <row r="1950" spans="2:2" x14ac:dyDescent="0.3">
      <c r="B1950" s="113">
        <v>54500</v>
      </c>
    </row>
    <row r="1951" spans="2:2" x14ac:dyDescent="0.3">
      <c r="B1951" s="113">
        <v>64580</v>
      </c>
    </row>
    <row r="1952" spans="2:2" x14ac:dyDescent="0.3">
      <c r="B1952" s="113">
        <v>68830</v>
      </c>
    </row>
    <row r="1953" spans="2:2" x14ac:dyDescent="0.3">
      <c r="B1953" s="113">
        <v>72000</v>
      </c>
    </row>
    <row r="1954" spans="2:2" x14ac:dyDescent="0.3">
      <c r="B1954" s="113">
        <v>74750</v>
      </c>
    </row>
    <row r="1955" spans="2:2" x14ac:dyDescent="0.3">
      <c r="B1955" s="113">
        <v>76830</v>
      </c>
    </row>
    <row r="1956" spans="2:2" x14ac:dyDescent="0.3">
      <c r="B1956" s="113">
        <v>78920</v>
      </c>
    </row>
    <row r="1957" spans="2:2" x14ac:dyDescent="0.3">
      <c r="B1957" s="113">
        <v>76000</v>
      </c>
    </row>
    <row r="1958" spans="2:2" x14ac:dyDescent="0.3">
      <c r="B1958" s="113">
        <v>19170</v>
      </c>
    </row>
    <row r="1959" spans="2:2" x14ac:dyDescent="0.3">
      <c r="B1959" s="113">
        <v>-2000</v>
      </c>
    </row>
    <row r="1960" spans="2:2" x14ac:dyDescent="0.3">
      <c r="B1960" s="113">
        <v>-23000</v>
      </c>
    </row>
    <row r="1961" spans="2:2" x14ac:dyDescent="0.3">
      <c r="B1961" s="113">
        <v>-29170</v>
      </c>
    </row>
    <row r="1962" spans="2:2" x14ac:dyDescent="0.3">
      <c r="B1962" s="113">
        <v>-27670</v>
      </c>
    </row>
    <row r="1963" spans="2:2" x14ac:dyDescent="0.3">
      <c r="B1963" s="113">
        <v>-34330</v>
      </c>
    </row>
    <row r="1964" spans="2:2" x14ac:dyDescent="0.3">
      <c r="B1964" s="113">
        <v>-49170</v>
      </c>
    </row>
    <row r="1965" spans="2:2" x14ac:dyDescent="0.3">
      <c r="B1965" s="113">
        <v>-52830</v>
      </c>
    </row>
    <row r="1966" spans="2:2" x14ac:dyDescent="0.3">
      <c r="B1966" s="113">
        <v>-44670</v>
      </c>
    </row>
    <row r="1967" spans="2:2" x14ac:dyDescent="0.3">
      <c r="B1967" s="113">
        <v>-15500</v>
      </c>
    </row>
    <row r="1968" spans="2:2" x14ac:dyDescent="0.3">
      <c r="B1968" s="113">
        <v>-9500</v>
      </c>
    </row>
    <row r="1969" spans="2:2" x14ac:dyDescent="0.3">
      <c r="B1969" s="113">
        <v>-5500</v>
      </c>
    </row>
    <row r="1970" spans="2:2" x14ac:dyDescent="0.3">
      <c r="B1970" s="113">
        <v>-4170</v>
      </c>
    </row>
    <row r="1971" spans="2:2" x14ac:dyDescent="0.3">
      <c r="B1971" s="113">
        <v>-1170</v>
      </c>
    </row>
    <row r="1972" spans="2:2" x14ac:dyDescent="0.3">
      <c r="B1972" s="113">
        <v>14830</v>
      </c>
    </row>
    <row r="1973" spans="2:2" x14ac:dyDescent="0.3">
      <c r="B1973" s="113">
        <v>28830</v>
      </c>
    </row>
    <row r="1974" spans="2:2" x14ac:dyDescent="0.3">
      <c r="B1974" s="113">
        <v>33500</v>
      </c>
    </row>
    <row r="1975" spans="2:2" x14ac:dyDescent="0.3">
      <c r="B1975" s="113">
        <v>43670</v>
      </c>
    </row>
    <row r="1976" spans="2:2" x14ac:dyDescent="0.3">
      <c r="B1976" s="113">
        <v>48920</v>
      </c>
    </row>
    <row r="1977" spans="2:2" x14ac:dyDescent="0.3">
      <c r="B1977" s="113">
        <v>53580</v>
      </c>
    </row>
    <row r="1978" spans="2:2" x14ac:dyDescent="0.3">
      <c r="B1978" s="113">
        <v>56500</v>
      </c>
    </row>
    <row r="1979" spans="2:2" x14ac:dyDescent="0.3">
      <c r="B1979" s="113">
        <v>59420</v>
      </c>
    </row>
    <row r="1980" spans="2:2" x14ac:dyDescent="0.3">
      <c r="B1980" s="113">
        <v>62170</v>
      </c>
    </row>
    <row r="1981" spans="2:2" x14ac:dyDescent="0.3">
      <c r="B1981" s="113">
        <v>62000</v>
      </c>
    </row>
    <row r="1982" spans="2:2" x14ac:dyDescent="0.3">
      <c r="B1982" s="113">
        <v>6500</v>
      </c>
    </row>
    <row r="1983" spans="2:2" x14ac:dyDescent="0.3">
      <c r="B1983" s="113">
        <v>3580</v>
      </c>
    </row>
    <row r="1984" spans="2:2" x14ac:dyDescent="0.3">
      <c r="B1984" s="113">
        <v>4420</v>
      </c>
    </row>
    <row r="1985" spans="2:2" x14ac:dyDescent="0.3">
      <c r="B1985" s="113">
        <v>4500</v>
      </c>
    </row>
    <row r="1986" spans="2:2" x14ac:dyDescent="0.3">
      <c r="B1986" s="113">
        <v>1920</v>
      </c>
    </row>
    <row r="1987" spans="2:2" x14ac:dyDescent="0.3">
      <c r="B1987" s="113">
        <v>3920</v>
      </c>
    </row>
    <row r="1988" spans="2:2" x14ac:dyDescent="0.3">
      <c r="B1988" s="113">
        <v>2830</v>
      </c>
    </row>
    <row r="1989" spans="2:2" x14ac:dyDescent="0.3">
      <c r="B1989" s="113">
        <v>5330</v>
      </c>
    </row>
    <row r="1990" spans="2:2" x14ac:dyDescent="0.3">
      <c r="B1990" s="113">
        <v>4670</v>
      </c>
    </row>
    <row r="1991" spans="2:2" x14ac:dyDescent="0.3">
      <c r="B1991" s="113">
        <v>9170</v>
      </c>
    </row>
    <row r="1992" spans="2:2" x14ac:dyDescent="0.3">
      <c r="B1992" s="113">
        <v>19250</v>
      </c>
    </row>
    <row r="1993" spans="2:2" x14ac:dyDescent="0.3">
      <c r="B1993" s="113">
        <v>27170</v>
      </c>
    </row>
    <row r="1994" spans="2:2" x14ac:dyDescent="0.3">
      <c r="B1994" s="113">
        <v>42000</v>
      </c>
    </row>
    <row r="1995" spans="2:2" x14ac:dyDescent="0.3">
      <c r="B1995" s="113">
        <v>57330</v>
      </c>
    </row>
    <row r="1996" spans="2:2" x14ac:dyDescent="0.3">
      <c r="B1996" s="113">
        <v>65250</v>
      </c>
    </row>
    <row r="1997" spans="2:2" x14ac:dyDescent="0.3">
      <c r="B1997" s="113">
        <v>72250</v>
      </c>
    </row>
    <row r="1998" spans="2:2" x14ac:dyDescent="0.3">
      <c r="B1998" s="113">
        <v>75330</v>
      </c>
    </row>
    <row r="1999" spans="2:2" x14ac:dyDescent="0.3">
      <c r="B1999" s="113">
        <v>83420</v>
      </c>
    </row>
    <row r="2000" spans="2:2" x14ac:dyDescent="0.3">
      <c r="B2000" s="113">
        <v>86250</v>
      </c>
    </row>
    <row r="2001" spans="2:2" x14ac:dyDescent="0.3">
      <c r="B2001" s="113">
        <v>88080</v>
      </c>
    </row>
    <row r="2002" spans="2:2" x14ac:dyDescent="0.3">
      <c r="B2002" s="113">
        <v>89580</v>
      </c>
    </row>
    <row r="2003" spans="2:2" x14ac:dyDescent="0.3">
      <c r="B2003" s="113">
        <v>91000</v>
      </c>
    </row>
    <row r="2004" spans="2:2" x14ac:dyDescent="0.3">
      <c r="B2004" s="113">
        <v>91830</v>
      </c>
    </row>
    <row r="2005" spans="2:2" x14ac:dyDescent="0.3">
      <c r="B2005" s="113">
        <v>90080</v>
      </c>
    </row>
    <row r="2006" spans="2:2" x14ac:dyDescent="0.3">
      <c r="B2006" s="113">
        <v>29580</v>
      </c>
    </row>
    <row r="2007" spans="2:2" x14ac:dyDescent="0.3">
      <c r="B2007" s="113">
        <v>25330</v>
      </c>
    </row>
    <row r="2008" spans="2:2" x14ac:dyDescent="0.3">
      <c r="B2008" s="113">
        <v>23330</v>
      </c>
    </row>
    <row r="2009" spans="2:2" x14ac:dyDescent="0.3">
      <c r="B2009" s="113">
        <v>18670</v>
      </c>
    </row>
    <row r="2010" spans="2:2" x14ac:dyDescent="0.3">
      <c r="B2010" s="113">
        <v>9330</v>
      </c>
    </row>
    <row r="2011" spans="2:2" x14ac:dyDescent="0.3">
      <c r="B2011" s="113">
        <v>18750</v>
      </c>
    </row>
    <row r="2012" spans="2:2" x14ac:dyDescent="0.3">
      <c r="B2012" s="113">
        <v>-13170</v>
      </c>
    </row>
    <row r="2013" spans="2:2" x14ac:dyDescent="0.3">
      <c r="B2013" s="113">
        <v>-16170.000000000002</v>
      </c>
    </row>
    <row r="2014" spans="2:2" x14ac:dyDescent="0.3">
      <c r="B2014" s="113">
        <v>-19670</v>
      </c>
    </row>
    <row r="2015" spans="2:2" x14ac:dyDescent="0.3">
      <c r="B2015" s="113">
        <v>8330</v>
      </c>
    </row>
    <row r="2016" spans="2:2" x14ac:dyDescent="0.3">
      <c r="B2016" s="113">
        <v>23500</v>
      </c>
    </row>
    <row r="2017" spans="2:2" x14ac:dyDescent="0.3">
      <c r="B2017" s="113">
        <v>27670</v>
      </c>
    </row>
    <row r="2018" spans="2:2" x14ac:dyDescent="0.3">
      <c r="B2018" s="113">
        <v>43080</v>
      </c>
    </row>
    <row r="2019" spans="2:2" x14ac:dyDescent="0.3">
      <c r="B2019" s="113">
        <v>58250</v>
      </c>
    </row>
    <row r="2020" spans="2:2" x14ac:dyDescent="0.3">
      <c r="B2020" s="113">
        <v>66750</v>
      </c>
    </row>
    <row r="2021" spans="2:2" x14ac:dyDescent="0.3">
      <c r="B2021" s="113">
        <v>75000</v>
      </c>
    </row>
    <row r="2022" spans="2:2" x14ac:dyDescent="0.3">
      <c r="B2022" s="113">
        <v>78750</v>
      </c>
    </row>
    <row r="2023" spans="2:2" x14ac:dyDescent="0.3">
      <c r="B2023" s="113">
        <v>87330</v>
      </c>
    </row>
    <row r="2024" spans="2:2" x14ac:dyDescent="0.3">
      <c r="B2024" s="113">
        <v>90830</v>
      </c>
    </row>
    <row r="2025" spans="2:2" x14ac:dyDescent="0.3">
      <c r="B2025" s="113">
        <v>94500</v>
      </c>
    </row>
    <row r="2026" spans="2:2" x14ac:dyDescent="0.3">
      <c r="B2026" s="113">
        <v>99000</v>
      </c>
    </row>
    <row r="2027" spans="2:2" x14ac:dyDescent="0.3">
      <c r="B2027" s="113">
        <v>102000</v>
      </c>
    </row>
    <row r="2028" spans="2:2" x14ac:dyDescent="0.3">
      <c r="B2028" s="113">
        <v>104170</v>
      </c>
    </row>
    <row r="2029" spans="2:2" x14ac:dyDescent="0.3">
      <c r="B2029" s="113">
        <v>103920</v>
      </c>
    </row>
    <row r="2030" spans="2:2" x14ac:dyDescent="0.3">
      <c r="B2030" s="113">
        <v>39080</v>
      </c>
    </row>
    <row r="2031" spans="2:2" x14ac:dyDescent="0.3">
      <c r="B2031" s="113">
        <v>26330</v>
      </c>
    </row>
    <row r="2032" spans="2:2" x14ac:dyDescent="0.3">
      <c r="B2032" s="113">
        <v>16580</v>
      </c>
    </row>
    <row r="2033" spans="2:2" x14ac:dyDescent="0.3">
      <c r="B2033" s="113">
        <v>10920</v>
      </c>
    </row>
    <row r="2034" spans="2:2" x14ac:dyDescent="0.3">
      <c r="B2034" s="113">
        <v>11830</v>
      </c>
    </row>
    <row r="2035" spans="2:2" x14ac:dyDescent="0.3">
      <c r="B2035" s="113">
        <v>11580</v>
      </c>
    </row>
    <row r="2036" spans="2:2" x14ac:dyDescent="0.3">
      <c r="B2036" s="113">
        <v>7830</v>
      </c>
    </row>
    <row r="2037" spans="2:2" x14ac:dyDescent="0.3">
      <c r="B2037" s="113">
        <v>5580</v>
      </c>
    </row>
    <row r="2038" spans="2:2" x14ac:dyDescent="0.3">
      <c r="B2038" s="113">
        <v>-22330</v>
      </c>
    </row>
    <row r="2039" spans="2:2" x14ac:dyDescent="0.3">
      <c r="B2039" s="113">
        <v>4170</v>
      </c>
    </row>
    <row r="2040" spans="2:2" x14ac:dyDescent="0.3">
      <c r="B2040" s="113">
        <v>13580</v>
      </c>
    </row>
    <row r="2041" spans="2:2" x14ac:dyDescent="0.3">
      <c r="B2041" s="113">
        <v>20670</v>
      </c>
    </row>
    <row r="2042" spans="2:2" x14ac:dyDescent="0.3">
      <c r="B2042" s="113">
        <v>36750</v>
      </c>
    </row>
    <row r="2043" spans="2:2" x14ac:dyDescent="0.3">
      <c r="B2043" s="113">
        <v>54000</v>
      </c>
    </row>
    <row r="2044" spans="2:2" x14ac:dyDescent="0.3">
      <c r="B2044" s="113">
        <v>66750</v>
      </c>
    </row>
    <row r="2045" spans="2:2" x14ac:dyDescent="0.3">
      <c r="B2045" s="113">
        <v>76830</v>
      </c>
    </row>
    <row r="2046" spans="2:2" x14ac:dyDescent="0.3">
      <c r="B2046" s="113">
        <v>81580</v>
      </c>
    </row>
    <row r="2047" spans="2:2" x14ac:dyDescent="0.3">
      <c r="B2047" s="113">
        <v>92080</v>
      </c>
    </row>
    <row r="2048" spans="2:2" x14ac:dyDescent="0.3">
      <c r="B2048" s="113">
        <v>96750</v>
      </c>
    </row>
    <row r="2049" spans="2:2" x14ac:dyDescent="0.3">
      <c r="B2049" s="113">
        <v>100080</v>
      </c>
    </row>
    <row r="2050" spans="2:2" x14ac:dyDescent="0.3">
      <c r="B2050" s="113">
        <v>104000</v>
      </c>
    </row>
    <row r="2051" spans="2:2" x14ac:dyDescent="0.3">
      <c r="B2051" s="113">
        <v>107830</v>
      </c>
    </row>
    <row r="2052" spans="2:2" x14ac:dyDescent="0.3">
      <c r="B2052" s="113">
        <v>110420</v>
      </c>
    </row>
    <row r="2053" spans="2:2" x14ac:dyDescent="0.3">
      <c r="B2053" s="113">
        <v>102420</v>
      </c>
    </row>
    <row r="2054" spans="2:2" x14ac:dyDescent="0.3">
      <c r="B2054" s="113">
        <v>35330</v>
      </c>
    </row>
    <row r="2055" spans="2:2" x14ac:dyDescent="0.3">
      <c r="B2055" s="113">
        <v>22330</v>
      </c>
    </row>
    <row r="2056" spans="2:2" x14ac:dyDescent="0.3">
      <c r="B2056" s="113">
        <v>15080</v>
      </c>
    </row>
    <row r="2057" spans="2:2" x14ac:dyDescent="0.3">
      <c r="B2057" s="113">
        <v>11500</v>
      </c>
    </row>
    <row r="2058" spans="2:2" x14ac:dyDescent="0.3">
      <c r="B2058" s="113">
        <v>7080</v>
      </c>
    </row>
    <row r="2059" spans="2:2" x14ac:dyDescent="0.3">
      <c r="B2059" s="113">
        <v>500</v>
      </c>
    </row>
    <row r="2060" spans="2:2" x14ac:dyDescent="0.3">
      <c r="B2060" s="113">
        <v>-3170</v>
      </c>
    </row>
    <row r="2061" spans="2:2" x14ac:dyDescent="0.3">
      <c r="B2061" s="113">
        <v>-37830</v>
      </c>
    </row>
    <row r="2062" spans="2:2" x14ac:dyDescent="0.3">
      <c r="B2062" s="113">
        <v>-48000</v>
      </c>
    </row>
    <row r="2063" spans="2:2" x14ac:dyDescent="0.3">
      <c r="B2063" s="113">
        <v>-18170</v>
      </c>
    </row>
    <row r="2064" spans="2:2" x14ac:dyDescent="0.3">
      <c r="B2064" s="113">
        <v>-500</v>
      </c>
    </row>
    <row r="2065" spans="2:2" x14ac:dyDescent="0.3">
      <c r="B2065" s="113">
        <v>6170</v>
      </c>
    </row>
    <row r="2066" spans="2:2" x14ac:dyDescent="0.3">
      <c r="B2066" s="113">
        <v>19830</v>
      </c>
    </row>
    <row r="2067" spans="2:2" x14ac:dyDescent="0.3">
      <c r="B2067" s="113">
        <v>34580</v>
      </c>
    </row>
    <row r="2068" spans="2:2" x14ac:dyDescent="0.3">
      <c r="B2068" s="113">
        <v>46080</v>
      </c>
    </row>
    <row r="2069" spans="2:2" x14ac:dyDescent="0.3">
      <c r="B2069" s="113">
        <v>56920</v>
      </c>
    </row>
    <row r="2070" spans="2:2" x14ac:dyDescent="0.3">
      <c r="B2070" s="113">
        <v>62250</v>
      </c>
    </row>
    <row r="2071" spans="2:2" x14ac:dyDescent="0.3">
      <c r="B2071" s="113">
        <v>72080</v>
      </c>
    </row>
    <row r="2072" spans="2:2" x14ac:dyDescent="0.3">
      <c r="B2072" s="113">
        <v>76250</v>
      </c>
    </row>
    <row r="2073" spans="2:2" x14ac:dyDescent="0.3">
      <c r="B2073" s="113">
        <v>79330</v>
      </c>
    </row>
    <row r="2074" spans="2:2" x14ac:dyDescent="0.3">
      <c r="B2074" s="113">
        <v>81920</v>
      </c>
    </row>
    <row r="2075" spans="2:2" x14ac:dyDescent="0.3">
      <c r="B2075" s="113">
        <v>84000</v>
      </c>
    </row>
    <row r="2076" spans="2:2" x14ac:dyDescent="0.3">
      <c r="B2076" s="113">
        <v>85830</v>
      </c>
    </row>
    <row r="2077" spans="2:2" x14ac:dyDescent="0.3">
      <c r="B2077" s="113">
        <v>85330</v>
      </c>
    </row>
    <row r="2078" spans="2:2" x14ac:dyDescent="0.3">
      <c r="B2078" s="113">
        <v>25920</v>
      </c>
    </row>
    <row r="2079" spans="2:2" x14ac:dyDescent="0.3">
      <c r="B2079" s="113">
        <v>23420</v>
      </c>
    </row>
    <row r="2080" spans="2:2" x14ac:dyDescent="0.3">
      <c r="B2080" s="113">
        <v>23330</v>
      </c>
    </row>
    <row r="2081" spans="2:2" x14ac:dyDescent="0.3">
      <c r="B2081" s="113">
        <v>18670</v>
      </c>
    </row>
    <row r="2082" spans="2:2" x14ac:dyDescent="0.3">
      <c r="B2082" s="113">
        <v>11670</v>
      </c>
    </row>
    <row r="2083" spans="2:2" x14ac:dyDescent="0.3">
      <c r="B2083" s="113">
        <v>18670</v>
      </c>
    </row>
    <row r="2084" spans="2:2" x14ac:dyDescent="0.3">
      <c r="B2084" s="113">
        <v>7670</v>
      </c>
    </row>
    <row r="2085" spans="2:2" x14ac:dyDescent="0.3">
      <c r="B2085" s="113">
        <v>6670</v>
      </c>
    </row>
    <row r="2086" spans="2:2" x14ac:dyDescent="0.3">
      <c r="B2086" s="113">
        <v>-18500</v>
      </c>
    </row>
    <row r="2087" spans="2:2" x14ac:dyDescent="0.3">
      <c r="B2087" s="113">
        <v>5000</v>
      </c>
    </row>
    <row r="2088" spans="2:2" x14ac:dyDescent="0.3">
      <c r="B2088" s="113">
        <v>19000</v>
      </c>
    </row>
    <row r="2089" spans="2:2" x14ac:dyDescent="0.3">
      <c r="B2089" s="113">
        <v>24750</v>
      </c>
    </row>
    <row r="2090" spans="2:2" x14ac:dyDescent="0.3">
      <c r="B2090" s="113">
        <v>40330</v>
      </c>
    </row>
    <row r="2091" spans="2:2" x14ac:dyDescent="0.3">
      <c r="B2091" s="113">
        <v>57920</v>
      </c>
    </row>
    <row r="2092" spans="2:2" x14ac:dyDescent="0.3">
      <c r="B2092" s="113">
        <v>68420</v>
      </c>
    </row>
    <row r="2093" spans="2:2" x14ac:dyDescent="0.3">
      <c r="B2093" s="113">
        <v>77580</v>
      </c>
    </row>
    <row r="2094" spans="2:2" x14ac:dyDescent="0.3">
      <c r="B2094" s="113">
        <v>83250</v>
      </c>
    </row>
    <row r="2095" spans="2:2" x14ac:dyDescent="0.3">
      <c r="B2095" s="113">
        <v>93580</v>
      </c>
    </row>
    <row r="2096" spans="2:2" x14ac:dyDescent="0.3">
      <c r="B2096" s="113">
        <v>97580</v>
      </c>
    </row>
    <row r="2097" spans="2:2" x14ac:dyDescent="0.3">
      <c r="B2097" s="113">
        <v>101500</v>
      </c>
    </row>
    <row r="2098" spans="2:2" x14ac:dyDescent="0.3">
      <c r="B2098" s="113">
        <v>104920</v>
      </c>
    </row>
    <row r="2099" spans="2:2" x14ac:dyDescent="0.3">
      <c r="B2099" s="113">
        <v>108330</v>
      </c>
    </row>
    <row r="2100" spans="2:2" x14ac:dyDescent="0.3">
      <c r="B2100" s="113">
        <v>111500</v>
      </c>
    </row>
    <row r="2101" spans="2:2" x14ac:dyDescent="0.3">
      <c r="B2101" s="113">
        <v>110420</v>
      </c>
    </row>
    <row r="2102" spans="2:2" x14ac:dyDescent="0.3">
      <c r="B2102" s="113">
        <v>37750</v>
      </c>
    </row>
    <row r="2103" spans="2:2" x14ac:dyDescent="0.3">
      <c r="B2103" s="113">
        <v>26920</v>
      </c>
    </row>
    <row r="2104" spans="2:2" x14ac:dyDescent="0.3">
      <c r="B2104" s="113">
        <v>16750</v>
      </c>
    </row>
    <row r="2105" spans="2:2" x14ac:dyDescent="0.3">
      <c r="B2105" s="113">
        <v>17580</v>
      </c>
    </row>
    <row r="2106" spans="2:2" x14ac:dyDescent="0.3">
      <c r="B2106" s="113">
        <v>16250</v>
      </c>
    </row>
    <row r="2107" spans="2:2" x14ac:dyDescent="0.3">
      <c r="B2107" s="113">
        <v>9670</v>
      </c>
    </row>
    <row r="2108" spans="2:2" x14ac:dyDescent="0.3">
      <c r="B2108" s="113">
        <v>6670</v>
      </c>
    </row>
    <row r="2109" spans="2:2" x14ac:dyDescent="0.3">
      <c r="B2109" s="113">
        <v>6000</v>
      </c>
    </row>
    <row r="2110" spans="2:2" x14ac:dyDescent="0.3">
      <c r="B2110" s="113">
        <v>-25500</v>
      </c>
    </row>
    <row r="2111" spans="2:2" x14ac:dyDescent="0.3">
      <c r="B2111" s="113">
        <v>5000</v>
      </c>
    </row>
    <row r="2112" spans="2:2" x14ac:dyDescent="0.3">
      <c r="B2112" s="113">
        <v>15830</v>
      </c>
    </row>
    <row r="2113" spans="2:2" x14ac:dyDescent="0.3">
      <c r="B2113" s="113">
        <v>23580</v>
      </c>
    </row>
    <row r="2114" spans="2:2" x14ac:dyDescent="0.3">
      <c r="B2114" s="113">
        <v>40250</v>
      </c>
    </row>
    <row r="2115" spans="2:2" x14ac:dyDescent="0.3">
      <c r="B2115" s="113">
        <v>57670</v>
      </c>
    </row>
    <row r="2116" spans="2:2" x14ac:dyDescent="0.3">
      <c r="B2116" s="113">
        <v>71750</v>
      </c>
    </row>
    <row r="2117" spans="2:2" x14ac:dyDescent="0.3">
      <c r="B2117" s="113">
        <v>83080</v>
      </c>
    </row>
    <row r="2118" spans="2:2" x14ac:dyDescent="0.3">
      <c r="B2118" s="113">
        <v>89080</v>
      </c>
    </row>
    <row r="2119" spans="2:2" x14ac:dyDescent="0.3">
      <c r="B2119" s="113">
        <v>100080</v>
      </c>
    </row>
    <row r="2120" spans="2:2" x14ac:dyDescent="0.3">
      <c r="B2120" s="113">
        <v>104830</v>
      </c>
    </row>
    <row r="2121" spans="2:2" x14ac:dyDescent="0.3">
      <c r="B2121" s="113">
        <v>108500</v>
      </c>
    </row>
    <row r="2122" spans="2:2" x14ac:dyDescent="0.3">
      <c r="B2122" s="113">
        <v>111920</v>
      </c>
    </row>
    <row r="2123" spans="2:2" x14ac:dyDescent="0.3">
      <c r="B2123" s="113">
        <v>115080</v>
      </c>
    </row>
    <row r="2124" spans="2:2" x14ac:dyDescent="0.3">
      <c r="B2124" s="113">
        <v>117920</v>
      </c>
    </row>
    <row r="2125" spans="2:2" x14ac:dyDescent="0.3">
      <c r="B2125" s="113">
        <v>116250</v>
      </c>
    </row>
    <row r="2126" spans="2:2" x14ac:dyDescent="0.3">
      <c r="B2126" s="113">
        <v>49830</v>
      </c>
    </row>
    <row r="2127" spans="2:2" x14ac:dyDescent="0.3">
      <c r="B2127" s="113">
        <v>40500</v>
      </c>
    </row>
    <row r="2128" spans="2:2" x14ac:dyDescent="0.3">
      <c r="B2128" s="113">
        <v>31330</v>
      </c>
    </row>
    <row r="2129" spans="2:2" x14ac:dyDescent="0.3">
      <c r="B2129" s="113">
        <v>30080</v>
      </c>
    </row>
    <row r="2130" spans="2:2" x14ac:dyDescent="0.3">
      <c r="B2130" s="113">
        <v>22500</v>
      </c>
    </row>
    <row r="2131" spans="2:2" x14ac:dyDescent="0.3">
      <c r="B2131" s="113">
        <v>22920</v>
      </c>
    </row>
    <row r="2132" spans="2:2" x14ac:dyDescent="0.3">
      <c r="B2132" s="113">
        <v>5500</v>
      </c>
    </row>
    <row r="2133" spans="2:2" x14ac:dyDescent="0.3">
      <c r="B2133" s="113">
        <v>2580</v>
      </c>
    </row>
    <row r="2134" spans="2:2" x14ac:dyDescent="0.3">
      <c r="B2134" s="113">
        <v>580</v>
      </c>
    </row>
    <row r="2135" spans="2:2" x14ac:dyDescent="0.3">
      <c r="B2135" s="113">
        <v>8830</v>
      </c>
    </row>
    <row r="2136" spans="2:2" x14ac:dyDescent="0.3">
      <c r="B2136" s="113">
        <v>22170</v>
      </c>
    </row>
    <row r="2137" spans="2:2" x14ac:dyDescent="0.3">
      <c r="B2137" s="113">
        <v>28830</v>
      </c>
    </row>
    <row r="2138" spans="2:2" x14ac:dyDescent="0.3">
      <c r="B2138" s="113">
        <v>44750</v>
      </c>
    </row>
    <row r="2139" spans="2:2" x14ac:dyDescent="0.3">
      <c r="B2139" s="113">
        <v>62830</v>
      </c>
    </row>
    <row r="2140" spans="2:2" x14ac:dyDescent="0.3">
      <c r="B2140" s="113">
        <v>76500</v>
      </c>
    </row>
    <row r="2141" spans="2:2" x14ac:dyDescent="0.3">
      <c r="B2141" s="113">
        <v>87920</v>
      </c>
    </row>
    <row r="2142" spans="2:2" x14ac:dyDescent="0.3">
      <c r="B2142" s="113">
        <v>94580</v>
      </c>
    </row>
    <row r="2143" spans="2:2" x14ac:dyDescent="0.3">
      <c r="B2143" s="113">
        <v>106080</v>
      </c>
    </row>
    <row r="2144" spans="2:2" x14ac:dyDescent="0.3">
      <c r="B2144" s="113">
        <v>111670</v>
      </c>
    </row>
    <row r="2145" spans="2:2" x14ac:dyDescent="0.3">
      <c r="B2145" s="113">
        <v>116080</v>
      </c>
    </row>
    <row r="2146" spans="2:2" x14ac:dyDescent="0.3">
      <c r="B2146" s="113">
        <v>119830</v>
      </c>
    </row>
    <row r="2147" spans="2:2" x14ac:dyDescent="0.3">
      <c r="B2147" s="113">
        <v>123250</v>
      </c>
    </row>
    <row r="2148" spans="2:2" x14ac:dyDescent="0.3">
      <c r="B2148" s="113">
        <v>126170</v>
      </c>
    </row>
    <row r="2149" spans="2:2" x14ac:dyDescent="0.3">
      <c r="B2149" s="113">
        <v>118830</v>
      </c>
    </row>
    <row r="2150" spans="2:2" x14ac:dyDescent="0.3">
      <c r="B2150" s="113">
        <v>52330</v>
      </c>
    </row>
    <row r="2151" spans="2:2" x14ac:dyDescent="0.3">
      <c r="B2151" s="113">
        <v>39500</v>
      </c>
    </row>
    <row r="2152" spans="2:2" x14ac:dyDescent="0.3">
      <c r="B2152" s="113">
        <v>28580</v>
      </c>
    </row>
    <row r="2153" spans="2:2" x14ac:dyDescent="0.3">
      <c r="B2153" s="113">
        <v>26920</v>
      </c>
    </row>
    <row r="2154" spans="2:2" x14ac:dyDescent="0.3">
      <c r="B2154" s="113">
        <v>20330</v>
      </c>
    </row>
    <row r="2155" spans="2:2" x14ac:dyDescent="0.3">
      <c r="B2155" s="113">
        <v>17250</v>
      </c>
    </row>
    <row r="2156" spans="2:2" x14ac:dyDescent="0.3">
      <c r="B2156" s="113">
        <v>8500</v>
      </c>
    </row>
    <row r="2157" spans="2:2" x14ac:dyDescent="0.3">
      <c r="B2157" s="113">
        <v>15580</v>
      </c>
    </row>
    <row r="2158" spans="2:2" x14ac:dyDescent="0.3">
      <c r="B2158" s="113">
        <v>15920</v>
      </c>
    </row>
    <row r="2159" spans="2:2" x14ac:dyDescent="0.3">
      <c r="B2159" s="113">
        <v>20250</v>
      </c>
    </row>
    <row r="2160" spans="2:2" x14ac:dyDescent="0.3">
      <c r="B2160" s="113">
        <v>33420</v>
      </c>
    </row>
    <row r="2161" spans="2:2" x14ac:dyDescent="0.3">
      <c r="B2161" s="113">
        <v>38170</v>
      </c>
    </row>
    <row r="2162" spans="2:2" x14ac:dyDescent="0.3">
      <c r="B2162" s="113">
        <v>53000</v>
      </c>
    </row>
    <row r="2163" spans="2:2" x14ac:dyDescent="0.3">
      <c r="B2163" s="113">
        <v>66920</v>
      </c>
    </row>
    <row r="2164" spans="2:2" x14ac:dyDescent="0.3">
      <c r="B2164" s="113">
        <v>74500</v>
      </c>
    </row>
    <row r="2165" spans="2:2" x14ac:dyDescent="0.3">
      <c r="B2165" s="113">
        <v>81580</v>
      </c>
    </row>
    <row r="2166" spans="2:2" x14ac:dyDescent="0.3">
      <c r="B2166" s="113">
        <v>84080</v>
      </c>
    </row>
    <row r="2167" spans="2:2" x14ac:dyDescent="0.3">
      <c r="B2167" s="113">
        <v>91420</v>
      </c>
    </row>
    <row r="2168" spans="2:2" x14ac:dyDescent="0.3">
      <c r="B2168" s="113">
        <v>93500</v>
      </c>
    </row>
    <row r="2169" spans="2:2" x14ac:dyDescent="0.3">
      <c r="B2169" s="113">
        <v>94500</v>
      </c>
    </row>
    <row r="2170" spans="2:2" x14ac:dyDescent="0.3">
      <c r="B2170" s="113">
        <v>95250</v>
      </c>
    </row>
    <row r="2171" spans="2:2" x14ac:dyDescent="0.3">
      <c r="B2171" s="113">
        <v>95920</v>
      </c>
    </row>
    <row r="2172" spans="2:2" x14ac:dyDescent="0.3">
      <c r="B2172" s="113">
        <v>96670</v>
      </c>
    </row>
    <row r="2173" spans="2:2" x14ac:dyDescent="0.3">
      <c r="B2173" s="113">
        <v>95080</v>
      </c>
    </row>
    <row r="2174" spans="2:2" x14ac:dyDescent="0.3">
      <c r="B2174" s="113">
        <v>33420</v>
      </c>
    </row>
    <row r="2175" spans="2:2" x14ac:dyDescent="0.3">
      <c r="B2175" s="113">
        <v>25500</v>
      </c>
    </row>
    <row r="2176" spans="2:2" x14ac:dyDescent="0.3">
      <c r="B2176" s="113">
        <v>23420</v>
      </c>
    </row>
    <row r="2177" spans="2:2" x14ac:dyDescent="0.3">
      <c r="B2177" s="113">
        <v>18750</v>
      </c>
    </row>
    <row r="2178" spans="2:2" x14ac:dyDescent="0.3">
      <c r="B2178" s="113">
        <v>3670</v>
      </c>
    </row>
    <row r="2179" spans="2:2" x14ac:dyDescent="0.3">
      <c r="B2179" s="113">
        <v>8750</v>
      </c>
    </row>
    <row r="2180" spans="2:2" x14ac:dyDescent="0.3">
      <c r="B2180" s="113">
        <v>-25000</v>
      </c>
    </row>
    <row r="2181" spans="2:2" x14ac:dyDescent="0.3">
      <c r="B2181" s="113">
        <v>-37500</v>
      </c>
    </row>
    <row r="2182" spans="2:2" x14ac:dyDescent="0.3">
      <c r="B2182" s="113">
        <v>-46000</v>
      </c>
    </row>
    <row r="2183" spans="2:2" x14ac:dyDescent="0.3">
      <c r="B2183" s="113">
        <v>-16500</v>
      </c>
    </row>
    <row r="2184" spans="2:2" x14ac:dyDescent="0.3">
      <c r="B2184" s="113">
        <v>-6670</v>
      </c>
    </row>
    <row r="2185" spans="2:2" x14ac:dyDescent="0.3">
      <c r="B2185" s="113">
        <v>5250</v>
      </c>
    </row>
    <row r="2186" spans="2:2" x14ac:dyDescent="0.3">
      <c r="B2186" s="113">
        <v>21670</v>
      </c>
    </row>
    <row r="2187" spans="2:2" x14ac:dyDescent="0.3">
      <c r="B2187" s="113">
        <v>38420</v>
      </c>
    </row>
    <row r="2188" spans="2:2" x14ac:dyDescent="0.3">
      <c r="B2188" s="113">
        <v>51250</v>
      </c>
    </row>
    <row r="2189" spans="2:2" x14ac:dyDescent="0.3">
      <c r="B2189" s="113">
        <v>64080</v>
      </c>
    </row>
    <row r="2190" spans="2:2" x14ac:dyDescent="0.3">
      <c r="B2190" s="113">
        <v>72250</v>
      </c>
    </row>
    <row r="2191" spans="2:2" x14ac:dyDescent="0.3">
      <c r="B2191" s="113">
        <v>84750</v>
      </c>
    </row>
    <row r="2192" spans="2:2" x14ac:dyDescent="0.3">
      <c r="B2192" s="113">
        <v>91000</v>
      </c>
    </row>
    <row r="2193" spans="2:2" x14ac:dyDescent="0.3">
      <c r="B2193" s="113">
        <v>97420</v>
      </c>
    </row>
    <row r="2194" spans="2:2" x14ac:dyDescent="0.3">
      <c r="B2194" s="113">
        <v>103330</v>
      </c>
    </row>
    <row r="2195" spans="2:2" x14ac:dyDescent="0.3">
      <c r="B2195" s="113">
        <v>108830</v>
      </c>
    </row>
    <row r="2196" spans="2:2" x14ac:dyDescent="0.3">
      <c r="B2196" s="113">
        <v>113080</v>
      </c>
    </row>
    <row r="2197" spans="2:2" x14ac:dyDescent="0.3">
      <c r="B2197" s="113">
        <v>107330</v>
      </c>
    </row>
    <row r="2198" spans="2:2" x14ac:dyDescent="0.3">
      <c r="B2198" s="113">
        <v>42000</v>
      </c>
    </row>
    <row r="2199" spans="2:2" x14ac:dyDescent="0.3">
      <c r="B2199" s="113">
        <v>32500</v>
      </c>
    </row>
    <row r="2200" spans="2:2" x14ac:dyDescent="0.3">
      <c r="B2200" s="113">
        <v>22170</v>
      </c>
    </row>
    <row r="2201" spans="2:2" x14ac:dyDescent="0.3">
      <c r="B2201" s="113">
        <v>21750</v>
      </c>
    </row>
    <row r="2202" spans="2:2" x14ac:dyDescent="0.3">
      <c r="B2202" s="113">
        <v>16329.999999999998</v>
      </c>
    </row>
    <row r="2203" spans="2:2" x14ac:dyDescent="0.3">
      <c r="B2203" s="113">
        <v>13080</v>
      </c>
    </row>
    <row r="2204" spans="2:2" x14ac:dyDescent="0.3">
      <c r="B2204" s="113">
        <v>4000</v>
      </c>
    </row>
    <row r="2205" spans="2:2" x14ac:dyDescent="0.3">
      <c r="B2205" s="113">
        <v>3670</v>
      </c>
    </row>
    <row r="2206" spans="2:2" x14ac:dyDescent="0.3">
      <c r="B2206" s="113">
        <v>80</v>
      </c>
    </row>
    <row r="2207" spans="2:2" x14ac:dyDescent="0.3">
      <c r="B2207" s="113">
        <v>4670</v>
      </c>
    </row>
    <row r="2208" spans="2:2" x14ac:dyDescent="0.3">
      <c r="B2208" s="113">
        <v>14580</v>
      </c>
    </row>
    <row r="2209" spans="2:2" x14ac:dyDescent="0.3">
      <c r="B2209" s="113">
        <v>20420</v>
      </c>
    </row>
    <row r="2210" spans="2:2" x14ac:dyDescent="0.3">
      <c r="B2210" s="113">
        <v>36080</v>
      </c>
    </row>
    <row r="2211" spans="2:2" x14ac:dyDescent="0.3">
      <c r="B2211" s="113">
        <v>53580</v>
      </c>
    </row>
    <row r="2212" spans="2:2" x14ac:dyDescent="0.3">
      <c r="B2212" s="113">
        <v>65920</v>
      </c>
    </row>
    <row r="2213" spans="2:2" x14ac:dyDescent="0.3">
      <c r="B2213" s="113">
        <v>75830</v>
      </c>
    </row>
    <row r="2214" spans="2:2" x14ac:dyDescent="0.3">
      <c r="B2214" s="113">
        <v>80670</v>
      </c>
    </row>
    <row r="2215" spans="2:2" x14ac:dyDescent="0.3">
      <c r="B2215" s="113">
        <v>90170</v>
      </c>
    </row>
    <row r="2216" spans="2:2" x14ac:dyDescent="0.3">
      <c r="B2216" s="113">
        <v>94000</v>
      </c>
    </row>
    <row r="2217" spans="2:2" x14ac:dyDescent="0.3">
      <c r="B2217" s="113">
        <v>97000</v>
      </c>
    </row>
    <row r="2218" spans="2:2" x14ac:dyDescent="0.3">
      <c r="B2218" s="113">
        <v>99250</v>
      </c>
    </row>
    <row r="2219" spans="2:2" x14ac:dyDescent="0.3">
      <c r="B2219" s="113">
        <v>101080</v>
      </c>
    </row>
    <row r="2220" spans="2:2" x14ac:dyDescent="0.3">
      <c r="B2220" s="113">
        <v>102330</v>
      </c>
    </row>
    <row r="2221" spans="2:2" x14ac:dyDescent="0.3">
      <c r="B2221" s="113">
        <v>98920</v>
      </c>
    </row>
    <row r="2222" spans="2:2" x14ac:dyDescent="0.3">
      <c r="B2222" s="113">
        <v>34420</v>
      </c>
    </row>
    <row r="2223" spans="2:2" x14ac:dyDescent="0.3">
      <c r="B2223" s="113">
        <v>21500</v>
      </c>
    </row>
    <row r="2224" spans="2:2" x14ac:dyDescent="0.3">
      <c r="B2224" s="113">
        <v>8420</v>
      </c>
    </row>
    <row r="2225" spans="2:2" x14ac:dyDescent="0.3">
      <c r="B2225" s="113">
        <v>8420</v>
      </c>
    </row>
    <row r="2226" spans="2:2" x14ac:dyDescent="0.3">
      <c r="B2226" s="113">
        <v>4000</v>
      </c>
    </row>
    <row r="2227" spans="2:2" x14ac:dyDescent="0.3">
      <c r="B2227" s="113">
        <v>2420</v>
      </c>
    </row>
    <row r="2228" spans="2:2" x14ac:dyDescent="0.3">
      <c r="B2228" s="113">
        <v>-24000</v>
      </c>
    </row>
    <row r="2229" spans="2:2" x14ac:dyDescent="0.3">
      <c r="B2229" s="113">
        <v>-38000</v>
      </c>
    </row>
    <row r="2230" spans="2:2" x14ac:dyDescent="0.3">
      <c r="B2230" s="113">
        <v>-40330</v>
      </c>
    </row>
    <row r="2231" spans="2:2" x14ac:dyDescent="0.3">
      <c r="B2231" s="113">
        <v>-10330</v>
      </c>
    </row>
    <row r="2232" spans="2:2" x14ac:dyDescent="0.3">
      <c r="B2232" s="113">
        <v>-2830</v>
      </c>
    </row>
    <row r="2233" spans="2:2" x14ac:dyDescent="0.3">
      <c r="B2233" s="113">
        <v>-4170</v>
      </c>
    </row>
    <row r="2234" spans="2:2" x14ac:dyDescent="0.3">
      <c r="B2234" s="113">
        <v>6500</v>
      </c>
    </row>
    <row r="2235" spans="2:2" x14ac:dyDescent="0.3">
      <c r="B2235" s="113">
        <v>21580</v>
      </c>
    </row>
    <row r="2236" spans="2:2" x14ac:dyDescent="0.3">
      <c r="B2236" s="113">
        <v>35330</v>
      </c>
    </row>
    <row r="2237" spans="2:2" x14ac:dyDescent="0.3">
      <c r="B2237" s="113">
        <v>44500</v>
      </c>
    </row>
    <row r="2238" spans="2:2" x14ac:dyDescent="0.3">
      <c r="B2238" s="113">
        <v>49080</v>
      </c>
    </row>
    <row r="2239" spans="2:2" x14ac:dyDescent="0.3">
      <c r="B2239" s="113">
        <v>58500</v>
      </c>
    </row>
    <row r="2240" spans="2:2" x14ac:dyDescent="0.3">
      <c r="B2240" s="113">
        <v>61670</v>
      </c>
    </row>
    <row r="2241" spans="2:2" x14ac:dyDescent="0.3">
      <c r="B2241" s="113">
        <v>64920</v>
      </c>
    </row>
    <row r="2242" spans="2:2" x14ac:dyDescent="0.3">
      <c r="B2242" s="113">
        <v>68080</v>
      </c>
    </row>
    <row r="2243" spans="2:2" x14ac:dyDescent="0.3">
      <c r="B2243" s="113">
        <v>71250</v>
      </c>
    </row>
    <row r="2244" spans="2:2" x14ac:dyDescent="0.3">
      <c r="B2244" s="113">
        <v>73250</v>
      </c>
    </row>
    <row r="2245" spans="2:2" x14ac:dyDescent="0.3">
      <c r="B2245" s="113">
        <v>73080</v>
      </c>
    </row>
    <row r="2246" spans="2:2" x14ac:dyDescent="0.3">
      <c r="B2246" s="113">
        <v>22830</v>
      </c>
    </row>
    <row r="2247" spans="2:2" x14ac:dyDescent="0.3">
      <c r="B2247" s="113">
        <v>7750</v>
      </c>
    </row>
    <row r="2248" spans="2:2" x14ac:dyDescent="0.3">
      <c r="B2248" s="113">
        <v>6500</v>
      </c>
    </row>
    <row r="2249" spans="2:2" x14ac:dyDescent="0.3">
      <c r="B2249" s="113">
        <v>5330</v>
      </c>
    </row>
    <row r="2250" spans="2:2" x14ac:dyDescent="0.3">
      <c r="B2250" s="113">
        <v>2250</v>
      </c>
    </row>
    <row r="2251" spans="2:2" x14ac:dyDescent="0.3">
      <c r="B2251" s="113">
        <v>6170</v>
      </c>
    </row>
    <row r="2252" spans="2:2" x14ac:dyDescent="0.3">
      <c r="B2252" s="113">
        <v>4830</v>
      </c>
    </row>
    <row r="2253" spans="2:2" x14ac:dyDescent="0.3">
      <c r="B2253" s="113">
        <v>4000</v>
      </c>
    </row>
    <row r="2254" spans="2:2" x14ac:dyDescent="0.3">
      <c r="B2254" s="113">
        <v>4170</v>
      </c>
    </row>
    <row r="2255" spans="2:2" x14ac:dyDescent="0.3">
      <c r="B2255" s="113">
        <v>13000</v>
      </c>
    </row>
    <row r="2256" spans="2:2" x14ac:dyDescent="0.3">
      <c r="B2256" s="113">
        <v>23330</v>
      </c>
    </row>
    <row r="2257" spans="2:2" x14ac:dyDescent="0.3">
      <c r="B2257" s="113">
        <v>27420</v>
      </c>
    </row>
    <row r="2258" spans="2:2" x14ac:dyDescent="0.3">
      <c r="B2258" s="113">
        <v>41750</v>
      </c>
    </row>
    <row r="2259" spans="2:2" x14ac:dyDescent="0.3">
      <c r="B2259" s="113">
        <v>56080</v>
      </c>
    </row>
    <row r="2260" spans="2:2" x14ac:dyDescent="0.3">
      <c r="B2260" s="113">
        <v>63750</v>
      </c>
    </row>
    <row r="2261" spans="2:2" x14ac:dyDescent="0.3">
      <c r="B2261" s="113">
        <v>70670</v>
      </c>
    </row>
    <row r="2262" spans="2:2" x14ac:dyDescent="0.3">
      <c r="B2262" s="113">
        <v>73670</v>
      </c>
    </row>
    <row r="2263" spans="2:2" x14ac:dyDescent="0.3">
      <c r="B2263" s="113">
        <v>81420</v>
      </c>
    </row>
    <row r="2264" spans="2:2" x14ac:dyDescent="0.3">
      <c r="B2264" s="113">
        <v>83420</v>
      </c>
    </row>
    <row r="2265" spans="2:2" x14ac:dyDescent="0.3">
      <c r="B2265" s="113">
        <v>85580</v>
      </c>
    </row>
    <row r="2266" spans="2:2" x14ac:dyDescent="0.3">
      <c r="B2266" s="113">
        <v>87920</v>
      </c>
    </row>
    <row r="2267" spans="2:2" x14ac:dyDescent="0.3">
      <c r="B2267" s="113">
        <v>89580</v>
      </c>
    </row>
    <row r="2268" spans="2:2" x14ac:dyDescent="0.3">
      <c r="B2268" s="113">
        <v>90580</v>
      </c>
    </row>
    <row r="2269" spans="2:2" x14ac:dyDescent="0.3">
      <c r="B2269" s="113">
        <v>81580</v>
      </c>
    </row>
    <row r="2270" spans="2:2" x14ac:dyDescent="0.3">
      <c r="B2270" s="113">
        <v>16500</v>
      </c>
    </row>
    <row r="2271" spans="2:2" x14ac:dyDescent="0.3">
      <c r="B2271" s="113">
        <v>9920</v>
      </c>
    </row>
    <row r="2272" spans="2:2" x14ac:dyDescent="0.3">
      <c r="B2272" s="113">
        <v>7500</v>
      </c>
    </row>
    <row r="2273" spans="2:2" x14ac:dyDescent="0.3">
      <c r="B2273" s="113">
        <v>-6000</v>
      </c>
    </row>
    <row r="2274" spans="2:2" x14ac:dyDescent="0.3">
      <c r="B2274" s="113">
        <v>-16329.999999999998</v>
      </c>
    </row>
    <row r="2275" spans="2:2" x14ac:dyDescent="0.3">
      <c r="B2275" s="113">
        <v>-30000</v>
      </c>
    </row>
    <row r="2276" spans="2:2" x14ac:dyDescent="0.3">
      <c r="B2276" s="113">
        <v>-46670</v>
      </c>
    </row>
    <row r="2277" spans="2:2" x14ac:dyDescent="0.3">
      <c r="B2277" s="113">
        <v>-50330</v>
      </c>
    </row>
    <row r="2278" spans="2:2" x14ac:dyDescent="0.3">
      <c r="B2278" s="113">
        <v>-52670</v>
      </c>
    </row>
    <row r="2279" spans="2:2" x14ac:dyDescent="0.3">
      <c r="B2279" s="113">
        <v>-32170</v>
      </c>
    </row>
    <row r="2280" spans="2:2" x14ac:dyDescent="0.3">
      <c r="B2280" s="113">
        <v>-27500</v>
      </c>
    </row>
    <row r="2281" spans="2:2" x14ac:dyDescent="0.3">
      <c r="B2281" s="113">
        <v>-14170</v>
      </c>
    </row>
    <row r="2282" spans="2:2" x14ac:dyDescent="0.3">
      <c r="B2282" s="113">
        <v>3420</v>
      </c>
    </row>
    <row r="2283" spans="2:2" x14ac:dyDescent="0.3">
      <c r="B2283" s="113">
        <v>16000</v>
      </c>
    </row>
    <row r="2284" spans="2:2" x14ac:dyDescent="0.3">
      <c r="B2284" s="113">
        <v>30250</v>
      </c>
    </row>
    <row r="2285" spans="2:2" x14ac:dyDescent="0.3">
      <c r="B2285" s="113">
        <v>43170</v>
      </c>
    </row>
    <row r="2286" spans="2:2" x14ac:dyDescent="0.3">
      <c r="B2286" s="113">
        <v>52000</v>
      </c>
    </row>
    <row r="2287" spans="2:2" x14ac:dyDescent="0.3">
      <c r="B2287" s="113">
        <v>63750</v>
      </c>
    </row>
    <row r="2288" spans="2:2" x14ac:dyDescent="0.3">
      <c r="B2288" s="113">
        <v>69580</v>
      </c>
    </row>
    <row r="2289" spans="2:2" x14ac:dyDescent="0.3">
      <c r="B2289" s="113">
        <v>74330</v>
      </c>
    </row>
    <row r="2290" spans="2:2" x14ac:dyDescent="0.3">
      <c r="B2290" s="113">
        <v>78000</v>
      </c>
    </row>
    <row r="2291" spans="2:2" x14ac:dyDescent="0.3">
      <c r="B2291" s="113">
        <v>81670</v>
      </c>
    </row>
    <row r="2292" spans="2:2" x14ac:dyDescent="0.3">
      <c r="B2292" s="113">
        <v>84170</v>
      </c>
    </row>
    <row r="2293" spans="2:2" x14ac:dyDescent="0.3">
      <c r="B2293" s="113">
        <v>82250</v>
      </c>
    </row>
    <row r="2294" spans="2:2" x14ac:dyDescent="0.3">
      <c r="B2294" s="113">
        <v>23420</v>
      </c>
    </row>
    <row r="2295" spans="2:2" x14ac:dyDescent="0.3">
      <c r="B2295" s="113">
        <v>19580</v>
      </c>
    </row>
    <row r="2296" spans="2:2" x14ac:dyDescent="0.3">
      <c r="B2296" s="113">
        <v>8250</v>
      </c>
    </row>
    <row r="2297" spans="2:2" x14ac:dyDescent="0.3">
      <c r="B2297" s="113">
        <v>6920</v>
      </c>
    </row>
    <row r="2298" spans="2:2" x14ac:dyDescent="0.3">
      <c r="B2298" s="113">
        <v>-17170</v>
      </c>
    </row>
    <row r="2299" spans="2:2" x14ac:dyDescent="0.3">
      <c r="B2299" s="113">
        <v>-28670</v>
      </c>
    </row>
    <row r="2300" spans="2:2" x14ac:dyDescent="0.3">
      <c r="B2300" s="113">
        <v>-51500</v>
      </c>
    </row>
    <row r="2301" spans="2:2" x14ac:dyDescent="0.3">
      <c r="B2301" s="113">
        <v>-59330</v>
      </c>
    </row>
    <row r="2302" spans="2:2" x14ac:dyDescent="0.3">
      <c r="B2302" s="113">
        <v>-61000</v>
      </c>
    </row>
    <row r="2303" spans="2:2" x14ac:dyDescent="0.3">
      <c r="B2303" s="113">
        <v>-40000</v>
      </c>
    </row>
    <row r="2304" spans="2:2" x14ac:dyDescent="0.3">
      <c r="B2304" s="113">
        <v>-29670</v>
      </c>
    </row>
    <row r="2305" spans="2:2" x14ac:dyDescent="0.3">
      <c r="B2305" s="113">
        <v>-17330</v>
      </c>
    </row>
    <row r="2306" spans="2:2" x14ac:dyDescent="0.3">
      <c r="B2306" s="113">
        <v>-8330</v>
      </c>
    </row>
    <row r="2307" spans="2:2" x14ac:dyDescent="0.3">
      <c r="B2307" s="113">
        <v>-6830</v>
      </c>
    </row>
    <row r="2308" spans="2:2" x14ac:dyDescent="0.3">
      <c r="B2308" s="113">
        <v>8330</v>
      </c>
    </row>
    <row r="2309" spans="2:2" x14ac:dyDescent="0.3">
      <c r="B2309" s="113">
        <v>23420</v>
      </c>
    </row>
    <row r="2310" spans="2:2" x14ac:dyDescent="0.3">
      <c r="B2310" s="113">
        <v>30830</v>
      </c>
    </row>
    <row r="2311" spans="2:2" x14ac:dyDescent="0.3">
      <c r="B2311" s="113">
        <v>44000</v>
      </c>
    </row>
    <row r="2312" spans="2:2" x14ac:dyDescent="0.3">
      <c r="B2312" s="113">
        <v>51580</v>
      </c>
    </row>
    <row r="2313" spans="2:2" x14ac:dyDescent="0.3">
      <c r="B2313" s="113">
        <v>58080</v>
      </c>
    </row>
    <row r="2314" spans="2:2" x14ac:dyDescent="0.3">
      <c r="B2314" s="113">
        <v>63830</v>
      </c>
    </row>
    <row r="2315" spans="2:2" x14ac:dyDescent="0.3">
      <c r="B2315" s="113">
        <v>69170</v>
      </c>
    </row>
    <row r="2316" spans="2:2" x14ac:dyDescent="0.3">
      <c r="B2316" s="113">
        <v>73920</v>
      </c>
    </row>
    <row r="2317" spans="2:2" x14ac:dyDescent="0.3">
      <c r="B2317" s="113">
        <v>66580</v>
      </c>
    </row>
    <row r="2318" spans="2:2" x14ac:dyDescent="0.3">
      <c r="B2318" s="113">
        <v>15420</v>
      </c>
    </row>
    <row r="2319" spans="2:2" x14ac:dyDescent="0.3">
      <c r="B2319" s="113">
        <v>-10670</v>
      </c>
    </row>
    <row r="2320" spans="2:2" x14ac:dyDescent="0.3">
      <c r="B2320" s="113">
        <v>-30330</v>
      </c>
    </row>
    <row r="2321" spans="2:2" x14ac:dyDescent="0.3">
      <c r="B2321" s="113">
        <v>-31500</v>
      </c>
    </row>
    <row r="2322" spans="2:2" x14ac:dyDescent="0.3">
      <c r="B2322" s="113">
        <v>-30330</v>
      </c>
    </row>
    <row r="2323" spans="2:2" x14ac:dyDescent="0.3">
      <c r="B2323" s="113">
        <v>-32670</v>
      </c>
    </row>
    <row r="2324" spans="2:2" x14ac:dyDescent="0.3">
      <c r="B2324" s="113">
        <v>-49830</v>
      </c>
    </row>
    <row r="2325" spans="2:2" x14ac:dyDescent="0.3">
      <c r="B2325" s="113">
        <v>-52830</v>
      </c>
    </row>
    <row r="2326" spans="2:2" x14ac:dyDescent="0.3">
      <c r="B2326" s="113">
        <v>-55170</v>
      </c>
    </row>
    <row r="2327" spans="2:2" x14ac:dyDescent="0.3">
      <c r="B2327" s="113">
        <v>-34330</v>
      </c>
    </row>
    <row r="2328" spans="2:2" x14ac:dyDescent="0.3">
      <c r="B2328" s="113">
        <v>-26830</v>
      </c>
    </row>
    <row r="2329" spans="2:2" x14ac:dyDescent="0.3">
      <c r="B2329" s="113">
        <v>-15000</v>
      </c>
    </row>
    <row r="2330" spans="2:2" x14ac:dyDescent="0.3">
      <c r="B2330" s="113">
        <v>-5000</v>
      </c>
    </row>
    <row r="2331" spans="2:2" x14ac:dyDescent="0.3">
      <c r="B2331" s="113">
        <v>6420</v>
      </c>
    </row>
    <row r="2332" spans="2:2" x14ac:dyDescent="0.3">
      <c r="B2332" s="113">
        <v>24500</v>
      </c>
    </row>
    <row r="2333" spans="2:2" x14ac:dyDescent="0.3">
      <c r="B2333" s="113">
        <v>39500</v>
      </c>
    </row>
    <row r="2334" spans="2:2" x14ac:dyDescent="0.3">
      <c r="B2334" s="113">
        <v>47580</v>
      </c>
    </row>
    <row r="2335" spans="2:2" x14ac:dyDescent="0.3">
      <c r="B2335" s="113">
        <v>59330</v>
      </c>
    </row>
    <row r="2336" spans="2:2" x14ac:dyDescent="0.3">
      <c r="B2336" s="113">
        <v>67080</v>
      </c>
    </row>
    <row r="2337" spans="2:2" x14ac:dyDescent="0.3">
      <c r="B2337" s="113">
        <v>73000</v>
      </c>
    </row>
    <row r="2338" spans="2:2" x14ac:dyDescent="0.3">
      <c r="B2338" s="113">
        <v>78080</v>
      </c>
    </row>
    <row r="2339" spans="2:2" x14ac:dyDescent="0.3">
      <c r="B2339" s="113">
        <v>82580</v>
      </c>
    </row>
    <row r="2340" spans="2:2" x14ac:dyDescent="0.3">
      <c r="B2340" s="113">
        <v>85580</v>
      </c>
    </row>
    <row r="2341" spans="2:2" x14ac:dyDescent="0.3">
      <c r="B2341" s="113">
        <v>78420</v>
      </c>
    </row>
    <row r="2342" spans="2:2" x14ac:dyDescent="0.3">
      <c r="B2342" s="113">
        <v>19500</v>
      </c>
    </row>
    <row r="2343" spans="2:2" x14ac:dyDescent="0.3">
      <c r="B2343" s="113">
        <v>11670</v>
      </c>
    </row>
    <row r="2344" spans="2:2" x14ac:dyDescent="0.3">
      <c r="B2344" s="113">
        <v>2670</v>
      </c>
    </row>
    <row r="2345" spans="2:2" x14ac:dyDescent="0.3">
      <c r="B2345" s="113">
        <v>-5330</v>
      </c>
    </row>
    <row r="2346" spans="2:2" x14ac:dyDescent="0.3">
      <c r="B2346" s="113">
        <v>-15330</v>
      </c>
    </row>
    <row r="2347" spans="2:2" x14ac:dyDescent="0.3">
      <c r="B2347" s="113">
        <v>-34000</v>
      </c>
    </row>
    <row r="2348" spans="2:2" x14ac:dyDescent="0.3">
      <c r="B2348" s="113">
        <v>-46500</v>
      </c>
    </row>
    <row r="2349" spans="2:2" x14ac:dyDescent="0.3">
      <c r="B2349" s="113">
        <v>-45830</v>
      </c>
    </row>
    <row r="2350" spans="2:2" x14ac:dyDescent="0.3">
      <c r="B2350" s="113">
        <v>-38830</v>
      </c>
    </row>
    <row r="2351" spans="2:2" x14ac:dyDescent="0.3">
      <c r="B2351" s="113">
        <v>-13330</v>
      </c>
    </row>
    <row r="2352" spans="2:2" x14ac:dyDescent="0.3">
      <c r="B2352" s="113">
        <v>-8830</v>
      </c>
    </row>
    <row r="2353" spans="2:2" x14ac:dyDescent="0.3">
      <c r="B2353" s="113">
        <v>-11000</v>
      </c>
    </row>
    <row r="2354" spans="2:2" x14ac:dyDescent="0.3">
      <c r="B2354" s="113">
        <v>-7670</v>
      </c>
    </row>
    <row r="2355" spans="2:2" x14ac:dyDescent="0.3">
      <c r="B2355" s="113">
        <v>1420</v>
      </c>
    </row>
    <row r="2356" spans="2:2" x14ac:dyDescent="0.3">
      <c r="B2356" s="113">
        <v>17170</v>
      </c>
    </row>
    <row r="2357" spans="2:2" x14ac:dyDescent="0.3">
      <c r="B2357" s="113">
        <v>30250</v>
      </c>
    </row>
    <row r="2358" spans="2:2" x14ac:dyDescent="0.3">
      <c r="B2358" s="113">
        <v>34750</v>
      </c>
    </row>
    <row r="2359" spans="2:2" x14ac:dyDescent="0.3">
      <c r="B2359" s="113">
        <v>43670</v>
      </c>
    </row>
    <row r="2360" spans="2:2" x14ac:dyDescent="0.3">
      <c r="B2360" s="113">
        <v>47330</v>
      </c>
    </row>
    <row r="2361" spans="2:2" x14ac:dyDescent="0.3">
      <c r="B2361" s="113">
        <v>49580</v>
      </c>
    </row>
    <row r="2362" spans="2:2" x14ac:dyDescent="0.3">
      <c r="B2362" s="113">
        <v>51170</v>
      </c>
    </row>
    <row r="2363" spans="2:2" x14ac:dyDescent="0.3">
      <c r="B2363" s="113">
        <v>52080</v>
      </c>
    </row>
    <row r="2364" spans="2:2" x14ac:dyDescent="0.3">
      <c r="B2364" s="113">
        <v>53000</v>
      </c>
    </row>
    <row r="2365" spans="2:2" x14ac:dyDescent="0.3">
      <c r="B2365" s="113">
        <v>50920</v>
      </c>
    </row>
    <row r="2366" spans="2:2" x14ac:dyDescent="0.3">
      <c r="B2366" s="113">
        <v>11330</v>
      </c>
    </row>
    <row r="2367" spans="2:2" x14ac:dyDescent="0.3">
      <c r="B2367" s="113">
        <v>-25330</v>
      </c>
    </row>
    <row r="2368" spans="2:2" x14ac:dyDescent="0.3">
      <c r="B2368" s="113">
        <v>-19830</v>
      </c>
    </row>
    <row r="2369" spans="2:2" x14ac:dyDescent="0.3">
      <c r="B2369" s="113">
        <v>-16500</v>
      </c>
    </row>
    <row r="2370" spans="2:2" x14ac:dyDescent="0.3">
      <c r="B2370" s="113">
        <v>-9000</v>
      </c>
    </row>
    <row r="2371" spans="2:2" x14ac:dyDescent="0.3">
      <c r="B2371" s="113">
        <v>-8000</v>
      </c>
    </row>
    <row r="2372" spans="2:2" x14ac:dyDescent="0.3">
      <c r="B2372" s="113">
        <v>-39000</v>
      </c>
    </row>
    <row r="2373" spans="2:2" x14ac:dyDescent="0.3">
      <c r="B2373" s="113">
        <v>-40670</v>
      </c>
    </row>
    <row r="2374" spans="2:2" x14ac:dyDescent="0.3">
      <c r="B2374" s="113">
        <v>-53670</v>
      </c>
    </row>
    <row r="2375" spans="2:2" x14ac:dyDescent="0.3">
      <c r="B2375" s="113">
        <v>-32500</v>
      </c>
    </row>
    <row r="2376" spans="2:2" x14ac:dyDescent="0.3">
      <c r="B2376" s="113">
        <v>-17500</v>
      </c>
    </row>
    <row r="2377" spans="2:2" x14ac:dyDescent="0.3">
      <c r="B2377" s="113">
        <v>-10830</v>
      </c>
    </row>
    <row r="2378" spans="2:2" x14ac:dyDescent="0.3">
      <c r="B2378" s="113">
        <v>-11500</v>
      </c>
    </row>
    <row r="2379" spans="2:2" x14ac:dyDescent="0.3">
      <c r="B2379" s="113">
        <v>-15500</v>
      </c>
    </row>
    <row r="2380" spans="2:2" x14ac:dyDescent="0.3">
      <c r="B2380" s="113">
        <v>-6170</v>
      </c>
    </row>
    <row r="2381" spans="2:2" x14ac:dyDescent="0.3">
      <c r="B2381" s="113">
        <v>10500</v>
      </c>
    </row>
    <row r="2382" spans="2:2" x14ac:dyDescent="0.3">
      <c r="B2382" s="113">
        <v>21920</v>
      </c>
    </row>
    <row r="2383" spans="2:2" x14ac:dyDescent="0.3">
      <c r="B2383" s="113">
        <v>34330</v>
      </c>
    </row>
    <row r="2384" spans="2:2" x14ac:dyDescent="0.3">
      <c r="B2384" s="113">
        <v>40670</v>
      </c>
    </row>
    <row r="2385" spans="2:2" x14ac:dyDescent="0.3">
      <c r="B2385" s="113">
        <v>46250</v>
      </c>
    </row>
    <row r="2386" spans="2:2" x14ac:dyDescent="0.3">
      <c r="B2386" s="113">
        <v>51250</v>
      </c>
    </row>
    <row r="2387" spans="2:2" x14ac:dyDescent="0.3">
      <c r="B2387" s="113">
        <v>55580</v>
      </c>
    </row>
    <row r="2388" spans="2:2" x14ac:dyDescent="0.3">
      <c r="B2388" s="113">
        <v>58750</v>
      </c>
    </row>
    <row r="2389" spans="2:2" x14ac:dyDescent="0.3">
      <c r="B2389" s="113">
        <v>52330</v>
      </c>
    </row>
    <row r="2390" spans="2:2" x14ac:dyDescent="0.3">
      <c r="B2390" s="113">
        <v>-6330</v>
      </c>
    </row>
    <row r="2391" spans="2:2" x14ac:dyDescent="0.3">
      <c r="B2391" s="113">
        <v>-33330</v>
      </c>
    </row>
    <row r="2392" spans="2:2" x14ac:dyDescent="0.3">
      <c r="B2392" s="113">
        <v>-37330</v>
      </c>
    </row>
    <row r="2393" spans="2:2" x14ac:dyDescent="0.3">
      <c r="B2393" s="113">
        <v>-39330</v>
      </c>
    </row>
    <row r="2394" spans="2:2" x14ac:dyDescent="0.3">
      <c r="B2394" s="113">
        <v>-33000</v>
      </c>
    </row>
    <row r="2395" spans="2:2" x14ac:dyDescent="0.3">
      <c r="B2395" s="113">
        <v>-39000</v>
      </c>
    </row>
    <row r="2396" spans="2:2" x14ac:dyDescent="0.3">
      <c r="B2396" s="113">
        <v>-57670</v>
      </c>
    </row>
    <row r="2397" spans="2:2" x14ac:dyDescent="0.3">
      <c r="B2397" s="113">
        <v>-48170</v>
      </c>
    </row>
    <row r="2398" spans="2:2" x14ac:dyDescent="0.3">
      <c r="B2398" s="113">
        <v>-77500</v>
      </c>
    </row>
    <row r="2399" spans="2:2" x14ac:dyDescent="0.3">
      <c r="B2399" s="113">
        <v>-48170</v>
      </c>
    </row>
    <row r="2400" spans="2:2" x14ac:dyDescent="0.3">
      <c r="B2400" s="113">
        <v>-33330</v>
      </c>
    </row>
    <row r="2401" spans="2:2" x14ac:dyDescent="0.3">
      <c r="B2401" s="113">
        <v>-21000</v>
      </c>
    </row>
    <row r="2402" spans="2:2" x14ac:dyDescent="0.3">
      <c r="B2402" s="113">
        <v>-7170</v>
      </c>
    </row>
    <row r="2403" spans="2:2" x14ac:dyDescent="0.3">
      <c r="B2403" s="113">
        <v>-7670</v>
      </c>
    </row>
    <row r="2404" spans="2:2" x14ac:dyDescent="0.3">
      <c r="B2404" s="113">
        <v>3580</v>
      </c>
    </row>
    <row r="2405" spans="2:2" x14ac:dyDescent="0.3">
      <c r="B2405" s="113">
        <v>22830</v>
      </c>
    </row>
    <row r="2406" spans="2:2" x14ac:dyDescent="0.3">
      <c r="B2406" s="113">
        <v>34250</v>
      </c>
    </row>
    <row r="2407" spans="2:2" x14ac:dyDescent="0.3">
      <c r="B2407" s="113">
        <v>48830</v>
      </c>
    </row>
    <row r="2408" spans="2:2" x14ac:dyDescent="0.3">
      <c r="B2408" s="113">
        <v>56330</v>
      </c>
    </row>
    <row r="2409" spans="2:2" x14ac:dyDescent="0.3">
      <c r="B2409" s="113">
        <v>61830</v>
      </c>
    </row>
    <row r="2410" spans="2:2" x14ac:dyDescent="0.3">
      <c r="B2410" s="113">
        <v>68330</v>
      </c>
    </row>
    <row r="2411" spans="2:2" x14ac:dyDescent="0.3">
      <c r="B2411" s="113">
        <v>74250</v>
      </c>
    </row>
    <row r="2412" spans="2:2" x14ac:dyDescent="0.3">
      <c r="B2412" s="113">
        <v>78250</v>
      </c>
    </row>
    <row r="2413" spans="2:2" x14ac:dyDescent="0.3">
      <c r="B2413" s="113">
        <v>70830</v>
      </c>
    </row>
    <row r="2414" spans="2:2" x14ac:dyDescent="0.3">
      <c r="B2414" s="113">
        <v>16250</v>
      </c>
    </row>
    <row r="2415" spans="2:2" x14ac:dyDescent="0.3">
      <c r="B2415" s="113">
        <v>10500</v>
      </c>
    </row>
    <row r="2416" spans="2:2" x14ac:dyDescent="0.3">
      <c r="B2416" s="113">
        <v>-29000</v>
      </c>
    </row>
    <row r="2417" spans="2:2" x14ac:dyDescent="0.3">
      <c r="B2417" s="113">
        <v>-29670</v>
      </c>
    </row>
    <row r="2418" spans="2:2" x14ac:dyDescent="0.3">
      <c r="B2418" s="113">
        <v>-26830</v>
      </c>
    </row>
    <row r="2419" spans="2:2" x14ac:dyDescent="0.3">
      <c r="B2419" s="113">
        <v>-33000</v>
      </c>
    </row>
    <row r="2420" spans="2:2" x14ac:dyDescent="0.3">
      <c r="B2420" s="113">
        <v>-45330</v>
      </c>
    </row>
    <row r="2421" spans="2:2" x14ac:dyDescent="0.3">
      <c r="B2421" s="113">
        <v>-49330</v>
      </c>
    </row>
    <row r="2422" spans="2:2" x14ac:dyDescent="0.3">
      <c r="B2422" s="113">
        <v>-54500</v>
      </c>
    </row>
    <row r="2423" spans="2:2" x14ac:dyDescent="0.3">
      <c r="B2423" s="113">
        <v>-34170</v>
      </c>
    </row>
    <row r="2424" spans="2:2" x14ac:dyDescent="0.3">
      <c r="B2424" s="113">
        <v>-27830</v>
      </c>
    </row>
    <row r="2425" spans="2:2" x14ac:dyDescent="0.3">
      <c r="B2425" s="113">
        <v>-15500</v>
      </c>
    </row>
    <row r="2426" spans="2:2" x14ac:dyDescent="0.3">
      <c r="B2426" s="113">
        <v>-6500</v>
      </c>
    </row>
    <row r="2427" spans="2:2" x14ac:dyDescent="0.3">
      <c r="B2427" s="113">
        <v>3670</v>
      </c>
    </row>
    <row r="2428" spans="2:2" x14ac:dyDescent="0.3">
      <c r="B2428" s="113">
        <v>19000</v>
      </c>
    </row>
    <row r="2429" spans="2:2" x14ac:dyDescent="0.3">
      <c r="B2429" s="113">
        <v>32500</v>
      </c>
    </row>
    <row r="2430" spans="2:2" x14ac:dyDescent="0.3">
      <c r="B2430" s="113">
        <v>41250</v>
      </c>
    </row>
    <row r="2431" spans="2:2" x14ac:dyDescent="0.3">
      <c r="B2431" s="113">
        <v>53580</v>
      </c>
    </row>
    <row r="2432" spans="2:2" x14ac:dyDescent="0.3">
      <c r="B2432" s="113">
        <v>59420</v>
      </c>
    </row>
    <row r="2433" spans="2:2" x14ac:dyDescent="0.3">
      <c r="B2433" s="113">
        <v>64000</v>
      </c>
    </row>
    <row r="2434" spans="2:2" x14ac:dyDescent="0.3">
      <c r="B2434" s="113">
        <v>68420</v>
      </c>
    </row>
    <row r="2435" spans="2:2" x14ac:dyDescent="0.3">
      <c r="B2435" s="113">
        <v>72420</v>
      </c>
    </row>
    <row r="2436" spans="2:2" x14ac:dyDescent="0.3">
      <c r="B2436" s="113">
        <v>74500</v>
      </c>
    </row>
    <row r="2437" spans="2:2" x14ac:dyDescent="0.3">
      <c r="B2437" s="113">
        <v>66670</v>
      </c>
    </row>
    <row r="2438" spans="2:2" x14ac:dyDescent="0.3">
      <c r="B2438" s="113">
        <v>15580</v>
      </c>
    </row>
    <row r="2439" spans="2:2" x14ac:dyDescent="0.3">
      <c r="B2439" s="113">
        <v>-26670</v>
      </c>
    </row>
    <row r="2440" spans="2:2" x14ac:dyDescent="0.3">
      <c r="B2440" s="113">
        <v>-33000</v>
      </c>
    </row>
    <row r="2441" spans="2:2" x14ac:dyDescent="0.3">
      <c r="B2441" s="113">
        <v>-36670</v>
      </c>
    </row>
    <row r="2442" spans="2:2" x14ac:dyDescent="0.3">
      <c r="B2442" s="113">
        <v>-38500</v>
      </c>
    </row>
    <row r="2443" spans="2:2" x14ac:dyDescent="0.3">
      <c r="B2443" s="113">
        <v>-43170</v>
      </c>
    </row>
    <row r="2444" spans="2:2" x14ac:dyDescent="0.3">
      <c r="B2444" s="113">
        <v>-77830</v>
      </c>
    </row>
    <row r="2445" spans="2:2" x14ac:dyDescent="0.3">
      <c r="B2445" s="113">
        <v>-61500</v>
      </c>
    </row>
    <row r="2446" spans="2:2" x14ac:dyDescent="0.3">
      <c r="B2446" s="113">
        <v>-90330</v>
      </c>
    </row>
    <row r="2447" spans="2:2" x14ac:dyDescent="0.3">
      <c r="B2447" s="113">
        <v>-57170</v>
      </c>
    </row>
    <row r="2448" spans="2:2" x14ac:dyDescent="0.3">
      <c r="B2448" s="113">
        <v>-31830</v>
      </c>
    </row>
    <row r="2449" spans="2:2" x14ac:dyDescent="0.3">
      <c r="B2449" s="113">
        <v>-24670</v>
      </c>
    </row>
    <row r="2450" spans="2:2" x14ac:dyDescent="0.3">
      <c r="B2450" s="113">
        <v>-5830</v>
      </c>
    </row>
    <row r="2451" spans="2:2" x14ac:dyDescent="0.3">
      <c r="B2451" s="113">
        <v>-4670</v>
      </c>
    </row>
    <row r="2452" spans="2:2" x14ac:dyDescent="0.3">
      <c r="B2452" s="113">
        <v>-13500</v>
      </c>
    </row>
    <row r="2453" spans="2:2" x14ac:dyDescent="0.3">
      <c r="B2453" s="113">
        <v>-8500</v>
      </c>
    </row>
    <row r="2454" spans="2:2" x14ac:dyDescent="0.3">
      <c r="B2454" s="113">
        <v>-2330</v>
      </c>
    </row>
    <row r="2455" spans="2:2" x14ac:dyDescent="0.3">
      <c r="B2455" s="113">
        <v>14920</v>
      </c>
    </row>
    <row r="2456" spans="2:2" x14ac:dyDescent="0.3">
      <c r="B2456" s="113">
        <v>21420</v>
      </c>
    </row>
    <row r="2457" spans="2:2" x14ac:dyDescent="0.3">
      <c r="B2457" s="113">
        <v>27750</v>
      </c>
    </row>
    <row r="2458" spans="2:2" x14ac:dyDescent="0.3">
      <c r="B2458" s="113">
        <v>34420</v>
      </c>
    </row>
    <row r="2459" spans="2:2" x14ac:dyDescent="0.3">
      <c r="B2459" s="113">
        <v>38170</v>
      </c>
    </row>
    <row r="2460" spans="2:2" x14ac:dyDescent="0.3">
      <c r="B2460" s="113">
        <v>41830</v>
      </c>
    </row>
    <row r="2461" spans="2:2" x14ac:dyDescent="0.3">
      <c r="B2461" s="113">
        <v>36750</v>
      </c>
    </row>
    <row r="2462" spans="2:2" x14ac:dyDescent="0.3">
      <c r="B2462" s="113">
        <v>-26500</v>
      </c>
    </row>
    <row r="2463" spans="2:2" x14ac:dyDescent="0.3">
      <c r="B2463" s="113">
        <v>-24170</v>
      </c>
    </row>
    <row r="2464" spans="2:2" x14ac:dyDescent="0.3">
      <c r="B2464" s="113">
        <v>-42330</v>
      </c>
    </row>
    <row r="2465" spans="2:2" x14ac:dyDescent="0.3">
      <c r="B2465" s="113">
        <v>-42000</v>
      </c>
    </row>
    <row r="2466" spans="2:2" x14ac:dyDescent="0.3">
      <c r="B2466" s="113">
        <v>-59170</v>
      </c>
    </row>
    <row r="2467" spans="2:2" x14ac:dyDescent="0.3">
      <c r="B2467" s="113">
        <v>-77330</v>
      </c>
    </row>
    <row r="2468" spans="2:2" x14ac:dyDescent="0.3">
      <c r="B2468" s="113">
        <v>-110500</v>
      </c>
    </row>
    <row r="2469" spans="2:2" x14ac:dyDescent="0.3">
      <c r="B2469" s="113">
        <v>-134170</v>
      </c>
    </row>
    <row r="2470" spans="2:2" x14ac:dyDescent="0.3">
      <c r="B2470" s="113">
        <v>-149830</v>
      </c>
    </row>
    <row r="2471" spans="2:2" x14ac:dyDescent="0.3">
      <c r="B2471" s="113">
        <v>-119500</v>
      </c>
    </row>
    <row r="2472" spans="2:2" x14ac:dyDescent="0.3">
      <c r="B2472" s="113">
        <v>-97330</v>
      </c>
    </row>
    <row r="2473" spans="2:2" x14ac:dyDescent="0.3">
      <c r="B2473" s="113">
        <v>-82330</v>
      </c>
    </row>
    <row r="2474" spans="2:2" x14ac:dyDescent="0.3">
      <c r="B2474" s="113">
        <v>-51830</v>
      </c>
    </row>
    <row r="2475" spans="2:2" x14ac:dyDescent="0.3">
      <c r="B2475" s="113">
        <v>-21500</v>
      </c>
    </row>
    <row r="2476" spans="2:2" x14ac:dyDescent="0.3">
      <c r="B2476" s="113">
        <v>-8330</v>
      </c>
    </row>
    <row r="2477" spans="2:2" x14ac:dyDescent="0.3">
      <c r="B2477" s="113">
        <v>-5500</v>
      </c>
    </row>
    <row r="2478" spans="2:2" x14ac:dyDescent="0.3">
      <c r="B2478" s="113">
        <v>-9170</v>
      </c>
    </row>
    <row r="2479" spans="2:2" x14ac:dyDescent="0.3">
      <c r="B2479" s="113">
        <v>-6830</v>
      </c>
    </row>
    <row r="2480" spans="2:2" x14ac:dyDescent="0.3">
      <c r="B2480" s="113">
        <v>-7830</v>
      </c>
    </row>
    <row r="2481" spans="2:2" x14ac:dyDescent="0.3">
      <c r="B2481" s="113">
        <v>4500</v>
      </c>
    </row>
    <row r="2482" spans="2:2" x14ac:dyDescent="0.3">
      <c r="B2482" s="113">
        <v>14330</v>
      </c>
    </row>
    <row r="2483" spans="2:2" x14ac:dyDescent="0.3">
      <c r="B2483" s="113">
        <v>23750</v>
      </c>
    </row>
    <row r="2484" spans="2:2" x14ac:dyDescent="0.3">
      <c r="B2484" s="113">
        <v>29500</v>
      </c>
    </row>
    <row r="2485" spans="2:2" x14ac:dyDescent="0.3">
      <c r="B2485" s="113">
        <v>27080</v>
      </c>
    </row>
    <row r="2486" spans="2:2" x14ac:dyDescent="0.3">
      <c r="B2486" s="113">
        <v>-26330</v>
      </c>
    </row>
    <row r="2487" spans="2:2" x14ac:dyDescent="0.3">
      <c r="B2487" s="113">
        <v>-18830</v>
      </c>
    </row>
    <row r="2488" spans="2:2" x14ac:dyDescent="0.3">
      <c r="B2488" s="113">
        <v>-46500</v>
      </c>
    </row>
    <row r="2489" spans="2:2" x14ac:dyDescent="0.3">
      <c r="B2489" s="113">
        <v>-58000</v>
      </c>
    </row>
    <row r="2490" spans="2:2" x14ac:dyDescent="0.3">
      <c r="B2490" s="113">
        <v>-72170</v>
      </c>
    </row>
    <row r="2491" spans="2:2" x14ac:dyDescent="0.3">
      <c r="B2491" s="113">
        <v>-91830</v>
      </c>
    </row>
    <row r="2492" spans="2:2" x14ac:dyDescent="0.3">
      <c r="B2492" s="113">
        <v>-121330</v>
      </c>
    </row>
    <row r="2493" spans="2:2" x14ac:dyDescent="0.3">
      <c r="B2493" s="113">
        <v>-142830</v>
      </c>
    </row>
    <row r="2494" spans="2:2" x14ac:dyDescent="0.3">
      <c r="B2494" s="113">
        <v>-157830</v>
      </c>
    </row>
    <row r="2495" spans="2:2" x14ac:dyDescent="0.3">
      <c r="B2495" s="113">
        <v>-122500</v>
      </c>
    </row>
    <row r="2496" spans="2:2" x14ac:dyDescent="0.3">
      <c r="B2496" s="113">
        <v>-98330</v>
      </c>
    </row>
    <row r="2497" spans="2:2" x14ac:dyDescent="0.3">
      <c r="B2497" s="113">
        <v>-87330</v>
      </c>
    </row>
    <row r="2498" spans="2:2" x14ac:dyDescent="0.3">
      <c r="B2498" s="113">
        <v>-63330</v>
      </c>
    </row>
    <row r="2499" spans="2:2" x14ac:dyDescent="0.3">
      <c r="B2499" s="113">
        <v>-33330</v>
      </c>
    </row>
    <row r="2500" spans="2:2" x14ac:dyDescent="0.3">
      <c r="B2500" s="113">
        <v>-15500</v>
      </c>
    </row>
    <row r="2501" spans="2:2" x14ac:dyDescent="0.3">
      <c r="B2501" s="113">
        <v>-4000</v>
      </c>
    </row>
    <row r="2502" spans="2:2" x14ac:dyDescent="0.3">
      <c r="B2502" s="113">
        <v>-3000</v>
      </c>
    </row>
    <row r="2503" spans="2:2" x14ac:dyDescent="0.3">
      <c r="B2503" s="113">
        <v>-4500</v>
      </c>
    </row>
    <row r="2504" spans="2:2" x14ac:dyDescent="0.3">
      <c r="B2504" s="113">
        <v>-11170</v>
      </c>
    </row>
    <row r="2505" spans="2:2" x14ac:dyDescent="0.3">
      <c r="B2505" s="113">
        <v>-6000</v>
      </c>
    </row>
    <row r="2506" spans="2:2" x14ac:dyDescent="0.3">
      <c r="B2506" s="113">
        <v>-500</v>
      </c>
    </row>
    <row r="2507" spans="2:2" x14ac:dyDescent="0.3">
      <c r="B2507" s="113">
        <v>3830</v>
      </c>
    </row>
    <row r="2508" spans="2:2" x14ac:dyDescent="0.3">
      <c r="B2508" s="113">
        <v>10330</v>
      </c>
    </row>
    <row r="2509" spans="2:2" x14ac:dyDescent="0.3">
      <c r="B2509" s="113">
        <v>14500</v>
      </c>
    </row>
    <row r="2510" spans="2:2" x14ac:dyDescent="0.3">
      <c r="B2510" s="113">
        <v>-29000</v>
      </c>
    </row>
    <row r="2511" spans="2:2" x14ac:dyDescent="0.3">
      <c r="B2511" s="113">
        <v>-11670</v>
      </c>
    </row>
    <row r="2512" spans="2:2" x14ac:dyDescent="0.3">
      <c r="B2512" s="113">
        <v>-34000</v>
      </c>
    </row>
    <row r="2513" spans="2:2" x14ac:dyDescent="0.3">
      <c r="B2513" s="113">
        <v>-54170</v>
      </c>
    </row>
    <row r="2514" spans="2:2" x14ac:dyDescent="0.3">
      <c r="B2514" s="113">
        <v>-58170</v>
      </c>
    </row>
    <row r="2515" spans="2:2" x14ac:dyDescent="0.3">
      <c r="B2515" s="113">
        <v>-60170</v>
      </c>
    </row>
    <row r="2516" spans="2:2" x14ac:dyDescent="0.3">
      <c r="B2516" s="113">
        <v>-77330</v>
      </c>
    </row>
    <row r="2517" spans="2:2" x14ac:dyDescent="0.3">
      <c r="B2517" s="113">
        <v>-86670</v>
      </c>
    </row>
    <row r="2518" spans="2:2" x14ac:dyDescent="0.3">
      <c r="B2518" s="113">
        <v>-87330</v>
      </c>
    </row>
    <row r="2519" spans="2:2" x14ac:dyDescent="0.3">
      <c r="B2519" s="113">
        <v>-49830</v>
      </c>
    </row>
    <row r="2520" spans="2:2" x14ac:dyDescent="0.3">
      <c r="B2520" s="113">
        <v>-27830</v>
      </c>
    </row>
    <row r="2521" spans="2:2" x14ac:dyDescent="0.3">
      <c r="B2521" s="113">
        <v>-23830</v>
      </c>
    </row>
    <row r="2522" spans="2:2" x14ac:dyDescent="0.3">
      <c r="B2522" s="113">
        <v>-6670</v>
      </c>
    </row>
    <row r="2523" spans="2:2" x14ac:dyDescent="0.3">
      <c r="B2523" s="113">
        <v>-3330</v>
      </c>
    </row>
    <row r="2524" spans="2:2" x14ac:dyDescent="0.3">
      <c r="B2524" s="113">
        <v>-11170</v>
      </c>
    </row>
    <row r="2525" spans="2:2" x14ac:dyDescent="0.3">
      <c r="B2525" s="113">
        <v>-8000</v>
      </c>
    </row>
    <row r="2526" spans="2:2" x14ac:dyDescent="0.3">
      <c r="B2526" s="113">
        <v>-3830</v>
      </c>
    </row>
    <row r="2527" spans="2:2" x14ac:dyDescent="0.3">
      <c r="B2527" s="113">
        <v>8670</v>
      </c>
    </row>
    <row r="2528" spans="2:2" x14ac:dyDescent="0.3">
      <c r="B2528" s="113">
        <v>13830</v>
      </c>
    </row>
    <row r="2529" spans="2:2" x14ac:dyDescent="0.3">
      <c r="B2529" s="113">
        <v>19670</v>
      </c>
    </row>
    <row r="2530" spans="2:2" x14ac:dyDescent="0.3">
      <c r="B2530" s="113">
        <v>22750</v>
      </c>
    </row>
    <row r="2531" spans="2:2" x14ac:dyDescent="0.3">
      <c r="B2531" s="113">
        <v>25170</v>
      </c>
    </row>
    <row r="2532" spans="2:2" x14ac:dyDescent="0.3">
      <c r="B2532" s="113">
        <v>26830</v>
      </c>
    </row>
    <row r="2533" spans="2:2" x14ac:dyDescent="0.3">
      <c r="B2533" s="113">
        <v>25830</v>
      </c>
    </row>
    <row r="2534" spans="2:2" x14ac:dyDescent="0.3">
      <c r="B2534" s="113">
        <v>-23000</v>
      </c>
    </row>
    <row r="2535" spans="2:2" x14ac:dyDescent="0.3">
      <c r="B2535" s="113">
        <v>-22330</v>
      </c>
    </row>
    <row r="2536" spans="2:2" x14ac:dyDescent="0.3">
      <c r="B2536" s="113">
        <v>-26000</v>
      </c>
    </row>
    <row r="2537" spans="2:2" x14ac:dyDescent="0.3">
      <c r="B2537" s="113">
        <v>-57500</v>
      </c>
    </row>
    <row r="2538" spans="2:2" x14ac:dyDescent="0.3">
      <c r="B2538" s="113">
        <v>-63000</v>
      </c>
    </row>
    <row r="2539" spans="2:2" x14ac:dyDescent="0.3">
      <c r="B2539" s="113">
        <v>-88170</v>
      </c>
    </row>
    <row r="2540" spans="2:2" x14ac:dyDescent="0.3">
      <c r="B2540" s="113">
        <v>-98170</v>
      </c>
    </row>
    <row r="2541" spans="2:2" x14ac:dyDescent="0.3">
      <c r="B2541" s="113">
        <v>-104330</v>
      </c>
    </row>
    <row r="2542" spans="2:2" x14ac:dyDescent="0.3">
      <c r="B2542" s="113">
        <v>-104000</v>
      </c>
    </row>
    <row r="2543" spans="2:2" x14ac:dyDescent="0.3">
      <c r="B2543" s="113">
        <v>-67330</v>
      </c>
    </row>
    <row r="2544" spans="2:2" x14ac:dyDescent="0.3">
      <c r="B2544" s="113">
        <v>-44330</v>
      </c>
    </row>
    <row r="2545" spans="2:2" x14ac:dyDescent="0.3">
      <c r="B2545" s="113">
        <v>-36330</v>
      </c>
    </row>
    <row r="2546" spans="2:2" x14ac:dyDescent="0.3">
      <c r="B2546" s="113">
        <v>-13670</v>
      </c>
    </row>
    <row r="2547" spans="2:2" x14ac:dyDescent="0.3">
      <c r="B2547" s="113">
        <v>-2330</v>
      </c>
    </row>
    <row r="2548" spans="2:2" x14ac:dyDescent="0.3">
      <c r="B2548" s="113">
        <v>-7830</v>
      </c>
    </row>
    <row r="2549" spans="2:2" x14ac:dyDescent="0.3">
      <c r="B2549" s="113">
        <v>-8170</v>
      </c>
    </row>
    <row r="2550" spans="2:2" x14ac:dyDescent="0.3">
      <c r="B2550" s="113">
        <v>-6830</v>
      </c>
    </row>
    <row r="2551" spans="2:2" x14ac:dyDescent="0.3">
      <c r="B2551" s="113">
        <v>3830</v>
      </c>
    </row>
    <row r="2552" spans="2:2" x14ac:dyDescent="0.3">
      <c r="B2552" s="113">
        <v>9000</v>
      </c>
    </row>
    <row r="2553" spans="2:2" x14ac:dyDescent="0.3">
      <c r="B2553" s="113">
        <v>18080</v>
      </c>
    </row>
    <row r="2554" spans="2:2" x14ac:dyDescent="0.3">
      <c r="B2554" s="113">
        <v>23920</v>
      </c>
    </row>
    <row r="2555" spans="2:2" x14ac:dyDescent="0.3">
      <c r="B2555" s="113">
        <v>28250</v>
      </c>
    </row>
    <row r="2556" spans="2:2" x14ac:dyDescent="0.3">
      <c r="B2556" s="113">
        <v>32170</v>
      </c>
    </row>
    <row r="2557" spans="2:2" x14ac:dyDescent="0.3">
      <c r="B2557" s="113">
        <v>34500</v>
      </c>
    </row>
    <row r="2558" spans="2:2" x14ac:dyDescent="0.3">
      <c r="B2558" s="113">
        <v>3670</v>
      </c>
    </row>
    <row r="2559" spans="2:2" x14ac:dyDescent="0.3">
      <c r="B2559" s="113">
        <v>-7000</v>
      </c>
    </row>
    <row r="2560" spans="2:2" x14ac:dyDescent="0.3">
      <c r="B2560" s="113">
        <v>-26000</v>
      </c>
    </row>
    <row r="2561" spans="2:2" x14ac:dyDescent="0.3">
      <c r="B2561" s="113">
        <v>-17170</v>
      </c>
    </row>
    <row r="2562" spans="2:2" x14ac:dyDescent="0.3">
      <c r="B2562" s="113">
        <v>-13330</v>
      </c>
    </row>
    <row r="2563" spans="2:2" x14ac:dyDescent="0.3">
      <c r="B2563" s="113">
        <v>-9830</v>
      </c>
    </row>
    <row r="2564" spans="2:2" x14ac:dyDescent="0.3">
      <c r="B2564" s="113">
        <v>-28670</v>
      </c>
    </row>
    <row r="2565" spans="2:2" x14ac:dyDescent="0.3">
      <c r="B2565" s="113">
        <v>-26500</v>
      </c>
    </row>
    <row r="2566" spans="2:2" x14ac:dyDescent="0.3">
      <c r="B2566" s="113">
        <v>-28670</v>
      </c>
    </row>
    <row r="2567" spans="2:2" x14ac:dyDescent="0.3">
      <c r="B2567" s="113">
        <v>1330</v>
      </c>
    </row>
    <row r="2568" spans="2:2" x14ac:dyDescent="0.3">
      <c r="B2568" s="113">
        <v>2330</v>
      </c>
    </row>
    <row r="2569" spans="2:2" x14ac:dyDescent="0.3">
      <c r="B2569" s="113">
        <v>4750</v>
      </c>
    </row>
    <row r="2570" spans="2:2" x14ac:dyDescent="0.3">
      <c r="B2570" s="113">
        <v>16750</v>
      </c>
    </row>
    <row r="2571" spans="2:2" x14ac:dyDescent="0.3">
      <c r="B2571" s="113">
        <v>32080</v>
      </c>
    </row>
    <row r="2572" spans="2:2" x14ac:dyDescent="0.3">
      <c r="B2572" s="113">
        <v>45420</v>
      </c>
    </row>
    <row r="2573" spans="2:2" x14ac:dyDescent="0.3">
      <c r="B2573" s="113">
        <v>54670</v>
      </c>
    </row>
    <row r="2574" spans="2:2" x14ac:dyDescent="0.3">
      <c r="B2574" s="113">
        <v>58580</v>
      </c>
    </row>
    <row r="2575" spans="2:2" x14ac:dyDescent="0.3">
      <c r="B2575" s="113">
        <v>67170</v>
      </c>
    </row>
    <row r="2576" spans="2:2" x14ac:dyDescent="0.3">
      <c r="B2576" s="113">
        <v>70330</v>
      </c>
    </row>
    <row r="2577" spans="2:2" x14ac:dyDescent="0.3">
      <c r="B2577" s="113">
        <v>72830</v>
      </c>
    </row>
    <row r="2578" spans="2:2" x14ac:dyDescent="0.3">
      <c r="B2578" s="113">
        <v>75250</v>
      </c>
    </row>
    <row r="2579" spans="2:2" x14ac:dyDescent="0.3">
      <c r="B2579" s="113">
        <v>76830</v>
      </c>
    </row>
    <row r="2580" spans="2:2" x14ac:dyDescent="0.3">
      <c r="B2580" s="113">
        <v>78500</v>
      </c>
    </row>
    <row r="2581" spans="2:2" x14ac:dyDescent="0.3">
      <c r="B2581" s="113">
        <v>77670</v>
      </c>
    </row>
    <row r="2582" spans="2:2" x14ac:dyDescent="0.3">
      <c r="B2582" s="113">
        <v>23750</v>
      </c>
    </row>
    <row r="2583" spans="2:2" x14ac:dyDescent="0.3">
      <c r="B2583" s="113">
        <v>8420</v>
      </c>
    </row>
    <row r="2584" spans="2:2" x14ac:dyDescent="0.3">
      <c r="B2584" s="113">
        <v>7580</v>
      </c>
    </row>
    <row r="2585" spans="2:2" x14ac:dyDescent="0.3">
      <c r="B2585" s="113">
        <v>-11670</v>
      </c>
    </row>
    <row r="2586" spans="2:2" x14ac:dyDescent="0.3">
      <c r="B2586" s="113">
        <v>-7000</v>
      </c>
    </row>
    <row r="2587" spans="2:2" x14ac:dyDescent="0.3">
      <c r="B2587" s="113">
        <v>-5670</v>
      </c>
    </row>
    <row r="2588" spans="2:2" x14ac:dyDescent="0.3">
      <c r="B2588" s="113">
        <v>-28670</v>
      </c>
    </row>
    <row r="2589" spans="2:2" x14ac:dyDescent="0.3">
      <c r="B2589" s="113">
        <v>-38330</v>
      </c>
    </row>
    <row r="2590" spans="2:2" x14ac:dyDescent="0.3">
      <c r="B2590" s="113">
        <v>-38670</v>
      </c>
    </row>
    <row r="2591" spans="2:2" x14ac:dyDescent="0.3">
      <c r="B2591" s="113">
        <v>-17170</v>
      </c>
    </row>
    <row r="2592" spans="2:2" x14ac:dyDescent="0.3">
      <c r="B2592" s="113">
        <v>-13670</v>
      </c>
    </row>
    <row r="2593" spans="2:2" x14ac:dyDescent="0.3">
      <c r="B2593" s="113">
        <v>-11500</v>
      </c>
    </row>
    <row r="2594" spans="2:2" x14ac:dyDescent="0.3">
      <c r="B2594" s="113">
        <v>2420</v>
      </c>
    </row>
    <row r="2595" spans="2:2" x14ac:dyDescent="0.3">
      <c r="B2595" s="113">
        <v>15500</v>
      </c>
    </row>
    <row r="2596" spans="2:2" x14ac:dyDescent="0.3">
      <c r="B2596" s="113">
        <v>30330</v>
      </c>
    </row>
    <row r="2597" spans="2:2" x14ac:dyDescent="0.3">
      <c r="B2597" s="113">
        <v>42330</v>
      </c>
    </row>
    <row r="2598" spans="2:2" x14ac:dyDescent="0.3">
      <c r="B2598" s="113">
        <v>49000</v>
      </c>
    </row>
    <row r="2599" spans="2:2" x14ac:dyDescent="0.3">
      <c r="B2599" s="113">
        <v>60250</v>
      </c>
    </row>
    <row r="2600" spans="2:2" x14ac:dyDescent="0.3">
      <c r="B2600" s="113">
        <v>65420</v>
      </c>
    </row>
    <row r="2601" spans="2:2" x14ac:dyDescent="0.3">
      <c r="B2601" s="113">
        <v>69500</v>
      </c>
    </row>
    <row r="2602" spans="2:2" x14ac:dyDescent="0.3">
      <c r="B2602" s="113">
        <v>73920</v>
      </c>
    </row>
    <row r="2603" spans="2:2" x14ac:dyDescent="0.3">
      <c r="B2603" s="113">
        <v>78750</v>
      </c>
    </row>
    <row r="2604" spans="2:2" x14ac:dyDescent="0.3">
      <c r="B2604" s="113">
        <v>77750</v>
      </c>
    </row>
    <row r="2605" spans="2:2" x14ac:dyDescent="0.3">
      <c r="B2605" s="113">
        <v>71420</v>
      </c>
    </row>
    <row r="2606" spans="2:2" x14ac:dyDescent="0.3">
      <c r="B2606" s="113">
        <v>15830</v>
      </c>
    </row>
    <row r="2607" spans="2:2" x14ac:dyDescent="0.3">
      <c r="B2607" s="113">
        <v>9250</v>
      </c>
    </row>
    <row r="2608" spans="2:2" x14ac:dyDescent="0.3">
      <c r="B2608" s="113">
        <v>-31330</v>
      </c>
    </row>
    <row r="2609" spans="2:2" x14ac:dyDescent="0.3">
      <c r="B2609" s="113">
        <v>-30500</v>
      </c>
    </row>
    <row r="2610" spans="2:2" x14ac:dyDescent="0.3">
      <c r="B2610" s="113">
        <v>-27830</v>
      </c>
    </row>
    <row r="2611" spans="2:2" x14ac:dyDescent="0.3">
      <c r="B2611" s="113">
        <v>-32170</v>
      </c>
    </row>
    <row r="2612" spans="2:2" x14ac:dyDescent="0.3">
      <c r="B2612" s="113">
        <v>-49000</v>
      </c>
    </row>
    <row r="2613" spans="2:2" x14ac:dyDescent="0.3">
      <c r="B2613" s="113">
        <v>-52830</v>
      </c>
    </row>
    <row r="2614" spans="2:2" x14ac:dyDescent="0.3">
      <c r="B2614" s="113">
        <v>-57500</v>
      </c>
    </row>
    <row r="2615" spans="2:2" x14ac:dyDescent="0.3">
      <c r="B2615" s="113">
        <v>-37500</v>
      </c>
    </row>
    <row r="2616" spans="2:2" x14ac:dyDescent="0.3">
      <c r="B2616" s="113">
        <v>-28670</v>
      </c>
    </row>
    <row r="2617" spans="2:2" x14ac:dyDescent="0.3">
      <c r="B2617" s="113">
        <v>-20500</v>
      </c>
    </row>
    <row r="2618" spans="2:2" x14ac:dyDescent="0.3">
      <c r="B2618" s="113">
        <v>-10500</v>
      </c>
    </row>
    <row r="2619" spans="2:2" x14ac:dyDescent="0.3">
      <c r="B2619" s="113">
        <v>-7170</v>
      </c>
    </row>
    <row r="2620" spans="2:2" x14ac:dyDescent="0.3">
      <c r="B2620" s="113">
        <v>7670</v>
      </c>
    </row>
    <row r="2621" spans="2:2" x14ac:dyDescent="0.3">
      <c r="B2621" s="113">
        <v>24750</v>
      </c>
    </row>
    <row r="2622" spans="2:2" x14ac:dyDescent="0.3">
      <c r="B2622" s="113">
        <v>33830</v>
      </c>
    </row>
    <row r="2623" spans="2:2" x14ac:dyDescent="0.3">
      <c r="B2623" s="113">
        <v>46580</v>
      </c>
    </row>
    <row r="2624" spans="2:2" x14ac:dyDescent="0.3">
      <c r="B2624" s="113">
        <v>53420</v>
      </c>
    </row>
    <row r="2625" spans="2:2" x14ac:dyDescent="0.3">
      <c r="B2625" s="113">
        <v>58330</v>
      </c>
    </row>
    <row r="2626" spans="2:2" x14ac:dyDescent="0.3">
      <c r="B2626" s="113">
        <v>62670</v>
      </c>
    </row>
    <row r="2627" spans="2:2" x14ac:dyDescent="0.3">
      <c r="B2627" s="113">
        <v>67080</v>
      </c>
    </row>
    <row r="2628" spans="2:2" x14ac:dyDescent="0.3">
      <c r="B2628" s="113">
        <v>69750</v>
      </c>
    </row>
    <row r="2629" spans="2:2" x14ac:dyDescent="0.3">
      <c r="B2629" s="113">
        <v>67580</v>
      </c>
    </row>
    <row r="2630" spans="2:2" x14ac:dyDescent="0.3">
      <c r="B2630" s="113">
        <v>23250</v>
      </c>
    </row>
    <row r="2631" spans="2:2" x14ac:dyDescent="0.3">
      <c r="B2631" s="113">
        <v>-13500</v>
      </c>
    </row>
    <row r="2632" spans="2:2" x14ac:dyDescent="0.3">
      <c r="B2632" s="113">
        <v>-15670</v>
      </c>
    </row>
    <row r="2633" spans="2:2" x14ac:dyDescent="0.3">
      <c r="B2633" s="113">
        <v>-21830</v>
      </c>
    </row>
    <row r="2634" spans="2:2" x14ac:dyDescent="0.3">
      <c r="B2634" s="113">
        <v>-27330</v>
      </c>
    </row>
    <row r="2635" spans="2:2" x14ac:dyDescent="0.3">
      <c r="B2635" s="113">
        <v>-39830</v>
      </c>
    </row>
    <row r="2636" spans="2:2" x14ac:dyDescent="0.3">
      <c r="B2636" s="113">
        <v>-61170</v>
      </c>
    </row>
    <row r="2637" spans="2:2" x14ac:dyDescent="0.3">
      <c r="B2637" s="113">
        <v>-47670</v>
      </c>
    </row>
    <row r="2638" spans="2:2" x14ac:dyDescent="0.3">
      <c r="B2638" s="113">
        <v>-65500</v>
      </c>
    </row>
    <row r="2639" spans="2:2" x14ac:dyDescent="0.3">
      <c r="B2639" s="113">
        <v>-39500</v>
      </c>
    </row>
    <row r="2640" spans="2:2" x14ac:dyDescent="0.3">
      <c r="B2640" s="113">
        <v>-22500</v>
      </c>
    </row>
    <row r="2641" spans="2:2" x14ac:dyDescent="0.3">
      <c r="B2641" s="113">
        <v>-14670</v>
      </c>
    </row>
    <row r="2642" spans="2:2" x14ac:dyDescent="0.3">
      <c r="B2642" s="113">
        <v>-2670</v>
      </c>
    </row>
    <row r="2643" spans="2:2" x14ac:dyDescent="0.3">
      <c r="B2643" s="113">
        <v>-12170</v>
      </c>
    </row>
    <row r="2644" spans="2:2" x14ac:dyDescent="0.3">
      <c r="B2644" s="113">
        <v>-16170.000000000002</v>
      </c>
    </row>
    <row r="2645" spans="2:2" x14ac:dyDescent="0.3">
      <c r="B2645" s="113">
        <v>750</v>
      </c>
    </row>
    <row r="2646" spans="2:2" x14ac:dyDescent="0.3">
      <c r="B2646" s="113">
        <v>12420</v>
      </c>
    </row>
    <row r="2647" spans="2:2" x14ac:dyDescent="0.3">
      <c r="B2647" s="113">
        <v>26500</v>
      </c>
    </row>
    <row r="2648" spans="2:2" x14ac:dyDescent="0.3">
      <c r="B2648" s="113">
        <v>31670</v>
      </c>
    </row>
    <row r="2649" spans="2:2" x14ac:dyDescent="0.3">
      <c r="B2649" s="113">
        <v>36330</v>
      </c>
    </row>
    <row r="2650" spans="2:2" x14ac:dyDescent="0.3">
      <c r="B2650" s="113">
        <v>40080</v>
      </c>
    </row>
    <row r="2651" spans="2:2" x14ac:dyDescent="0.3">
      <c r="B2651" s="113">
        <v>42830</v>
      </c>
    </row>
    <row r="2652" spans="2:2" x14ac:dyDescent="0.3">
      <c r="B2652" s="113">
        <v>43750</v>
      </c>
    </row>
    <row r="2653" spans="2:2" x14ac:dyDescent="0.3">
      <c r="B2653" s="113">
        <v>41830</v>
      </c>
    </row>
    <row r="2654" spans="2:2" x14ac:dyDescent="0.3">
      <c r="B2654" s="113">
        <v>-19670</v>
      </c>
    </row>
    <row r="2655" spans="2:2" x14ac:dyDescent="0.3">
      <c r="B2655" s="113">
        <v>-18170</v>
      </c>
    </row>
    <row r="2656" spans="2:2" x14ac:dyDescent="0.3">
      <c r="B2656" s="113">
        <v>-20170</v>
      </c>
    </row>
    <row r="2657" spans="2:2" x14ac:dyDescent="0.3">
      <c r="B2657" s="113">
        <v>-16000</v>
      </c>
    </row>
    <row r="2658" spans="2:2" x14ac:dyDescent="0.3">
      <c r="B2658" s="113">
        <v>-8170</v>
      </c>
    </row>
    <row r="2659" spans="2:2" x14ac:dyDescent="0.3">
      <c r="B2659" s="113">
        <v>-9670</v>
      </c>
    </row>
    <row r="2660" spans="2:2" x14ac:dyDescent="0.3">
      <c r="B2660" s="113">
        <v>-31330</v>
      </c>
    </row>
    <row r="2661" spans="2:2" x14ac:dyDescent="0.3">
      <c r="B2661" s="113">
        <v>-18500</v>
      </c>
    </row>
    <row r="2662" spans="2:2" x14ac:dyDescent="0.3">
      <c r="B2662" s="113">
        <v>-39670</v>
      </c>
    </row>
    <row r="2663" spans="2:2" x14ac:dyDescent="0.3">
      <c r="B2663" s="113">
        <v>-9670</v>
      </c>
    </row>
    <row r="2664" spans="2:2" x14ac:dyDescent="0.3">
      <c r="B2664" s="113">
        <v>-6170</v>
      </c>
    </row>
    <row r="2665" spans="2:2" x14ac:dyDescent="0.3">
      <c r="B2665" s="113">
        <v>-10330</v>
      </c>
    </row>
    <row r="2666" spans="2:2" x14ac:dyDescent="0.3">
      <c r="B2666" s="113">
        <v>-170</v>
      </c>
    </row>
    <row r="2667" spans="2:2" x14ac:dyDescent="0.3">
      <c r="B2667" s="113">
        <v>5580</v>
      </c>
    </row>
    <row r="2668" spans="2:2" x14ac:dyDescent="0.3">
      <c r="B2668" s="113">
        <v>18170</v>
      </c>
    </row>
    <row r="2669" spans="2:2" x14ac:dyDescent="0.3">
      <c r="B2669" s="113">
        <v>30580</v>
      </c>
    </row>
    <row r="2670" spans="2:2" x14ac:dyDescent="0.3">
      <c r="B2670" s="113">
        <v>36250</v>
      </c>
    </row>
    <row r="2671" spans="2:2" x14ac:dyDescent="0.3">
      <c r="B2671" s="113">
        <v>45500</v>
      </c>
    </row>
    <row r="2672" spans="2:2" x14ac:dyDescent="0.3">
      <c r="B2672" s="113">
        <v>48580</v>
      </c>
    </row>
    <row r="2673" spans="2:2" x14ac:dyDescent="0.3">
      <c r="B2673" s="113">
        <v>51830</v>
      </c>
    </row>
    <row r="2674" spans="2:2" x14ac:dyDescent="0.3">
      <c r="B2674" s="113">
        <v>55080</v>
      </c>
    </row>
    <row r="2675" spans="2:2" x14ac:dyDescent="0.3">
      <c r="B2675" s="113">
        <v>57830</v>
      </c>
    </row>
    <row r="2676" spans="2:2" x14ac:dyDescent="0.3">
      <c r="B2676" s="113">
        <v>60080</v>
      </c>
    </row>
    <row r="2677" spans="2:2" x14ac:dyDescent="0.3">
      <c r="B2677" s="113">
        <v>60170</v>
      </c>
    </row>
    <row r="2678" spans="2:2" x14ac:dyDescent="0.3">
      <c r="B2678" s="113">
        <v>5080</v>
      </c>
    </row>
    <row r="2679" spans="2:2" x14ac:dyDescent="0.3">
      <c r="B2679" s="113">
        <v>4250</v>
      </c>
    </row>
    <row r="2680" spans="2:2" x14ac:dyDescent="0.3">
      <c r="B2680" s="113">
        <v>5170</v>
      </c>
    </row>
    <row r="2681" spans="2:2" x14ac:dyDescent="0.3">
      <c r="B2681" s="113">
        <v>4250</v>
      </c>
    </row>
    <row r="2682" spans="2:2" x14ac:dyDescent="0.3">
      <c r="B2682" s="113">
        <v>-7170</v>
      </c>
    </row>
    <row r="2683" spans="2:2" x14ac:dyDescent="0.3">
      <c r="B2683" s="113">
        <v>-15000</v>
      </c>
    </row>
    <row r="2684" spans="2:2" x14ac:dyDescent="0.3">
      <c r="B2684" s="113">
        <v>-27330</v>
      </c>
    </row>
    <row r="2685" spans="2:2" x14ac:dyDescent="0.3">
      <c r="B2685" s="113">
        <v>-20330</v>
      </c>
    </row>
    <row r="2686" spans="2:2" x14ac:dyDescent="0.3">
      <c r="B2686" s="113">
        <v>-22830</v>
      </c>
    </row>
    <row r="2687" spans="2:2" x14ac:dyDescent="0.3">
      <c r="B2687" s="113">
        <v>-5830</v>
      </c>
    </row>
    <row r="2688" spans="2:2" x14ac:dyDescent="0.3">
      <c r="B2688" s="113">
        <v>-2500</v>
      </c>
    </row>
    <row r="2689" spans="2:2" x14ac:dyDescent="0.3">
      <c r="B2689" s="113">
        <v>3420</v>
      </c>
    </row>
    <row r="2690" spans="2:2" x14ac:dyDescent="0.3">
      <c r="B2690" s="113">
        <v>18500</v>
      </c>
    </row>
    <row r="2691" spans="2:2" x14ac:dyDescent="0.3">
      <c r="B2691" s="113">
        <v>35000</v>
      </c>
    </row>
    <row r="2692" spans="2:2" x14ac:dyDescent="0.3">
      <c r="B2692" s="113">
        <v>45330</v>
      </c>
    </row>
    <row r="2693" spans="2:2" x14ac:dyDescent="0.3">
      <c r="B2693" s="113">
        <v>53170</v>
      </c>
    </row>
    <row r="2694" spans="2:2" x14ac:dyDescent="0.3">
      <c r="B2694" s="113">
        <v>56750</v>
      </c>
    </row>
    <row r="2695" spans="2:2" x14ac:dyDescent="0.3">
      <c r="B2695" s="113">
        <v>65250</v>
      </c>
    </row>
    <row r="2696" spans="2:2" x14ac:dyDescent="0.3">
      <c r="B2696" s="113">
        <v>68080</v>
      </c>
    </row>
    <row r="2697" spans="2:2" x14ac:dyDescent="0.3">
      <c r="B2697" s="113">
        <v>70580</v>
      </c>
    </row>
    <row r="2698" spans="2:2" x14ac:dyDescent="0.3">
      <c r="B2698" s="113">
        <v>72670</v>
      </c>
    </row>
    <row r="2699" spans="2:2" x14ac:dyDescent="0.3">
      <c r="B2699" s="113">
        <v>74420</v>
      </c>
    </row>
    <row r="2700" spans="2:2" x14ac:dyDescent="0.3">
      <c r="B2700" s="113">
        <v>74500</v>
      </c>
    </row>
    <row r="2701" spans="2:2" x14ac:dyDescent="0.3">
      <c r="B2701" s="113">
        <v>73580</v>
      </c>
    </row>
    <row r="2702" spans="2:2" x14ac:dyDescent="0.3">
      <c r="B2702" s="113">
        <v>22750</v>
      </c>
    </row>
    <row r="2703" spans="2:2" x14ac:dyDescent="0.3">
      <c r="B2703" s="113">
        <v>7830</v>
      </c>
    </row>
    <row r="2704" spans="2:2" x14ac:dyDescent="0.3">
      <c r="B2704" s="113">
        <v>-17830</v>
      </c>
    </row>
    <row r="2705" spans="2:2" x14ac:dyDescent="0.3">
      <c r="B2705" s="113">
        <v>-15500</v>
      </c>
    </row>
    <row r="2706" spans="2:2" x14ac:dyDescent="0.3">
      <c r="B2706" s="113">
        <v>-4330</v>
      </c>
    </row>
    <row r="2707" spans="2:2" x14ac:dyDescent="0.3">
      <c r="B2707" s="113">
        <v>-7170</v>
      </c>
    </row>
    <row r="2708" spans="2:2" x14ac:dyDescent="0.3">
      <c r="B2708" s="113">
        <v>-24000</v>
      </c>
    </row>
    <row r="2709" spans="2:2" x14ac:dyDescent="0.3">
      <c r="B2709" s="113">
        <v>-18670</v>
      </c>
    </row>
    <row r="2710" spans="2:2" x14ac:dyDescent="0.3">
      <c r="B2710" s="113">
        <v>-21170</v>
      </c>
    </row>
    <row r="2711" spans="2:2" x14ac:dyDescent="0.3">
      <c r="B2711" s="113">
        <v>-2330</v>
      </c>
    </row>
    <row r="2712" spans="2:2" x14ac:dyDescent="0.3">
      <c r="B2712" s="113">
        <v>-10000</v>
      </c>
    </row>
    <row r="2713" spans="2:2" x14ac:dyDescent="0.3">
      <c r="B2713" s="113">
        <v>-5000</v>
      </c>
    </row>
    <row r="2714" spans="2:2" x14ac:dyDescent="0.3">
      <c r="B2714" s="113">
        <v>12670</v>
      </c>
    </row>
    <row r="2715" spans="2:2" x14ac:dyDescent="0.3">
      <c r="B2715" s="113">
        <v>28830</v>
      </c>
    </row>
    <row r="2716" spans="2:2" x14ac:dyDescent="0.3">
      <c r="B2716" s="113">
        <v>40250</v>
      </c>
    </row>
    <row r="2717" spans="2:2" x14ac:dyDescent="0.3">
      <c r="B2717" s="113">
        <v>49250</v>
      </c>
    </row>
    <row r="2718" spans="2:2" x14ac:dyDescent="0.3">
      <c r="B2718" s="113">
        <v>52670</v>
      </c>
    </row>
    <row r="2719" spans="2:2" x14ac:dyDescent="0.3">
      <c r="B2719" s="113">
        <v>61500</v>
      </c>
    </row>
    <row r="2720" spans="2:2" x14ac:dyDescent="0.3">
      <c r="B2720" s="113">
        <v>64500</v>
      </c>
    </row>
    <row r="2721" spans="2:2" x14ac:dyDescent="0.3">
      <c r="B2721" s="113">
        <v>66750</v>
      </c>
    </row>
    <row r="2722" spans="2:2" x14ac:dyDescent="0.3">
      <c r="B2722" s="113">
        <v>68580</v>
      </c>
    </row>
    <row r="2723" spans="2:2" x14ac:dyDescent="0.3">
      <c r="B2723" s="113">
        <v>70330</v>
      </c>
    </row>
    <row r="2724" spans="2:2" x14ac:dyDescent="0.3">
      <c r="B2724" s="113">
        <v>69500</v>
      </c>
    </row>
    <row r="2725" spans="2:2" x14ac:dyDescent="0.3">
      <c r="B2725" s="113">
        <v>67830</v>
      </c>
    </row>
    <row r="2726" spans="2:2" x14ac:dyDescent="0.3">
      <c r="B2726" s="113">
        <v>22500</v>
      </c>
    </row>
    <row r="2727" spans="2:2" x14ac:dyDescent="0.3">
      <c r="B2727" s="113">
        <v>2750</v>
      </c>
    </row>
    <row r="2728" spans="2:2" x14ac:dyDescent="0.3">
      <c r="B2728" s="113">
        <v>-21000</v>
      </c>
    </row>
    <row r="2729" spans="2:2" x14ac:dyDescent="0.3">
      <c r="B2729" s="113">
        <v>-12830</v>
      </c>
    </row>
    <row r="2730" spans="2:2" x14ac:dyDescent="0.3">
      <c r="B2730" s="113">
        <v>-2830</v>
      </c>
    </row>
    <row r="2731" spans="2:2" x14ac:dyDescent="0.3">
      <c r="B2731" s="113">
        <v>-27330</v>
      </c>
    </row>
    <row r="2732" spans="2:2" x14ac:dyDescent="0.3">
      <c r="B2732" s="113">
        <v>-52830</v>
      </c>
    </row>
    <row r="2733" spans="2:2" x14ac:dyDescent="0.3">
      <c r="B2733" s="113">
        <v>-57830</v>
      </c>
    </row>
    <row r="2734" spans="2:2" x14ac:dyDescent="0.3">
      <c r="B2734" s="113">
        <v>-64830</v>
      </c>
    </row>
    <row r="2735" spans="2:2" x14ac:dyDescent="0.3">
      <c r="B2735" s="113">
        <v>-43330</v>
      </c>
    </row>
    <row r="2736" spans="2:2" x14ac:dyDescent="0.3">
      <c r="B2736" s="113">
        <v>-36670</v>
      </c>
    </row>
    <row r="2737" spans="2:2" x14ac:dyDescent="0.3">
      <c r="B2737" s="113">
        <v>-29170</v>
      </c>
    </row>
    <row r="2738" spans="2:2" x14ac:dyDescent="0.3">
      <c r="B2738" s="113">
        <v>-13500</v>
      </c>
    </row>
    <row r="2739" spans="2:2" x14ac:dyDescent="0.3">
      <c r="B2739" s="113">
        <v>-15170</v>
      </c>
    </row>
    <row r="2740" spans="2:2" x14ac:dyDescent="0.3">
      <c r="B2740" s="113">
        <v>-8330</v>
      </c>
    </row>
    <row r="2741" spans="2:2" x14ac:dyDescent="0.3">
      <c r="B2741" s="113">
        <v>6670</v>
      </c>
    </row>
    <row r="2742" spans="2:2" x14ac:dyDescent="0.3">
      <c r="B2742" s="113">
        <v>19170</v>
      </c>
    </row>
    <row r="2743" spans="2:2" x14ac:dyDescent="0.3">
      <c r="B2743" s="113">
        <v>35170</v>
      </c>
    </row>
    <row r="2744" spans="2:2" x14ac:dyDescent="0.3">
      <c r="B2744" s="113">
        <v>42830</v>
      </c>
    </row>
    <row r="2745" spans="2:2" x14ac:dyDescent="0.3">
      <c r="B2745" s="113">
        <v>49830</v>
      </c>
    </row>
    <row r="2746" spans="2:2" x14ac:dyDescent="0.3">
      <c r="B2746" s="113">
        <v>55500</v>
      </c>
    </row>
    <row r="2747" spans="2:2" x14ac:dyDescent="0.3">
      <c r="B2747" s="113">
        <v>60580</v>
      </c>
    </row>
    <row r="2748" spans="2:2" x14ac:dyDescent="0.3">
      <c r="B2748" s="113">
        <v>57580</v>
      </c>
    </row>
    <row r="2749" spans="2:2" x14ac:dyDescent="0.3">
      <c r="B2749" s="113">
        <v>54170</v>
      </c>
    </row>
    <row r="2750" spans="2:2" x14ac:dyDescent="0.3">
      <c r="B2750" s="113">
        <v>-4500</v>
      </c>
    </row>
    <row r="2751" spans="2:2" x14ac:dyDescent="0.3">
      <c r="B2751" s="113">
        <v>-35330</v>
      </c>
    </row>
    <row r="2752" spans="2:2" x14ac:dyDescent="0.3">
      <c r="B2752" s="113">
        <v>-36670</v>
      </c>
    </row>
    <row r="2753" spans="2:2" x14ac:dyDescent="0.3">
      <c r="B2753" s="113">
        <v>-33670</v>
      </c>
    </row>
    <row r="2754" spans="2:2" x14ac:dyDescent="0.3">
      <c r="B2754" s="113">
        <v>-30830</v>
      </c>
    </row>
    <row r="2755" spans="2:2" x14ac:dyDescent="0.3">
      <c r="B2755" s="113">
        <v>-44670</v>
      </c>
    </row>
    <row r="2756" spans="2:2" x14ac:dyDescent="0.3">
      <c r="B2756" s="113">
        <v>-64670</v>
      </c>
    </row>
    <row r="2757" spans="2:2" x14ac:dyDescent="0.3">
      <c r="B2757" s="113">
        <v>-65170</v>
      </c>
    </row>
    <row r="2758" spans="2:2" x14ac:dyDescent="0.3">
      <c r="B2758" s="113">
        <v>-86170</v>
      </c>
    </row>
    <row r="2759" spans="2:2" x14ac:dyDescent="0.3">
      <c r="B2759" s="113">
        <v>-53500</v>
      </c>
    </row>
    <row r="2760" spans="2:2" x14ac:dyDescent="0.3">
      <c r="B2760" s="113">
        <v>-32500</v>
      </c>
    </row>
    <row r="2761" spans="2:2" x14ac:dyDescent="0.3">
      <c r="B2761" s="113">
        <v>-21330</v>
      </c>
    </row>
    <row r="2762" spans="2:2" x14ac:dyDescent="0.3">
      <c r="B2762" s="113">
        <v>-5000</v>
      </c>
    </row>
    <row r="2763" spans="2:2" x14ac:dyDescent="0.3">
      <c r="B2763" s="113">
        <v>-6170</v>
      </c>
    </row>
    <row r="2764" spans="2:2" x14ac:dyDescent="0.3">
      <c r="B2764" s="113">
        <v>-11500</v>
      </c>
    </row>
    <row r="2765" spans="2:2" x14ac:dyDescent="0.3">
      <c r="B2765" s="113">
        <v>-1330</v>
      </c>
    </row>
    <row r="2766" spans="2:2" x14ac:dyDescent="0.3">
      <c r="B2766" s="113">
        <v>8330</v>
      </c>
    </row>
    <row r="2767" spans="2:2" x14ac:dyDescent="0.3">
      <c r="B2767" s="113">
        <v>25920</v>
      </c>
    </row>
    <row r="2768" spans="2:2" x14ac:dyDescent="0.3">
      <c r="B2768" s="113">
        <v>32420</v>
      </c>
    </row>
    <row r="2769" spans="2:2" x14ac:dyDescent="0.3">
      <c r="B2769" s="113">
        <v>37330</v>
      </c>
    </row>
    <row r="2770" spans="2:2" x14ac:dyDescent="0.3">
      <c r="B2770" s="113">
        <v>41920</v>
      </c>
    </row>
    <row r="2771" spans="2:2" x14ac:dyDescent="0.3">
      <c r="B2771" s="113">
        <v>45500</v>
      </c>
    </row>
    <row r="2772" spans="2:2" x14ac:dyDescent="0.3">
      <c r="B2772" s="113">
        <v>48420</v>
      </c>
    </row>
    <row r="2773" spans="2:2" x14ac:dyDescent="0.3">
      <c r="B2773" s="113">
        <v>47750</v>
      </c>
    </row>
    <row r="2774" spans="2:2" x14ac:dyDescent="0.3">
      <c r="B2774" s="113">
        <v>3170</v>
      </c>
    </row>
    <row r="2775" spans="2:2" x14ac:dyDescent="0.3">
      <c r="B2775" s="113">
        <v>-19000</v>
      </c>
    </row>
    <row r="2776" spans="2:2" x14ac:dyDescent="0.3">
      <c r="B2776" s="113">
        <v>-19170</v>
      </c>
    </row>
    <row r="2777" spans="2:2" x14ac:dyDescent="0.3">
      <c r="B2777" s="113">
        <v>-14670</v>
      </c>
    </row>
    <row r="2778" spans="2:2" x14ac:dyDescent="0.3">
      <c r="B2778" s="113">
        <v>-3170</v>
      </c>
    </row>
    <row r="2779" spans="2:2" x14ac:dyDescent="0.3">
      <c r="B2779" s="113">
        <v>-8170</v>
      </c>
    </row>
    <row r="2780" spans="2:2" x14ac:dyDescent="0.3">
      <c r="B2780" s="113">
        <v>-28500</v>
      </c>
    </row>
    <row r="2781" spans="2:2" x14ac:dyDescent="0.3">
      <c r="B2781" s="113">
        <v>-21170</v>
      </c>
    </row>
    <row r="2782" spans="2:2" x14ac:dyDescent="0.3">
      <c r="B2782" s="113">
        <v>-29170</v>
      </c>
    </row>
    <row r="2783" spans="2:2" x14ac:dyDescent="0.3">
      <c r="B2783" s="113">
        <v>-9330</v>
      </c>
    </row>
    <row r="2784" spans="2:2" x14ac:dyDescent="0.3">
      <c r="B2784" s="113">
        <v>-9170</v>
      </c>
    </row>
    <row r="2785" spans="2:2" x14ac:dyDescent="0.3">
      <c r="B2785" s="113">
        <v>-10500</v>
      </c>
    </row>
    <row r="2786" spans="2:2" x14ac:dyDescent="0.3">
      <c r="B2786" s="113">
        <v>830</v>
      </c>
    </row>
    <row r="2787" spans="2:2" x14ac:dyDescent="0.3">
      <c r="B2787" s="113">
        <v>10750</v>
      </c>
    </row>
    <row r="2788" spans="2:2" x14ac:dyDescent="0.3">
      <c r="B2788" s="113">
        <v>27420</v>
      </c>
    </row>
    <row r="2789" spans="2:2" x14ac:dyDescent="0.3">
      <c r="B2789" s="113">
        <v>39170</v>
      </c>
    </row>
    <row r="2790" spans="2:2" x14ac:dyDescent="0.3">
      <c r="B2790" s="113">
        <v>44170</v>
      </c>
    </row>
    <row r="2791" spans="2:2" x14ac:dyDescent="0.3">
      <c r="B2791" s="113">
        <v>53920</v>
      </c>
    </row>
    <row r="2792" spans="2:2" x14ac:dyDescent="0.3">
      <c r="B2792" s="113">
        <v>57670</v>
      </c>
    </row>
    <row r="2793" spans="2:2" x14ac:dyDescent="0.3">
      <c r="B2793" s="113">
        <v>60670</v>
      </c>
    </row>
    <row r="2794" spans="2:2" x14ac:dyDescent="0.3">
      <c r="B2794" s="113">
        <v>63170</v>
      </c>
    </row>
    <row r="2795" spans="2:2" x14ac:dyDescent="0.3">
      <c r="B2795" s="113">
        <v>65170</v>
      </c>
    </row>
    <row r="2796" spans="2:2" x14ac:dyDescent="0.3">
      <c r="B2796" s="113">
        <v>66670</v>
      </c>
    </row>
    <row r="2797" spans="2:2" x14ac:dyDescent="0.3">
      <c r="B2797" s="113">
        <v>65750</v>
      </c>
    </row>
    <row r="2798" spans="2:2" x14ac:dyDescent="0.3">
      <c r="B2798" s="113">
        <v>7830</v>
      </c>
    </row>
    <row r="2799" spans="2:2" x14ac:dyDescent="0.3">
      <c r="B2799" s="113">
        <v>4170</v>
      </c>
    </row>
    <row r="2800" spans="2:2" x14ac:dyDescent="0.3">
      <c r="B2800" s="113">
        <v>4000</v>
      </c>
    </row>
    <row r="2801" spans="2:2" x14ac:dyDescent="0.3">
      <c r="B2801" s="113">
        <v>4170</v>
      </c>
    </row>
    <row r="2802" spans="2:2" x14ac:dyDescent="0.3">
      <c r="B2802" s="113">
        <v>1920</v>
      </c>
    </row>
    <row r="2803" spans="2:2" x14ac:dyDescent="0.3">
      <c r="B2803" s="113">
        <v>4420</v>
      </c>
    </row>
    <row r="2804" spans="2:2" x14ac:dyDescent="0.3">
      <c r="B2804" s="113">
        <v>-25830</v>
      </c>
    </row>
    <row r="2805" spans="2:2" x14ac:dyDescent="0.3">
      <c r="B2805" s="113">
        <v>-19500</v>
      </c>
    </row>
    <row r="2806" spans="2:2" x14ac:dyDescent="0.3">
      <c r="B2806" s="113">
        <v>-21500</v>
      </c>
    </row>
    <row r="2807" spans="2:2" x14ac:dyDescent="0.3">
      <c r="B2807" s="113">
        <v>4750</v>
      </c>
    </row>
    <row r="2808" spans="2:2" x14ac:dyDescent="0.3">
      <c r="B2808" s="113">
        <v>9830</v>
      </c>
    </row>
    <row r="2809" spans="2:2" x14ac:dyDescent="0.3">
      <c r="B2809" s="113">
        <v>15830</v>
      </c>
    </row>
    <row r="2810" spans="2:2" x14ac:dyDescent="0.3">
      <c r="B2810" s="113">
        <v>32170</v>
      </c>
    </row>
    <row r="2811" spans="2:2" x14ac:dyDescent="0.3">
      <c r="B2811" s="113">
        <v>46920</v>
      </c>
    </row>
    <row r="2812" spans="2:2" x14ac:dyDescent="0.3">
      <c r="B2812" s="113">
        <v>55170</v>
      </c>
    </row>
    <row r="2813" spans="2:2" x14ac:dyDescent="0.3">
      <c r="B2813" s="113">
        <v>62330</v>
      </c>
    </row>
    <row r="2814" spans="2:2" x14ac:dyDescent="0.3">
      <c r="B2814" s="113">
        <v>65250</v>
      </c>
    </row>
    <row r="2815" spans="2:2" x14ac:dyDescent="0.3">
      <c r="B2815" s="113">
        <v>72830</v>
      </c>
    </row>
    <row r="2816" spans="2:2" x14ac:dyDescent="0.3">
      <c r="B2816" s="113">
        <v>75500</v>
      </c>
    </row>
    <row r="2817" spans="2:2" x14ac:dyDescent="0.3">
      <c r="B2817" s="113">
        <v>77670</v>
      </c>
    </row>
    <row r="2818" spans="2:2" x14ac:dyDescent="0.3">
      <c r="B2818" s="113">
        <v>79330</v>
      </c>
    </row>
    <row r="2819" spans="2:2" x14ac:dyDescent="0.3">
      <c r="B2819" s="113">
        <v>80580</v>
      </c>
    </row>
    <row r="2820" spans="2:2" x14ac:dyDescent="0.3">
      <c r="B2820" s="113">
        <v>81500</v>
      </c>
    </row>
    <row r="2821" spans="2:2" x14ac:dyDescent="0.3">
      <c r="B2821" s="113">
        <v>78750</v>
      </c>
    </row>
    <row r="2822" spans="2:2" x14ac:dyDescent="0.3">
      <c r="B2822" s="113">
        <v>23170</v>
      </c>
    </row>
    <row r="2823" spans="2:2" x14ac:dyDescent="0.3">
      <c r="B2823" s="113">
        <v>500</v>
      </c>
    </row>
    <row r="2824" spans="2:2" x14ac:dyDescent="0.3">
      <c r="B2824" s="113">
        <v>-17670</v>
      </c>
    </row>
    <row r="2825" spans="2:2" x14ac:dyDescent="0.3">
      <c r="B2825" s="113">
        <v>-17670</v>
      </c>
    </row>
    <row r="2826" spans="2:2" x14ac:dyDescent="0.3">
      <c r="B2826" s="113">
        <v>-24830</v>
      </c>
    </row>
    <row r="2827" spans="2:2" x14ac:dyDescent="0.3">
      <c r="B2827" s="113">
        <v>-33000</v>
      </c>
    </row>
    <row r="2828" spans="2:2" x14ac:dyDescent="0.3">
      <c r="B2828" s="113">
        <v>-56830</v>
      </c>
    </row>
    <row r="2829" spans="2:2" x14ac:dyDescent="0.3">
      <c r="B2829" s="113">
        <v>-53830</v>
      </c>
    </row>
    <row r="2830" spans="2:2" x14ac:dyDescent="0.3">
      <c r="B2830" s="113">
        <v>-59170</v>
      </c>
    </row>
    <row r="2831" spans="2:2" x14ac:dyDescent="0.3">
      <c r="B2831" s="113">
        <v>-40330</v>
      </c>
    </row>
    <row r="2832" spans="2:2" x14ac:dyDescent="0.3">
      <c r="B2832" s="113">
        <v>-28500</v>
      </c>
    </row>
    <row r="2833" spans="2:2" x14ac:dyDescent="0.3">
      <c r="B2833" s="113">
        <v>-16500</v>
      </c>
    </row>
    <row r="2834" spans="2:2" x14ac:dyDescent="0.3">
      <c r="B2834" s="113">
        <v>-5330</v>
      </c>
    </row>
    <row r="2835" spans="2:2" x14ac:dyDescent="0.3">
      <c r="B2835" s="113">
        <v>-11330</v>
      </c>
    </row>
    <row r="2836" spans="2:2" x14ac:dyDescent="0.3">
      <c r="B2836" s="113">
        <v>-9500</v>
      </c>
    </row>
    <row r="2837" spans="2:2" x14ac:dyDescent="0.3">
      <c r="B2837" s="113">
        <v>6000</v>
      </c>
    </row>
    <row r="2838" spans="2:2" x14ac:dyDescent="0.3">
      <c r="B2838" s="113">
        <v>18250</v>
      </c>
    </row>
    <row r="2839" spans="2:2" x14ac:dyDescent="0.3">
      <c r="B2839" s="113">
        <v>30750</v>
      </c>
    </row>
    <row r="2840" spans="2:2" x14ac:dyDescent="0.3">
      <c r="B2840" s="113">
        <v>35670</v>
      </c>
    </row>
    <row r="2841" spans="2:2" x14ac:dyDescent="0.3">
      <c r="B2841" s="113">
        <v>41500</v>
      </c>
    </row>
    <row r="2842" spans="2:2" x14ac:dyDescent="0.3">
      <c r="B2842" s="113">
        <v>47500</v>
      </c>
    </row>
    <row r="2843" spans="2:2" x14ac:dyDescent="0.3">
      <c r="B2843" s="113">
        <v>51750</v>
      </c>
    </row>
    <row r="2844" spans="2:2" x14ac:dyDescent="0.3">
      <c r="B2844" s="113">
        <v>47420</v>
      </c>
    </row>
    <row r="2845" spans="2:2" x14ac:dyDescent="0.3">
      <c r="B2845" s="113">
        <v>45000</v>
      </c>
    </row>
    <row r="2846" spans="2:2" x14ac:dyDescent="0.3">
      <c r="B2846" s="113">
        <v>-28170</v>
      </c>
    </row>
    <row r="2847" spans="2:2" x14ac:dyDescent="0.3">
      <c r="B2847" s="113">
        <v>-38170</v>
      </c>
    </row>
    <row r="2848" spans="2:2" x14ac:dyDescent="0.3">
      <c r="B2848" s="113">
        <v>-35670</v>
      </c>
    </row>
    <row r="2849" spans="2:2" x14ac:dyDescent="0.3">
      <c r="B2849" s="113">
        <v>-41170</v>
      </c>
    </row>
    <row r="2850" spans="2:2" x14ac:dyDescent="0.3">
      <c r="B2850" s="113">
        <v>-38170</v>
      </c>
    </row>
    <row r="2851" spans="2:2" x14ac:dyDescent="0.3">
      <c r="B2851" s="113">
        <v>-53330</v>
      </c>
    </row>
    <row r="2852" spans="2:2" x14ac:dyDescent="0.3">
      <c r="B2852" s="113">
        <v>-76170</v>
      </c>
    </row>
    <row r="2853" spans="2:2" x14ac:dyDescent="0.3">
      <c r="B2853" s="113">
        <v>-90170</v>
      </c>
    </row>
    <row r="2854" spans="2:2" x14ac:dyDescent="0.3">
      <c r="B2854" s="113">
        <v>-109500</v>
      </c>
    </row>
    <row r="2855" spans="2:2" x14ac:dyDescent="0.3">
      <c r="B2855" s="113">
        <v>-82000</v>
      </c>
    </row>
    <row r="2856" spans="2:2" x14ac:dyDescent="0.3">
      <c r="B2856" s="113">
        <v>-61170</v>
      </c>
    </row>
    <row r="2857" spans="2:2" x14ac:dyDescent="0.3">
      <c r="B2857" s="113">
        <v>-52670</v>
      </c>
    </row>
    <row r="2858" spans="2:2" x14ac:dyDescent="0.3">
      <c r="B2858" s="113">
        <v>-20670</v>
      </c>
    </row>
    <row r="2859" spans="2:2" x14ac:dyDescent="0.3">
      <c r="B2859" s="113">
        <v>-4830</v>
      </c>
    </row>
    <row r="2860" spans="2:2" x14ac:dyDescent="0.3">
      <c r="B2860" s="113">
        <v>-8670</v>
      </c>
    </row>
    <row r="2861" spans="2:2" x14ac:dyDescent="0.3">
      <c r="B2861" s="113">
        <v>-6500</v>
      </c>
    </row>
    <row r="2862" spans="2:2" x14ac:dyDescent="0.3">
      <c r="B2862" s="113">
        <v>-4170</v>
      </c>
    </row>
    <row r="2863" spans="2:2" x14ac:dyDescent="0.3">
      <c r="B2863" s="113">
        <v>11920</v>
      </c>
    </row>
    <row r="2864" spans="2:2" x14ac:dyDescent="0.3">
      <c r="B2864" s="113">
        <v>19250</v>
      </c>
    </row>
    <row r="2865" spans="2:2" x14ac:dyDescent="0.3">
      <c r="B2865" s="113">
        <v>24000</v>
      </c>
    </row>
    <row r="2866" spans="2:2" x14ac:dyDescent="0.3">
      <c r="B2866" s="113">
        <v>27080</v>
      </c>
    </row>
    <row r="2867" spans="2:2" x14ac:dyDescent="0.3">
      <c r="B2867" s="113">
        <v>29170</v>
      </c>
    </row>
    <row r="2868" spans="2:2" x14ac:dyDescent="0.3">
      <c r="B2868" s="113">
        <v>30170</v>
      </c>
    </row>
    <row r="2869" spans="2:2" x14ac:dyDescent="0.3">
      <c r="B2869" s="113">
        <v>25250</v>
      </c>
    </row>
    <row r="2870" spans="2:2" x14ac:dyDescent="0.3">
      <c r="B2870" s="113">
        <v>-9830</v>
      </c>
    </row>
    <row r="2871" spans="2:2" x14ac:dyDescent="0.3">
      <c r="B2871" s="113">
        <v>-17170</v>
      </c>
    </row>
    <row r="2872" spans="2:2" x14ac:dyDescent="0.3">
      <c r="B2872" s="113">
        <v>-57000</v>
      </c>
    </row>
    <row r="2873" spans="2:2" x14ac:dyDescent="0.3">
      <c r="B2873" s="113">
        <v>-86830</v>
      </c>
    </row>
    <row r="2874" spans="2:2" x14ac:dyDescent="0.3">
      <c r="B2874" s="113">
        <v>-101500</v>
      </c>
    </row>
    <row r="2875" spans="2:2" x14ac:dyDescent="0.3">
      <c r="B2875" s="113">
        <v>-128169.99999999999</v>
      </c>
    </row>
    <row r="2876" spans="2:2" x14ac:dyDescent="0.3">
      <c r="B2876" s="113">
        <v>-157000</v>
      </c>
    </row>
    <row r="2877" spans="2:2" x14ac:dyDescent="0.3">
      <c r="B2877" s="113">
        <v>-170330</v>
      </c>
    </row>
    <row r="2878" spans="2:2" x14ac:dyDescent="0.3">
      <c r="B2878" s="113">
        <v>-188500</v>
      </c>
    </row>
    <row r="2879" spans="2:2" x14ac:dyDescent="0.3">
      <c r="B2879" s="113">
        <v>-152500</v>
      </c>
    </row>
    <row r="2880" spans="2:2" x14ac:dyDescent="0.3">
      <c r="B2880" s="113">
        <v>-136170</v>
      </c>
    </row>
    <row r="2881" spans="2:2" x14ac:dyDescent="0.3">
      <c r="B2881" s="113">
        <v>-126500</v>
      </c>
    </row>
    <row r="2882" spans="2:2" x14ac:dyDescent="0.3">
      <c r="B2882" s="113">
        <v>-99830</v>
      </c>
    </row>
    <row r="2883" spans="2:2" x14ac:dyDescent="0.3">
      <c r="B2883" s="113">
        <v>-68670</v>
      </c>
    </row>
    <row r="2884" spans="2:2" x14ac:dyDescent="0.3">
      <c r="B2884" s="113">
        <v>-53330</v>
      </c>
    </row>
    <row r="2885" spans="2:2" x14ac:dyDescent="0.3">
      <c r="B2885" s="113">
        <v>-42500</v>
      </c>
    </row>
    <row r="2886" spans="2:2" x14ac:dyDescent="0.3">
      <c r="B2886" s="113">
        <v>-33500</v>
      </c>
    </row>
    <row r="2887" spans="2:2" x14ac:dyDescent="0.3">
      <c r="B2887" s="113">
        <v>-20170</v>
      </c>
    </row>
    <row r="2888" spans="2:2" x14ac:dyDescent="0.3">
      <c r="B2888" s="113">
        <v>-14000</v>
      </c>
    </row>
    <row r="2889" spans="2:2" x14ac:dyDescent="0.3">
      <c r="B2889" s="113">
        <v>-11500</v>
      </c>
    </row>
    <row r="2890" spans="2:2" x14ac:dyDescent="0.3">
      <c r="B2890" s="113">
        <v>-7330</v>
      </c>
    </row>
    <row r="2891" spans="2:2" x14ac:dyDescent="0.3">
      <c r="B2891" s="113">
        <v>-5670</v>
      </c>
    </row>
    <row r="2892" spans="2:2" x14ac:dyDescent="0.3">
      <c r="B2892" s="113">
        <v>-2170</v>
      </c>
    </row>
    <row r="2893" spans="2:2" x14ac:dyDescent="0.3">
      <c r="B2893" s="113">
        <v>-12670</v>
      </c>
    </row>
    <row r="2894" spans="2:2" x14ac:dyDescent="0.3">
      <c r="B2894" s="113">
        <v>-127500</v>
      </c>
    </row>
    <row r="2895" spans="2:2" x14ac:dyDescent="0.3">
      <c r="B2895" s="113">
        <v>-143000</v>
      </c>
    </row>
    <row r="2896" spans="2:2" x14ac:dyDescent="0.3">
      <c r="B2896" s="113">
        <v>-155500</v>
      </c>
    </row>
    <row r="2897" spans="2:2" x14ac:dyDescent="0.3">
      <c r="B2897" s="113">
        <v>-155830</v>
      </c>
    </row>
    <row r="2898" spans="2:2" x14ac:dyDescent="0.3">
      <c r="B2898" s="113">
        <v>-151500</v>
      </c>
    </row>
    <row r="2899" spans="2:2" x14ac:dyDescent="0.3">
      <c r="B2899" s="113">
        <v>-145830</v>
      </c>
    </row>
    <row r="2900" spans="2:2" x14ac:dyDescent="0.3">
      <c r="B2900" s="113">
        <v>-158670</v>
      </c>
    </row>
    <row r="2901" spans="2:2" x14ac:dyDescent="0.3">
      <c r="B2901" s="113">
        <v>-159830</v>
      </c>
    </row>
    <row r="2902" spans="2:2" x14ac:dyDescent="0.3">
      <c r="B2902" s="113">
        <v>-153170</v>
      </c>
    </row>
    <row r="2903" spans="2:2" x14ac:dyDescent="0.3">
      <c r="B2903" s="113">
        <v>-109500</v>
      </c>
    </row>
    <row r="2904" spans="2:2" x14ac:dyDescent="0.3">
      <c r="B2904" s="113">
        <v>-81000</v>
      </c>
    </row>
    <row r="2905" spans="2:2" x14ac:dyDescent="0.3">
      <c r="B2905" s="113">
        <v>-68330</v>
      </c>
    </row>
    <row r="2906" spans="2:2" x14ac:dyDescent="0.3">
      <c r="B2906" s="113">
        <v>-38670</v>
      </c>
    </row>
    <row r="2907" spans="2:2" x14ac:dyDescent="0.3">
      <c r="B2907" s="113">
        <v>-14670</v>
      </c>
    </row>
    <row r="2908" spans="2:2" x14ac:dyDescent="0.3">
      <c r="B2908" s="113">
        <v>-4000</v>
      </c>
    </row>
    <row r="2909" spans="2:2" x14ac:dyDescent="0.3">
      <c r="B2909" s="113">
        <v>-2500</v>
      </c>
    </row>
    <row r="2910" spans="2:2" x14ac:dyDescent="0.3">
      <c r="B2910" s="113">
        <v>-9170</v>
      </c>
    </row>
    <row r="2911" spans="2:2" x14ac:dyDescent="0.3">
      <c r="B2911" s="113">
        <v>670</v>
      </c>
    </row>
    <row r="2912" spans="2:2" x14ac:dyDescent="0.3">
      <c r="B2912" s="113">
        <v>2750</v>
      </c>
    </row>
    <row r="2913" spans="2:2" x14ac:dyDescent="0.3">
      <c r="B2913" s="113">
        <v>10670</v>
      </c>
    </row>
    <row r="2914" spans="2:2" x14ac:dyDescent="0.3">
      <c r="B2914" s="113">
        <v>18920</v>
      </c>
    </row>
    <row r="2915" spans="2:2" x14ac:dyDescent="0.3">
      <c r="B2915" s="113">
        <v>24830</v>
      </c>
    </row>
    <row r="2916" spans="2:2" x14ac:dyDescent="0.3">
      <c r="B2916" s="113">
        <v>28000</v>
      </c>
    </row>
    <row r="2917" spans="2:2" x14ac:dyDescent="0.3">
      <c r="B2917" s="113">
        <v>27000</v>
      </c>
    </row>
    <row r="2918" spans="2:2" x14ac:dyDescent="0.3">
      <c r="B2918" s="113">
        <v>-21830</v>
      </c>
    </row>
    <row r="2919" spans="2:2" x14ac:dyDescent="0.3">
      <c r="B2919" s="113">
        <v>-8830</v>
      </c>
    </row>
    <row r="2920" spans="2:2" x14ac:dyDescent="0.3">
      <c r="B2920" s="113">
        <v>-26830</v>
      </c>
    </row>
    <row r="2921" spans="2:2" x14ac:dyDescent="0.3">
      <c r="B2921" s="113">
        <v>-41330</v>
      </c>
    </row>
    <row r="2922" spans="2:2" x14ac:dyDescent="0.3">
      <c r="B2922" s="113">
        <v>-44670</v>
      </c>
    </row>
    <row r="2923" spans="2:2" x14ac:dyDescent="0.3">
      <c r="B2923" s="113">
        <v>-61000</v>
      </c>
    </row>
    <row r="2924" spans="2:2" x14ac:dyDescent="0.3">
      <c r="B2924" s="113">
        <v>-77330</v>
      </c>
    </row>
    <row r="2925" spans="2:2" x14ac:dyDescent="0.3">
      <c r="B2925" s="113">
        <v>-89830</v>
      </c>
    </row>
    <row r="2926" spans="2:2" x14ac:dyDescent="0.3">
      <c r="B2926" s="113">
        <v>-104830</v>
      </c>
    </row>
    <row r="2927" spans="2:2" x14ac:dyDescent="0.3">
      <c r="B2927" s="113">
        <v>-75170</v>
      </c>
    </row>
    <row r="2928" spans="2:2" x14ac:dyDescent="0.3">
      <c r="B2928" s="113">
        <v>-53670</v>
      </c>
    </row>
    <row r="2929" spans="2:2" x14ac:dyDescent="0.3">
      <c r="B2929" s="113">
        <v>-42000</v>
      </c>
    </row>
    <row r="2930" spans="2:2" x14ac:dyDescent="0.3">
      <c r="B2930" s="113">
        <v>-14500</v>
      </c>
    </row>
    <row r="2931" spans="2:2" x14ac:dyDescent="0.3">
      <c r="B2931" s="113">
        <v>-4500</v>
      </c>
    </row>
    <row r="2932" spans="2:2" x14ac:dyDescent="0.3">
      <c r="B2932" s="113">
        <v>-9670</v>
      </c>
    </row>
    <row r="2933" spans="2:2" x14ac:dyDescent="0.3">
      <c r="B2933" s="113">
        <v>-6830</v>
      </c>
    </row>
    <row r="2934" spans="2:2" x14ac:dyDescent="0.3">
      <c r="B2934" s="113">
        <v>-2170</v>
      </c>
    </row>
    <row r="2935" spans="2:2" x14ac:dyDescent="0.3">
      <c r="B2935" s="113">
        <v>13170</v>
      </c>
    </row>
    <row r="2936" spans="2:2" x14ac:dyDescent="0.3">
      <c r="B2936" s="113">
        <v>23330</v>
      </c>
    </row>
    <row r="2937" spans="2:2" x14ac:dyDescent="0.3">
      <c r="B2937" s="113">
        <v>29500</v>
      </c>
    </row>
    <row r="2938" spans="2:2" x14ac:dyDescent="0.3">
      <c r="B2938" s="113">
        <v>34250</v>
      </c>
    </row>
    <row r="2939" spans="2:2" x14ac:dyDescent="0.3">
      <c r="B2939" s="113">
        <v>37170</v>
      </c>
    </row>
    <row r="2940" spans="2:2" x14ac:dyDescent="0.3">
      <c r="B2940" s="113">
        <v>37500</v>
      </c>
    </row>
    <row r="2941" spans="2:2" x14ac:dyDescent="0.3">
      <c r="B2941" s="113">
        <v>33170</v>
      </c>
    </row>
    <row r="2942" spans="2:2" x14ac:dyDescent="0.3">
      <c r="B2942" s="113">
        <v>-13000</v>
      </c>
    </row>
    <row r="2943" spans="2:2" x14ac:dyDescent="0.3">
      <c r="B2943" s="113">
        <v>-39330</v>
      </c>
    </row>
    <row r="2944" spans="2:2" x14ac:dyDescent="0.3">
      <c r="B2944" s="113">
        <v>-47330</v>
      </c>
    </row>
    <row r="2945" spans="2:2" x14ac:dyDescent="0.3">
      <c r="B2945" s="113">
        <v>-58000</v>
      </c>
    </row>
    <row r="2946" spans="2:2" x14ac:dyDescent="0.3">
      <c r="B2946" s="113">
        <v>-77330</v>
      </c>
    </row>
    <row r="2947" spans="2:2" x14ac:dyDescent="0.3">
      <c r="B2947" s="113">
        <v>-86670</v>
      </c>
    </row>
    <row r="2948" spans="2:2" x14ac:dyDescent="0.3">
      <c r="B2948" s="113">
        <v>-106000</v>
      </c>
    </row>
    <row r="2949" spans="2:2" x14ac:dyDescent="0.3">
      <c r="B2949" s="113">
        <v>-119670</v>
      </c>
    </row>
    <row r="2950" spans="2:2" x14ac:dyDescent="0.3">
      <c r="B2950" s="113">
        <v>-126670</v>
      </c>
    </row>
    <row r="2951" spans="2:2" x14ac:dyDescent="0.3">
      <c r="B2951" s="113">
        <v>-97670</v>
      </c>
    </row>
    <row r="2952" spans="2:2" x14ac:dyDescent="0.3">
      <c r="B2952" s="113">
        <v>-82330</v>
      </c>
    </row>
    <row r="2953" spans="2:2" x14ac:dyDescent="0.3">
      <c r="B2953" s="113">
        <v>-77500</v>
      </c>
    </row>
    <row r="2954" spans="2:2" x14ac:dyDescent="0.3">
      <c r="B2954" s="113">
        <v>-48170</v>
      </c>
    </row>
    <row r="2955" spans="2:2" x14ac:dyDescent="0.3">
      <c r="B2955" s="113">
        <v>-18670</v>
      </c>
    </row>
    <row r="2956" spans="2:2" x14ac:dyDescent="0.3">
      <c r="B2956" s="113">
        <v>-5500</v>
      </c>
    </row>
    <row r="2957" spans="2:2" x14ac:dyDescent="0.3">
      <c r="B2957" s="113">
        <v>-2670</v>
      </c>
    </row>
    <row r="2958" spans="2:2" x14ac:dyDescent="0.3">
      <c r="B2958" s="113">
        <v>-7170</v>
      </c>
    </row>
    <row r="2959" spans="2:2" x14ac:dyDescent="0.3">
      <c r="B2959" s="113">
        <v>-2170</v>
      </c>
    </row>
    <row r="2960" spans="2:2" x14ac:dyDescent="0.3">
      <c r="B2960" s="113">
        <v>-9670</v>
      </c>
    </row>
    <row r="2961" spans="2:2" x14ac:dyDescent="0.3">
      <c r="B2961" s="113">
        <v>-6500</v>
      </c>
    </row>
    <row r="2962" spans="2:2" x14ac:dyDescent="0.3">
      <c r="B2962" s="113">
        <v>1330</v>
      </c>
    </row>
    <row r="2963" spans="2:2" x14ac:dyDescent="0.3">
      <c r="B2963" s="113">
        <v>9420</v>
      </c>
    </row>
    <row r="2964" spans="2:2" x14ac:dyDescent="0.3">
      <c r="B2964" s="113">
        <v>11920</v>
      </c>
    </row>
    <row r="2965" spans="2:2" x14ac:dyDescent="0.3">
      <c r="B2965" s="113">
        <v>7080</v>
      </c>
    </row>
    <row r="2966" spans="2:2" x14ac:dyDescent="0.3">
      <c r="B2966" s="113">
        <v>-44500</v>
      </c>
    </row>
    <row r="2967" spans="2:2" x14ac:dyDescent="0.3">
      <c r="B2967" s="113">
        <v>-49330</v>
      </c>
    </row>
    <row r="2968" spans="2:2" x14ac:dyDescent="0.3">
      <c r="B2968" s="113">
        <v>-74330</v>
      </c>
    </row>
    <row r="2969" spans="2:2" x14ac:dyDescent="0.3">
      <c r="B2969" s="113">
        <v>-109500</v>
      </c>
    </row>
    <row r="2970" spans="2:2" x14ac:dyDescent="0.3">
      <c r="B2970" s="113">
        <v>-112000</v>
      </c>
    </row>
    <row r="2971" spans="2:2" x14ac:dyDescent="0.3">
      <c r="B2971" s="113">
        <v>-115500</v>
      </c>
    </row>
    <row r="2972" spans="2:2" x14ac:dyDescent="0.3">
      <c r="B2972" s="113">
        <v>-129169.99999999999</v>
      </c>
    </row>
    <row r="2973" spans="2:2" x14ac:dyDescent="0.3">
      <c r="B2973" s="113">
        <v>-143000</v>
      </c>
    </row>
    <row r="2974" spans="2:2" x14ac:dyDescent="0.3">
      <c r="B2974" s="113">
        <v>-148170</v>
      </c>
    </row>
    <row r="2975" spans="2:2" x14ac:dyDescent="0.3">
      <c r="B2975" s="113">
        <v>-107830</v>
      </c>
    </row>
    <row r="2976" spans="2:2" x14ac:dyDescent="0.3">
      <c r="B2976" s="113">
        <v>-77330</v>
      </c>
    </row>
    <row r="2977" spans="2:2" x14ac:dyDescent="0.3">
      <c r="B2977" s="113">
        <v>-66830</v>
      </c>
    </row>
    <row r="2978" spans="2:2" x14ac:dyDescent="0.3">
      <c r="B2978" s="113">
        <v>-39830</v>
      </c>
    </row>
    <row r="2979" spans="2:2" x14ac:dyDescent="0.3">
      <c r="B2979" s="113">
        <v>-11330</v>
      </c>
    </row>
    <row r="2980" spans="2:2" x14ac:dyDescent="0.3">
      <c r="B2980" s="113">
        <v>-2170</v>
      </c>
    </row>
    <row r="2981" spans="2:2" x14ac:dyDescent="0.3">
      <c r="B2981" s="113">
        <v>-7670</v>
      </c>
    </row>
    <row r="2982" spans="2:2" x14ac:dyDescent="0.3">
      <c r="B2982" s="113">
        <v>-11830</v>
      </c>
    </row>
    <row r="2983" spans="2:2" x14ac:dyDescent="0.3">
      <c r="B2983" s="113">
        <v>-3500</v>
      </c>
    </row>
    <row r="2984" spans="2:2" x14ac:dyDescent="0.3">
      <c r="B2984" s="113">
        <v>420</v>
      </c>
    </row>
    <row r="2985" spans="2:2" x14ac:dyDescent="0.3">
      <c r="B2985" s="113">
        <v>10750</v>
      </c>
    </row>
    <row r="2986" spans="2:2" x14ac:dyDescent="0.3">
      <c r="B2986" s="113">
        <v>19830</v>
      </c>
    </row>
    <row r="2987" spans="2:2" x14ac:dyDescent="0.3">
      <c r="B2987" s="113">
        <v>26580</v>
      </c>
    </row>
    <row r="2988" spans="2:2" x14ac:dyDescent="0.3">
      <c r="B2988" s="113">
        <v>31250</v>
      </c>
    </row>
    <row r="2989" spans="2:2" x14ac:dyDescent="0.3">
      <c r="B2989" s="113">
        <v>34420</v>
      </c>
    </row>
    <row r="2990" spans="2:2" x14ac:dyDescent="0.3">
      <c r="B2990" s="113">
        <v>-330</v>
      </c>
    </row>
    <row r="2991" spans="2:2" x14ac:dyDescent="0.3">
      <c r="B2991" s="113">
        <v>-6830</v>
      </c>
    </row>
    <row r="2992" spans="2:2" x14ac:dyDescent="0.3">
      <c r="B2992" s="113">
        <v>-25670</v>
      </c>
    </row>
    <row r="2993" spans="2:2" x14ac:dyDescent="0.3">
      <c r="B2993" s="113">
        <v>-16170.000000000002</v>
      </c>
    </row>
    <row r="2994" spans="2:2" x14ac:dyDescent="0.3">
      <c r="B2994" s="113">
        <v>-10670</v>
      </c>
    </row>
    <row r="2995" spans="2:2" x14ac:dyDescent="0.3">
      <c r="B2995" s="113">
        <v>-17500</v>
      </c>
    </row>
    <row r="2996" spans="2:2" x14ac:dyDescent="0.3">
      <c r="B2996" s="113">
        <v>-26830</v>
      </c>
    </row>
    <row r="2997" spans="2:2" x14ac:dyDescent="0.3">
      <c r="B2997" s="113">
        <v>-20670</v>
      </c>
    </row>
    <row r="2998" spans="2:2" x14ac:dyDescent="0.3">
      <c r="B2998" s="113">
        <v>-21830</v>
      </c>
    </row>
    <row r="2999" spans="2:2" x14ac:dyDescent="0.3">
      <c r="B2999" s="113">
        <v>3250</v>
      </c>
    </row>
    <row r="3000" spans="2:2" x14ac:dyDescent="0.3">
      <c r="B3000" s="113">
        <v>-5000</v>
      </c>
    </row>
    <row r="3001" spans="2:2" x14ac:dyDescent="0.3">
      <c r="B3001" s="113">
        <v>670</v>
      </c>
    </row>
    <row r="3002" spans="2:2" x14ac:dyDescent="0.3">
      <c r="B3002" s="113">
        <v>16580</v>
      </c>
    </row>
    <row r="3003" spans="2:2" x14ac:dyDescent="0.3">
      <c r="B3003" s="113">
        <v>34920</v>
      </c>
    </row>
    <row r="3004" spans="2:2" x14ac:dyDescent="0.3">
      <c r="B3004" s="113">
        <v>47250</v>
      </c>
    </row>
    <row r="3005" spans="2:2" x14ac:dyDescent="0.3">
      <c r="B3005" s="113">
        <v>55670</v>
      </c>
    </row>
    <row r="3006" spans="2:2" x14ac:dyDescent="0.3">
      <c r="B3006" s="113">
        <v>59330</v>
      </c>
    </row>
    <row r="3007" spans="2:2" x14ac:dyDescent="0.3">
      <c r="B3007" s="113">
        <v>69420</v>
      </c>
    </row>
    <row r="3008" spans="2:2" x14ac:dyDescent="0.3">
      <c r="B3008" s="113">
        <v>72750</v>
      </c>
    </row>
    <row r="3009" spans="2:2" x14ac:dyDescent="0.3">
      <c r="B3009" s="113">
        <v>75500</v>
      </c>
    </row>
    <row r="3010" spans="2:2" x14ac:dyDescent="0.3">
      <c r="B3010" s="113">
        <v>78080</v>
      </c>
    </row>
    <row r="3011" spans="2:2" x14ac:dyDescent="0.3">
      <c r="B3011" s="113">
        <v>80420</v>
      </c>
    </row>
    <row r="3012" spans="2:2" x14ac:dyDescent="0.3">
      <c r="B3012" s="113">
        <v>80330</v>
      </c>
    </row>
    <row r="3013" spans="2:2" x14ac:dyDescent="0.3">
      <c r="B3013" s="113">
        <v>69920</v>
      </c>
    </row>
    <row r="3014" spans="2:2" x14ac:dyDescent="0.3">
      <c r="B3014" s="113">
        <v>14670</v>
      </c>
    </row>
    <row r="3015" spans="2:2" x14ac:dyDescent="0.3">
      <c r="B3015" s="113">
        <v>1330</v>
      </c>
    </row>
    <row r="3016" spans="2:2" x14ac:dyDescent="0.3">
      <c r="B3016" s="113">
        <v>-30000</v>
      </c>
    </row>
    <row r="3017" spans="2:2" x14ac:dyDescent="0.3">
      <c r="B3017" s="113">
        <v>-29830</v>
      </c>
    </row>
    <row r="3018" spans="2:2" x14ac:dyDescent="0.3">
      <c r="B3018" s="113">
        <v>-29330</v>
      </c>
    </row>
    <row r="3019" spans="2:2" x14ac:dyDescent="0.3">
      <c r="B3019" s="113">
        <v>-26500</v>
      </c>
    </row>
    <row r="3020" spans="2:2" x14ac:dyDescent="0.3">
      <c r="B3020" s="113">
        <v>-55670</v>
      </c>
    </row>
    <row r="3021" spans="2:2" x14ac:dyDescent="0.3">
      <c r="B3021" s="113">
        <v>-44830</v>
      </c>
    </row>
    <row r="3022" spans="2:2" x14ac:dyDescent="0.3">
      <c r="B3022" s="113">
        <v>-59830</v>
      </c>
    </row>
    <row r="3023" spans="2:2" x14ac:dyDescent="0.3">
      <c r="B3023" s="113">
        <v>-26500</v>
      </c>
    </row>
    <row r="3024" spans="2:2" x14ac:dyDescent="0.3">
      <c r="B3024" s="113">
        <v>-13170</v>
      </c>
    </row>
    <row r="3025" spans="2:2" x14ac:dyDescent="0.3">
      <c r="B3025" s="113">
        <v>-8500</v>
      </c>
    </row>
    <row r="3026" spans="2:2" x14ac:dyDescent="0.3">
      <c r="B3026" s="113">
        <v>-4000</v>
      </c>
    </row>
    <row r="3027" spans="2:2" x14ac:dyDescent="0.3">
      <c r="B3027" s="113">
        <v>-15500</v>
      </c>
    </row>
    <row r="3028" spans="2:2" x14ac:dyDescent="0.3">
      <c r="B3028" s="113">
        <v>-13170</v>
      </c>
    </row>
    <row r="3029" spans="2:2" x14ac:dyDescent="0.3">
      <c r="B3029" s="113">
        <v>3670</v>
      </c>
    </row>
    <row r="3030" spans="2:2" x14ac:dyDescent="0.3">
      <c r="B3030" s="113">
        <v>14330</v>
      </c>
    </row>
    <row r="3031" spans="2:2" x14ac:dyDescent="0.3">
      <c r="B3031" s="113">
        <v>28330</v>
      </c>
    </row>
    <row r="3032" spans="2:2" x14ac:dyDescent="0.3">
      <c r="B3032" s="113">
        <v>34580</v>
      </c>
    </row>
    <row r="3033" spans="2:2" x14ac:dyDescent="0.3">
      <c r="B3033" s="113">
        <v>40170</v>
      </c>
    </row>
    <row r="3034" spans="2:2" x14ac:dyDescent="0.3">
      <c r="B3034" s="113">
        <v>44830</v>
      </c>
    </row>
    <row r="3035" spans="2:2" x14ac:dyDescent="0.3">
      <c r="B3035" s="113">
        <v>48920</v>
      </c>
    </row>
    <row r="3036" spans="2:2" x14ac:dyDescent="0.3">
      <c r="B3036" s="113">
        <v>49830</v>
      </c>
    </row>
    <row r="3037" spans="2:2" x14ac:dyDescent="0.3">
      <c r="B3037" s="113">
        <v>47000</v>
      </c>
    </row>
    <row r="3038" spans="2:2" x14ac:dyDescent="0.3">
      <c r="B3038" s="113">
        <v>-15500</v>
      </c>
    </row>
    <row r="3039" spans="2:2" x14ac:dyDescent="0.3">
      <c r="B3039" s="113">
        <v>-18000</v>
      </c>
    </row>
    <row r="3040" spans="2:2" x14ac:dyDescent="0.3">
      <c r="B3040" s="113">
        <v>-18830</v>
      </c>
    </row>
    <row r="3041" spans="2:2" x14ac:dyDescent="0.3">
      <c r="B3041" s="113">
        <v>-12500</v>
      </c>
    </row>
    <row r="3042" spans="2:2" x14ac:dyDescent="0.3">
      <c r="B3042" s="113">
        <v>-36830</v>
      </c>
    </row>
    <row r="3043" spans="2:2" x14ac:dyDescent="0.3">
      <c r="B3043" s="113">
        <v>-40670</v>
      </c>
    </row>
    <row r="3044" spans="2:2" x14ac:dyDescent="0.3">
      <c r="B3044" s="113">
        <v>-84000</v>
      </c>
    </row>
    <row r="3045" spans="2:2" x14ac:dyDescent="0.3">
      <c r="B3045" s="113">
        <v>-94330</v>
      </c>
    </row>
    <row r="3046" spans="2:2" x14ac:dyDescent="0.3">
      <c r="B3046" s="113">
        <v>-108330</v>
      </c>
    </row>
    <row r="3047" spans="2:2" x14ac:dyDescent="0.3">
      <c r="B3047" s="113">
        <v>-74000</v>
      </c>
    </row>
    <row r="3048" spans="2:2" x14ac:dyDescent="0.3">
      <c r="B3048" s="113">
        <v>-48330</v>
      </c>
    </row>
    <row r="3049" spans="2:2" x14ac:dyDescent="0.3">
      <c r="B3049" s="113">
        <v>-40330</v>
      </c>
    </row>
    <row r="3050" spans="2:2" x14ac:dyDescent="0.3">
      <c r="B3050" s="113">
        <v>-14830</v>
      </c>
    </row>
    <row r="3051" spans="2:2" x14ac:dyDescent="0.3">
      <c r="B3051" s="113">
        <v>-2330</v>
      </c>
    </row>
    <row r="3052" spans="2:2" x14ac:dyDescent="0.3">
      <c r="B3052" s="113">
        <v>-10670</v>
      </c>
    </row>
    <row r="3053" spans="2:2" x14ac:dyDescent="0.3">
      <c r="B3053" s="113">
        <v>-12330</v>
      </c>
    </row>
    <row r="3054" spans="2:2" x14ac:dyDescent="0.3">
      <c r="B3054" s="113">
        <v>-9500</v>
      </c>
    </row>
    <row r="3055" spans="2:2" x14ac:dyDescent="0.3">
      <c r="B3055" s="113">
        <v>1000</v>
      </c>
    </row>
    <row r="3056" spans="2:2" x14ac:dyDescent="0.3">
      <c r="B3056" s="113">
        <v>5920</v>
      </c>
    </row>
    <row r="3057" spans="2:2" x14ac:dyDescent="0.3">
      <c r="B3057" s="113">
        <v>17420</v>
      </c>
    </row>
    <row r="3058" spans="2:2" x14ac:dyDescent="0.3">
      <c r="B3058" s="113">
        <v>23170</v>
      </c>
    </row>
    <row r="3059" spans="2:2" x14ac:dyDescent="0.3">
      <c r="B3059" s="113">
        <v>27500</v>
      </c>
    </row>
    <row r="3060" spans="2:2" x14ac:dyDescent="0.3">
      <c r="B3060" s="113">
        <v>26500</v>
      </c>
    </row>
    <row r="3061" spans="2:2" x14ac:dyDescent="0.3">
      <c r="B3061" s="113">
        <v>22670</v>
      </c>
    </row>
    <row r="3062" spans="2:2" x14ac:dyDescent="0.3">
      <c r="B3062" s="113">
        <v>-34670</v>
      </c>
    </row>
    <row r="3063" spans="2:2" x14ac:dyDescent="0.3">
      <c r="B3063" s="113">
        <v>-26000</v>
      </c>
    </row>
    <row r="3064" spans="2:2" x14ac:dyDescent="0.3">
      <c r="B3064" s="113">
        <v>-55670</v>
      </c>
    </row>
    <row r="3065" spans="2:2" x14ac:dyDescent="0.3">
      <c r="B3065" s="113">
        <v>-72670</v>
      </c>
    </row>
    <row r="3066" spans="2:2" x14ac:dyDescent="0.3">
      <c r="B3066" s="113">
        <v>-82830</v>
      </c>
    </row>
    <row r="3067" spans="2:2" x14ac:dyDescent="0.3">
      <c r="B3067" s="113">
        <v>-93000</v>
      </c>
    </row>
    <row r="3068" spans="2:2" x14ac:dyDescent="0.3">
      <c r="B3068" s="113">
        <v>-107830</v>
      </c>
    </row>
    <row r="3069" spans="2:2" x14ac:dyDescent="0.3">
      <c r="B3069" s="113">
        <v>-117170</v>
      </c>
    </row>
    <row r="3070" spans="2:2" x14ac:dyDescent="0.3">
      <c r="B3070" s="113">
        <v>-122000</v>
      </c>
    </row>
    <row r="3071" spans="2:2" x14ac:dyDescent="0.3">
      <c r="B3071" s="113">
        <v>-79670</v>
      </c>
    </row>
    <row r="3072" spans="2:2" x14ac:dyDescent="0.3">
      <c r="B3072" s="113">
        <v>-54000</v>
      </c>
    </row>
    <row r="3073" spans="2:2" x14ac:dyDescent="0.3">
      <c r="B3073" s="113">
        <v>-46830</v>
      </c>
    </row>
    <row r="3074" spans="2:2" x14ac:dyDescent="0.3">
      <c r="B3074" s="113">
        <v>-21330</v>
      </c>
    </row>
    <row r="3075" spans="2:2" x14ac:dyDescent="0.3">
      <c r="B3075" s="113">
        <v>-1670</v>
      </c>
    </row>
    <row r="3076" spans="2:2" x14ac:dyDescent="0.3">
      <c r="B3076" s="113">
        <v>-2830</v>
      </c>
    </row>
    <row r="3077" spans="2:2" x14ac:dyDescent="0.3">
      <c r="B3077" s="113">
        <v>-6830</v>
      </c>
    </row>
    <row r="3078" spans="2:2" x14ac:dyDescent="0.3">
      <c r="B3078" s="113">
        <v>-8670</v>
      </c>
    </row>
    <row r="3079" spans="2:2" x14ac:dyDescent="0.3">
      <c r="B3079" s="113">
        <v>-1330</v>
      </c>
    </row>
    <row r="3080" spans="2:2" x14ac:dyDescent="0.3">
      <c r="B3080" s="113">
        <v>3750</v>
      </c>
    </row>
    <row r="3081" spans="2:2" x14ac:dyDescent="0.3">
      <c r="B3081" s="113">
        <v>14580</v>
      </c>
    </row>
    <row r="3082" spans="2:2" x14ac:dyDescent="0.3">
      <c r="B3082" s="113">
        <v>18830</v>
      </c>
    </row>
    <row r="3083" spans="2:2" x14ac:dyDescent="0.3">
      <c r="B3083" s="113">
        <v>22080</v>
      </c>
    </row>
    <row r="3084" spans="2:2" x14ac:dyDescent="0.3">
      <c r="B3084" s="113">
        <v>24670</v>
      </c>
    </row>
    <row r="3085" spans="2:2" x14ac:dyDescent="0.3">
      <c r="B3085" s="113">
        <v>22500</v>
      </c>
    </row>
    <row r="3086" spans="2:2" x14ac:dyDescent="0.3">
      <c r="B3086" s="113">
        <v>-23500</v>
      </c>
    </row>
    <row r="3087" spans="2:2" x14ac:dyDescent="0.3">
      <c r="B3087" s="113">
        <v>-21330</v>
      </c>
    </row>
    <row r="3088" spans="2:2" x14ac:dyDescent="0.3">
      <c r="B3088" s="113">
        <v>-42330</v>
      </c>
    </row>
    <row r="3089" spans="2:2" x14ac:dyDescent="0.3">
      <c r="B3089" s="113">
        <v>-75170</v>
      </c>
    </row>
    <row r="3090" spans="2:2" x14ac:dyDescent="0.3">
      <c r="B3090" s="113">
        <v>-92670</v>
      </c>
    </row>
    <row r="3091" spans="2:2" x14ac:dyDescent="0.3">
      <c r="B3091" s="113">
        <v>-104000</v>
      </c>
    </row>
    <row r="3092" spans="2:2" x14ac:dyDescent="0.3">
      <c r="B3092" s="113">
        <v>-132330</v>
      </c>
    </row>
    <row r="3093" spans="2:2" x14ac:dyDescent="0.3">
      <c r="B3093" s="113">
        <v>-151500</v>
      </c>
    </row>
    <row r="3094" spans="2:2" x14ac:dyDescent="0.3">
      <c r="B3094" s="113">
        <v>-163500</v>
      </c>
    </row>
    <row r="3095" spans="2:2" x14ac:dyDescent="0.3">
      <c r="B3095" s="113">
        <v>-124330</v>
      </c>
    </row>
    <row r="3096" spans="2:2" x14ac:dyDescent="0.3">
      <c r="B3096" s="113">
        <v>-94670</v>
      </c>
    </row>
    <row r="3097" spans="2:2" x14ac:dyDescent="0.3">
      <c r="B3097" s="113">
        <v>-81170</v>
      </c>
    </row>
    <row r="3098" spans="2:2" x14ac:dyDescent="0.3">
      <c r="B3098" s="113">
        <v>-51330</v>
      </c>
    </row>
    <row r="3099" spans="2:2" x14ac:dyDescent="0.3">
      <c r="B3099" s="113">
        <v>-23830</v>
      </c>
    </row>
    <row r="3100" spans="2:2" x14ac:dyDescent="0.3">
      <c r="B3100" s="113">
        <v>-8670</v>
      </c>
    </row>
    <row r="3101" spans="2:2" x14ac:dyDescent="0.3">
      <c r="B3101" s="113">
        <v>-2000</v>
      </c>
    </row>
    <row r="3102" spans="2:2" x14ac:dyDescent="0.3">
      <c r="B3102" s="113">
        <v>-4670</v>
      </c>
    </row>
    <row r="3103" spans="2:2" x14ac:dyDescent="0.3">
      <c r="B3103" s="113">
        <v>-4670</v>
      </c>
    </row>
    <row r="3104" spans="2:2" x14ac:dyDescent="0.3">
      <c r="B3104" s="113">
        <v>-10330</v>
      </c>
    </row>
    <row r="3105" spans="2:2" x14ac:dyDescent="0.3">
      <c r="B3105" s="113">
        <v>0</v>
      </c>
    </row>
    <row r="3106" spans="2:2" x14ac:dyDescent="0.3">
      <c r="B3106" s="113">
        <v>5920</v>
      </c>
    </row>
    <row r="3107" spans="2:2" x14ac:dyDescent="0.3">
      <c r="B3107" s="113">
        <v>13670</v>
      </c>
    </row>
    <row r="3108" spans="2:2" x14ac:dyDescent="0.3">
      <c r="B3108" s="113">
        <v>19170</v>
      </c>
    </row>
    <row r="3109" spans="2:2" x14ac:dyDescent="0.3">
      <c r="B3109" s="113">
        <v>21000</v>
      </c>
    </row>
    <row r="3110" spans="2:2" x14ac:dyDescent="0.3">
      <c r="B3110" s="113">
        <v>-24330</v>
      </c>
    </row>
    <row r="3111" spans="2:2" x14ac:dyDescent="0.3">
      <c r="B3111" s="113">
        <v>-21170</v>
      </c>
    </row>
    <row r="3112" spans="2:2" x14ac:dyDescent="0.3">
      <c r="B3112" s="113">
        <v>-34330</v>
      </c>
    </row>
    <row r="3113" spans="2:2" x14ac:dyDescent="0.3">
      <c r="B3113" s="113">
        <v>-38000</v>
      </c>
    </row>
    <row r="3114" spans="2:2" x14ac:dyDescent="0.3">
      <c r="B3114" s="113">
        <v>-36670</v>
      </c>
    </row>
    <row r="3115" spans="2:2" x14ac:dyDescent="0.3">
      <c r="B3115" s="113">
        <v>-41170</v>
      </c>
    </row>
    <row r="3116" spans="2:2" x14ac:dyDescent="0.3">
      <c r="B3116" s="113">
        <v>-60170</v>
      </c>
    </row>
    <row r="3117" spans="2:2" x14ac:dyDescent="0.3">
      <c r="B3117" s="113">
        <v>-75330</v>
      </c>
    </row>
    <row r="3118" spans="2:2" x14ac:dyDescent="0.3">
      <c r="B3118" s="113">
        <v>-81000</v>
      </c>
    </row>
    <row r="3119" spans="2:2" x14ac:dyDescent="0.3">
      <c r="B3119" s="113">
        <v>-42500</v>
      </c>
    </row>
    <row r="3120" spans="2:2" x14ac:dyDescent="0.3">
      <c r="B3120" s="113">
        <v>-17330</v>
      </c>
    </row>
    <row r="3121" spans="2:2" x14ac:dyDescent="0.3">
      <c r="B3121" s="113">
        <v>-13000</v>
      </c>
    </row>
    <row r="3122" spans="2:2" x14ac:dyDescent="0.3">
      <c r="B3122" s="113">
        <v>-6170</v>
      </c>
    </row>
    <row r="3123" spans="2:2" x14ac:dyDescent="0.3">
      <c r="B3123" s="113">
        <v>-10500</v>
      </c>
    </row>
    <row r="3124" spans="2:2" x14ac:dyDescent="0.3">
      <c r="B3124" s="113">
        <v>-11000</v>
      </c>
    </row>
    <row r="3125" spans="2:2" x14ac:dyDescent="0.3">
      <c r="B3125" s="113">
        <v>1750</v>
      </c>
    </row>
    <row r="3126" spans="2:2" x14ac:dyDescent="0.3">
      <c r="B3126" s="113">
        <v>10250</v>
      </c>
    </row>
    <row r="3127" spans="2:2" x14ac:dyDescent="0.3">
      <c r="B3127" s="113">
        <v>24830</v>
      </c>
    </row>
    <row r="3128" spans="2:2" x14ac:dyDescent="0.3">
      <c r="B3128" s="113">
        <v>29080</v>
      </c>
    </row>
    <row r="3129" spans="2:2" x14ac:dyDescent="0.3">
      <c r="B3129" s="113">
        <v>34420</v>
      </c>
    </row>
    <row r="3130" spans="2:2" x14ac:dyDescent="0.3">
      <c r="B3130" s="113">
        <v>40500</v>
      </c>
    </row>
    <row r="3131" spans="2:2" x14ac:dyDescent="0.3">
      <c r="B3131" s="113">
        <v>44170</v>
      </c>
    </row>
    <row r="3132" spans="2:2" x14ac:dyDescent="0.3">
      <c r="B3132" s="113">
        <v>41080</v>
      </c>
    </row>
    <row r="3133" spans="2:2" x14ac:dyDescent="0.3">
      <c r="B3133" s="113">
        <v>37080</v>
      </c>
    </row>
    <row r="3134" spans="2:2" x14ac:dyDescent="0.3">
      <c r="B3134" s="113">
        <v>-28330</v>
      </c>
    </row>
    <row r="3135" spans="2:2" x14ac:dyDescent="0.3">
      <c r="B3135" s="113">
        <v>-23670</v>
      </c>
    </row>
    <row r="3136" spans="2:2" x14ac:dyDescent="0.3">
      <c r="B3136" s="113">
        <v>-44670</v>
      </c>
    </row>
    <row r="3137" spans="2:2" x14ac:dyDescent="0.3">
      <c r="B3137" s="113">
        <v>-37170</v>
      </c>
    </row>
    <row r="3138" spans="2:2" x14ac:dyDescent="0.3">
      <c r="B3138" s="113">
        <v>-61830</v>
      </c>
    </row>
    <row r="3139" spans="2:2" x14ac:dyDescent="0.3">
      <c r="B3139" s="113">
        <v>-69830</v>
      </c>
    </row>
    <row r="3140" spans="2:2" x14ac:dyDescent="0.3">
      <c r="B3140" s="113">
        <v>-102170</v>
      </c>
    </row>
    <row r="3141" spans="2:2" x14ac:dyDescent="0.3">
      <c r="B3141" s="113">
        <v>-122170</v>
      </c>
    </row>
    <row r="3142" spans="2:2" x14ac:dyDescent="0.3">
      <c r="B3142" s="113">
        <v>-137000</v>
      </c>
    </row>
    <row r="3143" spans="2:2" x14ac:dyDescent="0.3">
      <c r="B3143" s="113">
        <v>-107500</v>
      </c>
    </row>
    <row r="3144" spans="2:2" x14ac:dyDescent="0.3">
      <c r="B3144" s="113">
        <v>-84500</v>
      </c>
    </row>
    <row r="3145" spans="2:2" x14ac:dyDescent="0.3">
      <c r="B3145" s="113">
        <v>-72500</v>
      </c>
    </row>
    <row r="3146" spans="2:2" x14ac:dyDescent="0.3">
      <c r="B3146" s="113">
        <v>-46000</v>
      </c>
    </row>
    <row r="3147" spans="2:2" x14ac:dyDescent="0.3">
      <c r="B3147" s="113">
        <v>-18000</v>
      </c>
    </row>
    <row r="3148" spans="2:2" x14ac:dyDescent="0.3">
      <c r="B3148" s="113">
        <v>-2170</v>
      </c>
    </row>
    <row r="3149" spans="2:2" x14ac:dyDescent="0.3">
      <c r="B3149" s="113">
        <v>-1170</v>
      </c>
    </row>
    <row r="3150" spans="2:2" x14ac:dyDescent="0.3">
      <c r="B3150" s="113">
        <v>-6670</v>
      </c>
    </row>
    <row r="3151" spans="2:2" x14ac:dyDescent="0.3">
      <c r="B3151" s="113">
        <v>-6000</v>
      </c>
    </row>
    <row r="3152" spans="2:2" x14ac:dyDescent="0.3">
      <c r="B3152" s="113">
        <v>-10830</v>
      </c>
    </row>
    <row r="3153" spans="2:2" x14ac:dyDescent="0.3">
      <c r="B3153" s="113">
        <v>-4000</v>
      </c>
    </row>
    <row r="3154" spans="2:2" x14ac:dyDescent="0.3">
      <c r="B3154" s="113">
        <v>2170</v>
      </c>
    </row>
    <row r="3155" spans="2:2" x14ac:dyDescent="0.3">
      <c r="B3155" s="113">
        <v>9000</v>
      </c>
    </row>
    <row r="3156" spans="2:2" x14ac:dyDescent="0.3">
      <c r="B3156" s="113">
        <v>14580</v>
      </c>
    </row>
    <row r="3157" spans="2:2" x14ac:dyDescent="0.3">
      <c r="B3157" s="113">
        <v>16500</v>
      </c>
    </row>
    <row r="3158" spans="2:2" x14ac:dyDescent="0.3">
      <c r="B3158" s="113">
        <v>-26670</v>
      </c>
    </row>
    <row r="3159" spans="2:2" x14ac:dyDescent="0.3">
      <c r="B3159" s="113">
        <v>-10000</v>
      </c>
    </row>
    <row r="3160" spans="2:2" x14ac:dyDescent="0.3">
      <c r="B3160" s="113">
        <v>-37830</v>
      </c>
    </row>
    <row r="3161" spans="2:2" x14ac:dyDescent="0.3">
      <c r="B3161" s="113">
        <v>-43500</v>
      </c>
    </row>
    <row r="3162" spans="2:2" x14ac:dyDescent="0.3">
      <c r="B3162" s="113">
        <v>-43670</v>
      </c>
    </row>
    <row r="3163" spans="2:2" x14ac:dyDescent="0.3">
      <c r="B3163" s="113">
        <v>-47170</v>
      </c>
    </row>
    <row r="3164" spans="2:2" x14ac:dyDescent="0.3">
      <c r="B3164" s="113">
        <v>-65170</v>
      </c>
    </row>
    <row r="3165" spans="2:2" x14ac:dyDescent="0.3">
      <c r="B3165" s="113">
        <v>-74330</v>
      </c>
    </row>
    <row r="3166" spans="2:2" x14ac:dyDescent="0.3">
      <c r="B3166" s="113">
        <v>-86170</v>
      </c>
    </row>
    <row r="3167" spans="2:2" x14ac:dyDescent="0.3">
      <c r="B3167" s="113">
        <v>-49830</v>
      </c>
    </row>
    <row r="3168" spans="2:2" x14ac:dyDescent="0.3">
      <c r="B3168" s="113">
        <v>-25170</v>
      </c>
    </row>
    <row r="3169" spans="2:2" x14ac:dyDescent="0.3">
      <c r="B3169" s="113">
        <v>-18670</v>
      </c>
    </row>
    <row r="3170" spans="2:2" x14ac:dyDescent="0.3">
      <c r="B3170" s="113">
        <v>-4000</v>
      </c>
    </row>
    <row r="3171" spans="2:2" x14ac:dyDescent="0.3">
      <c r="B3171" s="113">
        <v>-4830</v>
      </c>
    </row>
    <row r="3172" spans="2:2" x14ac:dyDescent="0.3">
      <c r="B3172" s="113">
        <v>-11830</v>
      </c>
    </row>
    <row r="3173" spans="2:2" x14ac:dyDescent="0.3">
      <c r="B3173" s="113">
        <v>-6170</v>
      </c>
    </row>
    <row r="3174" spans="2:2" x14ac:dyDescent="0.3">
      <c r="B3174" s="113">
        <v>1170</v>
      </c>
    </row>
    <row r="3175" spans="2:2" x14ac:dyDescent="0.3">
      <c r="B3175" s="113">
        <v>14920</v>
      </c>
    </row>
    <row r="3176" spans="2:2" x14ac:dyDescent="0.3">
      <c r="B3176" s="113">
        <v>22330</v>
      </c>
    </row>
    <row r="3177" spans="2:2" x14ac:dyDescent="0.3">
      <c r="B3177" s="113">
        <v>27580</v>
      </c>
    </row>
    <row r="3178" spans="2:2" x14ac:dyDescent="0.3">
      <c r="B3178" s="113">
        <v>31830</v>
      </c>
    </row>
    <row r="3179" spans="2:2" x14ac:dyDescent="0.3">
      <c r="B3179" s="113">
        <v>35830</v>
      </c>
    </row>
    <row r="3180" spans="2:2" x14ac:dyDescent="0.3">
      <c r="B3180" s="113">
        <v>32580</v>
      </c>
    </row>
    <row r="3181" spans="2:2" x14ac:dyDescent="0.3">
      <c r="B3181" s="113">
        <v>27830</v>
      </c>
    </row>
    <row r="3182" spans="2:2" x14ac:dyDescent="0.3">
      <c r="B3182" s="113">
        <v>-33170</v>
      </c>
    </row>
    <row r="3183" spans="2:2" x14ac:dyDescent="0.3">
      <c r="B3183" s="113">
        <v>-25830</v>
      </c>
    </row>
    <row r="3184" spans="2:2" x14ac:dyDescent="0.3">
      <c r="B3184" s="113">
        <v>-49830</v>
      </c>
    </row>
    <row r="3185" spans="2:2" x14ac:dyDescent="0.3">
      <c r="B3185" s="113">
        <v>-59170</v>
      </c>
    </row>
    <row r="3186" spans="2:2" x14ac:dyDescent="0.3">
      <c r="B3186" s="113">
        <v>-82170</v>
      </c>
    </row>
    <row r="3187" spans="2:2" x14ac:dyDescent="0.3">
      <c r="B3187" s="113">
        <v>-91670</v>
      </c>
    </row>
    <row r="3188" spans="2:2" x14ac:dyDescent="0.3">
      <c r="B3188" s="113">
        <v>-120170</v>
      </c>
    </row>
    <row r="3189" spans="2:2" x14ac:dyDescent="0.3">
      <c r="B3189" s="113">
        <v>-141830</v>
      </c>
    </row>
    <row r="3190" spans="2:2" x14ac:dyDescent="0.3">
      <c r="B3190" s="113">
        <v>-156830</v>
      </c>
    </row>
    <row r="3191" spans="2:2" x14ac:dyDescent="0.3">
      <c r="B3191" s="113">
        <v>-127670</v>
      </c>
    </row>
    <row r="3192" spans="2:2" x14ac:dyDescent="0.3">
      <c r="B3192" s="113">
        <v>-103500</v>
      </c>
    </row>
    <row r="3193" spans="2:2" x14ac:dyDescent="0.3">
      <c r="B3193" s="113">
        <v>-91500</v>
      </c>
    </row>
    <row r="3194" spans="2:2" x14ac:dyDescent="0.3">
      <c r="B3194" s="113">
        <v>-63670</v>
      </c>
    </row>
    <row r="3195" spans="2:2" x14ac:dyDescent="0.3">
      <c r="B3195" s="113">
        <v>-35170</v>
      </c>
    </row>
    <row r="3196" spans="2:2" x14ac:dyDescent="0.3">
      <c r="B3196" s="113">
        <v>-16830</v>
      </c>
    </row>
    <row r="3197" spans="2:2" x14ac:dyDescent="0.3">
      <c r="B3197" s="113">
        <v>-3500</v>
      </c>
    </row>
    <row r="3198" spans="2:2" x14ac:dyDescent="0.3">
      <c r="B3198" s="113">
        <v>-4330</v>
      </c>
    </row>
    <row r="3199" spans="2:2" x14ac:dyDescent="0.3">
      <c r="B3199" s="113">
        <v>-6330</v>
      </c>
    </row>
    <row r="3200" spans="2:2" x14ac:dyDescent="0.3">
      <c r="B3200" s="113">
        <v>-12170</v>
      </c>
    </row>
    <row r="3201" spans="2:2" x14ac:dyDescent="0.3">
      <c r="B3201" s="113">
        <v>-6330</v>
      </c>
    </row>
    <row r="3202" spans="2:2" x14ac:dyDescent="0.3">
      <c r="B3202" s="113">
        <v>250</v>
      </c>
    </row>
    <row r="3203" spans="2:2" x14ac:dyDescent="0.3">
      <c r="B3203" s="113">
        <v>7750</v>
      </c>
    </row>
    <row r="3204" spans="2:2" x14ac:dyDescent="0.3">
      <c r="B3204" s="113">
        <v>12500</v>
      </c>
    </row>
    <row r="3205" spans="2:2" x14ac:dyDescent="0.3">
      <c r="B3205" s="113">
        <v>13080</v>
      </c>
    </row>
    <row r="3206" spans="2:2" x14ac:dyDescent="0.3">
      <c r="B3206" s="113">
        <v>-30330</v>
      </c>
    </row>
    <row r="3207" spans="2:2" x14ac:dyDescent="0.3">
      <c r="B3207" s="113">
        <v>-38500</v>
      </c>
    </row>
    <row r="3208" spans="2:2" x14ac:dyDescent="0.3">
      <c r="B3208" s="113">
        <v>-63330</v>
      </c>
    </row>
    <row r="3209" spans="2:2" x14ac:dyDescent="0.3">
      <c r="B3209" s="113">
        <v>-95330</v>
      </c>
    </row>
    <row r="3210" spans="2:2" x14ac:dyDescent="0.3">
      <c r="B3210" s="113">
        <v>-100830</v>
      </c>
    </row>
    <row r="3211" spans="2:2" x14ac:dyDescent="0.3">
      <c r="B3211" s="113">
        <v>-105670</v>
      </c>
    </row>
    <row r="3212" spans="2:2" x14ac:dyDescent="0.3">
      <c r="B3212" s="113">
        <v>-128169.99999999999</v>
      </c>
    </row>
    <row r="3213" spans="2:2" x14ac:dyDescent="0.3">
      <c r="B3213" s="113">
        <v>-142330</v>
      </c>
    </row>
    <row r="3214" spans="2:2" x14ac:dyDescent="0.3">
      <c r="B3214" s="113">
        <v>-149670</v>
      </c>
    </row>
    <row r="3215" spans="2:2" x14ac:dyDescent="0.3">
      <c r="B3215" s="113">
        <v>-115170</v>
      </c>
    </row>
    <row r="3216" spans="2:2" x14ac:dyDescent="0.3">
      <c r="B3216" s="113">
        <v>-89170</v>
      </c>
    </row>
    <row r="3217" spans="2:2" x14ac:dyDescent="0.3">
      <c r="B3217" s="113">
        <v>-79000</v>
      </c>
    </row>
    <row r="3218" spans="2:2" x14ac:dyDescent="0.3">
      <c r="B3218" s="113">
        <v>-50830</v>
      </c>
    </row>
    <row r="3219" spans="2:2" x14ac:dyDescent="0.3">
      <c r="B3219" s="113">
        <v>-24170</v>
      </c>
    </row>
    <row r="3220" spans="2:2" x14ac:dyDescent="0.3">
      <c r="B3220" s="113">
        <v>-8670</v>
      </c>
    </row>
    <row r="3221" spans="2:2" x14ac:dyDescent="0.3">
      <c r="B3221" s="113">
        <v>-2000</v>
      </c>
    </row>
    <row r="3222" spans="2:2" x14ac:dyDescent="0.3">
      <c r="B3222" s="113">
        <v>-5500</v>
      </c>
    </row>
    <row r="3223" spans="2:2" x14ac:dyDescent="0.3">
      <c r="B3223" s="113">
        <v>-4330</v>
      </c>
    </row>
    <row r="3224" spans="2:2" x14ac:dyDescent="0.3">
      <c r="B3224" s="113">
        <v>-9500</v>
      </c>
    </row>
    <row r="3225" spans="2:2" x14ac:dyDescent="0.3">
      <c r="B3225" s="113">
        <v>-5000</v>
      </c>
    </row>
    <row r="3226" spans="2:2" x14ac:dyDescent="0.3">
      <c r="B3226" s="113">
        <v>-3170</v>
      </c>
    </row>
    <row r="3227" spans="2:2" x14ac:dyDescent="0.3">
      <c r="B3227" s="113">
        <v>1500</v>
      </c>
    </row>
    <row r="3228" spans="2:2" x14ac:dyDescent="0.3">
      <c r="B3228" s="113">
        <v>5750</v>
      </c>
    </row>
    <row r="3229" spans="2:2" x14ac:dyDescent="0.3">
      <c r="B3229" s="113">
        <v>9330</v>
      </c>
    </row>
    <row r="3230" spans="2:2" x14ac:dyDescent="0.3">
      <c r="B3230" s="113">
        <v>-36500</v>
      </c>
    </row>
    <row r="3231" spans="2:2" x14ac:dyDescent="0.3">
      <c r="B3231" s="113">
        <v>-18000</v>
      </c>
    </row>
    <row r="3232" spans="2:2" x14ac:dyDescent="0.3">
      <c r="B3232" s="113">
        <v>-55170</v>
      </c>
    </row>
    <row r="3233" spans="2:2" x14ac:dyDescent="0.3">
      <c r="B3233" s="113">
        <v>-67830</v>
      </c>
    </row>
    <row r="3234" spans="2:2" x14ac:dyDescent="0.3">
      <c r="B3234" s="113">
        <v>-96830</v>
      </c>
    </row>
    <row r="3235" spans="2:2" x14ac:dyDescent="0.3">
      <c r="B3235" s="113">
        <v>-113330</v>
      </c>
    </row>
    <row r="3236" spans="2:2" x14ac:dyDescent="0.3">
      <c r="B3236" s="113">
        <v>-136830</v>
      </c>
    </row>
    <row r="3237" spans="2:2" x14ac:dyDescent="0.3">
      <c r="B3237" s="113">
        <v>-141670</v>
      </c>
    </row>
    <row r="3238" spans="2:2" x14ac:dyDescent="0.3">
      <c r="B3238" s="113">
        <v>-144500</v>
      </c>
    </row>
    <row r="3239" spans="2:2" x14ac:dyDescent="0.3">
      <c r="B3239" s="113">
        <v>-106670</v>
      </c>
    </row>
    <row r="3240" spans="2:2" x14ac:dyDescent="0.3">
      <c r="B3240" s="113">
        <v>-81830</v>
      </c>
    </row>
    <row r="3241" spans="2:2" x14ac:dyDescent="0.3">
      <c r="B3241" s="113">
        <v>-71170</v>
      </c>
    </row>
    <row r="3242" spans="2:2" x14ac:dyDescent="0.3">
      <c r="B3242" s="113">
        <v>-42670</v>
      </c>
    </row>
    <row r="3243" spans="2:2" x14ac:dyDescent="0.3">
      <c r="B3243" s="113">
        <v>-15830</v>
      </c>
    </row>
    <row r="3244" spans="2:2" x14ac:dyDescent="0.3">
      <c r="B3244" s="113">
        <v>-4000</v>
      </c>
    </row>
    <row r="3245" spans="2:2" x14ac:dyDescent="0.3">
      <c r="B3245" s="113">
        <v>-4330</v>
      </c>
    </row>
    <row r="3246" spans="2:2" x14ac:dyDescent="0.3">
      <c r="B3246" s="113">
        <v>-7330</v>
      </c>
    </row>
    <row r="3247" spans="2:2" x14ac:dyDescent="0.3">
      <c r="B3247" s="113">
        <v>-3830</v>
      </c>
    </row>
    <row r="3248" spans="2:2" x14ac:dyDescent="0.3">
      <c r="B3248" s="113">
        <v>-10170</v>
      </c>
    </row>
    <row r="3249" spans="2:2" x14ac:dyDescent="0.3">
      <c r="B3249" s="113">
        <v>-110830</v>
      </c>
    </row>
    <row r="3250" spans="2:2" x14ac:dyDescent="0.3">
      <c r="B3250" s="113">
        <v>-2500</v>
      </c>
    </row>
    <row r="3251" spans="2:2" x14ac:dyDescent="0.3">
      <c r="B3251" s="113">
        <v>-101670</v>
      </c>
    </row>
    <row r="3252" spans="2:2" x14ac:dyDescent="0.3">
      <c r="B3252" s="113">
        <v>7750</v>
      </c>
    </row>
    <row r="3253" spans="2:2" x14ac:dyDescent="0.3">
      <c r="B3253" s="113">
        <v>-97500</v>
      </c>
    </row>
    <row r="3254" spans="2:2" x14ac:dyDescent="0.3">
      <c r="B3254" s="113">
        <v>-36000</v>
      </c>
    </row>
    <row r="3255" spans="2:2" x14ac:dyDescent="0.3">
      <c r="B3255" s="113">
        <v>-97500</v>
      </c>
    </row>
    <row r="3256" spans="2:2" x14ac:dyDescent="0.3">
      <c r="B3256" s="113">
        <v>-49330</v>
      </c>
    </row>
    <row r="3257" spans="2:2" x14ac:dyDescent="0.3">
      <c r="B3257" s="113">
        <v>-102500</v>
      </c>
    </row>
    <row r="3258" spans="2:2" x14ac:dyDescent="0.3">
      <c r="B3258" s="113">
        <v>-70500</v>
      </c>
    </row>
    <row r="3259" spans="2:2" x14ac:dyDescent="0.3">
      <c r="B3259" s="113">
        <v>-113330</v>
      </c>
    </row>
    <row r="3260" spans="2:2" x14ac:dyDescent="0.3">
      <c r="B3260" s="113">
        <v>-90000</v>
      </c>
    </row>
    <row r="3261" spans="2:2" x14ac:dyDescent="0.3">
      <c r="B3261" s="113">
        <v>-118330</v>
      </c>
    </row>
    <row r="3262" spans="2:2" x14ac:dyDescent="0.3">
      <c r="B3262" s="113">
        <v>-102500</v>
      </c>
    </row>
    <row r="3263" spans="2:2" x14ac:dyDescent="0.3">
      <c r="B3263" s="113">
        <v>-122500</v>
      </c>
    </row>
    <row r="3264" spans="2:2" x14ac:dyDescent="0.3">
      <c r="B3264" s="113">
        <v>-47170</v>
      </c>
    </row>
    <row r="3265" spans="2:2" x14ac:dyDescent="0.3">
      <c r="B3265" s="113">
        <v>-113330</v>
      </c>
    </row>
    <row r="3266" spans="2:2" x14ac:dyDescent="0.3">
      <c r="B3266" s="113">
        <v>-14830</v>
      </c>
    </row>
    <row r="3267" spans="2:2" x14ac:dyDescent="0.3">
      <c r="B3267" s="113">
        <v>-95000</v>
      </c>
    </row>
    <row r="3268" spans="2:2" x14ac:dyDescent="0.3">
      <c r="B3268" s="113">
        <v>-7330</v>
      </c>
    </row>
    <row r="3269" spans="2:2" x14ac:dyDescent="0.3">
      <c r="B3269" s="113">
        <v>-97500</v>
      </c>
    </row>
    <row r="3270" spans="2:2" x14ac:dyDescent="0.3">
      <c r="B3270" s="113">
        <v>-9330</v>
      </c>
    </row>
    <row r="3271" spans="2:2" x14ac:dyDescent="0.3">
      <c r="B3271" s="113">
        <v>-79170</v>
      </c>
    </row>
    <row r="3272" spans="2:2" x14ac:dyDescent="0.3">
      <c r="B3272" s="113">
        <v>9000</v>
      </c>
    </row>
    <row r="3273" spans="2:2" x14ac:dyDescent="0.3">
      <c r="B3273" s="113">
        <v>-78330</v>
      </c>
    </row>
    <row r="3274" spans="2:2" x14ac:dyDescent="0.3">
      <c r="B3274" s="113">
        <v>21750</v>
      </c>
    </row>
    <row r="3275" spans="2:2" x14ac:dyDescent="0.3">
      <c r="B3275" s="113">
        <v>-60000</v>
      </c>
    </row>
    <row r="3276" spans="2:2" x14ac:dyDescent="0.3">
      <c r="B3276" s="113">
        <v>23080</v>
      </c>
    </row>
    <row r="3277" spans="2:2" x14ac:dyDescent="0.3">
      <c r="B3277" s="113">
        <v>-85830</v>
      </c>
    </row>
    <row r="3278" spans="2:2" x14ac:dyDescent="0.3">
      <c r="B3278" s="113">
        <v>-35500</v>
      </c>
    </row>
    <row r="3279" spans="2:2" x14ac:dyDescent="0.3">
      <c r="B3279" s="113">
        <v>-111670</v>
      </c>
    </row>
    <row r="3280" spans="2:2" x14ac:dyDescent="0.3">
      <c r="B3280" s="113">
        <v>-55330</v>
      </c>
    </row>
    <row r="3281" spans="2:2" x14ac:dyDescent="0.3">
      <c r="B3281" s="113">
        <v>-122500</v>
      </c>
    </row>
    <row r="3282" spans="2:2" x14ac:dyDescent="0.3">
      <c r="B3282" s="113">
        <v>-99830</v>
      </c>
    </row>
    <row r="3283" spans="2:2" x14ac:dyDescent="0.3">
      <c r="B3283" s="113">
        <v>-130000</v>
      </c>
    </row>
    <row r="3284" spans="2:2" x14ac:dyDescent="0.3">
      <c r="B3284" s="113">
        <v>-139000</v>
      </c>
    </row>
    <row r="3285" spans="2:2" x14ac:dyDescent="0.3">
      <c r="B3285" s="113">
        <v>-134170</v>
      </c>
    </row>
    <row r="3286" spans="2:2" x14ac:dyDescent="0.3">
      <c r="B3286" s="113">
        <v>-162500</v>
      </c>
    </row>
    <row r="3287" spans="2:2" x14ac:dyDescent="0.3">
      <c r="B3287" s="113">
        <v>-134170</v>
      </c>
    </row>
    <row r="3288" spans="2:2" x14ac:dyDescent="0.3">
      <c r="B3288" s="113">
        <v>-104670</v>
      </c>
    </row>
    <row r="3289" spans="2:2" x14ac:dyDescent="0.3">
      <c r="B3289" s="113">
        <v>-123330</v>
      </c>
    </row>
    <row r="3290" spans="2:2" x14ac:dyDescent="0.3">
      <c r="B3290" s="113">
        <v>-64830</v>
      </c>
    </row>
    <row r="3291" spans="2:2" x14ac:dyDescent="0.3">
      <c r="B3291" s="113">
        <v>-95000</v>
      </c>
    </row>
    <row r="3292" spans="2:2" x14ac:dyDescent="0.3">
      <c r="B3292" s="113">
        <v>-13500</v>
      </c>
    </row>
    <row r="3293" spans="2:2" x14ac:dyDescent="0.3">
      <c r="B3293" s="113">
        <v>-88330</v>
      </c>
    </row>
    <row r="3294" spans="2:2" x14ac:dyDescent="0.3">
      <c r="B3294" s="113">
        <v>-2170</v>
      </c>
    </row>
    <row r="3295" spans="2:2" x14ac:dyDescent="0.3">
      <c r="B3295" s="113">
        <v>-85830</v>
      </c>
    </row>
    <row r="3296" spans="2:2" x14ac:dyDescent="0.3">
      <c r="B3296" s="113">
        <v>-11500</v>
      </c>
    </row>
    <row r="3297" spans="2:2" x14ac:dyDescent="0.3">
      <c r="B3297" s="113">
        <v>-79170</v>
      </c>
    </row>
    <row r="3298" spans="2:2" x14ac:dyDescent="0.3">
      <c r="B3298" s="113">
        <v>830</v>
      </c>
    </row>
    <row r="3299" spans="2:2" x14ac:dyDescent="0.3">
      <c r="B3299" s="113">
        <v>-62500</v>
      </c>
    </row>
    <row r="3300" spans="2:2" x14ac:dyDescent="0.3">
      <c r="B3300" s="113">
        <v>12080</v>
      </c>
    </row>
    <row r="3301" spans="2:2" x14ac:dyDescent="0.3">
      <c r="B3301" s="113">
        <v>-95000</v>
      </c>
    </row>
    <row r="3302" spans="2:2" x14ac:dyDescent="0.3">
      <c r="B3302" s="113">
        <v>-36000</v>
      </c>
    </row>
    <row r="3303" spans="2:2" x14ac:dyDescent="0.3">
      <c r="B3303" s="113">
        <v>-113330</v>
      </c>
    </row>
    <row r="3304" spans="2:2" x14ac:dyDescent="0.3">
      <c r="B3304" s="113">
        <v>-88830</v>
      </c>
    </row>
    <row r="3305" spans="2:2" x14ac:dyDescent="0.3">
      <c r="B3305" s="113">
        <v>-145830</v>
      </c>
    </row>
    <row r="3306" spans="2:2" x14ac:dyDescent="0.3">
      <c r="B3306" s="113">
        <v>-112500</v>
      </c>
    </row>
    <row r="3307" spans="2:2" x14ac:dyDescent="0.3">
      <c r="B3307" s="113">
        <v>-176670</v>
      </c>
    </row>
    <row r="3308" spans="2:2" x14ac:dyDescent="0.3">
      <c r="B3308" s="113">
        <v>-160830</v>
      </c>
    </row>
    <row r="3309" spans="2:2" x14ac:dyDescent="0.3">
      <c r="B3309" s="113">
        <v>-192500</v>
      </c>
    </row>
    <row r="3310" spans="2:2" x14ac:dyDescent="0.3">
      <c r="B3310" s="113">
        <v>-200330</v>
      </c>
    </row>
    <row r="3311" spans="2:2" x14ac:dyDescent="0.3">
      <c r="B3311" s="113">
        <v>-190000</v>
      </c>
    </row>
    <row r="3312" spans="2:2" x14ac:dyDescent="0.3">
      <c r="B3312" s="113">
        <v>-155830</v>
      </c>
    </row>
    <row r="3313" spans="2:2" x14ac:dyDescent="0.3">
      <c r="B3313" s="113">
        <v>-176670</v>
      </c>
    </row>
    <row r="3314" spans="2:2" x14ac:dyDescent="0.3">
      <c r="B3314" s="113">
        <v>-109330</v>
      </c>
    </row>
    <row r="3315" spans="2:2" x14ac:dyDescent="0.3">
      <c r="B3315" s="113">
        <v>-150830</v>
      </c>
    </row>
    <row r="3316" spans="2:2" x14ac:dyDescent="0.3">
      <c r="B3316" s="113">
        <v>-60500</v>
      </c>
    </row>
    <row r="3317" spans="2:2" x14ac:dyDescent="0.3">
      <c r="B3317" s="113">
        <v>-125000</v>
      </c>
    </row>
    <row r="3318" spans="2:2" x14ac:dyDescent="0.3">
      <c r="B3318" s="113">
        <v>-30500</v>
      </c>
    </row>
    <row r="3319" spans="2:2" x14ac:dyDescent="0.3">
      <c r="B3319" s="113">
        <v>-118330</v>
      </c>
    </row>
    <row r="3320" spans="2:2" x14ac:dyDescent="0.3">
      <c r="B3320" s="113">
        <v>-4170</v>
      </c>
    </row>
    <row r="3321" spans="2:2" x14ac:dyDescent="0.3">
      <c r="B3321" s="113">
        <v>-125000</v>
      </c>
    </row>
    <row r="3322" spans="2:2" x14ac:dyDescent="0.3">
      <c r="B3322" s="113">
        <v>-4500</v>
      </c>
    </row>
    <row r="3323" spans="2:2" x14ac:dyDescent="0.3">
      <c r="B3323" s="113">
        <v>-104170</v>
      </c>
    </row>
    <row r="3324" spans="2:2" x14ac:dyDescent="0.3">
      <c r="B3324" s="113">
        <v>-10170</v>
      </c>
    </row>
    <row r="3325" spans="2:2" x14ac:dyDescent="0.3">
      <c r="B3325" s="113">
        <v>-97500</v>
      </c>
    </row>
    <row r="3326" spans="2:2" x14ac:dyDescent="0.3">
      <c r="B3326" s="113">
        <v>-99330</v>
      </c>
    </row>
    <row r="3327" spans="2:2" x14ac:dyDescent="0.3">
      <c r="B3327" s="113">
        <v>-111670</v>
      </c>
    </row>
    <row r="3328" spans="2:2" x14ac:dyDescent="0.3">
      <c r="B3328" s="113">
        <v>-141830</v>
      </c>
    </row>
    <row r="3329" spans="2:2" x14ac:dyDescent="0.3">
      <c r="B3329" s="113">
        <v>-130000</v>
      </c>
    </row>
    <row r="3330" spans="2:2" x14ac:dyDescent="0.3">
      <c r="B3330" s="113">
        <v>-143170</v>
      </c>
    </row>
    <row r="3331" spans="2:2" x14ac:dyDescent="0.3">
      <c r="B3331" s="113">
        <v>-155000</v>
      </c>
    </row>
    <row r="3332" spans="2:2" x14ac:dyDescent="0.3">
      <c r="B3332" s="113">
        <v>-182000</v>
      </c>
    </row>
    <row r="3333" spans="2:2" x14ac:dyDescent="0.3">
      <c r="B3333" s="113">
        <v>-171670</v>
      </c>
    </row>
    <row r="3334" spans="2:2" x14ac:dyDescent="0.3">
      <c r="B3334" s="113">
        <v>-211670</v>
      </c>
    </row>
    <row r="3335" spans="2:2" x14ac:dyDescent="0.3">
      <c r="B3335" s="113">
        <v>-174170</v>
      </c>
    </row>
    <row r="3336" spans="2:2" x14ac:dyDescent="0.3">
      <c r="B3336" s="113">
        <v>-154330</v>
      </c>
    </row>
    <row r="3337" spans="2:2" x14ac:dyDescent="0.3">
      <c r="B3337" s="113">
        <v>-160000</v>
      </c>
    </row>
    <row r="3338" spans="2:2" x14ac:dyDescent="0.3">
      <c r="B3338" s="113">
        <v>-105830</v>
      </c>
    </row>
    <row r="3339" spans="2:2" x14ac:dyDescent="0.3">
      <c r="B3339" s="113">
        <v>-139170</v>
      </c>
    </row>
    <row r="3340" spans="2:2" x14ac:dyDescent="0.3">
      <c r="B3340" s="113">
        <v>-57000</v>
      </c>
    </row>
    <row r="3341" spans="2:2" x14ac:dyDescent="0.3">
      <c r="B3341" s="113">
        <v>-113330</v>
      </c>
    </row>
    <row r="3342" spans="2:2" x14ac:dyDescent="0.3">
      <c r="B3342" s="113">
        <v>-24000</v>
      </c>
    </row>
    <row r="3343" spans="2:2" x14ac:dyDescent="0.3">
      <c r="B3343" s="113">
        <v>-102500</v>
      </c>
    </row>
    <row r="3344" spans="2:2" x14ac:dyDescent="0.3">
      <c r="B3344" s="113">
        <v>-5500</v>
      </c>
    </row>
    <row r="3345" spans="2:2" x14ac:dyDescent="0.3">
      <c r="B3345" s="113">
        <v>-80830</v>
      </c>
    </row>
    <row r="3346" spans="2:2" x14ac:dyDescent="0.3">
      <c r="B3346" s="113">
        <v>-8670</v>
      </c>
    </row>
    <row r="3347" spans="2:2" x14ac:dyDescent="0.3">
      <c r="B3347" s="113">
        <v>-62500</v>
      </c>
    </row>
    <row r="3348" spans="2:2" x14ac:dyDescent="0.3">
      <c r="B3348" s="113">
        <v>-7170</v>
      </c>
    </row>
    <row r="3349" spans="2:2" x14ac:dyDescent="0.3">
      <c r="B3349" s="113">
        <v>-83330</v>
      </c>
    </row>
    <row r="3350" spans="2:2" x14ac:dyDescent="0.3">
      <c r="B3350" s="113">
        <v>-66500</v>
      </c>
    </row>
    <row r="3351" spans="2:2" x14ac:dyDescent="0.3">
      <c r="B3351" s="113">
        <v>-113330</v>
      </c>
    </row>
    <row r="3352" spans="2:2" x14ac:dyDescent="0.3">
      <c r="B3352" s="113">
        <v>-98830</v>
      </c>
    </row>
    <row r="3353" spans="2:2" x14ac:dyDescent="0.3">
      <c r="B3353" s="113">
        <v>-141670</v>
      </c>
    </row>
    <row r="3354" spans="2:2" x14ac:dyDescent="0.3">
      <c r="B3354" s="113">
        <v>-130330.00000000001</v>
      </c>
    </row>
    <row r="3355" spans="2:2" x14ac:dyDescent="0.3">
      <c r="B3355" s="113">
        <v>-162500</v>
      </c>
    </row>
    <row r="3356" spans="2:2" x14ac:dyDescent="0.3">
      <c r="B3356" s="113">
        <v>-171830</v>
      </c>
    </row>
    <row r="3357" spans="2:2" x14ac:dyDescent="0.3">
      <c r="B3357" s="113">
        <v>-174170</v>
      </c>
    </row>
    <row r="3358" spans="2:2" x14ac:dyDescent="0.3">
      <c r="B3358" s="113">
        <v>-201330</v>
      </c>
    </row>
    <row r="3359" spans="2:2" x14ac:dyDescent="0.3">
      <c r="B3359" s="113">
        <v>-178330</v>
      </c>
    </row>
    <row r="3360" spans="2:2" x14ac:dyDescent="0.3">
      <c r="B3360" s="113">
        <v>-145330</v>
      </c>
    </row>
    <row r="3361" spans="2:2" x14ac:dyDescent="0.3">
      <c r="B3361" s="113">
        <v>-166670</v>
      </c>
    </row>
    <row r="3362" spans="2:2" x14ac:dyDescent="0.3">
      <c r="B3362" s="113">
        <v>-101000</v>
      </c>
    </row>
    <row r="3363" spans="2:2" x14ac:dyDescent="0.3">
      <c r="B3363" s="113">
        <v>-155000</v>
      </c>
    </row>
    <row r="3364" spans="2:2" x14ac:dyDescent="0.3">
      <c r="B3364" s="113">
        <v>-53170</v>
      </c>
    </row>
    <row r="3365" spans="2:2" x14ac:dyDescent="0.3">
      <c r="B3365" s="113">
        <v>-136670</v>
      </c>
    </row>
    <row r="3366" spans="2:2" x14ac:dyDescent="0.3">
      <c r="B3366" s="113">
        <v>-24330</v>
      </c>
    </row>
    <row r="3367" spans="2:2" x14ac:dyDescent="0.3">
      <c r="B3367" s="113">
        <v>-134170</v>
      </c>
    </row>
    <row r="3368" spans="2:2" x14ac:dyDescent="0.3">
      <c r="B3368" s="113">
        <v>-3330</v>
      </c>
    </row>
    <row r="3369" spans="2:2" x14ac:dyDescent="0.3">
      <c r="B3369" s="113">
        <v>-135000</v>
      </c>
    </row>
    <row r="3370" spans="2:2" x14ac:dyDescent="0.3">
      <c r="B3370" s="113">
        <v>-1830</v>
      </c>
    </row>
    <row r="3371" spans="2:2" x14ac:dyDescent="0.3">
      <c r="B3371" s="113">
        <v>-130000</v>
      </c>
    </row>
    <row r="3372" spans="2:2" x14ac:dyDescent="0.3">
      <c r="B3372" s="113">
        <v>-2830</v>
      </c>
    </row>
    <row r="3373" spans="2:2" x14ac:dyDescent="0.3">
      <c r="B3373" s="113">
        <v>-134170</v>
      </c>
    </row>
    <row r="3374" spans="2:2" x14ac:dyDescent="0.3">
      <c r="B3374" s="113">
        <v>-82170</v>
      </c>
    </row>
    <row r="3375" spans="2:2" x14ac:dyDescent="0.3">
      <c r="B3375" s="113">
        <v>-155000</v>
      </c>
    </row>
    <row r="3376" spans="2:2" x14ac:dyDescent="0.3">
      <c r="B3376" s="113">
        <v>-142830</v>
      </c>
    </row>
    <row r="3377" spans="2:2" x14ac:dyDescent="0.3">
      <c r="B3377" s="113">
        <v>-169170</v>
      </c>
    </row>
    <row r="3378" spans="2:2" x14ac:dyDescent="0.3">
      <c r="B3378" s="113">
        <v>-158500</v>
      </c>
    </row>
    <row r="3379" spans="2:2" x14ac:dyDescent="0.3">
      <c r="B3379" s="113">
        <v>-164170</v>
      </c>
    </row>
    <row r="3380" spans="2:2" x14ac:dyDescent="0.3">
      <c r="B3380" s="113">
        <v>-157000</v>
      </c>
    </row>
    <row r="3381" spans="2:2" x14ac:dyDescent="0.3">
      <c r="B3381" s="113">
        <v>-145830</v>
      </c>
    </row>
    <row r="3382" spans="2:2" x14ac:dyDescent="0.3">
      <c r="B3382" s="113">
        <v>-153670</v>
      </c>
    </row>
    <row r="3383" spans="2:2" x14ac:dyDescent="0.3">
      <c r="B3383" s="113">
        <v>-118330</v>
      </c>
    </row>
    <row r="3384" spans="2:2" x14ac:dyDescent="0.3">
      <c r="B3384" s="113">
        <v>-81330</v>
      </c>
    </row>
    <row r="3385" spans="2:2" x14ac:dyDescent="0.3">
      <c r="B3385" s="113">
        <v>-115830</v>
      </c>
    </row>
    <row r="3386" spans="2:2" x14ac:dyDescent="0.3">
      <c r="B3386" s="113">
        <v>-45500</v>
      </c>
    </row>
    <row r="3387" spans="2:2" x14ac:dyDescent="0.3">
      <c r="B3387" s="113">
        <v>-106670</v>
      </c>
    </row>
    <row r="3388" spans="2:2" x14ac:dyDescent="0.3">
      <c r="B3388" s="113">
        <v>-7170</v>
      </c>
    </row>
    <row r="3389" spans="2:2" x14ac:dyDescent="0.3">
      <c r="B3389" s="113">
        <v>-100000</v>
      </c>
    </row>
    <row r="3390" spans="2:2" x14ac:dyDescent="0.3">
      <c r="B3390" s="113">
        <v>-5330</v>
      </c>
    </row>
    <row r="3391" spans="2:2" x14ac:dyDescent="0.3">
      <c r="B3391" s="113">
        <v>-93330</v>
      </c>
    </row>
    <row r="3392" spans="2:2" x14ac:dyDescent="0.3">
      <c r="B3392" s="113">
        <v>-10500</v>
      </c>
    </row>
    <row r="3393" spans="2:2" x14ac:dyDescent="0.3">
      <c r="B3393" s="113">
        <v>-69170</v>
      </c>
    </row>
    <row r="3394" spans="2:2" x14ac:dyDescent="0.3">
      <c r="B3394" s="113">
        <v>6920</v>
      </c>
    </row>
    <row r="3395" spans="2:2" x14ac:dyDescent="0.3">
      <c r="B3395" s="113">
        <v>-62500</v>
      </c>
    </row>
    <row r="3396" spans="2:2" x14ac:dyDescent="0.3">
      <c r="B3396" s="113">
        <v>13750</v>
      </c>
    </row>
    <row r="3397" spans="2:2" x14ac:dyDescent="0.3">
      <c r="B3397" s="113">
        <v>-83330</v>
      </c>
    </row>
    <row r="3398" spans="2:2" x14ac:dyDescent="0.3">
      <c r="B3398" s="113">
        <v>-39500</v>
      </c>
    </row>
    <row r="3399" spans="2:2" x14ac:dyDescent="0.3">
      <c r="B3399" s="113">
        <v>-109170</v>
      </c>
    </row>
    <row r="3400" spans="2:2" x14ac:dyDescent="0.3">
      <c r="B3400" s="113">
        <v>-71170</v>
      </c>
    </row>
    <row r="3401" spans="2:2" x14ac:dyDescent="0.3">
      <c r="B3401" s="113">
        <v>-125000</v>
      </c>
    </row>
    <row r="3402" spans="2:2" x14ac:dyDescent="0.3">
      <c r="B3402" s="113">
        <v>-111170</v>
      </c>
    </row>
    <row r="3403" spans="2:2" x14ac:dyDescent="0.3">
      <c r="B3403" s="113">
        <v>-135000</v>
      </c>
    </row>
    <row r="3404" spans="2:2" x14ac:dyDescent="0.3">
      <c r="B3404" s="113">
        <v>-147500</v>
      </c>
    </row>
    <row r="3405" spans="2:2" x14ac:dyDescent="0.3">
      <c r="B3405" s="113">
        <v>-150830</v>
      </c>
    </row>
    <row r="3406" spans="2:2" x14ac:dyDescent="0.3">
      <c r="B3406" s="113">
        <v>-181500</v>
      </c>
    </row>
    <row r="3407" spans="2:2" x14ac:dyDescent="0.3">
      <c r="B3407" s="113">
        <v>-160000</v>
      </c>
    </row>
    <row r="3408" spans="2:2" x14ac:dyDescent="0.3">
      <c r="B3408" s="113">
        <v>-130830.00000000001</v>
      </c>
    </row>
    <row r="3409" spans="2:2" x14ac:dyDescent="0.3">
      <c r="B3409" s="113">
        <v>-150830</v>
      </c>
    </row>
    <row r="3410" spans="2:2" x14ac:dyDescent="0.3">
      <c r="B3410" s="113">
        <v>-89000</v>
      </c>
    </row>
    <row r="3411" spans="2:2" x14ac:dyDescent="0.3">
      <c r="B3411" s="113">
        <v>-122500</v>
      </c>
    </row>
    <row r="3412" spans="2:2" x14ac:dyDescent="0.3">
      <c r="B3412" s="113">
        <v>-34830</v>
      </c>
    </row>
    <row r="3413" spans="2:2" x14ac:dyDescent="0.3">
      <c r="B3413" s="113">
        <v>-104170</v>
      </c>
    </row>
    <row r="3414" spans="2:2" x14ac:dyDescent="0.3">
      <c r="B3414" s="113">
        <v>-11830</v>
      </c>
    </row>
    <row r="3415" spans="2:2" x14ac:dyDescent="0.3">
      <c r="B3415" s="113">
        <v>-83330</v>
      </c>
    </row>
    <row r="3416" spans="2:2" x14ac:dyDescent="0.3">
      <c r="B3416" s="113">
        <v>-6500</v>
      </c>
    </row>
    <row r="3417" spans="2:2" x14ac:dyDescent="0.3">
      <c r="B3417" s="113">
        <v>-78330</v>
      </c>
    </row>
    <row r="3418" spans="2:2" x14ac:dyDescent="0.3">
      <c r="B3418" s="113">
        <v>-5000</v>
      </c>
    </row>
    <row r="3419" spans="2:2" x14ac:dyDescent="0.3">
      <c r="B3419" s="113">
        <v>-70000</v>
      </c>
    </row>
    <row r="3420" spans="2:2" x14ac:dyDescent="0.3">
      <c r="B3420" s="113">
        <v>-3670</v>
      </c>
    </row>
    <row r="3421" spans="2:2" x14ac:dyDescent="0.3">
      <c r="B3421" s="113">
        <v>-60000</v>
      </c>
    </row>
    <row r="3422" spans="2:2" x14ac:dyDescent="0.3">
      <c r="B3422" s="113">
        <v>-52500</v>
      </c>
    </row>
    <row r="3423" spans="2:2" x14ac:dyDescent="0.3">
      <c r="B3423" s="113">
        <v>-74170</v>
      </c>
    </row>
    <row r="3424" spans="2:2" x14ac:dyDescent="0.3">
      <c r="B3424" s="113">
        <v>-76830</v>
      </c>
    </row>
    <row r="3425" spans="2:2" x14ac:dyDescent="0.3">
      <c r="B3425" s="113">
        <v>-83330</v>
      </c>
    </row>
    <row r="3426" spans="2:2" x14ac:dyDescent="0.3">
      <c r="B3426" s="113">
        <v>-109830</v>
      </c>
    </row>
    <row r="3427" spans="2:2" x14ac:dyDescent="0.3">
      <c r="B3427" s="113">
        <v>-95000</v>
      </c>
    </row>
    <row r="3428" spans="2:2" x14ac:dyDescent="0.3">
      <c r="B3428" s="113">
        <v>-137000</v>
      </c>
    </row>
    <row r="3429" spans="2:2" x14ac:dyDescent="0.3">
      <c r="B3429" s="113">
        <v>-109170</v>
      </c>
    </row>
    <row r="3430" spans="2:2" x14ac:dyDescent="0.3">
      <c r="B3430" s="113">
        <v>-162170</v>
      </c>
    </row>
    <row r="3431" spans="2:2" x14ac:dyDescent="0.3">
      <c r="B3431" s="113">
        <v>-115830</v>
      </c>
    </row>
    <row r="3432" spans="2:2" x14ac:dyDescent="0.3">
      <c r="B3432" s="113">
        <v>-100830</v>
      </c>
    </row>
    <row r="3433" spans="2:2" x14ac:dyDescent="0.3">
      <c r="B3433" s="113">
        <v>-110830</v>
      </c>
    </row>
    <row r="3434" spans="2:2" x14ac:dyDescent="0.3">
      <c r="B3434" s="113">
        <v>-56830</v>
      </c>
    </row>
    <row r="3435" spans="2:2" x14ac:dyDescent="0.3">
      <c r="B3435" s="113">
        <v>-104170</v>
      </c>
    </row>
    <row r="3436" spans="2:2" x14ac:dyDescent="0.3">
      <c r="B3436" s="113">
        <v>-10170</v>
      </c>
    </row>
    <row r="3437" spans="2:2" x14ac:dyDescent="0.3">
      <c r="B3437" s="113">
        <v>-95000</v>
      </c>
    </row>
    <row r="3438" spans="2:2" x14ac:dyDescent="0.3">
      <c r="B3438" s="113">
        <v>-4830</v>
      </c>
    </row>
    <row r="3439" spans="2:2" x14ac:dyDescent="0.3">
      <c r="B3439" s="113">
        <v>-81670</v>
      </c>
    </row>
    <row r="3440" spans="2:2" x14ac:dyDescent="0.3">
      <c r="B3440" s="113">
        <v>-11670</v>
      </c>
    </row>
    <row r="3441" spans="2:2" x14ac:dyDescent="0.3">
      <c r="B3441" s="113">
        <v>-74170</v>
      </c>
    </row>
    <row r="3442" spans="2:2" x14ac:dyDescent="0.3">
      <c r="B3442" s="113">
        <v>3580</v>
      </c>
    </row>
    <row r="3443" spans="2:2" x14ac:dyDescent="0.3">
      <c r="B3443" s="113">
        <v>-74170</v>
      </c>
    </row>
    <row r="3444" spans="2:2" x14ac:dyDescent="0.3">
      <c r="B3444" s="113">
        <v>17830</v>
      </c>
    </row>
    <row r="3445" spans="2:2" x14ac:dyDescent="0.3">
      <c r="B3445" s="113">
        <v>-83330</v>
      </c>
    </row>
    <row r="3446" spans="2:2" x14ac:dyDescent="0.3">
      <c r="B3446" s="113">
        <v>-20330</v>
      </c>
    </row>
    <row r="3447" spans="2:2" x14ac:dyDescent="0.3">
      <c r="B3447" s="113">
        <v>-102500</v>
      </c>
    </row>
    <row r="3448" spans="2:2" x14ac:dyDescent="0.3">
      <c r="B3448" s="113">
        <v>-38330</v>
      </c>
    </row>
    <row r="3449" spans="2:2" x14ac:dyDescent="0.3">
      <c r="B3449" s="113">
        <v>-90830</v>
      </c>
    </row>
    <row r="3450" spans="2:2" x14ac:dyDescent="0.3">
      <c r="B3450" s="113">
        <v>-40000</v>
      </c>
    </row>
    <row r="3451" spans="2:2" x14ac:dyDescent="0.3">
      <c r="B3451" s="113">
        <v>-100000</v>
      </c>
    </row>
    <row r="3452" spans="2:2" x14ac:dyDescent="0.3">
      <c r="B3452" s="113">
        <v>-59170</v>
      </c>
    </row>
    <row r="3453" spans="2:2" x14ac:dyDescent="0.3">
      <c r="B3453" s="113">
        <v>-106670</v>
      </c>
    </row>
    <row r="3454" spans="2:2" x14ac:dyDescent="0.3">
      <c r="B3454" s="113">
        <v>-69830</v>
      </c>
    </row>
    <row r="3455" spans="2:2" x14ac:dyDescent="0.3">
      <c r="B3455" s="113">
        <v>-95000</v>
      </c>
    </row>
    <row r="3456" spans="2:2" x14ac:dyDescent="0.3">
      <c r="B3456" s="113">
        <v>-17830</v>
      </c>
    </row>
    <row r="3457" spans="2:2" x14ac:dyDescent="0.3">
      <c r="B3457" s="113">
        <v>-80830</v>
      </c>
    </row>
    <row r="3458" spans="2:2" x14ac:dyDescent="0.3">
      <c r="B3458" s="113">
        <v>-2500</v>
      </c>
    </row>
    <row r="3459" spans="2:2" x14ac:dyDescent="0.3">
      <c r="B3459" s="113">
        <v>-88330</v>
      </c>
    </row>
    <row r="3460" spans="2:2" x14ac:dyDescent="0.3">
      <c r="B3460" s="113">
        <v>-6000</v>
      </c>
    </row>
    <row r="3461" spans="2:2" x14ac:dyDescent="0.3">
      <c r="B3461" s="113">
        <v>-95000</v>
      </c>
    </row>
    <row r="3462" spans="2:2" x14ac:dyDescent="0.3">
      <c r="B3462" s="113">
        <v>13670</v>
      </c>
    </row>
    <row r="3463" spans="2:2" x14ac:dyDescent="0.3">
      <c r="B3463" s="113">
        <v>-100000</v>
      </c>
    </row>
    <row r="3464" spans="2:2" x14ac:dyDescent="0.3">
      <c r="B3464" s="113">
        <v>28080</v>
      </c>
    </row>
    <row r="3465" spans="2:2" x14ac:dyDescent="0.3">
      <c r="B3465" s="113">
        <v>-100000</v>
      </c>
    </row>
    <row r="3466" spans="2:2" x14ac:dyDescent="0.3">
      <c r="B3466" s="113">
        <v>31830</v>
      </c>
    </row>
    <row r="3467" spans="2:2" x14ac:dyDescent="0.3">
      <c r="B3467" s="113">
        <v>-106670</v>
      </c>
    </row>
    <row r="3468" spans="2:2" x14ac:dyDescent="0.3">
      <c r="B3468" s="113">
        <v>32250</v>
      </c>
    </row>
    <row r="3469" spans="2:2" x14ac:dyDescent="0.3">
      <c r="B3469" s="113">
        <v>-122500</v>
      </c>
    </row>
    <row r="3470" spans="2:2" x14ac:dyDescent="0.3">
      <c r="B3470" s="113">
        <v>-20830</v>
      </c>
    </row>
    <row r="3471" spans="2:2" x14ac:dyDescent="0.3">
      <c r="B3471" s="113">
        <v>-141670</v>
      </c>
    </row>
    <row r="3472" spans="2:2" x14ac:dyDescent="0.3">
      <c r="B3472" s="113">
        <v>-43330</v>
      </c>
    </row>
    <row r="3473" spans="2:2" x14ac:dyDescent="0.3">
      <c r="B3473" s="113">
        <v>-157500</v>
      </c>
    </row>
    <row r="3474" spans="2:2" x14ac:dyDescent="0.3">
      <c r="B3474" s="113">
        <v>-103830</v>
      </c>
    </row>
    <row r="3475" spans="2:2" x14ac:dyDescent="0.3">
      <c r="B3475" s="113">
        <v>-174170</v>
      </c>
    </row>
    <row r="3476" spans="2:2" x14ac:dyDescent="0.3">
      <c r="B3476" s="113">
        <v>-145500</v>
      </c>
    </row>
    <row r="3477" spans="2:2" x14ac:dyDescent="0.3">
      <c r="B3477" s="113">
        <v>-178330</v>
      </c>
    </row>
    <row r="3478" spans="2:2" x14ac:dyDescent="0.3">
      <c r="B3478" s="113">
        <v>-182500</v>
      </c>
    </row>
    <row r="3479" spans="2:2" x14ac:dyDescent="0.3">
      <c r="B3479" s="113">
        <v>-178330</v>
      </c>
    </row>
    <row r="3480" spans="2:2" x14ac:dyDescent="0.3">
      <c r="B3480" s="113">
        <v>-137170</v>
      </c>
    </row>
    <row r="3481" spans="2:2" x14ac:dyDescent="0.3">
      <c r="B3481" s="113">
        <v>-166670</v>
      </c>
    </row>
    <row r="3482" spans="2:2" x14ac:dyDescent="0.3">
      <c r="B3482" s="113">
        <v>-95170</v>
      </c>
    </row>
    <row r="3483" spans="2:2" x14ac:dyDescent="0.3">
      <c r="B3483" s="113">
        <v>-143330</v>
      </c>
    </row>
    <row r="3484" spans="2:2" x14ac:dyDescent="0.3">
      <c r="B3484" s="113">
        <v>-41830</v>
      </c>
    </row>
    <row r="3485" spans="2:2" x14ac:dyDescent="0.3">
      <c r="B3485" s="113">
        <v>-120830</v>
      </c>
    </row>
    <row r="3486" spans="2:2" x14ac:dyDescent="0.3">
      <c r="B3486" s="113">
        <v>-15670</v>
      </c>
    </row>
    <row r="3487" spans="2:2" x14ac:dyDescent="0.3">
      <c r="B3487" s="113">
        <v>-97500</v>
      </c>
    </row>
    <row r="3488" spans="2:2" x14ac:dyDescent="0.3">
      <c r="B3488" s="113">
        <v>-7500</v>
      </c>
    </row>
    <row r="3489" spans="2:2" x14ac:dyDescent="0.3">
      <c r="B3489" s="113">
        <v>-70000</v>
      </c>
    </row>
    <row r="3490" spans="2:2" x14ac:dyDescent="0.3">
      <c r="B3490" s="113">
        <v>-7670</v>
      </c>
    </row>
    <row r="3491" spans="2:2" x14ac:dyDescent="0.3">
      <c r="B3491" s="113">
        <v>-55830</v>
      </c>
    </row>
    <row r="3492" spans="2:2" x14ac:dyDescent="0.3">
      <c r="B3492" s="113">
        <v>-9170</v>
      </c>
    </row>
    <row r="3493" spans="2:2" x14ac:dyDescent="0.3">
      <c r="B3493" s="113">
        <v>-74170</v>
      </c>
    </row>
    <row r="3494" spans="2:2" x14ac:dyDescent="0.3">
      <c r="B3494" s="113">
        <v>-64500</v>
      </c>
    </row>
    <row r="3495" spans="2:2" x14ac:dyDescent="0.3">
      <c r="B3495" s="113">
        <v>-102500</v>
      </c>
    </row>
    <row r="3496" spans="2:2" x14ac:dyDescent="0.3">
      <c r="B3496" s="113">
        <v>-82670</v>
      </c>
    </row>
    <row r="3497" spans="2:2" x14ac:dyDescent="0.3">
      <c r="B3497" s="113">
        <v>-100000</v>
      </c>
    </row>
    <row r="3498" spans="2:2" x14ac:dyDescent="0.3">
      <c r="B3498" s="113">
        <v>-102000</v>
      </c>
    </row>
    <row r="3499" spans="2:2" x14ac:dyDescent="0.3">
      <c r="B3499" s="113">
        <v>-109170</v>
      </c>
    </row>
    <row r="3500" spans="2:2" x14ac:dyDescent="0.3">
      <c r="B3500" s="113">
        <v>-119000</v>
      </c>
    </row>
    <row r="3501" spans="2:2" x14ac:dyDescent="0.3">
      <c r="B3501" s="113">
        <v>-118330</v>
      </c>
    </row>
    <row r="3502" spans="2:2" x14ac:dyDescent="0.3">
      <c r="B3502" s="113">
        <v>-136000</v>
      </c>
    </row>
    <row r="3503" spans="2:2" x14ac:dyDescent="0.3">
      <c r="B3503" s="113">
        <v>-123330</v>
      </c>
    </row>
    <row r="3504" spans="2:2" x14ac:dyDescent="0.3">
      <c r="B3504" s="113">
        <v>-76670</v>
      </c>
    </row>
    <row r="3505" spans="2:2" x14ac:dyDescent="0.3">
      <c r="B3505" s="113">
        <v>-106670</v>
      </c>
    </row>
    <row r="3506" spans="2:2" x14ac:dyDescent="0.3">
      <c r="B3506" s="113">
        <v>-36830</v>
      </c>
    </row>
    <row r="3507" spans="2:2" x14ac:dyDescent="0.3">
      <c r="B3507" s="113">
        <v>-95000</v>
      </c>
    </row>
    <row r="3508" spans="2:2" x14ac:dyDescent="0.3">
      <c r="B3508" s="113">
        <v>-3170</v>
      </c>
    </row>
    <row r="3509" spans="2:2" x14ac:dyDescent="0.3">
      <c r="B3509" s="113">
        <v>-76670</v>
      </c>
    </row>
    <row r="3510" spans="2:2" x14ac:dyDescent="0.3">
      <c r="B3510" s="113">
        <v>-8830</v>
      </c>
    </row>
    <row r="3511" spans="2:2" x14ac:dyDescent="0.3">
      <c r="B3511" s="113">
        <v>-65000</v>
      </c>
    </row>
    <row r="3512" spans="2:2" x14ac:dyDescent="0.3">
      <c r="B3512" s="113">
        <v>-3330</v>
      </c>
    </row>
    <row r="3513" spans="2:2" x14ac:dyDescent="0.3">
      <c r="B3513" s="113">
        <v>-49170</v>
      </c>
    </row>
    <row r="3514" spans="2:2" x14ac:dyDescent="0.3">
      <c r="B3514" s="113">
        <v>17170</v>
      </c>
    </row>
    <row r="3515" spans="2:2" x14ac:dyDescent="0.3">
      <c r="B3515" s="113">
        <v>-32500</v>
      </c>
    </row>
    <row r="3516" spans="2:2" x14ac:dyDescent="0.3">
      <c r="B3516" s="113">
        <v>22250</v>
      </c>
    </row>
    <row r="3517" spans="2:2" x14ac:dyDescent="0.3">
      <c r="B3517" s="113">
        <v>-65000</v>
      </c>
    </row>
    <row r="3518" spans="2:2" x14ac:dyDescent="0.3">
      <c r="B3518" s="113">
        <v>-21000</v>
      </c>
    </row>
    <row r="3519" spans="2:2" x14ac:dyDescent="0.3">
      <c r="B3519" s="113">
        <v>-88330</v>
      </c>
    </row>
    <row r="3520" spans="2:2" x14ac:dyDescent="0.3">
      <c r="B3520" s="113">
        <v>-63000</v>
      </c>
    </row>
    <row r="3521" spans="2:2" x14ac:dyDescent="0.3">
      <c r="B3521" s="113">
        <v>-106670</v>
      </c>
    </row>
    <row r="3522" spans="2:2" x14ac:dyDescent="0.3">
      <c r="B3522" s="113">
        <v>-87000</v>
      </c>
    </row>
    <row r="3523" spans="2:2" x14ac:dyDescent="0.3">
      <c r="B3523" s="113">
        <v>-118330</v>
      </c>
    </row>
    <row r="3524" spans="2:2" x14ac:dyDescent="0.3">
      <c r="B3524" s="113">
        <v>-124000</v>
      </c>
    </row>
    <row r="3525" spans="2:2" x14ac:dyDescent="0.3">
      <c r="B3525" s="113">
        <v>-127500</v>
      </c>
    </row>
    <row r="3526" spans="2:2" x14ac:dyDescent="0.3">
      <c r="B3526" s="113">
        <v>-158500</v>
      </c>
    </row>
    <row r="3527" spans="2:2" x14ac:dyDescent="0.3">
      <c r="B3527" s="113">
        <v>-130000</v>
      </c>
    </row>
    <row r="3528" spans="2:2" x14ac:dyDescent="0.3">
      <c r="B3528" s="113">
        <v>-111670</v>
      </c>
    </row>
    <row r="3529" spans="2:2" x14ac:dyDescent="0.3">
      <c r="B3529" s="113">
        <v>-120830</v>
      </c>
    </row>
    <row r="3530" spans="2:2" x14ac:dyDescent="0.3">
      <c r="B3530" s="113">
        <v>-67330</v>
      </c>
    </row>
    <row r="3531" spans="2:2" x14ac:dyDescent="0.3">
      <c r="B3531" s="113">
        <v>-95000</v>
      </c>
    </row>
    <row r="3532" spans="2:2" x14ac:dyDescent="0.3">
      <c r="B3532" s="113">
        <v>-15500</v>
      </c>
    </row>
    <row r="3533" spans="2:2" x14ac:dyDescent="0.3">
      <c r="B3533" s="113">
        <v>-80830</v>
      </c>
    </row>
    <row r="3534" spans="2:2" x14ac:dyDescent="0.3">
      <c r="B3534" s="113">
        <v>-3830</v>
      </c>
    </row>
    <row r="3535" spans="2:2" x14ac:dyDescent="0.3">
      <c r="B3535" s="113">
        <v>-70000</v>
      </c>
    </row>
    <row r="3536" spans="2:2" x14ac:dyDescent="0.3">
      <c r="B3536" s="113">
        <v>-10170</v>
      </c>
    </row>
    <row r="3537" spans="2:2" x14ac:dyDescent="0.3">
      <c r="B3537" s="113">
        <v>-55830</v>
      </c>
    </row>
    <row r="3538" spans="2:2" x14ac:dyDescent="0.3">
      <c r="B3538" s="113">
        <v>8420</v>
      </c>
    </row>
    <row r="3539" spans="2:2" x14ac:dyDescent="0.3">
      <c r="B3539" s="113">
        <v>-51670</v>
      </c>
    </row>
    <row r="3540" spans="2:2" x14ac:dyDescent="0.3">
      <c r="B3540" s="113">
        <v>18830</v>
      </c>
    </row>
    <row r="3541" spans="2:2" x14ac:dyDescent="0.3">
      <c r="B3541" s="113">
        <v>-80830</v>
      </c>
    </row>
    <row r="3542" spans="2:2" x14ac:dyDescent="0.3">
      <c r="B3542" s="113">
        <v>-21170</v>
      </c>
    </row>
    <row r="3543" spans="2:2" x14ac:dyDescent="0.3">
      <c r="B3543" s="113">
        <v>-132500</v>
      </c>
    </row>
    <row r="3544" spans="2:2" x14ac:dyDescent="0.3">
      <c r="B3544" s="113">
        <v>-57830</v>
      </c>
    </row>
    <row r="3545" spans="2:2" x14ac:dyDescent="0.3">
      <c r="B3545" s="113">
        <v>-144170</v>
      </c>
    </row>
    <row r="3546" spans="2:2" x14ac:dyDescent="0.3">
      <c r="B3546" s="113">
        <v>-99330</v>
      </c>
    </row>
    <row r="3547" spans="2:2" x14ac:dyDescent="0.3">
      <c r="B3547" s="113">
        <v>-157500</v>
      </c>
    </row>
    <row r="3548" spans="2:2" x14ac:dyDescent="0.3">
      <c r="B3548" s="113">
        <v>-141500</v>
      </c>
    </row>
    <row r="3549" spans="2:2" x14ac:dyDescent="0.3">
      <c r="B3549" s="113">
        <v>-162500</v>
      </c>
    </row>
    <row r="3550" spans="2:2" x14ac:dyDescent="0.3">
      <c r="B3550" s="113">
        <v>-177500</v>
      </c>
    </row>
    <row r="3551" spans="2:2" x14ac:dyDescent="0.3">
      <c r="B3551" s="113">
        <v>-161670</v>
      </c>
    </row>
    <row r="3552" spans="2:2" x14ac:dyDescent="0.3">
      <c r="B3552" s="113">
        <v>-133330</v>
      </c>
    </row>
    <row r="3553" spans="2:2" x14ac:dyDescent="0.3">
      <c r="B3553" s="113">
        <v>-155000</v>
      </c>
    </row>
    <row r="3554" spans="2:2" x14ac:dyDescent="0.3">
      <c r="B3554" s="113">
        <v>-89830</v>
      </c>
    </row>
    <row r="3555" spans="2:2" x14ac:dyDescent="0.3">
      <c r="B3555" s="113">
        <v>-134170</v>
      </c>
    </row>
    <row r="3556" spans="2:2" x14ac:dyDescent="0.3">
      <c r="B3556" s="113">
        <v>-36500</v>
      </c>
    </row>
    <row r="3557" spans="2:2" x14ac:dyDescent="0.3">
      <c r="B3557" s="113">
        <v>-118330</v>
      </c>
    </row>
    <row r="3558" spans="2:2" x14ac:dyDescent="0.3">
      <c r="B3558" s="113">
        <v>-15000</v>
      </c>
    </row>
    <row r="3559" spans="2:2" x14ac:dyDescent="0.3">
      <c r="B3559" s="113">
        <v>-88330</v>
      </c>
    </row>
    <row r="3560" spans="2:2" x14ac:dyDescent="0.3">
      <c r="B3560" s="113">
        <v>-7500</v>
      </c>
    </row>
    <row r="3561" spans="2:2" x14ac:dyDescent="0.3">
      <c r="B3561" s="113">
        <v>-78330</v>
      </c>
    </row>
    <row r="3562" spans="2:2" x14ac:dyDescent="0.3">
      <c r="B3562" s="113">
        <v>-6000</v>
      </c>
    </row>
    <row r="3563" spans="2:2" x14ac:dyDescent="0.3">
      <c r="B3563" s="113">
        <v>-71670</v>
      </c>
    </row>
    <row r="3564" spans="2:2" x14ac:dyDescent="0.3">
      <c r="B3564" s="113">
        <v>420</v>
      </c>
    </row>
    <row r="3565" spans="2:2" x14ac:dyDescent="0.3">
      <c r="B3565" s="113">
        <v>-109170</v>
      </c>
    </row>
    <row r="3566" spans="2:2" x14ac:dyDescent="0.3">
      <c r="B3566" s="113">
        <v>-49000</v>
      </c>
    </row>
    <row r="3567" spans="2:2" x14ac:dyDescent="0.3">
      <c r="B3567" s="113">
        <v>-150830</v>
      </c>
    </row>
    <row r="3568" spans="2:2" x14ac:dyDescent="0.3">
      <c r="B3568" s="113">
        <v>-91830</v>
      </c>
    </row>
    <row r="3569" spans="2:2" x14ac:dyDescent="0.3">
      <c r="B3569" s="113">
        <v>-180830</v>
      </c>
    </row>
    <row r="3570" spans="2:2" x14ac:dyDescent="0.3">
      <c r="B3570" s="113">
        <v>-138830</v>
      </c>
    </row>
    <row r="3571" spans="2:2" x14ac:dyDescent="0.3">
      <c r="B3571" s="113">
        <v>-192500</v>
      </c>
    </row>
    <row r="3572" spans="2:2" x14ac:dyDescent="0.3">
      <c r="B3572" s="113">
        <v>-182830</v>
      </c>
    </row>
    <row r="3573" spans="2:2" x14ac:dyDescent="0.3">
      <c r="B3573" s="113">
        <v>-201670</v>
      </c>
    </row>
    <row r="3574" spans="2:2" x14ac:dyDescent="0.3">
      <c r="B3574" s="113">
        <v>-221330</v>
      </c>
    </row>
    <row r="3575" spans="2:2" x14ac:dyDescent="0.3">
      <c r="B3575" s="113">
        <v>-199170</v>
      </c>
    </row>
    <row r="3576" spans="2:2" x14ac:dyDescent="0.3">
      <c r="B3576" s="113">
        <v>-174500</v>
      </c>
    </row>
    <row r="3577" spans="2:2" x14ac:dyDescent="0.3">
      <c r="B3577" s="113">
        <v>-187500</v>
      </c>
    </row>
    <row r="3578" spans="2:2" x14ac:dyDescent="0.3">
      <c r="B3578" s="113">
        <v>-130669.99999999999</v>
      </c>
    </row>
    <row r="3579" spans="2:2" x14ac:dyDescent="0.3">
      <c r="B3579" s="113">
        <v>-145830</v>
      </c>
    </row>
    <row r="3580" spans="2:2" x14ac:dyDescent="0.3">
      <c r="B3580" s="113">
        <v>-69830</v>
      </c>
    </row>
    <row r="3581" spans="2:2" x14ac:dyDescent="0.3">
      <c r="B3581" s="113">
        <v>-132500</v>
      </c>
    </row>
    <row r="3582" spans="2:2" x14ac:dyDescent="0.3">
      <c r="B3582" s="113">
        <v>-40170</v>
      </c>
    </row>
    <row r="3583" spans="2:2" x14ac:dyDescent="0.3">
      <c r="B3583" s="113">
        <v>-111670</v>
      </c>
    </row>
    <row r="3584" spans="2:2" x14ac:dyDescent="0.3">
      <c r="B3584" s="113">
        <v>0</v>
      </c>
    </row>
    <row r="3585" spans="2:2" x14ac:dyDescent="0.3">
      <c r="B3585" s="113">
        <v>0</v>
      </c>
    </row>
    <row r="3586" spans="2:2" x14ac:dyDescent="0.3">
      <c r="B3586" s="113">
        <v>0</v>
      </c>
    </row>
    <row r="3587" spans="2:2" x14ac:dyDescent="0.3">
      <c r="B3587" s="113">
        <v>0</v>
      </c>
    </row>
    <row r="3588" spans="2:2" x14ac:dyDescent="0.3">
      <c r="B3588" s="113">
        <v>0</v>
      </c>
    </row>
    <row r="3589" spans="2:2" x14ac:dyDescent="0.3">
      <c r="B3589" s="113">
        <v>-132500</v>
      </c>
    </row>
    <row r="3590" spans="2:2" x14ac:dyDescent="0.3">
      <c r="B3590" s="113">
        <v>-75500</v>
      </c>
    </row>
    <row r="3591" spans="2:2" x14ac:dyDescent="0.3">
      <c r="B3591" s="113">
        <v>-165000</v>
      </c>
    </row>
    <row r="3592" spans="2:2" x14ac:dyDescent="0.3">
      <c r="B3592" s="113">
        <v>-135170</v>
      </c>
    </row>
    <row r="3593" spans="2:2" x14ac:dyDescent="0.3">
      <c r="B3593" s="113">
        <v>-176670</v>
      </c>
    </row>
    <row r="3594" spans="2:2" x14ac:dyDescent="0.3">
      <c r="B3594" s="113">
        <v>-149670</v>
      </c>
    </row>
    <row r="3595" spans="2:2" x14ac:dyDescent="0.3">
      <c r="B3595" s="113">
        <v>-190000</v>
      </c>
    </row>
    <row r="3596" spans="2:2" x14ac:dyDescent="0.3">
      <c r="B3596" s="113">
        <v>-197000</v>
      </c>
    </row>
    <row r="3597" spans="2:2" x14ac:dyDescent="0.3">
      <c r="B3597" s="113">
        <v>-208330</v>
      </c>
    </row>
    <row r="3598" spans="2:2" x14ac:dyDescent="0.3">
      <c r="B3598" s="113">
        <v>-240170</v>
      </c>
    </row>
    <row r="3599" spans="2:2" x14ac:dyDescent="0.3">
      <c r="B3599" s="113">
        <v>-208330</v>
      </c>
    </row>
    <row r="3600" spans="2:2" x14ac:dyDescent="0.3">
      <c r="B3600" s="113">
        <v>-163330</v>
      </c>
    </row>
    <row r="3601" spans="2:2" x14ac:dyDescent="0.3">
      <c r="B3601" s="113">
        <v>-200830</v>
      </c>
    </row>
    <row r="3602" spans="2:2" x14ac:dyDescent="0.3">
      <c r="B3602" s="113">
        <v>-123500</v>
      </c>
    </row>
    <row r="3603" spans="2:2" x14ac:dyDescent="0.3">
      <c r="B3603" s="113">
        <v>-187500</v>
      </c>
    </row>
    <row r="3604" spans="2:2" x14ac:dyDescent="0.3">
      <c r="B3604" s="113">
        <v>-77170</v>
      </c>
    </row>
    <row r="3605" spans="2:2" x14ac:dyDescent="0.3">
      <c r="B3605" s="113">
        <v>-164170</v>
      </c>
    </row>
    <row r="3606" spans="2:2" x14ac:dyDescent="0.3">
      <c r="B3606" s="113">
        <v>-52670</v>
      </c>
    </row>
    <row r="3607" spans="2:2" x14ac:dyDescent="0.3">
      <c r="B3607" s="113">
        <v>-123330</v>
      </c>
    </row>
    <row r="3608" spans="2:2" x14ac:dyDescent="0.3">
      <c r="B3608" s="113">
        <v>0</v>
      </c>
    </row>
    <row r="3609" spans="2:2" x14ac:dyDescent="0.3">
      <c r="B3609" s="113">
        <v>0</v>
      </c>
    </row>
    <row r="3610" spans="2:2" x14ac:dyDescent="0.3">
      <c r="B3610" s="113">
        <v>0</v>
      </c>
    </row>
    <row r="3611" spans="2:2" x14ac:dyDescent="0.3">
      <c r="B3611" s="113">
        <v>0</v>
      </c>
    </row>
    <row r="3612" spans="2:2" x14ac:dyDescent="0.3">
      <c r="B3612" s="113">
        <v>-10330</v>
      </c>
    </row>
    <row r="3613" spans="2:2" x14ac:dyDescent="0.3">
      <c r="B3613" s="113">
        <v>0</v>
      </c>
    </row>
    <row r="3614" spans="2:2" x14ac:dyDescent="0.3">
      <c r="B3614" s="113">
        <v>-110330</v>
      </c>
    </row>
    <row r="3615" spans="2:2" x14ac:dyDescent="0.3">
      <c r="B3615" s="113">
        <v>-126670</v>
      </c>
    </row>
    <row r="3616" spans="2:2" x14ac:dyDescent="0.3">
      <c r="B3616" s="113">
        <v>-152170</v>
      </c>
    </row>
    <row r="3617" spans="2:2" x14ac:dyDescent="0.3">
      <c r="B3617" s="113">
        <v>-144170</v>
      </c>
    </row>
    <row r="3618" spans="2:2" x14ac:dyDescent="0.3">
      <c r="B3618" s="113">
        <v>-162500</v>
      </c>
    </row>
    <row r="3619" spans="2:2" x14ac:dyDescent="0.3">
      <c r="B3619" s="113">
        <v>-156670</v>
      </c>
    </row>
    <row r="3620" spans="2:2" x14ac:dyDescent="0.3">
      <c r="B3620" s="113">
        <v>-193330</v>
      </c>
    </row>
    <row r="3621" spans="2:2" x14ac:dyDescent="0.3">
      <c r="B3621" s="113">
        <v>-170000</v>
      </c>
    </row>
    <row r="3622" spans="2:2" x14ac:dyDescent="0.3">
      <c r="B3622" s="113">
        <v>-224670</v>
      </c>
    </row>
    <row r="3623" spans="2:2" x14ac:dyDescent="0.3">
      <c r="B3623" s="113">
        <v>-166670</v>
      </c>
    </row>
    <row r="3624" spans="2:2" x14ac:dyDescent="0.3">
      <c r="B3624" s="113">
        <v>-162000</v>
      </c>
    </row>
    <row r="3625" spans="2:2" x14ac:dyDescent="0.3">
      <c r="B3625" s="113">
        <v>-151670</v>
      </c>
    </row>
    <row r="3626" spans="2:2" x14ac:dyDescent="0.3">
      <c r="B3626" s="113">
        <v>-114170</v>
      </c>
    </row>
    <row r="3627" spans="2:2" x14ac:dyDescent="0.3">
      <c r="B3627" s="113">
        <v>-134170</v>
      </c>
    </row>
    <row r="3628" spans="2:2" x14ac:dyDescent="0.3">
      <c r="B3628" s="113">
        <v>-63170</v>
      </c>
    </row>
    <row r="3629" spans="2:2" x14ac:dyDescent="0.3">
      <c r="B3629" s="113">
        <v>-117500</v>
      </c>
    </row>
    <row r="3630" spans="2:2" x14ac:dyDescent="0.3">
      <c r="B3630" s="113">
        <v>-29830</v>
      </c>
    </row>
    <row r="3631" spans="2:2" x14ac:dyDescent="0.3">
      <c r="B3631" s="113">
        <v>-112500</v>
      </c>
    </row>
    <row r="3632" spans="2:2" x14ac:dyDescent="0.3">
      <c r="B3632" s="113">
        <v>0</v>
      </c>
    </row>
    <row r="3633" spans="2:2" x14ac:dyDescent="0.3">
      <c r="B3633" s="113">
        <v>0</v>
      </c>
    </row>
    <row r="3634" spans="2:2" x14ac:dyDescent="0.3">
      <c r="B3634" s="113">
        <v>0</v>
      </c>
    </row>
    <row r="3635" spans="2:2" x14ac:dyDescent="0.3">
      <c r="B3635" s="113">
        <v>0</v>
      </c>
    </row>
    <row r="3636" spans="2:2" x14ac:dyDescent="0.3">
      <c r="B3636" s="113">
        <v>0</v>
      </c>
    </row>
    <row r="3637" spans="2:2" x14ac:dyDescent="0.3">
      <c r="B3637" s="113">
        <v>0</v>
      </c>
    </row>
    <row r="3638" spans="2:2" x14ac:dyDescent="0.3">
      <c r="B3638" s="113">
        <v>-85170</v>
      </c>
    </row>
    <row r="3639" spans="2:2" x14ac:dyDescent="0.3">
      <c r="B3639" s="113">
        <v>-149170</v>
      </c>
    </row>
    <row r="3640" spans="2:2" x14ac:dyDescent="0.3">
      <c r="B3640" s="113">
        <v>-139500</v>
      </c>
    </row>
    <row r="3641" spans="2:2" x14ac:dyDescent="0.3">
      <c r="B3641" s="113">
        <v>-171670</v>
      </c>
    </row>
    <row r="3642" spans="2:2" x14ac:dyDescent="0.3">
      <c r="B3642" s="113">
        <v>-163000</v>
      </c>
    </row>
    <row r="3643" spans="2:2" x14ac:dyDescent="0.3">
      <c r="B3643" s="113">
        <v>-187500</v>
      </c>
    </row>
    <row r="3644" spans="2:2" x14ac:dyDescent="0.3">
      <c r="B3644" s="113">
        <v>-204500</v>
      </c>
    </row>
    <row r="3645" spans="2:2" x14ac:dyDescent="0.3">
      <c r="B3645" s="113">
        <v>-194170</v>
      </c>
    </row>
    <row r="3646" spans="2:2" x14ac:dyDescent="0.3">
      <c r="B3646" s="113">
        <v>-240000</v>
      </c>
    </row>
    <row r="3647" spans="2:2" x14ac:dyDescent="0.3">
      <c r="B3647" s="113">
        <v>-199170</v>
      </c>
    </row>
    <row r="3648" spans="2:2" x14ac:dyDescent="0.3">
      <c r="B3648" s="113">
        <v>-190830</v>
      </c>
    </row>
    <row r="3649" spans="2:2" x14ac:dyDescent="0.3">
      <c r="B3649" s="113">
        <v>-183330</v>
      </c>
    </row>
    <row r="3650" spans="2:2" x14ac:dyDescent="0.3">
      <c r="B3650" s="113">
        <v>-143330</v>
      </c>
    </row>
    <row r="3651" spans="2:2" x14ac:dyDescent="0.3">
      <c r="B3651" s="113">
        <v>-155000</v>
      </c>
    </row>
    <row r="3652" spans="2:2" x14ac:dyDescent="0.3">
      <c r="B3652" s="113">
        <v>-84330</v>
      </c>
    </row>
    <row r="3653" spans="2:2" x14ac:dyDescent="0.3">
      <c r="B3653" s="113">
        <v>-141670</v>
      </c>
    </row>
    <row r="3654" spans="2:2" x14ac:dyDescent="0.3">
      <c r="B3654" s="113">
        <v>-51830</v>
      </c>
    </row>
    <row r="3655" spans="2:2" x14ac:dyDescent="0.3">
      <c r="B3655" s="113">
        <v>-134170</v>
      </c>
    </row>
    <row r="3656" spans="2:2" x14ac:dyDescent="0.3">
      <c r="B3656" s="113">
        <v>-18000</v>
      </c>
    </row>
    <row r="3657" spans="2:2" x14ac:dyDescent="0.3">
      <c r="B3657" s="113">
        <v>-118330</v>
      </c>
    </row>
    <row r="3658" spans="2:2" x14ac:dyDescent="0.3">
      <c r="B3658" s="113">
        <v>-6500</v>
      </c>
    </row>
    <row r="3659" spans="2:2" x14ac:dyDescent="0.3">
      <c r="B3659" s="113">
        <v>-117500</v>
      </c>
    </row>
    <row r="3660" spans="2:2" x14ac:dyDescent="0.3">
      <c r="B3660" s="113">
        <v>-830</v>
      </c>
    </row>
    <row r="3661" spans="2:2" x14ac:dyDescent="0.3">
      <c r="B3661" s="113">
        <v>-125830</v>
      </c>
    </row>
    <row r="3662" spans="2:2" x14ac:dyDescent="0.3">
      <c r="B3662" s="113">
        <v>-104500</v>
      </c>
    </row>
    <row r="3663" spans="2:2" x14ac:dyDescent="0.3">
      <c r="B3663" s="113">
        <v>-147500</v>
      </c>
    </row>
    <row r="3664" spans="2:2" x14ac:dyDescent="0.3">
      <c r="B3664" s="113">
        <v>-169670</v>
      </c>
    </row>
    <row r="3665" spans="2:2" x14ac:dyDescent="0.3">
      <c r="B3665" s="113">
        <v>-168330</v>
      </c>
    </row>
    <row r="3666" spans="2:2" x14ac:dyDescent="0.3">
      <c r="B3666" s="113">
        <v>-179500</v>
      </c>
    </row>
    <row r="3667" spans="2:2" x14ac:dyDescent="0.3">
      <c r="B3667" s="113">
        <v>-172500</v>
      </c>
    </row>
    <row r="3668" spans="2:2" x14ac:dyDescent="0.3">
      <c r="B3668" s="113">
        <v>-195000</v>
      </c>
    </row>
    <row r="3669" spans="2:2" x14ac:dyDescent="0.3">
      <c r="B3669" s="113">
        <v>-175000</v>
      </c>
    </row>
    <row r="3670" spans="2:2" x14ac:dyDescent="0.3">
      <c r="B3670" s="113">
        <v>-207670</v>
      </c>
    </row>
    <row r="3671" spans="2:2" x14ac:dyDescent="0.3">
      <c r="B3671" s="113">
        <v>-165000</v>
      </c>
    </row>
    <row r="3672" spans="2:2" x14ac:dyDescent="0.3">
      <c r="B3672" s="113">
        <v>-133670</v>
      </c>
    </row>
    <row r="3673" spans="2:2" x14ac:dyDescent="0.3">
      <c r="B3673" s="113">
        <v>-151670</v>
      </c>
    </row>
    <row r="3674" spans="2:2" x14ac:dyDescent="0.3">
      <c r="B3674" s="113">
        <v>-92830</v>
      </c>
    </row>
    <row r="3675" spans="2:2" x14ac:dyDescent="0.3">
      <c r="B3675" s="113">
        <v>-146670</v>
      </c>
    </row>
    <row r="3676" spans="2:2" x14ac:dyDescent="0.3">
      <c r="B3676" s="113">
        <v>-43830</v>
      </c>
    </row>
    <row r="3677" spans="2:2" x14ac:dyDescent="0.3">
      <c r="B3677" s="113">
        <v>-145000</v>
      </c>
    </row>
    <row r="3678" spans="2:2" x14ac:dyDescent="0.3">
      <c r="B3678" s="113">
        <v>0</v>
      </c>
    </row>
    <row r="3679" spans="2:2" x14ac:dyDescent="0.3">
      <c r="B3679" s="113">
        <v>-140830</v>
      </c>
    </row>
    <row r="3680" spans="2:2" x14ac:dyDescent="0.3">
      <c r="B3680" s="113">
        <v>0</v>
      </c>
    </row>
    <row r="3681" spans="2:2" x14ac:dyDescent="0.3">
      <c r="B3681" s="113">
        <v>-140830</v>
      </c>
    </row>
    <row r="3682" spans="2:2" x14ac:dyDescent="0.3">
      <c r="B3682" s="113">
        <v>0</v>
      </c>
    </row>
    <row r="3683" spans="2:2" x14ac:dyDescent="0.3">
      <c r="B3683" s="113">
        <v>-144170</v>
      </c>
    </row>
    <row r="3684" spans="2:2" x14ac:dyDescent="0.3">
      <c r="B3684" s="113">
        <v>0</v>
      </c>
    </row>
    <row r="3685" spans="2:2" x14ac:dyDescent="0.3">
      <c r="B3685" s="113">
        <v>-140830</v>
      </c>
    </row>
    <row r="3686" spans="2:2" x14ac:dyDescent="0.3">
      <c r="B3686" s="113">
        <v>-84500</v>
      </c>
    </row>
    <row r="3687" spans="2:2" x14ac:dyDescent="0.3">
      <c r="B3687" s="113">
        <v>-154170</v>
      </c>
    </row>
    <row r="3688" spans="2:2" x14ac:dyDescent="0.3">
      <c r="B3688" s="113">
        <v>-129000</v>
      </c>
    </row>
    <row r="3689" spans="2:2" x14ac:dyDescent="0.3">
      <c r="B3689" s="113">
        <v>-163330</v>
      </c>
    </row>
    <row r="3690" spans="2:2" x14ac:dyDescent="0.3">
      <c r="B3690" s="113">
        <v>-145670</v>
      </c>
    </row>
    <row r="3691" spans="2:2" x14ac:dyDescent="0.3">
      <c r="B3691" s="113">
        <v>-159170</v>
      </c>
    </row>
    <row r="3692" spans="2:2" x14ac:dyDescent="0.3">
      <c r="B3692" s="113">
        <v>-176500</v>
      </c>
    </row>
    <row r="3693" spans="2:2" x14ac:dyDescent="0.3">
      <c r="B3693" s="113">
        <v>-160830</v>
      </c>
    </row>
    <row r="3694" spans="2:2" x14ac:dyDescent="0.3">
      <c r="B3694" s="113">
        <v>-173330</v>
      </c>
    </row>
    <row r="3695" spans="2:2" x14ac:dyDescent="0.3">
      <c r="B3695" s="113">
        <v>-169170</v>
      </c>
    </row>
    <row r="3696" spans="2:2" x14ac:dyDescent="0.3">
      <c r="B3696" s="113">
        <v>-122830</v>
      </c>
    </row>
    <row r="3697" spans="2:2" x14ac:dyDescent="0.3">
      <c r="B3697" s="113">
        <v>-169170</v>
      </c>
    </row>
    <row r="3698" spans="2:2" x14ac:dyDescent="0.3">
      <c r="B3698" s="113">
        <v>-84000</v>
      </c>
    </row>
    <row r="3699" spans="2:2" x14ac:dyDescent="0.3">
      <c r="B3699" s="113">
        <v>-142500</v>
      </c>
    </row>
    <row r="3700" spans="2:2" x14ac:dyDescent="0.3">
      <c r="B3700" s="113">
        <v>-33500</v>
      </c>
    </row>
    <row r="3701" spans="2:2" x14ac:dyDescent="0.3">
      <c r="B3701" s="113">
        <v>-134170</v>
      </c>
    </row>
    <row r="3702" spans="2:2" x14ac:dyDescent="0.3">
      <c r="B3702" s="113">
        <v>0</v>
      </c>
    </row>
    <row r="3703" spans="2:2" x14ac:dyDescent="0.3">
      <c r="B3703" s="113">
        <v>0</v>
      </c>
    </row>
    <row r="3704" spans="2:2" x14ac:dyDescent="0.3">
      <c r="B3704" s="113">
        <v>0</v>
      </c>
    </row>
    <row r="3705" spans="2:2" x14ac:dyDescent="0.3">
      <c r="B3705" s="113">
        <v>0</v>
      </c>
    </row>
    <row r="3706" spans="2:2" x14ac:dyDescent="0.3">
      <c r="B3706" s="113">
        <v>0</v>
      </c>
    </row>
    <row r="3707" spans="2:2" x14ac:dyDescent="0.3">
      <c r="B3707" s="113">
        <v>0</v>
      </c>
    </row>
    <row r="3708" spans="2:2" x14ac:dyDescent="0.3">
      <c r="B3708" s="113">
        <v>0</v>
      </c>
    </row>
    <row r="3709" spans="2:2" x14ac:dyDescent="0.3">
      <c r="B3709" s="113">
        <v>-127500</v>
      </c>
    </row>
    <row r="3710" spans="2:2" x14ac:dyDescent="0.3">
      <c r="B3710" s="113">
        <v>-84000</v>
      </c>
    </row>
    <row r="3711" spans="2:2" x14ac:dyDescent="0.3">
      <c r="B3711" s="113">
        <v>-149170</v>
      </c>
    </row>
    <row r="3712" spans="2:2" x14ac:dyDescent="0.3">
      <c r="B3712" s="113">
        <v>-148330</v>
      </c>
    </row>
    <row r="3713" spans="2:2" x14ac:dyDescent="0.3">
      <c r="B3713" s="113">
        <v>-185000</v>
      </c>
    </row>
    <row r="3714" spans="2:2" x14ac:dyDescent="0.3">
      <c r="B3714" s="113">
        <v>-175330</v>
      </c>
    </row>
    <row r="3715" spans="2:2" x14ac:dyDescent="0.3">
      <c r="B3715" s="113">
        <v>-210830</v>
      </c>
    </row>
    <row r="3716" spans="2:2" x14ac:dyDescent="0.3">
      <c r="B3716" s="113">
        <v>-230170</v>
      </c>
    </row>
    <row r="3717" spans="2:2" x14ac:dyDescent="0.3">
      <c r="B3717" s="113">
        <v>-216670</v>
      </c>
    </row>
    <row r="3718" spans="2:2" x14ac:dyDescent="0.3">
      <c r="B3718" s="113">
        <v>-268830</v>
      </c>
    </row>
    <row r="3719" spans="2:2" x14ac:dyDescent="0.3">
      <c r="B3719" s="113">
        <v>-216670</v>
      </c>
    </row>
    <row r="3720" spans="2:2" x14ac:dyDescent="0.3">
      <c r="B3720" s="113">
        <v>-215670</v>
      </c>
    </row>
    <row r="3721" spans="2:2" x14ac:dyDescent="0.3">
      <c r="B3721" s="113">
        <v>-196670</v>
      </c>
    </row>
    <row r="3722" spans="2:2" x14ac:dyDescent="0.3">
      <c r="B3722" s="113">
        <v>-161830</v>
      </c>
    </row>
    <row r="3723" spans="2:2" x14ac:dyDescent="0.3">
      <c r="B3723" s="113">
        <v>-173330</v>
      </c>
    </row>
    <row r="3724" spans="2:2" x14ac:dyDescent="0.3">
      <c r="B3724" s="113">
        <v>-103170</v>
      </c>
    </row>
    <row r="3725" spans="2:2" x14ac:dyDescent="0.3">
      <c r="B3725" s="113">
        <v>-163330</v>
      </c>
    </row>
    <row r="3726" spans="2:2" x14ac:dyDescent="0.3">
      <c r="B3726" s="113">
        <v>-70830</v>
      </c>
    </row>
    <row r="3727" spans="2:2" x14ac:dyDescent="0.3">
      <c r="B3727" s="113">
        <v>-162500</v>
      </c>
    </row>
    <row r="3728" spans="2:2" x14ac:dyDescent="0.3">
      <c r="B3728" s="113">
        <v>-37830</v>
      </c>
    </row>
    <row r="3729" spans="2:2" x14ac:dyDescent="0.3">
      <c r="B3729" s="113">
        <v>-158330</v>
      </c>
    </row>
    <row r="3730" spans="2:2" x14ac:dyDescent="0.3">
      <c r="B3730" s="113">
        <v>0</v>
      </c>
    </row>
    <row r="3731" spans="2:2" x14ac:dyDescent="0.3">
      <c r="B3731" s="113">
        <v>0</v>
      </c>
    </row>
    <row r="3732" spans="2:2" x14ac:dyDescent="0.3">
      <c r="B3732" s="113">
        <v>0</v>
      </c>
    </row>
    <row r="3733" spans="2:2" x14ac:dyDescent="0.3">
      <c r="B3733" s="113">
        <v>-144170</v>
      </c>
    </row>
    <row r="3734" spans="2:2" x14ac:dyDescent="0.3">
      <c r="B3734" s="113">
        <v>-131500</v>
      </c>
    </row>
    <row r="3735" spans="2:2" x14ac:dyDescent="0.3">
      <c r="B3735" s="113">
        <v>-151670</v>
      </c>
    </row>
    <row r="3736" spans="2:2" x14ac:dyDescent="0.3">
      <c r="B3736" s="113">
        <v>-168000</v>
      </c>
    </row>
    <row r="3737" spans="2:2" x14ac:dyDescent="0.3">
      <c r="B3737" s="113">
        <v>-172500</v>
      </c>
    </row>
    <row r="3738" spans="2:2" x14ac:dyDescent="0.3">
      <c r="B3738" s="113">
        <v>-187670</v>
      </c>
    </row>
    <row r="3739" spans="2:2" x14ac:dyDescent="0.3">
      <c r="B3739" s="113">
        <v>-190830</v>
      </c>
    </row>
    <row r="3740" spans="2:2" x14ac:dyDescent="0.3">
      <c r="B3740" s="113">
        <v>-223830</v>
      </c>
    </row>
    <row r="3741" spans="2:2" x14ac:dyDescent="0.3">
      <c r="B3741" s="113">
        <v>-197500</v>
      </c>
    </row>
    <row r="3742" spans="2:2" x14ac:dyDescent="0.3">
      <c r="B3742" s="113">
        <v>-250500</v>
      </c>
    </row>
    <row r="3743" spans="2:2" x14ac:dyDescent="0.3">
      <c r="B3743" s="113">
        <v>-204170</v>
      </c>
    </row>
    <row r="3744" spans="2:2" x14ac:dyDescent="0.3">
      <c r="B3744" s="113">
        <v>-196500</v>
      </c>
    </row>
    <row r="3745" spans="2:2" x14ac:dyDescent="0.3">
      <c r="B3745" s="113">
        <v>-157500</v>
      </c>
    </row>
    <row r="3746" spans="2:2" x14ac:dyDescent="0.3">
      <c r="B3746" s="113">
        <v>-135000</v>
      </c>
    </row>
    <row r="3747" spans="2:2" x14ac:dyDescent="0.3">
      <c r="B3747" s="113">
        <v>-138330</v>
      </c>
    </row>
    <row r="3748" spans="2:2" x14ac:dyDescent="0.3">
      <c r="B3748" s="113">
        <v>-76830</v>
      </c>
    </row>
    <row r="3749" spans="2:2" x14ac:dyDescent="0.3">
      <c r="B3749" s="113">
        <v>-135830</v>
      </c>
    </row>
    <row r="3750" spans="2:2" x14ac:dyDescent="0.3">
      <c r="B3750" s="113">
        <v>0</v>
      </c>
    </row>
    <row r="3751" spans="2:2" x14ac:dyDescent="0.3">
      <c r="B3751" s="113">
        <v>0</v>
      </c>
    </row>
    <row r="3752" spans="2:2" x14ac:dyDescent="0.3">
      <c r="B3752" s="113">
        <v>0</v>
      </c>
    </row>
    <row r="3753" spans="2:2" x14ac:dyDescent="0.3">
      <c r="B3753" s="113">
        <v>0</v>
      </c>
    </row>
    <row r="3754" spans="2:2" x14ac:dyDescent="0.3">
      <c r="B3754" s="113">
        <v>0</v>
      </c>
    </row>
    <row r="3755" spans="2:2" x14ac:dyDescent="0.3">
      <c r="B3755" s="113">
        <v>0</v>
      </c>
    </row>
    <row r="3756" spans="2:2" x14ac:dyDescent="0.3">
      <c r="B3756" s="113">
        <v>0</v>
      </c>
    </row>
    <row r="3757" spans="2:2" x14ac:dyDescent="0.3">
      <c r="B3757" s="113">
        <v>-103330</v>
      </c>
    </row>
    <row r="3758" spans="2:2" x14ac:dyDescent="0.3">
      <c r="B3758" s="113">
        <v>-104500</v>
      </c>
    </row>
    <row r="3759" spans="2:2" x14ac:dyDescent="0.3">
      <c r="B3759" s="113">
        <v>-117500</v>
      </c>
    </row>
    <row r="3760" spans="2:2" x14ac:dyDescent="0.3">
      <c r="B3760" s="113">
        <v>-156830</v>
      </c>
    </row>
    <row r="3761" spans="2:2" x14ac:dyDescent="0.3">
      <c r="B3761" s="113">
        <v>-128330.00000000001</v>
      </c>
    </row>
    <row r="3762" spans="2:2" x14ac:dyDescent="0.3">
      <c r="B3762" s="113">
        <v>-160500</v>
      </c>
    </row>
    <row r="3763" spans="2:2" x14ac:dyDescent="0.3">
      <c r="B3763" s="113">
        <v>-144170</v>
      </c>
    </row>
    <row r="3764" spans="2:2" x14ac:dyDescent="0.3">
      <c r="B3764" s="113">
        <v>-191500</v>
      </c>
    </row>
    <row r="3765" spans="2:2" x14ac:dyDescent="0.3">
      <c r="B3765" s="113">
        <v>-154170</v>
      </c>
    </row>
    <row r="3766" spans="2:2" x14ac:dyDescent="0.3">
      <c r="B3766" s="113">
        <v>-215830</v>
      </c>
    </row>
    <row r="3767" spans="2:2" x14ac:dyDescent="0.3">
      <c r="B3767" s="113">
        <v>-154170</v>
      </c>
    </row>
    <row r="3768" spans="2:2" x14ac:dyDescent="0.3">
      <c r="B3768" s="113">
        <v>-167000</v>
      </c>
    </row>
    <row r="3769" spans="2:2" x14ac:dyDescent="0.3">
      <c r="B3769" s="113">
        <v>-135830</v>
      </c>
    </row>
    <row r="3770" spans="2:2" x14ac:dyDescent="0.3">
      <c r="B3770" s="113">
        <v>-119000</v>
      </c>
    </row>
    <row r="3771" spans="2:2" x14ac:dyDescent="0.3">
      <c r="B3771" s="113">
        <v>-109170</v>
      </c>
    </row>
    <row r="3772" spans="2:2" x14ac:dyDescent="0.3">
      <c r="B3772" s="113">
        <v>-56670</v>
      </c>
    </row>
    <row r="3773" spans="2:2" x14ac:dyDescent="0.3">
      <c r="B3773" s="113">
        <v>-84170</v>
      </c>
    </row>
    <row r="3774" spans="2:2" x14ac:dyDescent="0.3">
      <c r="B3774" s="113">
        <v>-21000</v>
      </c>
    </row>
    <row r="3775" spans="2:2" x14ac:dyDescent="0.3">
      <c r="B3775" s="113">
        <v>-86670</v>
      </c>
    </row>
    <row r="3776" spans="2:2" x14ac:dyDescent="0.3">
      <c r="B3776" s="113">
        <v>0</v>
      </c>
    </row>
    <row r="3777" spans="2:2" x14ac:dyDescent="0.3">
      <c r="B3777" s="113">
        <v>0</v>
      </c>
    </row>
    <row r="3778" spans="2:2" x14ac:dyDescent="0.3">
      <c r="B3778" s="113">
        <v>0</v>
      </c>
    </row>
    <row r="3779" spans="2:2" x14ac:dyDescent="0.3">
      <c r="B3779" s="113">
        <v>0</v>
      </c>
    </row>
    <row r="3780" spans="2:2" x14ac:dyDescent="0.3">
      <c r="B3780" s="113">
        <v>0</v>
      </c>
    </row>
    <row r="3781" spans="2:2" x14ac:dyDescent="0.3">
      <c r="B3781" s="113">
        <v>0</v>
      </c>
    </row>
    <row r="3782" spans="2:2" x14ac:dyDescent="0.3">
      <c r="B3782" s="113">
        <v>-62330</v>
      </c>
    </row>
    <row r="3783" spans="2:2" x14ac:dyDescent="0.3">
      <c r="B3783" s="113">
        <v>-124170</v>
      </c>
    </row>
    <row r="3784" spans="2:2" x14ac:dyDescent="0.3">
      <c r="B3784" s="113">
        <v>-95670</v>
      </c>
    </row>
    <row r="3785" spans="2:2" x14ac:dyDescent="0.3">
      <c r="B3785" s="113">
        <v>-137500</v>
      </c>
    </row>
    <row r="3786" spans="2:2" x14ac:dyDescent="0.3">
      <c r="B3786" s="113">
        <v>-123170</v>
      </c>
    </row>
    <row r="3787" spans="2:2" x14ac:dyDescent="0.3">
      <c r="B3787" s="113">
        <v>-147500</v>
      </c>
    </row>
    <row r="3788" spans="2:2" x14ac:dyDescent="0.3">
      <c r="B3788" s="113">
        <v>-139670</v>
      </c>
    </row>
    <row r="3789" spans="2:2" x14ac:dyDescent="0.3">
      <c r="B3789" s="113">
        <v>-150830</v>
      </c>
    </row>
    <row r="3790" spans="2:2" x14ac:dyDescent="0.3">
      <c r="B3790" s="113">
        <v>-152000</v>
      </c>
    </row>
    <row r="3791" spans="2:2" x14ac:dyDescent="0.3">
      <c r="B3791" s="113">
        <v>-157500</v>
      </c>
    </row>
    <row r="3792" spans="2:2" x14ac:dyDescent="0.3">
      <c r="B3792" s="113">
        <v>-92500</v>
      </c>
    </row>
    <row r="3793" spans="2:2" x14ac:dyDescent="0.3">
      <c r="B3793" s="113">
        <v>-155830</v>
      </c>
    </row>
    <row r="3794" spans="2:2" x14ac:dyDescent="0.3">
      <c r="B3794" s="113">
        <v>-59000</v>
      </c>
    </row>
    <row r="3795" spans="2:2" x14ac:dyDescent="0.3">
      <c r="B3795" s="113">
        <v>-158330</v>
      </c>
    </row>
    <row r="3796" spans="2:2" x14ac:dyDescent="0.3">
      <c r="B3796" s="113">
        <v>-15830</v>
      </c>
    </row>
    <row r="3797" spans="2:2" x14ac:dyDescent="0.3">
      <c r="B3797" s="113">
        <v>-153330</v>
      </c>
    </row>
    <row r="3798" spans="2:2" x14ac:dyDescent="0.3">
      <c r="B3798" s="113">
        <v>0</v>
      </c>
    </row>
    <row r="3799" spans="2:2" x14ac:dyDescent="0.3">
      <c r="B3799" s="113">
        <v>0</v>
      </c>
    </row>
    <row r="3800" spans="2:2" x14ac:dyDescent="0.3">
      <c r="B3800" s="113">
        <v>0</v>
      </c>
    </row>
    <row r="3801" spans="2:2" x14ac:dyDescent="0.3">
      <c r="B3801" s="113">
        <v>0</v>
      </c>
    </row>
    <row r="3802" spans="2:2" x14ac:dyDescent="0.3">
      <c r="B3802" s="113">
        <v>0</v>
      </c>
    </row>
    <row r="3803" spans="2:2" x14ac:dyDescent="0.3">
      <c r="B3803" s="113">
        <v>0</v>
      </c>
    </row>
    <row r="3804" spans="2:2" x14ac:dyDescent="0.3">
      <c r="B3804" s="113">
        <v>0</v>
      </c>
    </row>
    <row r="3805" spans="2:2" x14ac:dyDescent="0.3">
      <c r="B3805" s="113">
        <v>-141670</v>
      </c>
    </row>
    <row r="3806" spans="2:2" x14ac:dyDescent="0.3">
      <c r="B3806" s="113">
        <v>-69000</v>
      </c>
    </row>
    <row r="3807" spans="2:2" x14ac:dyDescent="0.3">
      <c r="B3807" s="113">
        <v>-153330</v>
      </c>
    </row>
    <row r="3808" spans="2:2" x14ac:dyDescent="0.3">
      <c r="B3808" s="113">
        <v>-121170</v>
      </c>
    </row>
    <row r="3809" spans="2:2" x14ac:dyDescent="0.3">
      <c r="B3809" s="113">
        <v>-168330</v>
      </c>
    </row>
    <row r="3810" spans="2:2" x14ac:dyDescent="0.3">
      <c r="B3810" s="113">
        <v>-154830</v>
      </c>
    </row>
    <row r="3811" spans="2:2" x14ac:dyDescent="0.3">
      <c r="B3811" s="113">
        <v>-172500</v>
      </c>
    </row>
    <row r="3812" spans="2:2" x14ac:dyDescent="0.3">
      <c r="B3812" s="113">
        <v>-188830</v>
      </c>
    </row>
    <row r="3813" spans="2:2" x14ac:dyDescent="0.3">
      <c r="B3813" s="113">
        <v>-168330</v>
      </c>
    </row>
    <row r="3814" spans="2:2" x14ac:dyDescent="0.3">
      <c r="B3814" s="113">
        <v>-211170</v>
      </c>
    </row>
    <row r="3815" spans="2:2" x14ac:dyDescent="0.3">
      <c r="B3815" s="113">
        <v>-160000</v>
      </c>
    </row>
    <row r="3816" spans="2:2" x14ac:dyDescent="0.3">
      <c r="B3816" s="113">
        <v>-153330</v>
      </c>
    </row>
    <row r="3817" spans="2:2" x14ac:dyDescent="0.3">
      <c r="B3817" s="113">
        <v>-152500</v>
      </c>
    </row>
    <row r="3818" spans="2:2" x14ac:dyDescent="0.3">
      <c r="B3818" s="113">
        <v>-108170</v>
      </c>
    </row>
    <row r="3819" spans="2:2" x14ac:dyDescent="0.3">
      <c r="B3819" s="113">
        <v>-129169.99999999999</v>
      </c>
    </row>
    <row r="3820" spans="2:2" x14ac:dyDescent="0.3">
      <c r="B3820" s="113">
        <v>-52830</v>
      </c>
    </row>
    <row r="3821" spans="2:2" x14ac:dyDescent="0.3">
      <c r="B3821" s="113">
        <v>-101670</v>
      </c>
    </row>
    <row r="3822" spans="2:2" x14ac:dyDescent="0.3">
      <c r="B3822" s="113">
        <v>-19830</v>
      </c>
    </row>
    <row r="3823" spans="2:2" x14ac:dyDescent="0.3">
      <c r="B3823" s="113">
        <v>0</v>
      </c>
    </row>
    <row r="3824" spans="2:2" x14ac:dyDescent="0.3">
      <c r="B3824" s="113">
        <v>0</v>
      </c>
    </row>
    <row r="3825" spans="2:2" x14ac:dyDescent="0.3">
      <c r="B3825" s="113">
        <v>0</v>
      </c>
    </row>
    <row r="3826" spans="2:2" x14ac:dyDescent="0.3">
      <c r="B3826" s="113">
        <v>0</v>
      </c>
    </row>
    <row r="3827" spans="2:2" x14ac:dyDescent="0.3">
      <c r="B3827" s="113">
        <v>0</v>
      </c>
    </row>
    <row r="3828" spans="2:2" x14ac:dyDescent="0.3">
      <c r="B3828" s="113">
        <v>0</v>
      </c>
    </row>
    <row r="3829" spans="2:2" x14ac:dyDescent="0.3">
      <c r="B3829" s="113">
        <v>-114170</v>
      </c>
    </row>
    <row r="3830" spans="2:2" x14ac:dyDescent="0.3">
      <c r="B3830" s="113">
        <v>-77330</v>
      </c>
    </row>
    <row r="3831" spans="2:2" x14ac:dyDescent="0.3">
      <c r="B3831" s="113">
        <v>-140830</v>
      </c>
    </row>
    <row r="3832" spans="2:2" x14ac:dyDescent="0.3">
      <c r="B3832" s="113">
        <v>-114830</v>
      </c>
    </row>
    <row r="3833" spans="2:2" x14ac:dyDescent="0.3">
      <c r="B3833" s="113">
        <v>-147500</v>
      </c>
    </row>
    <row r="3834" spans="2:2" x14ac:dyDescent="0.3">
      <c r="B3834" s="113">
        <v>-153000</v>
      </c>
    </row>
    <row r="3835" spans="2:2" x14ac:dyDescent="0.3">
      <c r="B3835" s="113">
        <v>-167500</v>
      </c>
    </row>
    <row r="3836" spans="2:2" x14ac:dyDescent="0.3">
      <c r="B3836" s="113">
        <v>-195000</v>
      </c>
    </row>
    <row r="3837" spans="2:2" x14ac:dyDescent="0.3">
      <c r="B3837" s="113">
        <v>-167500</v>
      </c>
    </row>
    <row r="3838" spans="2:2" x14ac:dyDescent="0.3">
      <c r="B3838" s="113">
        <v>-215330</v>
      </c>
    </row>
    <row r="3839" spans="2:2" x14ac:dyDescent="0.3">
      <c r="B3839" s="113">
        <v>-167500</v>
      </c>
    </row>
    <row r="3840" spans="2:2" x14ac:dyDescent="0.3">
      <c r="B3840" s="113">
        <v>-156000</v>
      </c>
    </row>
    <row r="3841" spans="2:2" x14ac:dyDescent="0.3">
      <c r="B3841" s="113">
        <v>-157500</v>
      </c>
    </row>
    <row r="3842" spans="2:2" x14ac:dyDescent="0.3">
      <c r="B3842" s="113">
        <v>-113000</v>
      </c>
    </row>
    <row r="3843" spans="2:2" x14ac:dyDescent="0.3">
      <c r="B3843" s="113">
        <v>-120000</v>
      </c>
    </row>
    <row r="3844" spans="2:2" x14ac:dyDescent="0.3">
      <c r="B3844" s="113">
        <v>-54170</v>
      </c>
    </row>
    <row r="3845" spans="2:2" x14ac:dyDescent="0.3">
      <c r="B3845" s="113">
        <v>-125000</v>
      </c>
    </row>
    <row r="3846" spans="2:2" x14ac:dyDescent="0.3">
      <c r="B3846" s="113">
        <v>0</v>
      </c>
    </row>
    <row r="3847" spans="2:2" x14ac:dyDescent="0.3">
      <c r="B3847" s="113">
        <v>0</v>
      </c>
    </row>
    <row r="3848" spans="2:2" x14ac:dyDescent="0.3">
      <c r="B3848" s="113">
        <v>0</v>
      </c>
    </row>
    <row r="3849" spans="2:2" x14ac:dyDescent="0.3">
      <c r="B3849" s="113">
        <v>0</v>
      </c>
    </row>
    <row r="3850" spans="2:2" x14ac:dyDescent="0.3">
      <c r="B3850" s="113">
        <v>0</v>
      </c>
    </row>
    <row r="3851" spans="2:2" x14ac:dyDescent="0.3">
      <c r="B3851" s="113">
        <v>0</v>
      </c>
    </row>
    <row r="3852" spans="2:2" x14ac:dyDescent="0.3">
      <c r="B3852" s="113">
        <v>0</v>
      </c>
    </row>
    <row r="3853" spans="2:2" x14ac:dyDescent="0.3">
      <c r="B3853" s="113">
        <v>0</v>
      </c>
    </row>
    <row r="3854" spans="2:2" x14ac:dyDescent="0.3">
      <c r="B3854" s="113">
        <v>-93170</v>
      </c>
    </row>
    <row r="3855" spans="2:2" x14ac:dyDescent="0.3">
      <c r="B3855" s="113">
        <v>-145000</v>
      </c>
    </row>
    <row r="3856" spans="2:2" x14ac:dyDescent="0.3">
      <c r="B3856" s="113">
        <v>-147170</v>
      </c>
    </row>
    <row r="3857" spans="2:2" x14ac:dyDescent="0.3">
      <c r="B3857" s="113">
        <v>-160000</v>
      </c>
    </row>
    <row r="3858" spans="2:2" x14ac:dyDescent="0.3">
      <c r="B3858" s="113">
        <v>-165670</v>
      </c>
    </row>
    <row r="3859" spans="2:2" x14ac:dyDescent="0.3">
      <c r="B3859" s="113">
        <v>-166670</v>
      </c>
    </row>
    <row r="3860" spans="2:2" x14ac:dyDescent="0.3">
      <c r="B3860" s="113">
        <v>-201170</v>
      </c>
    </row>
    <row r="3861" spans="2:2" x14ac:dyDescent="0.3">
      <c r="B3861" s="113">
        <v>-176670</v>
      </c>
    </row>
    <row r="3862" spans="2:2" x14ac:dyDescent="0.3">
      <c r="B3862" s="113">
        <v>-228500</v>
      </c>
    </row>
    <row r="3863" spans="2:2" x14ac:dyDescent="0.3">
      <c r="B3863" s="113">
        <v>-183330</v>
      </c>
    </row>
    <row r="3864" spans="2:2" x14ac:dyDescent="0.3">
      <c r="B3864" s="113">
        <v>-175830</v>
      </c>
    </row>
    <row r="3865" spans="2:2" x14ac:dyDescent="0.3">
      <c r="B3865" s="113">
        <v>-155000</v>
      </c>
    </row>
    <row r="3866" spans="2:2" x14ac:dyDescent="0.3">
      <c r="B3866" s="113">
        <v>-124330</v>
      </c>
    </row>
    <row r="3867" spans="2:2" x14ac:dyDescent="0.3">
      <c r="B3867" s="113">
        <v>-122500</v>
      </c>
    </row>
    <row r="3868" spans="2:2" x14ac:dyDescent="0.3">
      <c r="B3868" s="113">
        <v>-64330</v>
      </c>
    </row>
    <row r="3869" spans="2:2" x14ac:dyDescent="0.3">
      <c r="B3869" s="113">
        <v>-128330.00000000001</v>
      </c>
    </row>
    <row r="3870" spans="2:2" x14ac:dyDescent="0.3">
      <c r="B3870" s="113">
        <v>-33670</v>
      </c>
    </row>
    <row r="3871" spans="2:2" x14ac:dyDescent="0.3">
      <c r="B3871" s="113">
        <v>-124170</v>
      </c>
    </row>
    <row r="3872" spans="2:2" x14ac:dyDescent="0.3">
      <c r="B3872" s="113">
        <v>0</v>
      </c>
    </row>
    <row r="3873" spans="2:2" x14ac:dyDescent="0.3">
      <c r="B3873" s="113">
        <v>0</v>
      </c>
    </row>
    <row r="3874" spans="2:2" x14ac:dyDescent="0.3">
      <c r="B3874" s="113">
        <v>0</v>
      </c>
    </row>
    <row r="3875" spans="2:2" x14ac:dyDescent="0.3">
      <c r="B3875" s="113">
        <v>0</v>
      </c>
    </row>
    <row r="3876" spans="2:2" x14ac:dyDescent="0.3">
      <c r="B3876" s="113">
        <v>0</v>
      </c>
    </row>
    <row r="3877" spans="2:2" x14ac:dyDescent="0.3">
      <c r="B3877" s="113">
        <v>-134170</v>
      </c>
    </row>
    <row r="3878" spans="2:2" x14ac:dyDescent="0.3">
      <c r="B3878" s="113">
        <v>-109500</v>
      </c>
    </row>
    <row r="3879" spans="2:2" x14ac:dyDescent="0.3">
      <c r="B3879" s="113">
        <v>-156670</v>
      </c>
    </row>
    <row r="3880" spans="2:2" x14ac:dyDescent="0.3">
      <c r="B3880" s="113">
        <v>-166500</v>
      </c>
    </row>
    <row r="3881" spans="2:2" x14ac:dyDescent="0.3">
      <c r="B3881" s="113">
        <v>-161670</v>
      </c>
    </row>
    <row r="3882" spans="2:2" x14ac:dyDescent="0.3">
      <c r="B3882" s="113">
        <v>-181670</v>
      </c>
    </row>
    <row r="3883" spans="2:2" x14ac:dyDescent="0.3">
      <c r="B3883" s="113">
        <v>-173330</v>
      </c>
    </row>
    <row r="3884" spans="2:2" x14ac:dyDescent="0.3">
      <c r="B3884" s="113">
        <v>-206500</v>
      </c>
    </row>
    <row r="3885" spans="2:2" x14ac:dyDescent="0.3">
      <c r="B3885" s="113">
        <v>-173330</v>
      </c>
    </row>
    <row r="3886" spans="2:2" x14ac:dyDescent="0.3">
      <c r="B3886" s="113">
        <v>-204670</v>
      </c>
    </row>
    <row r="3887" spans="2:2" x14ac:dyDescent="0.3">
      <c r="B3887" s="113">
        <v>-155000</v>
      </c>
    </row>
    <row r="3888" spans="2:2" x14ac:dyDescent="0.3">
      <c r="B3888" s="113">
        <v>-134330</v>
      </c>
    </row>
    <row r="3889" spans="2:2" x14ac:dyDescent="0.3">
      <c r="B3889" s="113">
        <v>-130830.00000000001</v>
      </c>
    </row>
    <row r="3890" spans="2:2" x14ac:dyDescent="0.3">
      <c r="B3890" s="113">
        <v>-88830</v>
      </c>
    </row>
    <row r="3891" spans="2:2" x14ac:dyDescent="0.3">
      <c r="B3891" s="113">
        <v>-125830</v>
      </c>
    </row>
    <row r="3892" spans="2:2" x14ac:dyDescent="0.3">
      <c r="B3892" s="113">
        <v>-38830</v>
      </c>
    </row>
    <row r="3893" spans="2:2" x14ac:dyDescent="0.3">
      <c r="B3893" s="113">
        <v>-120830</v>
      </c>
    </row>
    <row r="3894" spans="2:2" x14ac:dyDescent="0.3">
      <c r="B3894" s="113">
        <v>-13830</v>
      </c>
    </row>
    <row r="3895" spans="2:2" x14ac:dyDescent="0.3">
      <c r="B3895" s="113">
        <v>0</v>
      </c>
    </row>
    <row r="3896" spans="2:2" x14ac:dyDescent="0.3">
      <c r="B3896" s="113">
        <v>0</v>
      </c>
    </row>
    <row r="3897" spans="2:2" x14ac:dyDescent="0.3">
      <c r="B3897" s="113">
        <v>0</v>
      </c>
    </row>
    <row r="3898" spans="2:2" x14ac:dyDescent="0.3">
      <c r="B3898" s="113">
        <v>0</v>
      </c>
    </row>
    <row r="3899" spans="2:2" x14ac:dyDescent="0.3">
      <c r="B3899" s="113">
        <v>0</v>
      </c>
    </row>
    <row r="3900" spans="2:2" x14ac:dyDescent="0.3">
      <c r="B3900" s="113">
        <v>0</v>
      </c>
    </row>
    <row r="3901" spans="2:2" x14ac:dyDescent="0.3">
      <c r="B3901" s="113">
        <v>-127500</v>
      </c>
    </row>
    <row r="3902" spans="2:2" x14ac:dyDescent="0.3">
      <c r="B3902" s="113">
        <v>-91330</v>
      </c>
    </row>
    <row r="3903" spans="2:2" x14ac:dyDescent="0.3">
      <c r="B3903" s="113">
        <v>-150000</v>
      </c>
    </row>
    <row r="3904" spans="2:2" x14ac:dyDescent="0.3">
      <c r="B3904" s="113">
        <v>-131330</v>
      </c>
    </row>
    <row r="3905" spans="2:2" x14ac:dyDescent="0.3">
      <c r="B3905" s="113">
        <v>-168330</v>
      </c>
    </row>
    <row r="3906" spans="2:2" x14ac:dyDescent="0.3">
      <c r="B3906" s="113">
        <v>-167330</v>
      </c>
    </row>
    <row r="3907" spans="2:2" x14ac:dyDescent="0.3">
      <c r="B3907" s="113">
        <v>-176670</v>
      </c>
    </row>
    <row r="3908" spans="2:2" x14ac:dyDescent="0.3">
      <c r="B3908" s="113">
        <v>-206000</v>
      </c>
    </row>
    <row r="3909" spans="2:2" x14ac:dyDescent="0.3">
      <c r="B3909" s="113">
        <v>-190000</v>
      </c>
    </row>
    <row r="3910" spans="2:2" x14ac:dyDescent="0.3">
      <c r="B3910" s="113">
        <v>-240170</v>
      </c>
    </row>
    <row r="3911" spans="2:2" x14ac:dyDescent="0.3">
      <c r="B3911" s="113">
        <v>-193330</v>
      </c>
    </row>
    <row r="3912" spans="2:2" x14ac:dyDescent="0.3">
      <c r="B3912" s="113">
        <v>-191000</v>
      </c>
    </row>
    <row r="3913" spans="2:2" x14ac:dyDescent="0.3">
      <c r="B3913" s="113">
        <v>-184170</v>
      </c>
    </row>
    <row r="3914" spans="2:2" x14ac:dyDescent="0.3">
      <c r="B3914" s="113">
        <v>-146830</v>
      </c>
    </row>
    <row r="3915" spans="2:2" x14ac:dyDescent="0.3">
      <c r="B3915" s="113">
        <v>-154170</v>
      </c>
    </row>
    <row r="3916" spans="2:2" x14ac:dyDescent="0.3">
      <c r="B3916" s="113">
        <v>-83670</v>
      </c>
    </row>
    <row r="3917" spans="2:2" x14ac:dyDescent="0.3">
      <c r="B3917" s="113">
        <v>-146670</v>
      </c>
    </row>
    <row r="3918" spans="2:2" x14ac:dyDescent="0.3">
      <c r="B3918" s="113">
        <v>-51670</v>
      </c>
    </row>
    <row r="3919" spans="2:2" x14ac:dyDescent="0.3">
      <c r="B3919" s="113">
        <v>-141670</v>
      </c>
    </row>
    <row r="3920" spans="2:2" x14ac:dyDescent="0.3">
      <c r="B3920" s="113">
        <v>-18000</v>
      </c>
    </row>
    <row r="3921" spans="2:2" x14ac:dyDescent="0.3">
      <c r="B3921" s="113">
        <v>-141670</v>
      </c>
    </row>
    <row r="3922" spans="2:2" x14ac:dyDescent="0.3">
      <c r="B3922" s="113">
        <v>0</v>
      </c>
    </row>
    <row r="3923" spans="2:2" x14ac:dyDescent="0.3">
      <c r="B3923" s="113">
        <v>0</v>
      </c>
    </row>
    <row r="3924" spans="2:2" x14ac:dyDescent="0.3">
      <c r="B3924" s="113">
        <v>0</v>
      </c>
    </row>
    <row r="3925" spans="2:2" x14ac:dyDescent="0.3">
      <c r="B3925" s="113">
        <v>-150830</v>
      </c>
    </row>
    <row r="3926" spans="2:2" x14ac:dyDescent="0.3">
      <c r="B3926" s="113">
        <v>-117670</v>
      </c>
    </row>
    <row r="3927" spans="2:2" x14ac:dyDescent="0.3">
      <c r="B3927" s="113">
        <v>-169170</v>
      </c>
    </row>
    <row r="3928" spans="2:2" x14ac:dyDescent="0.3">
      <c r="B3928" s="113">
        <v>-180000</v>
      </c>
    </row>
    <row r="3929" spans="2:2" x14ac:dyDescent="0.3">
      <c r="B3929" s="113">
        <v>-192500</v>
      </c>
    </row>
    <row r="3930" spans="2:2" x14ac:dyDescent="0.3">
      <c r="B3930" s="113">
        <v>-189500</v>
      </c>
    </row>
    <row r="3931" spans="2:2" x14ac:dyDescent="0.3">
      <c r="B3931" s="113">
        <v>-182500</v>
      </c>
    </row>
    <row r="3932" spans="2:2" x14ac:dyDescent="0.3">
      <c r="B3932" s="113">
        <v>-202830</v>
      </c>
    </row>
    <row r="3933" spans="2:2" x14ac:dyDescent="0.3">
      <c r="B3933" s="113">
        <v>-173330</v>
      </c>
    </row>
    <row r="3934" spans="2:2" x14ac:dyDescent="0.3">
      <c r="B3934" s="113">
        <v>-215670</v>
      </c>
    </row>
    <row r="3935" spans="2:2" x14ac:dyDescent="0.3">
      <c r="B3935" s="113">
        <v>-175830</v>
      </c>
    </row>
    <row r="3936" spans="2:2" x14ac:dyDescent="0.3">
      <c r="B3936" s="113">
        <v>-147670</v>
      </c>
    </row>
    <row r="3937" spans="2:2" x14ac:dyDescent="0.3">
      <c r="B3937" s="113">
        <v>-162500</v>
      </c>
    </row>
    <row r="3938" spans="2:2" x14ac:dyDescent="0.3">
      <c r="B3938" s="113">
        <v>-102670</v>
      </c>
    </row>
    <row r="3939" spans="2:2" x14ac:dyDescent="0.3">
      <c r="B3939" s="113">
        <v>-155000</v>
      </c>
    </row>
    <row r="3940" spans="2:2" x14ac:dyDescent="0.3">
      <c r="B3940" s="113">
        <v>-54330</v>
      </c>
    </row>
    <row r="3941" spans="2:2" x14ac:dyDescent="0.3">
      <c r="B3941" s="113">
        <v>-146670</v>
      </c>
    </row>
    <row r="3942" spans="2:2" x14ac:dyDescent="0.3">
      <c r="B3942" s="113">
        <v>0</v>
      </c>
    </row>
    <row r="3943" spans="2:2" x14ac:dyDescent="0.3">
      <c r="B3943" s="113">
        <v>0</v>
      </c>
    </row>
    <row r="3944" spans="2:2" x14ac:dyDescent="0.3">
      <c r="B3944" s="113">
        <v>0</v>
      </c>
    </row>
    <row r="3945" spans="2:2" x14ac:dyDescent="0.3">
      <c r="B3945" s="113">
        <v>0</v>
      </c>
    </row>
    <row r="3946" spans="2:2" x14ac:dyDescent="0.3">
      <c r="B3946" s="113">
        <v>0</v>
      </c>
    </row>
    <row r="3947" spans="2:2" x14ac:dyDescent="0.3">
      <c r="B3947" s="113">
        <v>0</v>
      </c>
    </row>
    <row r="3948" spans="2:2" x14ac:dyDescent="0.3">
      <c r="B3948" s="113">
        <v>0</v>
      </c>
    </row>
    <row r="3949" spans="2:2" x14ac:dyDescent="0.3">
      <c r="B3949" s="113">
        <v>0</v>
      </c>
    </row>
    <row r="3950" spans="2:2" x14ac:dyDescent="0.3">
      <c r="B3950" s="113">
        <v>-95500</v>
      </c>
    </row>
    <row r="3951" spans="2:2" x14ac:dyDescent="0.3">
      <c r="B3951" s="113">
        <v>-146670</v>
      </c>
    </row>
    <row r="3952" spans="2:2" x14ac:dyDescent="0.3">
      <c r="B3952" s="113">
        <v>-125670</v>
      </c>
    </row>
    <row r="3953" spans="2:2" x14ac:dyDescent="0.3">
      <c r="B3953" s="113">
        <v>-156670</v>
      </c>
    </row>
    <row r="3954" spans="2:2" x14ac:dyDescent="0.3">
      <c r="B3954" s="113">
        <v>-147830</v>
      </c>
    </row>
    <row r="3955" spans="2:2" x14ac:dyDescent="0.3">
      <c r="B3955" s="113">
        <v>-173330</v>
      </c>
    </row>
    <row r="3956" spans="2:2" x14ac:dyDescent="0.3">
      <c r="B3956" s="113">
        <v>-177670</v>
      </c>
    </row>
    <row r="3957" spans="2:2" x14ac:dyDescent="0.3">
      <c r="B3957" s="113">
        <v>-191670</v>
      </c>
    </row>
    <row r="3958" spans="2:2" x14ac:dyDescent="0.3">
      <c r="B3958" s="113">
        <v>-197500</v>
      </c>
    </row>
    <row r="3959" spans="2:2" x14ac:dyDescent="0.3">
      <c r="B3959" s="113">
        <v>-205830</v>
      </c>
    </row>
    <row r="3960" spans="2:2" x14ac:dyDescent="0.3">
      <c r="B3960" s="113">
        <v>-142330</v>
      </c>
    </row>
    <row r="3961" spans="2:2" x14ac:dyDescent="0.3">
      <c r="B3961" s="113">
        <v>-202500</v>
      </c>
    </row>
    <row r="3962" spans="2:2" x14ac:dyDescent="0.3">
      <c r="B3962" s="113">
        <v>-103500</v>
      </c>
    </row>
    <row r="3963" spans="2:2" x14ac:dyDescent="0.3">
      <c r="B3963" s="113">
        <v>-194170</v>
      </c>
    </row>
    <row r="3964" spans="2:2" x14ac:dyDescent="0.3">
      <c r="B3964" s="113">
        <v>-58000</v>
      </c>
    </row>
    <row r="3965" spans="2:2" x14ac:dyDescent="0.3">
      <c r="B3965" s="113">
        <v>-189170</v>
      </c>
    </row>
    <row r="3966" spans="2:2" x14ac:dyDescent="0.3">
      <c r="B3966" s="113">
        <v>-39330</v>
      </c>
    </row>
    <row r="3967" spans="2:2" x14ac:dyDescent="0.3">
      <c r="B3967" s="113">
        <v>-180000</v>
      </c>
    </row>
    <row r="3968" spans="2:2" x14ac:dyDescent="0.3">
      <c r="B3968" s="113">
        <v>-17830</v>
      </c>
    </row>
    <row r="3969" spans="2:2" x14ac:dyDescent="0.3">
      <c r="B3969" s="113">
        <v>-178330</v>
      </c>
    </row>
    <row r="3970" spans="2:2" x14ac:dyDescent="0.3">
      <c r="B3970" s="113">
        <v>0</v>
      </c>
    </row>
    <row r="3971" spans="2:2" x14ac:dyDescent="0.3">
      <c r="B3971" s="113">
        <v>0</v>
      </c>
    </row>
    <row r="3972" spans="2:2" x14ac:dyDescent="0.3">
      <c r="B3972" s="113">
        <v>0</v>
      </c>
    </row>
    <row r="3973" spans="2:2" x14ac:dyDescent="0.3">
      <c r="B3973" s="113">
        <v>-194170</v>
      </c>
    </row>
    <row r="3974" spans="2:2" x14ac:dyDescent="0.3">
      <c r="B3974" s="113">
        <v>-160000</v>
      </c>
    </row>
    <row r="3975" spans="2:2" x14ac:dyDescent="0.3">
      <c r="B3975" s="113">
        <v>-222500</v>
      </c>
    </row>
    <row r="3976" spans="2:2" x14ac:dyDescent="0.3">
      <c r="B3976" s="113">
        <v>-231830</v>
      </c>
    </row>
    <row r="3977" spans="2:2" x14ac:dyDescent="0.3">
      <c r="B3977" s="113">
        <v>-235830</v>
      </c>
    </row>
    <row r="3978" spans="2:2" x14ac:dyDescent="0.3">
      <c r="B3978" s="113">
        <v>-252670</v>
      </c>
    </row>
    <row r="3979" spans="2:2" x14ac:dyDescent="0.3">
      <c r="B3979" s="113">
        <v>-240000</v>
      </c>
    </row>
    <row r="3980" spans="2:2" x14ac:dyDescent="0.3">
      <c r="B3980" s="113">
        <v>-299670</v>
      </c>
    </row>
    <row r="3981" spans="2:2" x14ac:dyDescent="0.3">
      <c r="B3981" s="113">
        <v>-243330</v>
      </c>
    </row>
    <row r="3982" spans="2:2" x14ac:dyDescent="0.3">
      <c r="B3982" s="113">
        <v>-328170</v>
      </c>
    </row>
    <row r="3983" spans="2:2" x14ac:dyDescent="0.3">
      <c r="B3983" s="113">
        <v>-249170</v>
      </c>
    </row>
    <row r="3984" spans="2:2" x14ac:dyDescent="0.3">
      <c r="B3984" s="113">
        <v>-260500</v>
      </c>
    </row>
    <row r="3985" spans="2:2" x14ac:dyDescent="0.3">
      <c r="B3985" s="113">
        <v>-218330</v>
      </c>
    </row>
    <row r="3986" spans="2:2" x14ac:dyDescent="0.3">
      <c r="B3986" s="113">
        <v>-204670</v>
      </c>
    </row>
    <row r="3987" spans="2:2" x14ac:dyDescent="0.3">
      <c r="B3987" s="113">
        <v>-203330</v>
      </c>
    </row>
    <row r="3988" spans="2:2" x14ac:dyDescent="0.3">
      <c r="B3988" s="113">
        <v>-142830</v>
      </c>
    </row>
    <row r="3989" spans="2:2" x14ac:dyDescent="0.3">
      <c r="B3989" s="113">
        <v>-202500</v>
      </c>
    </row>
    <row r="3990" spans="2:2" x14ac:dyDescent="0.3">
      <c r="B3990" s="113">
        <v>-115670</v>
      </c>
    </row>
    <row r="3991" spans="2:2" x14ac:dyDescent="0.3">
      <c r="B3991" s="113">
        <v>-175000</v>
      </c>
    </row>
    <row r="3992" spans="2:2" x14ac:dyDescent="0.3">
      <c r="B3992" s="113">
        <v>-76830</v>
      </c>
    </row>
    <row r="3993" spans="2:2" x14ac:dyDescent="0.3">
      <c r="B3993" s="113">
        <v>-158330</v>
      </c>
    </row>
    <row r="3994" spans="2:2" x14ac:dyDescent="0.3">
      <c r="B3994" s="113">
        <v>-55670</v>
      </c>
    </row>
    <row r="3995" spans="2:2" x14ac:dyDescent="0.3">
      <c r="B3995" s="113">
        <v>-145000</v>
      </c>
    </row>
    <row r="3996" spans="2:2" x14ac:dyDescent="0.3">
      <c r="B3996" s="113">
        <v>-37830</v>
      </c>
    </row>
    <row r="3997" spans="2:2" x14ac:dyDescent="0.3">
      <c r="B3997" s="113">
        <v>-148330</v>
      </c>
    </row>
    <row r="3998" spans="2:2" x14ac:dyDescent="0.3">
      <c r="B3998" s="113">
        <v>-155330</v>
      </c>
    </row>
    <row r="3999" spans="2:2" x14ac:dyDescent="0.3">
      <c r="B3999" s="113">
        <v>-160000</v>
      </c>
    </row>
    <row r="4000" spans="2:2" x14ac:dyDescent="0.3">
      <c r="B4000" s="113">
        <v>-203330</v>
      </c>
    </row>
    <row r="4001" spans="2:2" x14ac:dyDescent="0.3">
      <c r="B4001" s="113">
        <v>-183330</v>
      </c>
    </row>
    <row r="4002" spans="2:2" x14ac:dyDescent="0.3">
      <c r="B4002" s="113">
        <v>-221000</v>
      </c>
    </row>
    <row r="4003" spans="2:2" x14ac:dyDescent="0.3">
      <c r="B4003" s="113">
        <v>-192500</v>
      </c>
    </row>
    <row r="4004" spans="2:2" x14ac:dyDescent="0.3">
      <c r="B4004" s="113">
        <v>-254170</v>
      </c>
    </row>
    <row r="4005" spans="2:2" x14ac:dyDescent="0.3">
      <c r="B4005" s="113">
        <v>-184170</v>
      </c>
    </row>
    <row r="4006" spans="2:2" x14ac:dyDescent="0.3">
      <c r="B4006" s="113">
        <v>-259170.00000000003</v>
      </c>
    </row>
    <row r="4007" spans="2:2" x14ac:dyDescent="0.3">
      <c r="B4007" s="113">
        <v>-186670</v>
      </c>
    </row>
    <row r="4008" spans="2:2" x14ac:dyDescent="0.3">
      <c r="B4008" s="113">
        <v>-211670</v>
      </c>
    </row>
    <row r="4009" spans="2:2" x14ac:dyDescent="0.3">
      <c r="B4009" s="113">
        <v>-181670</v>
      </c>
    </row>
    <row r="4010" spans="2:2" x14ac:dyDescent="0.3">
      <c r="B4010" s="113">
        <v>-166830</v>
      </c>
    </row>
    <row r="4011" spans="2:2" x14ac:dyDescent="0.3">
      <c r="B4011" s="113">
        <v>-153330</v>
      </c>
    </row>
    <row r="4012" spans="2:2" x14ac:dyDescent="0.3">
      <c r="B4012" s="113">
        <v>-99670</v>
      </c>
    </row>
    <row r="4013" spans="2:2" x14ac:dyDescent="0.3">
      <c r="B4013" s="113">
        <v>-125830</v>
      </c>
    </row>
    <row r="4014" spans="2:2" x14ac:dyDescent="0.3">
      <c r="B4014" s="113">
        <v>-61830</v>
      </c>
    </row>
    <row r="4015" spans="2:2" x14ac:dyDescent="0.3">
      <c r="B4015" s="113">
        <v>-121670</v>
      </c>
    </row>
    <row r="4016" spans="2:2" x14ac:dyDescent="0.3">
      <c r="B4016" s="113">
        <v>0</v>
      </c>
    </row>
    <row r="4017" spans="2:2" x14ac:dyDescent="0.3">
      <c r="B4017" s="113">
        <v>0</v>
      </c>
    </row>
    <row r="4018" spans="2:2" x14ac:dyDescent="0.3">
      <c r="B4018" s="113">
        <v>0</v>
      </c>
    </row>
    <row r="4019" spans="2:2" x14ac:dyDescent="0.3">
      <c r="B4019" s="113">
        <v>0</v>
      </c>
    </row>
    <row r="4020" spans="2:2" x14ac:dyDescent="0.3">
      <c r="B4020" s="113">
        <v>0</v>
      </c>
    </row>
    <row r="4021" spans="2:2" x14ac:dyDescent="0.3">
      <c r="B4021" s="113">
        <v>-139170</v>
      </c>
    </row>
    <row r="4022" spans="2:2" x14ac:dyDescent="0.3">
      <c r="B4022" s="113">
        <v>-127000</v>
      </c>
    </row>
    <row r="4023" spans="2:2" x14ac:dyDescent="0.3">
      <c r="B4023" s="113">
        <v>-161670</v>
      </c>
    </row>
    <row r="4024" spans="2:2" x14ac:dyDescent="0.3">
      <c r="B4024" s="113">
        <v>-183830</v>
      </c>
    </row>
    <row r="4025" spans="2:2" x14ac:dyDescent="0.3">
      <c r="B4025" s="113">
        <v>-181670</v>
      </c>
    </row>
    <row r="4026" spans="2:2" x14ac:dyDescent="0.3">
      <c r="B4026" s="113">
        <v>-201330</v>
      </c>
    </row>
    <row r="4027" spans="2:2" x14ac:dyDescent="0.3">
      <c r="B4027" s="113">
        <v>-199170</v>
      </c>
    </row>
    <row r="4028" spans="2:2" x14ac:dyDescent="0.3">
      <c r="B4028" s="113">
        <v>-240500</v>
      </c>
    </row>
    <row r="4029" spans="2:2" x14ac:dyDescent="0.3">
      <c r="B4029" s="113">
        <v>-210000</v>
      </c>
    </row>
    <row r="4030" spans="2:2" x14ac:dyDescent="0.3">
      <c r="B4030" s="113">
        <v>-276830</v>
      </c>
    </row>
    <row r="4031" spans="2:2" x14ac:dyDescent="0.3">
      <c r="B4031" s="113">
        <v>-213330</v>
      </c>
    </row>
    <row r="4032" spans="2:2" x14ac:dyDescent="0.3">
      <c r="B4032" s="113">
        <v>-224500</v>
      </c>
    </row>
    <row r="4033" spans="2:2" x14ac:dyDescent="0.3">
      <c r="B4033" s="113">
        <v>-204170</v>
      </c>
    </row>
    <row r="4034" spans="2:2" x14ac:dyDescent="0.3">
      <c r="B4034" s="113">
        <v>-175830</v>
      </c>
    </row>
    <row r="4035" spans="2:2" x14ac:dyDescent="0.3">
      <c r="B4035" s="113">
        <v>-180000</v>
      </c>
    </row>
    <row r="4036" spans="2:2" x14ac:dyDescent="0.3">
      <c r="B4036" s="113">
        <v>-113500</v>
      </c>
    </row>
    <row r="4037" spans="2:2" x14ac:dyDescent="0.3">
      <c r="B4037" s="113">
        <v>-163330</v>
      </c>
    </row>
    <row r="4038" spans="2:2" x14ac:dyDescent="0.3">
      <c r="B4038" s="113">
        <v>-81330</v>
      </c>
    </row>
    <row r="4039" spans="2:2" x14ac:dyDescent="0.3">
      <c r="B4039" s="113">
        <v>-145000</v>
      </c>
    </row>
    <row r="4040" spans="2:2" x14ac:dyDescent="0.3">
      <c r="B4040" s="113">
        <v>-44170</v>
      </c>
    </row>
    <row r="4041" spans="2:2" x14ac:dyDescent="0.3">
      <c r="B4041" s="113">
        <v>-142500</v>
      </c>
    </row>
    <row r="4042" spans="2:2" x14ac:dyDescent="0.3">
      <c r="B4042" s="113">
        <v>0</v>
      </c>
    </row>
    <row r="4043" spans="2:2" x14ac:dyDescent="0.3">
      <c r="B4043" s="113">
        <v>0</v>
      </c>
    </row>
    <row r="4044" spans="2:2" x14ac:dyDescent="0.3">
      <c r="B4044" s="113">
        <v>0</v>
      </c>
    </row>
    <row r="4045" spans="2:2" x14ac:dyDescent="0.3">
      <c r="B4045" s="113">
        <v>-158330</v>
      </c>
    </row>
    <row r="4046" spans="2:2" x14ac:dyDescent="0.3">
      <c r="B4046" s="113">
        <v>-136670</v>
      </c>
    </row>
    <row r="4047" spans="2:2" x14ac:dyDescent="0.3">
      <c r="B4047" s="113">
        <v>-186670</v>
      </c>
    </row>
    <row r="4048" spans="2:2" x14ac:dyDescent="0.3">
      <c r="B4048" s="113">
        <v>-208830</v>
      </c>
    </row>
    <row r="4049" spans="2:2" x14ac:dyDescent="0.3">
      <c r="B4049" s="113">
        <v>-198330</v>
      </c>
    </row>
    <row r="4050" spans="2:2" x14ac:dyDescent="0.3">
      <c r="B4050" s="113">
        <v>-232330</v>
      </c>
    </row>
    <row r="4051" spans="2:2" x14ac:dyDescent="0.3">
      <c r="B4051" s="113">
        <v>-214170</v>
      </c>
    </row>
    <row r="4052" spans="2:2" x14ac:dyDescent="0.3">
      <c r="B4052" s="113">
        <v>-270330</v>
      </c>
    </row>
    <row r="4053" spans="2:2" x14ac:dyDescent="0.3">
      <c r="B4053" s="113">
        <v>-217500</v>
      </c>
    </row>
    <row r="4054" spans="2:2" x14ac:dyDescent="0.3">
      <c r="B4054" s="113">
        <v>-268830</v>
      </c>
    </row>
    <row r="4055" spans="2:2" x14ac:dyDescent="0.3">
      <c r="B4055" s="113">
        <v>-163330</v>
      </c>
    </row>
    <row r="4056" spans="2:2" x14ac:dyDescent="0.3">
      <c r="B4056" s="113">
        <v>-177170</v>
      </c>
    </row>
    <row r="4057" spans="2:2" x14ac:dyDescent="0.3">
      <c r="B4057" s="113">
        <v>-165830</v>
      </c>
    </row>
    <row r="4058" spans="2:2" x14ac:dyDescent="0.3">
      <c r="B4058" s="113">
        <v>-136830</v>
      </c>
    </row>
    <row r="4059" spans="2:2" x14ac:dyDescent="0.3">
      <c r="B4059" s="113">
        <v>-168330</v>
      </c>
    </row>
    <row r="4060" spans="2:2" x14ac:dyDescent="0.3">
      <c r="B4060" s="113">
        <v>-83670</v>
      </c>
    </row>
    <row r="4061" spans="2:2" x14ac:dyDescent="0.3">
      <c r="B4061" s="113">
        <v>-166670</v>
      </c>
    </row>
    <row r="4062" spans="2:2" x14ac:dyDescent="0.3">
      <c r="B4062" s="113">
        <v>-55000</v>
      </c>
    </row>
    <row r="4063" spans="2:2" x14ac:dyDescent="0.3">
      <c r="B4063" s="113">
        <v>-160830</v>
      </c>
    </row>
    <row r="4064" spans="2:2" x14ac:dyDescent="0.3">
      <c r="B4064" s="113">
        <v>-27500</v>
      </c>
    </row>
    <row r="4065" spans="2:2" x14ac:dyDescent="0.3">
      <c r="B4065" s="113">
        <v>-153330</v>
      </c>
    </row>
    <row r="4066" spans="2:2" x14ac:dyDescent="0.3">
      <c r="B4066" s="113">
        <v>-12670</v>
      </c>
    </row>
    <row r="4067" spans="2:2" x14ac:dyDescent="0.3">
      <c r="B4067" s="113">
        <v>-153330</v>
      </c>
    </row>
    <row r="4068" spans="2:2" x14ac:dyDescent="0.3">
      <c r="B4068" s="113">
        <v>-8500</v>
      </c>
    </row>
    <row r="4069" spans="2:2" x14ac:dyDescent="0.3">
      <c r="B4069" s="113">
        <v>-145830</v>
      </c>
    </row>
    <row r="4070" spans="2:2" x14ac:dyDescent="0.3">
      <c r="B4070" s="113">
        <v>-142170</v>
      </c>
    </row>
    <row r="4071" spans="2:2" x14ac:dyDescent="0.3">
      <c r="B4071" s="113">
        <v>-168330</v>
      </c>
    </row>
    <row r="4072" spans="2:2" x14ac:dyDescent="0.3">
      <c r="B4072" s="113">
        <v>-192170</v>
      </c>
    </row>
    <row r="4073" spans="2:2" x14ac:dyDescent="0.3">
      <c r="B4073" s="113">
        <v>-174170</v>
      </c>
    </row>
    <row r="4074" spans="2:2" x14ac:dyDescent="0.3">
      <c r="B4074" s="113">
        <v>-207500</v>
      </c>
    </row>
    <row r="4075" spans="2:2" x14ac:dyDescent="0.3">
      <c r="B4075" s="113">
        <v>-179170</v>
      </c>
    </row>
    <row r="4076" spans="2:2" x14ac:dyDescent="0.3">
      <c r="B4076" s="113">
        <v>-237170</v>
      </c>
    </row>
    <row r="4077" spans="2:2" x14ac:dyDescent="0.3">
      <c r="B4077" s="113">
        <v>-187500</v>
      </c>
    </row>
    <row r="4078" spans="2:2" x14ac:dyDescent="0.3">
      <c r="B4078" s="113">
        <v>-240170</v>
      </c>
    </row>
    <row r="4079" spans="2:2" x14ac:dyDescent="0.3">
      <c r="B4079" s="113">
        <v>-184170</v>
      </c>
    </row>
    <row r="4080" spans="2:2" x14ac:dyDescent="0.3">
      <c r="B4080" s="113">
        <v>-171500</v>
      </c>
    </row>
    <row r="4081" spans="2:2" x14ac:dyDescent="0.3">
      <c r="B4081" s="113">
        <v>-180000</v>
      </c>
    </row>
    <row r="4082" spans="2:2" x14ac:dyDescent="0.3">
      <c r="B4082" s="113">
        <v>-128830.00000000001</v>
      </c>
    </row>
    <row r="4083" spans="2:2" x14ac:dyDescent="0.3">
      <c r="B4083" s="113">
        <v>-161670</v>
      </c>
    </row>
    <row r="4084" spans="2:2" x14ac:dyDescent="0.3">
      <c r="B4084" s="113">
        <v>-76000</v>
      </c>
    </row>
    <row r="4085" spans="2:2" x14ac:dyDescent="0.3">
      <c r="B4085" s="113">
        <v>-155000</v>
      </c>
    </row>
    <row r="4086" spans="2:2" x14ac:dyDescent="0.3">
      <c r="B4086" s="113">
        <v>-54170</v>
      </c>
    </row>
    <row r="4087" spans="2:2" x14ac:dyDescent="0.3">
      <c r="B4087" s="113">
        <v>-130000</v>
      </c>
    </row>
    <row r="4088" spans="2:2" x14ac:dyDescent="0.3">
      <c r="B4088" s="113">
        <v>-19830</v>
      </c>
    </row>
    <row r="4089" spans="2:2" x14ac:dyDescent="0.3">
      <c r="B4089" s="113">
        <v>-112500</v>
      </c>
    </row>
    <row r="4090" spans="2:2" x14ac:dyDescent="0.3">
      <c r="B4090" s="113">
        <v>0</v>
      </c>
    </row>
    <row r="4091" spans="2:2" x14ac:dyDescent="0.3">
      <c r="B4091" s="113">
        <v>0</v>
      </c>
    </row>
    <row r="4092" spans="2:2" x14ac:dyDescent="0.3">
      <c r="B4092" s="113">
        <v>0</v>
      </c>
    </row>
    <row r="4093" spans="2:2" x14ac:dyDescent="0.3">
      <c r="B4093" s="113">
        <v>0</v>
      </c>
    </row>
    <row r="4094" spans="2:2" x14ac:dyDescent="0.3">
      <c r="B4094" s="113">
        <v>-114670</v>
      </c>
    </row>
    <row r="4095" spans="2:2" x14ac:dyDescent="0.3">
      <c r="B4095" s="113">
        <v>-152500</v>
      </c>
    </row>
    <row r="4096" spans="2:2" x14ac:dyDescent="0.3">
      <c r="B4096" s="113">
        <v>-162500</v>
      </c>
    </row>
    <row r="4097" spans="2:2" x14ac:dyDescent="0.3">
      <c r="B4097" s="113">
        <v>-165000</v>
      </c>
    </row>
    <row r="4098" spans="2:2" x14ac:dyDescent="0.3">
      <c r="B4098" s="113">
        <v>-170830</v>
      </c>
    </row>
    <row r="4099" spans="2:2" x14ac:dyDescent="0.3">
      <c r="B4099" s="113">
        <v>-166670</v>
      </c>
    </row>
    <row r="4100" spans="2:2" x14ac:dyDescent="0.3">
      <c r="B4100" s="113">
        <v>-196330</v>
      </c>
    </row>
    <row r="4101" spans="2:2" x14ac:dyDescent="0.3">
      <c r="B4101" s="113">
        <v>-183330</v>
      </c>
    </row>
    <row r="4102" spans="2:2" x14ac:dyDescent="0.3">
      <c r="B4102" s="113">
        <v>-223670</v>
      </c>
    </row>
    <row r="4103" spans="2:2" x14ac:dyDescent="0.3">
      <c r="B4103" s="113">
        <v>-181670</v>
      </c>
    </row>
    <row r="4104" spans="2:2" x14ac:dyDescent="0.3">
      <c r="B4104" s="113">
        <v>-174330</v>
      </c>
    </row>
    <row r="4105" spans="2:2" x14ac:dyDescent="0.3">
      <c r="B4105" s="113">
        <v>-172500</v>
      </c>
    </row>
    <row r="4106" spans="2:2" x14ac:dyDescent="0.3">
      <c r="B4106" s="113">
        <v>-128000</v>
      </c>
    </row>
    <row r="4107" spans="2:2" x14ac:dyDescent="0.3">
      <c r="B4107" s="113">
        <v>-155830</v>
      </c>
    </row>
    <row r="4108" spans="2:2" x14ac:dyDescent="0.3">
      <c r="B4108" s="113">
        <v>-72330</v>
      </c>
    </row>
    <row r="4109" spans="2:2" x14ac:dyDescent="0.3">
      <c r="B4109" s="113">
        <v>-140000</v>
      </c>
    </row>
    <row r="4110" spans="2:2" x14ac:dyDescent="0.3">
      <c r="B4110" s="113">
        <v>-40170</v>
      </c>
    </row>
    <row r="4111" spans="2:2" x14ac:dyDescent="0.3">
      <c r="B4111" s="113">
        <v>-146670</v>
      </c>
    </row>
    <row r="4112" spans="2:2" x14ac:dyDescent="0.3">
      <c r="B4112" s="113">
        <v>0</v>
      </c>
    </row>
    <row r="4113" spans="2:2" x14ac:dyDescent="0.3">
      <c r="B4113" s="113">
        <v>0</v>
      </c>
    </row>
    <row r="4114" spans="2:2" x14ac:dyDescent="0.3">
      <c r="B4114" s="113">
        <v>0</v>
      </c>
    </row>
    <row r="4115" spans="2:2" x14ac:dyDescent="0.3">
      <c r="B4115" s="113">
        <v>0</v>
      </c>
    </row>
    <row r="4116" spans="2:2" x14ac:dyDescent="0.3">
      <c r="B4116" s="113">
        <v>0</v>
      </c>
    </row>
    <row r="4117" spans="2:2" x14ac:dyDescent="0.3">
      <c r="B4117" s="113">
        <v>-142500</v>
      </c>
    </row>
    <row r="4118" spans="2:2" x14ac:dyDescent="0.3">
      <c r="B4118" s="113">
        <v>-95000</v>
      </c>
    </row>
    <row r="4119" spans="2:2" x14ac:dyDescent="0.3">
      <c r="B4119" s="113">
        <v>-134170</v>
      </c>
    </row>
    <row r="4120" spans="2:2" x14ac:dyDescent="0.3">
      <c r="B4120" s="113">
        <v>-110000</v>
      </c>
    </row>
    <row r="4121" spans="2:2" x14ac:dyDescent="0.3">
      <c r="B4121" s="113">
        <v>-135830</v>
      </c>
    </row>
    <row r="4122" spans="2:2" x14ac:dyDescent="0.3">
      <c r="B4122" s="113">
        <v>-106000</v>
      </c>
    </row>
    <row r="4123" spans="2:2" x14ac:dyDescent="0.3">
      <c r="B4123" s="113">
        <v>-162500</v>
      </c>
    </row>
    <row r="4124" spans="2:2" x14ac:dyDescent="0.3">
      <c r="B4124" s="113">
        <v>-125000</v>
      </c>
    </row>
    <row r="4125" spans="2:2" x14ac:dyDescent="0.3">
      <c r="B4125" s="113">
        <v>-174170</v>
      </c>
    </row>
    <row r="4126" spans="2:2" x14ac:dyDescent="0.3">
      <c r="B4126" s="113">
        <v>-163330</v>
      </c>
    </row>
    <row r="4127" spans="2:2" x14ac:dyDescent="0.3">
      <c r="B4127" s="113">
        <v>-158330</v>
      </c>
    </row>
    <row r="4128" spans="2:2" x14ac:dyDescent="0.3">
      <c r="B4128" s="113">
        <v>-99000</v>
      </c>
    </row>
    <row r="4129" spans="2:2" x14ac:dyDescent="0.3">
      <c r="B4129" s="113">
        <v>-139170</v>
      </c>
    </row>
    <row r="4130" spans="2:2" x14ac:dyDescent="0.3">
      <c r="B4130" s="113">
        <v>-56670</v>
      </c>
    </row>
    <row r="4131" spans="2:2" x14ac:dyDescent="0.3">
      <c r="B4131" s="113">
        <v>-134170</v>
      </c>
    </row>
    <row r="4132" spans="2:2" x14ac:dyDescent="0.3">
      <c r="B4132" s="113">
        <v>0</v>
      </c>
    </row>
    <row r="4133" spans="2:2" x14ac:dyDescent="0.3">
      <c r="B4133" s="113">
        <v>0</v>
      </c>
    </row>
    <row r="4134" spans="2:2" x14ac:dyDescent="0.3">
      <c r="B4134" s="113">
        <v>0</v>
      </c>
    </row>
    <row r="4135" spans="2:2" x14ac:dyDescent="0.3">
      <c r="B4135" s="113">
        <v>0</v>
      </c>
    </row>
    <row r="4136" spans="2:2" x14ac:dyDescent="0.3">
      <c r="B4136" s="113">
        <v>0</v>
      </c>
    </row>
    <row r="4137" spans="2:2" x14ac:dyDescent="0.3">
      <c r="B4137" s="113">
        <v>0</v>
      </c>
    </row>
    <row r="4138" spans="2:2" x14ac:dyDescent="0.3">
      <c r="B4138" s="113">
        <v>0</v>
      </c>
    </row>
    <row r="4139" spans="2:2" x14ac:dyDescent="0.3">
      <c r="B4139" s="113">
        <v>0</v>
      </c>
    </row>
    <row r="4140" spans="2:2" x14ac:dyDescent="0.3">
      <c r="B4140" s="113">
        <v>0</v>
      </c>
    </row>
    <row r="4141" spans="2:2" x14ac:dyDescent="0.3">
      <c r="B4141" s="113">
        <v>0</v>
      </c>
    </row>
    <row r="4142" spans="2:2" x14ac:dyDescent="0.3">
      <c r="B4142" s="113">
        <v>-78330</v>
      </c>
    </row>
    <row r="4143" spans="2:2" x14ac:dyDescent="0.3">
      <c r="B4143" s="113">
        <v>-145000</v>
      </c>
    </row>
    <row r="4144" spans="2:2" x14ac:dyDescent="0.3">
      <c r="B4144" s="113">
        <v>-121170</v>
      </c>
    </row>
    <row r="4145" spans="2:2" x14ac:dyDescent="0.3">
      <c r="B4145" s="113">
        <v>-158330</v>
      </c>
    </row>
    <row r="4146" spans="2:2" x14ac:dyDescent="0.3">
      <c r="B4146" s="113">
        <v>-155330</v>
      </c>
    </row>
    <row r="4147" spans="2:2" x14ac:dyDescent="0.3">
      <c r="B4147" s="113">
        <v>-173330</v>
      </c>
    </row>
    <row r="4148" spans="2:2" x14ac:dyDescent="0.3">
      <c r="B4148" s="113">
        <v>-194500</v>
      </c>
    </row>
    <row r="4149" spans="2:2" x14ac:dyDescent="0.3">
      <c r="B4149" s="113">
        <v>-180830</v>
      </c>
    </row>
    <row r="4150" spans="2:2" x14ac:dyDescent="0.3">
      <c r="B4150" s="113">
        <v>-229330</v>
      </c>
    </row>
    <row r="4151" spans="2:2" x14ac:dyDescent="0.3">
      <c r="B4151" s="113">
        <v>-180830</v>
      </c>
    </row>
    <row r="4152" spans="2:2" x14ac:dyDescent="0.3">
      <c r="B4152" s="113">
        <v>-183830</v>
      </c>
    </row>
    <row r="4153" spans="2:2" x14ac:dyDescent="0.3">
      <c r="B4153" s="113">
        <v>-163330</v>
      </c>
    </row>
    <row r="4154" spans="2:2" x14ac:dyDescent="0.3">
      <c r="B4154" s="113">
        <v>-139500</v>
      </c>
    </row>
    <row r="4155" spans="2:2" x14ac:dyDescent="0.3">
      <c r="B4155" s="113">
        <v>-131670</v>
      </c>
    </row>
    <row r="4156" spans="2:2" x14ac:dyDescent="0.3">
      <c r="B4156" s="113">
        <v>-74670</v>
      </c>
    </row>
    <row r="4157" spans="2:2" x14ac:dyDescent="0.3">
      <c r="B4157" s="113">
        <v>-126670</v>
      </c>
    </row>
    <row r="4158" spans="2:2" x14ac:dyDescent="0.3">
      <c r="B4158" s="113">
        <v>-43670</v>
      </c>
    </row>
    <row r="4159" spans="2:2" x14ac:dyDescent="0.3">
      <c r="B4159" s="113">
        <v>-98330</v>
      </c>
    </row>
    <row r="4160" spans="2:2" x14ac:dyDescent="0.3">
      <c r="B4160" s="113">
        <v>0</v>
      </c>
    </row>
    <row r="4161" spans="2:2" x14ac:dyDescent="0.3">
      <c r="B4161" s="113">
        <v>0</v>
      </c>
    </row>
    <row r="4162" spans="2:2" x14ac:dyDescent="0.3">
      <c r="B4162" s="113">
        <v>0</v>
      </c>
    </row>
    <row r="4163" spans="2:2" x14ac:dyDescent="0.3">
      <c r="B4163" s="113">
        <v>0</v>
      </c>
    </row>
    <row r="4164" spans="2:2" x14ac:dyDescent="0.3">
      <c r="B4164" s="113">
        <v>0</v>
      </c>
    </row>
    <row r="4165" spans="2:2" x14ac:dyDescent="0.3">
      <c r="B4165" s="113">
        <v>0</v>
      </c>
    </row>
    <row r="4166" spans="2:2" x14ac:dyDescent="0.3">
      <c r="B4166" s="113">
        <v>-94170</v>
      </c>
    </row>
    <row r="4167" spans="2:2" x14ac:dyDescent="0.3">
      <c r="B4167" s="113">
        <v>-152500</v>
      </c>
    </row>
    <row r="4168" spans="2:2" x14ac:dyDescent="0.3">
      <c r="B4168" s="113">
        <v>-151670</v>
      </c>
    </row>
    <row r="4169" spans="2:2" x14ac:dyDescent="0.3">
      <c r="B4169" s="113">
        <v>-168330</v>
      </c>
    </row>
    <row r="4170" spans="2:2" x14ac:dyDescent="0.3">
      <c r="B4170" s="113">
        <v>-169500</v>
      </c>
    </row>
    <row r="4171" spans="2:2" x14ac:dyDescent="0.3">
      <c r="B4171" s="113">
        <v>-181670</v>
      </c>
    </row>
    <row r="4172" spans="2:2" x14ac:dyDescent="0.3">
      <c r="B4172" s="113">
        <v>-201500</v>
      </c>
    </row>
    <row r="4173" spans="2:2" x14ac:dyDescent="0.3">
      <c r="B4173" s="113">
        <v>-173330</v>
      </c>
    </row>
    <row r="4174" spans="2:2" x14ac:dyDescent="0.3">
      <c r="B4174" s="113">
        <v>-210000</v>
      </c>
    </row>
    <row r="4175" spans="2:2" x14ac:dyDescent="0.3">
      <c r="B4175" s="113">
        <v>-170000</v>
      </c>
    </row>
    <row r="4176" spans="2:2" x14ac:dyDescent="0.3">
      <c r="B4176" s="113">
        <v>-145170</v>
      </c>
    </row>
    <row r="4177" spans="2:2" x14ac:dyDescent="0.3">
      <c r="B4177" s="113">
        <v>-160830</v>
      </c>
    </row>
    <row r="4178" spans="2:2" x14ac:dyDescent="0.3">
      <c r="B4178" s="113">
        <v>-103330</v>
      </c>
    </row>
    <row r="4179" spans="2:2" x14ac:dyDescent="0.3">
      <c r="B4179" s="113">
        <v>-151670</v>
      </c>
    </row>
    <row r="4180" spans="2:2" x14ac:dyDescent="0.3">
      <c r="B4180" s="113">
        <v>-55670</v>
      </c>
    </row>
    <row r="4181" spans="2:2" x14ac:dyDescent="0.3">
      <c r="B4181" s="113">
        <v>-138330</v>
      </c>
    </row>
    <row r="4182" spans="2:2" x14ac:dyDescent="0.3">
      <c r="B4182" s="113">
        <v>-28170</v>
      </c>
    </row>
    <row r="4183" spans="2:2" x14ac:dyDescent="0.3">
      <c r="B4183" s="113">
        <v>-136670</v>
      </c>
    </row>
    <row r="4184" spans="2:2" x14ac:dyDescent="0.3">
      <c r="B4184" s="113">
        <v>0</v>
      </c>
    </row>
    <row r="4185" spans="2:2" x14ac:dyDescent="0.3">
      <c r="B4185" s="113">
        <v>0</v>
      </c>
    </row>
    <row r="4186" spans="2:2" x14ac:dyDescent="0.3">
      <c r="B4186" s="113">
        <v>0</v>
      </c>
    </row>
    <row r="4187" spans="2:2" x14ac:dyDescent="0.3">
      <c r="B4187" s="113">
        <v>0</v>
      </c>
    </row>
    <row r="4188" spans="2:2" x14ac:dyDescent="0.3">
      <c r="B4188" s="113">
        <v>0</v>
      </c>
    </row>
    <row r="4189" spans="2:2" x14ac:dyDescent="0.3">
      <c r="B4189" s="113">
        <v>-147500</v>
      </c>
    </row>
    <row r="4190" spans="2:2" x14ac:dyDescent="0.3">
      <c r="B4190" s="113">
        <v>-95830</v>
      </c>
    </row>
    <row r="4191" spans="2:2" x14ac:dyDescent="0.3">
      <c r="B4191" s="113">
        <v>-162500</v>
      </c>
    </row>
    <row r="4192" spans="2:2" x14ac:dyDescent="0.3">
      <c r="B4192" s="113">
        <v>-158000</v>
      </c>
    </row>
    <row r="4193" spans="2:2" x14ac:dyDescent="0.3">
      <c r="B4193" s="113">
        <v>-181670</v>
      </c>
    </row>
    <row r="4194" spans="2:2" x14ac:dyDescent="0.3">
      <c r="B4194" s="113">
        <v>-188830</v>
      </c>
    </row>
    <row r="4195" spans="2:2" x14ac:dyDescent="0.3">
      <c r="B4195" s="113">
        <v>-203330</v>
      </c>
    </row>
    <row r="4196" spans="2:2" x14ac:dyDescent="0.3">
      <c r="B4196" s="113">
        <v>-229000</v>
      </c>
    </row>
    <row r="4197" spans="2:2" x14ac:dyDescent="0.3">
      <c r="B4197" s="113">
        <v>-210000</v>
      </c>
    </row>
    <row r="4198" spans="2:2" x14ac:dyDescent="0.3">
      <c r="B4198" s="113">
        <v>-265000</v>
      </c>
    </row>
    <row r="4199" spans="2:2" x14ac:dyDescent="0.3">
      <c r="B4199" s="113">
        <v>-212500</v>
      </c>
    </row>
    <row r="4200" spans="2:2" x14ac:dyDescent="0.3">
      <c r="B4200" s="113">
        <v>-203170</v>
      </c>
    </row>
    <row r="4201" spans="2:2" x14ac:dyDescent="0.3">
      <c r="B4201" s="113">
        <v>-170000</v>
      </c>
    </row>
    <row r="4202" spans="2:2" x14ac:dyDescent="0.3">
      <c r="B4202" s="113">
        <v>-148830</v>
      </c>
    </row>
    <row r="4203" spans="2:2" x14ac:dyDescent="0.3">
      <c r="B4203" s="113">
        <v>-145830</v>
      </c>
    </row>
    <row r="4204" spans="2:2" x14ac:dyDescent="0.3">
      <c r="B4204" s="113">
        <v>-88830</v>
      </c>
    </row>
    <row r="4205" spans="2:2" x14ac:dyDescent="0.3">
      <c r="B4205" s="113">
        <v>-137500</v>
      </c>
    </row>
    <row r="4206" spans="2:2" x14ac:dyDescent="0.3">
      <c r="B4206" s="113">
        <v>-56500</v>
      </c>
    </row>
    <row r="4207" spans="2:2" x14ac:dyDescent="0.3">
      <c r="B4207" s="113">
        <v>-123330</v>
      </c>
    </row>
    <row r="4208" spans="2:2" x14ac:dyDescent="0.3">
      <c r="B4208" s="113">
        <v>0</v>
      </c>
    </row>
    <row r="4209" spans="2:2" x14ac:dyDescent="0.3">
      <c r="B4209" s="113">
        <v>0</v>
      </c>
    </row>
    <row r="4210" spans="2:2" x14ac:dyDescent="0.3">
      <c r="B4210" s="113">
        <v>0</v>
      </c>
    </row>
    <row r="4211" spans="2:2" x14ac:dyDescent="0.3">
      <c r="B4211" s="113">
        <v>0</v>
      </c>
    </row>
    <row r="4212" spans="2:2" x14ac:dyDescent="0.3">
      <c r="B4212" s="113">
        <v>0</v>
      </c>
    </row>
    <row r="4213" spans="2:2" x14ac:dyDescent="0.3">
      <c r="B4213" s="113">
        <v>-118330</v>
      </c>
    </row>
    <row r="4214" spans="2:2" x14ac:dyDescent="0.3">
      <c r="B4214" s="113">
        <v>-89670</v>
      </c>
    </row>
    <row r="4215" spans="2:2" x14ac:dyDescent="0.3">
      <c r="B4215" s="113">
        <v>-111670</v>
      </c>
    </row>
    <row r="4216" spans="2:2" x14ac:dyDescent="0.3">
      <c r="B4216" s="113">
        <v>-103670</v>
      </c>
    </row>
    <row r="4217" spans="2:2" x14ac:dyDescent="0.3">
      <c r="B4217" s="113">
        <v>-117500</v>
      </c>
    </row>
    <row r="4218" spans="2:2" x14ac:dyDescent="0.3">
      <c r="B4218" s="113">
        <v>-98000</v>
      </c>
    </row>
    <row r="4219" spans="2:2" x14ac:dyDescent="0.3">
      <c r="B4219" s="113">
        <v>-122500</v>
      </c>
    </row>
    <row r="4220" spans="2:2" x14ac:dyDescent="0.3">
      <c r="B4220" s="113">
        <v>-108500</v>
      </c>
    </row>
    <row r="4221" spans="2:2" x14ac:dyDescent="0.3">
      <c r="B4221" s="113">
        <v>-124170</v>
      </c>
    </row>
    <row r="4222" spans="2:2" x14ac:dyDescent="0.3">
      <c r="B4222" s="113">
        <v>-125000</v>
      </c>
    </row>
    <row r="4223" spans="2:2" x14ac:dyDescent="0.3">
      <c r="B4223" s="113">
        <v>-122500</v>
      </c>
    </row>
    <row r="4224" spans="2:2" x14ac:dyDescent="0.3">
      <c r="B4224" s="113">
        <v>-62830</v>
      </c>
    </row>
    <row r="4225" spans="2:2" x14ac:dyDescent="0.3">
      <c r="B4225" s="113">
        <v>-122500</v>
      </c>
    </row>
    <row r="4226" spans="2:2" x14ac:dyDescent="0.3">
      <c r="B4226" s="113">
        <v>-29330</v>
      </c>
    </row>
    <row r="4227" spans="2:2" x14ac:dyDescent="0.3">
      <c r="B4227" s="113">
        <v>0</v>
      </c>
    </row>
    <row r="4228" spans="2:2" x14ac:dyDescent="0.3">
      <c r="B4228" s="113">
        <v>0</v>
      </c>
    </row>
    <row r="4229" spans="2:2" x14ac:dyDescent="0.3">
      <c r="B4229" s="113">
        <v>0</v>
      </c>
    </row>
    <row r="4230" spans="2:2" x14ac:dyDescent="0.3">
      <c r="B4230" s="113">
        <v>0</v>
      </c>
    </row>
    <row r="4231" spans="2:2" x14ac:dyDescent="0.3">
      <c r="B4231" s="113">
        <v>0</v>
      </c>
    </row>
    <row r="4232" spans="2:2" x14ac:dyDescent="0.3">
      <c r="B4232" s="113">
        <v>0</v>
      </c>
    </row>
    <row r="4233" spans="2:2" x14ac:dyDescent="0.3">
      <c r="B4233" s="113">
        <v>0</v>
      </c>
    </row>
    <row r="4234" spans="2:2" x14ac:dyDescent="0.3">
      <c r="B4234" s="113">
        <v>0</v>
      </c>
    </row>
    <row r="4235" spans="2:2" x14ac:dyDescent="0.3">
      <c r="B4235" s="113">
        <v>0</v>
      </c>
    </row>
    <row r="4236" spans="2:2" x14ac:dyDescent="0.3">
      <c r="B4236" s="113">
        <v>0</v>
      </c>
    </row>
    <row r="4237" spans="2:2" x14ac:dyDescent="0.3">
      <c r="B4237" s="113">
        <v>-114170</v>
      </c>
    </row>
    <row r="4238" spans="2:2" x14ac:dyDescent="0.3">
      <c r="B4238" s="113">
        <v>-46000</v>
      </c>
    </row>
    <row r="4239" spans="2:2" x14ac:dyDescent="0.3">
      <c r="B4239" s="113">
        <v>-148330</v>
      </c>
    </row>
    <row r="4240" spans="2:2" x14ac:dyDescent="0.3">
      <c r="B4240" s="113">
        <v>-95000</v>
      </c>
    </row>
    <row r="4241" spans="2:2" x14ac:dyDescent="0.3">
      <c r="B4241" s="113">
        <v>-183330</v>
      </c>
    </row>
    <row r="4242" spans="2:2" x14ac:dyDescent="0.3">
      <c r="B4242" s="113">
        <v>-140330</v>
      </c>
    </row>
    <row r="4243" spans="2:2" x14ac:dyDescent="0.3">
      <c r="B4243" s="113">
        <v>-203330</v>
      </c>
    </row>
    <row r="4244" spans="2:2" x14ac:dyDescent="0.3">
      <c r="B4244" s="113">
        <v>-189330</v>
      </c>
    </row>
    <row r="4245" spans="2:2" x14ac:dyDescent="0.3">
      <c r="B4245" s="113">
        <v>-212500</v>
      </c>
    </row>
    <row r="4246" spans="2:2" x14ac:dyDescent="0.3">
      <c r="B4246" s="113">
        <v>-226670</v>
      </c>
    </row>
    <row r="4247" spans="2:2" x14ac:dyDescent="0.3">
      <c r="B4247" s="113">
        <v>-206670</v>
      </c>
    </row>
    <row r="4248" spans="2:2" x14ac:dyDescent="0.3">
      <c r="B4248" s="113">
        <v>-184830</v>
      </c>
    </row>
    <row r="4249" spans="2:2" x14ac:dyDescent="0.3">
      <c r="B4249" s="113">
        <v>-190830</v>
      </c>
    </row>
    <row r="4250" spans="2:2" x14ac:dyDescent="0.3">
      <c r="B4250" s="113">
        <v>-147000</v>
      </c>
    </row>
    <row r="4251" spans="2:2" x14ac:dyDescent="0.3">
      <c r="B4251" s="113">
        <v>-150830</v>
      </c>
    </row>
    <row r="4252" spans="2:2" x14ac:dyDescent="0.3">
      <c r="B4252" s="113">
        <v>-81830</v>
      </c>
    </row>
    <row r="4253" spans="2:2" x14ac:dyDescent="0.3">
      <c r="B4253" s="113">
        <v>-138330</v>
      </c>
    </row>
    <row r="4254" spans="2:2" x14ac:dyDescent="0.3">
      <c r="B4254" s="113">
        <v>-50330</v>
      </c>
    </row>
    <row r="4255" spans="2:2" x14ac:dyDescent="0.3">
      <c r="B4255" s="113">
        <v>-132500</v>
      </c>
    </row>
    <row r="4256" spans="2:2" x14ac:dyDescent="0.3">
      <c r="B4256" s="113">
        <v>0</v>
      </c>
    </row>
    <row r="4257" spans="2:2" x14ac:dyDescent="0.3">
      <c r="B4257" s="113">
        <v>0</v>
      </c>
    </row>
    <row r="4258" spans="2:2" x14ac:dyDescent="0.3">
      <c r="B4258" s="113">
        <v>0</v>
      </c>
    </row>
    <row r="4259" spans="2:2" x14ac:dyDescent="0.3">
      <c r="B4259" s="113">
        <v>0</v>
      </c>
    </row>
    <row r="4260" spans="2:2" x14ac:dyDescent="0.3">
      <c r="B4260" s="113">
        <v>0</v>
      </c>
    </row>
    <row r="4261" spans="2:2" x14ac:dyDescent="0.3">
      <c r="B4261" s="113">
        <v>-137500</v>
      </c>
    </row>
    <row r="4262" spans="2:2" x14ac:dyDescent="0.3">
      <c r="B4262" s="113">
        <v>-127170</v>
      </c>
    </row>
    <row r="4263" spans="2:2" x14ac:dyDescent="0.3">
      <c r="B4263" s="113">
        <v>-164170</v>
      </c>
    </row>
    <row r="4264" spans="2:2" x14ac:dyDescent="0.3">
      <c r="B4264" s="113">
        <v>-185000</v>
      </c>
    </row>
    <row r="4265" spans="2:2" x14ac:dyDescent="0.3">
      <c r="B4265" s="113">
        <v>-185830</v>
      </c>
    </row>
    <row r="4266" spans="2:2" x14ac:dyDescent="0.3">
      <c r="B4266" s="113">
        <v>-192830</v>
      </c>
    </row>
    <row r="4267" spans="2:2" x14ac:dyDescent="0.3">
      <c r="B4267" s="113">
        <v>-205830</v>
      </c>
    </row>
    <row r="4268" spans="2:2" x14ac:dyDescent="0.3">
      <c r="B4268" s="113">
        <v>-233170</v>
      </c>
    </row>
    <row r="4269" spans="2:2" x14ac:dyDescent="0.3">
      <c r="B4269" s="113">
        <v>-216670</v>
      </c>
    </row>
    <row r="4270" spans="2:2" x14ac:dyDescent="0.3">
      <c r="B4270" s="113">
        <v>-268500</v>
      </c>
    </row>
    <row r="4271" spans="2:2" x14ac:dyDescent="0.3">
      <c r="B4271" s="113">
        <v>-216670</v>
      </c>
    </row>
    <row r="4272" spans="2:2" x14ac:dyDescent="0.3">
      <c r="B4272" s="113">
        <v>-219330</v>
      </c>
    </row>
    <row r="4273" spans="2:2" x14ac:dyDescent="0.3">
      <c r="B4273" s="113">
        <v>-199170</v>
      </c>
    </row>
    <row r="4274" spans="2:2" x14ac:dyDescent="0.3">
      <c r="B4274" s="113">
        <v>-172000</v>
      </c>
    </row>
    <row r="4275" spans="2:2" x14ac:dyDescent="0.3">
      <c r="B4275" s="113">
        <v>-175000</v>
      </c>
    </row>
    <row r="4276" spans="2:2" x14ac:dyDescent="0.3">
      <c r="B4276" s="113">
        <v>-111670</v>
      </c>
    </row>
    <row r="4277" spans="2:2" x14ac:dyDescent="0.3">
      <c r="B4277" s="113">
        <v>-148330</v>
      </c>
    </row>
    <row r="4278" spans="2:2" x14ac:dyDescent="0.3">
      <c r="B4278" s="113">
        <v>-74330</v>
      </c>
    </row>
    <row r="4279" spans="2:2" x14ac:dyDescent="0.3">
      <c r="B4279" s="113">
        <v>-139170</v>
      </c>
    </row>
    <row r="4280" spans="2:2" x14ac:dyDescent="0.3">
      <c r="B4280" s="113">
        <v>-38500</v>
      </c>
    </row>
    <row r="4281" spans="2:2" x14ac:dyDescent="0.3">
      <c r="B4281" s="113">
        <v>-126670</v>
      </c>
    </row>
    <row r="4282" spans="2:2" x14ac:dyDescent="0.3">
      <c r="B4282" s="113">
        <v>-19330</v>
      </c>
    </row>
    <row r="4283" spans="2:2" x14ac:dyDescent="0.3">
      <c r="B4283" s="113">
        <v>-118330</v>
      </c>
    </row>
    <row r="4284" spans="2:2" x14ac:dyDescent="0.3">
      <c r="B4284" s="113">
        <v>-14330</v>
      </c>
    </row>
    <row r="4285" spans="2:2" x14ac:dyDescent="0.3">
      <c r="B4285" s="113">
        <v>-155830</v>
      </c>
    </row>
    <row r="4286" spans="2:2" x14ac:dyDescent="0.3">
      <c r="B4286" s="113">
        <v>-127170</v>
      </c>
    </row>
    <row r="4287" spans="2:2" x14ac:dyDescent="0.3">
      <c r="B4287" s="113">
        <v>-185000</v>
      </c>
    </row>
    <row r="4288" spans="2:2" x14ac:dyDescent="0.3">
      <c r="B4288" s="113">
        <v>-186000</v>
      </c>
    </row>
    <row r="4289" spans="2:2" x14ac:dyDescent="0.3">
      <c r="B4289" s="113">
        <v>-200000</v>
      </c>
    </row>
    <row r="4290" spans="2:2" x14ac:dyDescent="0.3">
      <c r="B4290" s="113">
        <v>-193670</v>
      </c>
    </row>
    <row r="4291" spans="2:2" x14ac:dyDescent="0.3">
      <c r="B4291" s="113">
        <v>-215830</v>
      </c>
    </row>
    <row r="4292" spans="2:2" x14ac:dyDescent="0.3">
      <c r="B4292" s="113">
        <v>-230500</v>
      </c>
    </row>
    <row r="4293" spans="2:2" x14ac:dyDescent="0.3">
      <c r="B4293" s="113">
        <v>-209170</v>
      </c>
    </row>
    <row r="4294" spans="2:2" x14ac:dyDescent="0.3">
      <c r="B4294" s="113">
        <v>-255000</v>
      </c>
    </row>
    <row r="4295" spans="2:2" x14ac:dyDescent="0.3">
      <c r="B4295" s="113">
        <v>-217500</v>
      </c>
    </row>
    <row r="4296" spans="2:2" x14ac:dyDescent="0.3">
      <c r="B4296" s="113">
        <v>-205000</v>
      </c>
    </row>
    <row r="4297" spans="2:2" x14ac:dyDescent="0.3">
      <c r="B4297" s="113">
        <v>-205830</v>
      </c>
    </row>
    <row r="4298" spans="2:2" x14ac:dyDescent="0.3">
      <c r="B4298" s="113">
        <v>-153170</v>
      </c>
    </row>
    <row r="4299" spans="2:2" x14ac:dyDescent="0.3">
      <c r="B4299" s="113">
        <v>-190000</v>
      </c>
    </row>
    <row r="4300" spans="2:2" x14ac:dyDescent="0.3">
      <c r="B4300" s="113">
        <v>-98170</v>
      </c>
    </row>
    <row r="4301" spans="2:2" x14ac:dyDescent="0.3">
      <c r="B4301" s="113">
        <v>-184170</v>
      </c>
    </row>
    <row r="4302" spans="2:2" x14ac:dyDescent="0.3">
      <c r="B4302" s="113">
        <v>-70830</v>
      </c>
    </row>
    <row r="4303" spans="2:2" x14ac:dyDescent="0.3">
      <c r="B4303" s="113">
        <v>-177500</v>
      </c>
    </row>
    <row r="4304" spans="2:2" x14ac:dyDescent="0.3">
      <c r="B4304" s="113">
        <v>-42830</v>
      </c>
    </row>
    <row r="4305" spans="2:2" x14ac:dyDescent="0.3">
      <c r="B4305" s="113">
        <v>-180000</v>
      </c>
    </row>
    <row r="4306" spans="2:2" x14ac:dyDescent="0.3">
      <c r="B4306" s="113">
        <v>-29670</v>
      </c>
    </row>
    <row r="4307" spans="2:2" x14ac:dyDescent="0.3">
      <c r="B4307" s="113">
        <v>-173330</v>
      </c>
    </row>
    <row r="4308" spans="2:2" x14ac:dyDescent="0.3">
      <c r="B4308" s="113">
        <v>-22330</v>
      </c>
    </row>
    <row r="4309" spans="2:2" x14ac:dyDescent="0.3">
      <c r="B4309" s="113">
        <v>-177500</v>
      </c>
    </row>
    <row r="4310" spans="2:2" x14ac:dyDescent="0.3">
      <c r="B4310" s="113">
        <v>-142500</v>
      </c>
    </row>
    <row r="4311" spans="2:2" x14ac:dyDescent="0.3">
      <c r="B4311" s="113">
        <v>-185000</v>
      </c>
    </row>
    <row r="4312" spans="2:2" x14ac:dyDescent="0.3">
      <c r="B4312" s="113">
        <v>-184000</v>
      </c>
    </row>
    <row r="4313" spans="2:2" x14ac:dyDescent="0.3">
      <c r="B4313" s="113">
        <v>-195000</v>
      </c>
    </row>
    <row r="4314" spans="2:2" x14ac:dyDescent="0.3">
      <c r="B4314" s="113">
        <v>-207170</v>
      </c>
    </row>
    <row r="4315" spans="2:2" x14ac:dyDescent="0.3">
      <c r="B4315" s="113">
        <v>-219170</v>
      </c>
    </row>
    <row r="4316" spans="2:2" x14ac:dyDescent="0.3">
      <c r="B4316" s="113">
        <v>-242000</v>
      </c>
    </row>
    <row r="4317" spans="2:2" x14ac:dyDescent="0.3">
      <c r="B4317" s="113">
        <v>-224170</v>
      </c>
    </row>
    <row r="4318" spans="2:2" x14ac:dyDescent="0.3">
      <c r="B4318" s="113">
        <v>-267000</v>
      </c>
    </row>
    <row r="4319" spans="2:2" x14ac:dyDescent="0.3">
      <c r="B4319" s="113">
        <v>-209170</v>
      </c>
    </row>
    <row r="4320" spans="2:2" x14ac:dyDescent="0.3">
      <c r="B4320" s="113">
        <v>-186330</v>
      </c>
    </row>
    <row r="4321" spans="2:2" x14ac:dyDescent="0.3">
      <c r="B4321" s="113">
        <v>-172500</v>
      </c>
    </row>
    <row r="4322" spans="2:2" x14ac:dyDescent="0.3">
      <c r="B4322" s="113">
        <v>-134330</v>
      </c>
    </row>
    <row r="4323" spans="2:2" x14ac:dyDescent="0.3">
      <c r="B4323" s="113">
        <v>-170000</v>
      </c>
    </row>
    <row r="4324" spans="2:2" x14ac:dyDescent="0.3">
      <c r="B4324" s="113">
        <v>-83670</v>
      </c>
    </row>
    <row r="4325" spans="2:2" x14ac:dyDescent="0.3">
      <c r="B4325" s="113">
        <v>-165830</v>
      </c>
    </row>
    <row r="4326" spans="2:2" x14ac:dyDescent="0.3">
      <c r="B4326" s="113">
        <v>-56330</v>
      </c>
    </row>
    <row r="4327" spans="2:2" x14ac:dyDescent="0.3">
      <c r="B4327" s="113">
        <v>-161670</v>
      </c>
    </row>
    <row r="4328" spans="2:2" x14ac:dyDescent="0.3">
      <c r="B4328" s="113">
        <v>-28670</v>
      </c>
    </row>
    <row r="4329" spans="2:2" x14ac:dyDescent="0.3">
      <c r="B4329" s="113">
        <v>-160000</v>
      </c>
    </row>
    <row r="4330" spans="2:2" x14ac:dyDescent="0.3">
      <c r="B4330" s="113">
        <v>0</v>
      </c>
    </row>
    <row r="4331" spans="2:2" x14ac:dyDescent="0.3">
      <c r="B4331" s="113">
        <v>0</v>
      </c>
    </row>
    <row r="4332" spans="2:2" x14ac:dyDescent="0.3">
      <c r="B4332" s="113">
        <v>0</v>
      </c>
    </row>
    <row r="4333" spans="2:2" x14ac:dyDescent="0.3">
      <c r="B4333" s="113">
        <v>-166670</v>
      </c>
    </row>
    <row r="4334" spans="2:2" x14ac:dyDescent="0.3">
      <c r="B4334" s="113">
        <v>-139000</v>
      </c>
    </row>
    <row r="4335" spans="2:2" x14ac:dyDescent="0.3">
      <c r="B4335" s="113">
        <v>-183330</v>
      </c>
    </row>
    <row r="4336" spans="2:2" x14ac:dyDescent="0.3">
      <c r="B4336" s="113">
        <v>-180670</v>
      </c>
    </row>
    <row r="4337" spans="2:2" x14ac:dyDescent="0.3">
      <c r="B4337" s="113">
        <v>-201670</v>
      </c>
    </row>
    <row r="4338" spans="2:2" x14ac:dyDescent="0.3">
      <c r="B4338" s="113">
        <v>-205000</v>
      </c>
    </row>
    <row r="4339" spans="2:2" x14ac:dyDescent="0.3">
      <c r="B4339" s="113">
        <v>-201670</v>
      </c>
    </row>
    <row r="4340" spans="2:2" x14ac:dyDescent="0.3">
      <c r="B4340" s="113">
        <v>-244170</v>
      </c>
    </row>
    <row r="4341" spans="2:2" x14ac:dyDescent="0.3">
      <c r="B4341" s="113">
        <v>-196670</v>
      </c>
    </row>
    <row r="4342" spans="2:2" x14ac:dyDescent="0.3">
      <c r="B4342" s="113">
        <v>-229330</v>
      </c>
    </row>
    <row r="4343" spans="2:2" x14ac:dyDescent="0.3">
      <c r="B4343" s="113">
        <v>-180830</v>
      </c>
    </row>
    <row r="4344" spans="2:2" x14ac:dyDescent="0.3">
      <c r="B4344" s="113">
        <v>-157330</v>
      </c>
    </row>
    <row r="4345" spans="2:2" x14ac:dyDescent="0.3">
      <c r="B4345" s="113">
        <v>-175830</v>
      </c>
    </row>
    <row r="4346" spans="2:2" x14ac:dyDescent="0.3">
      <c r="B4346" s="113">
        <v>-114830</v>
      </c>
    </row>
    <row r="4347" spans="2:2" x14ac:dyDescent="0.3">
      <c r="B4347" s="113">
        <v>-187500</v>
      </c>
    </row>
    <row r="4348" spans="2:2" x14ac:dyDescent="0.3">
      <c r="B4348" s="113">
        <v>-69500</v>
      </c>
    </row>
    <row r="4349" spans="2:2" x14ac:dyDescent="0.3">
      <c r="B4349" s="113">
        <v>-171670</v>
      </c>
    </row>
    <row r="4350" spans="2:2" x14ac:dyDescent="0.3">
      <c r="B4350" s="113">
        <v>-48830</v>
      </c>
    </row>
    <row r="4351" spans="2:2" x14ac:dyDescent="0.3">
      <c r="B4351" s="113">
        <v>-130000</v>
      </c>
    </row>
    <row r="4352" spans="2:2" x14ac:dyDescent="0.3">
      <c r="B4352" s="113">
        <v>0</v>
      </c>
    </row>
    <row r="4353" spans="2:2" x14ac:dyDescent="0.3">
      <c r="B4353" s="113">
        <v>0</v>
      </c>
    </row>
    <row r="4354" spans="2:2" x14ac:dyDescent="0.3">
      <c r="B4354" s="113">
        <v>0</v>
      </c>
    </row>
    <row r="4355" spans="2:2" x14ac:dyDescent="0.3">
      <c r="B4355" s="113">
        <v>0</v>
      </c>
    </row>
    <row r="4356" spans="2:2" x14ac:dyDescent="0.3">
      <c r="B4356" s="113">
        <v>0</v>
      </c>
    </row>
    <row r="4357" spans="2:2" x14ac:dyDescent="0.3">
      <c r="B4357" s="113">
        <v>-153330</v>
      </c>
    </row>
    <row r="4358" spans="2:2" x14ac:dyDescent="0.3">
      <c r="B4358" s="113">
        <v>-109330</v>
      </c>
    </row>
    <row r="4359" spans="2:2" x14ac:dyDescent="0.3">
      <c r="B4359" s="113">
        <v>-169170</v>
      </c>
    </row>
    <row r="4360" spans="2:2" x14ac:dyDescent="0.3">
      <c r="B4360" s="113">
        <v>-171000</v>
      </c>
    </row>
    <row r="4361" spans="2:2" x14ac:dyDescent="0.3">
      <c r="B4361" s="113">
        <v>-180830</v>
      </c>
    </row>
    <row r="4362" spans="2:2" x14ac:dyDescent="0.3">
      <c r="B4362" s="113">
        <v>-199000</v>
      </c>
    </row>
    <row r="4363" spans="2:2" x14ac:dyDescent="0.3">
      <c r="B4363" s="113">
        <v>-201670</v>
      </c>
    </row>
    <row r="4364" spans="2:2" x14ac:dyDescent="0.3">
      <c r="B4364" s="113">
        <v>-236330</v>
      </c>
    </row>
    <row r="4365" spans="2:2" x14ac:dyDescent="0.3">
      <c r="B4365" s="113">
        <v>-203330</v>
      </c>
    </row>
    <row r="4366" spans="2:2" x14ac:dyDescent="0.3">
      <c r="B4366" s="113">
        <v>-264830</v>
      </c>
    </row>
    <row r="4367" spans="2:2" x14ac:dyDescent="0.3">
      <c r="B4367" s="113">
        <v>-194170</v>
      </c>
    </row>
    <row r="4368" spans="2:2" x14ac:dyDescent="0.3">
      <c r="B4368" s="113">
        <v>-201170</v>
      </c>
    </row>
    <row r="4369" spans="2:2" x14ac:dyDescent="0.3">
      <c r="B4369" s="113">
        <v>-190000</v>
      </c>
    </row>
    <row r="4370" spans="2:2" x14ac:dyDescent="0.3">
      <c r="B4370" s="113">
        <v>-160000</v>
      </c>
    </row>
    <row r="4371" spans="2:2" x14ac:dyDescent="0.3">
      <c r="B4371" s="113">
        <v>-155000</v>
      </c>
    </row>
    <row r="4372" spans="2:2" x14ac:dyDescent="0.3">
      <c r="B4372" s="113">
        <v>-94500</v>
      </c>
    </row>
    <row r="4373" spans="2:2" x14ac:dyDescent="0.3">
      <c r="B4373" s="113">
        <v>-141670</v>
      </c>
    </row>
    <row r="4374" spans="2:2" x14ac:dyDescent="0.3">
      <c r="B4374" s="113">
        <v>-61670</v>
      </c>
    </row>
    <row r="4375" spans="2:2" x14ac:dyDescent="0.3">
      <c r="B4375" s="113">
        <v>-127500</v>
      </c>
    </row>
    <row r="4376" spans="2:2" x14ac:dyDescent="0.3">
      <c r="B4376" s="113">
        <v>-26500</v>
      </c>
    </row>
    <row r="4377" spans="2:2" x14ac:dyDescent="0.3">
      <c r="B4377" s="113">
        <v>-127500</v>
      </c>
    </row>
    <row r="4378" spans="2:2" x14ac:dyDescent="0.3">
      <c r="B4378" s="113">
        <v>0</v>
      </c>
    </row>
    <row r="4379" spans="2:2" x14ac:dyDescent="0.3">
      <c r="B4379" s="113">
        <v>-110830</v>
      </c>
    </row>
    <row r="4380" spans="2:2" x14ac:dyDescent="0.3">
      <c r="B4380" s="113">
        <v>0</v>
      </c>
    </row>
    <row r="4381" spans="2:2" x14ac:dyDescent="0.3">
      <c r="B4381" s="113">
        <v>-130000</v>
      </c>
    </row>
    <row r="4382" spans="2:2" x14ac:dyDescent="0.3">
      <c r="B4382" s="113">
        <v>-121170</v>
      </c>
    </row>
    <row r="4383" spans="2:2" x14ac:dyDescent="0.3">
      <c r="B4383" s="113">
        <v>-150830</v>
      </c>
    </row>
    <row r="4384" spans="2:2" x14ac:dyDescent="0.3">
      <c r="B4384" s="113">
        <v>-178170</v>
      </c>
    </row>
    <row r="4385" spans="2:2" x14ac:dyDescent="0.3">
      <c r="B4385" s="113">
        <v>-157500</v>
      </c>
    </row>
    <row r="4386" spans="2:2" x14ac:dyDescent="0.3">
      <c r="B4386" s="113">
        <v>-184170</v>
      </c>
    </row>
    <row r="4387" spans="2:2" x14ac:dyDescent="0.3">
      <c r="B4387" s="113">
        <v>-166670</v>
      </c>
    </row>
    <row r="4388" spans="2:2" x14ac:dyDescent="0.3">
      <c r="B4388" s="113">
        <v>-217000</v>
      </c>
    </row>
    <row r="4389" spans="2:2" x14ac:dyDescent="0.3">
      <c r="B4389" s="113">
        <v>-175830</v>
      </c>
    </row>
    <row r="4390" spans="2:2" x14ac:dyDescent="0.3">
      <c r="B4390" s="113">
        <v>-250170</v>
      </c>
    </row>
    <row r="4391" spans="2:2" x14ac:dyDescent="0.3">
      <c r="B4391" s="113">
        <v>-174170</v>
      </c>
    </row>
    <row r="4392" spans="2:2" x14ac:dyDescent="0.3">
      <c r="B4392" s="113">
        <v>-194500</v>
      </c>
    </row>
    <row r="4393" spans="2:2" x14ac:dyDescent="0.3">
      <c r="B4393" s="113">
        <v>-162500</v>
      </c>
    </row>
    <row r="4394" spans="2:2" x14ac:dyDescent="0.3">
      <c r="B4394" s="113">
        <v>-142670</v>
      </c>
    </row>
    <row r="4395" spans="2:2" x14ac:dyDescent="0.3">
      <c r="B4395" s="113">
        <v>-136670</v>
      </c>
    </row>
    <row r="4396" spans="2:2" x14ac:dyDescent="0.3">
      <c r="B4396" s="113">
        <v>-80830</v>
      </c>
    </row>
    <row r="4397" spans="2:2" x14ac:dyDescent="0.3">
      <c r="B4397" s="113">
        <v>-120000</v>
      </c>
    </row>
    <row r="4398" spans="2:2" x14ac:dyDescent="0.3">
      <c r="B4398" s="113">
        <v>-44500</v>
      </c>
    </row>
    <row r="4399" spans="2:2" x14ac:dyDescent="0.3">
      <c r="B4399" s="113">
        <v>-122500</v>
      </c>
    </row>
    <row r="4400" spans="2:2" x14ac:dyDescent="0.3">
      <c r="B4400" s="113">
        <v>0</v>
      </c>
    </row>
    <row r="4401" spans="2:2" x14ac:dyDescent="0.3">
      <c r="B4401" s="113">
        <v>0</v>
      </c>
    </row>
    <row r="4402" spans="2:2" x14ac:dyDescent="0.3">
      <c r="B4402" s="113">
        <v>0</v>
      </c>
    </row>
    <row r="4403" spans="2:2" x14ac:dyDescent="0.3">
      <c r="B4403" s="113">
        <v>0</v>
      </c>
    </row>
    <row r="4404" spans="2:2" x14ac:dyDescent="0.3">
      <c r="B4404" s="113">
        <v>0</v>
      </c>
    </row>
    <row r="4405" spans="2:2" x14ac:dyDescent="0.3">
      <c r="B4405" s="113">
        <v>-120830</v>
      </c>
    </row>
    <row r="4406" spans="2:2" x14ac:dyDescent="0.3">
      <c r="B4406" s="113">
        <v>-110000</v>
      </c>
    </row>
    <row r="4407" spans="2:2" x14ac:dyDescent="0.3">
      <c r="B4407" s="113">
        <v>-144170</v>
      </c>
    </row>
    <row r="4408" spans="2:2" x14ac:dyDescent="0.3">
      <c r="B4408" s="113">
        <v>-164170</v>
      </c>
    </row>
    <row r="4409" spans="2:2" x14ac:dyDescent="0.3">
      <c r="B4409" s="113">
        <v>-155000</v>
      </c>
    </row>
    <row r="4410" spans="2:2" x14ac:dyDescent="0.3">
      <c r="B4410" s="113">
        <v>-174170</v>
      </c>
    </row>
    <row r="4411" spans="2:2" x14ac:dyDescent="0.3">
      <c r="B4411" s="113">
        <v>-176670</v>
      </c>
    </row>
    <row r="4412" spans="2:2" x14ac:dyDescent="0.3">
      <c r="B4412" s="113">
        <v>-211330</v>
      </c>
    </row>
    <row r="4413" spans="2:2" x14ac:dyDescent="0.3">
      <c r="B4413" s="113">
        <v>-185000</v>
      </c>
    </row>
    <row r="4414" spans="2:2" x14ac:dyDescent="0.3">
      <c r="B4414" s="113">
        <v>-240670</v>
      </c>
    </row>
    <row r="4415" spans="2:2" x14ac:dyDescent="0.3">
      <c r="B4415" s="113">
        <v>-185000</v>
      </c>
    </row>
    <row r="4416" spans="2:2" x14ac:dyDescent="0.3">
      <c r="B4416" s="113">
        <v>-191830</v>
      </c>
    </row>
    <row r="4417" spans="2:2" x14ac:dyDescent="0.3">
      <c r="B4417" s="113">
        <v>-171670</v>
      </c>
    </row>
    <row r="4418" spans="2:2" x14ac:dyDescent="0.3">
      <c r="B4418" s="113">
        <v>-139000</v>
      </c>
    </row>
    <row r="4419" spans="2:2" x14ac:dyDescent="0.3">
      <c r="B4419" s="113">
        <v>-150830</v>
      </c>
    </row>
    <row r="4420" spans="2:2" x14ac:dyDescent="0.3">
      <c r="B4420" s="113">
        <v>-81000</v>
      </c>
    </row>
    <row r="4421" spans="2:2" x14ac:dyDescent="0.3">
      <c r="B4421" s="113">
        <v>-132500</v>
      </c>
    </row>
    <row r="4422" spans="2:2" x14ac:dyDescent="0.3">
      <c r="B4422" s="113">
        <v>-48330</v>
      </c>
    </row>
    <row r="4423" spans="2:2" x14ac:dyDescent="0.3">
      <c r="B4423" s="113">
        <v>-120830</v>
      </c>
    </row>
    <row r="4424" spans="2:2" x14ac:dyDescent="0.3">
      <c r="B4424" s="113">
        <v>0</v>
      </c>
    </row>
    <row r="4425" spans="2:2" x14ac:dyDescent="0.3">
      <c r="B4425" s="113">
        <v>-104170</v>
      </c>
    </row>
    <row r="4426" spans="2:2" x14ac:dyDescent="0.3">
      <c r="B4426" s="113">
        <v>0</v>
      </c>
    </row>
    <row r="4427" spans="2:2" x14ac:dyDescent="0.3">
      <c r="B4427" s="113">
        <v>0</v>
      </c>
    </row>
    <row r="4428" spans="2:2" x14ac:dyDescent="0.3">
      <c r="B4428" s="113">
        <v>0</v>
      </c>
    </row>
    <row r="4429" spans="2:2" x14ac:dyDescent="0.3">
      <c r="B4429" s="113">
        <v>-125000</v>
      </c>
    </row>
    <row r="4430" spans="2:2" x14ac:dyDescent="0.3">
      <c r="B4430" s="113">
        <v>-107500</v>
      </c>
    </row>
    <row r="4431" spans="2:2" x14ac:dyDescent="0.3">
      <c r="B4431" s="113">
        <v>-150830</v>
      </c>
    </row>
    <row r="4432" spans="2:2" x14ac:dyDescent="0.3">
      <c r="B4432" s="113">
        <v>-161330</v>
      </c>
    </row>
    <row r="4433" spans="2:2" x14ac:dyDescent="0.3">
      <c r="B4433" s="113">
        <v>-157500</v>
      </c>
    </row>
    <row r="4434" spans="2:2" x14ac:dyDescent="0.3">
      <c r="B4434" s="113">
        <v>-152670</v>
      </c>
    </row>
    <row r="4435" spans="2:2" x14ac:dyDescent="0.3">
      <c r="B4435" s="113">
        <v>-148330</v>
      </c>
    </row>
    <row r="4436" spans="2:2" x14ac:dyDescent="0.3">
      <c r="B4436" s="113">
        <v>-158170</v>
      </c>
    </row>
    <row r="4437" spans="2:2" x14ac:dyDescent="0.3">
      <c r="B4437" s="113">
        <v>-157500</v>
      </c>
    </row>
    <row r="4438" spans="2:2" x14ac:dyDescent="0.3">
      <c r="B4438" s="113">
        <v>-196000</v>
      </c>
    </row>
    <row r="4439" spans="2:2" x14ac:dyDescent="0.3">
      <c r="B4439" s="113">
        <v>-180830</v>
      </c>
    </row>
    <row r="4440" spans="2:2" x14ac:dyDescent="0.3">
      <c r="B4440" s="113">
        <v>-142330</v>
      </c>
    </row>
    <row r="4441" spans="2:2" x14ac:dyDescent="0.3">
      <c r="B4441" s="113">
        <v>-171670</v>
      </c>
    </row>
    <row r="4442" spans="2:2" x14ac:dyDescent="0.3">
      <c r="B4442" s="113">
        <v>-97170</v>
      </c>
    </row>
    <row r="4443" spans="2:2" x14ac:dyDescent="0.3">
      <c r="B4443" s="113">
        <v>-150830</v>
      </c>
    </row>
    <row r="4444" spans="2:2" x14ac:dyDescent="0.3">
      <c r="B4444" s="113">
        <v>-48330</v>
      </c>
    </row>
    <row r="4445" spans="2:2" x14ac:dyDescent="0.3">
      <c r="B4445" s="113">
        <v>-127500</v>
      </c>
    </row>
    <row r="4446" spans="2:2" x14ac:dyDescent="0.3">
      <c r="B4446" s="113">
        <v>-20500</v>
      </c>
    </row>
    <row r="4447" spans="2:2" x14ac:dyDescent="0.3">
      <c r="B4447" s="113">
        <v>-115830</v>
      </c>
    </row>
    <row r="4448" spans="2:2" x14ac:dyDescent="0.3">
      <c r="B4448" s="113">
        <v>-2670</v>
      </c>
    </row>
    <row r="4449" spans="2:2" x14ac:dyDescent="0.3">
      <c r="B4449" s="113">
        <v>-118330</v>
      </c>
    </row>
    <row r="4450" spans="2:2" x14ac:dyDescent="0.3">
      <c r="B4450" s="113">
        <v>0</v>
      </c>
    </row>
    <row r="4451" spans="2:2" x14ac:dyDescent="0.3">
      <c r="B4451" s="113">
        <v>0</v>
      </c>
    </row>
    <row r="4452" spans="2:2" x14ac:dyDescent="0.3">
      <c r="B4452" s="113">
        <v>0</v>
      </c>
    </row>
    <row r="4453" spans="2:2" x14ac:dyDescent="0.3">
      <c r="B4453" s="113">
        <v>-115830</v>
      </c>
    </row>
    <row r="4454" spans="2:2" x14ac:dyDescent="0.3">
      <c r="B4454" s="113">
        <v>-62670</v>
      </c>
    </row>
    <row r="4455" spans="2:2" x14ac:dyDescent="0.3">
      <c r="B4455" s="113">
        <v>-130000</v>
      </c>
    </row>
    <row r="4456" spans="2:2" x14ac:dyDescent="0.3">
      <c r="B4456" s="113">
        <v>-89670</v>
      </c>
    </row>
    <row r="4457" spans="2:2" x14ac:dyDescent="0.3">
      <c r="B4457" s="113">
        <v>-148330</v>
      </c>
    </row>
    <row r="4458" spans="2:2" x14ac:dyDescent="0.3">
      <c r="B4458" s="113">
        <v>-132830</v>
      </c>
    </row>
    <row r="4459" spans="2:2" x14ac:dyDescent="0.3">
      <c r="B4459" s="113">
        <v>-165000</v>
      </c>
    </row>
    <row r="4460" spans="2:2" x14ac:dyDescent="0.3">
      <c r="B4460" s="113">
        <v>-157330</v>
      </c>
    </row>
    <row r="4461" spans="2:2" x14ac:dyDescent="0.3">
      <c r="B4461" s="113">
        <v>-166670</v>
      </c>
    </row>
    <row r="4462" spans="2:2" x14ac:dyDescent="0.3">
      <c r="B4462" s="113">
        <v>-185500</v>
      </c>
    </row>
    <row r="4463" spans="2:2" x14ac:dyDescent="0.3">
      <c r="B4463" s="113">
        <v>-171670</v>
      </c>
    </row>
    <row r="4464" spans="2:2" x14ac:dyDescent="0.3">
      <c r="B4464" s="113">
        <v>-148500</v>
      </c>
    </row>
    <row r="4465" spans="2:2" x14ac:dyDescent="0.3">
      <c r="B4465" s="113">
        <v>-166670</v>
      </c>
    </row>
    <row r="4466" spans="2:2" x14ac:dyDescent="0.3">
      <c r="B4466" s="113">
        <v>-103330</v>
      </c>
    </row>
    <row r="4467" spans="2:2" x14ac:dyDescent="0.3">
      <c r="B4467" s="113">
        <v>-144170</v>
      </c>
    </row>
    <row r="4468" spans="2:2" x14ac:dyDescent="0.3">
      <c r="B4468" s="113">
        <v>-50000</v>
      </c>
    </row>
    <row r="4469" spans="2:2" x14ac:dyDescent="0.3">
      <c r="B4469" s="113">
        <v>-127500</v>
      </c>
    </row>
    <row r="4470" spans="2:2" x14ac:dyDescent="0.3">
      <c r="B4470" s="113">
        <v>0</v>
      </c>
    </row>
    <row r="4471" spans="2:2" x14ac:dyDescent="0.3">
      <c r="B4471" s="113">
        <v>0</v>
      </c>
    </row>
    <row r="4472" spans="2:2" x14ac:dyDescent="0.3">
      <c r="B4472" s="113">
        <v>0</v>
      </c>
    </row>
    <row r="4473" spans="2:2" x14ac:dyDescent="0.3">
      <c r="B4473" s="113">
        <v>0</v>
      </c>
    </row>
    <row r="4474" spans="2:2" x14ac:dyDescent="0.3">
      <c r="B4474" s="113">
        <v>0</v>
      </c>
    </row>
    <row r="4475" spans="2:2" x14ac:dyDescent="0.3">
      <c r="B4475" s="113">
        <v>0</v>
      </c>
    </row>
    <row r="4476" spans="2:2" x14ac:dyDescent="0.3">
      <c r="B4476" s="113">
        <v>0</v>
      </c>
    </row>
    <row r="4477" spans="2:2" x14ac:dyDescent="0.3">
      <c r="B4477" s="113">
        <v>-125000</v>
      </c>
    </row>
    <row r="4478" spans="2:2" x14ac:dyDescent="0.3">
      <c r="B4478" s="113">
        <v>-64830</v>
      </c>
    </row>
    <row r="4479" spans="2:2" x14ac:dyDescent="0.3">
      <c r="B4479" s="113">
        <v>-127500</v>
      </c>
    </row>
    <row r="4480" spans="2:2" x14ac:dyDescent="0.3">
      <c r="B4480" s="113">
        <v>-84000</v>
      </c>
    </row>
    <row r="4481" spans="2:2" x14ac:dyDescent="0.3">
      <c r="B4481" s="113">
        <v>-136670</v>
      </c>
    </row>
    <row r="4482" spans="2:2" x14ac:dyDescent="0.3">
      <c r="B4482" s="113">
        <v>-117000</v>
      </c>
    </row>
    <row r="4483" spans="2:2" x14ac:dyDescent="0.3">
      <c r="B4483" s="113">
        <v>-169170</v>
      </c>
    </row>
    <row r="4484" spans="2:2" x14ac:dyDescent="0.3">
      <c r="B4484" s="113">
        <v>-164670</v>
      </c>
    </row>
    <row r="4485" spans="2:2" x14ac:dyDescent="0.3">
      <c r="B4485" s="113">
        <v>-195000</v>
      </c>
    </row>
    <row r="4486" spans="2:2" x14ac:dyDescent="0.3">
      <c r="B4486" s="113">
        <v>-204500</v>
      </c>
    </row>
    <row r="4487" spans="2:2" x14ac:dyDescent="0.3">
      <c r="B4487" s="113">
        <v>-199170</v>
      </c>
    </row>
    <row r="4488" spans="2:2" x14ac:dyDescent="0.3">
      <c r="B4488" s="113">
        <v>-145330</v>
      </c>
    </row>
    <row r="4489" spans="2:2" x14ac:dyDescent="0.3">
      <c r="B4489" s="113">
        <v>-192500</v>
      </c>
    </row>
    <row r="4490" spans="2:2" x14ac:dyDescent="0.3">
      <c r="B4490" s="113">
        <v>-104170</v>
      </c>
    </row>
    <row r="4491" spans="2:2" x14ac:dyDescent="0.3">
      <c r="B4491" s="113">
        <v>-175830</v>
      </c>
    </row>
    <row r="4492" spans="2:2" x14ac:dyDescent="0.3">
      <c r="B4492" s="113">
        <v>-56670</v>
      </c>
    </row>
    <row r="4493" spans="2:2" x14ac:dyDescent="0.3">
      <c r="B4493" s="113">
        <v>-169170</v>
      </c>
    </row>
    <row r="4494" spans="2:2" x14ac:dyDescent="0.3">
      <c r="B4494" s="113">
        <v>-35000</v>
      </c>
    </row>
    <row r="4495" spans="2:2" x14ac:dyDescent="0.3">
      <c r="B4495" s="113">
        <v>-161670</v>
      </c>
    </row>
    <row r="4496" spans="2:2" x14ac:dyDescent="0.3">
      <c r="B4496" s="113">
        <v>0</v>
      </c>
    </row>
    <row r="4497" spans="2:2" x14ac:dyDescent="0.3">
      <c r="B4497" s="113">
        <v>0</v>
      </c>
    </row>
    <row r="4498" spans="2:2" x14ac:dyDescent="0.3">
      <c r="B4498" s="113">
        <v>0</v>
      </c>
    </row>
    <row r="4499" spans="2:2" x14ac:dyDescent="0.3">
      <c r="B4499" s="113">
        <v>0</v>
      </c>
    </row>
    <row r="4500" spans="2:2" x14ac:dyDescent="0.3">
      <c r="B4500" s="113">
        <v>0</v>
      </c>
    </row>
    <row r="4501" spans="2:2" x14ac:dyDescent="0.3">
      <c r="B4501" s="113">
        <v>-157500</v>
      </c>
    </row>
    <row r="4502" spans="2:2" x14ac:dyDescent="0.3">
      <c r="B4502" s="113">
        <v>-133170</v>
      </c>
    </row>
    <row r="4503" spans="2:2" x14ac:dyDescent="0.3">
      <c r="B4503" s="113">
        <v>-176670</v>
      </c>
    </row>
    <row r="4504" spans="2:2" x14ac:dyDescent="0.3">
      <c r="B4504" s="113">
        <v>-180500</v>
      </c>
    </row>
    <row r="4505" spans="2:2" x14ac:dyDescent="0.3">
      <c r="B4505" s="113">
        <v>-190000</v>
      </c>
    </row>
    <row r="4506" spans="2:2" x14ac:dyDescent="0.3">
      <c r="B4506" s="113">
        <v>-206670</v>
      </c>
    </row>
    <row r="4507" spans="2:2" x14ac:dyDescent="0.3">
      <c r="B4507" s="113">
        <v>-213330</v>
      </c>
    </row>
    <row r="4508" spans="2:2" x14ac:dyDescent="0.3">
      <c r="B4508" s="113">
        <v>-247500</v>
      </c>
    </row>
    <row r="4509" spans="2:2" x14ac:dyDescent="0.3">
      <c r="B4509" s="113">
        <v>-229170</v>
      </c>
    </row>
    <row r="4510" spans="2:2" x14ac:dyDescent="0.3">
      <c r="B4510" s="113">
        <v>-285000</v>
      </c>
    </row>
    <row r="4511" spans="2:2" x14ac:dyDescent="0.3">
      <c r="B4511" s="113">
        <v>-226670</v>
      </c>
    </row>
    <row r="4512" spans="2:2" x14ac:dyDescent="0.3">
      <c r="B4512" s="113">
        <v>-231670</v>
      </c>
    </row>
    <row r="4513" spans="2:2" x14ac:dyDescent="0.3">
      <c r="B4513" s="113">
        <v>-220000</v>
      </c>
    </row>
    <row r="4514" spans="2:2" x14ac:dyDescent="0.3">
      <c r="B4514" s="113">
        <v>-182330</v>
      </c>
    </row>
    <row r="4515" spans="2:2" x14ac:dyDescent="0.3">
      <c r="B4515" s="113">
        <v>-196670</v>
      </c>
    </row>
    <row r="4516" spans="2:2" x14ac:dyDescent="0.3">
      <c r="B4516" s="113">
        <v>-122000</v>
      </c>
    </row>
    <row r="4517" spans="2:2" x14ac:dyDescent="0.3">
      <c r="B4517" s="113">
        <v>-185830</v>
      </c>
    </row>
    <row r="4518" spans="2:2" x14ac:dyDescent="0.3">
      <c r="B4518" s="113">
        <v>-90670</v>
      </c>
    </row>
    <row r="4519" spans="2:2" x14ac:dyDescent="0.3">
      <c r="B4519" s="113">
        <v>-174170</v>
      </c>
    </row>
    <row r="4520" spans="2:2" x14ac:dyDescent="0.3">
      <c r="B4520" s="113">
        <v>-56000</v>
      </c>
    </row>
    <row r="4521" spans="2:2" x14ac:dyDescent="0.3">
      <c r="B4521" s="113">
        <v>-171670</v>
      </c>
    </row>
    <row r="4522" spans="2:2" x14ac:dyDescent="0.3">
      <c r="B4522" s="113">
        <v>-41170</v>
      </c>
    </row>
    <row r="4523" spans="2:2" x14ac:dyDescent="0.3">
      <c r="B4523" s="113">
        <v>-150830</v>
      </c>
    </row>
    <row r="4524" spans="2:2" x14ac:dyDescent="0.3">
      <c r="B4524" s="113">
        <v>-33670</v>
      </c>
    </row>
    <row r="4525" spans="2:2" x14ac:dyDescent="0.3">
      <c r="B4525" s="113">
        <v>-162500</v>
      </c>
    </row>
    <row r="4526" spans="2:2" x14ac:dyDescent="0.3">
      <c r="B4526" s="113">
        <v>-156330</v>
      </c>
    </row>
    <row r="4527" spans="2:2" x14ac:dyDescent="0.3">
      <c r="B4527" s="113">
        <v>-196670</v>
      </c>
    </row>
    <row r="4528" spans="2:2" x14ac:dyDescent="0.3">
      <c r="B4528" s="113">
        <v>-220330</v>
      </c>
    </row>
    <row r="4529" spans="2:2" x14ac:dyDescent="0.3">
      <c r="B4529" s="113">
        <v>-225000</v>
      </c>
    </row>
    <row r="4530" spans="2:2" x14ac:dyDescent="0.3">
      <c r="B4530" s="113">
        <v>-251000</v>
      </c>
    </row>
    <row r="4531" spans="2:2" x14ac:dyDescent="0.3">
      <c r="B4531" s="113">
        <v>-240830</v>
      </c>
    </row>
    <row r="4532" spans="2:2" x14ac:dyDescent="0.3">
      <c r="B4532" s="113">
        <v>-296500</v>
      </c>
    </row>
    <row r="4533" spans="2:2" x14ac:dyDescent="0.3">
      <c r="B4533" s="113">
        <v>-235830</v>
      </c>
    </row>
    <row r="4534" spans="2:2" x14ac:dyDescent="0.3">
      <c r="B4534" s="113">
        <v>-325830</v>
      </c>
    </row>
    <row r="4535" spans="2:2" x14ac:dyDescent="0.3">
      <c r="B4535" s="113">
        <v>-215000</v>
      </c>
    </row>
    <row r="4536" spans="2:2" x14ac:dyDescent="0.3">
      <c r="B4536" s="113">
        <v>-241330</v>
      </c>
    </row>
    <row r="4537" spans="2:2" x14ac:dyDescent="0.3">
      <c r="B4537" s="113">
        <v>-166670</v>
      </c>
    </row>
    <row r="4538" spans="2:2" x14ac:dyDescent="0.3">
      <c r="B4538" s="113">
        <v>-180500</v>
      </c>
    </row>
    <row r="4539" spans="2:2" x14ac:dyDescent="0.3">
      <c r="B4539" s="113">
        <v>-169170</v>
      </c>
    </row>
    <row r="4540" spans="2:2" x14ac:dyDescent="0.3">
      <c r="B4540" s="113">
        <v>-123830</v>
      </c>
    </row>
    <row r="4541" spans="2:2" x14ac:dyDescent="0.3">
      <c r="B4541" s="113">
        <v>-166670</v>
      </c>
    </row>
    <row r="4542" spans="2:2" x14ac:dyDescent="0.3">
      <c r="B4542" s="113">
        <v>-88670</v>
      </c>
    </row>
    <row r="4543" spans="2:2" x14ac:dyDescent="0.3">
      <c r="B4543" s="113">
        <v>-169170</v>
      </c>
    </row>
    <row r="4544" spans="2:2" x14ac:dyDescent="0.3">
      <c r="B4544" s="113">
        <v>-55330</v>
      </c>
    </row>
    <row r="4545" spans="2:2" x14ac:dyDescent="0.3">
      <c r="B4545" s="113">
        <v>-148330</v>
      </c>
    </row>
    <row r="4546" spans="2:2" x14ac:dyDescent="0.3">
      <c r="B4546" s="113">
        <v>-39330</v>
      </c>
    </row>
    <row r="4547" spans="2:2" x14ac:dyDescent="0.3">
      <c r="B4547" s="113">
        <v>-127500</v>
      </c>
    </row>
    <row r="4548" spans="2:2" x14ac:dyDescent="0.3">
      <c r="B4548" s="113">
        <v>0</v>
      </c>
    </row>
    <row r="4549" spans="2:2" x14ac:dyDescent="0.3">
      <c r="B4549" s="113">
        <v>-130000</v>
      </c>
    </row>
    <row r="4550" spans="2:2" x14ac:dyDescent="0.3">
      <c r="B4550" s="113">
        <v>-137330</v>
      </c>
    </row>
    <row r="4551" spans="2:2" x14ac:dyDescent="0.3">
      <c r="B4551" s="113">
        <v>-132500</v>
      </c>
    </row>
    <row r="4552" spans="2:2" x14ac:dyDescent="0.3">
      <c r="B4552" s="113">
        <v>-190670</v>
      </c>
    </row>
    <row r="4553" spans="2:2" x14ac:dyDescent="0.3">
      <c r="B4553" s="113">
        <v>-141670</v>
      </c>
    </row>
    <row r="4554" spans="2:2" x14ac:dyDescent="0.3">
      <c r="B4554" s="113">
        <v>-195500</v>
      </c>
    </row>
    <row r="4555" spans="2:2" x14ac:dyDescent="0.3">
      <c r="B4555" s="113">
        <v>-157500</v>
      </c>
    </row>
    <row r="4556" spans="2:2" x14ac:dyDescent="0.3">
      <c r="B4556" s="113">
        <v>-227170</v>
      </c>
    </row>
    <row r="4557" spans="2:2" x14ac:dyDescent="0.3">
      <c r="B4557" s="113">
        <v>-174170</v>
      </c>
    </row>
    <row r="4558" spans="2:2" x14ac:dyDescent="0.3">
      <c r="B4558" s="113">
        <v>-256170.00000000003</v>
      </c>
    </row>
    <row r="4559" spans="2:2" x14ac:dyDescent="0.3">
      <c r="B4559" s="113">
        <v>-174170</v>
      </c>
    </row>
    <row r="4560" spans="2:2" x14ac:dyDescent="0.3">
      <c r="B4560" s="113">
        <v>-202670</v>
      </c>
    </row>
    <row r="4561" spans="2:2" x14ac:dyDescent="0.3">
      <c r="B4561" s="113">
        <v>-166670</v>
      </c>
    </row>
    <row r="4562" spans="2:2" x14ac:dyDescent="0.3">
      <c r="B4562" s="113">
        <v>-154500</v>
      </c>
    </row>
    <row r="4563" spans="2:2" x14ac:dyDescent="0.3">
      <c r="B4563" s="113">
        <v>-136670</v>
      </c>
    </row>
    <row r="4564" spans="2:2" x14ac:dyDescent="0.3">
      <c r="B4564" s="113">
        <v>-87330</v>
      </c>
    </row>
    <row r="4565" spans="2:2" x14ac:dyDescent="0.3">
      <c r="B4565" s="113">
        <v>-132500</v>
      </c>
    </row>
    <row r="4566" spans="2:2" x14ac:dyDescent="0.3">
      <c r="B4566" s="113">
        <v>-55170</v>
      </c>
    </row>
    <row r="4567" spans="2:2" x14ac:dyDescent="0.3">
      <c r="B4567" s="113">
        <v>-106670</v>
      </c>
    </row>
    <row r="4568" spans="2:2" x14ac:dyDescent="0.3">
      <c r="B4568" s="113">
        <v>-18170</v>
      </c>
    </row>
    <row r="4569" spans="2:2" x14ac:dyDescent="0.3">
      <c r="B4569" s="113">
        <v>-93330</v>
      </c>
    </row>
    <row r="4570" spans="2:2" x14ac:dyDescent="0.3">
      <c r="B4570" s="113">
        <v>0</v>
      </c>
    </row>
    <row r="4571" spans="2:2" x14ac:dyDescent="0.3">
      <c r="B4571" s="113">
        <v>0</v>
      </c>
    </row>
    <row r="4572" spans="2:2" x14ac:dyDescent="0.3">
      <c r="B4572" s="113">
        <v>0</v>
      </c>
    </row>
    <row r="4573" spans="2:2" x14ac:dyDescent="0.3">
      <c r="B4573" s="113">
        <v>-115830</v>
      </c>
    </row>
    <row r="4574" spans="2:2" x14ac:dyDescent="0.3">
      <c r="B4574" s="113">
        <v>-108830</v>
      </c>
    </row>
    <row r="4575" spans="2:2" x14ac:dyDescent="0.3">
      <c r="B4575" s="113">
        <v>-145830</v>
      </c>
    </row>
    <row r="4576" spans="2:2" x14ac:dyDescent="0.3">
      <c r="B4576" s="113">
        <v>-157000</v>
      </c>
    </row>
    <row r="4577" spans="2:2" x14ac:dyDescent="0.3">
      <c r="B4577" s="113">
        <v>-171670</v>
      </c>
    </row>
    <row r="4578" spans="2:2" x14ac:dyDescent="0.3">
      <c r="B4578" s="113">
        <v>-169330</v>
      </c>
    </row>
    <row r="4579" spans="2:2" x14ac:dyDescent="0.3">
      <c r="B4579" s="113">
        <v>-187500</v>
      </c>
    </row>
    <row r="4580" spans="2:2" x14ac:dyDescent="0.3">
      <c r="B4580" s="113">
        <v>-205000</v>
      </c>
    </row>
    <row r="4581" spans="2:2" x14ac:dyDescent="0.3">
      <c r="B4581" s="113">
        <v>-196670</v>
      </c>
    </row>
    <row r="4582" spans="2:2" x14ac:dyDescent="0.3">
      <c r="B4582" s="113">
        <v>-242670</v>
      </c>
    </row>
    <row r="4583" spans="2:2" x14ac:dyDescent="0.3">
      <c r="B4583" s="113">
        <v>-201670</v>
      </c>
    </row>
    <row r="4584" spans="2:2" x14ac:dyDescent="0.3">
      <c r="B4584" s="113">
        <v>-196330</v>
      </c>
    </row>
    <row r="4585" spans="2:2" x14ac:dyDescent="0.3">
      <c r="B4585" s="113">
        <v>-195000</v>
      </c>
    </row>
    <row r="4586" spans="2:2" x14ac:dyDescent="0.3">
      <c r="B4586" s="113">
        <v>-152500</v>
      </c>
    </row>
    <row r="4587" spans="2:2" x14ac:dyDescent="0.3">
      <c r="B4587" s="113">
        <v>-162500</v>
      </c>
    </row>
    <row r="4588" spans="2:2" x14ac:dyDescent="0.3">
      <c r="B4588" s="113">
        <v>-91500</v>
      </c>
    </row>
    <row r="4589" spans="2:2" x14ac:dyDescent="0.3">
      <c r="B4589" s="113">
        <v>-145830</v>
      </c>
    </row>
    <row r="4590" spans="2:2" x14ac:dyDescent="0.3">
      <c r="B4590" s="113">
        <v>-58830</v>
      </c>
    </row>
    <row r="4591" spans="2:2" x14ac:dyDescent="0.3">
      <c r="B4591" s="113">
        <v>-127500</v>
      </c>
    </row>
    <row r="4592" spans="2:2" x14ac:dyDescent="0.3">
      <c r="B4592" s="113">
        <v>-22000</v>
      </c>
    </row>
    <row r="4593" spans="2:2" x14ac:dyDescent="0.3">
      <c r="B4593" s="113">
        <v>-125000</v>
      </c>
    </row>
    <row r="4594" spans="2:2" x14ac:dyDescent="0.3">
      <c r="B4594" s="113">
        <v>-10830</v>
      </c>
    </row>
    <row r="4595" spans="2:2" x14ac:dyDescent="0.3">
      <c r="B4595" s="113">
        <v>-120830</v>
      </c>
    </row>
    <row r="4596" spans="2:2" x14ac:dyDescent="0.3">
      <c r="B4596" s="113">
        <v>-6500</v>
      </c>
    </row>
    <row r="4597" spans="2:2" x14ac:dyDescent="0.3">
      <c r="B4597" s="113">
        <v>-145830</v>
      </c>
    </row>
    <row r="4598" spans="2:2" x14ac:dyDescent="0.3">
      <c r="B4598" s="113">
        <v>-120500</v>
      </c>
    </row>
    <row r="4599" spans="2:2" x14ac:dyDescent="0.3">
      <c r="B4599" s="113">
        <v>-169170</v>
      </c>
    </row>
    <row r="4600" spans="2:2" x14ac:dyDescent="0.3">
      <c r="B4600" s="113">
        <v>-185670</v>
      </c>
    </row>
    <row r="4601" spans="2:2" x14ac:dyDescent="0.3">
      <c r="B4601" s="113">
        <v>-195000</v>
      </c>
    </row>
    <row r="4602" spans="2:2" x14ac:dyDescent="0.3">
      <c r="B4602" s="113">
        <v>-197670</v>
      </c>
    </row>
    <row r="4603" spans="2:2" x14ac:dyDescent="0.3">
      <c r="B4603" s="113">
        <v>-210830</v>
      </c>
    </row>
    <row r="4604" spans="2:2" x14ac:dyDescent="0.3">
      <c r="B4604" s="113">
        <v>-240330</v>
      </c>
    </row>
    <row r="4605" spans="2:2" x14ac:dyDescent="0.3">
      <c r="B4605" s="113">
        <v>-215830</v>
      </c>
    </row>
    <row r="4606" spans="2:2" x14ac:dyDescent="0.3">
      <c r="B4606" s="113">
        <v>-262000</v>
      </c>
    </row>
    <row r="4607" spans="2:2" x14ac:dyDescent="0.3">
      <c r="B4607" s="113">
        <v>-215830</v>
      </c>
    </row>
    <row r="4608" spans="2:2" x14ac:dyDescent="0.3">
      <c r="B4608" s="113">
        <v>-200670</v>
      </c>
    </row>
    <row r="4609" spans="2:2" x14ac:dyDescent="0.3">
      <c r="B4609" s="113">
        <v>-183330</v>
      </c>
    </row>
    <row r="4610" spans="2:2" x14ac:dyDescent="0.3">
      <c r="B4610" s="113">
        <v>-153170</v>
      </c>
    </row>
    <row r="4611" spans="2:2" x14ac:dyDescent="0.3">
      <c r="B4611" s="113">
        <v>-161670</v>
      </c>
    </row>
    <row r="4612" spans="2:2" x14ac:dyDescent="0.3">
      <c r="B4612" s="113">
        <v>-96330</v>
      </c>
    </row>
    <row r="4613" spans="2:2" x14ac:dyDescent="0.3">
      <c r="B4613" s="113">
        <v>-161670</v>
      </c>
    </row>
    <row r="4614" spans="2:2" x14ac:dyDescent="0.3">
      <c r="B4614" s="113">
        <v>-68170</v>
      </c>
    </row>
    <row r="4615" spans="2:2" x14ac:dyDescent="0.3">
      <c r="B4615" s="113">
        <v>-157500</v>
      </c>
    </row>
    <row r="4616" spans="2:2" x14ac:dyDescent="0.3">
      <c r="B4616" s="113">
        <v>-37670</v>
      </c>
    </row>
    <row r="4617" spans="2:2" x14ac:dyDescent="0.3">
      <c r="B4617" s="113">
        <v>-145830</v>
      </c>
    </row>
    <row r="4618" spans="2:2" x14ac:dyDescent="0.3">
      <c r="B4618" s="113">
        <v>-23000</v>
      </c>
    </row>
    <row r="4619" spans="2:2" x14ac:dyDescent="0.3">
      <c r="B4619" s="113">
        <v>-130000</v>
      </c>
    </row>
    <row r="4620" spans="2:2" x14ac:dyDescent="0.3">
      <c r="B4620" s="113">
        <v>-13170</v>
      </c>
    </row>
    <row r="4621" spans="2:2" x14ac:dyDescent="0.3">
      <c r="B4621" s="113">
        <v>-155000</v>
      </c>
    </row>
    <row r="4622" spans="2:2" x14ac:dyDescent="0.3">
      <c r="B4622" s="113">
        <v>-136330</v>
      </c>
    </row>
    <row r="4623" spans="2:2" x14ac:dyDescent="0.3">
      <c r="B4623" s="113">
        <v>-175830</v>
      </c>
    </row>
    <row r="4624" spans="2:2" x14ac:dyDescent="0.3">
      <c r="B4624" s="113">
        <v>-203830</v>
      </c>
    </row>
    <row r="4625" spans="2:2" x14ac:dyDescent="0.3">
      <c r="B4625" s="113">
        <v>-190000</v>
      </c>
    </row>
    <row r="4626" spans="2:2" x14ac:dyDescent="0.3">
      <c r="B4626" s="113">
        <v>-217670</v>
      </c>
    </row>
    <row r="4627" spans="2:2" x14ac:dyDescent="0.3">
      <c r="B4627" s="113">
        <v>-204170</v>
      </c>
    </row>
    <row r="4628" spans="2:2" x14ac:dyDescent="0.3">
      <c r="B4628" s="113">
        <v>-254170</v>
      </c>
    </row>
    <row r="4629" spans="2:2" x14ac:dyDescent="0.3">
      <c r="B4629" s="113">
        <v>-208330</v>
      </c>
    </row>
    <row r="4630" spans="2:2" x14ac:dyDescent="0.3">
      <c r="B4630" s="113">
        <v>-267670</v>
      </c>
    </row>
    <row r="4631" spans="2:2" x14ac:dyDescent="0.3">
      <c r="B4631" s="113">
        <v>-208330</v>
      </c>
    </row>
    <row r="4632" spans="2:2" x14ac:dyDescent="0.3">
      <c r="B4632" s="113">
        <v>-214170</v>
      </c>
    </row>
    <row r="4633" spans="2:2" x14ac:dyDescent="0.3">
      <c r="B4633" s="113">
        <v>-199170</v>
      </c>
    </row>
    <row r="4634" spans="2:2" x14ac:dyDescent="0.3">
      <c r="B4634" s="113">
        <v>-166830</v>
      </c>
    </row>
    <row r="4635" spans="2:2" x14ac:dyDescent="0.3">
      <c r="B4635" s="113">
        <v>-178330</v>
      </c>
    </row>
    <row r="4636" spans="2:2" x14ac:dyDescent="0.3">
      <c r="B4636" s="113">
        <v>-106000</v>
      </c>
    </row>
    <row r="4637" spans="2:2" x14ac:dyDescent="0.3">
      <c r="B4637" s="113">
        <v>-180830</v>
      </c>
    </row>
    <row r="4638" spans="2:2" x14ac:dyDescent="0.3">
      <c r="B4638" s="113">
        <v>-80500</v>
      </c>
    </row>
    <row r="4639" spans="2:2" x14ac:dyDescent="0.3">
      <c r="B4639" s="113">
        <v>-148330</v>
      </c>
    </row>
    <row r="4640" spans="2:2" x14ac:dyDescent="0.3">
      <c r="B4640" s="113">
        <v>-45830</v>
      </c>
    </row>
    <row r="4641" spans="2:2" x14ac:dyDescent="0.3">
      <c r="B4641" s="113">
        <v>-132500</v>
      </c>
    </row>
    <row r="4642" spans="2:2" x14ac:dyDescent="0.3">
      <c r="B4642" s="113">
        <v>-26170</v>
      </c>
    </row>
    <row r="4643" spans="2:2" x14ac:dyDescent="0.3">
      <c r="B4643" s="113">
        <v>-130000</v>
      </c>
    </row>
    <row r="4644" spans="2:2" x14ac:dyDescent="0.3">
      <c r="B4644" s="113">
        <v>-20670</v>
      </c>
    </row>
    <row r="4645" spans="2:2" x14ac:dyDescent="0.3">
      <c r="B4645" s="113">
        <v>-155000</v>
      </c>
    </row>
    <row r="4646" spans="2:2" x14ac:dyDescent="0.3">
      <c r="B4646" s="113">
        <v>-138170</v>
      </c>
    </row>
    <row r="4647" spans="2:2" x14ac:dyDescent="0.3">
      <c r="B4647" s="113">
        <v>-195000</v>
      </c>
    </row>
    <row r="4648" spans="2:2" x14ac:dyDescent="0.3">
      <c r="B4648" s="113">
        <v>-212000</v>
      </c>
    </row>
    <row r="4649" spans="2:2" x14ac:dyDescent="0.3">
      <c r="B4649" s="113">
        <v>-218330</v>
      </c>
    </row>
    <row r="4650" spans="2:2" x14ac:dyDescent="0.3">
      <c r="B4650" s="113">
        <v>-238830</v>
      </c>
    </row>
    <row r="4651" spans="2:2" x14ac:dyDescent="0.3">
      <c r="B4651" s="113">
        <v>-236670</v>
      </c>
    </row>
    <row r="4652" spans="2:2" x14ac:dyDescent="0.3">
      <c r="B4652" s="113">
        <v>-292500</v>
      </c>
    </row>
    <row r="4653" spans="2:2" x14ac:dyDescent="0.3">
      <c r="B4653" s="113">
        <v>-247500</v>
      </c>
    </row>
    <row r="4654" spans="2:2" x14ac:dyDescent="0.3">
      <c r="B4654" s="113">
        <v>-325500</v>
      </c>
    </row>
    <row r="4655" spans="2:2" x14ac:dyDescent="0.3">
      <c r="B4655" s="113">
        <v>-247500</v>
      </c>
    </row>
    <row r="4656" spans="2:2" x14ac:dyDescent="0.3">
      <c r="B4656" s="113">
        <v>-260000</v>
      </c>
    </row>
    <row r="4657" spans="2:2" x14ac:dyDescent="0.3">
      <c r="B4657" s="113">
        <v>-234170</v>
      </c>
    </row>
    <row r="4658" spans="2:2" x14ac:dyDescent="0.3">
      <c r="B4658" s="113">
        <v>-205830</v>
      </c>
    </row>
    <row r="4659" spans="2:2" x14ac:dyDescent="0.3">
      <c r="B4659" s="113">
        <v>-217500</v>
      </c>
    </row>
    <row r="4660" spans="2:2" x14ac:dyDescent="0.3">
      <c r="B4660" s="113">
        <v>-148330</v>
      </c>
    </row>
    <row r="4661" spans="2:2" x14ac:dyDescent="0.3">
      <c r="B4661" s="113">
        <v>-201670</v>
      </c>
    </row>
    <row r="4662" spans="2:2" x14ac:dyDescent="0.3">
      <c r="B4662" s="113">
        <v>-117670</v>
      </c>
    </row>
    <row r="4663" spans="2:2" x14ac:dyDescent="0.3">
      <c r="B4663" s="113">
        <v>-185000</v>
      </c>
    </row>
    <row r="4664" spans="2:2" x14ac:dyDescent="0.3">
      <c r="B4664" s="113">
        <v>-83170</v>
      </c>
    </row>
    <row r="4665" spans="2:2" x14ac:dyDescent="0.3">
      <c r="B4665" s="113">
        <v>-178330</v>
      </c>
    </row>
    <row r="4666" spans="2:2" x14ac:dyDescent="0.3">
      <c r="B4666" s="113">
        <v>-64830</v>
      </c>
    </row>
    <row r="4667" spans="2:2" x14ac:dyDescent="0.3">
      <c r="B4667" s="113">
        <v>-174170</v>
      </c>
    </row>
    <row r="4668" spans="2:2" x14ac:dyDescent="0.3">
      <c r="B4668" s="113">
        <v>-54500</v>
      </c>
    </row>
    <row r="4669" spans="2:2" x14ac:dyDescent="0.3">
      <c r="B4669" s="113">
        <v>-190000</v>
      </c>
    </row>
    <row r="4670" spans="2:2" x14ac:dyDescent="0.3">
      <c r="B4670" s="113">
        <v>-187330</v>
      </c>
    </row>
    <row r="4671" spans="2:2" x14ac:dyDescent="0.3">
      <c r="B4671" s="113">
        <v>-213330</v>
      </c>
    </row>
    <row r="4672" spans="2:2" x14ac:dyDescent="0.3">
      <c r="B4672" s="113">
        <v>-259329.99999999997</v>
      </c>
    </row>
    <row r="4673" spans="2:2" x14ac:dyDescent="0.3">
      <c r="B4673" s="113">
        <v>-231670</v>
      </c>
    </row>
    <row r="4674" spans="2:2" x14ac:dyDescent="0.3">
      <c r="B4674" s="113">
        <v>-287000</v>
      </c>
    </row>
    <row r="4675" spans="2:2" x14ac:dyDescent="0.3">
      <c r="B4675" s="113">
        <v>-245830</v>
      </c>
    </row>
    <row r="4676" spans="2:2" x14ac:dyDescent="0.3">
      <c r="B4676" s="113">
        <v>-329000</v>
      </c>
    </row>
    <row r="4677" spans="2:2" x14ac:dyDescent="0.3">
      <c r="B4677" s="113">
        <v>-255000</v>
      </c>
    </row>
    <row r="4678" spans="2:2" x14ac:dyDescent="0.3">
      <c r="B4678" s="113">
        <v>-253330</v>
      </c>
    </row>
    <row r="4679" spans="2:2" x14ac:dyDescent="0.3">
      <c r="B4679" s="113">
        <v>-247500</v>
      </c>
    </row>
    <row r="4680" spans="2:2" x14ac:dyDescent="0.3">
      <c r="B4680" s="113">
        <v>-272170</v>
      </c>
    </row>
    <row r="4681" spans="2:2" x14ac:dyDescent="0.3">
      <c r="B4681" s="113">
        <v>-238330</v>
      </c>
    </row>
    <row r="4682" spans="2:2" x14ac:dyDescent="0.3">
      <c r="B4682" s="113">
        <v>-221000</v>
      </c>
    </row>
    <row r="4683" spans="2:2" x14ac:dyDescent="0.3">
      <c r="B4683" s="113">
        <v>-222500</v>
      </c>
    </row>
    <row r="4684" spans="2:2" x14ac:dyDescent="0.3">
      <c r="B4684" s="113">
        <v>-162170</v>
      </c>
    </row>
    <row r="4685" spans="2:2" x14ac:dyDescent="0.3">
      <c r="B4685" s="113">
        <v>-213330</v>
      </c>
    </row>
    <row r="4686" spans="2:2" x14ac:dyDescent="0.3">
      <c r="B4686" s="113">
        <v>-132000</v>
      </c>
    </row>
    <row r="4687" spans="2:2" x14ac:dyDescent="0.3">
      <c r="B4687" s="113">
        <v>-201670</v>
      </c>
    </row>
    <row r="4688" spans="2:2" x14ac:dyDescent="0.3">
      <c r="B4688" s="113">
        <v>-98330</v>
      </c>
    </row>
    <row r="4689" spans="2:2" x14ac:dyDescent="0.3">
      <c r="B4689" s="113">
        <v>-194170</v>
      </c>
    </row>
    <row r="4690" spans="2:2" x14ac:dyDescent="0.3">
      <c r="B4690" s="113">
        <v>-79500</v>
      </c>
    </row>
    <row r="4691" spans="2:2" x14ac:dyDescent="0.3">
      <c r="B4691" s="113">
        <v>-190000</v>
      </c>
    </row>
    <row r="4692" spans="2:2" x14ac:dyDescent="0.3">
      <c r="B4692" s="113">
        <v>-73170</v>
      </c>
    </row>
    <row r="4693" spans="2:2" x14ac:dyDescent="0.3">
      <c r="B4693" s="113">
        <v>-199170</v>
      </c>
    </row>
    <row r="4694" spans="2:2" x14ac:dyDescent="0.3">
      <c r="B4694" s="113">
        <v>-217830</v>
      </c>
    </row>
    <row r="4695" spans="2:2" x14ac:dyDescent="0.3">
      <c r="B4695" s="113">
        <v>-222500</v>
      </c>
    </row>
    <row r="4696" spans="2:2" x14ac:dyDescent="0.3">
      <c r="B4696" s="113">
        <v>-282170</v>
      </c>
    </row>
    <row r="4697" spans="2:2" x14ac:dyDescent="0.3">
      <c r="B4697" s="113">
        <v>-240830</v>
      </c>
    </row>
    <row r="4698" spans="2:2" x14ac:dyDescent="0.3">
      <c r="B4698" s="113">
        <v>-305000</v>
      </c>
    </row>
    <row r="4699" spans="2:2" x14ac:dyDescent="0.3">
      <c r="B4699" s="113">
        <v>-257500</v>
      </c>
    </row>
    <row r="4700" spans="2:2" x14ac:dyDescent="0.3">
      <c r="B4700" s="113">
        <v>-260000</v>
      </c>
    </row>
    <row r="4701" spans="2:2" x14ac:dyDescent="0.3">
      <c r="B4701" s="113">
        <v>-261670.00000000003</v>
      </c>
    </row>
    <row r="4702" spans="2:2" x14ac:dyDescent="0.3">
      <c r="B4702" s="113">
        <v>-216670</v>
      </c>
    </row>
    <row r="4703" spans="2:2" x14ac:dyDescent="0.3">
      <c r="B4703" s="113">
        <v>-234170</v>
      </c>
    </row>
    <row r="4704" spans="2:2" x14ac:dyDescent="0.3">
      <c r="B4704" s="113">
        <v>-281000</v>
      </c>
    </row>
    <row r="4705" spans="2:2" x14ac:dyDescent="0.3">
      <c r="B4705" s="113">
        <v>-220000</v>
      </c>
    </row>
    <row r="4706" spans="2:2" x14ac:dyDescent="0.3">
      <c r="B4706" s="113">
        <v>-229830</v>
      </c>
    </row>
    <row r="4707" spans="2:2" x14ac:dyDescent="0.3">
      <c r="B4707" s="113">
        <v>-210830</v>
      </c>
    </row>
    <row r="4708" spans="2:2" x14ac:dyDescent="0.3">
      <c r="B4708" s="113">
        <v>-167670</v>
      </c>
    </row>
    <row r="4709" spans="2:2" x14ac:dyDescent="0.3">
      <c r="B4709" s="113">
        <v>-205830</v>
      </c>
    </row>
    <row r="4710" spans="2:2" x14ac:dyDescent="0.3">
      <c r="B4710" s="113">
        <v>-133670</v>
      </c>
    </row>
    <row r="4711" spans="2:2" x14ac:dyDescent="0.3">
      <c r="B4711" s="113">
        <v>-199170</v>
      </c>
    </row>
    <row r="4712" spans="2:2" x14ac:dyDescent="0.3">
      <c r="B4712" s="113">
        <v>-99170</v>
      </c>
    </row>
    <row r="4713" spans="2:2" x14ac:dyDescent="0.3">
      <c r="B4713" s="113">
        <v>-192500</v>
      </c>
    </row>
    <row r="4714" spans="2:2" x14ac:dyDescent="0.3">
      <c r="B4714" s="113">
        <v>-80500</v>
      </c>
    </row>
    <row r="4715" spans="2:2" x14ac:dyDescent="0.3">
      <c r="B4715" s="113">
        <v>-180830</v>
      </c>
    </row>
    <row r="4716" spans="2:2" x14ac:dyDescent="0.3">
      <c r="B4716" s="113">
        <v>-67830</v>
      </c>
    </row>
    <row r="4717" spans="2:2" x14ac:dyDescent="0.3">
      <c r="B4717" s="113">
        <v>-192500</v>
      </c>
    </row>
    <row r="4718" spans="2:2" x14ac:dyDescent="0.3">
      <c r="B4718" s="113">
        <v>-202670</v>
      </c>
    </row>
    <row r="4719" spans="2:2" x14ac:dyDescent="0.3">
      <c r="B4719" s="113">
        <v>-210830</v>
      </c>
    </row>
    <row r="4720" spans="2:2" x14ac:dyDescent="0.3">
      <c r="B4720" s="113">
        <v>-262830</v>
      </c>
    </row>
    <row r="4721" spans="2:2" x14ac:dyDescent="0.3">
      <c r="B4721" s="113">
        <v>-229170</v>
      </c>
    </row>
    <row r="4722" spans="2:2" x14ac:dyDescent="0.3">
      <c r="B4722" s="113">
        <v>-283170</v>
      </c>
    </row>
    <row r="4723" spans="2:2" x14ac:dyDescent="0.3">
      <c r="B4723" s="113">
        <v>-245000</v>
      </c>
    </row>
    <row r="4724" spans="2:2" x14ac:dyDescent="0.3">
      <c r="B4724" s="113">
        <v>-321670</v>
      </c>
    </row>
    <row r="4725" spans="2:2" x14ac:dyDescent="0.3">
      <c r="B4725" s="113">
        <v>-255000</v>
      </c>
    </row>
    <row r="4726" spans="2:2" x14ac:dyDescent="0.3">
      <c r="B4726" s="113">
        <v>-331000</v>
      </c>
    </row>
    <row r="4727" spans="2:2" x14ac:dyDescent="0.3">
      <c r="B4727" s="113">
        <v>-259170.00000000003</v>
      </c>
    </row>
    <row r="4728" spans="2:2" x14ac:dyDescent="0.3">
      <c r="B4728" s="113">
        <v>-276830</v>
      </c>
    </row>
    <row r="4729" spans="2:2" x14ac:dyDescent="0.3">
      <c r="B4729" s="113">
        <v>-243330</v>
      </c>
    </row>
    <row r="4730" spans="2:2" x14ac:dyDescent="0.3">
      <c r="B4730" s="113">
        <v>-223170</v>
      </c>
    </row>
    <row r="4731" spans="2:2" x14ac:dyDescent="0.3">
      <c r="B4731" s="113">
        <v>-226670</v>
      </c>
    </row>
    <row r="4732" spans="2:2" x14ac:dyDescent="0.3">
      <c r="B4732" s="113">
        <v>-163170</v>
      </c>
    </row>
    <row r="4733" spans="2:2" x14ac:dyDescent="0.3">
      <c r="B4733" s="113">
        <v>-213330</v>
      </c>
    </row>
    <row r="4734" spans="2:2" x14ac:dyDescent="0.3">
      <c r="B4734" s="113">
        <v>-128669.99999999999</v>
      </c>
    </row>
    <row r="4735" spans="2:2" x14ac:dyDescent="0.3">
      <c r="B4735" s="113">
        <v>-201670</v>
      </c>
    </row>
    <row r="4736" spans="2:2" x14ac:dyDescent="0.3">
      <c r="B4736" s="113">
        <v>-97000</v>
      </c>
    </row>
    <row r="4737" spans="2:2" x14ac:dyDescent="0.3">
      <c r="B4737" s="113">
        <v>-196670</v>
      </c>
    </row>
    <row r="4738" spans="2:2" x14ac:dyDescent="0.3">
      <c r="B4738" s="113">
        <v>-78000</v>
      </c>
    </row>
    <row r="4739" spans="2:2" x14ac:dyDescent="0.3">
      <c r="B4739" s="113">
        <v>-192500</v>
      </c>
    </row>
    <row r="4740" spans="2:2" x14ac:dyDescent="0.3">
      <c r="B4740" s="113">
        <v>-75330</v>
      </c>
    </row>
    <row r="4741" spans="2:2" x14ac:dyDescent="0.3">
      <c r="B4741" s="113">
        <v>-205830</v>
      </c>
    </row>
    <row r="4742" spans="2:2" x14ac:dyDescent="0.3">
      <c r="B4742" s="113">
        <v>-220830</v>
      </c>
    </row>
    <row r="4743" spans="2:2" x14ac:dyDescent="0.3">
      <c r="B4743" s="113">
        <v>-218330</v>
      </c>
    </row>
    <row r="4744" spans="2:2" x14ac:dyDescent="0.3">
      <c r="B4744" s="113">
        <v>-280170</v>
      </c>
    </row>
    <row r="4745" spans="2:2" x14ac:dyDescent="0.3">
      <c r="B4745" s="113">
        <v>-240830</v>
      </c>
    </row>
    <row r="4746" spans="2:2" x14ac:dyDescent="0.3">
      <c r="B4746" s="113">
        <v>-298830</v>
      </c>
    </row>
    <row r="4747" spans="2:2" x14ac:dyDescent="0.3">
      <c r="B4747" s="113">
        <v>-247500</v>
      </c>
    </row>
    <row r="4748" spans="2:2" x14ac:dyDescent="0.3">
      <c r="B4748" s="113">
        <v>-283330</v>
      </c>
    </row>
    <row r="4749" spans="2:2" x14ac:dyDescent="0.3">
      <c r="B4749" s="113">
        <v>-240830</v>
      </c>
    </row>
    <row r="4750" spans="2:2" x14ac:dyDescent="0.3">
      <c r="B4750" s="113">
        <v>-260000</v>
      </c>
    </row>
    <row r="4751" spans="2:2" x14ac:dyDescent="0.3">
      <c r="B4751" s="113">
        <v>-234170</v>
      </c>
    </row>
    <row r="4752" spans="2:2" x14ac:dyDescent="0.3">
      <c r="B4752" s="113">
        <v>-294500</v>
      </c>
    </row>
    <row r="4753" spans="2:2" x14ac:dyDescent="0.3">
      <c r="B4753" s="113">
        <v>-217500</v>
      </c>
    </row>
    <row r="4754" spans="2:2" x14ac:dyDescent="0.3">
      <c r="B4754" s="113">
        <v>-229170</v>
      </c>
    </row>
    <row r="4755" spans="2:2" x14ac:dyDescent="0.3">
      <c r="B4755" s="113">
        <v>-210830</v>
      </c>
    </row>
    <row r="4756" spans="2:2" x14ac:dyDescent="0.3">
      <c r="B4756" s="113">
        <v>-164670</v>
      </c>
    </row>
    <row r="4757" spans="2:2" x14ac:dyDescent="0.3">
      <c r="B4757" s="113">
        <v>-196670</v>
      </c>
    </row>
    <row r="4758" spans="2:2" x14ac:dyDescent="0.3">
      <c r="B4758" s="113">
        <v>-126000</v>
      </c>
    </row>
    <row r="4759" spans="2:2" x14ac:dyDescent="0.3">
      <c r="B4759" s="113">
        <v>-194170</v>
      </c>
    </row>
    <row r="4760" spans="2:2" x14ac:dyDescent="0.3">
      <c r="B4760" s="113">
        <v>-91170</v>
      </c>
    </row>
    <row r="4761" spans="2:2" x14ac:dyDescent="0.3">
      <c r="B4761" s="113">
        <v>-201670</v>
      </c>
    </row>
    <row r="4762" spans="2:2" x14ac:dyDescent="0.3">
      <c r="B4762" s="113">
        <v>-72830</v>
      </c>
    </row>
    <row r="4763" spans="2:2" x14ac:dyDescent="0.3">
      <c r="B4763" s="113">
        <v>-201670</v>
      </c>
    </row>
    <row r="4764" spans="2:2" x14ac:dyDescent="0.3">
      <c r="B4764" s="113">
        <v>-70670</v>
      </c>
    </row>
    <row r="4765" spans="2:2" x14ac:dyDescent="0.3">
      <c r="B4765" s="113">
        <v>-218330</v>
      </c>
    </row>
    <row r="4766" spans="2:2" x14ac:dyDescent="0.3">
      <c r="B4766" s="113">
        <v>-211000</v>
      </c>
    </row>
    <row r="4767" spans="2:2" x14ac:dyDescent="0.3">
      <c r="B4767" s="113">
        <v>-225000</v>
      </c>
    </row>
    <row r="4768" spans="2:2" x14ac:dyDescent="0.3">
      <c r="B4768" s="113">
        <v>-257000</v>
      </c>
    </row>
    <row r="4769" spans="2:2" x14ac:dyDescent="0.3">
      <c r="B4769" s="113">
        <v>-229170</v>
      </c>
    </row>
    <row r="4770" spans="2:2" x14ac:dyDescent="0.3">
      <c r="B4770" s="113">
        <v>-265330</v>
      </c>
    </row>
    <row r="4771" spans="2:2" x14ac:dyDescent="0.3">
      <c r="B4771" s="113">
        <v>-196670</v>
      </c>
    </row>
    <row r="4772" spans="2:2" x14ac:dyDescent="0.3">
      <c r="B4772" s="113">
        <v>-260170.00000000003</v>
      </c>
    </row>
    <row r="4773" spans="2:2" x14ac:dyDescent="0.3">
      <c r="B4773" s="113">
        <v>-201670</v>
      </c>
    </row>
    <row r="4774" spans="2:2" x14ac:dyDescent="0.3">
      <c r="B4774" s="113">
        <v>-266000</v>
      </c>
    </row>
    <row r="4775" spans="2:2" x14ac:dyDescent="0.3">
      <c r="B4775" s="113">
        <v>-196670</v>
      </c>
    </row>
    <row r="4776" spans="2:2" x14ac:dyDescent="0.3">
      <c r="B4776" s="113">
        <v>-204670</v>
      </c>
    </row>
    <row r="4777" spans="2:2" x14ac:dyDescent="0.3">
      <c r="B4777" s="113">
        <v>-196670</v>
      </c>
    </row>
    <row r="4778" spans="2:2" x14ac:dyDescent="0.3">
      <c r="B4778" s="113">
        <v>-161000</v>
      </c>
    </row>
    <row r="4779" spans="2:2" x14ac:dyDescent="0.3">
      <c r="B4779" s="113">
        <v>-176670</v>
      </c>
    </row>
    <row r="4780" spans="2:2" x14ac:dyDescent="0.3">
      <c r="B4780" s="113">
        <v>-100000</v>
      </c>
    </row>
    <row r="4781" spans="2:2" x14ac:dyDescent="0.3">
      <c r="B4781" s="113">
        <v>-166670</v>
      </c>
    </row>
    <row r="4782" spans="2:2" x14ac:dyDescent="0.3">
      <c r="B4782" s="113">
        <v>-68830</v>
      </c>
    </row>
    <row r="4783" spans="2:2" x14ac:dyDescent="0.3">
      <c r="B4783" s="113">
        <v>-153330</v>
      </c>
    </row>
    <row r="4784" spans="2:2" x14ac:dyDescent="0.3">
      <c r="B4784" s="113">
        <v>-40330</v>
      </c>
    </row>
    <row r="4785" spans="2:2" x14ac:dyDescent="0.3">
      <c r="B4785" s="113">
        <v>-130000</v>
      </c>
    </row>
    <row r="4786" spans="2:2" x14ac:dyDescent="0.3">
      <c r="B4786" s="113">
        <v>-21500</v>
      </c>
    </row>
    <row r="4787" spans="2:2" x14ac:dyDescent="0.3">
      <c r="B4787" s="113">
        <v>-113330</v>
      </c>
    </row>
    <row r="4788" spans="2:2" x14ac:dyDescent="0.3">
      <c r="B4788" s="113">
        <v>-21000</v>
      </c>
    </row>
    <row r="4789" spans="2:2" x14ac:dyDescent="0.3">
      <c r="B4789" s="113">
        <v>-135000</v>
      </c>
    </row>
    <row r="4790" spans="2:2" x14ac:dyDescent="0.3">
      <c r="B4790" s="113">
        <v>-134500</v>
      </c>
    </row>
    <row r="4791" spans="2:2" x14ac:dyDescent="0.3">
      <c r="B4791" s="113">
        <v>-148330</v>
      </c>
    </row>
    <row r="4792" spans="2:2" x14ac:dyDescent="0.3">
      <c r="B4792" s="113">
        <v>-182000</v>
      </c>
    </row>
    <row r="4793" spans="2:2" x14ac:dyDescent="0.3">
      <c r="B4793" s="113">
        <v>-169170</v>
      </c>
    </row>
    <row r="4794" spans="2:2" x14ac:dyDescent="0.3">
      <c r="B4794" s="113">
        <v>-190500</v>
      </c>
    </row>
    <row r="4795" spans="2:2" x14ac:dyDescent="0.3">
      <c r="B4795" s="113">
        <v>-183330</v>
      </c>
    </row>
    <row r="4796" spans="2:2" x14ac:dyDescent="0.3">
      <c r="B4796" s="113">
        <v>-224830</v>
      </c>
    </row>
    <row r="4797" spans="2:2" x14ac:dyDescent="0.3">
      <c r="B4797" s="113">
        <v>-192500</v>
      </c>
    </row>
    <row r="4798" spans="2:2" x14ac:dyDescent="0.3">
      <c r="B4798" s="113">
        <v>-260170.00000000003</v>
      </c>
    </row>
    <row r="4799" spans="2:2" x14ac:dyDescent="0.3">
      <c r="B4799" s="113">
        <v>-194170</v>
      </c>
    </row>
    <row r="4800" spans="2:2" x14ac:dyDescent="0.3">
      <c r="B4800" s="113">
        <v>-211000</v>
      </c>
    </row>
    <row r="4801" spans="2:2" x14ac:dyDescent="0.3">
      <c r="B4801" s="113">
        <v>-183330</v>
      </c>
    </row>
    <row r="4802" spans="2:2" x14ac:dyDescent="0.3">
      <c r="B4802" s="113">
        <v>-160500</v>
      </c>
    </row>
    <row r="4803" spans="2:2" x14ac:dyDescent="0.3">
      <c r="B4803" s="113">
        <v>-152500</v>
      </c>
    </row>
    <row r="4804" spans="2:2" x14ac:dyDescent="0.3">
      <c r="B4804" s="113">
        <v>-96170</v>
      </c>
    </row>
    <row r="4805" spans="2:2" x14ac:dyDescent="0.3">
      <c r="B4805" s="113">
        <v>-141670</v>
      </c>
    </row>
    <row r="4806" spans="2:2" x14ac:dyDescent="0.3">
      <c r="B4806" s="113">
        <v>-61670</v>
      </c>
    </row>
    <row r="4807" spans="2:2" x14ac:dyDescent="0.3">
      <c r="B4807" s="113">
        <v>-155000</v>
      </c>
    </row>
    <row r="4808" spans="2:2" x14ac:dyDescent="0.3">
      <c r="B4808" s="113">
        <v>-28330</v>
      </c>
    </row>
    <row r="4809" spans="2:2" x14ac:dyDescent="0.3">
      <c r="B4809" s="113">
        <v>-155000</v>
      </c>
    </row>
    <row r="4810" spans="2:2" x14ac:dyDescent="0.3">
      <c r="B4810" s="113">
        <v>-11170</v>
      </c>
    </row>
    <row r="4811" spans="2:2" x14ac:dyDescent="0.3">
      <c r="B4811" s="113">
        <v>-144170</v>
      </c>
    </row>
    <row r="4812" spans="2:2" x14ac:dyDescent="0.3">
      <c r="B4812" s="113">
        <v>0</v>
      </c>
    </row>
    <row r="4813" spans="2:2" x14ac:dyDescent="0.3">
      <c r="B4813" s="113">
        <v>-143330</v>
      </c>
    </row>
    <row r="4814" spans="2:2" x14ac:dyDescent="0.3">
      <c r="B4814" s="113">
        <v>-118330</v>
      </c>
    </row>
    <row r="4815" spans="2:2" x14ac:dyDescent="0.3">
      <c r="B4815" s="113">
        <v>-171670</v>
      </c>
    </row>
    <row r="4816" spans="2:2" x14ac:dyDescent="0.3">
      <c r="B4816" s="113">
        <v>-182000</v>
      </c>
    </row>
    <row r="4817" spans="2:2" x14ac:dyDescent="0.3">
      <c r="B4817" s="113">
        <v>-196670</v>
      </c>
    </row>
    <row r="4818" spans="2:2" x14ac:dyDescent="0.3">
      <c r="B4818" s="113">
        <v>-198000</v>
      </c>
    </row>
    <row r="4819" spans="2:2" x14ac:dyDescent="0.3">
      <c r="B4819" s="113">
        <v>-208330</v>
      </c>
    </row>
    <row r="4820" spans="2:2" x14ac:dyDescent="0.3">
      <c r="B4820" s="113">
        <v>-238330</v>
      </c>
    </row>
    <row r="4821" spans="2:2" x14ac:dyDescent="0.3">
      <c r="B4821" s="113">
        <v>-220000</v>
      </c>
    </row>
    <row r="4822" spans="2:2" x14ac:dyDescent="0.3">
      <c r="B4822" s="113">
        <v>-273170</v>
      </c>
    </row>
    <row r="4823" spans="2:2" x14ac:dyDescent="0.3">
      <c r="B4823" s="113">
        <v>-215830</v>
      </c>
    </row>
    <row r="4824" spans="2:2" x14ac:dyDescent="0.3">
      <c r="B4824" s="113">
        <v>-219830</v>
      </c>
    </row>
    <row r="4825" spans="2:2" x14ac:dyDescent="0.3">
      <c r="B4825" s="113">
        <v>-204170</v>
      </c>
    </row>
    <row r="4826" spans="2:2" x14ac:dyDescent="0.3">
      <c r="B4826" s="113">
        <v>-166170</v>
      </c>
    </row>
    <row r="4827" spans="2:2" x14ac:dyDescent="0.3">
      <c r="B4827" s="113">
        <v>-190000</v>
      </c>
    </row>
    <row r="4828" spans="2:2" x14ac:dyDescent="0.3">
      <c r="B4828" s="113">
        <v>-109170</v>
      </c>
    </row>
    <row r="4829" spans="2:2" x14ac:dyDescent="0.3">
      <c r="B4829" s="113">
        <v>-192500</v>
      </c>
    </row>
    <row r="4830" spans="2:2" x14ac:dyDescent="0.3">
      <c r="B4830" s="113">
        <v>-79830</v>
      </c>
    </row>
    <row r="4831" spans="2:2" x14ac:dyDescent="0.3">
      <c r="B4831" s="113">
        <v>-185000</v>
      </c>
    </row>
    <row r="4832" spans="2:2" x14ac:dyDescent="0.3">
      <c r="B4832" s="113">
        <v>-51330</v>
      </c>
    </row>
    <row r="4833" spans="2:2" x14ac:dyDescent="0.3">
      <c r="B4833" s="113">
        <v>-180830</v>
      </c>
    </row>
    <row r="4834" spans="2:2" x14ac:dyDescent="0.3">
      <c r="B4834" s="113">
        <v>-37670</v>
      </c>
    </row>
    <row r="4835" spans="2:2" x14ac:dyDescent="0.3">
      <c r="B4835" s="113">
        <v>-171670</v>
      </c>
    </row>
    <row r="4836" spans="2:2" x14ac:dyDescent="0.3">
      <c r="B4836" s="113">
        <v>-25330</v>
      </c>
    </row>
    <row r="4837" spans="2:2" x14ac:dyDescent="0.3">
      <c r="B4837" s="113">
        <v>-180830</v>
      </c>
    </row>
    <row r="4838" spans="2:2" x14ac:dyDescent="0.3">
      <c r="B4838" s="113">
        <v>-162170</v>
      </c>
    </row>
    <row r="4839" spans="2:2" x14ac:dyDescent="0.3">
      <c r="B4839" s="113">
        <v>-210830</v>
      </c>
    </row>
    <row r="4840" spans="2:2" x14ac:dyDescent="0.3">
      <c r="B4840" s="113">
        <v>-223000</v>
      </c>
    </row>
    <row r="4841" spans="2:2" x14ac:dyDescent="0.3">
      <c r="B4841" s="113">
        <v>-229170</v>
      </c>
    </row>
    <row r="4842" spans="2:2" x14ac:dyDescent="0.3">
      <c r="B4842" s="113">
        <v>-244170</v>
      </c>
    </row>
    <row r="4843" spans="2:2" x14ac:dyDescent="0.3">
      <c r="B4843" s="113">
        <v>-243330</v>
      </c>
    </row>
    <row r="4844" spans="2:2" x14ac:dyDescent="0.3">
      <c r="B4844" s="113">
        <v>-285170</v>
      </c>
    </row>
    <row r="4845" spans="2:2" x14ac:dyDescent="0.3">
      <c r="B4845" s="113">
        <v>-259170.00000000003</v>
      </c>
    </row>
    <row r="4846" spans="2:2" x14ac:dyDescent="0.3">
      <c r="B4846" s="113">
        <v>-323830</v>
      </c>
    </row>
    <row r="4847" spans="2:2" x14ac:dyDescent="0.3">
      <c r="B4847" s="113">
        <v>-255000</v>
      </c>
    </row>
    <row r="4848" spans="2:2" x14ac:dyDescent="0.3">
      <c r="B4848" s="113">
        <v>-264500</v>
      </c>
    </row>
    <row r="4849" spans="2:2" x14ac:dyDescent="0.3">
      <c r="B4849" s="113">
        <v>-238330</v>
      </c>
    </row>
    <row r="4850" spans="2:2" x14ac:dyDescent="0.3">
      <c r="B4850" s="113">
        <v>-211170</v>
      </c>
    </row>
    <row r="4851" spans="2:2" x14ac:dyDescent="0.3">
      <c r="B4851" s="113">
        <v>-185830</v>
      </c>
    </row>
    <row r="4852" spans="2:2" x14ac:dyDescent="0.3">
      <c r="B4852" s="113">
        <v>-142830</v>
      </c>
    </row>
    <row r="4853" spans="2:2" x14ac:dyDescent="0.3">
      <c r="B4853" s="113">
        <v>-174170</v>
      </c>
    </row>
    <row r="4854" spans="2:2" x14ac:dyDescent="0.3">
      <c r="B4854" s="113">
        <v>-109500</v>
      </c>
    </row>
    <row r="4855" spans="2:2" x14ac:dyDescent="0.3">
      <c r="B4855" s="113">
        <v>-155000</v>
      </c>
    </row>
    <row r="4856" spans="2:2" x14ac:dyDescent="0.3">
      <c r="B4856" s="113">
        <v>-70330</v>
      </c>
    </row>
    <row r="4857" spans="2:2" x14ac:dyDescent="0.3">
      <c r="B4857" s="113">
        <v>-143330</v>
      </c>
    </row>
    <row r="4858" spans="2:2" x14ac:dyDescent="0.3">
      <c r="B4858" s="113">
        <v>-46500</v>
      </c>
    </row>
    <row r="4859" spans="2:2" x14ac:dyDescent="0.3">
      <c r="B4859" s="113">
        <v>-148330</v>
      </c>
    </row>
    <row r="4860" spans="2:2" x14ac:dyDescent="0.3">
      <c r="B4860" s="113">
        <v>-31170</v>
      </c>
    </row>
    <row r="4861" spans="2:2" x14ac:dyDescent="0.3">
      <c r="B4861" s="113">
        <v>-150830</v>
      </c>
    </row>
    <row r="4862" spans="2:2" x14ac:dyDescent="0.3">
      <c r="B4862" s="113">
        <v>-154830</v>
      </c>
    </row>
    <row r="4863" spans="2:2" x14ac:dyDescent="0.3">
      <c r="B4863" s="113">
        <v>-169170</v>
      </c>
    </row>
    <row r="4864" spans="2:2" x14ac:dyDescent="0.3">
      <c r="B4864" s="113">
        <v>-204170</v>
      </c>
    </row>
    <row r="4865" spans="2:2" x14ac:dyDescent="0.3">
      <c r="B4865" s="113">
        <v>-175830</v>
      </c>
    </row>
    <row r="4866" spans="2:2" x14ac:dyDescent="0.3">
      <c r="B4866" s="113">
        <v>-207670</v>
      </c>
    </row>
    <row r="4867" spans="2:2" x14ac:dyDescent="0.3">
      <c r="B4867" s="113">
        <v>-190000</v>
      </c>
    </row>
    <row r="4868" spans="2:2" x14ac:dyDescent="0.3">
      <c r="B4868" s="113">
        <v>-239830</v>
      </c>
    </row>
    <row r="4869" spans="2:2" x14ac:dyDescent="0.3">
      <c r="B4869" s="113">
        <v>-199170</v>
      </c>
    </row>
    <row r="4870" spans="2:2" x14ac:dyDescent="0.3">
      <c r="B4870" s="113">
        <v>-266670</v>
      </c>
    </row>
    <row r="4871" spans="2:2" x14ac:dyDescent="0.3">
      <c r="B4871" s="113">
        <v>-196670</v>
      </c>
    </row>
    <row r="4872" spans="2:2" x14ac:dyDescent="0.3">
      <c r="B4872" s="113">
        <v>-206170</v>
      </c>
    </row>
    <row r="4873" spans="2:2" x14ac:dyDescent="0.3">
      <c r="B4873" s="113">
        <v>-180830</v>
      </c>
    </row>
    <row r="4874" spans="2:2" x14ac:dyDescent="0.3">
      <c r="B4874" s="113">
        <v>-154170</v>
      </c>
    </row>
    <row r="4875" spans="2:2" x14ac:dyDescent="0.3">
      <c r="B4875" s="113">
        <v>-155000</v>
      </c>
    </row>
    <row r="4876" spans="2:2" x14ac:dyDescent="0.3">
      <c r="B4876" s="113">
        <v>-94500</v>
      </c>
    </row>
    <row r="4877" spans="2:2" x14ac:dyDescent="0.3">
      <c r="B4877" s="113">
        <v>-144170</v>
      </c>
    </row>
    <row r="4878" spans="2:2" x14ac:dyDescent="0.3">
      <c r="B4878" s="113">
        <v>-62170</v>
      </c>
    </row>
    <row r="4879" spans="2:2" x14ac:dyDescent="0.3">
      <c r="B4879" s="113">
        <v>-134170</v>
      </c>
    </row>
    <row r="4880" spans="2:2" x14ac:dyDescent="0.3">
      <c r="B4880" s="113">
        <v>-27500</v>
      </c>
    </row>
    <row r="4881" spans="2:2" x14ac:dyDescent="0.3">
      <c r="B4881" s="113">
        <v>-134170</v>
      </c>
    </row>
    <row r="4882" spans="2:2" x14ac:dyDescent="0.3">
      <c r="B4882" s="113">
        <v>-11500</v>
      </c>
    </row>
    <row r="4883" spans="2:2" x14ac:dyDescent="0.3">
      <c r="B4883" s="113">
        <v>-139170</v>
      </c>
    </row>
    <row r="4884" spans="2:2" x14ac:dyDescent="0.3">
      <c r="B4884" s="113">
        <v>-2000</v>
      </c>
    </row>
    <row r="4885" spans="2:2" x14ac:dyDescent="0.3">
      <c r="B4885" s="113">
        <v>-144170</v>
      </c>
    </row>
    <row r="4886" spans="2:2" x14ac:dyDescent="0.3">
      <c r="B4886" s="113">
        <v>-105170</v>
      </c>
    </row>
    <row r="4887" spans="2:2" x14ac:dyDescent="0.3">
      <c r="B4887" s="113">
        <v>-164170</v>
      </c>
    </row>
    <row r="4888" spans="2:2" x14ac:dyDescent="0.3">
      <c r="B4888" s="113">
        <v>-142500</v>
      </c>
    </row>
    <row r="4889" spans="2:2" x14ac:dyDescent="0.3">
      <c r="B4889" s="113">
        <v>-171670</v>
      </c>
    </row>
    <row r="4890" spans="2:2" x14ac:dyDescent="0.3">
      <c r="B4890" s="113">
        <v>-164170</v>
      </c>
    </row>
    <row r="4891" spans="2:2" x14ac:dyDescent="0.3">
      <c r="B4891" s="113">
        <v>-175830</v>
      </c>
    </row>
    <row r="4892" spans="2:2" x14ac:dyDescent="0.3">
      <c r="B4892" s="113">
        <v>-184170</v>
      </c>
    </row>
    <row r="4893" spans="2:2" x14ac:dyDescent="0.3">
      <c r="B4893" s="113">
        <v>-169170</v>
      </c>
    </row>
    <row r="4894" spans="2:2" x14ac:dyDescent="0.3">
      <c r="B4894" s="113">
        <v>-183830</v>
      </c>
    </row>
    <row r="4895" spans="2:2" x14ac:dyDescent="0.3">
      <c r="B4895" s="113">
        <v>-166670</v>
      </c>
    </row>
    <row r="4896" spans="2:2" x14ac:dyDescent="0.3">
      <c r="B4896" s="113">
        <v>-118330</v>
      </c>
    </row>
    <row r="4897" spans="2:2" x14ac:dyDescent="0.3">
      <c r="B4897" s="113">
        <v>-161670</v>
      </c>
    </row>
    <row r="4898" spans="2:2" x14ac:dyDescent="0.3">
      <c r="B4898" s="113">
        <v>-81170</v>
      </c>
    </row>
    <row r="4899" spans="2:2" x14ac:dyDescent="0.3">
      <c r="B4899" s="113">
        <v>-155000</v>
      </c>
    </row>
    <row r="4900" spans="2:2" x14ac:dyDescent="0.3">
      <c r="B4900" s="113">
        <v>-35000</v>
      </c>
    </row>
    <row r="4901" spans="2:2" x14ac:dyDescent="0.3">
      <c r="B4901" s="113">
        <v>-157500</v>
      </c>
    </row>
    <row r="4902" spans="2:2" x14ac:dyDescent="0.3">
      <c r="B4902" s="113">
        <v>-13830</v>
      </c>
    </row>
    <row r="4903" spans="2:2" x14ac:dyDescent="0.3">
      <c r="B4903" s="113">
        <v>-157500</v>
      </c>
    </row>
    <row r="4904" spans="2:2" x14ac:dyDescent="0.3">
      <c r="B4904" s="113">
        <v>-1330</v>
      </c>
    </row>
    <row r="4905" spans="2:2" x14ac:dyDescent="0.3">
      <c r="B4905" s="113">
        <v>-155000</v>
      </c>
    </row>
    <row r="4906" spans="2:2" x14ac:dyDescent="0.3">
      <c r="B4906" s="113">
        <v>-5670</v>
      </c>
    </row>
    <row r="4907" spans="2:2" x14ac:dyDescent="0.3">
      <c r="B4907" s="113">
        <v>-145830</v>
      </c>
    </row>
    <row r="4908" spans="2:2" x14ac:dyDescent="0.3">
      <c r="B4908" s="113">
        <v>-830</v>
      </c>
    </row>
    <row r="4909" spans="2:2" x14ac:dyDescent="0.3">
      <c r="B4909" s="113">
        <v>-157500</v>
      </c>
    </row>
    <row r="4910" spans="2:2" x14ac:dyDescent="0.3">
      <c r="B4910" s="113">
        <v>-96330</v>
      </c>
    </row>
    <row r="4911" spans="2:2" x14ac:dyDescent="0.3">
      <c r="B4911" s="113">
        <v>-160000</v>
      </c>
    </row>
    <row r="4912" spans="2:2" x14ac:dyDescent="0.3">
      <c r="B4912" s="113">
        <v>-159670</v>
      </c>
    </row>
    <row r="4913" spans="2:2" x14ac:dyDescent="0.3">
      <c r="B4913" s="113">
        <v>-178330</v>
      </c>
    </row>
    <row r="4914" spans="2:2" x14ac:dyDescent="0.3">
      <c r="B4914" s="113">
        <v>-175330</v>
      </c>
    </row>
    <row r="4915" spans="2:2" x14ac:dyDescent="0.3">
      <c r="B4915" s="113">
        <v>-196670</v>
      </c>
    </row>
    <row r="4916" spans="2:2" x14ac:dyDescent="0.3">
      <c r="B4916" s="113">
        <v>-215000</v>
      </c>
    </row>
    <row r="4917" spans="2:2" x14ac:dyDescent="0.3">
      <c r="B4917" s="113">
        <v>-210830</v>
      </c>
    </row>
    <row r="4918" spans="2:2" x14ac:dyDescent="0.3">
      <c r="B4918" s="113">
        <v>-237000</v>
      </c>
    </row>
    <row r="4919" spans="2:2" x14ac:dyDescent="0.3">
      <c r="B4919" s="113">
        <v>-210830</v>
      </c>
    </row>
    <row r="4920" spans="2:2" x14ac:dyDescent="0.3">
      <c r="B4920" s="113">
        <v>-183670</v>
      </c>
    </row>
    <row r="4921" spans="2:2" x14ac:dyDescent="0.3">
      <c r="B4921" s="113">
        <v>-180830</v>
      </c>
    </row>
    <row r="4922" spans="2:2" x14ac:dyDescent="0.3">
      <c r="B4922" s="113">
        <v>-137330</v>
      </c>
    </row>
    <row r="4923" spans="2:2" x14ac:dyDescent="0.3">
      <c r="B4923" s="113">
        <v>-145830</v>
      </c>
    </row>
    <row r="4924" spans="2:2" x14ac:dyDescent="0.3">
      <c r="B4924" s="113">
        <v>-78170</v>
      </c>
    </row>
    <row r="4925" spans="2:2" x14ac:dyDescent="0.3">
      <c r="B4925" s="113">
        <v>-135000</v>
      </c>
    </row>
    <row r="4926" spans="2:2" x14ac:dyDescent="0.3">
      <c r="B4926" s="113">
        <v>-50170</v>
      </c>
    </row>
    <row r="4927" spans="2:2" x14ac:dyDescent="0.3">
      <c r="B4927" s="113">
        <v>-118330</v>
      </c>
    </row>
    <row r="4928" spans="2:2" x14ac:dyDescent="0.3">
      <c r="B4928" s="113">
        <v>0</v>
      </c>
    </row>
    <row r="4929" spans="2:2" x14ac:dyDescent="0.3">
      <c r="B4929" s="113">
        <v>0</v>
      </c>
    </row>
    <row r="4930" spans="2:2" x14ac:dyDescent="0.3">
      <c r="B4930" s="113">
        <v>0</v>
      </c>
    </row>
    <row r="4931" spans="2:2" x14ac:dyDescent="0.3">
      <c r="B4931" s="113">
        <v>0</v>
      </c>
    </row>
    <row r="4932" spans="2:2" x14ac:dyDescent="0.3">
      <c r="B4932" s="113">
        <v>0</v>
      </c>
    </row>
    <row r="4933" spans="2:2" x14ac:dyDescent="0.3">
      <c r="B4933" s="113">
        <v>-134170</v>
      </c>
    </row>
    <row r="4934" spans="2:2" x14ac:dyDescent="0.3">
      <c r="B4934" s="113">
        <v>-112000</v>
      </c>
    </row>
    <row r="4935" spans="2:2" x14ac:dyDescent="0.3">
      <c r="B4935" s="113">
        <v>-169170</v>
      </c>
    </row>
    <row r="4936" spans="2:2" x14ac:dyDescent="0.3">
      <c r="B4936" s="113">
        <v>-174500</v>
      </c>
    </row>
    <row r="4937" spans="2:2" x14ac:dyDescent="0.3">
      <c r="B4937" s="113">
        <v>-190000</v>
      </c>
    </row>
    <row r="4938" spans="2:2" x14ac:dyDescent="0.3">
      <c r="B4938" s="113">
        <v>-190000</v>
      </c>
    </row>
    <row r="4939" spans="2:2" x14ac:dyDescent="0.3">
      <c r="B4939" s="113">
        <v>-199170</v>
      </c>
    </row>
    <row r="4940" spans="2:2" x14ac:dyDescent="0.3">
      <c r="B4940" s="113">
        <v>-233170</v>
      </c>
    </row>
    <row r="4941" spans="2:2" x14ac:dyDescent="0.3">
      <c r="B4941" s="113">
        <v>-208330</v>
      </c>
    </row>
    <row r="4942" spans="2:2" x14ac:dyDescent="0.3">
      <c r="B4942" s="113">
        <v>-263170</v>
      </c>
    </row>
    <row r="4943" spans="2:2" x14ac:dyDescent="0.3">
      <c r="B4943" s="113">
        <v>-213330</v>
      </c>
    </row>
    <row r="4944" spans="2:2" x14ac:dyDescent="0.3">
      <c r="B4944" s="113">
        <v>-209000</v>
      </c>
    </row>
    <row r="4945" spans="2:2" x14ac:dyDescent="0.3">
      <c r="B4945" s="113">
        <v>-201670</v>
      </c>
    </row>
    <row r="4946" spans="2:2" x14ac:dyDescent="0.3">
      <c r="B4946" s="113">
        <v>-160830</v>
      </c>
    </row>
    <row r="4947" spans="2:2" x14ac:dyDescent="0.3">
      <c r="B4947" s="113">
        <v>-175830</v>
      </c>
    </row>
    <row r="4948" spans="2:2" x14ac:dyDescent="0.3">
      <c r="B4948" s="113">
        <v>-102670</v>
      </c>
    </row>
    <row r="4949" spans="2:2" x14ac:dyDescent="0.3">
      <c r="B4949" s="113">
        <v>-164170</v>
      </c>
    </row>
    <row r="4950" spans="2:2" x14ac:dyDescent="0.3">
      <c r="B4950" s="113">
        <v>-70500</v>
      </c>
    </row>
    <row r="4951" spans="2:2" x14ac:dyDescent="0.3">
      <c r="B4951" s="113">
        <v>-164170</v>
      </c>
    </row>
    <row r="4952" spans="2:2" x14ac:dyDescent="0.3">
      <c r="B4952" s="113">
        <v>-42830</v>
      </c>
    </row>
    <row r="4953" spans="2:2" x14ac:dyDescent="0.3">
      <c r="B4953" s="113">
        <v>-143330</v>
      </c>
    </row>
    <row r="4954" spans="2:2" x14ac:dyDescent="0.3">
      <c r="B4954" s="113">
        <v>0</v>
      </c>
    </row>
    <row r="4955" spans="2:2" x14ac:dyDescent="0.3">
      <c r="B4955" s="113">
        <v>0</v>
      </c>
    </row>
    <row r="4956" spans="2:2" x14ac:dyDescent="0.3">
      <c r="B4956" s="113">
        <v>0</v>
      </c>
    </row>
    <row r="4957" spans="2:2" x14ac:dyDescent="0.3">
      <c r="B4957" s="113">
        <v>-155000</v>
      </c>
    </row>
    <row r="4958" spans="2:2" x14ac:dyDescent="0.3">
      <c r="B4958" s="113">
        <v>-140670</v>
      </c>
    </row>
    <row r="4959" spans="2:2" x14ac:dyDescent="0.3">
      <c r="B4959" s="113">
        <v>-176670</v>
      </c>
    </row>
    <row r="4960" spans="2:2" x14ac:dyDescent="0.3">
      <c r="B4960" s="113">
        <v>-197670</v>
      </c>
    </row>
    <row r="4961" spans="2:2" x14ac:dyDescent="0.3">
      <c r="B4961" s="113">
        <v>-196670</v>
      </c>
    </row>
    <row r="4962" spans="2:2" x14ac:dyDescent="0.3">
      <c r="B4962" s="113">
        <v>-213500</v>
      </c>
    </row>
    <row r="4963" spans="2:2" x14ac:dyDescent="0.3">
      <c r="B4963" s="113">
        <v>-213330</v>
      </c>
    </row>
    <row r="4964" spans="2:2" x14ac:dyDescent="0.3">
      <c r="B4964" s="113">
        <v>-246330</v>
      </c>
    </row>
    <row r="4965" spans="2:2" x14ac:dyDescent="0.3">
      <c r="B4965" s="113">
        <v>-215830</v>
      </c>
    </row>
    <row r="4966" spans="2:2" x14ac:dyDescent="0.3">
      <c r="B4966" s="113">
        <v>-256670.00000000003</v>
      </c>
    </row>
    <row r="4967" spans="2:2" x14ac:dyDescent="0.3">
      <c r="B4967" s="113">
        <v>-205830</v>
      </c>
    </row>
    <row r="4968" spans="2:2" x14ac:dyDescent="0.3">
      <c r="B4968" s="113">
        <v>-181670</v>
      </c>
    </row>
    <row r="4969" spans="2:2" x14ac:dyDescent="0.3">
      <c r="B4969" s="113">
        <v>-192500</v>
      </c>
    </row>
    <row r="4970" spans="2:2" x14ac:dyDescent="0.3">
      <c r="B4970" s="113">
        <v>-140830</v>
      </c>
    </row>
    <row r="4971" spans="2:2" x14ac:dyDescent="0.3">
      <c r="B4971" s="113">
        <v>-166670</v>
      </c>
    </row>
    <row r="4972" spans="2:2" x14ac:dyDescent="0.3">
      <c r="B4972" s="113">
        <v>-88330</v>
      </c>
    </row>
    <row r="4973" spans="2:2" x14ac:dyDescent="0.3">
      <c r="B4973" s="113">
        <v>-161670</v>
      </c>
    </row>
    <row r="4974" spans="2:2" x14ac:dyDescent="0.3">
      <c r="B4974" s="113">
        <v>-60000</v>
      </c>
    </row>
    <row r="4975" spans="2:2" x14ac:dyDescent="0.3">
      <c r="B4975" s="113">
        <v>-169170</v>
      </c>
    </row>
    <row r="4976" spans="2:2" x14ac:dyDescent="0.3">
      <c r="B4976" s="113">
        <v>-31670</v>
      </c>
    </row>
    <row r="4977" spans="2:2" x14ac:dyDescent="0.3">
      <c r="B4977" s="113">
        <v>-164170</v>
      </c>
    </row>
    <row r="4978" spans="2:2" x14ac:dyDescent="0.3">
      <c r="B4978" s="113">
        <v>-18670</v>
      </c>
    </row>
    <row r="4979" spans="2:2" x14ac:dyDescent="0.3">
      <c r="B4979" s="113">
        <v>-157500</v>
      </c>
    </row>
    <row r="4980" spans="2:2" x14ac:dyDescent="0.3">
      <c r="B4980" s="113">
        <v>0</v>
      </c>
    </row>
    <row r="4981" spans="2:2" x14ac:dyDescent="0.3">
      <c r="B4981" s="113">
        <v>-160000</v>
      </c>
    </row>
    <row r="4982" spans="2:2" x14ac:dyDescent="0.3">
      <c r="B4982" s="113">
        <v>-131000</v>
      </c>
    </row>
    <row r="4983" spans="2:2" x14ac:dyDescent="0.3">
      <c r="B4983" s="113">
        <v>-169170</v>
      </c>
    </row>
    <row r="4984" spans="2:2" x14ac:dyDescent="0.3">
      <c r="B4984" s="113">
        <v>-177170</v>
      </c>
    </row>
    <row r="4985" spans="2:2" x14ac:dyDescent="0.3">
      <c r="B4985" s="113">
        <v>-180830</v>
      </c>
    </row>
    <row r="4986" spans="2:2" x14ac:dyDescent="0.3">
      <c r="B4986" s="113">
        <v>-193670</v>
      </c>
    </row>
    <row r="4987" spans="2:2" x14ac:dyDescent="0.3">
      <c r="B4987" s="113">
        <v>-190000</v>
      </c>
    </row>
    <row r="4988" spans="2:2" x14ac:dyDescent="0.3">
      <c r="B4988" s="113">
        <v>-224170</v>
      </c>
    </row>
    <row r="4989" spans="2:2" x14ac:dyDescent="0.3">
      <c r="B4989" s="113">
        <v>-192500</v>
      </c>
    </row>
    <row r="4990" spans="2:2" x14ac:dyDescent="0.3">
      <c r="B4990" s="113">
        <v>-253000</v>
      </c>
    </row>
    <row r="4991" spans="2:2" x14ac:dyDescent="0.3">
      <c r="B4991" s="113">
        <v>-187500</v>
      </c>
    </row>
    <row r="4992" spans="2:2" x14ac:dyDescent="0.3">
      <c r="B4992" s="113">
        <v>-191500</v>
      </c>
    </row>
    <row r="4993" spans="2:2" x14ac:dyDescent="0.3">
      <c r="B4993" s="113">
        <v>-153330</v>
      </c>
    </row>
    <row r="4994" spans="2:2" x14ac:dyDescent="0.3">
      <c r="B4994" s="113">
        <v>-143830</v>
      </c>
    </row>
    <row r="4995" spans="2:2" x14ac:dyDescent="0.3">
      <c r="B4995" s="113">
        <v>-122500</v>
      </c>
    </row>
    <row r="4996" spans="2:2" x14ac:dyDescent="0.3">
      <c r="B4996" s="113">
        <v>-80000</v>
      </c>
    </row>
    <row r="4997" spans="2:2" x14ac:dyDescent="0.3">
      <c r="B4997" s="113">
        <v>-122500</v>
      </c>
    </row>
    <row r="4998" spans="2:2" x14ac:dyDescent="0.3">
      <c r="B4998" s="113">
        <v>-45330</v>
      </c>
    </row>
    <row r="4999" spans="2:2" x14ac:dyDescent="0.3">
      <c r="B4999" s="113">
        <v>-120830</v>
      </c>
    </row>
    <row r="5000" spans="2:2" x14ac:dyDescent="0.3">
      <c r="B5000" s="113">
        <v>-18330</v>
      </c>
    </row>
    <row r="5001" spans="2:2" x14ac:dyDescent="0.3">
      <c r="B5001" s="113">
        <v>-97500</v>
      </c>
    </row>
    <row r="5002" spans="2:2" x14ac:dyDescent="0.3">
      <c r="B5002" s="113">
        <v>0</v>
      </c>
    </row>
    <row r="5003" spans="2:2" x14ac:dyDescent="0.3">
      <c r="B5003" s="113">
        <v>-95000</v>
      </c>
    </row>
    <row r="5004" spans="2:2" x14ac:dyDescent="0.3">
      <c r="B5004" s="113">
        <v>0</v>
      </c>
    </row>
    <row r="5005" spans="2:2" x14ac:dyDescent="0.3">
      <c r="B5005" s="113">
        <v>-104170</v>
      </c>
    </row>
    <row r="5006" spans="2:2" x14ac:dyDescent="0.3">
      <c r="B5006" s="113">
        <v>-91500</v>
      </c>
    </row>
    <row r="5007" spans="2:2" x14ac:dyDescent="0.3">
      <c r="B5007" s="113">
        <v>-127500</v>
      </c>
    </row>
    <row r="5008" spans="2:2" x14ac:dyDescent="0.3">
      <c r="B5008" s="113">
        <v>-141000</v>
      </c>
    </row>
    <row r="5009" spans="2:2" x14ac:dyDescent="0.3">
      <c r="B5009" s="113">
        <v>-148330</v>
      </c>
    </row>
    <row r="5010" spans="2:2" x14ac:dyDescent="0.3">
      <c r="B5010" s="113">
        <v>-147500</v>
      </c>
    </row>
    <row r="5011" spans="2:2" x14ac:dyDescent="0.3">
      <c r="B5011" s="113">
        <v>-157500</v>
      </c>
    </row>
    <row r="5012" spans="2:2" x14ac:dyDescent="0.3">
      <c r="B5012" s="113">
        <v>-179000</v>
      </c>
    </row>
    <row r="5013" spans="2:2" x14ac:dyDescent="0.3">
      <c r="B5013" s="113">
        <v>-162500</v>
      </c>
    </row>
    <row r="5014" spans="2:2" x14ac:dyDescent="0.3">
      <c r="B5014" s="113">
        <v>-203000</v>
      </c>
    </row>
    <row r="5015" spans="2:2" x14ac:dyDescent="0.3">
      <c r="B5015" s="113">
        <v>-148330</v>
      </c>
    </row>
    <row r="5016" spans="2:2" x14ac:dyDescent="0.3">
      <c r="B5016" s="113">
        <v>-148170</v>
      </c>
    </row>
    <row r="5017" spans="2:2" x14ac:dyDescent="0.3">
      <c r="B5017" s="113">
        <v>-136670</v>
      </c>
    </row>
    <row r="5018" spans="2:2" x14ac:dyDescent="0.3">
      <c r="B5018" s="113">
        <v>-100670</v>
      </c>
    </row>
    <row r="5019" spans="2:2" x14ac:dyDescent="0.3">
      <c r="B5019" s="113">
        <v>-111670</v>
      </c>
    </row>
    <row r="5020" spans="2:2" x14ac:dyDescent="0.3">
      <c r="B5020" s="113">
        <v>-44000</v>
      </c>
    </row>
    <row r="5021" spans="2:2" x14ac:dyDescent="0.3">
      <c r="B5021" s="113">
        <v>-93330</v>
      </c>
    </row>
    <row r="5022" spans="2:2" x14ac:dyDescent="0.3">
      <c r="B5022" s="113">
        <v>0</v>
      </c>
    </row>
    <row r="5023" spans="2:2" x14ac:dyDescent="0.3">
      <c r="B5023" s="113">
        <v>0</v>
      </c>
    </row>
    <row r="5024" spans="2:2" x14ac:dyDescent="0.3">
      <c r="B5024" s="113">
        <v>0</v>
      </c>
    </row>
    <row r="5025" spans="2:2" x14ac:dyDescent="0.3">
      <c r="B5025" s="113">
        <v>0</v>
      </c>
    </row>
    <row r="5026" spans="2:2" x14ac:dyDescent="0.3">
      <c r="B5026" s="113">
        <v>0</v>
      </c>
    </row>
    <row r="5027" spans="2:2" x14ac:dyDescent="0.3">
      <c r="B5027" s="113">
        <v>0</v>
      </c>
    </row>
    <row r="5028" spans="2:2" x14ac:dyDescent="0.3">
      <c r="B5028" s="113">
        <v>0</v>
      </c>
    </row>
    <row r="5029" spans="2:2" x14ac:dyDescent="0.3">
      <c r="B5029" s="113">
        <v>-100000</v>
      </c>
    </row>
    <row r="5030" spans="2:2" x14ac:dyDescent="0.3">
      <c r="B5030" s="113">
        <v>-64000</v>
      </c>
    </row>
    <row r="5031" spans="2:2" x14ac:dyDescent="0.3">
      <c r="B5031" s="113">
        <v>-130000</v>
      </c>
    </row>
    <row r="5032" spans="2:2" x14ac:dyDescent="0.3">
      <c r="B5032" s="113">
        <v>-92000</v>
      </c>
    </row>
    <row r="5033" spans="2:2" x14ac:dyDescent="0.3">
      <c r="B5033" s="113">
        <v>-144170</v>
      </c>
    </row>
    <row r="5034" spans="2:2" x14ac:dyDescent="0.3">
      <c r="B5034" s="113">
        <v>-129500</v>
      </c>
    </row>
    <row r="5035" spans="2:2" x14ac:dyDescent="0.3">
      <c r="B5035" s="113">
        <v>-157500</v>
      </c>
    </row>
    <row r="5036" spans="2:2" x14ac:dyDescent="0.3">
      <c r="B5036" s="113">
        <v>-170670</v>
      </c>
    </row>
    <row r="5037" spans="2:2" x14ac:dyDescent="0.3">
      <c r="B5037" s="113">
        <v>-162500</v>
      </c>
    </row>
    <row r="5038" spans="2:2" x14ac:dyDescent="0.3">
      <c r="B5038" s="113">
        <v>-205500</v>
      </c>
    </row>
    <row r="5039" spans="2:2" x14ac:dyDescent="0.3">
      <c r="B5039" s="113">
        <v>-171670</v>
      </c>
    </row>
    <row r="5040" spans="2:2" x14ac:dyDescent="0.3">
      <c r="B5040" s="113">
        <v>-158330</v>
      </c>
    </row>
    <row r="5041" spans="2:2" x14ac:dyDescent="0.3">
      <c r="B5041" s="113">
        <v>-165000</v>
      </c>
    </row>
    <row r="5042" spans="2:2" x14ac:dyDescent="0.3">
      <c r="B5042" s="113">
        <v>-113170</v>
      </c>
    </row>
    <row r="5043" spans="2:2" x14ac:dyDescent="0.3">
      <c r="B5043" s="113">
        <v>-134170</v>
      </c>
    </row>
    <row r="5044" spans="2:2" x14ac:dyDescent="0.3">
      <c r="B5044" s="113">
        <v>-53670</v>
      </c>
    </row>
    <row r="5045" spans="2:2" x14ac:dyDescent="0.3">
      <c r="B5045" s="113">
        <v>-125000</v>
      </c>
    </row>
    <row r="5046" spans="2:2" x14ac:dyDescent="0.3">
      <c r="B5046" s="113">
        <v>0</v>
      </c>
    </row>
    <row r="5047" spans="2:2" x14ac:dyDescent="0.3">
      <c r="B5047" s="113">
        <v>0</v>
      </c>
    </row>
    <row r="5048" spans="2:2" x14ac:dyDescent="0.3">
      <c r="B5048" s="113">
        <v>0</v>
      </c>
    </row>
    <row r="5049" spans="2:2" x14ac:dyDescent="0.3">
      <c r="B5049" s="113">
        <v>-115830</v>
      </c>
    </row>
    <row r="5050" spans="2:2" x14ac:dyDescent="0.3">
      <c r="B5050" s="113">
        <v>0</v>
      </c>
    </row>
    <row r="5051" spans="2:2" x14ac:dyDescent="0.3">
      <c r="B5051" s="113">
        <v>-115830</v>
      </c>
    </row>
    <row r="5052" spans="2:2" x14ac:dyDescent="0.3">
      <c r="B5052" s="113">
        <v>0</v>
      </c>
    </row>
    <row r="5053" spans="2:2" x14ac:dyDescent="0.3">
      <c r="B5053" s="113">
        <v>-136670</v>
      </c>
    </row>
    <row r="5054" spans="2:2" x14ac:dyDescent="0.3">
      <c r="B5054" s="113">
        <v>-80000</v>
      </c>
    </row>
    <row r="5055" spans="2:2" x14ac:dyDescent="0.3">
      <c r="B5055" s="113">
        <v>-178330</v>
      </c>
    </row>
    <row r="5056" spans="2:2" x14ac:dyDescent="0.3">
      <c r="B5056" s="113">
        <v>-135500</v>
      </c>
    </row>
    <row r="5057" spans="2:2" x14ac:dyDescent="0.3">
      <c r="B5057" s="113">
        <v>-204170</v>
      </c>
    </row>
    <row r="5058" spans="2:2" x14ac:dyDescent="0.3">
      <c r="B5058" s="113">
        <v>-169330</v>
      </c>
    </row>
    <row r="5059" spans="2:2" x14ac:dyDescent="0.3">
      <c r="B5059" s="113">
        <v>-204170</v>
      </c>
    </row>
    <row r="5060" spans="2:2" x14ac:dyDescent="0.3">
      <c r="B5060" s="113">
        <v>-197500</v>
      </c>
    </row>
    <row r="5061" spans="2:2" x14ac:dyDescent="0.3">
      <c r="B5061" s="113">
        <v>-217500</v>
      </c>
    </row>
    <row r="5062" spans="2:2" x14ac:dyDescent="0.3">
      <c r="B5062" s="113">
        <v>-222330</v>
      </c>
    </row>
    <row r="5063" spans="2:2" x14ac:dyDescent="0.3">
      <c r="B5063" s="113">
        <v>-226670</v>
      </c>
    </row>
    <row r="5064" spans="2:2" x14ac:dyDescent="0.3">
      <c r="B5064" s="113">
        <v>-154330</v>
      </c>
    </row>
    <row r="5065" spans="2:2" x14ac:dyDescent="0.3">
      <c r="B5065" s="113">
        <v>-207500</v>
      </c>
    </row>
    <row r="5066" spans="2:2" x14ac:dyDescent="0.3">
      <c r="B5066" s="113">
        <v>-117000</v>
      </c>
    </row>
    <row r="5067" spans="2:2" x14ac:dyDescent="0.3">
      <c r="B5067" s="113">
        <v>-198330</v>
      </c>
    </row>
    <row r="5068" spans="2:2" x14ac:dyDescent="0.3">
      <c r="B5068" s="113">
        <v>-73330</v>
      </c>
    </row>
    <row r="5069" spans="2:2" x14ac:dyDescent="0.3">
      <c r="B5069" s="113">
        <v>-184170</v>
      </c>
    </row>
    <row r="5070" spans="2:2" x14ac:dyDescent="0.3">
      <c r="B5070" s="113">
        <v>-52330</v>
      </c>
    </row>
    <row r="5071" spans="2:2" x14ac:dyDescent="0.3">
      <c r="B5071" s="113">
        <v>-167500</v>
      </c>
    </row>
    <row r="5072" spans="2:2" x14ac:dyDescent="0.3">
      <c r="B5072" s="113">
        <v>0</v>
      </c>
    </row>
    <row r="5073" spans="2:2" x14ac:dyDescent="0.3">
      <c r="B5073" s="113">
        <v>-154170</v>
      </c>
    </row>
    <row r="5074" spans="2:2" x14ac:dyDescent="0.3">
      <c r="B5074" s="113">
        <v>0</v>
      </c>
    </row>
    <row r="5075" spans="2:2" x14ac:dyDescent="0.3">
      <c r="B5075" s="113">
        <v>-149170</v>
      </c>
    </row>
    <row r="5076" spans="2:2" x14ac:dyDescent="0.3">
      <c r="B5076" s="113">
        <v>0</v>
      </c>
    </row>
    <row r="5077" spans="2:2" x14ac:dyDescent="0.3">
      <c r="B5077" s="113">
        <v>0</v>
      </c>
    </row>
    <row r="5078" spans="2:2" x14ac:dyDescent="0.3">
      <c r="B5078" s="113">
        <v>0</v>
      </c>
    </row>
    <row r="5079" spans="2:2" x14ac:dyDescent="0.3">
      <c r="B5079" s="113">
        <v>-155000</v>
      </c>
    </row>
    <row r="5080" spans="2:2" x14ac:dyDescent="0.3">
      <c r="B5080" s="113">
        <v>-169330</v>
      </c>
    </row>
    <row r="5081" spans="2:2" x14ac:dyDescent="0.3">
      <c r="B5081" s="113">
        <v>-174170</v>
      </c>
    </row>
    <row r="5082" spans="2:2" x14ac:dyDescent="0.3">
      <c r="B5082" s="113">
        <v>-192170</v>
      </c>
    </row>
    <row r="5083" spans="2:2" x14ac:dyDescent="0.3">
      <c r="B5083" s="113">
        <v>-196670</v>
      </c>
    </row>
    <row r="5084" spans="2:2" x14ac:dyDescent="0.3">
      <c r="B5084" s="113">
        <v>-228170</v>
      </c>
    </row>
    <row r="5085" spans="2:2" x14ac:dyDescent="0.3">
      <c r="B5085" s="113">
        <v>-196670</v>
      </c>
    </row>
    <row r="5086" spans="2:2" x14ac:dyDescent="0.3">
      <c r="B5086" s="113">
        <v>-254330</v>
      </c>
    </row>
    <row r="5087" spans="2:2" x14ac:dyDescent="0.3">
      <c r="B5087" s="113">
        <v>-201670</v>
      </c>
    </row>
    <row r="5088" spans="2:2" x14ac:dyDescent="0.3">
      <c r="B5088" s="113">
        <v>-193170</v>
      </c>
    </row>
    <row r="5089" spans="2:2" x14ac:dyDescent="0.3">
      <c r="B5089" s="113">
        <v>-187500</v>
      </c>
    </row>
    <row r="5090" spans="2:2" x14ac:dyDescent="0.3">
      <c r="B5090" s="113">
        <v>-150330</v>
      </c>
    </row>
    <row r="5091" spans="2:2" x14ac:dyDescent="0.3">
      <c r="B5091" s="113">
        <v>-157500</v>
      </c>
    </row>
    <row r="5092" spans="2:2" x14ac:dyDescent="0.3">
      <c r="B5092" s="113">
        <v>-88830</v>
      </c>
    </row>
    <row r="5093" spans="2:2" x14ac:dyDescent="0.3">
      <c r="B5093" s="113">
        <v>-145830</v>
      </c>
    </row>
    <row r="5094" spans="2:2" x14ac:dyDescent="0.3">
      <c r="B5094" s="113">
        <v>-58330</v>
      </c>
    </row>
    <row r="5095" spans="2:2" x14ac:dyDescent="0.3">
      <c r="B5095" s="113">
        <v>-136670</v>
      </c>
    </row>
    <row r="5096" spans="2:2" x14ac:dyDescent="0.3">
      <c r="B5096" s="113">
        <v>0</v>
      </c>
    </row>
    <row r="5097" spans="2:2" x14ac:dyDescent="0.3">
      <c r="B5097" s="113">
        <v>-127500</v>
      </c>
    </row>
    <row r="5098" spans="2:2" x14ac:dyDescent="0.3">
      <c r="B5098" s="113">
        <v>0</v>
      </c>
    </row>
    <row r="5099" spans="2:2" x14ac:dyDescent="0.3">
      <c r="B5099" s="113">
        <v>0</v>
      </c>
    </row>
    <row r="5100" spans="2:2" x14ac:dyDescent="0.3">
      <c r="B5100" s="113">
        <v>0</v>
      </c>
    </row>
    <row r="5101" spans="2:2" x14ac:dyDescent="0.3">
      <c r="B5101" s="113">
        <v>-141670</v>
      </c>
    </row>
    <row r="5102" spans="2:2" x14ac:dyDescent="0.3">
      <c r="B5102" s="113">
        <v>-108170</v>
      </c>
    </row>
    <row r="5103" spans="2:2" x14ac:dyDescent="0.3">
      <c r="B5103" s="113">
        <v>-169170</v>
      </c>
    </row>
    <row r="5104" spans="2:2" x14ac:dyDescent="0.3">
      <c r="B5104" s="113">
        <v>-172000</v>
      </c>
    </row>
    <row r="5105" spans="2:2" x14ac:dyDescent="0.3">
      <c r="B5105" s="113">
        <v>-201670</v>
      </c>
    </row>
    <row r="5106" spans="2:2" x14ac:dyDescent="0.3">
      <c r="B5106" s="113">
        <v>-188500</v>
      </c>
    </row>
    <row r="5107" spans="2:2" x14ac:dyDescent="0.3">
      <c r="B5107" s="113">
        <v>-215830</v>
      </c>
    </row>
    <row r="5108" spans="2:2" x14ac:dyDescent="0.3">
      <c r="B5108" s="113">
        <v>-234830</v>
      </c>
    </row>
    <row r="5109" spans="2:2" x14ac:dyDescent="0.3">
      <c r="B5109" s="113">
        <v>-220000</v>
      </c>
    </row>
    <row r="5110" spans="2:2" x14ac:dyDescent="0.3">
      <c r="B5110" s="113">
        <v>-264000</v>
      </c>
    </row>
    <row r="5111" spans="2:2" x14ac:dyDescent="0.3">
      <c r="B5111" s="113">
        <v>-208330</v>
      </c>
    </row>
    <row r="5112" spans="2:2" x14ac:dyDescent="0.3">
      <c r="B5112" s="113">
        <v>-191500</v>
      </c>
    </row>
    <row r="5113" spans="2:2" x14ac:dyDescent="0.3">
      <c r="B5113" s="113">
        <v>-201670</v>
      </c>
    </row>
    <row r="5114" spans="2:2" x14ac:dyDescent="0.3">
      <c r="B5114" s="113">
        <v>-149000</v>
      </c>
    </row>
    <row r="5115" spans="2:2" x14ac:dyDescent="0.3">
      <c r="B5115" s="113">
        <v>-185830</v>
      </c>
    </row>
    <row r="5116" spans="2:2" x14ac:dyDescent="0.3">
      <c r="B5116" s="113">
        <v>-99000</v>
      </c>
    </row>
    <row r="5117" spans="2:2" x14ac:dyDescent="0.3">
      <c r="B5117" s="113">
        <v>-183330</v>
      </c>
    </row>
    <row r="5118" spans="2:2" x14ac:dyDescent="0.3">
      <c r="B5118" s="113">
        <v>-71500</v>
      </c>
    </row>
    <row r="5119" spans="2:2" x14ac:dyDescent="0.3">
      <c r="B5119" s="113">
        <v>-183330</v>
      </c>
    </row>
    <row r="5120" spans="2:2" x14ac:dyDescent="0.3">
      <c r="B5120" s="113">
        <v>-44330</v>
      </c>
    </row>
    <row r="5121" spans="2:2" x14ac:dyDescent="0.3">
      <c r="B5121" s="113">
        <v>-178330</v>
      </c>
    </row>
    <row r="5122" spans="2:2" x14ac:dyDescent="0.3">
      <c r="B5122" s="113">
        <v>-31170</v>
      </c>
    </row>
    <row r="5123" spans="2:2" x14ac:dyDescent="0.3">
      <c r="B5123" s="113">
        <v>-180830</v>
      </c>
    </row>
    <row r="5124" spans="2:2" x14ac:dyDescent="0.3">
      <c r="B5124" s="113">
        <v>-22000</v>
      </c>
    </row>
    <row r="5125" spans="2:2" x14ac:dyDescent="0.3">
      <c r="B5125" s="113">
        <v>-180830</v>
      </c>
    </row>
    <row r="5126" spans="2:2" x14ac:dyDescent="0.3">
      <c r="B5126" s="113">
        <v>-144670</v>
      </c>
    </row>
    <row r="5127" spans="2:2" x14ac:dyDescent="0.3">
      <c r="B5127" s="113">
        <v>-187500</v>
      </c>
    </row>
    <row r="5128" spans="2:2" x14ac:dyDescent="0.3">
      <c r="B5128" s="113">
        <v>-181830</v>
      </c>
    </row>
    <row r="5129" spans="2:2" x14ac:dyDescent="0.3">
      <c r="B5129" s="113">
        <v>-192500</v>
      </c>
    </row>
    <row r="5130" spans="2:2" x14ac:dyDescent="0.3">
      <c r="B5130" s="113">
        <v>-217170</v>
      </c>
    </row>
    <row r="5131" spans="2:2" x14ac:dyDescent="0.3">
      <c r="B5131" s="113">
        <v>-213330</v>
      </c>
    </row>
    <row r="5132" spans="2:2" x14ac:dyDescent="0.3">
      <c r="B5132" s="113">
        <v>-256670.00000000003</v>
      </c>
    </row>
    <row r="5133" spans="2:2" x14ac:dyDescent="0.3">
      <c r="B5133" s="113">
        <v>-220000</v>
      </c>
    </row>
    <row r="5134" spans="2:2" x14ac:dyDescent="0.3">
      <c r="B5134" s="113">
        <v>-291830</v>
      </c>
    </row>
    <row r="5135" spans="2:2" x14ac:dyDescent="0.3">
      <c r="B5135" s="113">
        <v>-226670</v>
      </c>
    </row>
    <row r="5136" spans="2:2" x14ac:dyDescent="0.3">
      <c r="B5136" s="113">
        <v>-211330</v>
      </c>
    </row>
    <row r="5137" spans="2:2" x14ac:dyDescent="0.3">
      <c r="B5137" s="113">
        <v>-210830</v>
      </c>
    </row>
    <row r="5138" spans="2:2" x14ac:dyDescent="0.3">
      <c r="B5138" s="113">
        <v>-166330</v>
      </c>
    </row>
    <row r="5139" spans="2:2" x14ac:dyDescent="0.3">
      <c r="B5139" s="113">
        <v>-178330</v>
      </c>
    </row>
    <row r="5140" spans="2:2" x14ac:dyDescent="0.3">
      <c r="B5140" s="113">
        <v>-106500</v>
      </c>
    </row>
    <row r="5141" spans="2:2" x14ac:dyDescent="0.3">
      <c r="B5141" s="113">
        <v>-180830</v>
      </c>
    </row>
    <row r="5142" spans="2:2" x14ac:dyDescent="0.3">
      <c r="B5142" s="113">
        <v>-78670</v>
      </c>
    </row>
    <row r="5143" spans="2:2" x14ac:dyDescent="0.3">
      <c r="B5143" s="113">
        <v>-180830</v>
      </c>
    </row>
    <row r="5144" spans="2:2" x14ac:dyDescent="0.3">
      <c r="B5144" s="113">
        <v>-50000</v>
      </c>
    </row>
    <row r="5145" spans="2:2" x14ac:dyDescent="0.3">
      <c r="B5145" s="113">
        <v>-180830</v>
      </c>
    </row>
    <row r="5146" spans="2:2" x14ac:dyDescent="0.3">
      <c r="B5146" s="113">
        <v>-36330</v>
      </c>
    </row>
    <row r="5147" spans="2:2" x14ac:dyDescent="0.3">
      <c r="B5147" s="113">
        <v>-180830</v>
      </c>
    </row>
    <row r="5148" spans="2:2" x14ac:dyDescent="0.3">
      <c r="B5148" s="113">
        <v>-26670</v>
      </c>
    </row>
    <row r="5149" spans="2:2" x14ac:dyDescent="0.3">
      <c r="B5149" s="113">
        <v>-187500</v>
      </c>
    </row>
    <row r="5150" spans="2:2" x14ac:dyDescent="0.3">
      <c r="B5150" s="113">
        <v>-150830</v>
      </c>
    </row>
    <row r="5151" spans="2:2" x14ac:dyDescent="0.3">
      <c r="B5151" s="113">
        <v>-199170</v>
      </c>
    </row>
    <row r="5152" spans="2:2" x14ac:dyDescent="0.3">
      <c r="B5152" s="113">
        <v>-197670</v>
      </c>
    </row>
    <row r="5153" spans="2:2" x14ac:dyDescent="0.3">
      <c r="B5153" s="113">
        <v>-192500</v>
      </c>
    </row>
    <row r="5154" spans="2:2" x14ac:dyDescent="0.3">
      <c r="B5154" s="113">
        <v>-186330</v>
      </c>
    </row>
    <row r="5155" spans="2:2" x14ac:dyDescent="0.3">
      <c r="B5155" s="113">
        <v>-195000</v>
      </c>
    </row>
    <row r="5156" spans="2:2" x14ac:dyDescent="0.3">
      <c r="B5156" s="113">
        <v>-233830</v>
      </c>
    </row>
    <row r="5157" spans="2:2" x14ac:dyDescent="0.3">
      <c r="B5157" s="113">
        <v>-210830</v>
      </c>
    </row>
    <row r="5158" spans="2:2" x14ac:dyDescent="0.3">
      <c r="B5158" s="113">
        <v>-246670</v>
      </c>
    </row>
    <row r="5159" spans="2:2" x14ac:dyDescent="0.3">
      <c r="B5159" s="113">
        <v>-171670</v>
      </c>
    </row>
    <row r="5160" spans="2:2" x14ac:dyDescent="0.3">
      <c r="B5160" s="113">
        <v>-163330</v>
      </c>
    </row>
    <row r="5161" spans="2:2" x14ac:dyDescent="0.3">
      <c r="B5161" s="113">
        <v>-174170</v>
      </c>
    </row>
    <row r="5162" spans="2:2" x14ac:dyDescent="0.3">
      <c r="B5162" s="113">
        <v>-126000</v>
      </c>
    </row>
    <row r="5163" spans="2:2" x14ac:dyDescent="0.3">
      <c r="B5163" s="113">
        <v>-178330</v>
      </c>
    </row>
    <row r="5164" spans="2:2" x14ac:dyDescent="0.3">
      <c r="B5164" s="113">
        <v>-75170</v>
      </c>
    </row>
    <row r="5165" spans="2:2" x14ac:dyDescent="0.3">
      <c r="B5165" s="113">
        <v>-171670</v>
      </c>
    </row>
    <row r="5166" spans="2:2" x14ac:dyDescent="0.3">
      <c r="B5166" s="113">
        <v>-50330</v>
      </c>
    </row>
    <row r="5167" spans="2:2" x14ac:dyDescent="0.3">
      <c r="B5167" s="113">
        <v>-155000</v>
      </c>
    </row>
    <row r="5168" spans="2:2" x14ac:dyDescent="0.3">
      <c r="B5168" s="113">
        <v>-24000</v>
      </c>
    </row>
    <row r="5169" spans="2:2" x14ac:dyDescent="0.3">
      <c r="B5169" s="113">
        <v>-134170</v>
      </c>
    </row>
    <row r="5170" spans="2:2" x14ac:dyDescent="0.3">
      <c r="B5170" s="113">
        <v>0</v>
      </c>
    </row>
    <row r="5171" spans="2:2" x14ac:dyDescent="0.3">
      <c r="B5171" s="113">
        <v>0</v>
      </c>
    </row>
    <row r="5172" spans="2:2" x14ac:dyDescent="0.3">
      <c r="B5172" s="113">
        <v>0</v>
      </c>
    </row>
    <row r="5173" spans="2:2" x14ac:dyDescent="0.3">
      <c r="B5173" s="113">
        <v>-139170</v>
      </c>
    </row>
    <row r="5174" spans="2:2" x14ac:dyDescent="0.3">
      <c r="B5174" s="113">
        <v>-124170</v>
      </c>
    </row>
    <row r="5175" spans="2:2" x14ac:dyDescent="0.3">
      <c r="B5175" s="113">
        <v>-160000</v>
      </c>
    </row>
    <row r="5176" spans="2:2" x14ac:dyDescent="0.3">
      <c r="B5176" s="113">
        <v>-174170</v>
      </c>
    </row>
    <row r="5177" spans="2:2" x14ac:dyDescent="0.3">
      <c r="B5177" s="113">
        <v>-174170</v>
      </c>
    </row>
    <row r="5178" spans="2:2" x14ac:dyDescent="0.3">
      <c r="B5178" s="113">
        <v>-191500</v>
      </c>
    </row>
    <row r="5179" spans="2:2" x14ac:dyDescent="0.3">
      <c r="B5179" s="113">
        <v>-174170</v>
      </c>
    </row>
    <row r="5180" spans="2:2" x14ac:dyDescent="0.3">
      <c r="B5180" s="113">
        <v>-214500</v>
      </c>
    </row>
    <row r="5181" spans="2:2" x14ac:dyDescent="0.3">
      <c r="B5181" s="113">
        <v>-229330</v>
      </c>
    </row>
    <row r="5182" spans="2:2" x14ac:dyDescent="0.3">
      <c r="B5182" s="113">
        <v>-252500</v>
      </c>
    </row>
    <row r="5183" spans="2:2" x14ac:dyDescent="0.3">
      <c r="B5183" s="113">
        <v>-218670</v>
      </c>
    </row>
    <row r="5184" spans="2:2" x14ac:dyDescent="0.3">
      <c r="B5184" s="113">
        <v>-191000</v>
      </c>
    </row>
    <row r="5185" spans="2:2" x14ac:dyDescent="0.3">
      <c r="B5185" s="113">
        <v>-170830</v>
      </c>
    </row>
    <row r="5186" spans="2:2" x14ac:dyDescent="0.3">
      <c r="B5186" s="113">
        <v>-136830</v>
      </c>
    </row>
    <row r="5187" spans="2:2" x14ac:dyDescent="0.3">
      <c r="B5187" s="113">
        <v>-100830</v>
      </c>
    </row>
    <row r="5188" spans="2:2" x14ac:dyDescent="0.3">
      <c r="B5188" s="113">
        <v>-79330</v>
      </c>
    </row>
    <row r="5189" spans="2:2" x14ac:dyDescent="0.3">
      <c r="B5189" s="113">
        <v>-61000</v>
      </c>
    </row>
    <row r="5190" spans="2:2" x14ac:dyDescent="0.3">
      <c r="B5190" s="113">
        <v>0</v>
      </c>
    </row>
    <row r="5191" spans="2:2" x14ac:dyDescent="0.3">
      <c r="B5191" s="113">
        <v>0</v>
      </c>
    </row>
    <row r="5192" spans="2:2" x14ac:dyDescent="0.3">
      <c r="B5192" s="113">
        <v>0</v>
      </c>
    </row>
    <row r="5193" spans="2:2" x14ac:dyDescent="0.3">
      <c r="B5193" s="113">
        <v>0</v>
      </c>
    </row>
    <row r="5194" spans="2:2" x14ac:dyDescent="0.3">
      <c r="B5194" s="113">
        <v>0</v>
      </c>
    </row>
    <row r="5195" spans="2:2" x14ac:dyDescent="0.3">
      <c r="B5195" s="113">
        <v>0</v>
      </c>
    </row>
    <row r="5196" spans="2:2" x14ac:dyDescent="0.3">
      <c r="B5196" s="113">
        <v>0</v>
      </c>
    </row>
    <row r="5197" spans="2:2" x14ac:dyDescent="0.3">
      <c r="B5197" s="113">
        <v>0</v>
      </c>
    </row>
    <row r="5198" spans="2:2" x14ac:dyDescent="0.3">
      <c r="B5198" s="113">
        <v>-105170</v>
      </c>
    </row>
    <row r="5199" spans="2:2" x14ac:dyDescent="0.3">
      <c r="B5199" s="113">
        <v>-113330</v>
      </c>
    </row>
    <row r="5200" spans="2:2" x14ac:dyDescent="0.3">
      <c r="B5200" s="113">
        <v>-161500</v>
      </c>
    </row>
    <row r="5201" spans="2:2" x14ac:dyDescent="0.3">
      <c r="B5201" s="113">
        <v>-163670</v>
      </c>
    </row>
    <row r="5202" spans="2:2" x14ac:dyDescent="0.3">
      <c r="B5202" s="113">
        <v>-171170</v>
      </c>
    </row>
    <row r="5203" spans="2:2" x14ac:dyDescent="0.3">
      <c r="B5203" s="113">
        <v>-180830</v>
      </c>
    </row>
    <row r="5204" spans="2:2" x14ac:dyDescent="0.3">
      <c r="B5204" s="113">
        <v>-210330</v>
      </c>
    </row>
    <row r="5205" spans="2:2" x14ac:dyDescent="0.3">
      <c r="B5205" s="113">
        <v>-230000</v>
      </c>
    </row>
    <row r="5206" spans="2:2" x14ac:dyDescent="0.3">
      <c r="B5206" s="113">
        <v>-244330</v>
      </c>
    </row>
    <row r="5207" spans="2:2" x14ac:dyDescent="0.3">
      <c r="B5207" s="113">
        <v>-211330</v>
      </c>
    </row>
    <row r="5208" spans="2:2" x14ac:dyDescent="0.3">
      <c r="B5208" s="113">
        <v>-195000</v>
      </c>
    </row>
    <row r="5209" spans="2:2" x14ac:dyDescent="0.3">
      <c r="B5209" s="113">
        <v>-189670</v>
      </c>
    </row>
    <row r="5210" spans="2:2" x14ac:dyDescent="0.3">
      <c r="B5210" s="113">
        <v>-147500</v>
      </c>
    </row>
    <row r="5211" spans="2:2" x14ac:dyDescent="0.3">
      <c r="B5211" s="113">
        <v>-109000</v>
      </c>
    </row>
    <row r="5212" spans="2:2" x14ac:dyDescent="0.3">
      <c r="B5212" s="113">
        <v>-82670</v>
      </c>
    </row>
    <row r="5213" spans="2:2" x14ac:dyDescent="0.3">
      <c r="B5213" s="113">
        <v>-61000</v>
      </c>
    </row>
    <row r="5214" spans="2:2" x14ac:dyDescent="0.3">
      <c r="B5214" s="113">
        <v>-48500</v>
      </c>
    </row>
    <row r="5215" spans="2:2" x14ac:dyDescent="0.3">
      <c r="B5215" s="113">
        <v>-29170</v>
      </c>
    </row>
    <row r="5216" spans="2:2" x14ac:dyDescent="0.3">
      <c r="B5216" s="113">
        <v>0</v>
      </c>
    </row>
    <row r="5217" spans="2:2" x14ac:dyDescent="0.3">
      <c r="B5217" s="113">
        <v>0</v>
      </c>
    </row>
    <row r="5218" spans="2:2" x14ac:dyDescent="0.3">
      <c r="B5218" s="113">
        <v>0</v>
      </c>
    </row>
    <row r="5219" spans="2:2" x14ac:dyDescent="0.3">
      <c r="B5219" s="113">
        <v>0</v>
      </c>
    </row>
    <row r="5220" spans="2:2" x14ac:dyDescent="0.3">
      <c r="B5220" s="113">
        <v>0</v>
      </c>
    </row>
    <row r="5221" spans="2:2" x14ac:dyDescent="0.3">
      <c r="B5221" s="113">
        <v>0</v>
      </c>
    </row>
    <row r="5222" spans="2:2" x14ac:dyDescent="0.3">
      <c r="B5222" s="113">
        <v>-114670</v>
      </c>
    </row>
    <row r="5223" spans="2:2" x14ac:dyDescent="0.3">
      <c r="B5223" s="113">
        <v>-133000</v>
      </c>
    </row>
    <row r="5224" spans="2:2" x14ac:dyDescent="0.3">
      <c r="B5224" s="113">
        <v>-177000</v>
      </c>
    </row>
    <row r="5225" spans="2:2" x14ac:dyDescent="0.3">
      <c r="B5225" s="113">
        <v>-181000</v>
      </c>
    </row>
    <row r="5226" spans="2:2" x14ac:dyDescent="0.3">
      <c r="B5226" s="113">
        <v>-185500</v>
      </c>
    </row>
    <row r="5227" spans="2:2" x14ac:dyDescent="0.3">
      <c r="B5227" s="113">
        <v>-206000</v>
      </c>
    </row>
    <row r="5228" spans="2:2" x14ac:dyDescent="0.3">
      <c r="B5228" s="113">
        <v>-230500</v>
      </c>
    </row>
    <row r="5229" spans="2:2" x14ac:dyDescent="0.3">
      <c r="B5229" s="113">
        <v>-251500</v>
      </c>
    </row>
    <row r="5230" spans="2:2" x14ac:dyDescent="0.3">
      <c r="B5230" s="113">
        <v>-265500</v>
      </c>
    </row>
    <row r="5231" spans="2:2" x14ac:dyDescent="0.3">
      <c r="B5231" s="113">
        <v>-232830</v>
      </c>
    </row>
    <row r="5232" spans="2:2" x14ac:dyDescent="0.3">
      <c r="B5232" s="113">
        <v>-211000</v>
      </c>
    </row>
    <row r="5233" spans="2:2" x14ac:dyDescent="0.3">
      <c r="B5233" s="113">
        <v>-194670</v>
      </c>
    </row>
    <row r="5234" spans="2:2" x14ac:dyDescent="0.3">
      <c r="B5234" s="113">
        <v>-158170</v>
      </c>
    </row>
    <row r="5235" spans="2:2" x14ac:dyDescent="0.3">
      <c r="B5235" s="113">
        <v>-122830</v>
      </c>
    </row>
    <row r="5236" spans="2:2" x14ac:dyDescent="0.3">
      <c r="B5236" s="113">
        <v>-100170</v>
      </c>
    </row>
    <row r="5237" spans="2:2" x14ac:dyDescent="0.3">
      <c r="B5237" s="113">
        <v>-80500</v>
      </c>
    </row>
    <row r="5238" spans="2:2" x14ac:dyDescent="0.3">
      <c r="B5238" s="113">
        <v>-69170</v>
      </c>
    </row>
    <row r="5239" spans="2:2" x14ac:dyDescent="0.3">
      <c r="B5239" s="113">
        <v>-49330</v>
      </c>
    </row>
    <row r="5240" spans="2:2" x14ac:dyDescent="0.3">
      <c r="B5240" s="113">
        <v>-37500</v>
      </c>
    </row>
    <row r="5241" spans="2:2" x14ac:dyDescent="0.3">
      <c r="B5241" s="113">
        <v>-28670</v>
      </c>
    </row>
    <row r="5242" spans="2:2" x14ac:dyDescent="0.3">
      <c r="B5242" s="113">
        <v>0</v>
      </c>
    </row>
    <row r="5243" spans="2:2" x14ac:dyDescent="0.3">
      <c r="B5243" s="113">
        <v>0</v>
      </c>
    </row>
    <row r="5244" spans="2:2" x14ac:dyDescent="0.3">
      <c r="B5244" s="113">
        <v>0</v>
      </c>
    </row>
    <row r="5245" spans="2:2" x14ac:dyDescent="0.3">
      <c r="B5245" s="113">
        <v>0</v>
      </c>
    </row>
    <row r="5246" spans="2:2" x14ac:dyDescent="0.3">
      <c r="B5246" s="113">
        <v>-133830</v>
      </c>
    </row>
    <row r="5247" spans="2:2" x14ac:dyDescent="0.3">
      <c r="B5247" s="113">
        <v>-155330</v>
      </c>
    </row>
    <row r="5248" spans="2:2" x14ac:dyDescent="0.3">
      <c r="B5248" s="113">
        <v>-174670</v>
      </c>
    </row>
    <row r="5249" spans="2:2" x14ac:dyDescent="0.3">
      <c r="B5249" s="113">
        <v>-177670</v>
      </c>
    </row>
    <row r="5250" spans="2:2" x14ac:dyDescent="0.3">
      <c r="B5250" s="113">
        <v>-184670</v>
      </c>
    </row>
    <row r="5251" spans="2:2" x14ac:dyDescent="0.3">
      <c r="B5251" s="113">
        <v>-197830</v>
      </c>
    </row>
    <row r="5252" spans="2:2" x14ac:dyDescent="0.3">
      <c r="B5252" s="113">
        <v>-233330</v>
      </c>
    </row>
    <row r="5253" spans="2:2" x14ac:dyDescent="0.3">
      <c r="B5253" s="113">
        <v>-254830</v>
      </c>
    </row>
    <row r="5254" spans="2:2" x14ac:dyDescent="0.3">
      <c r="B5254" s="113">
        <v>-261170.00000000003</v>
      </c>
    </row>
    <row r="5255" spans="2:2" x14ac:dyDescent="0.3">
      <c r="B5255" s="113">
        <v>-222330</v>
      </c>
    </row>
    <row r="5256" spans="2:2" x14ac:dyDescent="0.3">
      <c r="B5256" s="113">
        <v>-193330</v>
      </c>
    </row>
    <row r="5257" spans="2:2" x14ac:dyDescent="0.3">
      <c r="B5257" s="113">
        <v>-177170</v>
      </c>
    </row>
    <row r="5258" spans="2:2" x14ac:dyDescent="0.3">
      <c r="B5258" s="113">
        <v>-144500</v>
      </c>
    </row>
    <row r="5259" spans="2:2" x14ac:dyDescent="0.3">
      <c r="B5259" s="113">
        <v>-112830</v>
      </c>
    </row>
    <row r="5260" spans="2:2" x14ac:dyDescent="0.3">
      <c r="B5260" s="113">
        <v>-94330</v>
      </c>
    </row>
    <row r="5261" spans="2:2" x14ac:dyDescent="0.3">
      <c r="B5261" s="113">
        <v>-77170</v>
      </c>
    </row>
    <row r="5262" spans="2:2" x14ac:dyDescent="0.3">
      <c r="B5262" s="113">
        <v>-68830</v>
      </c>
    </row>
    <row r="5263" spans="2:2" x14ac:dyDescent="0.3">
      <c r="B5263" s="113">
        <v>-52830</v>
      </c>
    </row>
    <row r="5264" spans="2:2" x14ac:dyDescent="0.3">
      <c r="B5264" s="113">
        <v>-44330</v>
      </c>
    </row>
    <row r="5265" spans="2:2" x14ac:dyDescent="0.3">
      <c r="B5265" s="113">
        <v>-34830</v>
      </c>
    </row>
    <row r="5266" spans="2:2" x14ac:dyDescent="0.3">
      <c r="B5266" s="113">
        <v>-29170</v>
      </c>
    </row>
    <row r="5267" spans="2:2" x14ac:dyDescent="0.3">
      <c r="B5267" s="113">
        <v>-24670</v>
      </c>
    </row>
    <row r="5268" spans="2:2" x14ac:dyDescent="0.3">
      <c r="B5268" s="113">
        <v>0</v>
      </c>
    </row>
    <row r="5269" spans="2:2" x14ac:dyDescent="0.3">
      <c r="B5269" s="113">
        <v>0</v>
      </c>
    </row>
    <row r="5270" spans="2:2" x14ac:dyDescent="0.3">
      <c r="B5270" s="113">
        <v>-138330</v>
      </c>
    </row>
    <row r="5271" spans="2:2" x14ac:dyDescent="0.3">
      <c r="B5271" s="113">
        <v>-157500</v>
      </c>
    </row>
    <row r="5272" spans="2:2" x14ac:dyDescent="0.3">
      <c r="B5272" s="113">
        <v>-175330</v>
      </c>
    </row>
    <row r="5273" spans="2:2" x14ac:dyDescent="0.3">
      <c r="B5273" s="113">
        <v>-173330</v>
      </c>
    </row>
    <row r="5274" spans="2:2" x14ac:dyDescent="0.3">
      <c r="B5274" s="113">
        <v>-171830</v>
      </c>
    </row>
    <row r="5275" spans="2:2" x14ac:dyDescent="0.3">
      <c r="B5275" s="113">
        <v>-174500</v>
      </c>
    </row>
    <row r="5276" spans="2:2" x14ac:dyDescent="0.3">
      <c r="B5276" s="113">
        <v>-183670</v>
      </c>
    </row>
    <row r="5277" spans="2:2" x14ac:dyDescent="0.3">
      <c r="B5277" s="113">
        <v>-186330</v>
      </c>
    </row>
    <row r="5278" spans="2:2" x14ac:dyDescent="0.3">
      <c r="B5278" s="113">
        <v>-187500</v>
      </c>
    </row>
    <row r="5279" spans="2:2" x14ac:dyDescent="0.3">
      <c r="B5279" s="113">
        <v>-147830</v>
      </c>
    </row>
    <row r="5280" spans="2:2" x14ac:dyDescent="0.3">
      <c r="B5280" s="113">
        <v>-122500</v>
      </c>
    </row>
    <row r="5281" spans="2:2" x14ac:dyDescent="0.3">
      <c r="B5281" s="113">
        <v>-115670</v>
      </c>
    </row>
    <row r="5282" spans="2:2" x14ac:dyDescent="0.3">
      <c r="B5282" s="113">
        <v>-86500</v>
      </c>
    </row>
    <row r="5283" spans="2:2" x14ac:dyDescent="0.3">
      <c r="B5283" s="113">
        <v>-56000</v>
      </c>
    </row>
    <row r="5284" spans="2:2" x14ac:dyDescent="0.3">
      <c r="B5284" s="113">
        <v>-41330</v>
      </c>
    </row>
    <row r="5285" spans="2:2" x14ac:dyDescent="0.3">
      <c r="B5285" s="113">
        <v>-26000</v>
      </c>
    </row>
    <row r="5286" spans="2:2" x14ac:dyDescent="0.3">
      <c r="B5286" s="113">
        <v>-18830</v>
      </c>
    </row>
    <row r="5287" spans="2:2" x14ac:dyDescent="0.3">
      <c r="B5287" s="113">
        <v>0</v>
      </c>
    </row>
    <row r="5288" spans="2:2" x14ac:dyDescent="0.3">
      <c r="B5288" s="113">
        <v>0</v>
      </c>
    </row>
    <row r="5289" spans="2:2" x14ac:dyDescent="0.3">
      <c r="B5289" s="113">
        <v>0</v>
      </c>
    </row>
    <row r="5290" spans="2:2" x14ac:dyDescent="0.3">
      <c r="B5290" s="113">
        <v>0</v>
      </c>
    </row>
    <row r="5291" spans="2:2" x14ac:dyDescent="0.3">
      <c r="B5291" s="113">
        <v>0</v>
      </c>
    </row>
    <row r="5292" spans="2:2" x14ac:dyDescent="0.3">
      <c r="B5292" s="113">
        <v>0</v>
      </c>
    </row>
    <row r="5293" spans="2:2" x14ac:dyDescent="0.3">
      <c r="B5293" s="113">
        <v>0</v>
      </c>
    </row>
    <row r="5294" spans="2:2" x14ac:dyDescent="0.3">
      <c r="B5294" s="113">
        <v>-106830</v>
      </c>
    </row>
    <row r="5295" spans="2:2" x14ac:dyDescent="0.3">
      <c r="B5295" s="113">
        <v>-122500</v>
      </c>
    </row>
    <row r="5296" spans="2:2" x14ac:dyDescent="0.3">
      <c r="B5296" s="113">
        <v>-151670</v>
      </c>
    </row>
    <row r="5297" spans="2:2" x14ac:dyDescent="0.3">
      <c r="B5297" s="113">
        <v>-146830</v>
      </c>
    </row>
    <row r="5298" spans="2:2" x14ac:dyDescent="0.3">
      <c r="B5298" s="113">
        <v>-147330</v>
      </c>
    </row>
    <row r="5299" spans="2:2" x14ac:dyDescent="0.3">
      <c r="B5299" s="113">
        <v>-146830</v>
      </c>
    </row>
    <row r="5300" spans="2:2" x14ac:dyDescent="0.3">
      <c r="B5300" s="113">
        <v>-166830</v>
      </c>
    </row>
    <row r="5301" spans="2:2" x14ac:dyDescent="0.3">
      <c r="B5301" s="113">
        <v>-178500</v>
      </c>
    </row>
    <row r="5302" spans="2:2" x14ac:dyDescent="0.3">
      <c r="B5302" s="113">
        <v>-186000</v>
      </c>
    </row>
    <row r="5303" spans="2:2" x14ac:dyDescent="0.3">
      <c r="B5303" s="113">
        <v>-143500</v>
      </c>
    </row>
    <row r="5304" spans="2:2" x14ac:dyDescent="0.3">
      <c r="B5304" s="113">
        <v>-115330</v>
      </c>
    </row>
    <row r="5305" spans="2:2" x14ac:dyDescent="0.3">
      <c r="B5305" s="113">
        <v>-103330</v>
      </c>
    </row>
    <row r="5306" spans="2:2" x14ac:dyDescent="0.3">
      <c r="B5306" s="113">
        <v>-73000</v>
      </c>
    </row>
    <row r="5307" spans="2:2" x14ac:dyDescent="0.3">
      <c r="B5307" s="113">
        <v>-43500</v>
      </c>
    </row>
    <row r="5308" spans="2:2" x14ac:dyDescent="0.3">
      <c r="B5308" s="113">
        <v>0</v>
      </c>
    </row>
    <row r="5309" spans="2:2" x14ac:dyDescent="0.3">
      <c r="B5309" s="113">
        <v>0</v>
      </c>
    </row>
    <row r="5310" spans="2:2" x14ac:dyDescent="0.3">
      <c r="B5310" s="113">
        <v>0</v>
      </c>
    </row>
    <row r="5311" spans="2:2" x14ac:dyDescent="0.3">
      <c r="B5311" s="113">
        <v>0</v>
      </c>
    </row>
    <row r="5312" spans="2:2" x14ac:dyDescent="0.3">
      <c r="B5312" s="113">
        <v>0</v>
      </c>
    </row>
    <row r="5313" spans="2:2" x14ac:dyDescent="0.3">
      <c r="B5313" s="113">
        <v>0</v>
      </c>
    </row>
    <row r="5314" spans="2:2" x14ac:dyDescent="0.3">
      <c r="B5314" s="113">
        <v>0</v>
      </c>
    </row>
    <row r="5315" spans="2:2" x14ac:dyDescent="0.3">
      <c r="B5315" s="113">
        <v>0</v>
      </c>
    </row>
    <row r="5316" spans="2:2" x14ac:dyDescent="0.3">
      <c r="B5316" s="113">
        <v>0</v>
      </c>
    </row>
    <row r="5317" spans="2:2" x14ac:dyDescent="0.3">
      <c r="B5317" s="113">
        <v>0</v>
      </c>
    </row>
    <row r="5318" spans="2:2" x14ac:dyDescent="0.3">
      <c r="B5318" s="113">
        <v>-54830</v>
      </c>
    </row>
    <row r="5319" spans="2:2" x14ac:dyDescent="0.3">
      <c r="B5319" s="113">
        <v>-49830</v>
      </c>
    </row>
    <row r="5320" spans="2:2" x14ac:dyDescent="0.3">
      <c r="B5320" s="113">
        <v>-91000</v>
      </c>
    </row>
    <row r="5321" spans="2:2" x14ac:dyDescent="0.3">
      <c r="B5321" s="113">
        <v>-108500</v>
      </c>
    </row>
    <row r="5322" spans="2:2" x14ac:dyDescent="0.3">
      <c r="B5322" s="113">
        <v>-117000</v>
      </c>
    </row>
    <row r="5323" spans="2:2" x14ac:dyDescent="0.3">
      <c r="B5323" s="113">
        <v>-118330</v>
      </c>
    </row>
    <row r="5324" spans="2:2" x14ac:dyDescent="0.3">
      <c r="B5324" s="113">
        <v>-146170</v>
      </c>
    </row>
    <row r="5325" spans="2:2" x14ac:dyDescent="0.3">
      <c r="B5325" s="113">
        <v>-165170</v>
      </c>
    </row>
    <row r="5326" spans="2:2" x14ac:dyDescent="0.3">
      <c r="B5326" s="113">
        <v>-170330</v>
      </c>
    </row>
    <row r="5327" spans="2:2" x14ac:dyDescent="0.3">
      <c r="B5327" s="113">
        <v>-127000</v>
      </c>
    </row>
    <row r="5328" spans="2:2" x14ac:dyDescent="0.3">
      <c r="B5328" s="113">
        <v>-100170</v>
      </c>
    </row>
    <row r="5329" spans="2:2" x14ac:dyDescent="0.3">
      <c r="B5329" s="113">
        <v>-92830</v>
      </c>
    </row>
    <row r="5330" spans="2:2" x14ac:dyDescent="0.3">
      <c r="B5330" s="113">
        <v>-63500</v>
      </c>
    </row>
    <row r="5331" spans="2:2" x14ac:dyDescent="0.3">
      <c r="B5331" s="113">
        <v>-33830</v>
      </c>
    </row>
    <row r="5332" spans="2:2" x14ac:dyDescent="0.3">
      <c r="B5332" s="113">
        <v>-17830</v>
      </c>
    </row>
    <row r="5333" spans="2:2" x14ac:dyDescent="0.3">
      <c r="B5333" s="113">
        <v>0</v>
      </c>
    </row>
    <row r="5334" spans="2:2" x14ac:dyDescent="0.3">
      <c r="B5334" s="113">
        <v>0</v>
      </c>
    </row>
    <row r="5335" spans="2:2" x14ac:dyDescent="0.3">
      <c r="B5335" s="113">
        <v>0</v>
      </c>
    </row>
    <row r="5336" spans="2:2" x14ac:dyDescent="0.3">
      <c r="B5336" s="113">
        <v>0</v>
      </c>
    </row>
    <row r="5337" spans="2:2" x14ac:dyDescent="0.3">
      <c r="B5337" s="113">
        <v>0</v>
      </c>
    </row>
    <row r="5338" spans="2:2" x14ac:dyDescent="0.3">
      <c r="B5338" s="113">
        <v>0</v>
      </c>
    </row>
    <row r="5339" spans="2:2" x14ac:dyDescent="0.3">
      <c r="B5339" s="113">
        <v>0</v>
      </c>
    </row>
    <row r="5340" spans="2:2" x14ac:dyDescent="0.3">
      <c r="B5340" s="113">
        <v>0</v>
      </c>
    </row>
    <row r="5341" spans="2:2" x14ac:dyDescent="0.3">
      <c r="B5341" s="113">
        <v>0</v>
      </c>
    </row>
    <row r="5342" spans="2:2" x14ac:dyDescent="0.3">
      <c r="B5342" s="113">
        <v>0</v>
      </c>
    </row>
    <row r="5343" spans="2:2" x14ac:dyDescent="0.3">
      <c r="B5343" s="113">
        <v>-56170</v>
      </c>
    </row>
    <row r="5344" spans="2:2" x14ac:dyDescent="0.3">
      <c r="B5344" s="113">
        <v>-102330</v>
      </c>
    </row>
    <row r="5345" spans="2:2" x14ac:dyDescent="0.3">
      <c r="B5345" s="113">
        <v>-143830</v>
      </c>
    </row>
    <row r="5346" spans="2:2" x14ac:dyDescent="0.3">
      <c r="B5346" s="113">
        <v>-138000</v>
      </c>
    </row>
    <row r="5347" spans="2:2" x14ac:dyDescent="0.3">
      <c r="B5347" s="113">
        <v>-145670</v>
      </c>
    </row>
    <row r="5348" spans="2:2" x14ac:dyDescent="0.3">
      <c r="B5348" s="113">
        <v>-183670</v>
      </c>
    </row>
    <row r="5349" spans="2:2" x14ac:dyDescent="0.3">
      <c r="B5349" s="113">
        <v>-198330</v>
      </c>
    </row>
    <row r="5350" spans="2:2" x14ac:dyDescent="0.3">
      <c r="B5350" s="113">
        <v>-202670</v>
      </c>
    </row>
    <row r="5351" spans="2:2" x14ac:dyDescent="0.3">
      <c r="B5351" s="113">
        <v>-169500</v>
      </c>
    </row>
    <row r="5352" spans="2:2" x14ac:dyDescent="0.3">
      <c r="B5352" s="113">
        <v>-153170</v>
      </c>
    </row>
    <row r="5353" spans="2:2" x14ac:dyDescent="0.3">
      <c r="B5353" s="113">
        <v>-151170</v>
      </c>
    </row>
    <row r="5354" spans="2:2" x14ac:dyDescent="0.3">
      <c r="B5354" s="113">
        <v>-115170</v>
      </c>
    </row>
    <row r="5355" spans="2:2" x14ac:dyDescent="0.3">
      <c r="B5355" s="113">
        <v>-80670</v>
      </c>
    </row>
    <row r="5356" spans="2:2" x14ac:dyDescent="0.3">
      <c r="B5356" s="113">
        <v>-61170</v>
      </c>
    </row>
    <row r="5357" spans="2:2" x14ac:dyDescent="0.3">
      <c r="B5357" s="113">
        <v>-43000</v>
      </c>
    </row>
    <row r="5358" spans="2:2" x14ac:dyDescent="0.3">
      <c r="B5358" s="113">
        <v>-31830</v>
      </c>
    </row>
    <row r="5359" spans="2:2" x14ac:dyDescent="0.3">
      <c r="B5359" s="113">
        <v>0</v>
      </c>
    </row>
    <row r="5360" spans="2:2" x14ac:dyDescent="0.3">
      <c r="B5360" s="113">
        <v>0</v>
      </c>
    </row>
    <row r="5361" spans="2:2" x14ac:dyDescent="0.3">
      <c r="B5361" s="113">
        <v>0</v>
      </c>
    </row>
    <row r="5362" spans="2:2" x14ac:dyDescent="0.3">
      <c r="B5362" s="113">
        <v>0</v>
      </c>
    </row>
    <row r="5363" spans="2:2" x14ac:dyDescent="0.3">
      <c r="B5363" s="113">
        <v>0</v>
      </c>
    </row>
    <row r="5364" spans="2:2" x14ac:dyDescent="0.3">
      <c r="B5364" s="113">
        <v>0</v>
      </c>
    </row>
    <row r="5365" spans="2:2" x14ac:dyDescent="0.3">
      <c r="B5365" s="113">
        <v>0</v>
      </c>
    </row>
    <row r="5366" spans="2:2" x14ac:dyDescent="0.3">
      <c r="B5366" s="113">
        <v>0</v>
      </c>
    </row>
    <row r="5367" spans="2:2" x14ac:dyDescent="0.3">
      <c r="B5367" s="113">
        <v>-106000</v>
      </c>
    </row>
    <row r="5368" spans="2:2" x14ac:dyDescent="0.3">
      <c r="B5368" s="113">
        <v>-151830</v>
      </c>
    </row>
    <row r="5369" spans="2:2" x14ac:dyDescent="0.3">
      <c r="B5369" s="113">
        <v>-162830</v>
      </c>
    </row>
    <row r="5370" spans="2:2" x14ac:dyDescent="0.3">
      <c r="B5370" s="113">
        <v>-178000</v>
      </c>
    </row>
    <row r="5371" spans="2:2" x14ac:dyDescent="0.3">
      <c r="B5371" s="113">
        <v>-182330</v>
      </c>
    </row>
    <row r="5372" spans="2:2" x14ac:dyDescent="0.3">
      <c r="B5372" s="113">
        <v>-211830</v>
      </c>
    </row>
    <row r="5373" spans="2:2" x14ac:dyDescent="0.3">
      <c r="B5373" s="113">
        <v>-228830</v>
      </c>
    </row>
    <row r="5374" spans="2:2" x14ac:dyDescent="0.3">
      <c r="B5374" s="113">
        <v>-229830</v>
      </c>
    </row>
    <row r="5375" spans="2:2" x14ac:dyDescent="0.3">
      <c r="B5375" s="113">
        <v>-191000</v>
      </c>
    </row>
    <row r="5376" spans="2:2" x14ac:dyDescent="0.3">
      <c r="B5376" s="113">
        <v>-169330</v>
      </c>
    </row>
    <row r="5377" spans="2:2" x14ac:dyDescent="0.3">
      <c r="B5377" s="113">
        <v>-167000</v>
      </c>
    </row>
    <row r="5378" spans="2:2" x14ac:dyDescent="0.3">
      <c r="B5378" s="113">
        <v>-132330</v>
      </c>
    </row>
    <row r="5379" spans="2:2" x14ac:dyDescent="0.3">
      <c r="B5379" s="113">
        <v>-102500</v>
      </c>
    </row>
    <row r="5380" spans="2:2" x14ac:dyDescent="0.3">
      <c r="B5380" s="113">
        <v>-80670</v>
      </c>
    </row>
    <row r="5381" spans="2:2" x14ac:dyDescent="0.3">
      <c r="B5381" s="113">
        <v>-60170</v>
      </c>
    </row>
    <row r="5382" spans="2:2" x14ac:dyDescent="0.3">
      <c r="B5382" s="113">
        <v>-50500</v>
      </c>
    </row>
    <row r="5383" spans="2:2" x14ac:dyDescent="0.3">
      <c r="B5383" s="113">
        <v>0</v>
      </c>
    </row>
    <row r="5384" spans="2:2" x14ac:dyDescent="0.3">
      <c r="B5384" s="113">
        <v>0</v>
      </c>
    </row>
    <row r="5385" spans="2:2" x14ac:dyDescent="0.3">
      <c r="B5385" s="113">
        <v>0</v>
      </c>
    </row>
    <row r="5386" spans="2:2" x14ac:dyDescent="0.3">
      <c r="B5386" s="113">
        <v>0</v>
      </c>
    </row>
    <row r="5387" spans="2:2" x14ac:dyDescent="0.3">
      <c r="B5387" s="113">
        <v>0</v>
      </c>
    </row>
    <row r="5388" spans="2:2" x14ac:dyDescent="0.3">
      <c r="B5388" s="113">
        <v>0</v>
      </c>
    </row>
    <row r="5389" spans="2:2" x14ac:dyDescent="0.3">
      <c r="B5389" s="113">
        <v>0</v>
      </c>
    </row>
    <row r="5390" spans="2:2" x14ac:dyDescent="0.3">
      <c r="B5390" s="113">
        <v>-107830</v>
      </c>
    </row>
    <row r="5391" spans="2:2" x14ac:dyDescent="0.3">
      <c r="B5391" s="113">
        <v>-145500</v>
      </c>
    </row>
    <row r="5392" spans="2:2" x14ac:dyDescent="0.3">
      <c r="B5392" s="113">
        <v>-173830</v>
      </c>
    </row>
    <row r="5393" spans="2:2" x14ac:dyDescent="0.3">
      <c r="B5393" s="113">
        <v>-178000</v>
      </c>
    </row>
    <row r="5394" spans="2:2" x14ac:dyDescent="0.3">
      <c r="B5394" s="113">
        <v>-170330</v>
      </c>
    </row>
    <row r="5395" spans="2:2" x14ac:dyDescent="0.3">
      <c r="B5395" s="113">
        <v>-194830</v>
      </c>
    </row>
    <row r="5396" spans="2:2" x14ac:dyDescent="0.3">
      <c r="B5396" s="113">
        <v>-220170</v>
      </c>
    </row>
    <row r="5397" spans="2:2" x14ac:dyDescent="0.3">
      <c r="B5397" s="113">
        <v>-237500</v>
      </c>
    </row>
    <row r="5398" spans="2:2" x14ac:dyDescent="0.3">
      <c r="B5398" s="113">
        <v>-242830</v>
      </c>
    </row>
    <row r="5399" spans="2:2" x14ac:dyDescent="0.3">
      <c r="B5399" s="113">
        <v>-194000</v>
      </c>
    </row>
    <row r="5400" spans="2:2" x14ac:dyDescent="0.3">
      <c r="B5400" s="113">
        <v>-175330</v>
      </c>
    </row>
    <row r="5401" spans="2:2" x14ac:dyDescent="0.3">
      <c r="B5401" s="113">
        <v>-158500</v>
      </c>
    </row>
    <row r="5402" spans="2:2" x14ac:dyDescent="0.3">
      <c r="B5402" s="113">
        <v>-127500</v>
      </c>
    </row>
    <row r="5403" spans="2:2" x14ac:dyDescent="0.3">
      <c r="B5403" s="113">
        <v>-96330</v>
      </c>
    </row>
    <row r="5404" spans="2:2" x14ac:dyDescent="0.3">
      <c r="B5404" s="113">
        <v>-74170</v>
      </c>
    </row>
    <row r="5405" spans="2:2" x14ac:dyDescent="0.3">
      <c r="B5405" s="113">
        <v>-56670</v>
      </c>
    </row>
    <row r="5406" spans="2:2" x14ac:dyDescent="0.3">
      <c r="B5406" s="113">
        <v>-46330</v>
      </c>
    </row>
    <row r="5407" spans="2:2" x14ac:dyDescent="0.3">
      <c r="B5407" s="113">
        <v>-30830</v>
      </c>
    </row>
    <row r="5408" spans="2:2" x14ac:dyDescent="0.3">
      <c r="B5408" s="113">
        <v>0</v>
      </c>
    </row>
    <row r="5409" spans="2:2" x14ac:dyDescent="0.3">
      <c r="B5409" s="113">
        <v>0</v>
      </c>
    </row>
    <row r="5410" spans="2:2" x14ac:dyDescent="0.3">
      <c r="B5410" s="113">
        <v>0</v>
      </c>
    </row>
    <row r="5411" spans="2:2" x14ac:dyDescent="0.3">
      <c r="B5411" s="113">
        <v>0</v>
      </c>
    </row>
    <row r="5412" spans="2:2" x14ac:dyDescent="0.3">
      <c r="B5412" s="113">
        <v>0</v>
      </c>
    </row>
    <row r="5413" spans="2:2" x14ac:dyDescent="0.3">
      <c r="B5413" s="113">
        <v>0</v>
      </c>
    </row>
    <row r="5414" spans="2:2" x14ac:dyDescent="0.3">
      <c r="B5414" s="113">
        <v>-120330</v>
      </c>
    </row>
    <row r="5415" spans="2:2" x14ac:dyDescent="0.3">
      <c r="B5415" s="113">
        <v>-155830</v>
      </c>
    </row>
    <row r="5416" spans="2:2" x14ac:dyDescent="0.3">
      <c r="B5416" s="113">
        <v>-181830</v>
      </c>
    </row>
    <row r="5417" spans="2:2" x14ac:dyDescent="0.3">
      <c r="B5417" s="113">
        <v>-193170</v>
      </c>
    </row>
    <row r="5418" spans="2:2" x14ac:dyDescent="0.3">
      <c r="B5418" s="113">
        <v>-201170</v>
      </c>
    </row>
    <row r="5419" spans="2:2" x14ac:dyDescent="0.3">
      <c r="B5419" s="113">
        <v>-210670</v>
      </c>
    </row>
    <row r="5420" spans="2:2" x14ac:dyDescent="0.3">
      <c r="B5420" s="113">
        <v>-241670</v>
      </c>
    </row>
    <row r="5421" spans="2:2" x14ac:dyDescent="0.3">
      <c r="B5421" s="113">
        <v>-264830</v>
      </c>
    </row>
    <row r="5422" spans="2:2" x14ac:dyDescent="0.3">
      <c r="B5422" s="113">
        <v>-279830</v>
      </c>
    </row>
    <row r="5423" spans="2:2" x14ac:dyDescent="0.3">
      <c r="B5423" s="113">
        <v>-243500</v>
      </c>
    </row>
    <row r="5424" spans="2:2" x14ac:dyDescent="0.3">
      <c r="B5424" s="113">
        <v>-217500</v>
      </c>
    </row>
    <row r="5425" spans="2:2" x14ac:dyDescent="0.3">
      <c r="B5425" s="113">
        <v>-205000</v>
      </c>
    </row>
    <row r="5426" spans="2:2" x14ac:dyDescent="0.3">
      <c r="B5426" s="113">
        <v>-166830</v>
      </c>
    </row>
    <row r="5427" spans="2:2" x14ac:dyDescent="0.3">
      <c r="B5427" s="113">
        <v>-130830.00000000001</v>
      </c>
    </row>
    <row r="5428" spans="2:2" x14ac:dyDescent="0.3">
      <c r="B5428" s="113">
        <v>-108830</v>
      </c>
    </row>
    <row r="5429" spans="2:2" x14ac:dyDescent="0.3">
      <c r="B5429" s="113">
        <v>-88830</v>
      </c>
    </row>
    <row r="5430" spans="2:2" x14ac:dyDescent="0.3">
      <c r="B5430" s="113">
        <v>-78170</v>
      </c>
    </row>
    <row r="5431" spans="2:2" x14ac:dyDescent="0.3">
      <c r="B5431" s="113">
        <v>-58500</v>
      </c>
    </row>
    <row r="5432" spans="2:2" x14ac:dyDescent="0.3">
      <c r="B5432" s="113">
        <v>-46500</v>
      </c>
    </row>
    <row r="5433" spans="2:2" x14ac:dyDescent="0.3">
      <c r="B5433" s="113">
        <v>-34830</v>
      </c>
    </row>
    <row r="5434" spans="2:2" x14ac:dyDescent="0.3">
      <c r="B5434" s="113">
        <v>0</v>
      </c>
    </row>
    <row r="5435" spans="2:2" x14ac:dyDescent="0.3">
      <c r="B5435" s="113">
        <v>0</v>
      </c>
    </row>
    <row r="5436" spans="2:2" x14ac:dyDescent="0.3">
      <c r="B5436" s="113">
        <v>0</v>
      </c>
    </row>
    <row r="5437" spans="2:2" x14ac:dyDescent="0.3">
      <c r="B5437" s="113">
        <v>0</v>
      </c>
    </row>
    <row r="5438" spans="2:2" x14ac:dyDescent="0.3">
      <c r="B5438" s="113">
        <v>-142170</v>
      </c>
    </row>
    <row r="5439" spans="2:2" x14ac:dyDescent="0.3">
      <c r="B5439" s="113">
        <v>-177830</v>
      </c>
    </row>
    <row r="5440" spans="2:2" x14ac:dyDescent="0.3">
      <c r="B5440" s="113">
        <v>-202670</v>
      </c>
    </row>
    <row r="5441" spans="2:2" x14ac:dyDescent="0.3">
      <c r="B5441" s="113">
        <v>-214500</v>
      </c>
    </row>
    <row r="5442" spans="2:2" x14ac:dyDescent="0.3">
      <c r="B5442" s="113">
        <v>-225500</v>
      </c>
    </row>
    <row r="5443" spans="2:2" x14ac:dyDescent="0.3">
      <c r="B5443" s="113">
        <v>-236830</v>
      </c>
    </row>
    <row r="5444" spans="2:2" x14ac:dyDescent="0.3">
      <c r="B5444" s="113">
        <v>-268170</v>
      </c>
    </row>
    <row r="5445" spans="2:2" x14ac:dyDescent="0.3">
      <c r="B5445" s="113">
        <v>-289170</v>
      </c>
    </row>
    <row r="5446" spans="2:2" x14ac:dyDescent="0.3">
      <c r="B5446" s="113">
        <v>-289830</v>
      </c>
    </row>
    <row r="5447" spans="2:2" x14ac:dyDescent="0.3">
      <c r="B5447" s="113">
        <v>-249670</v>
      </c>
    </row>
    <row r="5448" spans="2:2" x14ac:dyDescent="0.3">
      <c r="B5448" s="113">
        <v>-216330</v>
      </c>
    </row>
    <row r="5449" spans="2:2" x14ac:dyDescent="0.3">
      <c r="B5449" s="113">
        <v>-202330</v>
      </c>
    </row>
    <row r="5450" spans="2:2" x14ac:dyDescent="0.3">
      <c r="B5450" s="113">
        <v>-163000</v>
      </c>
    </row>
    <row r="5451" spans="2:2" x14ac:dyDescent="0.3">
      <c r="B5451" s="113">
        <v>-129500</v>
      </c>
    </row>
    <row r="5452" spans="2:2" x14ac:dyDescent="0.3">
      <c r="B5452" s="113">
        <v>-108330</v>
      </c>
    </row>
    <row r="5453" spans="2:2" x14ac:dyDescent="0.3">
      <c r="B5453" s="113">
        <v>-87330</v>
      </c>
    </row>
    <row r="5454" spans="2:2" x14ac:dyDescent="0.3">
      <c r="B5454" s="113">
        <v>-78330</v>
      </c>
    </row>
    <row r="5455" spans="2:2" x14ac:dyDescent="0.3">
      <c r="B5455" s="113">
        <v>-56830</v>
      </c>
    </row>
    <row r="5456" spans="2:2" x14ac:dyDescent="0.3">
      <c r="B5456" s="113">
        <v>-45670</v>
      </c>
    </row>
    <row r="5457" spans="2:2" x14ac:dyDescent="0.3">
      <c r="B5457" s="113">
        <v>-35670</v>
      </c>
    </row>
    <row r="5458" spans="2:2" x14ac:dyDescent="0.3">
      <c r="B5458" s="113">
        <v>-28170</v>
      </c>
    </row>
    <row r="5459" spans="2:2" x14ac:dyDescent="0.3">
      <c r="B5459" s="113">
        <v>0</v>
      </c>
    </row>
    <row r="5460" spans="2:2" x14ac:dyDescent="0.3">
      <c r="B5460" s="113">
        <v>0</v>
      </c>
    </row>
    <row r="5461" spans="2:2" x14ac:dyDescent="0.3">
      <c r="B5461" s="113">
        <v>0</v>
      </c>
    </row>
    <row r="5462" spans="2:2" x14ac:dyDescent="0.3">
      <c r="B5462" s="113">
        <v>-150500</v>
      </c>
    </row>
    <row r="5463" spans="2:2" x14ac:dyDescent="0.3">
      <c r="B5463" s="113">
        <v>-184830</v>
      </c>
    </row>
    <row r="5464" spans="2:2" x14ac:dyDescent="0.3">
      <c r="B5464" s="113">
        <v>-213330</v>
      </c>
    </row>
    <row r="5465" spans="2:2" x14ac:dyDescent="0.3">
      <c r="B5465" s="113">
        <v>-225330</v>
      </c>
    </row>
    <row r="5466" spans="2:2" x14ac:dyDescent="0.3">
      <c r="B5466" s="113">
        <v>-234500</v>
      </c>
    </row>
    <row r="5467" spans="2:2" x14ac:dyDescent="0.3">
      <c r="B5467" s="113">
        <v>-249330</v>
      </c>
    </row>
    <row r="5468" spans="2:2" x14ac:dyDescent="0.3">
      <c r="B5468" s="113">
        <v>-279170</v>
      </c>
    </row>
    <row r="5469" spans="2:2" x14ac:dyDescent="0.3">
      <c r="B5469" s="113">
        <v>-297000</v>
      </c>
    </row>
    <row r="5470" spans="2:2" x14ac:dyDescent="0.3">
      <c r="B5470" s="113">
        <v>-307000</v>
      </c>
    </row>
    <row r="5471" spans="2:2" x14ac:dyDescent="0.3">
      <c r="B5471" s="113">
        <v>-266500</v>
      </c>
    </row>
    <row r="5472" spans="2:2" x14ac:dyDescent="0.3">
      <c r="B5472" s="113">
        <v>-235330</v>
      </c>
    </row>
    <row r="5473" spans="2:2" x14ac:dyDescent="0.3">
      <c r="B5473" s="113">
        <v>-218500</v>
      </c>
    </row>
    <row r="5474" spans="2:2" x14ac:dyDescent="0.3">
      <c r="B5474" s="113">
        <v>-183670</v>
      </c>
    </row>
    <row r="5475" spans="2:2" x14ac:dyDescent="0.3">
      <c r="B5475" s="113">
        <v>-149670</v>
      </c>
    </row>
    <row r="5476" spans="2:2" x14ac:dyDescent="0.3">
      <c r="B5476" s="113">
        <v>-127500</v>
      </c>
    </row>
    <row r="5477" spans="2:2" x14ac:dyDescent="0.3">
      <c r="B5477" s="113">
        <v>-109170</v>
      </c>
    </row>
    <row r="5478" spans="2:2" x14ac:dyDescent="0.3">
      <c r="B5478" s="113">
        <v>-98330</v>
      </c>
    </row>
    <row r="5479" spans="2:2" x14ac:dyDescent="0.3">
      <c r="B5479" s="113">
        <v>-77330</v>
      </c>
    </row>
    <row r="5480" spans="2:2" x14ac:dyDescent="0.3">
      <c r="B5480" s="113">
        <v>-67670</v>
      </c>
    </row>
    <row r="5481" spans="2:2" x14ac:dyDescent="0.3">
      <c r="B5481" s="113">
        <v>-59170</v>
      </c>
    </row>
    <row r="5482" spans="2:2" x14ac:dyDescent="0.3">
      <c r="B5482" s="113">
        <v>-51500</v>
      </c>
    </row>
    <row r="5483" spans="2:2" x14ac:dyDescent="0.3">
      <c r="B5483" s="113">
        <v>-44170</v>
      </c>
    </row>
    <row r="5484" spans="2:2" x14ac:dyDescent="0.3">
      <c r="B5484" s="113">
        <v>-40330</v>
      </c>
    </row>
    <row r="5485" spans="2:2" x14ac:dyDescent="0.3">
      <c r="B5485" s="113">
        <v>-44170</v>
      </c>
    </row>
    <row r="5486" spans="2:2" x14ac:dyDescent="0.3">
      <c r="B5486" s="113">
        <v>-166830</v>
      </c>
    </row>
    <row r="5487" spans="2:2" x14ac:dyDescent="0.3">
      <c r="B5487" s="113">
        <v>-185000</v>
      </c>
    </row>
    <row r="5488" spans="2:2" x14ac:dyDescent="0.3">
      <c r="B5488" s="113">
        <v>-220170</v>
      </c>
    </row>
    <row r="5489" spans="2:2" x14ac:dyDescent="0.3">
      <c r="B5489" s="113">
        <v>-237000</v>
      </c>
    </row>
    <row r="5490" spans="2:2" x14ac:dyDescent="0.3">
      <c r="B5490" s="113">
        <v>-229670</v>
      </c>
    </row>
    <row r="5491" spans="2:2" x14ac:dyDescent="0.3">
      <c r="B5491" s="113">
        <v>-242330</v>
      </c>
    </row>
    <row r="5492" spans="2:2" x14ac:dyDescent="0.3">
      <c r="B5492" s="113">
        <v>-264670</v>
      </c>
    </row>
    <row r="5493" spans="2:2" x14ac:dyDescent="0.3">
      <c r="B5493" s="113">
        <v>-280000</v>
      </c>
    </row>
    <row r="5494" spans="2:2" x14ac:dyDescent="0.3">
      <c r="B5494" s="113">
        <v>-289670</v>
      </c>
    </row>
    <row r="5495" spans="2:2" x14ac:dyDescent="0.3">
      <c r="B5495" s="113">
        <v>-228000</v>
      </c>
    </row>
    <row r="5496" spans="2:2" x14ac:dyDescent="0.3">
      <c r="B5496" s="113">
        <v>-185830</v>
      </c>
    </row>
    <row r="5497" spans="2:2" x14ac:dyDescent="0.3">
      <c r="B5497" s="113">
        <v>-175170</v>
      </c>
    </row>
    <row r="5498" spans="2:2" x14ac:dyDescent="0.3">
      <c r="B5498" s="113">
        <v>-140170</v>
      </c>
    </row>
    <row r="5499" spans="2:2" x14ac:dyDescent="0.3">
      <c r="B5499" s="113">
        <v>-107170</v>
      </c>
    </row>
    <row r="5500" spans="2:2" x14ac:dyDescent="0.3">
      <c r="B5500" s="113">
        <v>-87000</v>
      </c>
    </row>
    <row r="5501" spans="2:2" x14ac:dyDescent="0.3">
      <c r="B5501" s="113">
        <v>-67000</v>
      </c>
    </row>
    <row r="5502" spans="2:2" x14ac:dyDescent="0.3">
      <c r="B5502" s="113">
        <v>-56670</v>
      </c>
    </row>
    <row r="5503" spans="2:2" x14ac:dyDescent="0.3">
      <c r="B5503" s="113">
        <v>-36830</v>
      </c>
    </row>
    <row r="5504" spans="2:2" x14ac:dyDescent="0.3">
      <c r="B5504" s="113">
        <v>-29000</v>
      </c>
    </row>
    <row r="5505" spans="2:2" x14ac:dyDescent="0.3">
      <c r="B5505" s="113">
        <v>0</v>
      </c>
    </row>
    <row r="5506" spans="2:2" x14ac:dyDescent="0.3">
      <c r="B5506" s="113">
        <v>-13830</v>
      </c>
    </row>
    <row r="5507" spans="2:2" x14ac:dyDescent="0.3">
      <c r="B5507" s="113">
        <v>0</v>
      </c>
    </row>
    <row r="5508" spans="2:2" x14ac:dyDescent="0.3">
      <c r="B5508" s="113">
        <v>0</v>
      </c>
    </row>
    <row r="5509" spans="2:2" x14ac:dyDescent="0.3">
      <c r="B5509" s="113">
        <v>0</v>
      </c>
    </row>
    <row r="5510" spans="2:2" x14ac:dyDescent="0.3">
      <c r="B5510" s="113">
        <v>0</v>
      </c>
    </row>
    <row r="5511" spans="2:2" x14ac:dyDescent="0.3">
      <c r="B5511" s="113">
        <v>-127330</v>
      </c>
    </row>
    <row r="5512" spans="2:2" x14ac:dyDescent="0.3">
      <c r="B5512" s="113">
        <v>-144670</v>
      </c>
    </row>
    <row r="5513" spans="2:2" x14ac:dyDescent="0.3">
      <c r="B5513" s="113">
        <v>-146670</v>
      </c>
    </row>
    <row r="5514" spans="2:2" x14ac:dyDescent="0.3">
      <c r="B5514" s="113">
        <v>-144500</v>
      </c>
    </row>
    <row r="5515" spans="2:2" x14ac:dyDescent="0.3">
      <c r="B5515" s="113">
        <v>-143170</v>
      </c>
    </row>
    <row r="5516" spans="2:2" x14ac:dyDescent="0.3">
      <c r="B5516" s="113">
        <v>-155670</v>
      </c>
    </row>
    <row r="5517" spans="2:2" x14ac:dyDescent="0.3">
      <c r="B5517" s="113">
        <v>-162670</v>
      </c>
    </row>
    <row r="5518" spans="2:2" x14ac:dyDescent="0.3">
      <c r="B5518" s="113">
        <v>-171000</v>
      </c>
    </row>
    <row r="5519" spans="2:2" x14ac:dyDescent="0.3">
      <c r="B5519" s="113">
        <v>-132000</v>
      </c>
    </row>
    <row r="5520" spans="2:2" x14ac:dyDescent="0.3">
      <c r="B5520" s="113">
        <v>-109830</v>
      </c>
    </row>
    <row r="5521" spans="2:2" x14ac:dyDescent="0.3">
      <c r="B5521" s="113">
        <v>-99500</v>
      </c>
    </row>
    <row r="5522" spans="2:2" x14ac:dyDescent="0.3">
      <c r="B5522" s="113">
        <v>-70830</v>
      </c>
    </row>
    <row r="5523" spans="2:2" x14ac:dyDescent="0.3">
      <c r="B5523" s="113">
        <v>-41170</v>
      </c>
    </row>
    <row r="5524" spans="2:2" x14ac:dyDescent="0.3">
      <c r="B5524" s="113">
        <v>-23170</v>
      </c>
    </row>
    <row r="5525" spans="2:2" x14ac:dyDescent="0.3">
      <c r="B5525" s="113">
        <v>0</v>
      </c>
    </row>
    <row r="5526" spans="2:2" x14ac:dyDescent="0.3">
      <c r="B5526" s="113">
        <v>0</v>
      </c>
    </row>
    <row r="5527" spans="2:2" x14ac:dyDescent="0.3">
      <c r="B5527" s="113">
        <v>0</v>
      </c>
    </row>
    <row r="5528" spans="2:2" x14ac:dyDescent="0.3">
      <c r="B5528" s="113">
        <v>0</v>
      </c>
    </row>
    <row r="5529" spans="2:2" x14ac:dyDescent="0.3">
      <c r="B5529" s="113">
        <v>0</v>
      </c>
    </row>
    <row r="5530" spans="2:2" x14ac:dyDescent="0.3">
      <c r="B5530" s="113">
        <v>0</v>
      </c>
    </row>
    <row r="5531" spans="2:2" x14ac:dyDescent="0.3">
      <c r="B5531" s="113">
        <v>0</v>
      </c>
    </row>
    <row r="5532" spans="2:2" x14ac:dyDescent="0.3">
      <c r="B5532" s="113">
        <v>0</v>
      </c>
    </row>
    <row r="5533" spans="2:2" x14ac:dyDescent="0.3">
      <c r="B5533" s="113">
        <v>0</v>
      </c>
    </row>
    <row r="5534" spans="2:2" x14ac:dyDescent="0.3">
      <c r="B5534" s="113">
        <v>-67500</v>
      </c>
    </row>
    <row r="5535" spans="2:2" x14ac:dyDescent="0.3">
      <c r="B5535" s="113">
        <v>-58500</v>
      </c>
    </row>
    <row r="5536" spans="2:2" x14ac:dyDescent="0.3">
      <c r="B5536" s="113">
        <v>-97830</v>
      </c>
    </row>
    <row r="5537" spans="2:2" x14ac:dyDescent="0.3">
      <c r="B5537" s="113">
        <v>-106330</v>
      </c>
    </row>
    <row r="5538" spans="2:2" x14ac:dyDescent="0.3">
      <c r="B5538" s="113">
        <v>-108830</v>
      </c>
    </row>
    <row r="5539" spans="2:2" x14ac:dyDescent="0.3">
      <c r="B5539" s="113">
        <v>-111000</v>
      </c>
    </row>
    <row r="5540" spans="2:2" x14ac:dyDescent="0.3">
      <c r="B5540" s="113">
        <v>-128669.99999999999</v>
      </c>
    </row>
    <row r="5541" spans="2:2" x14ac:dyDescent="0.3">
      <c r="B5541" s="113">
        <v>-140000</v>
      </c>
    </row>
    <row r="5542" spans="2:2" x14ac:dyDescent="0.3">
      <c r="B5542" s="113">
        <v>-145830</v>
      </c>
    </row>
    <row r="5543" spans="2:2" x14ac:dyDescent="0.3">
      <c r="B5543" s="113">
        <v>-102330</v>
      </c>
    </row>
    <row r="5544" spans="2:2" x14ac:dyDescent="0.3">
      <c r="B5544" s="113">
        <v>-79170</v>
      </c>
    </row>
    <row r="5545" spans="2:2" x14ac:dyDescent="0.3">
      <c r="B5545" s="113">
        <v>-72670</v>
      </c>
    </row>
    <row r="5546" spans="2:2" x14ac:dyDescent="0.3">
      <c r="B5546" s="113">
        <v>-44330</v>
      </c>
    </row>
    <row r="5547" spans="2:2" x14ac:dyDescent="0.3">
      <c r="B5547" s="113">
        <v>0</v>
      </c>
    </row>
    <row r="5548" spans="2:2" x14ac:dyDescent="0.3">
      <c r="B5548" s="113">
        <v>0</v>
      </c>
    </row>
    <row r="5549" spans="2:2" x14ac:dyDescent="0.3">
      <c r="B5549" s="113">
        <v>0</v>
      </c>
    </row>
    <row r="5550" spans="2:2" x14ac:dyDescent="0.3">
      <c r="B5550" s="113">
        <v>0</v>
      </c>
    </row>
    <row r="5551" spans="2:2" x14ac:dyDescent="0.3">
      <c r="B5551" s="113">
        <v>0</v>
      </c>
    </row>
    <row r="5552" spans="2:2" x14ac:dyDescent="0.3">
      <c r="B5552" s="113">
        <v>0</v>
      </c>
    </row>
    <row r="5553" spans="2:2" x14ac:dyDescent="0.3">
      <c r="B5553" s="113">
        <v>0</v>
      </c>
    </row>
    <row r="5554" spans="2:2" x14ac:dyDescent="0.3">
      <c r="B5554" s="113">
        <v>0</v>
      </c>
    </row>
    <row r="5555" spans="2:2" x14ac:dyDescent="0.3">
      <c r="B5555" s="113">
        <v>0</v>
      </c>
    </row>
    <row r="5556" spans="2:2" x14ac:dyDescent="0.3">
      <c r="B5556" s="113">
        <v>0</v>
      </c>
    </row>
    <row r="5557" spans="2:2" x14ac:dyDescent="0.3">
      <c r="B5557" s="113">
        <v>0</v>
      </c>
    </row>
    <row r="5558" spans="2:2" x14ac:dyDescent="0.3">
      <c r="B5558" s="113">
        <v>-79500</v>
      </c>
    </row>
    <row r="5559" spans="2:2" x14ac:dyDescent="0.3">
      <c r="B5559" s="113">
        <v>-88170</v>
      </c>
    </row>
    <row r="5560" spans="2:2" x14ac:dyDescent="0.3">
      <c r="B5560" s="113">
        <v>-120830</v>
      </c>
    </row>
    <row r="5561" spans="2:2" x14ac:dyDescent="0.3">
      <c r="B5561" s="113">
        <v>-158670</v>
      </c>
    </row>
    <row r="5562" spans="2:2" x14ac:dyDescent="0.3">
      <c r="B5562" s="113">
        <v>-165000</v>
      </c>
    </row>
    <row r="5563" spans="2:2" x14ac:dyDescent="0.3">
      <c r="B5563" s="113">
        <v>-178330</v>
      </c>
    </row>
    <row r="5564" spans="2:2" x14ac:dyDescent="0.3">
      <c r="B5564" s="113">
        <v>-210670</v>
      </c>
    </row>
    <row r="5565" spans="2:2" x14ac:dyDescent="0.3">
      <c r="B5565" s="113">
        <v>-233500</v>
      </c>
    </row>
    <row r="5566" spans="2:2" x14ac:dyDescent="0.3">
      <c r="B5566" s="113">
        <v>-246500</v>
      </c>
    </row>
    <row r="5567" spans="2:2" x14ac:dyDescent="0.3">
      <c r="B5567" s="113">
        <v>-211170</v>
      </c>
    </row>
    <row r="5568" spans="2:2" x14ac:dyDescent="0.3">
      <c r="B5568" s="113">
        <v>-187330</v>
      </c>
    </row>
    <row r="5569" spans="2:2" x14ac:dyDescent="0.3">
      <c r="B5569" s="113">
        <v>-169830</v>
      </c>
    </row>
    <row r="5570" spans="2:2" x14ac:dyDescent="0.3">
      <c r="B5570" s="113">
        <v>-134830</v>
      </c>
    </row>
    <row r="5571" spans="2:2" x14ac:dyDescent="0.3">
      <c r="B5571" s="113">
        <v>-103500</v>
      </c>
    </row>
    <row r="5572" spans="2:2" x14ac:dyDescent="0.3">
      <c r="B5572" s="113">
        <v>-81000</v>
      </c>
    </row>
    <row r="5573" spans="2:2" x14ac:dyDescent="0.3">
      <c r="B5573" s="113">
        <v>-60000</v>
      </c>
    </row>
    <row r="5574" spans="2:2" x14ac:dyDescent="0.3">
      <c r="B5574" s="113">
        <v>-49500</v>
      </c>
    </row>
    <row r="5575" spans="2:2" x14ac:dyDescent="0.3">
      <c r="B5575" s="113">
        <v>-29500</v>
      </c>
    </row>
    <row r="5576" spans="2:2" x14ac:dyDescent="0.3">
      <c r="B5576" s="113">
        <v>0</v>
      </c>
    </row>
    <row r="5577" spans="2:2" x14ac:dyDescent="0.3">
      <c r="B5577" s="113">
        <v>0</v>
      </c>
    </row>
    <row r="5578" spans="2:2" x14ac:dyDescent="0.3">
      <c r="B5578" s="113">
        <v>0</v>
      </c>
    </row>
    <row r="5579" spans="2:2" x14ac:dyDescent="0.3">
      <c r="B5579" s="113">
        <v>0</v>
      </c>
    </row>
    <row r="5580" spans="2:2" x14ac:dyDescent="0.3">
      <c r="B5580" s="113">
        <v>0</v>
      </c>
    </row>
    <row r="5581" spans="2:2" x14ac:dyDescent="0.3">
      <c r="B5581" s="113">
        <v>0</v>
      </c>
    </row>
    <row r="5582" spans="2:2" x14ac:dyDescent="0.3">
      <c r="B5582" s="113">
        <v>0</v>
      </c>
    </row>
    <row r="5583" spans="2:2" x14ac:dyDescent="0.3">
      <c r="B5583" s="113">
        <v>-106670</v>
      </c>
    </row>
    <row r="5584" spans="2:2" x14ac:dyDescent="0.3">
      <c r="B5584" s="113">
        <v>-121330</v>
      </c>
    </row>
    <row r="5585" spans="2:2" x14ac:dyDescent="0.3">
      <c r="B5585" s="113">
        <v>-132500</v>
      </c>
    </row>
    <row r="5586" spans="2:2" x14ac:dyDescent="0.3">
      <c r="B5586" s="113">
        <v>-148500</v>
      </c>
    </row>
    <row r="5587" spans="2:2" x14ac:dyDescent="0.3">
      <c r="B5587" s="113">
        <v>-151330</v>
      </c>
    </row>
    <row r="5588" spans="2:2" x14ac:dyDescent="0.3">
      <c r="B5588" s="113">
        <v>-170170</v>
      </c>
    </row>
    <row r="5589" spans="2:2" x14ac:dyDescent="0.3">
      <c r="B5589" s="113">
        <v>-181830</v>
      </c>
    </row>
    <row r="5590" spans="2:2" x14ac:dyDescent="0.3">
      <c r="B5590" s="113">
        <v>-199170</v>
      </c>
    </row>
    <row r="5591" spans="2:2" x14ac:dyDescent="0.3">
      <c r="B5591" s="113">
        <v>-167500</v>
      </c>
    </row>
    <row r="5592" spans="2:2" x14ac:dyDescent="0.3">
      <c r="B5592" s="113">
        <v>-142000</v>
      </c>
    </row>
    <row r="5593" spans="2:2" x14ac:dyDescent="0.3">
      <c r="B5593" s="113">
        <v>-122000</v>
      </c>
    </row>
    <row r="5594" spans="2:2" x14ac:dyDescent="0.3">
      <c r="B5594" s="113">
        <v>-89000</v>
      </c>
    </row>
    <row r="5595" spans="2:2" x14ac:dyDescent="0.3">
      <c r="B5595" s="113">
        <v>-57170</v>
      </c>
    </row>
    <row r="5596" spans="2:2" x14ac:dyDescent="0.3">
      <c r="B5596" s="113">
        <v>-37000</v>
      </c>
    </row>
    <row r="5597" spans="2:2" x14ac:dyDescent="0.3">
      <c r="B5597" s="113">
        <v>-18670</v>
      </c>
    </row>
    <row r="5598" spans="2:2" x14ac:dyDescent="0.3">
      <c r="B5598" s="113">
        <v>0</v>
      </c>
    </row>
    <row r="5599" spans="2:2" x14ac:dyDescent="0.3">
      <c r="B5599" s="113">
        <v>0</v>
      </c>
    </row>
    <row r="5600" spans="2:2" x14ac:dyDescent="0.3">
      <c r="B5600" s="113">
        <v>0</v>
      </c>
    </row>
    <row r="5601" spans="2:2" x14ac:dyDescent="0.3">
      <c r="B5601" s="113">
        <v>0</v>
      </c>
    </row>
    <row r="5602" spans="2:2" x14ac:dyDescent="0.3">
      <c r="B5602" s="113">
        <v>0</v>
      </c>
    </row>
    <row r="5603" spans="2:2" x14ac:dyDescent="0.3">
      <c r="B5603" s="113">
        <v>0</v>
      </c>
    </row>
    <row r="5604" spans="2:2" x14ac:dyDescent="0.3">
      <c r="B5604" s="113">
        <v>0</v>
      </c>
    </row>
    <row r="5605" spans="2:2" x14ac:dyDescent="0.3">
      <c r="B5605" s="113">
        <v>0</v>
      </c>
    </row>
    <row r="5606" spans="2:2" x14ac:dyDescent="0.3">
      <c r="B5606" s="113">
        <v>-60670</v>
      </c>
    </row>
    <row r="5607" spans="2:2" x14ac:dyDescent="0.3">
      <c r="B5607" s="113">
        <v>-63830</v>
      </c>
    </row>
    <row r="5608" spans="2:2" x14ac:dyDescent="0.3">
      <c r="B5608" s="113">
        <v>-90000</v>
      </c>
    </row>
    <row r="5609" spans="2:2" x14ac:dyDescent="0.3">
      <c r="B5609" s="113">
        <v>-124330</v>
      </c>
    </row>
    <row r="5610" spans="2:2" x14ac:dyDescent="0.3">
      <c r="B5610" s="113">
        <v>-130169.99999999999</v>
      </c>
    </row>
    <row r="5611" spans="2:2" x14ac:dyDescent="0.3">
      <c r="B5611" s="113">
        <v>-137170</v>
      </c>
    </row>
    <row r="5612" spans="2:2" x14ac:dyDescent="0.3">
      <c r="B5612" s="113">
        <v>-169000</v>
      </c>
    </row>
    <row r="5613" spans="2:2" x14ac:dyDescent="0.3">
      <c r="B5613" s="113">
        <v>-183830</v>
      </c>
    </row>
    <row r="5614" spans="2:2" x14ac:dyDescent="0.3">
      <c r="B5614" s="113">
        <v>-193330</v>
      </c>
    </row>
    <row r="5615" spans="2:2" x14ac:dyDescent="0.3">
      <c r="B5615" s="113">
        <v>-152170</v>
      </c>
    </row>
    <row r="5616" spans="2:2" x14ac:dyDescent="0.3">
      <c r="B5616" s="113">
        <v>-134830</v>
      </c>
    </row>
    <row r="5617" spans="2:2" x14ac:dyDescent="0.3">
      <c r="B5617" s="113">
        <v>-123330</v>
      </c>
    </row>
    <row r="5618" spans="2:2" x14ac:dyDescent="0.3">
      <c r="B5618" s="113">
        <v>-89000</v>
      </c>
    </row>
    <row r="5619" spans="2:2" x14ac:dyDescent="0.3">
      <c r="B5619" s="113">
        <v>-56500</v>
      </c>
    </row>
    <row r="5620" spans="2:2" x14ac:dyDescent="0.3">
      <c r="B5620" s="113">
        <v>-36000</v>
      </c>
    </row>
    <row r="5621" spans="2:2" x14ac:dyDescent="0.3">
      <c r="B5621" s="113">
        <v>0</v>
      </c>
    </row>
    <row r="5622" spans="2:2" x14ac:dyDescent="0.3">
      <c r="B5622" s="113">
        <v>0</v>
      </c>
    </row>
    <row r="5623" spans="2:2" x14ac:dyDescent="0.3">
      <c r="B5623" s="113">
        <v>0</v>
      </c>
    </row>
    <row r="5624" spans="2:2" x14ac:dyDescent="0.3">
      <c r="B5624" s="113">
        <v>0</v>
      </c>
    </row>
    <row r="5625" spans="2:2" x14ac:dyDescent="0.3">
      <c r="B5625" s="113">
        <v>0</v>
      </c>
    </row>
    <row r="5626" spans="2:2" x14ac:dyDescent="0.3">
      <c r="B5626" s="113">
        <v>0</v>
      </c>
    </row>
    <row r="5627" spans="2:2" x14ac:dyDescent="0.3">
      <c r="B5627" s="113">
        <v>0</v>
      </c>
    </row>
    <row r="5628" spans="2:2" x14ac:dyDescent="0.3">
      <c r="B5628" s="113">
        <v>0</v>
      </c>
    </row>
    <row r="5629" spans="2:2" x14ac:dyDescent="0.3">
      <c r="B5629" s="113">
        <v>0</v>
      </c>
    </row>
    <row r="5630" spans="2:2" x14ac:dyDescent="0.3">
      <c r="B5630" s="113">
        <v>-47500</v>
      </c>
    </row>
    <row r="5631" spans="2:2" x14ac:dyDescent="0.3">
      <c r="B5631" s="113">
        <v>-61670</v>
      </c>
    </row>
    <row r="5632" spans="2:2" x14ac:dyDescent="0.3">
      <c r="B5632" s="113">
        <v>-90500</v>
      </c>
    </row>
    <row r="5633" spans="2:2" x14ac:dyDescent="0.3">
      <c r="B5633" s="113">
        <v>-125170</v>
      </c>
    </row>
    <row r="5634" spans="2:2" x14ac:dyDescent="0.3">
      <c r="B5634" s="113">
        <v>-139000</v>
      </c>
    </row>
    <row r="5635" spans="2:2" x14ac:dyDescent="0.3">
      <c r="B5635" s="113">
        <v>-149830</v>
      </c>
    </row>
    <row r="5636" spans="2:2" x14ac:dyDescent="0.3">
      <c r="B5636" s="113">
        <v>-177830</v>
      </c>
    </row>
    <row r="5637" spans="2:2" x14ac:dyDescent="0.3">
      <c r="B5637" s="113">
        <v>-203830</v>
      </c>
    </row>
    <row r="5638" spans="2:2" x14ac:dyDescent="0.3">
      <c r="B5638" s="113">
        <v>-219000</v>
      </c>
    </row>
    <row r="5639" spans="2:2" x14ac:dyDescent="0.3">
      <c r="B5639" s="113">
        <v>-185000</v>
      </c>
    </row>
    <row r="5640" spans="2:2" x14ac:dyDescent="0.3">
      <c r="B5640" s="113">
        <v>-162330</v>
      </c>
    </row>
    <row r="5641" spans="2:2" x14ac:dyDescent="0.3">
      <c r="B5641" s="113">
        <v>-146330</v>
      </c>
    </row>
    <row r="5642" spans="2:2" x14ac:dyDescent="0.3">
      <c r="B5642" s="113">
        <v>-110330</v>
      </c>
    </row>
    <row r="5643" spans="2:2" x14ac:dyDescent="0.3">
      <c r="B5643" s="113">
        <v>-79670</v>
      </c>
    </row>
    <row r="5644" spans="2:2" x14ac:dyDescent="0.3">
      <c r="B5644" s="113">
        <v>-58670</v>
      </c>
    </row>
    <row r="5645" spans="2:2" x14ac:dyDescent="0.3">
      <c r="B5645" s="113">
        <v>0</v>
      </c>
    </row>
    <row r="5646" spans="2:2" x14ac:dyDescent="0.3">
      <c r="B5646" s="113">
        <v>0</v>
      </c>
    </row>
    <row r="5647" spans="2:2" x14ac:dyDescent="0.3">
      <c r="B5647" s="113">
        <v>0</v>
      </c>
    </row>
    <row r="5648" spans="2:2" x14ac:dyDescent="0.3">
      <c r="B5648" s="113">
        <v>0</v>
      </c>
    </row>
    <row r="5649" spans="2:2" x14ac:dyDescent="0.3">
      <c r="B5649" s="113">
        <v>0</v>
      </c>
    </row>
    <row r="5650" spans="2:2" x14ac:dyDescent="0.3">
      <c r="B5650" s="113">
        <v>0</v>
      </c>
    </row>
    <row r="5651" spans="2:2" x14ac:dyDescent="0.3">
      <c r="B5651" s="113">
        <v>0</v>
      </c>
    </row>
    <row r="5652" spans="2:2" x14ac:dyDescent="0.3">
      <c r="B5652" s="113">
        <v>0</v>
      </c>
    </row>
    <row r="5653" spans="2:2" x14ac:dyDescent="0.3">
      <c r="B5653" s="113">
        <v>-1670</v>
      </c>
    </row>
    <row r="5654" spans="2:2" x14ac:dyDescent="0.3">
      <c r="B5654" s="113">
        <v>0</v>
      </c>
    </row>
    <row r="5655" spans="2:2" x14ac:dyDescent="0.3">
      <c r="B5655" s="113">
        <v>-81330</v>
      </c>
    </row>
    <row r="5656" spans="2:2" x14ac:dyDescent="0.3">
      <c r="B5656" s="113">
        <v>-116170</v>
      </c>
    </row>
    <row r="5657" spans="2:2" x14ac:dyDescent="0.3">
      <c r="B5657" s="113">
        <v>-154330</v>
      </c>
    </row>
    <row r="5658" spans="2:2" x14ac:dyDescent="0.3">
      <c r="B5658" s="113">
        <v>-161000</v>
      </c>
    </row>
    <row r="5659" spans="2:2" x14ac:dyDescent="0.3">
      <c r="B5659" s="113">
        <v>-175000</v>
      </c>
    </row>
    <row r="5660" spans="2:2" x14ac:dyDescent="0.3">
      <c r="B5660" s="113">
        <v>-206670</v>
      </c>
    </row>
    <row r="5661" spans="2:2" x14ac:dyDescent="0.3">
      <c r="B5661" s="113">
        <v>-226830</v>
      </c>
    </row>
    <row r="5662" spans="2:2" x14ac:dyDescent="0.3">
      <c r="B5662" s="113">
        <v>-242500</v>
      </c>
    </row>
    <row r="5663" spans="2:2" x14ac:dyDescent="0.3">
      <c r="B5663" s="113">
        <v>-207000</v>
      </c>
    </row>
    <row r="5664" spans="2:2" x14ac:dyDescent="0.3">
      <c r="B5664" s="113">
        <v>-184670</v>
      </c>
    </row>
    <row r="5665" spans="2:2" x14ac:dyDescent="0.3">
      <c r="B5665" s="113">
        <v>-178330</v>
      </c>
    </row>
    <row r="5666" spans="2:2" x14ac:dyDescent="0.3">
      <c r="B5666" s="113">
        <v>-138330</v>
      </c>
    </row>
    <row r="5667" spans="2:2" x14ac:dyDescent="0.3">
      <c r="B5667" s="113">
        <v>-101830</v>
      </c>
    </row>
    <row r="5668" spans="2:2" x14ac:dyDescent="0.3">
      <c r="B5668" s="113">
        <v>-79670</v>
      </c>
    </row>
    <row r="5669" spans="2:2" x14ac:dyDescent="0.3">
      <c r="B5669" s="113">
        <v>-61500</v>
      </c>
    </row>
    <row r="5670" spans="2:2" x14ac:dyDescent="0.3">
      <c r="B5670" s="113">
        <v>-49830</v>
      </c>
    </row>
    <row r="5671" spans="2:2" x14ac:dyDescent="0.3">
      <c r="B5671" s="113">
        <v>0</v>
      </c>
    </row>
    <row r="5672" spans="2:2" x14ac:dyDescent="0.3">
      <c r="B5672" s="113">
        <v>0</v>
      </c>
    </row>
    <row r="5673" spans="2:2" x14ac:dyDescent="0.3">
      <c r="B5673" s="113">
        <v>0</v>
      </c>
    </row>
    <row r="5674" spans="2:2" x14ac:dyDescent="0.3">
      <c r="B5674" s="113">
        <v>0</v>
      </c>
    </row>
    <row r="5675" spans="2:2" x14ac:dyDescent="0.3">
      <c r="B5675" s="113">
        <v>0</v>
      </c>
    </row>
    <row r="5676" spans="2:2" x14ac:dyDescent="0.3">
      <c r="B5676" s="113">
        <v>0</v>
      </c>
    </row>
    <row r="5677" spans="2:2" x14ac:dyDescent="0.3">
      <c r="B5677" s="113">
        <v>0</v>
      </c>
    </row>
    <row r="5678" spans="2:2" x14ac:dyDescent="0.3">
      <c r="B5678" s="113">
        <v>-110000</v>
      </c>
    </row>
    <row r="5679" spans="2:2" x14ac:dyDescent="0.3">
      <c r="B5679" s="113">
        <v>-163830</v>
      </c>
    </row>
    <row r="5680" spans="2:2" x14ac:dyDescent="0.3">
      <c r="B5680" s="113">
        <v>-191670</v>
      </c>
    </row>
    <row r="5681" spans="2:2" x14ac:dyDescent="0.3">
      <c r="B5681" s="113">
        <v>-197000</v>
      </c>
    </row>
    <row r="5682" spans="2:2" x14ac:dyDescent="0.3">
      <c r="B5682" s="113">
        <v>-212000</v>
      </c>
    </row>
    <row r="5683" spans="2:2" x14ac:dyDescent="0.3">
      <c r="B5683" s="113">
        <v>-220170</v>
      </c>
    </row>
    <row r="5684" spans="2:2" x14ac:dyDescent="0.3">
      <c r="B5684" s="113">
        <v>-244670</v>
      </c>
    </row>
    <row r="5685" spans="2:2" x14ac:dyDescent="0.3">
      <c r="B5685" s="113">
        <v>-264170</v>
      </c>
    </row>
    <row r="5686" spans="2:2" x14ac:dyDescent="0.3">
      <c r="B5686" s="113">
        <v>-269170</v>
      </c>
    </row>
    <row r="5687" spans="2:2" x14ac:dyDescent="0.3">
      <c r="B5687" s="113">
        <v>-217170</v>
      </c>
    </row>
    <row r="5688" spans="2:2" x14ac:dyDescent="0.3">
      <c r="B5688" s="113">
        <v>-185830</v>
      </c>
    </row>
    <row r="5689" spans="2:2" x14ac:dyDescent="0.3">
      <c r="B5689" s="113">
        <v>-174000</v>
      </c>
    </row>
    <row r="5690" spans="2:2" x14ac:dyDescent="0.3">
      <c r="B5690" s="113">
        <v>-142830</v>
      </c>
    </row>
    <row r="5691" spans="2:2" x14ac:dyDescent="0.3">
      <c r="B5691" s="113">
        <v>-110670</v>
      </c>
    </row>
    <row r="5692" spans="2:2" x14ac:dyDescent="0.3">
      <c r="B5692" s="113">
        <v>-91330</v>
      </c>
    </row>
    <row r="5693" spans="2:2" x14ac:dyDescent="0.3">
      <c r="B5693" s="113">
        <v>-72830</v>
      </c>
    </row>
    <row r="5694" spans="2:2" x14ac:dyDescent="0.3">
      <c r="B5694" s="113">
        <v>-62500</v>
      </c>
    </row>
    <row r="5695" spans="2:2" x14ac:dyDescent="0.3">
      <c r="B5695" s="113">
        <v>-43830</v>
      </c>
    </row>
    <row r="5696" spans="2:2" x14ac:dyDescent="0.3">
      <c r="B5696" s="113">
        <v>-34670</v>
      </c>
    </row>
    <row r="5697" spans="2:2" x14ac:dyDescent="0.3">
      <c r="B5697" s="113">
        <v>-27830</v>
      </c>
    </row>
    <row r="5698" spans="2:2" x14ac:dyDescent="0.3">
      <c r="B5698" s="113">
        <v>0</v>
      </c>
    </row>
    <row r="5699" spans="2:2" x14ac:dyDescent="0.3">
      <c r="B5699" s="113">
        <v>0</v>
      </c>
    </row>
    <row r="5700" spans="2:2" x14ac:dyDescent="0.3">
      <c r="B5700" s="113">
        <v>0</v>
      </c>
    </row>
    <row r="5701" spans="2:2" x14ac:dyDescent="0.3">
      <c r="B5701" s="113">
        <v>0</v>
      </c>
    </row>
    <row r="5702" spans="2:2" x14ac:dyDescent="0.3">
      <c r="B5702" s="113">
        <v>-152170</v>
      </c>
    </row>
    <row r="5703" spans="2:2" x14ac:dyDescent="0.3">
      <c r="B5703" s="113">
        <v>-174330</v>
      </c>
    </row>
    <row r="5704" spans="2:2" x14ac:dyDescent="0.3">
      <c r="B5704" s="113">
        <v>-181500</v>
      </c>
    </row>
    <row r="5705" spans="2:2" x14ac:dyDescent="0.3">
      <c r="B5705" s="113">
        <v>-193830</v>
      </c>
    </row>
    <row r="5706" spans="2:2" x14ac:dyDescent="0.3">
      <c r="B5706" s="113">
        <v>-212170</v>
      </c>
    </row>
    <row r="5707" spans="2:2" x14ac:dyDescent="0.3">
      <c r="B5707" s="113">
        <v>-223500</v>
      </c>
    </row>
    <row r="5708" spans="2:2" x14ac:dyDescent="0.3">
      <c r="B5708" s="113">
        <v>-254330</v>
      </c>
    </row>
    <row r="5709" spans="2:2" x14ac:dyDescent="0.3">
      <c r="B5709" s="113">
        <v>-267170</v>
      </c>
    </row>
    <row r="5710" spans="2:2" x14ac:dyDescent="0.3">
      <c r="B5710" s="113">
        <v>-283170</v>
      </c>
    </row>
    <row r="5711" spans="2:2" x14ac:dyDescent="0.3">
      <c r="B5711" s="113">
        <v>-237330</v>
      </c>
    </row>
    <row r="5712" spans="2:2" x14ac:dyDescent="0.3">
      <c r="B5712" s="113">
        <v>-202000</v>
      </c>
    </row>
    <row r="5713" spans="2:2" x14ac:dyDescent="0.3">
      <c r="B5713" s="113">
        <v>-186830</v>
      </c>
    </row>
    <row r="5714" spans="2:2" x14ac:dyDescent="0.3">
      <c r="B5714" s="113">
        <v>-154330</v>
      </c>
    </row>
    <row r="5715" spans="2:2" x14ac:dyDescent="0.3">
      <c r="B5715" s="113">
        <v>-119830</v>
      </c>
    </row>
    <row r="5716" spans="2:2" x14ac:dyDescent="0.3">
      <c r="B5716" s="113">
        <v>-99830</v>
      </c>
    </row>
    <row r="5717" spans="2:2" x14ac:dyDescent="0.3">
      <c r="B5717" s="113">
        <v>-82670</v>
      </c>
    </row>
    <row r="5718" spans="2:2" x14ac:dyDescent="0.3">
      <c r="B5718" s="113">
        <v>-74170</v>
      </c>
    </row>
    <row r="5719" spans="2:2" x14ac:dyDescent="0.3">
      <c r="B5719" s="113">
        <v>-56000</v>
      </c>
    </row>
    <row r="5720" spans="2:2" x14ac:dyDescent="0.3">
      <c r="B5720" s="113">
        <v>-47500</v>
      </c>
    </row>
    <row r="5721" spans="2:2" x14ac:dyDescent="0.3">
      <c r="B5721" s="113">
        <v>-39670</v>
      </c>
    </row>
    <row r="5722" spans="2:2" x14ac:dyDescent="0.3">
      <c r="B5722" s="113">
        <v>-33000</v>
      </c>
    </row>
    <row r="5723" spans="2:2" x14ac:dyDescent="0.3">
      <c r="B5723" s="113">
        <v>-27000</v>
      </c>
    </row>
    <row r="5724" spans="2:2" x14ac:dyDescent="0.3">
      <c r="B5724" s="113">
        <v>0</v>
      </c>
    </row>
    <row r="5725" spans="2:2" x14ac:dyDescent="0.3">
      <c r="B5725" s="113">
        <v>0</v>
      </c>
    </row>
    <row r="5726" spans="2:2" x14ac:dyDescent="0.3">
      <c r="B5726" s="113">
        <v>-141670</v>
      </c>
    </row>
    <row r="5727" spans="2:2" x14ac:dyDescent="0.3">
      <c r="B5727" s="113">
        <v>-157000</v>
      </c>
    </row>
    <row r="5728" spans="2:2" x14ac:dyDescent="0.3">
      <c r="B5728" s="113">
        <v>-163500</v>
      </c>
    </row>
    <row r="5729" spans="2:2" x14ac:dyDescent="0.3">
      <c r="B5729" s="113">
        <v>-156670</v>
      </c>
    </row>
    <row r="5730" spans="2:2" x14ac:dyDescent="0.3">
      <c r="B5730" s="113">
        <v>-147330</v>
      </c>
    </row>
    <row r="5731" spans="2:2" x14ac:dyDescent="0.3">
      <c r="B5731" s="113">
        <v>-146000</v>
      </c>
    </row>
    <row r="5732" spans="2:2" x14ac:dyDescent="0.3">
      <c r="B5732" s="113">
        <v>-169000</v>
      </c>
    </row>
    <row r="5733" spans="2:2" x14ac:dyDescent="0.3">
      <c r="B5733" s="113">
        <v>-183670</v>
      </c>
    </row>
    <row r="5734" spans="2:2" x14ac:dyDescent="0.3">
      <c r="B5734" s="113">
        <v>-186000</v>
      </c>
    </row>
    <row r="5735" spans="2:2" x14ac:dyDescent="0.3">
      <c r="B5735" s="113">
        <v>-137170</v>
      </c>
    </row>
    <row r="5736" spans="2:2" x14ac:dyDescent="0.3">
      <c r="B5736" s="113">
        <v>-109500</v>
      </c>
    </row>
    <row r="5737" spans="2:2" x14ac:dyDescent="0.3">
      <c r="B5737" s="113">
        <v>-99330</v>
      </c>
    </row>
    <row r="5738" spans="2:2" x14ac:dyDescent="0.3">
      <c r="B5738" s="113">
        <v>-70330</v>
      </c>
    </row>
    <row r="5739" spans="2:2" x14ac:dyDescent="0.3">
      <c r="B5739" s="113">
        <v>-40830</v>
      </c>
    </row>
    <row r="5740" spans="2:2" x14ac:dyDescent="0.3">
      <c r="B5740" s="113">
        <v>-24500</v>
      </c>
    </row>
    <row r="5741" spans="2:2" x14ac:dyDescent="0.3">
      <c r="B5741" s="113">
        <v>0</v>
      </c>
    </row>
    <row r="5742" spans="2:2" x14ac:dyDescent="0.3">
      <c r="B5742" s="113">
        <v>0</v>
      </c>
    </row>
    <row r="5743" spans="2:2" x14ac:dyDescent="0.3">
      <c r="B5743" s="113">
        <v>0</v>
      </c>
    </row>
    <row r="5744" spans="2:2" x14ac:dyDescent="0.3">
      <c r="B5744" s="113">
        <v>0</v>
      </c>
    </row>
    <row r="5745" spans="2:2" x14ac:dyDescent="0.3">
      <c r="B5745" s="113">
        <v>0</v>
      </c>
    </row>
    <row r="5746" spans="2:2" x14ac:dyDescent="0.3">
      <c r="B5746" s="113">
        <v>0</v>
      </c>
    </row>
    <row r="5747" spans="2:2" x14ac:dyDescent="0.3">
      <c r="B5747" s="113">
        <v>0</v>
      </c>
    </row>
    <row r="5748" spans="2:2" x14ac:dyDescent="0.3">
      <c r="B5748" s="113">
        <v>0</v>
      </c>
    </row>
    <row r="5749" spans="2:2" x14ac:dyDescent="0.3">
      <c r="B5749" s="113">
        <v>0</v>
      </c>
    </row>
    <row r="5750" spans="2:2" x14ac:dyDescent="0.3">
      <c r="B5750" s="113">
        <v>-74830</v>
      </c>
    </row>
    <row r="5751" spans="2:2" x14ac:dyDescent="0.3">
      <c r="B5751" s="113">
        <v>-82000</v>
      </c>
    </row>
    <row r="5752" spans="2:2" x14ac:dyDescent="0.3">
      <c r="B5752" s="113">
        <v>-139670</v>
      </c>
    </row>
    <row r="5753" spans="2:2" x14ac:dyDescent="0.3">
      <c r="B5753" s="113">
        <v>-161830</v>
      </c>
    </row>
    <row r="5754" spans="2:2" x14ac:dyDescent="0.3">
      <c r="B5754" s="113">
        <v>-176500</v>
      </c>
    </row>
    <row r="5755" spans="2:2" x14ac:dyDescent="0.3">
      <c r="B5755" s="113">
        <v>-187670</v>
      </c>
    </row>
    <row r="5756" spans="2:2" x14ac:dyDescent="0.3">
      <c r="B5756" s="113">
        <v>-223670</v>
      </c>
    </row>
    <row r="5757" spans="2:2" x14ac:dyDescent="0.3">
      <c r="B5757" s="113">
        <v>-244830</v>
      </c>
    </row>
    <row r="5758" spans="2:2" x14ac:dyDescent="0.3">
      <c r="B5758" s="113">
        <v>-256170.00000000003</v>
      </c>
    </row>
    <row r="5759" spans="2:2" x14ac:dyDescent="0.3">
      <c r="B5759" s="113">
        <v>-217830</v>
      </c>
    </row>
    <row r="5760" spans="2:2" x14ac:dyDescent="0.3">
      <c r="B5760" s="113">
        <v>-187000</v>
      </c>
    </row>
    <row r="5761" spans="2:2" x14ac:dyDescent="0.3">
      <c r="B5761" s="113">
        <v>-172830</v>
      </c>
    </row>
    <row r="5762" spans="2:2" x14ac:dyDescent="0.3">
      <c r="B5762" s="113">
        <v>-139670</v>
      </c>
    </row>
    <row r="5763" spans="2:2" x14ac:dyDescent="0.3">
      <c r="B5763" s="113">
        <v>-107000</v>
      </c>
    </row>
    <row r="5764" spans="2:2" x14ac:dyDescent="0.3">
      <c r="B5764" s="113">
        <v>-89170</v>
      </c>
    </row>
    <row r="5765" spans="2:2" x14ac:dyDescent="0.3">
      <c r="B5765" s="113">
        <v>-72170</v>
      </c>
    </row>
    <row r="5766" spans="2:2" x14ac:dyDescent="0.3">
      <c r="B5766" s="113">
        <v>-61000</v>
      </c>
    </row>
    <row r="5767" spans="2:2" x14ac:dyDescent="0.3">
      <c r="B5767" s="113">
        <v>-41500</v>
      </c>
    </row>
    <row r="5768" spans="2:2" x14ac:dyDescent="0.3">
      <c r="B5768" s="113">
        <v>-32500</v>
      </c>
    </row>
    <row r="5769" spans="2:2" x14ac:dyDescent="0.3">
      <c r="B5769" s="113">
        <v>0</v>
      </c>
    </row>
    <row r="5770" spans="2:2" x14ac:dyDescent="0.3">
      <c r="B5770" s="113">
        <v>0</v>
      </c>
    </row>
    <row r="5771" spans="2:2" x14ac:dyDescent="0.3">
      <c r="B5771" s="113">
        <v>0</v>
      </c>
    </row>
    <row r="5772" spans="2:2" x14ac:dyDescent="0.3">
      <c r="B5772" s="113">
        <v>0</v>
      </c>
    </row>
    <row r="5773" spans="2:2" x14ac:dyDescent="0.3">
      <c r="B5773" s="113">
        <v>0</v>
      </c>
    </row>
    <row r="5774" spans="2:2" x14ac:dyDescent="0.3">
      <c r="B5774" s="113">
        <v>-117170</v>
      </c>
    </row>
    <row r="5775" spans="2:2" x14ac:dyDescent="0.3">
      <c r="B5775" s="113">
        <v>-130330.00000000001</v>
      </c>
    </row>
    <row r="5776" spans="2:2" x14ac:dyDescent="0.3">
      <c r="B5776" s="113">
        <v>-138170</v>
      </c>
    </row>
    <row r="5777" spans="2:2" x14ac:dyDescent="0.3">
      <c r="B5777" s="113">
        <v>-151330</v>
      </c>
    </row>
    <row r="5778" spans="2:2" x14ac:dyDescent="0.3">
      <c r="B5778" s="113">
        <v>-162500</v>
      </c>
    </row>
    <row r="5779" spans="2:2" x14ac:dyDescent="0.3">
      <c r="B5779" s="113">
        <v>-162000</v>
      </c>
    </row>
    <row r="5780" spans="2:2" x14ac:dyDescent="0.3">
      <c r="B5780" s="113">
        <v>-167330</v>
      </c>
    </row>
    <row r="5781" spans="2:2" x14ac:dyDescent="0.3">
      <c r="B5781" s="113">
        <v>-169330</v>
      </c>
    </row>
    <row r="5782" spans="2:2" x14ac:dyDescent="0.3">
      <c r="B5782" s="113">
        <v>-170830</v>
      </c>
    </row>
    <row r="5783" spans="2:2" x14ac:dyDescent="0.3">
      <c r="B5783" s="113">
        <v>-130669.99999999999</v>
      </c>
    </row>
    <row r="5784" spans="2:2" x14ac:dyDescent="0.3">
      <c r="B5784" s="113">
        <v>-105830</v>
      </c>
    </row>
    <row r="5785" spans="2:2" x14ac:dyDescent="0.3">
      <c r="B5785" s="113">
        <v>-96330</v>
      </c>
    </row>
    <row r="5786" spans="2:2" x14ac:dyDescent="0.3">
      <c r="B5786" s="113">
        <v>-65830</v>
      </c>
    </row>
    <row r="5787" spans="2:2" x14ac:dyDescent="0.3">
      <c r="B5787" s="113">
        <v>-34830</v>
      </c>
    </row>
    <row r="5788" spans="2:2" x14ac:dyDescent="0.3">
      <c r="B5788" s="113">
        <v>-18830</v>
      </c>
    </row>
    <row r="5789" spans="2:2" x14ac:dyDescent="0.3">
      <c r="B5789" s="113">
        <v>0</v>
      </c>
    </row>
    <row r="5790" spans="2:2" x14ac:dyDescent="0.3">
      <c r="B5790" s="113">
        <v>0</v>
      </c>
    </row>
    <row r="5791" spans="2:2" x14ac:dyDescent="0.3">
      <c r="B5791" s="113">
        <v>0</v>
      </c>
    </row>
    <row r="5792" spans="2:2" x14ac:dyDescent="0.3">
      <c r="B5792" s="113">
        <v>0</v>
      </c>
    </row>
    <row r="5793" spans="2:2" x14ac:dyDescent="0.3">
      <c r="B5793" s="113">
        <v>0</v>
      </c>
    </row>
    <row r="5794" spans="2:2" x14ac:dyDescent="0.3">
      <c r="B5794" s="113">
        <v>0</v>
      </c>
    </row>
    <row r="5795" spans="2:2" x14ac:dyDescent="0.3">
      <c r="B5795" s="113">
        <v>0</v>
      </c>
    </row>
    <row r="5796" spans="2:2" x14ac:dyDescent="0.3">
      <c r="B5796" s="113">
        <v>0</v>
      </c>
    </row>
    <row r="5797" spans="2:2" x14ac:dyDescent="0.3">
      <c r="B5797" s="113">
        <v>0</v>
      </c>
    </row>
    <row r="5798" spans="2:2" x14ac:dyDescent="0.3">
      <c r="B5798" s="113">
        <v>-35670</v>
      </c>
    </row>
    <row r="5799" spans="2:2" x14ac:dyDescent="0.3">
      <c r="B5799" s="113">
        <v>-16670</v>
      </c>
    </row>
    <row r="5800" spans="2:2" x14ac:dyDescent="0.3">
      <c r="B5800" s="113">
        <v>-44670</v>
      </c>
    </row>
    <row r="5801" spans="2:2" x14ac:dyDescent="0.3">
      <c r="B5801" s="113">
        <v>-53330</v>
      </c>
    </row>
    <row r="5802" spans="2:2" x14ac:dyDescent="0.3">
      <c r="B5802" s="113">
        <v>-69170</v>
      </c>
    </row>
    <row r="5803" spans="2:2" x14ac:dyDescent="0.3">
      <c r="B5803" s="113">
        <v>-82670</v>
      </c>
    </row>
    <row r="5804" spans="2:2" x14ac:dyDescent="0.3">
      <c r="B5804" s="113">
        <v>-99170</v>
      </c>
    </row>
    <row r="5805" spans="2:2" x14ac:dyDescent="0.3">
      <c r="B5805" s="113">
        <v>-111670</v>
      </c>
    </row>
    <row r="5806" spans="2:2" x14ac:dyDescent="0.3">
      <c r="B5806" s="113">
        <v>-125500</v>
      </c>
    </row>
    <row r="5807" spans="2:2" x14ac:dyDescent="0.3">
      <c r="B5807" s="113">
        <v>-92000</v>
      </c>
    </row>
    <row r="5808" spans="2:2" x14ac:dyDescent="0.3">
      <c r="B5808" s="113">
        <v>-69500</v>
      </c>
    </row>
    <row r="5809" spans="2:2" x14ac:dyDescent="0.3">
      <c r="B5809" s="113">
        <v>-59330</v>
      </c>
    </row>
    <row r="5810" spans="2:2" x14ac:dyDescent="0.3">
      <c r="B5810" s="113">
        <v>-28830</v>
      </c>
    </row>
    <row r="5811" spans="2:2" x14ac:dyDescent="0.3">
      <c r="B5811" s="113">
        <v>0</v>
      </c>
    </row>
    <row r="5812" spans="2:2" x14ac:dyDescent="0.3">
      <c r="B5812" s="113">
        <v>0</v>
      </c>
    </row>
    <row r="5813" spans="2:2" x14ac:dyDescent="0.3">
      <c r="B5813" s="113">
        <v>0</v>
      </c>
    </row>
    <row r="5814" spans="2:2" x14ac:dyDescent="0.3">
      <c r="B5814" s="113">
        <v>0</v>
      </c>
    </row>
    <row r="5815" spans="2:2" x14ac:dyDescent="0.3">
      <c r="B5815" s="113">
        <v>0</v>
      </c>
    </row>
    <row r="5816" spans="2:2" x14ac:dyDescent="0.3">
      <c r="B5816" s="113">
        <v>0</v>
      </c>
    </row>
    <row r="5817" spans="2:2" x14ac:dyDescent="0.3">
      <c r="B5817" s="113">
        <v>0</v>
      </c>
    </row>
    <row r="5818" spans="2:2" x14ac:dyDescent="0.3">
      <c r="B5818" s="113">
        <v>0</v>
      </c>
    </row>
    <row r="5819" spans="2:2" x14ac:dyDescent="0.3">
      <c r="B5819" s="113">
        <v>0</v>
      </c>
    </row>
    <row r="5820" spans="2:2" x14ac:dyDescent="0.3">
      <c r="B5820" s="113">
        <v>0</v>
      </c>
    </row>
    <row r="5821" spans="2:2" x14ac:dyDescent="0.3">
      <c r="B5821" s="113">
        <v>0</v>
      </c>
    </row>
    <row r="5822" spans="2:2" x14ac:dyDescent="0.3">
      <c r="B5822" s="113">
        <v>-22670</v>
      </c>
    </row>
    <row r="5823" spans="2:2" x14ac:dyDescent="0.3">
      <c r="B5823" s="113">
        <v>-29500</v>
      </c>
    </row>
    <row r="5824" spans="2:2" x14ac:dyDescent="0.3">
      <c r="B5824" s="113">
        <v>-66330</v>
      </c>
    </row>
    <row r="5825" spans="2:2" x14ac:dyDescent="0.3">
      <c r="B5825" s="113">
        <v>-106500</v>
      </c>
    </row>
    <row r="5826" spans="2:2" x14ac:dyDescent="0.3">
      <c r="B5826" s="113">
        <v>-127500</v>
      </c>
    </row>
    <row r="5827" spans="2:2" x14ac:dyDescent="0.3">
      <c r="B5827" s="113">
        <v>-144330</v>
      </c>
    </row>
    <row r="5828" spans="2:2" x14ac:dyDescent="0.3">
      <c r="B5828" s="113">
        <v>-181500</v>
      </c>
    </row>
    <row r="5829" spans="2:2" x14ac:dyDescent="0.3">
      <c r="B5829" s="113">
        <v>-208670</v>
      </c>
    </row>
    <row r="5830" spans="2:2" x14ac:dyDescent="0.3">
      <c r="B5830" s="113">
        <v>-226330</v>
      </c>
    </row>
    <row r="5831" spans="2:2" x14ac:dyDescent="0.3">
      <c r="B5831" s="113">
        <v>-195000</v>
      </c>
    </row>
    <row r="5832" spans="2:2" x14ac:dyDescent="0.3">
      <c r="B5832" s="113">
        <v>-173170</v>
      </c>
    </row>
    <row r="5833" spans="2:2" x14ac:dyDescent="0.3">
      <c r="B5833" s="113">
        <v>-157830</v>
      </c>
    </row>
    <row r="5834" spans="2:2" x14ac:dyDescent="0.3">
      <c r="B5834" s="113">
        <v>-122170</v>
      </c>
    </row>
    <row r="5835" spans="2:2" x14ac:dyDescent="0.3">
      <c r="B5835" s="113">
        <v>-86830</v>
      </c>
    </row>
    <row r="5836" spans="2:2" x14ac:dyDescent="0.3">
      <c r="B5836" s="113">
        <v>-66830</v>
      </c>
    </row>
    <row r="5837" spans="2:2" x14ac:dyDescent="0.3">
      <c r="B5837" s="113">
        <v>-49500</v>
      </c>
    </row>
    <row r="5838" spans="2:2" x14ac:dyDescent="0.3">
      <c r="B5838" s="113">
        <v>-38830</v>
      </c>
    </row>
    <row r="5839" spans="2:2" x14ac:dyDescent="0.3">
      <c r="B5839" s="113">
        <v>-19670</v>
      </c>
    </row>
    <row r="5840" spans="2:2" x14ac:dyDescent="0.3">
      <c r="B5840" s="113">
        <v>0</v>
      </c>
    </row>
    <row r="5841" spans="2:2" x14ac:dyDescent="0.3">
      <c r="B5841" s="113">
        <v>0</v>
      </c>
    </row>
    <row r="5842" spans="2:2" x14ac:dyDescent="0.3">
      <c r="B5842" s="113">
        <v>0</v>
      </c>
    </row>
    <row r="5843" spans="2:2" x14ac:dyDescent="0.3">
      <c r="B5843" s="113">
        <v>0</v>
      </c>
    </row>
    <row r="5844" spans="2:2" x14ac:dyDescent="0.3">
      <c r="B5844" s="113">
        <v>0</v>
      </c>
    </row>
    <row r="5845" spans="2:2" x14ac:dyDescent="0.3">
      <c r="B5845" s="113">
        <v>0</v>
      </c>
    </row>
    <row r="5846" spans="2:2" x14ac:dyDescent="0.3">
      <c r="B5846" s="113">
        <v>-110170</v>
      </c>
    </row>
    <row r="5847" spans="2:2" x14ac:dyDescent="0.3">
      <c r="B5847" s="113">
        <v>-138330</v>
      </c>
    </row>
    <row r="5848" spans="2:2" x14ac:dyDescent="0.3">
      <c r="B5848" s="113">
        <v>-172670</v>
      </c>
    </row>
    <row r="5849" spans="2:2" x14ac:dyDescent="0.3">
      <c r="B5849" s="113">
        <v>-176170</v>
      </c>
    </row>
    <row r="5850" spans="2:2" x14ac:dyDescent="0.3">
      <c r="B5850" s="113">
        <v>-181670</v>
      </c>
    </row>
    <row r="5851" spans="2:2" x14ac:dyDescent="0.3">
      <c r="B5851" s="113">
        <v>-182670</v>
      </c>
    </row>
    <row r="5852" spans="2:2" x14ac:dyDescent="0.3">
      <c r="B5852" s="113">
        <v>-207830</v>
      </c>
    </row>
    <row r="5853" spans="2:2" x14ac:dyDescent="0.3">
      <c r="B5853" s="113">
        <v>-213170</v>
      </c>
    </row>
    <row r="5854" spans="2:2" x14ac:dyDescent="0.3">
      <c r="B5854" s="113">
        <v>-209830</v>
      </c>
    </row>
    <row r="5855" spans="2:2" x14ac:dyDescent="0.3">
      <c r="B5855" s="113">
        <v>-169670</v>
      </c>
    </row>
    <row r="5856" spans="2:2" x14ac:dyDescent="0.3">
      <c r="B5856" s="113">
        <v>-140170</v>
      </c>
    </row>
    <row r="5857" spans="2:2" x14ac:dyDescent="0.3">
      <c r="B5857" s="113">
        <v>-132000</v>
      </c>
    </row>
    <row r="5858" spans="2:2" x14ac:dyDescent="0.3">
      <c r="B5858" s="113">
        <v>-103170</v>
      </c>
    </row>
    <row r="5859" spans="2:2" x14ac:dyDescent="0.3">
      <c r="B5859" s="113">
        <v>-74000</v>
      </c>
    </row>
    <row r="5860" spans="2:2" x14ac:dyDescent="0.3">
      <c r="B5860" s="113">
        <v>-57000</v>
      </c>
    </row>
    <row r="5861" spans="2:2" x14ac:dyDescent="0.3">
      <c r="B5861" s="113">
        <v>-42330</v>
      </c>
    </row>
    <row r="5862" spans="2:2" x14ac:dyDescent="0.3">
      <c r="B5862" s="113">
        <v>-36830</v>
      </c>
    </row>
    <row r="5863" spans="2:2" x14ac:dyDescent="0.3">
      <c r="B5863" s="113">
        <v>-20170</v>
      </c>
    </row>
    <row r="5864" spans="2:2" x14ac:dyDescent="0.3">
      <c r="B5864" s="113">
        <v>0</v>
      </c>
    </row>
    <row r="5865" spans="2:2" x14ac:dyDescent="0.3">
      <c r="B5865" s="113">
        <v>0</v>
      </c>
    </row>
    <row r="5866" spans="2:2" x14ac:dyDescent="0.3">
      <c r="B5866" s="113">
        <v>0</v>
      </c>
    </row>
    <row r="5867" spans="2:2" x14ac:dyDescent="0.3">
      <c r="B5867" s="113">
        <v>0</v>
      </c>
    </row>
    <row r="5868" spans="2:2" x14ac:dyDescent="0.3">
      <c r="B5868" s="113">
        <v>0</v>
      </c>
    </row>
    <row r="5869" spans="2:2" x14ac:dyDescent="0.3">
      <c r="B5869" s="113">
        <v>0</v>
      </c>
    </row>
    <row r="5870" spans="2:2" x14ac:dyDescent="0.3">
      <c r="B5870" s="113">
        <v>-118000</v>
      </c>
    </row>
    <row r="5871" spans="2:2" x14ac:dyDescent="0.3">
      <c r="B5871" s="113">
        <v>-140670</v>
      </c>
    </row>
    <row r="5872" spans="2:2" x14ac:dyDescent="0.3">
      <c r="B5872" s="113">
        <v>-165670</v>
      </c>
    </row>
    <row r="5873" spans="2:2" x14ac:dyDescent="0.3">
      <c r="B5873" s="113">
        <v>-184830</v>
      </c>
    </row>
    <row r="5874" spans="2:2" x14ac:dyDescent="0.3">
      <c r="B5874" s="113">
        <v>-197830</v>
      </c>
    </row>
    <row r="5875" spans="2:2" x14ac:dyDescent="0.3">
      <c r="B5875" s="113">
        <v>-204330</v>
      </c>
    </row>
    <row r="5876" spans="2:2" x14ac:dyDescent="0.3">
      <c r="B5876" s="113">
        <v>-233830</v>
      </c>
    </row>
    <row r="5877" spans="2:2" x14ac:dyDescent="0.3">
      <c r="B5877" s="113">
        <v>-249670</v>
      </c>
    </row>
    <row r="5878" spans="2:2" x14ac:dyDescent="0.3">
      <c r="B5878" s="113">
        <v>-257829.99999999997</v>
      </c>
    </row>
    <row r="5879" spans="2:2" x14ac:dyDescent="0.3">
      <c r="B5879" s="113">
        <v>-219170</v>
      </c>
    </row>
    <row r="5880" spans="2:2" x14ac:dyDescent="0.3">
      <c r="B5880" s="113">
        <v>-190670</v>
      </c>
    </row>
    <row r="5881" spans="2:2" x14ac:dyDescent="0.3">
      <c r="B5881" s="113">
        <v>-164670</v>
      </c>
    </row>
    <row r="5882" spans="2:2" x14ac:dyDescent="0.3">
      <c r="B5882" s="113">
        <v>-127170</v>
      </c>
    </row>
    <row r="5883" spans="2:2" x14ac:dyDescent="0.3">
      <c r="B5883" s="113">
        <v>-91500</v>
      </c>
    </row>
    <row r="5884" spans="2:2" x14ac:dyDescent="0.3">
      <c r="B5884" s="113">
        <v>-67500</v>
      </c>
    </row>
    <row r="5885" spans="2:2" x14ac:dyDescent="0.3">
      <c r="B5885" s="113">
        <v>-46000</v>
      </c>
    </row>
    <row r="5886" spans="2:2" x14ac:dyDescent="0.3">
      <c r="B5886" s="113">
        <v>-33330</v>
      </c>
    </row>
    <row r="5887" spans="2:2" x14ac:dyDescent="0.3">
      <c r="B5887" s="113">
        <v>0</v>
      </c>
    </row>
    <row r="5888" spans="2:2" x14ac:dyDescent="0.3">
      <c r="B5888" s="113">
        <v>0</v>
      </c>
    </row>
    <row r="5889" spans="2:2" x14ac:dyDescent="0.3">
      <c r="B5889" s="113">
        <v>0</v>
      </c>
    </row>
    <row r="5890" spans="2:2" x14ac:dyDescent="0.3">
      <c r="B5890" s="113">
        <v>0</v>
      </c>
    </row>
    <row r="5891" spans="2:2" x14ac:dyDescent="0.3">
      <c r="B5891" s="113">
        <v>0</v>
      </c>
    </row>
    <row r="5892" spans="2:2" x14ac:dyDescent="0.3">
      <c r="B5892" s="113">
        <v>0</v>
      </c>
    </row>
    <row r="5893" spans="2:2" x14ac:dyDescent="0.3">
      <c r="B5893" s="113">
        <v>0</v>
      </c>
    </row>
    <row r="5894" spans="2:2" x14ac:dyDescent="0.3">
      <c r="B5894" s="113">
        <v>-65500</v>
      </c>
    </row>
    <row r="5895" spans="2:2" x14ac:dyDescent="0.3">
      <c r="B5895" s="113">
        <v>-67170</v>
      </c>
    </row>
    <row r="5896" spans="2:2" x14ac:dyDescent="0.3">
      <c r="B5896" s="113">
        <v>-109330</v>
      </c>
    </row>
    <row r="5897" spans="2:2" x14ac:dyDescent="0.3">
      <c r="B5897" s="113">
        <v>-127000</v>
      </c>
    </row>
    <row r="5898" spans="2:2" x14ac:dyDescent="0.3">
      <c r="B5898" s="113">
        <v>-134000</v>
      </c>
    </row>
    <row r="5899" spans="2:2" x14ac:dyDescent="0.3">
      <c r="B5899" s="113">
        <v>-141500</v>
      </c>
    </row>
    <row r="5900" spans="2:2" x14ac:dyDescent="0.3">
      <c r="B5900" s="113">
        <v>-167170</v>
      </c>
    </row>
    <row r="5901" spans="2:2" x14ac:dyDescent="0.3">
      <c r="B5901" s="113">
        <v>-184330</v>
      </c>
    </row>
    <row r="5902" spans="2:2" x14ac:dyDescent="0.3">
      <c r="B5902" s="113">
        <v>-197170</v>
      </c>
    </row>
    <row r="5903" spans="2:2" x14ac:dyDescent="0.3">
      <c r="B5903" s="113">
        <v>-165170</v>
      </c>
    </row>
    <row r="5904" spans="2:2" x14ac:dyDescent="0.3">
      <c r="B5904" s="113">
        <v>-142170</v>
      </c>
    </row>
    <row r="5905" spans="2:2" x14ac:dyDescent="0.3">
      <c r="B5905" s="113">
        <v>-121330</v>
      </c>
    </row>
    <row r="5906" spans="2:2" x14ac:dyDescent="0.3">
      <c r="B5906" s="113">
        <v>-85670</v>
      </c>
    </row>
    <row r="5907" spans="2:2" x14ac:dyDescent="0.3">
      <c r="B5907" s="113">
        <v>-53170</v>
      </c>
    </row>
    <row r="5908" spans="2:2" x14ac:dyDescent="0.3">
      <c r="B5908" s="113">
        <v>-31170</v>
      </c>
    </row>
    <row r="5909" spans="2:2" x14ac:dyDescent="0.3">
      <c r="B5909" s="113">
        <v>0</v>
      </c>
    </row>
    <row r="5910" spans="2:2" x14ac:dyDescent="0.3">
      <c r="B5910" s="113">
        <v>0</v>
      </c>
    </row>
    <row r="5911" spans="2:2" x14ac:dyDescent="0.3">
      <c r="B5911" s="113">
        <v>0</v>
      </c>
    </row>
    <row r="5912" spans="2:2" x14ac:dyDescent="0.3">
      <c r="B5912" s="113">
        <v>0</v>
      </c>
    </row>
    <row r="5913" spans="2:2" x14ac:dyDescent="0.3">
      <c r="B5913" s="113">
        <v>0</v>
      </c>
    </row>
    <row r="5914" spans="2:2" x14ac:dyDescent="0.3">
      <c r="B5914" s="113">
        <v>0</v>
      </c>
    </row>
    <row r="5915" spans="2:2" x14ac:dyDescent="0.3">
      <c r="B5915" s="113">
        <v>0</v>
      </c>
    </row>
    <row r="5916" spans="2:2" x14ac:dyDescent="0.3">
      <c r="B5916" s="113">
        <v>0</v>
      </c>
    </row>
    <row r="5917" spans="2:2" x14ac:dyDescent="0.3">
      <c r="B5917" s="113">
        <v>0</v>
      </c>
    </row>
    <row r="5918" spans="2:2" x14ac:dyDescent="0.3">
      <c r="B5918" s="113">
        <v>-61330</v>
      </c>
    </row>
    <row r="5919" spans="2:2" x14ac:dyDescent="0.3">
      <c r="B5919" s="113">
        <v>-70000</v>
      </c>
    </row>
    <row r="5920" spans="2:2" x14ac:dyDescent="0.3">
      <c r="B5920" s="113">
        <v>-100670</v>
      </c>
    </row>
    <row r="5921" spans="2:2" x14ac:dyDescent="0.3">
      <c r="B5921" s="113">
        <v>-137000</v>
      </c>
    </row>
    <row r="5922" spans="2:2" x14ac:dyDescent="0.3">
      <c r="B5922" s="113">
        <v>-146170</v>
      </c>
    </row>
    <row r="5923" spans="2:2" x14ac:dyDescent="0.3">
      <c r="B5923" s="113">
        <v>-159830</v>
      </c>
    </row>
    <row r="5924" spans="2:2" x14ac:dyDescent="0.3">
      <c r="B5924" s="113">
        <v>-191170</v>
      </c>
    </row>
    <row r="5925" spans="2:2" x14ac:dyDescent="0.3">
      <c r="B5925" s="113">
        <v>-214830</v>
      </c>
    </row>
    <row r="5926" spans="2:2" x14ac:dyDescent="0.3">
      <c r="B5926" s="113">
        <v>-233830</v>
      </c>
    </row>
    <row r="5927" spans="2:2" x14ac:dyDescent="0.3">
      <c r="B5927" s="113">
        <v>-200500</v>
      </c>
    </row>
    <row r="5928" spans="2:2" x14ac:dyDescent="0.3">
      <c r="B5928" s="113">
        <v>-175330</v>
      </c>
    </row>
    <row r="5929" spans="2:2" x14ac:dyDescent="0.3">
      <c r="B5929" s="113">
        <v>-156500</v>
      </c>
    </row>
    <row r="5930" spans="2:2" x14ac:dyDescent="0.3">
      <c r="B5930" s="113">
        <v>-120000</v>
      </c>
    </row>
    <row r="5931" spans="2:2" x14ac:dyDescent="0.3">
      <c r="B5931" s="113">
        <v>-85330</v>
      </c>
    </row>
    <row r="5932" spans="2:2" x14ac:dyDescent="0.3">
      <c r="B5932" s="113">
        <v>-68830</v>
      </c>
    </row>
    <row r="5933" spans="2:2" x14ac:dyDescent="0.3">
      <c r="B5933" s="113">
        <v>-50670</v>
      </c>
    </row>
    <row r="5934" spans="2:2" x14ac:dyDescent="0.3">
      <c r="B5934" s="113">
        <v>-39330</v>
      </c>
    </row>
    <row r="5935" spans="2:2" x14ac:dyDescent="0.3">
      <c r="B5935" s="113">
        <v>-20500</v>
      </c>
    </row>
    <row r="5936" spans="2:2" x14ac:dyDescent="0.3">
      <c r="B5936" s="113">
        <v>0</v>
      </c>
    </row>
    <row r="5937" spans="2:2" x14ac:dyDescent="0.3">
      <c r="B5937" s="113">
        <v>0</v>
      </c>
    </row>
    <row r="5938" spans="2:2" x14ac:dyDescent="0.3">
      <c r="B5938" s="113">
        <v>0</v>
      </c>
    </row>
    <row r="5939" spans="2:2" x14ac:dyDescent="0.3">
      <c r="B5939" s="113">
        <v>0</v>
      </c>
    </row>
    <row r="5940" spans="2:2" x14ac:dyDescent="0.3">
      <c r="B5940" s="113">
        <v>0</v>
      </c>
    </row>
    <row r="5941" spans="2:2" x14ac:dyDescent="0.3">
      <c r="B5941" s="113">
        <v>0</v>
      </c>
    </row>
    <row r="5942" spans="2:2" x14ac:dyDescent="0.3">
      <c r="B5942" s="113">
        <v>-110500</v>
      </c>
    </row>
    <row r="5943" spans="2:2" x14ac:dyDescent="0.3">
      <c r="B5943" s="113">
        <v>-121170</v>
      </c>
    </row>
    <row r="5944" spans="2:2" x14ac:dyDescent="0.3">
      <c r="B5944" s="113">
        <v>-136830</v>
      </c>
    </row>
    <row r="5945" spans="2:2" x14ac:dyDescent="0.3">
      <c r="B5945" s="113">
        <v>-133170</v>
      </c>
    </row>
    <row r="5946" spans="2:2" x14ac:dyDescent="0.3">
      <c r="B5946" s="113">
        <v>-129169.99999999999</v>
      </c>
    </row>
    <row r="5947" spans="2:2" x14ac:dyDescent="0.3">
      <c r="B5947" s="113">
        <v>-126170</v>
      </c>
    </row>
    <row r="5948" spans="2:2" x14ac:dyDescent="0.3">
      <c r="B5948" s="113">
        <v>-139500</v>
      </c>
    </row>
    <row r="5949" spans="2:2" x14ac:dyDescent="0.3">
      <c r="B5949" s="113">
        <v>-143000</v>
      </c>
    </row>
    <row r="5950" spans="2:2" x14ac:dyDescent="0.3">
      <c r="B5950" s="113">
        <v>-145000</v>
      </c>
    </row>
    <row r="5951" spans="2:2" x14ac:dyDescent="0.3">
      <c r="B5951" s="113">
        <v>-104670</v>
      </c>
    </row>
    <row r="5952" spans="2:2" x14ac:dyDescent="0.3">
      <c r="B5952" s="113">
        <v>-79670</v>
      </c>
    </row>
    <row r="5953" spans="2:2" x14ac:dyDescent="0.3">
      <c r="B5953" s="113">
        <v>-73830</v>
      </c>
    </row>
    <row r="5954" spans="2:2" x14ac:dyDescent="0.3">
      <c r="B5954" s="113">
        <v>-47170</v>
      </c>
    </row>
    <row r="5955" spans="2:2" x14ac:dyDescent="0.3">
      <c r="B5955" s="113">
        <v>0</v>
      </c>
    </row>
    <row r="5956" spans="2:2" x14ac:dyDescent="0.3">
      <c r="B5956" s="113">
        <v>0</v>
      </c>
    </row>
    <row r="5957" spans="2:2" x14ac:dyDescent="0.3">
      <c r="B5957" s="113">
        <v>0</v>
      </c>
    </row>
    <row r="5958" spans="2:2" x14ac:dyDescent="0.3">
      <c r="B5958" s="113">
        <v>0</v>
      </c>
    </row>
    <row r="5959" spans="2:2" x14ac:dyDescent="0.3">
      <c r="B5959" s="113">
        <v>0</v>
      </c>
    </row>
    <row r="5960" spans="2:2" x14ac:dyDescent="0.3">
      <c r="B5960" s="113">
        <v>0</v>
      </c>
    </row>
    <row r="5961" spans="2:2" x14ac:dyDescent="0.3">
      <c r="B5961" s="113">
        <v>0</v>
      </c>
    </row>
    <row r="5962" spans="2:2" x14ac:dyDescent="0.3">
      <c r="B5962" s="113">
        <v>0</v>
      </c>
    </row>
    <row r="5963" spans="2:2" x14ac:dyDescent="0.3">
      <c r="B5963" s="113">
        <v>0</v>
      </c>
    </row>
    <row r="5964" spans="2:2" x14ac:dyDescent="0.3">
      <c r="B5964" s="113">
        <v>0</v>
      </c>
    </row>
    <row r="5965" spans="2:2" x14ac:dyDescent="0.3">
      <c r="B5965" s="113">
        <v>0</v>
      </c>
    </row>
    <row r="5966" spans="2:2" x14ac:dyDescent="0.3">
      <c r="B5966" s="113">
        <v>-68000</v>
      </c>
    </row>
    <row r="5967" spans="2:2" x14ac:dyDescent="0.3">
      <c r="B5967" s="113">
        <v>-71170</v>
      </c>
    </row>
    <row r="5968" spans="2:2" x14ac:dyDescent="0.3">
      <c r="B5968" s="113">
        <v>-97170</v>
      </c>
    </row>
    <row r="5969" spans="2:2" x14ac:dyDescent="0.3">
      <c r="B5969" s="113">
        <v>-133670</v>
      </c>
    </row>
    <row r="5970" spans="2:2" x14ac:dyDescent="0.3">
      <c r="B5970" s="113">
        <v>-132330</v>
      </c>
    </row>
    <row r="5971" spans="2:2" x14ac:dyDescent="0.3">
      <c r="B5971" s="113">
        <v>-138330</v>
      </c>
    </row>
    <row r="5972" spans="2:2" x14ac:dyDescent="0.3">
      <c r="B5972" s="113">
        <v>-164830</v>
      </c>
    </row>
    <row r="5973" spans="2:2" x14ac:dyDescent="0.3">
      <c r="B5973" s="113">
        <v>-183000</v>
      </c>
    </row>
    <row r="5974" spans="2:2" x14ac:dyDescent="0.3">
      <c r="B5974" s="113">
        <v>-188830</v>
      </c>
    </row>
    <row r="5975" spans="2:2" x14ac:dyDescent="0.3">
      <c r="B5975" s="113">
        <v>-142170</v>
      </c>
    </row>
    <row r="5976" spans="2:2" x14ac:dyDescent="0.3">
      <c r="B5976" s="113">
        <v>-112000</v>
      </c>
    </row>
    <row r="5977" spans="2:2" x14ac:dyDescent="0.3">
      <c r="B5977" s="113">
        <v>-98170</v>
      </c>
    </row>
    <row r="5978" spans="2:2" x14ac:dyDescent="0.3">
      <c r="B5978" s="113">
        <v>-68170</v>
      </c>
    </row>
    <row r="5979" spans="2:2" x14ac:dyDescent="0.3">
      <c r="B5979" s="113">
        <v>-37000</v>
      </c>
    </row>
    <row r="5980" spans="2:2" x14ac:dyDescent="0.3">
      <c r="B5980" s="113">
        <v>-18500</v>
      </c>
    </row>
    <row r="5981" spans="2:2" x14ac:dyDescent="0.3">
      <c r="B5981" s="113">
        <v>0</v>
      </c>
    </row>
    <row r="5982" spans="2:2" x14ac:dyDescent="0.3">
      <c r="B5982" s="113">
        <v>0</v>
      </c>
    </row>
    <row r="5983" spans="2:2" x14ac:dyDescent="0.3">
      <c r="B5983" s="113">
        <v>0</v>
      </c>
    </row>
    <row r="5984" spans="2:2" x14ac:dyDescent="0.3">
      <c r="B5984" s="113">
        <v>0</v>
      </c>
    </row>
    <row r="5985" spans="2:2" x14ac:dyDescent="0.3">
      <c r="B5985" s="113">
        <v>0</v>
      </c>
    </row>
    <row r="5986" spans="2:2" x14ac:dyDescent="0.3">
      <c r="B5986" s="113">
        <v>0</v>
      </c>
    </row>
    <row r="5987" spans="2:2" x14ac:dyDescent="0.3">
      <c r="B5987" s="113">
        <v>0</v>
      </c>
    </row>
    <row r="5988" spans="2:2" x14ac:dyDescent="0.3">
      <c r="B5988" s="113">
        <v>0</v>
      </c>
    </row>
    <row r="5989" spans="2:2" x14ac:dyDescent="0.3">
      <c r="B5989" s="113">
        <v>0</v>
      </c>
    </row>
    <row r="5990" spans="2:2" x14ac:dyDescent="0.3">
      <c r="B5990" s="113">
        <v>-42000</v>
      </c>
    </row>
    <row r="5991" spans="2:2" x14ac:dyDescent="0.3">
      <c r="B5991" s="113">
        <v>-42670</v>
      </c>
    </row>
    <row r="5992" spans="2:2" x14ac:dyDescent="0.3">
      <c r="B5992" s="113">
        <v>-65670</v>
      </c>
    </row>
    <row r="5993" spans="2:2" x14ac:dyDescent="0.3">
      <c r="B5993" s="113">
        <v>-92830</v>
      </c>
    </row>
    <row r="5994" spans="2:2" x14ac:dyDescent="0.3">
      <c r="B5994" s="113">
        <v>-88500</v>
      </c>
    </row>
    <row r="5995" spans="2:2" x14ac:dyDescent="0.3">
      <c r="B5995" s="113">
        <v>-96500</v>
      </c>
    </row>
    <row r="5996" spans="2:2" x14ac:dyDescent="0.3">
      <c r="B5996" s="113">
        <v>-110000</v>
      </c>
    </row>
    <row r="5997" spans="2:2" x14ac:dyDescent="0.3">
      <c r="B5997" s="113">
        <v>-113330</v>
      </c>
    </row>
    <row r="5998" spans="2:2" x14ac:dyDescent="0.3">
      <c r="B5998" s="113">
        <v>-117000</v>
      </c>
    </row>
    <row r="5999" spans="2:2" x14ac:dyDescent="0.3">
      <c r="B5999" s="113">
        <v>-77830</v>
      </c>
    </row>
    <row r="6000" spans="2:2" x14ac:dyDescent="0.3">
      <c r="B6000" s="113">
        <v>-53500</v>
      </c>
    </row>
    <row r="6001" spans="2:2" x14ac:dyDescent="0.3">
      <c r="B6001" s="113">
        <v>-44830</v>
      </c>
    </row>
    <row r="6002" spans="2:2" x14ac:dyDescent="0.3">
      <c r="B6002" s="113">
        <v>-18670</v>
      </c>
    </row>
    <row r="6003" spans="2:2" x14ac:dyDescent="0.3">
      <c r="B6003" s="113">
        <v>0</v>
      </c>
    </row>
    <row r="6004" spans="2:2" x14ac:dyDescent="0.3">
      <c r="B6004" s="113">
        <v>0</v>
      </c>
    </row>
    <row r="6005" spans="2:2" x14ac:dyDescent="0.3">
      <c r="B6005" s="113">
        <v>0</v>
      </c>
    </row>
    <row r="6006" spans="2:2" x14ac:dyDescent="0.3">
      <c r="B6006" s="113">
        <v>0</v>
      </c>
    </row>
    <row r="6007" spans="2:2" x14ac:dyDescent="0.3">
      <c r="B6007" s="113">
        <v>0</v>
      </c>
    </row>
    <row r="6008" spans="2:2" x14ac:dyDescent="0.3">
      <c r="B6008" s="113">
        <v>10080</v>
      </c>
    </row>
    <row r="6009" spans="2:2" x14ac:dyDescent="0.3">
      <c r="B6009" s="113">
        <v>20250</v>
      </c>
    </row>
    <row r="6010" spans="2:2" x14ac:dyDescent="0.3">
      <c r="B6010" s="113">
        <v>25000</v>
      </c>
    </row>
    <row r="6011" spans="2:2" x14ac:dyDescent="0.3">
      <c r="B6011" s="113">
        <v>28920</v>
      </c>
    </row>
    <row r="6012" spans="2:2" x14ac:dyDescent="0.3">
      <c r="B6012" s="113">
        <v>30750</v>
      </c>
    </row>
    <row r="6013" spans="2:2" x14ac:dyDescent="0.3">
      <c r="B6013" s="113">
        <v>27000</v>
      </c>
    </row>
    <row r="6014" spans="2:2" x14ac:dyDescent="0.3">
      <c r="B6014" s="113">
        <v>-26500</v>
      </c>
    </row>
    <row r="6015" spans="2:2" x14ac:dyDescent="0.3">
      <c r="B6015" s="113">
        <v>-20330</v>
      </c>
    </row>
    <row r="6016" spans="2:2" x14ac:dyDescent="0.3">
      <c r="B6016" s="113">
        <v>-52830</v>
      </c>
    </row>
    <row r="6017" spans="2:2" x14ac:dyDescent="0.3">
      <c r="B6017" s="113">
        <v>-76670</v>
      </c>
    </row>
    <row r="6018" spans="2:2" x14ac:dyDescent="0.3">
      <c r="B6018" s="113">
        <v>-90000</v>
      </c>
    </row>
    <row r="6019" spans="2:2" x14ac:dyDescent="0.3">
      <c r="B6019" s="113">
        <v>-102000</v>
      </c>
    </row>
    <row r="6020" spans="2:2" x14ac:dyDescent="0.3">
      <c r="B6020" s="113">
        <v>-121170</v>
      </c>
    </row>
    <row r="6021" spans="2:2" x14ac:dyDescent="0.3">
      <c r="B6021" s="113">
        <v>-137000</v>
      </c>
    </row>
    <row r="6022" spans="2:2" x14ac:dyDescent="0.3">
      <c r="B6022" s="113">
        <v>-142170</v>
      </c>
    </row>
    <row r="6023" spans="2:2" x14ac:dyDescent="0.3">
      <c r="B6023" s="113">
        <v>-106670</v>
      </c>
    </row>
    <row r="6024" spans="2:2" x14ac:dyDescent="0.3">
      <c r="B6024" s="113">
        <v>-75330</v>
      </c>
    </row>
    <row r="6025" spans="2:2" x14ac:dyDescent="0.3">
      <c r="B6025" s="113">
        <v>-63330</v>
      </c>
    </row>
    <row r="6026" spans="2:2" x14ac:dyDescent="0.3">
      <c r="B6026" s="113">
        <v>-35500</v>
      </c>
    </row>
    <row r="6027" spans="2:2" x14ac:dyDescent="0.3">
      <c r="B6027" s="113">
        <v>0</v>
      </c>
    </row>
    <row r="6028" spans="2:2" x14ac:dyDescent="0.3">
      <c r="B6028" s="113">
        <v>0</v>
      </c>
    </row>
    <row r="6029" spans="2:2" x14ac:dyDescent="0.3">
      <c r="B6029" s="113">
        <v>0</v>
      </c>
    </row>
    <row r="6030" spans="2:2" x14ac:dyDescent="0.3">
      <c r="B6030" s="113">
        <v>0</v>
      </c>
    </row>
    <row r="6031" spans="2:2" x14ac:dyDescent="0.3">
      <c r="B6031" s="113">
        <v>0</v>
      </c>
    </row>
    <row r="6032" spans="2:2" x14ac:dyDescent="0.3">
      <c r="B6032" s="113">
        <v>0</v>
      </c>
    </row>
    <row r="6033" spans="2:2" x14ac:dyDescent="0.3">
      <c r="B6033" s="113">
        <v>0</v>
      </c>
    </row>
    <row r="6034" spans="2:2" x14ac:dyDescent="0.3">
      <c r="B6034" s="113">
        <v>14670</v>
      </c>
    </row>
    <row r="6035" spans="2:2" x14ac:dyDescent="0.3">
      <c r="B6035" s="113">
        <v>19420</v>
      </c>
    </row>
    <row r="6036" spans="2:2" x14ac:dyDescent="0.3">
      <c r="B6036" s="113">
        <v>22830</v>
      </c>
    </row>
    <row r="6037" spans="2:2" x14ac:dyDescent="0.3">
      <c r="B6037" s="113">
        <v>23080</v>
      </c>
    </row>
    <row r="6038" spans="2:2" x14ac:dyDescent="0.3">
      <c r="B6038" s="113">
        <v>-20830</v>
      </c>
    </row>
    <row r="6039" spans="2:2" x14ac:dyDescent="0.3">
      <c r="B6039" s="113">
        <v>-10330</v>
      </c>
    </row>
    <row r="6040" spans="2:2" x14ac:dyDescent="0.3">
      <c r="B6040" s="113">
        <v>-26170</v>
      </c>
    </row>
    <row r="6041" spans="2:2" x14ac:dyDescent="0.3">
      <c r="B6041" s="113">
        <v>-54330</v>
      </c>
    </row>
    <row r="6042" spans="2:2" x14ac:dyDescent="0.3">
      <c r="B6042" s="113">
        <v>-78170</v>
      </c>
    </row>
    <row r="6043" spans="2:2" x14ac:dyDescent="0.3">
      <c r="B6043" s="113">
        <v>-77170</v>
      </c>
    </row>
    <row r="6044" spans="2:2" x14ac:dyDescent="0.3">
      <c r="B6044" s="113">
        <v>-89170</v>
      </c>
    </row>
    <row r="6045" spans="2:2" x14ac:dyDescent="0.3">
      <c r="B6045" s="113">
        <v>-92500</v>
      </c>
    </row>
    <row r="6046" spans="2:2" x14ac:dyDescent="0.3">
      <c r="B6046" s="113">
        <v>-98500</v>
      </c>
    </row>
    <row r="6047" spans="2:2" x14ac:dyDescent="0.3">
      <c r="B6047" s="113">
        <v>-62830</v>
      </c>
    </row>
    <row r="6048" spans="2:2" x14ac:dyDescent="0.3">
      <c r="B6048" s="113">
        <v>-42000</v>
      </c>
    </row>
    <row r="6049" spans="2:2" x14ac:dyDescent="0.3">
      <c r="B6049" s="113">
        <v>-36500</v>
      </c>
    </row>
    <row r="6050" spans="2:2" x14ac:dyDescent="0.3">
      <c r="B6050" s="113">
        <v>0</v>
      </c>
    </row>
    <row r="6051" spans="2:2" x14ac:dyDescent="0.3">
      <c r="B6051" s="113">
        <v>0</v>
      </c>
    </row>
    <row r="6052" spans="2:2" x14ac:dyDescent="0.3">
      <c r="B6052" s="113">
        <v>0</v>
      </c>
    </row>
    <row r="6053" spans="2:2" x14ac:dyDescent="0.3">
      <c r="B6053" s="113">
        <v>0</v>
      </c>
    </row>
    <row r="6054" spans="2:2" x14ac:dyDescent="0.3">
      <c r="B6054" s="113">
        <v>0</v>
      </c>
    </row>
    <row r="6055" spans="2:2" x14ac:dyDescent="0.3">
      <c r="B6055" s="113">
        <v>10580</v>
      </c>
    </row>
    <row r="6056" spans="2:2" x14ac:dyDescent="0.3">
      <c r="B6056" s="113">
        <v>17580</v>
      </c>
    </row>
    <row r="6057" spans="2:2" x14ac:dyDescent="0.3">
      <c r="B6057" s="113">
        <v>25080</v>
      </c>
    </row>
    <row r="6058" spans="2:2" x14ac:dyDescent="0.3">
      <c r="B6058" s="113">
        <v>30080</v>
      </c>
    </row>
    <row r="6059" spans="2:2" x14ac:dyDescent="0.3">
      <c r="B6059" s="113">
        <v>33830</v>
      </c>
    </row>
    <row r="6060" spans="2:2" x14ac:dyDescent="0.3">
      <c r="B6060" s="113">
        <v>37250</v>
      </c>
    </row>
    <row r="6061" spans="2:2" x14ac:dyDescent="0.3">
      <c r="B6061" s="113">
        <v>32080</v>
      </c>
    </row>
    <row r="6062" spans="2:2" x14ac:dyDescent="0.3">
      <c r="B6062" s="113">
        <v>-29000</v>
      </c>
    </row>
    <row r="6063" spans="2:2" x14ac:dyDescent="0.3">
      <c r="B6063" s="113">
        <v>-29830</v>
      </c>
    </row>
    <row r="6064" spans="2:2" x14ac:dyDescent="0.3">
      <c r="B6064" s="113">
        <v>-48330</v>
      </c>
    </row>
    <row r="6065" spans="2:2" x14ac:dyDescent="0.3">
      <c r="B6065" s="113">
        <v>-58670</v>
      </c>
    </row>
    <row r="6066" spans="2:2" x14ac:dyDescent="0.3">
      <c r="B6066" s="113">
        <v>-77000</v>
      </c>
    </row>
    <row r="6067" spans="2:2" x14ac:dyDescent="0.3">
      <c r="B6067" s="113">
        <v>-84000</v>
      </c>
    </row>
    <row r="6068" spans="2:2" x14ac:dyDescent="0.3">
      <c r="B6068" s="113">
        <v>-103000</v>
      </c>
    </row>
    <row r="6069" spans="2:2" x14ac:dyDescent="0.3">
      <c r="B6069" s="113">
        <v>-123170</v>
      </c>
    </row>
    <row r="6070" spans="2:2" x14ac:dyDescent="0.3">
      <c r="B6070" s="113">
        <v>-127830</v>
      </c>
    </row>
    <row r="6071" spans="2:2" x14ac:dyDescent="0.3">
      <c r="B6071" s="113">
        <v>-89500</v>
      </c>
    </row>
    <row r="6072" spans="2:2" x14ac:dyDescent="0.3">
      <c r="B6072" s="113">
        <v>-72170</v>
      </c>
    </row>
    <row r="6073" spans="2:2" x14ac:dyDescent="0.3">
      <c r="B6073" s="113">
        <v>-59670</v>
      </c>
    </row>
    <row r="6074" spans="2:2" x14ac:dyDescent="0.3">
      <c r="B6074" s="113">
        <v>-28670</v>
      </c>
    </row>
    <row r="6075" spans="2:2" x14ac:dyDescent="0.3">
      <c r="B6075" s="113">
        <v>0</v>
      </c>
    </row>
    <row r="6076" spans="2:2" x14ac:dyDescent="0.3">
      <c r="B6076" s="113">
        <v>0</v>
      </c>
    </row>
    <row r="6077" spans="2:2" x14ac:dyDescent="0.3">
      <c r="B6077" s="113">
        <v>0</v>
      </c>
    </row>
    <row r="6078" spans="2:2" x14ac:dyDescent="0.3">
      <c r="B6078" s="113">
        <v>0</v>
      </c>
    </row>
    <row r="6079" spans="2:2" x14ac:dyDescent="0.3">
      <c r="B6079" s="113">
        <v>0</v>
      </c>
    </row>
    <row r="6080" spans="2:2" x14ac:dyDescent="0.3">
      <c r="B6080" s="113">
        <v>0</v>
      </c>
    </row>
    <row r="6081" spans="2:2" x14ac:dyDescent="0.3">
      <c r="B6081" s="113">
        <v>0</v>
      </c>
    </row>
    <row r="6082" spans="2:2" x14ac:dyDescent="0.3">
      <c r="B6082" s="113">
        <v>18920</v>
      </c>
    </row>
    <row r="6083" spans="2:2" x14ac:dyDescent="0.3">
      <c r="B6083" s="113">
        <v>23420</v>
      </c>
    </row>
    <row r="6084" spans="2:2" x14ac:dyDescent="0.3">
      <c r="B6084" s="113">
        <v>27580</v>
      </c>
    </row>
    <row r="6085" spans="2:2" x14ac:dyDescent="0.3">
      <c r="B6085" s="113">
        <v>27330</v>
      </c>
    </row>
    <row r="6086" spans="2:2" x14ac:dyDescent="0.3">
      <c r="B6086" s="113">
        <v>0</v>
      </c>
    </row>
    <row r="6087" spans="2:2" x14ac:dyDescent="0.3">
      <c r="B6087" s="113">
        <v>0</v>
      </c>
    </row>
    <row r="6088" spans="2:2" x14ac:dyDescent="0.3">
      <c r="B6088" s="113">
        <v>-34170</v>
      </c>
    </row>
    <row r="6089" spans="2:2" x14ac:dyDescent="0.3">
      <c r="B6089" s="113">
        <v>-56830</v>
      </c>
    </row>
    <row r="6090" spans="2:2" x14ac:dyDescent="0.3">
      <c r="B6090" s="113">
        <v>-59330</v>
      </c>
    </row>
    <row r="6091" spans="2:2" x14ac:dyDescent="0.3">
      <c r="B6091" s="113">
        <v>-71000</v>
      </c>
    </row>
    <row r="6092" spans="2:2" x14ac:dyDescent="0.3">
      <c r="B6092" s="113">
        <v>-104000</v>
      </c>
    </row>
    <row r="6093" spans="2:2" x14ac:dyDescent="0.3">
      <c r="B6093" s="113">
        <v>-126170</v>
      </c>
    </row>
    <row r="6094" spans="2:2" x14ac:dyDescent="0.3">
      <c r="B6094" s="113">
        <v>-137000</v>
      </c>
    </row>
    <row r="6095" spans="2:2" x14ac:dyDescent="0.3">
      <c r="B6095" s="113">
        <v>-106000</v>
      </c>
    </row>
    <row r="6096" spans="2:2" x14ac:dyDescent="0.3">
      <c r="B6096" s="113">
        <v>-82170</v>
      </c>
    </row>
    <row r="6097" spans="2:2" x14ac:dyDescent="0.3">
      <c r="B6097" s="113">
        <v>-65670</v>
      </c>
    </row>
    <row r="6098" spans="2:2" x14ac:dyDescent="0.3">
      <c r="B6098" s="113">
        <v>-34170</v>
      </c>
    </row>
    <row r="6099" spans="2:2" x14ac:dyDescent="0.3">
      <c r="B6099" s="113">
        <v>0</v>
      </c>
    </row>
    <row r="6100" spans="2:2" x14ac:dyDescent="0.3">
      <c r="B6100" s="113">
        <v>0</v>
      </c>
    </row>
    <row r="6101" spans="2:2" x14ac:dyDescent="0.3">
      <c r="B6101" s="113">
        <v>0</v>
      </c>
    </row>
    <row r="6102" spans="2:2" x14ac:dyDescent="0.3">
      <c r="B6102" s="113">
        <v>0</v>
      </c>
    </row>
    <row r="6103" spans="2:2" x14ac:dyDescent="0.3">
      <c r="B6103" s="113">
        <v>0</v>
      </c>
    </row>
    <row r="6104" spans="2:2" x14ac:dyDescent="0.3">
      <c r="B6104" s="113">
        <v>0</v>
      </c>
    </row>
    <row r="6105" spans="2:2" x14ac:dyDescent="0.3">
      <c r="B6105" s="113">
        <v>0</v>
      </c>
    </row>
    <row r="6106" spans="2:2" x14ac:dyDescent="0.3">
      <c r="B6106" s="113">
        <v>0</v>
      </c>
    </row>
    <row r="6107" spans="2:2" x14ac:dyDescent="0.3">
      <c r="B6107" s="113">
        <v>14500</v>
      </c>
    </row>
    <row r="6108" spans="2:2" x14ac:dyDescent="0.3">
      <c r="B6108" s="113">
        <v>17170</v>
      </c>
    </row>
    <row r="6109" spans="2:2" x14ac:dyDescent="0.3">
      <c r="B6109" s="113">
        <v>14000</v>
      </c>
    </row>
    <row r="6110" spans="2:2" x14ac:dyDescent="0.3">
      <c r="B6110" s="113">
        <v>-34330</v>
      </c>
    </row>
    <row r="6111" spans="2:2" x14ac:dyDescent="0.3">
      <c r="B6111" s="113">
        <v>-41830</v>
      </c>
    </row>
    <row r="6112" spans="2:2" x14ac:dyDescent="0.3">
      <c r="B6112" s="113">
        <v>-74170</v>
      </c>
    </row>
    <row r="6113" spans="2:2" x14ac:dyDescent="0.3">
      <c r="B6113" s="113">
        <v>-106500</v>
      </c>
    </row>
    <row r="6114" spans="2:2" x14ac:dyDescent="0.3">
      <c r="B6114" s="113">
        <v>-125000</v>
      </c>
    </row>
    <row r="6115" spans="2:2" x14ac:dyDescent="0.3">
      <c r="B6115" s="113">
        <v>-139500</v>
      </c>
    </row>
    <row r="6116" spans="2:2" x14ac:dyDescent="0.3">
      <c r="B6116" s="113">
        <v>-168500</v>
      </c>
    </row>
    <row r="6117" spans="2:2" x14ac:dyDescent="0.3">
      <c r="B6117" s="113">
        <v>-185830</v>
      </c>
    </row>
    <row r="6118" spans="2:2" x14ac:dyDescent="0.3">
      <c r="B6118" s="113">
        <v>-191670</v>
      </c>
    </row>
    <row r="6119" spans="2:2" x14ac:dyDescent="0.3">
      <c r="B6119" s="113">
        <v>-151670</v>
      </c>
    </row>
    <row r="6120" spans="2:2" x14ac:dyDescent="0.3">
      <c r="B6120" s="113">
        <v>-123330</v>
      </c>
    </row>
    <row r="6121" spans="2:2" x14ac:dyDescent="0.3">
      <c r="B6121" s="113">
        <v>-112330</v>
      </c>
    </row>
    <row r="6122" spans="2:2" x14ac:dyDescent="0.3">
      <c r="B6122" s="113">
        <v>-82500</v>
      </c>
    </row>
    <row r="6123" spans="2:2" x14ac:dyDescent="0.3">
      <c r="B6123" s="113">
        <v>-54000</v>
      </c>
    </row>
    <row r="6124" spans="2:2" x14ac:dyDescent="0.3">
      <c r="B6124" s="113">
        <v>-38170</v>
      </c>
    </row>
    <row r="6125" spans="2:2" x14ac:dyDescent="0.3">
      <c r="B6125" s="113">
        <v>0</v>
      </c>
    </row>
    <row r="6126" spans="2:2" x14ac:dyDescent="0.3">
      <c r="B6126" s="113">
        <v>0</v>
      </c>
    </row>
    <row r="6127" spans="2:2" x14ac:dyDescent="0.3">
      <c r="B6127" s="113">
        <v>0</v>
      </c>
    </row>
    <row r="6128" spans="2:2" x14ac:dyDescent="0.3">
      <c r="B6128" s="113">
        <v>0</v>
      </c>
    </row>
    <row r="6129" spans="2:2" x14ac:dyDescent="0.3">
      <c r="B6129" s="113">
        <v>0</v>
      </c>
    </row>
    <row r="6130" spans="2:2" x14ac:dyDescent="0.3">
      <c r="B6130" s="113">
        <v>0</v>
      </c>
    </row>
    <row r="6131" spans="2:2" x14ac:dyDescent="0.3">
      <c r="B6131" s="113">
        <v>0</v>
      </c>
    </row>
    <row r="6132" spans="2:2" x14ac:dyDescent="0.3">
      <c r="B6132" s="113">
        <v>0</v>
      </c>
    </row>
    <row r="6133" spans="2:2" x14ac:dyDescent="0.3">
      <c r="B6133" s="113">
        <v>0</v>
      </c>
    </row>
    <row r="6134" spans="2:2" x14ac:dyDescent="0.3">
      <c r="B6134" s="113">
        <v>-72670</v>
      </c>
    </row>
    <row r="6135" spans="2:2" x14ac:dyDescent="0.3">
      <c r="B6135" s="113">
        <v>-62330</v>
      </c>
    </row>
    <row r="6136" spans="2:2" x14ac:dyDescent="0.3">
      <c r="B6136" s="113">
        <v>-96000</v>
      </c>
    </row>
    <row r="6137" spans="2:2" x14ac:dyDescent="0.3">
      <c r="B6137" s="113">
        <v>-92000</v>
      </c>
    </row>
    <row r="6138" spans="2:2" x14ac:dyDescent="0.3">
      <c r="B6138" s="113">
        <v>-94500</v>
      </c>
    </row>
    <row r="6139" spans="2:2" x14ac:dyDescent="0.3">
      <c r="B6139" s="113">
        <v>-94830</v>
      </c>
    </row>
    <row r="6140" spans="2:2" x14ac:dyDescent="0.3">
      <c r="B6140" s="113">
        <v>-109000</v>
      </c>
    </row>
    <row r="6141" spans="2:2" x14ac:dyDescent="0.3">
      <c r="B6141" s="113">
        <v>-112500</v>
      </c>
    </row>
    <row r="6142" spans="2:2" x14ac:dyDescent="0.3">
      <c r="B6142" s="113">
        <v>-113330</v>
      </c>
    </row>
    <row r="6143" spans="2:2" x14ac:dyDescent="0.3">
      <c r="B6143" s="113">
        <v>-74670</v>
      </c>
    </row>
    <row r="6144" spans="2:2" x14ac:dyDescent="0.3">
      <c r="B6144" s="113">
        <v>-51330</v>
      </c>
    </row>
    <row r="6145" spans="2:2" x14ac:dyDescent="0.3">
      <c r="B6145" s="113">
        <v>-45330</v>
      </c>
    </row>
    <row r="6146" spans="2:2" x14ac:dyDescent="0.3">
      <c r="B6146" s="113">
        <v>0</v>
      </c>
    </row>
    <row r="6147" spans="2:2" x14ac:dyDescent="0.3">
      <c r="B6147" s="113">
        <v>0</v>
      </c>
    </row>
    <row r="6148" spans="2:2" x14ac:dyDescent="0.3">
      <c r="B6148" s="113">
        <v>0</v>
      </c>
    </row>
    <row r="6149" spans="2:2" x14ac:dyDescent="0.3">
      <c r="B6149" s="113">
        <v>0</v>
      </c>
    </row>
    <row r="6150" spans="2:2" x14ac:dyDescent="0.3">
      <c r="B6150" s="113">
        <v>0</v>
      </c>
    </row>
    <row r="6151" spans="2:2" x14ac:dyDescent="0.3">
      <c r="B6151" s="113">
        <v>0</v>
      </c>
    </row>
    <row r="6152" spans="2:2" x14ac:dyDescent="0.3">
      <c r="B6152" s="113">
        <v>0</v>
      </c>
    </row>
    <row r="6153" spans="2:2" x14ac:dyDescent="0.3">
      <c r="B6153" s="113">
        <v>0</v>
      </c>
    </row>
    <row r="6154" spans="2:2" x14ac:dyDescent="0.3">
      <c r="B6154" s="113">
        <v>0</v>
      </c>
    </row>
    <row r="6155" spans="2:2" x14ac:dyDescent="0.3">
      <c r="B6155" s="113">
        <v>16000</v>
      </c>
    </row>
    <row r="6156" spans="2:2" x14ac:dyDescent="0.3">
      <c r="B6156" s="113">
        <v>18420</v>
      </c>
    </row>
    <row r="6157" spans="2:2" x14ac:dyDescent="0.3">
      <c r="B6157" s="113">
        <v>11920</v>
      </c>
    </row>
    <row r="6158" spans="2:2" x14ac:dyDescent="0.3">
      <c r="B6158" s="113">
        <v>-42500</v>
      </c>
    </row>
    <row r="6159" spans="2:2" x14ac:dyDescent="0.3">
      <c r="B6159" s="113">
        <v>-46670</v>
      </c>
    </row>
    <row r="6160" spans="2:2" x14ac:dyDescent="0.3">
      <c r="B6160" s="113">
        <v>-75330</v>
      </c>
    </row>
    <row r="6161" spans="2:2" x14ac:dyDescent="0.3">
      <c r="B6161" s="113">
        <v>-104330</v>
      </c>
    </row>
    <row r="6162" spans="2:2" x14ac:dyDescent="0.3">
      <c r="B6162" s="113">
        <v>-105170</v>
      </c>
    </row>
    <row r="6163" spans="2:2" x14ac:dyDescent="0.3">
      <c r="B6163" s="113">
        <v>-102330</v>
      </c>
    </row>
    <row r="6164" spans="2:2" x14ac:dyDescent="0.3">
      <c r="B6164" s="113">
        <v>-122170</v>
      </c>
    </row>
    <row r="6165" spans="2:2" x14ac:dyDescent="0.3">
      <c r="B6165" s="113">
        <v>-134500</v>
      </c>
    </row>
    <row r="6166" spans="2:2" x14ac:dyDescent="0.3">
      <c r="B6166" s="113">
        <v>-138170</v>
      </c>
    </row>
    <row r="6167" spans="2:2" x14ac:dyDescent="0.3">
      <c r="B6167" s="113">
        <v>-108330</v>
      </c>
    </row>
    <row r="6168" spans="2:2" x14ac:dyDescent="0.3">
      <c r="B6168" s="113">
        <v>-79330</v>
      </c>
    </row>
    <row r="6169" spans="2:2" x14ac:dyDescent="0.3">
      <c r="B6169" s="113">
        <v>-65330</v>
      </c>
    </row>
    <row r="6170" spans="2:2" x14ac:dyDescent="0.3">
      <c r="B6170" s="113">
        <v>-36000</v>
      </c>
    </row>
    <row r="6171" spans="2:2" x14ac:dyDescent="0.3">
      <c r="B6171" s="113">
        <v>0</v>
      </c>
    </row>
    <row r="6172" spans="2:2" x14ac:dyDescent="0.3">
      <c r="B6172" s="113">
        <v>0</v>
      </c>
    </row>
    <row r="6173" spans="2:2" x14ac:dyDescent="0.3">
      <c r="B6173" s="113">
        <v>0</v>
      </c>
    </row>
    <row r="6174" spans="2:2" x14ac:dyDescent="0.3">
      <c r="B6174" s="113">
        <v>0</v>
      </c>
    </row>
    <row r="6175" spans="2:2" x14ac:dyDescent="0.3">
      <c r="B6175" s="113">
        <v>0</v>
      </c>
    </row>
    <row r="6176" spans="2:2" x14ac:dyDescent="0.3">
      <c r="B6176" s="113">
        <v>0</v>
      </c>
    </row>
    <row r="6177" spans="2:2" x14ac:dyDescent="0.3">
      <c r="B6177" s="113">
        <v>0</v>
      </c>
    </row>
    <row r="6178" spans="2:2" x14ac:dyDescent="0.3">
      <c r="B6178" s="113">
        <v>0</v>
      </c>
    </row>
    <row r="6179" spans="2:2" x14ac:dyDescent="0.3">
      <c r="B6179" s="113">
        <v>13670</v>
      </c>
    </row>
    <row r="6180" spans="2:2" x14ac:dyDescent="0.3">
      <c r="B6180" s="113">
        <v>17170</v>
      </c>
    </row>
    <row r="6181" spans="2:2" x14ac:dyDescent="0.3">
      <c r="B6181" s="113">
        <v>9670</v>
      </c>
    </row>
    <row r="6182" spans="2:2" x14ac:dyDescent="0.3">
      <c r="B6182" s="113">
        <v>-42170</v>
      </c>
    </row>
    <row r="6183" spans="2:2" x14ac:dyDescent="0.3">
      <c r="B6183" s="113">
        <v>-47670</v>
      </c>
    </row>
    <row r="6184" spans="2:2" x14ac:dyDescent="0.3">
      <c r="B6184" s="113">
        <v>-77500</v>
      </c>
    </row>
    <row r="6185" spans="2:2" x14ac:dyDescent="0.3">
      <c r="B6185" s="113">
        <v>-112000</v>
      </c>
    </row>
    <row r="6186" spans="2:2" x14ac:dyDescent="0.3">
      <c r="B6186" s="113">
        <v>-113170</v>
      </c>
    </row>
    <row r="6187" spans="2:2" x14ac:dyDescent="0.3">
      <c r="B6187" s="113">
        <v>-118170</v>
      </c>
    </row>
    <row r="6188" spans="2:2" x14ac:dyDescent="0.3">
      <c r="B6188" s="113">
        <v>-145670</v>
      </c>
    </row>
    <row r="6189" spans="2:2" x14ac:dyDescent="0.3">
      <c r="B6189" s="113">
        <v>-163330</v>
      </c>
    </row>
    <row r="6190" spans="2:2" x14ac:dyDescent="0.3">
      <c r="B6190" s="113">
        <v>-177670</v>
      </c>
    </row>
    <row r="6191" spans="2:2" x14ac:dyDescent="0.3">
      <c r="B6191" s="113">
        <v>-143330</v>
      </c>
    </row>
    <row r="6192" spans="2:2" x14ac:dyDescent="0.3">
      <c r="B6192" s="113">
        <v>-113170</v>
      </c>
    </row>
    <row r="6193" spans="2:2" x14ac:dyDescent="0.3">
      <c r="B6193" s="113">
        <v>-95500</v>
      </c>
    </row>
    <row r="6194" spans="2:2" x14ac:dyDescent="0.3">
      <c r="B6194" s="113">
        <v>-60000</v>
      </c>
    </row>
    <row r="6195" spans="2:2" x14ac:dyDescent="0.3">
      <c r="B6195" s="113">
        <v>-28170</v>
      </c>
    </row>
    <row r="6196" spans="2:2" x14ac:dyDescent="0.3">
      <c r="B6196" s="113">
        <v>0</v>
      </c>
    </row>
    <row r="6197" spans="2:2" x14ac:dyDescent="0.3">
      <c r="B6197" s="113">
        <v>0</v>
      </c>
    </row>
    <row r="6198" spans="2:2" x14ac:dyDescent="0.3">
      <c r="B6198" s="113">
        <v>0</v>
      </c>
    </row>
    <row r="6199" spans="2:2" x14ac:dyDescent="0.3">
      <c r="B6199" s="113">
        <v>0</v>
      </c>
    </row>
    <row r="6200" spans="2:2" x14ac:dyDescent="0.3">
      <c r="B6200" s="113">
        <v>0</v>
      </c>
    </row>
    <row r="6201" spans="2:2" x14ac:dyDescent="0.3">
      <c r="B6201" s="113">
        <v>0</v>
      </c>
    </row>
    <row r="6202" spans="2:2" x14ac:dyDescent="0.3">
      <c r="B6202" s="113">
        <v>0</v>
      </c>
    </row>
    <row r="6203" spans="2:2" x14ac:dyDescent="0.3">
      <c r="B6203" s="113">
        <v>0</v>
      </c>
    </row>
    <row r="6204" spans="2:2" x14ac:dyDescent="0.3">
      <c r="B6204" s="113">
        <v>0</v>
      </c>
    </row>
    <row r="6205" spans="2:2" x14ac:dyDescent="0.3">
      <c r="B6205" s="113">
        <v>0</v>
      </c>
    </row>
    <row r="6206" spans="2:2" x14ac:dyDescent="0.3">
      <c r="B6206" s="113">
        <v>-49500</v>
      </c>
    </row>
    <row r="6207" spans="2:2" x14ac:dyDescent="0.3">
      <c r="B6207" s="113">
        <v>-60830</v>
      </c>
    </row>
    <row r="6208" spans="2:2" x14ac:dyDescent="0.3">
      <c r="B6208" s="113">
        <v>-94330</v>
      </c>
    </row>
    <row r="6209" spans="2:2" x14ac:dyDescent="0.3">
      <c r="B6209" s="113">
        <v>-131830</v>
      </c>
    </row>
    <row r="6210" spans="2:2" x14ac:dyDescent="0.3">
      <c r="B6210" s="113">
        <v>-142000</v>
      </c>
    </row>
    <row r="6211" spans="2:2" x14ac:dyDescent="0.3">
      <c r="B6211" s="113">
        <v>-152170</v>
      </c>
    </row>
    <row r="6212" spans="2:2" x14ac:dyDescent="0.3">
      <c r="B6212" s="113">
        <v>-182000</v>
      </c>
    </row>
    <row r="6213" spans="2:2" x14ac:dyDescent="0.3">
      <c r="B6213" s="113">
        <v>-204330</v>
      </c>
    </row>
    <row r="6214" spans="2:2" x14ac:dyDescent="0.3">
      <c r="B6214" s="113">
        <v>-217330</v>
      </c>
    </row>
    <row r="6215" spans="2:2" x14ac:dyDescent="0.3">
      <c r="B6215" s="113">
        <v>-180670</v>
      </c>
    </row>
    <row r="6216" spans="2:2" x14ac:dyDescent="0.3">
      <c r="B6216" s="113">
        <v>-156830</v>
      </c>
    </row>
    <row r="6217" spans="2:2" x14ac:dyDescent="0.3">
      <c r="B6217" s="113">
        <v>-132170</v>
      </c>
    </row>
    <row r="6218" spans="2:2" x14ac:dyDescent="0.3">
      <c r="B6218" s="113">
        <v>-96670</v>
      </c>
    </row>
    <row r="6219" spans="2:2" x14ac:dyDescent="0.3">
      <c r="B6219" s="113">
        <v>-64000</v>
      </c>
    </row>
    <row r="6220" spans="2:2" x14ac:dyDescent="0.3">
      <c r="B6220" s="113">
        <v>-43330</v>
      </c>
    </row>
    <row r="6221" spans="2:2" x14ac:dyDescent="0.3">
      <c r="B6221" s="113">
        <v>-25170</v>
      </c>
    </row>
    <row r="6222" spans="2:2" x14ac:dyDescent="0.3">
      <c r="B6222" s="113">
        <v>0</v>
      </c>
    </row>
    <row r="6223" spans="2:2" x14ac:dyDescent="0.3">
      <c r="B6223" s="113">
        <v>0</v>
      </c>
    </row>
    <row r="6224" spans="2:2" x14ac:dyDescent="0.3">
      <c r="B6224" s="113">
        <v>0</v>
      </c>
    </row>
    <row r="6225" spans="2:2" x14ac:dyDescent="0.3">
      <c r="B6225" s="113">
        <v>0</v>
      </c>
    </row>
    <row r="6226" spans="2:2" x14ac:dyDescent="0.3">
      <c r="B6226" s="113">
        <v>0</v>
      </c>
    </row>
    <row r="6227" spans="2:2" x14ac:dyDescent="0.3">
      <c r="B6227" s="113">
        <v>0</v>
      </c>
    </row>
    <row r="6228" spans="2:2" x14ac:dyDescent="0.3">
      <c r="B6228" s="113">
        <v>0</v>
      </c>
    </row>
    <row r="6229" spans="2:2" x14ac:dyDescent="0.3">
      <c r="B6229" s="113">
        <v>0</v>
      </c>
    </row>
    <row r="6230" spans="2:2" x14ac:dyDescent="0.3">
      <c r="B6230" s="113">
        <v>-86330</v>
      </c>
    </row>
    <row r="6231" spans="2:2" x14ac:dyDescent="0.3">
      <c r="B6231" s="113">
        <v>-95500</v>
      </c>
    </row>
    <row r="6232" spans="2:2" x14ac:dyDescent="0.3">
      <c r="B6232" s="113">
        <v>-139500</v>
      </c>
    </row>
    <row r="6233" spans="2:2" x14ac:dyDescent="0.3">
      <c r="B6233" s="113">
        <v>-161170</v>
      </c>
    </row>
    <row r="6234" spans="2:2" x14ac:dyDescent="0.3">
      <c r="B6234" s="113">
        <v>-171170</v>
      </c>
    </row>
    <row r="6235" spans="2:2" x14ac:dyDescent="0.3">
      <c r="B6235" s="113">
        <v>-175830</v>
      </c>
    </row>
    <row r="6236" spans="2:2" x14ac:dyDescent="0.3">
      <c r="B6236" s="113">
        <v>-202170</v>
      </c>
    </row>
    <row r="6237" spans="2:2" x14ac:dyDescent="0.3">
      <c r="B6237" s="113">
        <v>-225670</v>
      </c>
    </row>
    <row r="6238" spans="2:2" x14ac:dyDescent="0.3">
      <c r="B6238" s="113">
        <v>-232670</v>
      </c>
    </row>
    <row r="6239" spans="2:2" x14ac:dyDescent="0.3">
      <c r="B6239" s="113">
        <v>-189670</v>
      </c>
    </row>
    <row r="6240" spans="2:2" x14ac:dyDescent="0.3">
      <c r="B6240" s="113">
        <v>-153670</v>
      </c>
    </row>
    <row r="6241" spans="2:2" x14ac:dyDescent="0.3">
      <c r="B6241" s="113">
        <v>-136670</v>
      </c>
    </row>
    <row r="6242" spans="2:2" x14ac:dyDescent="0.3">
      <c r="B6242" s="113">
        <v>-110000</v>
      </c>
    </row>
    <row r="6243" spans="2:2" x14ac:dyDescent="0.3">
      <c r="B6243" s="113">
        <v>-77330</v>
      </c>
    </row>
    <row r="6244" spans="2:2" x14ac:dyDescent="0.3">
      <c r="B6244" s="113">
        <v>-52000</v>
      </c>
    </row>
    <row r="6245" spans="2:2" x14ac:dyDescent="0.3">
      <c r="B6245" s="113">
        <v>-33830</v>
      </c>
    </row>
    <row r="6246" spans="2:2" x14ac:dyDescent="0.3">
      <c r="B6246" s="113">
        <v>-23500</v>
      </c>
    </row>
    <row r="6247" spans="2:2" x14ac:dyDescent="0.3">
      <c r="B6247" s="113">
        <v>0</v>
      </c>
    </row>
    <row r="6248" spans="2:2" x14ac:dyDescent="0.3">
      <c r="B6248" s="113">
        <v>0</v>
      </c>
    </row>
    <row r="6249" spans="2:2" x14ac:dyDescent="0.3">
      <c r="B6249" s="113">
        <v>0</v>
      </c>
    </row>
    <row r="6250" spans="2:2" x14ac:dyDescent="0.3">
      <c r="B6250" s="113">
        <v>0</v>
      </c>
    </row>
    <row r="6251" spans="2:2" x14ac:dyDescent="0.3">
      <c r="B6251" s="113">
        <v>0</v>
      </c>
    </row>
    <row r="6252" spans="2:2" x14ac:dyDescent="0.3">
      <c r="B6252" s="113">
        <v>0</v>
      </c>
    </row>
    <row r="6253" spans="2:2" x14ac:dyDescent="0.3">
      <c r="B6253" s="113">
        <v>0</v>
      </c>
    </row>
    <row r="6254" spans="2:2" x14ac:dyDescent="0.3">
      <c r="B6254" s="113">
        <v>-51830</v>
      </c>
    </row>
    <row r="6255" spans="2:2" x14ac:dyDescent="0.3">
      <c r="B6255" s="113">
        <v>-32000</v>
      </c>
    </row>
    <row r="6256" spans="2:2" x14ac:dyDescent="0.3">
      <c r="B6256" s="113">
        <v>-65170</v>
      </c>
    </row>
    <row r="6257" spans="2:2" x14ac:dyDescent="0.3">
      <c r="B6257" s="113">
        <v>-73330</v>
      </c>
    </row>
    <row r="6258" spans="2:2" x14ac:dyDescent="0.3">
      <c r="B6258" s="113">
        <v>-82500</v>
      </c>
    </row>
    <row r="6259" spans="2:2" x14ac:dyDescent="0.3">
      <c r="B6259" s="113">
        <v>-82170</v>
      </c>
    </row>
    <row r="6260" spans="2:2" x14ac:dyDescent="0.3">
      <c r="B6260" s="113">
        <v>-98670</v>
      </c>
    </row>
    <row r="6261" spans="2:2" x14ac:dyDescent="0.3">
      <c r="B6261" s="113">
        <v>-109830</v>
      </c>
    </row>
    <row r="6262" spans="2:2" x14ac:dyDescent="0.3">
      <c r="B6262" s="113">
        <v>-112670</v>
      </c>
    </row>
    <row r="6263" spans="2:2" x14ac:dyDescent="0.3">
      <c r="B6263" s="113">
        <v>-72670</v>
      </c>
    </row>
    <row r="6264" spans="2:2" x14ac:dyDescent="0.3">
      <c r="B6264" s="113">
        <v>-48500</v>
      </c>
    </row>
    <row r="6265" spans="2:2" x14ac:dyDescent="0.3">
      <c r="B6265" s="113">
        <v>-32670</v>
      </c>
    </row>
    <row r="6266" spans="2:2" x14ac:dyDescent="0.3">
      <c r="B6266" s="113">
        <v>-9830</v>
      </c>
    </row>
    <row r="6267" spans="2:2" x14ac:dyDescent="0.3">
      <c r="B6267" s="113">
        <v>-4330</v>
      </c>
    </row>
    <row r="6268" spans="2:2" x14ac:dyDescent="0.3">
      <c r="B6268" s="113">
        <v>-9170</v>
      </c>
    </row>
    <row r="6269" spans="2:2" x14ac:dyDescent="0.3">
      <c r="B6269" s="113">
        <v>1080</v>
      </c>
    </row>
    <row r="6270" spans="2:2" x14ac:dyDescent="0.3">
      <c r="B6270" s="113">
        <v>11000</v>
      </c>
    </row>
    <row r="6271" spans="2:2" x14ac:dyDescent="0.3">
      <c r="B6271" s="113">
        <v>30500</v>
      </c>
    </row>
    <row r="6272" spans="2:2" x14ac:dyDescent="0.3">
      <c r="B6272" s="113">
        <v>38330</v>
      </c>
    </row>
    <row r="6273" spans="2:2" x14ac:dyDescent="0.3">
      <c r="B6273" s="113">
        <v>44750</v>
      </c>
    </row>
    <row r="6274" spans="2:2" x14ac:dyDescent="0.3">
      <c r="B6274" s="113">
        <v>49920</v>
      </c>
    </row>
    <row r="6275" spans="2:2" x14ac:dyDescent="0.3">
      <c r="B6275" s="113">
        <v>53500</v>
      </c>
    </row>
    <row r="6276" spans="2:2" x14ac:dyDescent="0.3">
      <c r="B6276" s="113">
        <v>57080</v>
      </c>
    </row>
    <row r="6277" spans="2:2" x14ac:dyDescent="0.3">
      <c r="B6277" s="113">
        <v>50080</v>
      </c>
    </row>
    <row r="6278" spans="2:2" x14ac:dyDescent="0.3">
      <c r="B6278" s="113">
        <v>-12000</v>
      </c>
    </row>
    <row r="6279" spans="2:2" x14ac:dyDescent="0.3">
      <c r="B6279" s="113">
        <v>-37670</v>
      </c>
    </row>
    <row r="6280" spans="2:2" x14ac:dyDescent="0.3">
      <c r="B6280" s="113">
        <v>-33330</v>
      </c>
    </row>
    <row r="6281" spans="2:2" x14ac:dyDescent="0.3">
      <c r="B6281" s="113">
        <v>-21330</v>
      </c>
    </row>
    <row r="6282" spans="2:2" x14ac:dyDescent="0.3">
      <c r="B6282" s="113">
        <v>-16170.000000000002</v>
      </c>
    </row>
    <row r="6283" spans="2:2" x14ac:dyDescent="0.3">
      <c r="B6283" s="113">
        <v>-26000</v>
      </c>
    </row>
    <row r="6284" spans="2:2" x14ac:dyDescent="0.3">
      <c r="B6284" s="113">
        <v>-35000</v>
      </c>
    </row>
    <row r="6285" spans="2:2" x14ac:dyDescent="0.3">
      <c r="B6285" s="113">
        <v>-29330</v>
      </c>
    </row>
    <row r="6286" spans="2:2" x14ac:dyDescent="0.3">
      <c r="B6286" s="113">
        <v>-38500</v>
      </c>
    </row>
    <row r="6287" spans="2:2" x14ac:dyDescent="0.3">
      <c r="B6287" s="113">
        <v>-10500</v>
      </c>
    </row>
    <row r="6288" spans="2:2" x14ac:dyDescent="0.3">
      <c r="B6288" s="113">
        <v>-830</v>
      </c>
    </row>
    <row r="6289" spans="2:2" x14ac:dyDescent="0.3">
      <c r="B6289" s="113">
        <v>-8000</v>
      </c>
    </row>
    <row r="6290" spans="2:2" x14ac:dyDescent="0.3">
      <c r="B6290" s="113">
        <v>-4830</v>
      </c>
    </row>
    <row r="6291" spans="2:2" x14ac:dyDescent="0.3">
      <c r="B6291" s="113">
        <v>-11330</v>
      </c>
    </row>
    <row r="6292" spans="2:2" x14ac:dyDescent="0.3">
      <c r="B6292" s="113">
        <v>2420</v>
      </c>
    </row>
    <row r="6293" spans="2:2" x14ac:dyDescent="0.3">
      <c r="B6293" s="113">
        <v>17500</v>
      </c>
    </row>
    <row r="6294" spans="2:2" x14ac:dyDescent="0.3">
      <c r="B6294" s="113">
        <v>22330</v>
      </c>
    </row>
    <row r="6295" spans="2:2" x14ac:dyDescent="0.3">
      <c r="B6295" s="113">
        <v>30080</v>
      </c>
    </row>
    <row r="6296" spans="2:2" x14ac:dyDescent="0.3">
      <c r="B6296" s="113">
        <v>33330</v>
      </c>
    </row>
    <row r="6297" spans="2:2" x14ac:dyDescent="0.3">
      <c r="B6297" s="113">
        <v>34830</v>
      </c>
    </row>
    <row r="6298" spans="2:2" x14ac:dyDescent="0.3">
      <c r="B6298" s="113">
        <v>36000</v>
      </c>
    </row>
    <row r="6299" spans="2:2" x14ac:dyDescent="0.3">
      <c r="B6299" s="113">
        <v>36830</v>
      </c>
    </row>
    <row r="6300" spans="2:2" x14ac:dyDescent="0.3">
      <c r="B6300" s="113">
        <v>37750</v>
      </c>
    </row>
    <row r="6301" spans="2:2" x14ac:dyDescent="0.3">
      <c r="B6301" s="113">
        <v>33670</v>
      </c>
    </row>
    <row r="6302" spans="2:2" x14ac:dyDescent="0.3">
      <c r="B6302" s="113">
        <v>-24830</v>
      </c>
    </row>
    <row r="6303" spans="2:2" x14ac:dyDescent="0.3">
      <c r="B6303" s="113">
        <v>-9000</v>
      </c>
    </row>
    <row r="6304" spans="2:2" x14ac:dyDescent="0.3">
      <c r="B6304" s="113">
        <v>-40330</v>
      </c>
    </row>
    <row r="6305" spans="2:2" x14ac:dyDescent="0.3">
      <c r="B6305" s="113">
        <v>-77330</v>
      </c>
    </row>
    <row r="6306" spans="2:2" x14ac:dyDescent="0.3">
      <c r="B6306" s="113">
        <v>-95830</v>
      </c>
    </row>
    <row r="6307" spans="2:2" x14ac:dyDescent="0.3">
      <c r="B6307" s="113">
        <v>-104500</v>
      </c>
    </row>
    <row r="6308" spans="2:2" x14ac:dyDescent="0.3">
      <c r="B6308" s="113">
        <v>-131000</v>
      </c>
    </row>
    <row r="6309" spans="2:2" x14ac:dyDescent="0.3">
      <c r="B6309" s="113">
        <v>-140830</v>
      </c>
    </row>
    <row r="6310" spans="2:2" x14ac:dyDescent="0.3">
      <c r="B6310" s="113">
        <v>-135000</v>
      </c>
    </row>
    <row r="6311" spans="2:2" x14ac:dyDescent="0.3">
      <c r="B6311" s="113">
        <v>-94500</v>
      </c>
    </row>
    <row r="6312" spans="2:2" x14ac:dyDescent="0.3">
      <c r="B6312" s="113">
        <v>-72670</v>
      </c>
    </row>
    <row r="6313" spans="2:2" x14ac:dyDescent="0.3">
      <c r="B6313" s="113">
        <v>-67330</v>
      </c>
    </row>
    <row r="6314" spans="2:2" x14ac:dyDescent="0.3">
      <c r="B6314" s="113">
        <v>-40170</v>
      </c>
    </row>
    <row r="6315" spans="2:2" x14ac:dyDescent="0.3">
      <c r="B6315" s="113">
        <v>-11830</v>
      </c>
    </row>
    <row r="6316" spans="2:2" x14ac:dyDescent="0.3">
      <c r="B6316" s="113">
        <v>-2500</v>
      </c>
    </row>
    <row r="6317" spans="2:2" x14ac:dyDescent="0.3">
      <c r="B6317" s="113">
        <v>-4330</v>
      </c>
    </row>
    <row r="6318" spans="2:2" x14ac:dyDescent="0.3">
      <c r="B6318" s="113">
        <v>-8500</v>
      </c>
    </row>
    <row r="6319" spans="2:2" x14ac:dyDescent="0.3">
      <c r="B6319" s="113">
        <v>-5830</v>
      </c>
    </row>
    <row r="6320" spans="2:2" x14ac:dyDescent="0.3">
      <c r="B6320" s="113">
        <v>-10330</v>
      </c>
    </row>
    <row r="6321" spans="2:2" x14ac:dyDescent="0.3">
      <c r="B6321" s="113">
        <v>-2830</v>
      </c>
    </row>
    <row r="6322" spans="2:2" x14ac:dyDescent="0.3">
      <c r="B6322" s="113">
        <v>1580</v>
      </c>
    </row>
    <row r="6323" spans="2:2" x14ac:dyDescent="0.3">
      <c r="B6323" s="113">
        <v>7920</v>
      </c>
    </row>
    <row r="6324" spans="2:2" x14ac:dyDescent="0.3">
      <c r="B6324" s="113">
        <v>14250</v>
      </c>
    </row>
    <row r="6325" spans="2:2" x14ac:dyDescent="0.3">
      <c r="B6325" s="113">
        <v>13420</v>
      </c>
    </row>
    <row r="6326" spans="2:2" x14ac:dyDescent="0.3">
      <c r="B6326" s="113">
        <v>-36000</v>
      </c>
    </row>
    <row r="6327" spans="2:2" x14ac:dyDescent="0.3">
      <c r="B6327" s="113">
        <v>-39500</v>
      </c>
    </row>
    <row r="6328" spans="2:2" x14ac:dyDescent="0.3">
      <c r="B6328" s="113">
        <v>-70330</v>
      </c>
    </row>
    <row r="6329" spans="2:2" x14ac:dyDescent="0.3">
      <c r="B6329" s="113">
        <v>-106000</v>
      </c>
    </row>
    <row r="6330" spans="2:2" x14ac:dyDescent="0.3">
      <c r="B6330" s="113">
        <v>-111670</v>
      </c>
    </row>
    <row r="6331" spans="2:2" x14ac:dyDescent="0.3">
      <c r="B6331" s="113">
        <v>-115830</v>
      </c>
    </row>
    <row r="6332" spans="2:2" x14ac:dyDescent="0.3">
      <c r="B6332" s="113">
        <v>-134670</v>
      </c>
    </row>
    <row r="6333" spans="2:2" x14ac:dyDescent="0.3">
      <c r="B6333" s="113">
        <v>-152000</v>
      </c>
    </row>
    <row r="6334" spans="2:2" x14ac:dyDescent="0.3">
      <c r="B6334" s="113">
        <v>-166500</v>
      </c>
    </row>
    <row r="6335" spans="2:2" x14ac:dyDescent="0.3">
      <c r="B6335" s="113">
        <v>-135000</v>
      </c>
    </row>
    <row r="6336" spans="2:2" x14ac:dyDescent="0.3">
      <c r="B6336" s="113">
        <v>-106000</v>
      </c>
    </row>
    <row r="6337" spans="2:2" x14ac:dyDescent="0.3">
      <c r="B6337" s="113">
        <v>-81830</v>
      </c>
    </row>
    <row r="6338" spans="2:2" x14ac:dyDescent="0.3">
      <c r="B6338" s="113">
        <v>-47000</v>
      </c>
    </row>
    <row r="6339" spans="2:2" x14ac:dyDescent="0.3">
      <c r="B6339" s="113">
        <v>-15830</v>
      </c>
    </row>
    <row r="6340" spans="2:2" x14ac:dyDescent="0.3">
      <c r="B6340" s="113">
        <v>-1830</v>
      </c>
    </row>
    <row r="6341" spans="2:2" x14ac:dyDescent="0.3">
      <c r="B6341" s="113">
        <v>-4500</v>
      </c>
    </row>
    <row r="6342" spans="2:2" x14ac:dyDescent="0.3">
      <c r="B6342" s="113">
        <v>-10500</v>
      </c>
    </row>
    <row r="6343" spans="2:2" x14ac:dyDescent="0.3">
      <c r="B6343" s="113">
        <v>-1670</v>
      </c>
    </row>
    <row r="6344" spans="2:2" x14ac:dyDescent="0.3">
      <c r="B6344" s="113">
        <v>3670</v>
      </c>
    </row>
    <row r="6345" spans="2:2" x14ac:dyDescent="0.3">
      <c r="B6345" s="113">
        <v>16750</v>
      </c>
    </row>
    <row r="6346" spans="2:2" x14ac:dyDescent="0.3">
      <c r="B6346" s="113">
        <v>25580</v>
      </c>
    </row>
    <row r="6347" spans="2:2" x14ac:dyDescent="0.3">
      <c r="B6347" s="113">
        <v>32080</v>
      </c>
    </row>
    <row r="6348" spans="2:2" x14ac:dyDescent="0.3">
      <c r="B6348" s="113">
        <v>37920</v>
      </c>
    </row>
    <row r="6349" spans="2:2" x14ac:dyDescent="0.3">
      <c r="B6349" s="113">
        <v>31830</v>
      </c>
    </row>
    <row r="6350" spans="2:2" x14ac:dyDescent="0.3">
      <c r="B6350" s="113">
        <v>-34000</v>
      </c>
    </row>
    <row r="6351" spans="2:2" x14ac:dyDescent="0.3">
      <c r="B6351" s="113">
        <v>-32000</v>
      </c>
    </row>
    <row r="6352" spans="2:2" x14ac:dyDescent="0.3">
      <c r="B6352" s="113">
        <v>-51000</v>
      </c>
    </row>
    <row r="6353" spans="2:2" x14ac:dyDescent="0.3">
      <c r="B6353" s="113">
        <v>-48670</v>
      </c>
    </row>
    <row r="6354" spans="2:2" x14ac:dyDescent="0.3">
      <c r="B6354" s="113">
        <v>-64830</v>
      </c>
    </row>
    <row r="6355" spans="2:2" x14ac:dyDescent="0.3">
      <c r="B6355" s="113">
        <v>-69170</v>
      </c>
    </row>
    <row r="6356" spans="2:2" x14ac:dyDescent="0.3">
      <c r="B6356" s="113">
        <v>-97830</v>
      </c>
    </row>
    <row r="6357" spans="2:2" x14ac:dyDescent="0.3">
      <c r="B6357" s="113">
        <v>-114170</v>
      </c>
    </row>
    <row r="6358" spans="2:2" x14ac:dyDescent="0.3">
      <c r="B6358" s="113">
        <v>-125000</v>
      </c>
    </row>
    <row r="6359" spans="2:2" x14ac:dyDescent="0.3">
      <c r="B6359" s="113">
        <v>-93330</v>
      </c>
    </row>
    <row r="6360" spans="2:2" x14ac:dyDescent="0.3">
      <c r="B6360" s="113">
        <v>-67830</v>
      </c>
    </row>
    <row r="6361" spans="2:2" x14ac:dyDescent="0.3">
      <c r="B6361" s="113">
        <v>-49000</v>
      </c>
    </row>
    <row r="6362" spans="2:2" x14ac:dyDescent="0.3">
      <c r="B6362" s="113">
        <v>-21170</v>
      </c>
    </row>
    <row r="6363" spans="2:2" x14ac:dyDescent="0.3">
      <c r="B6363" s="113">
        <v>-2830</v>
      </c>
    </row>
    <row r="6364" spans="2:2" x14ac:dyDescent="0.3">
      <c r="B6364" s="113">
        <v>-7170</v>
      </c>
    </row>
    <row r="6365" spans="2:2" x14ac:dyDescent="0.3">
      <c r="B6365" s="113">
        <v>-7670</v>
      </c>
    </row>
    <row r="6366" spans="2:2" x14ac:dyDescent="0.3">
      <c r="B6366" s="113">
        <v>-670</v>
      </c>
    </row>
    <row r="6367" spans="2:2" x14ac:dyDescent="0.3">
      <c r="B6367" s="113">
        <v>14420</v>
      </c>
    </row>
    <row r="6368" spans="2:2" x14ac:dyDescent="0.3">
      <c r="B6368" s="113">
        <v>23830</v>
      </c>
    </row>
    <row r="6369" spans="2:2" x14ac:dyDescent="0.3">
      <c r="B6369" s="113">
        <v>30170</v>
      </c>
    </row>
    <row r="6370" spans="2:2" x14ac:dyDescent="0.3">
      <c r="B6370" s="113">
        <v>37920</v>
      </c>
    </row>
    <row r="6371" spans="2:2" x14ac:dyDescent="0.3">
      <c r="B6371" s="113">
        <v>43830</v>
      </c>
    </row>
    <row r="6372" spans="2:2" x14ac:dyDescent="0.3">
      <c r="B6372" s="113">
        <v>48330</v>
      </c>
    </row>
    <row r="6373" spans="2:2" x14ac:dyDescent="0.3">
      <c r="B6373" s="113">
        <v>42080</v>
      </c>
    </row>
    <row r="6374" spans="2:2" x14ac:dyDescent="0.3">
      <c r="B6374" s="113">
        <v>-15670</v>
      </c>
    </row>
    <row r="6375" spans="2:2" x14ac:dyDescent="0.3">
      <c r="B6375" s="113">
        <v>-31000</v>
      </c>
    </row>
    <row r="6376" spans="2:2" x14ac:dyDescent="0.3">
      <c r="B6376" s="113">
        <v>-55830</v>
      </c>
    </row>
    <row r="6377" spans="2:2" x14ac:dyDescent="0.3">
      <c r="B6377" s="113">
        <v>-54670</v>
      </c>
    </row>
    <row r="6378" spans="2:2" x14ac:dyDescent="0.3">
      <c r="B6378" s="113">
        <v>-48830</v>
      </c>
    </row>
    <row r="6379" spans="2:2" x14ac:dyDescent="0.3">
      <c r="B6379" s="113">
        <v>-52330</v>
      </c>
    </row>
    <row r="6380" spans="2:2" x14ac:dyDescent="0.3">
      <c r="B6380" s="113">
        <v>-96500</v>
      </c>
    </row>
    <row r="6381" spans="2:2" x14ac:dyDescent="0.3">
      <c r="B6381" s="113">
        <v>-107170</v>
      </c>
    </row>
    <row r="6382" spans="2:2" x14ac:dyDescent="0.3">
      <c r="B6382" s="113">
        <v>-125000</v>
      </c>
    </row>
    <row r="6383" spans="2:2" x14ac:dyDescent="0.3">
      <c r="B6383" s="113">
        <v>-92830</v>
      </c>
    </row>
    <row r="6384" spans="2:2" x14ac:dyDescent="0.3">
      <c r="B6384" s="113">
        <v>-71000</v>
      </c>
    </row>
    <row r="6385" spans="2:2" x14ac:dyDescent="0.3">
      <c r="B6385" s="113">
        <v>-52670</v>
      </c>
    </row>
    <row r="6386" spans="2:2" x14ac:dyDescent="0.3">
      <c r="B6386" s="113">
        <v>-21830</v>
      </c>
    </row>
    <row r="6387" spans="2:2" x14ac:dyDescent="0.3">
      <c r="B6387" s="113">
        <v>-8330</v>
      </c>
    </row>
    <row r="6388" spans="2:2" x14ac:dyDescent="0.3">
      <c r="B6388" s="113">
        <v>-10170</v>
      </c>
    </row>
    <row r="6389" spans="2:2" x14ac:dyDescent="0.3">
      <c r="B6389" s="113">
        <v>-9500</v>
      </c>
    </row>
    <row r="6390" spans="2:2" x14ac:dyDescent="0.3">
      <c r="B6390" s="113">
        <v>-8830</v>
      </c>
    </row>
    <row r="6391" spans="2:2" x14ac:dyDescent="0.3">
      <c r="B6391" s="113">
        <v>4080</v>
      </c>
    </row>
    <row r="6392" spans="2:2" x14ac:dyDescent="0.3">
      <c r="B6392" s="113">
        <v>10330</v>
      </c>
    </row>
    <row r="6393" spans="2:2" x14ac:dyDescent="0.3">
      <c r="B6393" s="113">
        <v>21580</v>
      </c>
    </row>
    <row r="6394" spans="2:2" x14ac:dyDescent="0.3">
      <c r="B6394" s="113">
        <v>27250</v>
      </c>
    </row>
    <row r="6395" spans="2:2" x14ac:dyDescent="0.3">
      <c r="B6395" s="113">
        <v>32000</v>
      </c>
    </row>
    <row r="6396" spans="2:2" x14ac:dyDescent="0.3">
      <c r="B6396" s="113">
        <v>35830</v>
      </c>
    </row>
    <row r="6397" spans="2:2" x14ac:dyDescent="0.3">
      <c r="B6397" s="113">
        <v>30920</v>
      </c>
    </row>
    <row r="6398" spans="2:2" x14ac:dyDescent="0.3">
      <c r="B6398" s="113">
        <v>-23000</v>
      </c>
    </row>
    <row r="6399" spans="2:2" x14ac:dyDescent="0.3">
      <c r="B6399" s="113">
        <v>-10170</v>
      </c>
    </row>
    <row r="6400" spans="2:2" x14ac:dyDescent="0.3">
      <c r="B6400" s="113">
        <v>-42670</v>
      </c>
    </row>
    <row r="6401" spans="2:2" x14ac:dyDescent="0.3">
      <c r="B6401" s="113">
        <v>-53500</v>
      </c>
    </row>
    <row r="6402" spans="2:2" x14ac:dyDescent="0.3">
      <c r="B6402" s="113">
        <v>-82170</v>
      </c>
    </row>
    <row r="6403" spans="2:2" x14ac:dyDescent="0.3">
      <c r="B6403" s="113">
        <v>-88830</v>
      </c>
    </row>
    <row r="6404" spans="2:2" x14ac:dyDescent="0.3">
      <c r="B6404" s="113">
        <v>-117170</v>
      </c>
    </row>
    <row r="6405" spans="2:2" x14ac:dyDescent="0.3">
      <c r="B6405" s="113">
        <v>-129169.99999999999</v>
      </c>
    </row>
    <row r="6406" spans="2:2" x14ac:dyDescent="0.3">
      <c r="B6406" s="113">
        <v>-125170</v>
      </c>
    </row>
    <row r="6407" spans="2:2" x14ac:dyDescent="0.3">
      <c r="B6407" s="113">
        <v>-86830</v>
      </c>
    </row>
    <row r="6408" spans="2:2" x14ac:dyDescent="0.3">
      <c r="B6408" s="113">
        <v>-63670</v>
      </c>
    </row>
    <row r="6409" spans="2:2" x14ac:dyDescent="0.3">
      <c r="B6409" s="113">
        <v>-55830</v>
      </c>
    </row>
    <row r="6410" spans="2:2" x14ac:dyDescent="0.3">
      <c r="B6410" s="113">
        <v>-30170</v>
      </c>
    </row>
    <row r="6411" spans="2:2" x14ac:dyDescent="0.3">
      <c r="B6411" s="113">
        <v>-7170</v>
      </c>
    </row>
    <row r="6412" spans="2:2" x14ac:dyDescent="0.3">
      <c r="B6412" s="113">
        <v>-1170</v>
      </c>
    </row>
    <row r="6413" spans="2:2" x14ac:dyDescent="0.3">
      <c r="B6413" s="113">
        <v>-3830</v>
      </c>
    </row>
    <row r="6414" spans="2:2" x14ac:dyDescent="0.3">
      <c r="B6414" s="113">
        <v>-8170</v>
      </c>
    </row>
    <row r="6415" spans="2:2" x14ac:dyDescent="0.3">
      <c r="B6415" s="113">
        <v>-3670</v>
      </c>
    </row>
    <row r="6416" spans="2:2" x14ac:dyDescent="0.3">
      <c r="B6416" s="113">
        <v>-11330</v>
      </c>
    </row>
    <row r="6417" spans="2:2" x14ac:dyDescent="0.3">
      <c r="B6417" s="113">
        <v>-4670</v>
      </c>
    </row>
    <row r="6418" spans="2:2" x14ac:dyDescent="0.3">
      <c r="B6418" s="113">
        <v>2920</v>
      </c>
    </row>
    <row r="6419" spans="2:2" x14ac:dyDescent="0.3">
      <c r="B6419" s="113">
        <v>9080</v>
      </c>
    </row>
    <row r="6420" spans="2:2" x14ac:dyDescent="0.3">
      <c r="B6420" s="113">
        <v>12500</v>
      </c>
    </row>
    <row r="6421" spans="2:2" x14ac:dyDescent="0.3">
      <c r="B6421" s="113">
        <v>9420</v>
      </c>
    </row>
    <row r="6422" spans="2:2" x14ac:dyDescent="0.3">
      <c r="B6422" s="113">
        <v>-47170</v>
      </c>
    </row>
    <row r="6423" spans="2:2" x14ac:dyDescent="0.3">
      <c r="B6423" s="113">
        <v>-53670</v>
      </c>
    </row>
    <row r="6424" spans="2:2" x14ac:dyDescent="0.3">
      <c r="B6424" s="113">
        <v>-81670</v>
      </c>
    </row>
    <row r="6425" spans="2:2" x14ac:dyDescent="0.3">
      <c r="B6425" s="113">
        <v>-118670</v>
      </c>
    </row>
    <row r="6426" spans="2:2" x14ac:dyDescent="0.3">
      <c r="B6426" s="113">
        <v>-122830</v>
      </c>
    </row>
    <row r="6427" spans="2:2" x14ac:dyDescent="0.3">
      <c r="B6427" s="113">
        <v>-128830.00000000001</v>
      </c>
    </row>
    <row r="6428" spans="2:2" x14ac:dyDescent="0.3">
      <c r="B6428" s="113">
        <v>-152000</v>
      </c>
    </row>
    <row r="6429" spans="2:2" x14ac:dyDescent="0.3">
      <c r="B6429" s="113">
        <v>-170670</v>
      </c>
    </row>
    <row r="6430" spans="2:2" x14ac:dyDescent="0.3">
      <c r="B6430" s="113">
        <v>-179500</v>
      </c>
    </row>
    <row r="6431" spans="2:2" x14ac:dyDescent="0.3">
      <c r="B6431" s="113">
        <v>-140830</v>
      </c>
    </row>
    <row r="6432" spans="2:2" x14ac:dyDescent="0.3">
      <c r="B6432" s="113">
        <v>-115670</v>
      </c>
    </row>
    <row r="6433" spans="2:2" x14ac:dyDescent="0.3">
      <c r="B6433" s="113">
        <v>-94830</v>
      </c>
    </row>
    <row r="6434" spans="2:2" x14ac:dyDescent="0.3">
      <c r="B6434" s="113">
        <v>-56170</v>
      </c>
    </row>
    <row r="6435" spans="2:2" x14ac:dyDescent="0.3">
      <c r="B6435" s="113">
        <v>-24500</v>
      </c>
    </row>
    <row r="6436" spans="2:2" x14ac:dyDescent="0.3">
      <c r="B6436" s="113">
        <v>-10330</v>
      </c>
    </row>
    <row r="6437" spans="2:2" x14ac:dyDescent="0.3">
      <c r="B6437" s="113">
        <v>-3000</v>
      </c>
    </row>
    <row r="6438" spans="2:2" x14ac:dyDescent="0.3">
      <c r="B6438" s="113">
        <v>-5330</v>
      </c>
    </row>
    <row r="6439" spans="2:2" x14ac:dyDescent="0.3">
      <c r="B6439" s="113">
        <v>-4670</v>
      </c>
    </row>
    <row r="6440" spans="2:2" x14ac:dyDescent="0.3">
      <c r="B6440" s="113">
        <v>-7330</v>
      </c>
    </row>
    <row r="6441" spans="2:2" x14ac:dyDescent="0.3">
      <c r="B6441" s="113">
        <v>3920</v>
      </c>
    </row>
    <row r="6442" spans="2:2" x14ac:dyDescent="0.3">
      <c r="B6442" s="113">
        <v>14080</v>
      </c>
    </row>
    <row r="6443" spans="2:2" x14ac:dyDescent="0.3">
      <c r="B6443" s="113">
        <v>23420</v>
      </c>
    </row>
    <row r="6444" spans="2:2" x14ac:dyDescent="0.3">
      <c r="B6444" s="113">
        <v>28920</v>
      </c>
    </row>
    <row r="6445" spans="2:2" x14ac:dyDescent="0.3">
      <c r="B6445" s="113">
        <v>23920</v>
      </c>
    </row>
    <row r="6446" spans="2:2" x14ac:dyDescent="0.3">
      <c r="B6446" s="113">
        <v>-34500</v>
      </c>
    </row>
    <row r="6447" spans="2:2" x14ac:dyDescent="0.3">
      <c r="B6447" s="113">
        <v>-31830</v>
      </c>
    </row>
    <row r="6448" spans="2:2" x14ac:dyDescent="0.3">
      <c r="B6448" s="113">
        <v>-62170</v>
      </c>
    </row>
    <row r="6449" spans="2:2" x14ac:dyDescent="0.3">
      <c r="B6449" s="113">
        <v>-74500</v>
      </c>
    </row>
    <row r="6450" spans="2:2" x14ac:dyDescent="0.3">
      <c r="B6450" s="113">
        <v>-87170</v>
      </c>
    </row>
    <row r="6451" spans="2:2" x14ac:dyDescent="0.3">
      <c r="B6451" s="113">
        <v>-98670</v>
      </c>
    </row>
    <row r="6452" spans="2:2" x14ac:dyDescent="0.3">
      <c r="B6452" s="113">
        <v>-126670</v>
      </c>
    </row>
    <row r="6453" spans="2:2" x14ac:dyDescent="0.3">
      <c r="B6453" s="113">
        <v>-148670</v>
      </c>
    </row>
    <row r="6454" spans="2:2" x14ac:dyDescent="0.3">
      <c r="B6454" s="113">
        <v>-164000</v>
      </c>
    </row>
    <row r="6455" spans="2:2" x14ac:dyDescent="0.3">
      <c r="B6455" s="113">
        <v>-123830</v>
      </c>
    </row>
    <row r="6456" spans="2:2" x14ac:dyDescent="0.3">
      <c r="B6456" s="113">
        <v>-96830</v>
      </c>
    </row>
    <row r="6457" spans="2:2" x14ac:dyDescent="0.3">
      <c r="B6457" s="113">
        <v>-83170</v>
      </c>
    </row>
    <row r="6458" spans="2:2" x14ac:dyDescent="0.3">
      <c r="B6458" s="113">
        <v>-51330</v>
      </c>
    </row>
    <row r="6459" spans="2:2" x14ac:dyDescent="0.3">
      <c r="B6459" s="113">
        <v>-19830</v>
      </c>
    </row>
    <row r="6460" spans="2:2" x14ac:dyDescent="0.3">
      <c r="B6460" s="113">
        <v>-5170</v>
      </c>
    </row>
    <row r="6461" spans="2:2" x14ac:dyDescent="0.3">
      <c r="B6461" s="113">
        <v>-2170</v>
      </c>
    </row>
    <row r="6462" spans="2:2" x14ac:dyDescent="0.3">
      <c r="B6462" s="113">
        <v>-11500</v>
      </c>
    </row>
    <row r="6463" spans="2:2" x14ac:dyDescent="0.3">
      <c r="B6463" s="113">
        <v>-6670</v>
      </c>
    </row>
    <row r="6464" spans="2:2" x14ac:dyDescent="0.3">
      <c r="B6464" s="113">
        <v>-9000</v>
      </c>
    </row>
    <row r="6465" spans="2:2" x14ac:dyDescent="0.3">
      <c r="B6465" s="113">
        <v>-3830</v>
      </c>
    </row>
    <row r="6466" spans="2:2" x14ac:dyDescent="0.3">
      <c r="B6466" s="113">
        <v>-500</v>
      </c>
    </row>
    <row r="6467" spans="2:2" x14ac:dyDescent="0.3">
      <c r="B6467" s="113">
        <v>6170</v>
      </c>
    </row>
    <row r="6468" spans="2:2" x14ac:dyDescent="0.3">
      <c r="B6468" s="113">
        <v>13580</v>
      </c>
    </row>
    <row r="6469" spans="2:2" x14ac:dyDescent="0.3">
      <c r="B6469" s="113">
        <v>14170</v>
      </c>
    </row>
    <row r="6470" spans="2:2" x14ac:dyDescent="0.3">
      <c r="B6470" s="113">
        <v>-27330</v>
      </c>
    </row>
    <row r="6471" spans="2:2" x14ac:dyDescent="0.3">
      <c r="B6471" s="113">
        <v>-23500</v>
      </c>
    </row>
    <row r="6472" spans="2:2" x14ac:dyDescent="0.3">
      <c r="B6472" s="113">
        <v>-48500</v>
      </c>
    </row>
    <row r="6473" spans="2:2" x14ac:dyDescent="0.3">
      <c r="B6473" s="113">
        <v>-79500</v>
      </c>
    </row>
    <row r="6474" spans="2:2" x14ac:dyDescent="0.3">
      <c r="B6474" s="113">
        <v>-84170</v>
      </c>
    </row>
    <row r="6475" spans="2:2" x14ac:dyDescent="0.3">
      <c r="B6475" s="113">
        <v>-94330</v>
      </c>
    </row>
    <row r="6476" spans="2:2" x14ac:dyDescent="0.3">
      <c r="B6476" s="113">
        <v>-111670</v>
      </c>
    </row>
    <row r="6477" spans="2:2" x14ac:dyDescent="0.3">
      <c r="B6477" s="113">
        <v>-119670</v>
      </c>
    </row>
    <row r="6478" spans="2:2" x14ac:dyDescent="0.3">
      <c r="B6478" s="113">
        <v>-124000</v>
      </c>
    </row>
    <row r="6479" spans="2:2" x14ac:dyDescent="0.3">
      <c r="B6479" s="113">
        <v>-85830</v>
      </c>
    </row>
    <row r="6480" spans="2:2" x14ac:dyDescent="0.3">
      <c r="B6480" s="113">
        <v>-61830</v>
      </c>
    </row>
    <row r="6481" spans="2:2" x14ac:dyDescent="0.3">
      <c r="B6481" s="113">
        <v>-55170</v>
      </c>
    </row>
    <row r="6482" spans="2:2" x14ac:dyDescent="0.3">
      <c r="B6482" s="113">
        <v>-29670</v>
      </c>
    </row>
    <row r="6483" spans="2:2" x14ac:dyDescent="0.3">
      <c r="B6483" s="113">
        <v>-7000</v>
      </c>
    </row>
    <row r="6484" spans="2:2" x14ac:dyDescent="0.3">
      <c r="B6484" s="113">
        <v>-1830</v>
      </c>
    </row>
    <row r="6485" spans="2:2" x14ac:dyDescent="0.3">
      <c r="B6485" s="113">
        <v>-4500</v>
      </c>
    </row>
    <row r="6486" spans="2:2" x14ac:dyDescent="0.3">
      <c r="B6486" s="113">
        <v>-7500</v>
      </c>
    </row>
    <row r="6487" spans="2:2" x14ac:dyDescent="0.3">
      <c r="B6487" s="113">
        <v>-4000</v>
      </c>
    </row>
    <row r="6488" spans="2:2" x14ac:dyDescent="0.3">
      <c r="B6488" s="113">
        <v>-10170</v>
      </c>
    </row>
    <row r="6489" spans="2:2" x14ac:dyDescent="0.3">
      <c r="B6489" s="113">
        <v>-2830</v>
      </c>
    </row>
    <row r="6490" spans="2:2" x14ac:dyDescent="0.3">
      <c r="B6490" s="113">
        <v>1080</v>
      </c>
    </row>
    <row r="6491" spans="2:2" x14ac:dyDescent="0.3">
      <c r="B6491" s="113">
        <v>5420</v>
      </c>
    </row>
    <row r="6492" spans="2:2" x14ac:dyDescent="0.3">
      <c r="B6492" s="113">
        <v>9500</v>
      </c>
    </row>
    <row r="6493" spans="2:2" x14ac:dyDescent="0.3">
      <c r="B6493" s="113">
        <v>8420</v>
      </c>
    </row>
    <row r="6494" spans="2:2" x14ac:dyDescent="0.3">
      <c r="B6494" s="113">
        <v>-37330</v>
      </c>
    </row>
    <row r="6495" spans="2:2" x14ac:dyDescent="0.3">
      <c r="B6495" s="113">
        <v>-22830</v>
      </c>
    </row>
    <row r="6496" spans="2:2" x14ac:dyDescent="0.3">
      <c r="B6496" s="113">
        <v>-46330</v>
      </c>
    </row>
    <row r="6497" spans="2:2" x14ac:dyDescent="0.3">
      <c r="B6497" s="113">
        <v>-70000</v>
      </c>
    </row>
    <row r="6498" spans="2:2" x14ac:dyDescent="0.3">
      <c r="B6498" s="113">
        <v>-75670</v>
      </c>
    </row>
    <row r="6499" spans="2:2" x14ac:dyDescent="0.3">
      <c r="B6499" s="113">
        <v>-82330</v>
      </c>
    </row>
    <row r="6500" spans="2:2" x14ac:dyDescent="0.3">
      <c r="B6500" s="113">
        <v>-106000</v>
      </c>
    </row>
    <row r="6501" spans="2:2" x14ac:dyDescent="0.3">
      <c r="B6501" s="113">
        <v>-119670</v>
      </c>
    </row>
    <row r="6502" spans="2:2" x14ac:dyDescent="0.3">
      <c r="B6502" s="113">
        <v>-121170</v>
      </c>
    </row>
    <row r="6503" spans="2:2" x14ac:dyDescent="0.3">
      <c r="B6503" s="113">
        <v>-80670</v>
      </c>
    </row>
    <row r="6504" spans="2:2" x14ac:dyDescent="0.3">
      <c r="B6504" s="113">
        <v>-55500</v>
      </c>
    </row>
    <row r="6505" spans="2:2" x14ac:dyDescent="0.3">
      <c r="B6505" s="113">
        <v>-47170</v>
      </c>
    </row>
    <row r="6506" spans="2:2" x14ac:dyDescent="0.3">
      <c r="B6506" s="113">
        <v>-22000</v>
      </c>
    </row>
    <row r="6507" spans="2:2" x14ac:dyDescent="0.3">
      <c r="B6507" s="113">
        <v>-3330</v>
      </c>
    </row>
    <row r="6508" spans="2:2" x14ac:dyDescent="0.3">
      <c r="B6508" s="113">
        <v>-3500</v>
      </c>
    </row>
    <row r="6509" spans="2:2" x14ac:dyDescent="0.3">
      <c r="B6509" s="113">
        <v>-7500</v>
      </c>
    </row>
    <row r="6510" spans="2:2" x14ac:dyDescent="0.3">
      <c r="B6510" s="113">
        <v>-9000</v>
      </c>
    </row>
    <row r="6511" spans="2:2" x14ac:dyDescent="0.3">
      <c r="B6511" s="113">
        <v>670</v>
      </c>
    </row>
    <row r="6512" spans="2:2" x14ac:dyDescent="0.3">
      <c r="B6512" s="113">
        <v>3000</v>
      </c>
    </row>
    <row r="6513" spans="2:2" x14ac:dyDescent="0.3">
      <c r="B6513" s="113">
        <v>11830</v>
      </c>
    </row>
    <row r="6514" spans="2:2" x14ac:dyDescent="0.3">
      <c r="B6514" s="113">
        <v>17670</v>
      </c>
    </row>
    <row r="6515" spans="2:2" x14ac:dyDescent="0.3">
      <c r="B6515" s="113">
        <v>21170</v>
      </c>
    </row>
    <row r="6516" spans="2:2" x14ac:dyDescent="0.3">
      <c r="B6516" s="113">
        <v>24330</v>
      </c>
    </row>
    <row r="6517" spans="2:2" x14ac:dyDescent="0.3">
      <c r="B6517" s="113">
        <v>24500</v>
      </c>
    </row>
    <row r="6518" spans="2:2" x14ac:dyDescent="0.3">
      <c r="B6518" s="113">
        <v>-24330</v>
      </c>
    </row>
    <row r="6519" spans="2:2" x14ac:dyDescent="0.3">
      <c r="B6519" s="113">
        <v>-18670</v>
      </c>
    </row>
    <row r="6520" spans="2:2" x14ac:dyDescent="0.3">
      <c r="B6520" s="113">
        <v>-17330</v>
      </c>
    </row>
    <row r="6521" spans="2:2" x14ac:dyDescent="0.3">
      <c r="B6521" s="113">
        <v>-46670</v>
      </c>
    </row>
    <row r="6522" spans="2:2" x14ac:dyDescent="0.3">
      <c r="B6522" s="113">
        <v>-58000</v>
      </c>
    </row>
    <row r="6523" spans="2:2" x14ac:dyDescent="0.3">
      <c r="B6523" s="113">
        <v>-80000</v>
      </c>
    </row>
    <row r="6524" spans="2:2" x14ac:dyDescent="0.3">
      <c r="B6524" s="113">
        <v>-108830</v>
      </c>
    </row>
    <row r="6525" spans="2:2" x14ac:dyDescent="0.3">
      <c r="B6525" s="113">
        <v>-125670</v>
      </c>
    </row>
    <row r="6526" spans="2:2" x14ac:dyDescent="0.3">
      <c r="B6526" s="113">
        <v>-140000</v>
      </c>
    </row>
    <row r="6527" spans="2:2" x14ac:dyDescent="0.3">
      <c r="B6527" s="113">
        <v>-103830</v>
      </c>
    </row>
    <row r="6528" spans="2:2" x14ac:dyDescent="0.3">
      <c r="B6528" s="113">
        <v>-73670</v>
      </c>
    </row>
    <row r="6529" spans="2:2" x14ac:dyDescent="0.3">
      <c r="B6529" s="113">
        <v>-64000</v>
      </c>
    </row>
    <row r="6530" spans="2:2" x14ac:dyDescent="0.3">
      <c r="B6530" s="113">
        <v>-36330</v>
      </c>
    </row>
    <row r="6531" spans="2:2" x14ac:dyDescent="0.3">
      <c r="B6531" s="113">
        <v>-9500</v>
      </c>
    </row>
    <row r="6532" spans="2:2" x14ac:dyDescent="0.3">
      <c r="B6532" s="113">
        <v>-2670</v>
      </c>
    </row>
    <row r="6533" spans="2:2" x14ac:dyDescent="0.3">
      <c r="B6533" s="113">
        <v>-6170</v>
      </c>
    </row>
    <row r="6534" spans="2:2" x14ac:dyDescent="0.3">
      <c r="B6534" s="113">
        <v>-10830</v>
      </c>
    </row>
    <row r="6535" spans="2:2" x14ac:dyDescent="0.3">
      <c r="B6535" s="113">
        <v>-8000</v>
      </c>
    </row>
    <row r="6536" spans="2:2" x14ac:dyDescent="0.3">
      <c r="B6536" s="113">
        <v>-12000</v>
      </c>
    </row>
    <row r="6537" spans="2:2" x14ac:dyDescent="0.3">
      <c r="B6537" s="113">
        <v>-330</v>
      </c>
    </row>
    <row r="6538" spans="2:2" x14ac:dyDescent="0.3">
      <c r="B6538" s="113">
        <v>5420</v>
      </c>
    </row>
    <row r="6539" spans="2:2" x14ac:dyDescent="0.3">
      <c r="B6539" s="113">
        <v>13000</v>
      </c>
    </row>
    <row r="6540" spans="2:2" x14ac:dyDescent="0.3">
      <c r="B6540" s="113">
        <v>19580</v>
      </c>
    </row>
    <row r="6541" spans="2:2" x14ac:dyDescent="0.3">
      <c r="B6541" s="113">
        <v>18330</v>
      </c>
    </row>
    <row r="6542" spans="2:2" x14ac:dyDescent="0.3">
      <c r="B6542" s="113">
        <v>-31670</v>
      </c>
    </row>
    <row r="6543" spans="2:2" x14ac:dyDescent="0.3">
      <c r="B6543" s="113">
        <v>-40330</v>
      </c>
    </row>
    <row r="6544" spans="2:2" x14ac:dyDescent="0.3">
      <c r="B6544" s="113">
        <v>-63000</v>
      </c>
    </row>
    <row r="6545" spans="2:2" x14ac:dyDescent="0.3">
      <c r="B6545" s="113">
        <v>-89330</v>
      </c>
    </row>
    <row r="6546" spans="2:2" x14ac:dyDescent="0.3">
      <c r="B6546" s="113">
        <v>-93830</v>
      </c>
    </row>
    <row r="6547" spans="2:2" x14ac:dyDescent="0.3">
      <c r="B6547" s="113">
        <v>-100830</v>
      </c>
    </row>
    <row r="6548" spans="2:2" x14ac:dyDescent="0.3">
      <c r="B6548" s="113">
        <v>-122170</v>
      </c>
    </row>
    <row r="6549" spans="2:2" x14ac:dyDescent="0.3">
      <c r="B6549" s="113">
        <v>-135330</v>
      </c>
    </row>
    <row r="6550" spans="2:2" x14ac:dyDescent="0.3">
      <c r="B6550" s="113">
        <v>-139500</v>
      </c>
    </row>
    <row r="6551" spans="2:2" x14ac:dyDescent="0.3">
      <c r="B6551" s="113">
        <v>-100500</v>
      </c>
    </row>
    <row r="6552" spans="2:2" x14ac:dyDescent="0.3">
      <c r="B6552" s="113">
        <v>-69830</v>
      </c>
    </row>
    <row r="6553" spans="2:2" x14ac:dyDescent="0.3">
      <c r="B6553" s="113">
        <v>-52830</v>
      </c>
    </row>
    <row r="6554" spans="2:2" x14ac:dyDescent="0.3">
      <c r="B6554" s="113">
        <v>-22170</v>
      </c>
    </row>
    <row r="6555" spans="2:2" x14ac:dyDescent="0.3">
      <c r="B6555" s="113">
        <v>-1170</v>
      </c>
    </row>
    <row r="6556" spans="2:2" x14ac:dyDescent="0.3">
      <c r="B6556" s="113">
        <v>-2330</v>
      </c>
    </row>
    <row r="6557" spans="2:2" x14ac:dyDescent="0.3">
      <c r="B6557" s="113">
        <v>-8170</v>
      </c>
    </row>
    <row r="6558" spans="2:2" x14ac:dyDescent="0.3">
      <c r="B6558" s="113">
        <v>-8170</v>
      </c>
    </row>
    <row r="6559" spans="2:2" x14ac:dyDescent="0.3">
      <c r="B6559" s="113">
        <v>2750</v>
      </c>
    </row>
    <row r="6560" spans="2:2" x14ac:dyDescent="0.3">
      <c r="B6560" s="113">
        <v>8920</v>
      </c>
    </row>
    <row r="6561" spans="2:2" x14ac:dyDescent="0.3">
      <c r="B6561" s="113">
        <v>18250</v>
      </c>
    </row>
    <row r="6562" spans="2:2" x14ac:dyDescent="0.3">
      <c r="B6562" s="113">
        <v>23000</v>
      </c>
    </row>
    <row r="6563" spans="2:2" x14ac:dyDescent="0.3">
      <c r="B6563" s="113">
        <v>27170</v>
      </c>
    </row>
    <row r="6564" spans="2:2" x14ac:dyDescent="0.3">
      <c r="B6564" s="113">
        <v>30250</v>
      </c>
    </row>
    <row r="6565" spans="2:2" x14ac:dyDescent="0.3">
      <c r="B6565" s="113">
        <v>29420</v>
      </c>
    </row>
    <row r="6566" spans="2:2" x14ac:dyDescent="0.3">
      <c r="B6566" s="113">
        <v>-23170</v>
      </c>
    </row>
    <row r="6567" spans="2:2" x14ac:dyDescent="0.3">
      <c r="B6567" s="113">
        <v>-11000</v>
      </c>
    </row>
    <row r="6568" spans="2:2" x14ac:dyDescent="0.3">
      <c r="B6568" s="113">
        <v>-25670</v>
      </c>
    </row>
    <row r="6569" spans="2:2" x14ac:dyDescent="0.3">
      <c r="B6569" s="113">
        <v>-52330</v>
      </c>
    </row>
    <row r="6570" spans="2:2" x14ac:dyDescent="0.3">
      <c r="B6570" s="113">
        <v>-59330</v>
      </c>
    </row>
    <row r="6571" spans="2:2" x14ac:dyDescent="0.3">
      <c r="B6571" s="113">
        <v>-57330</v>
      </c>
    </row>
    <row r="6572" spans="2:2" x14ac:dyDescent="0.3">
      <c r="B6572" s="113">
        <v>-77000</v>
      </c>
    </row>
    <row r="6573" spans="2:2" x14ac:dyDescent="0.3">
      <c r="B6573" s="113">
        <v>-87000</v>
      </c>
    </row>
    <row r="6574" spans="2:2" x14ac:dyDescent="0.3">
      <c r="B6574" s="113">
        <v>-89830</v>
      </c>
    </row>
    <row r="6575" spans="2:2" x14ac:dyDescent="0.3">
      <c r="B6575" s="113">
        <v>-52830</v>
      </c>
    </row>
    <row r="6576" spans="2:2" x14ac:dyDescent="0.3">
      <c r="B6576" s="113">
        <v>-30670</v>
      </c>
    </row>
    <row r="6577" spans="2:2" x14ac:dyDescent="0.3">
      <c r="B6577" s="113">
        <v>-25500</v>
      </c>
    </row>
    <row r="6578" spans="2:2" x14ac:dyDescent="0.3">
      <c r="B6578" s="113">
        <v>-8330</v>
      </c>
    </row>
    <row r="6579" spans="2:2" x14ac:dyDescent="0.3">
      <c r="B6579" s="113">
        <v>-3000</v>
      </c>
    </row>
    <row r="6580" spans="2:2" x14ac:dyDescent="0.3">
      <c r="B6580" s="113">
        <v>-8170</v>
      </c>
    </row>
    <row r="6581" spans="2:2" x14ac:dyDescent="0.3">
      <c r="B6581" s="113">
        <v>-8170</v>
      </c>
    </row>
    <row r="6582" spans="2:2" x14ac:dyDescent="0.3">
      <c r="B6582" s="113">
        <v>-8170</v>
      </c>
    </row>
    <row r="6583" spans="2:2" x14ac:dyDescent="0.3">
      <c r="B6583" s="113">
        <v>4580</v>
      </c>
    </row>
    <row r="6584" spans="2:2" x14ac:dyDescent="0.3">
      <c r="B6584" s="113">
        <v>9500</v>
      </c>
    </row>
    <row r="6585" spans="2:2" x14ac:dyDescent="0.3">
      <c r="B6585" s="113">
        <v>14830</v>
      </c>
    </row>
    <row r="6586" spans="2:2" x14ac:dyDescent="0.3">
      <c r="B6586" s="113">
        <v>17250</v>
      </c>
    </row>
    <row r="6587" spans="2:2" x14ac:dyDescent="0.3">
      <c r="B6587" s="113">
        <v>19000</v>
      </c>
    </row>
    <row r="6588" spans="2:2" x14ac:dyDescent="0.3">
      <c r="B6588" s="113">
        <v>20420</v>
      </c>
    </row>
    <row r="6589" spans="2:2" x14ac:dyDescent="0.3">
      <c r="B6589" s="113">
        <v>18000</v>
      </c>
    </row>
    <row r="6590" spans="2:2" x14ac:dyDescent="0.3">
      <c r="B6590" s="113">
        <v>-26000</v>
      </c>
    </row>
    <row r="6591" spans="2:2" x14ac:dyDescent="0.3">
      <c r="B6591" s="113">
        <v>-12500</v>
      </c>
    </row>
    <row r="6592" spans="2:2" x14ac:dyDescent="0.3">
      <c r="B6592" s="113">
        <v>-36500</v>
      </c>
    </row>
    <row r="6593" spans="2:2" x14ac:dyDescent="0.3">
      <c r="B6593" s="113">
        <v>-58500</v>
      </c>
    </row>
    <row r="6594" spans="2:2" x14ac:dyDescent="0.3">
      <c r="B6594" s="113">
        <v>-73170</v>
      </c>
    </row>
    <row r="6595" spans="2:2" x14ac:dyDescent="0.3">
      <c r="B6595" s="113">
        <v>-86670</v>
      </c>
    </row>
    <row r="6596" spans="2:2" x14ac:dyDescent="0.3">
      <c r="B6596" s="113">
        <v>-104500</v>
      </c>
    </row>
    <row r="6597" spans="2:2" x14ac:dyDescent="0.3">
      <c r="B6597" s="113">
        <v>-113170</v>
      </c>
    </row>
    <row r="6598" spans="2:2" x14ac:dyDescent="0.3">
      <c r="B6598" s="113">
        <v>-124830</v>
      </c>
    </row>
    <row r="6599" spans="2:2" x14ac:dyDescent="0.3">
      <c r="B6599" s="113">
        <v>-90500</v>
      </c>
    </row>
    <row r="6600" spans="2:2" x14ac:dyDescent="0.3">
      <c r="B6600" s="113">
        <v>-64330</v>
      </c>
    </row>
    <row r="6601" spans="2:2" x14ac:dyDescent="0.3">
      <c r="B6601" s="113">
        <v>-54170</v>
      </c>
    </row>
    <row r="6602" spans="2:2" x14ac:dyDescent="0.3">
      <c r="B6602" s="113">
        <v>-27000</v>
      </c>
    </row>
    <row r="6603" spans="2:2" x14ac:dyDescent="0.3">
      <c r="B6603" s="113">
        <v>-5500</v>
      </c>
    </row>
    <row r="6604" spans="2:2" x14ac:dyDescent="0.3">
      <c r="B6604" s="113">
        <v>-3330</v>
      </c>
    </row>
    <row r="6605" spans="2:2" x14ac:dyDescent="0.3">
      <c r="B6605" s="113">
        <v>-7830</v>
      </c>
    </row>
    <row r="6606" spans="2:2" x14ac:dyDescent="0.3">
      <c r="B6606" s="113">
        <v>-8500</v>
      </c>
    </row>
    <row r="6607" spans="2:2" x14ac:dyDescent="0.3">
      <c r="B6607" s="113">
        <v>1830</v>
      </c>
    </row>
    <row r="6608" spans="2:2" x14ac:dyDescent="0.3">
      <c r="B6608" s="113">
        <v>5080</v>
      </c>
    </row>
    <row r="6609" spans="2:2" x14ac:dyDescent="0.3">
      <c r="B6609" s="113">
        <v>14420</v>
      </c>
    </row>
    <row r="6610" spans="2:2" x14ac:dyDescent="0.3">
      <c r="B6610" s="113">
        <v>21250</v>
      </c>
    </row>
    <row r="6611" spans="2:2" x14ac:dyDescent="0.3">
      <c r="B6611" s="113">
        <v>25420</v>
      </c>
    </row>
    <row r="6612" spans="2:2" x14ac:dyDescent="0.3">
      <c r="B6612" s="113">
        <v>28750</v>
      </c>
    </row>
    <row r="6613" spans="2:2" x14ac:dyDescent="0.3">
      <c r="B6613" s="113">
        <v>27670</v>
      </c>
    </row>
    <row r="6614" spans="2:2" x14ac:dyDescent="0.3">
      <c r="B6614" s="113">
        <v>-23500</v>
      </c>
    </row>
    <row r="6615" spans="2:2" x14ac:dyDescent="0.3">
      <c r="B6615" s="113">
        <v>-8830</v>
      </c>
    </row>
    <row r="6616" spans="2:2" x14ac:dyDescent="0.3">
      <c r="B6616" s="113">
        <v>-27830</v>
      </c>
    </row>
    <row r="6617" spans="2:2" x14ac:dyDescent="0.3">
      <c r="B6617" s="113">
        <v>-31830</v>
      </c>
    </row>
    <row r="6618" spans="2:2" x14ac:dyDescent="0.3">
      <c r="B6618" s="113">
        <v>-28500</v>
      </c>
    </row>
    <row r="6619" spans="2:2" x14ac:dyDescent="0.3">
      <c r="B6619" s="113">
        <v>-34330</v>
      </c>
    </row>
    <row r="6620" spans="2:2" x14ac:dyDescent="0.3">
      <c r="B6620" s="113">
        <v>-66330</v>
      </c>
    </row>
    <row r="6621" spans="2:2" x14ac:dyDescent="0.3">
      <c r="B6621" s="113">
        <v>-83500</v>
      </c>
    </row>
    <row r="6622" spans="2:2" x14ac:dyDescent="0.3">
      <c r="B6622" s="113">
        <v>-95670</v>
      </c>
    </row>
    <row r="6623" spans="2:2" x14ac:dyDescent="0.3">
      <c r="B6623" s="113">
        <v>-59000</v>
      </c>
    </row>
    <row r="6624" spans="2:2" x14ac:dyDescent="0.3">
      <c r="B6624" s="113">
        <v>-29330</v>
      </c>
    </row>
    <row r="6625" spans="2:2" x14ac:dyDescent="0.3">
      <c r="B6625" s="113">
        <v>-21330</v>
      </c>
    </row>
    <row r="6626" spans="2:2" x14ac:dyDescent="0.3">
      <c r="B6626" s="113">
        <v>-6000</v>
      </c>
    </row>
    <row r="6627" spans="2:2" x14ac:dyDescent="0.3">
      <c r="B6627" s="113">
        <v>-8500</v>
      </c>
    </row>
    <row r="6628" spans="2:2" x14ac:dyDescent="0.3">
      <c r="B6628" s="113">
        <v>-9830</v>
      </c>
    </row>
    <row r="6629" spans="2:2" x14ac:dyDescent="0.3">
      <c r="B6629" s="113">
        <v>5170</v>
      </c>
    </row>
    <row r="6630" spans="2:2" x14ac:dyDescent="0.3">
      <c r="B6630" s="113">
        <v>15420</v>
      </c>
    </row>
    <row r="6631" spans="2:2" x14ac:dyDescent="0.3">
      <c r="B6631" s="113">
        <v>30000</v>
      </c>
    </row>
    <row r="6632" spans="2:2" x14ac:dyDescent="0.3">
      <c r="B6632" s="113">
        <v>36330</v>
      </c>
    </row>
    <row r="6633" spans="2:2" x14ac:dyDescent="0.3">
      <c r="B6633" s="113">
        <v>42000</v>
      </c>
    </row>
    <row r="6634" spans="2:2" x14ac:dyDescent="0.3">
      <c r="B6634" s="113">
        <v>45920</v>
      </c>
    </row>
    <row r="6635" spans="2:2" x14ac:dyDescent="0.3">
      <c r="B6635" s="113">
        <v>50080</v>
      </c>
    </row>
    <row r="6636" spans="2:2" x14ac:dyDescent="0.3">
      <c r="B6636" s="113">
        <v>53830</v>
      </c>
    </row>
    <row r="6637" spans="2:2" x14ac:dyDescent="0.3">
      <c r="B6637" s="113">
        <v>49000</v>
      </c>
    </row>
    <row r="6638" spans="2:2" x14ac:dyDescent="0.3">
      <c r="B6638" s="113">
        <v>-12330</v>
      </c>
    </row>
    <row r="6639" spans="2:2" x14ac:dyDescent="0.3">
      <c r="B6639" s="113">
        <v>-30500</v>
      </c>
    </row>
    <row r="6640" spans="2:2" x14ac:dyDescent="0.3">
      <c r="B6640" s="113">
        <v>-38330</v>
      </c>
    </row>
    <row r="6641" spans="2:2" x14ac:dyDescent="0.3">
      <c r="B6641" s="113">
        <v>-31000</v>
      </c>
    </row>
    <row r="6642" spans="2:2" x14ac:dyDescent="0.3">
      <c r="B6642" s="113">
        <v>-46000</v>
      </c>
    </row>
    <row r="6643" spans="2:2" x14ac:dyDescent="0.3">
      <c r="B6643" s="113">
        <v>-41830</v>
      </c>
    </row>
    <row r="6644" spans="2:2" x14ac:dyDescent="0.3">
      <c r="B6644" s="113">
        <v>-76170</v>
      </c>
    </row>
    <row r="6645" spans="2:2" x14ac:dyDescent="0.3">
      <c r="B6645" s="113">
        <v>-72330</v>
      </c>
    </row>
    <row r="6646" spans="2:2" x14ac:dyDescent="0.3">
      <c r="B6646" s="113">
        <v>-105330</v>
      </c>
    </row>
    <row r="6647" spans="2:2" x14ac:dyDescent="0.3">
      <c r="B6647" s="113">
        <v>-65000</v>
      </c>
    </row>
    <row r="6648" spans="2:2" x14ac:dyDescent="0.3">
      <c r="B6648" s="113">
        <v>-34330</v>
      </c>
    </row>
    <row r="6649" spans="2:2" x14ac:dyDescent="0.3">
      <c r="B6649" s="113">
        <v>-23500</v>
      </c>
    </row>
    <row r="6650" spans="2:2" x14ac:dyDescent="0.3">
      <c r="B6650" s="113">
        <v>-4330</v>
      </c>
    </row>
    <row r="6651" spans="2:2" x14ac:dyDescent="0.3">
      <c r="B6651" s="113">
        <v>-8000</v>
      </c>
    </row>
    <row r="6652" spans="2:2" x14ac:dyDescent="0.3">
      <c r="B6652" s="113">
        <v>-12170</v>
      </c>
    </row>
    <row r="6653" spans="2:2" x14ac:dyDescent="0.3">
      <c r="B6653" s="113">
        <v>2080</v>
      </c>
    </row>
    <row r="6654" spans="2:2" x14ac:dyDescent="0.3">
      <c r="B6654" s="113">
        <v>10080</v>
      </c>
    </row>
    <row r="6655" spans="2:2" x14ac:dyDescent="0.3">
      <c r="B6655" s="113">
        <v>26500</v>
      </c>
    </row>
    <row r="6656" spans="2:2" x14ac:dyDescent="0.3">
      <c r="B6656" s="113">
        <v>33250</v>
      </c>
    </row>
    <row r="6657" spans="2:2" x14ac:dyDescent="0.3">
      <c r="B6657" s="113">
        <v>38170</v>
      </c>
    </row>
    <row r="6658" spans="2:2" x14ac:dyDescent="0.3">
      <c r="B6658" s="113">
        <v>42250</v>
      </c>
    </row>
    <row r="6659" spans="2:2" x14ac:dyDescent="0.3">
      <c r="B6659" s="113">
        <v>45750</v>
      </c>
    </row>
    <row r="6660" spans="2:2" x14ac:dyDescent="0.3">
      <c r="B6660" s="113">
        <v>48920</v>
      </c>
    </row>
    <row r="6661" spans="2:2" x14ac:dyDescent="0.3">
      <c r="B6661" s="113">
        <v>43170</v>
      </c>
    </row>
    <row r="6662" spans="2:2" x14ac:dyDescent="0.3">
      <c r="B6662" s="113">
        <v>-20500</v>
      </c>
    </row>
    <row r="6663" spans="2:2" x14ac:dyDescent="0.3">
      <c r="B6663" s="113">
        <v>-34000</v>
      </c>
    </row>
    <row r="6664" spans="2:2" x14ac:dyDescent="0.3">
      <c r="B6664" s="113">
        <v>-42000</v>
      </c>
    </row>
    <row r="6665" spans="2:2" x14ac:dyDescent="0.3">
      <c r="B6665" s="113">
        <v>-46670</v>
      </c>
    </row>
    <row r="6666" spans="2:2" x14ac:dyDescent="0.3">
      <c r="B6666" s="113">
        <v>-55830</v>
      </c>
    </row>
    <row r="6667" spans="2:2" x14ac:dyDescent="0.3">
      <c r="B6667" s="113">
        <v>-54170</v>
      </c>
    </row>
    <row r="6668" spans="2:2" x14ac:dyDescent="0.3">
      <c r="B6668" s="113">
        <v>-99330</v>
      </c>
    </row>
    <row r="6669" spans="2:2" x14ac:dyDescent="0.3">
      <c r="B6669" s="113">
        <v>-106000</v>
      </c>
    </row>
    <row r="6670" spans="2:2" x14ac:dyDescent="0.3">
      <c r="B6670" s="113">
        <v>-116330</v>
      </c>
    </row>
    <row r="6671" spans="2:2" x14ac:dyDescent="0.3">
      <c r="B6671" s="113">
        <v>-80830</v>
      </c>
    </row>
    <row r="6672" spans="2:2" x14ac:dyDescent="0.3">
      <c r="B6672" s="113">
        <v>-52330</v>
      </c>
    </row>
    <row r="6673" spans="2:2" x14ac:dyDescent="0.3">
      <c r="B6673" s="113">
        <v>-43830</v>
      </c>
    </row>
    <row r="6674" spans="2:2" x14ac:dyDescent="0.3">
      <c r="B6674" s="113">
        <v>-21330</v>
      </c>
    </row>
    <row r="6675" spans="2:2" x14ac:dyDescent="0.3">
      <c r="B6675" s="113">
        <v>-3330</v>
      </c>
    </row>
    <row r="6676" spans="2:2" x14ac:dyDescent="0.3">
      <c r="B6676" s="113">
        <v>-4670</v>
      </c>
    </row>
    <row r="6677" spans="2:2" x14ac:dyDescent="0.3">
      <c r="B6677" s="113">
        <v>-8000</v>
      </c>
    </row>
    <row r="6678" spans="2:2" x14ac:dyDescent="0.3">
      <c r="B6678" s="113">
        <v>-9670</v>
      </c>
    </row>
    <row r="6679" spans="2:2" x14ac:dyDescent="0.3">
      <c r="B6679" s="113">
        <v>-4170</v>
      </c>
    </row>
    <row r="6680" spans="2:2" x14ac:dyDescent="0.3">
      <c r="B6680" s="113">
        <v>-170</v>
      </c>
    </row>
    <row r="6681" spans="2:2" x14ac:dyDescent="0.3">
      <c r="B6681" s="113">
        <v>9330</v>
      </c>
    </row>
    <row r="6682" spans="2:2" x14ac:dyDescent="0.3">
      <c r="B6682" s="113">
        <v>15000</v>
      </c>
    </row>
    <row r="6683" spans="2:2" x14ac:dyDescent="0.3">
      <c r="B6683" s="113">
        <v>20330</v>
      </c>
    </row>
    <row r="6684" spans="2:2" x14ac:dyDescent="0.3">
      <c r="B6684" s="113">
        <v>23170</v>
      </c>
    </row>
    <row r="6685" spans="2:2" x14ac:dyDescent="0.3">
      <c r="B6685" s="113">
        <v>23420</v>
      </c>
    </row>
    <row r="6686" spans="2:2" x14ac:dyDescent="0.3">
      <c r="B6686" s="113">
        <v>-20170</v>
      </c>
    </row>
    <row r="6687" spans="2:2" x14ac:dyDescent="0.3">
      <c r="B6687" s="113">
        <v>-17000</v>
      </c>
    </row>
    <row r="6688" spans="2:2" x14ac:dyDescent="0.3">
      <c r="B6688" s="113">
        <v>-44830</v>
      </c>
    </row>
    <row r="6689" spans="2:2" x14ac:dyDescent="0.3">
      <c r="B6689" s="113">
        <v>-80500</v>
      </c>
    </row>
    <row r="6690" spans="2:2" x14ac:dyDescent="0.3">
      <c r="B6690" s="113">
        <v>-92830</v>
      </c>
    </row>
    <row r="6691" spans="2:2" x14ac:dyDescent="0.3">
      <c r="B6691" s="113">
        <v>-100330</v>
      </c>
    </row>
    <row r="6692" spans="2:2" x14ac:dyDescent="0.3">
      <c r="B6692" s="113">
        <v>-116170</v>
      </c>
    </row>
    <row r="6693" spans="2:2" x14ac:dyDescent="0.3">
      <c r="B6693" s="113">
        <v>-122830</v>
      </c>
    </row>
    <row r="6694" spans="2:2" x14ac:dyDescent="0.3">
      <c r="B6694" s="113">
        <v>-126330</v>
      </c>
    </row>
    <row r="6695" spans="2:2" x14ac:dyDescent="0.3">
      <c r="B6695" s="113">
        <v>-85670</v>
      </c>
    </row>
    <row r="6696" spans="2:2" x14ac:dyDescent="0.3">
      <c r="B6696" s="113">
        <v>-61830</v>
      </c>
    </row>
    <row r="6697" spans="2:2" x14ac:dyDescent="0.3">
      <c r="B6697" s="113">
        <v>-56500</v>
      </c>
    </row>
    <row r="6698" spans="2:2" x14ac:dyDescent="0.3">
      <c r="B6698" s="113">
        <v>-31670</v>
      </c>
    </row>
    <row r="6699" spans="2:2" x14ac:dyDescent="0.3">
      <c r="B6699" s="113">
        <v>-9330</v>
      </c>
    </row>
    <row r="6700" spans="2:2" x14ac:dyDescent="0.3">
      <c r="B6700" s="113">
        <v>-3830</v>
      </c>
    </row>
    <row r="6701" spans="2:2" x14ac:dyDescent="0.3">
      <c r="B6701" s="113">
        <v>-4670</v>
      </c>
    </row>
    <row r="6702" spans="2:2" x14ac:dyDescent="0.3">
      <c r="B6702" s="113">
        <v>-5500</v>
      </c>
    </row>
    <row r="6703" spans="2:2" x14ac:dyDescent="0.3">
      <c r="B6703" s="113">
        <v>-2670</v>
      </c>
    </row>
    <row r="6704" spans="2:2" x14ac:dyDescent="0.3">
      <c r="B6704" s="113">
        <v>-10670</v>
      </c>
    </row>
    <row r="6705" spans="2:2" x14ac:dyDescent="0.3">
      <c r="B6705" s="113">
        <v>-3500</v>
      </c>
    </row>
    <row r="6706" spans="2:2" x14ac:dyDescent="0.3">
      <c r="B6706" s="113">
        <v>-670</v>
      </c>
    </row>
    <row r="6707" spans="2:2" x14ac:dyDescent="0.3">
      <c r="B6707" s="113">
        <v>4170</v>
      </c>
    </row>
    <row r="6708" spans="2:2" x14ac:dyDescent="0.3">
      <c r="B6708" s="113">
        <v>10830</v>
      </c>
    </row>
    <row r="6709" spans="2:2" x14ac:dyDescent="0.3">
      <c r="B6709" s="113">
        <v>9500</v>
      </c>
    </row>
    <row r="6710" spans="2:2" x14ac:dyDescent="0.3">
      <c r="B6710" s="113">
        <v>-47000</v>
      </c>
    </row>
    <row r="6711" spans="2:2" x14ac:dyDescent="0.3">
      <c r="B6711" s="113">
        <v>-58830</v>
      </c>
    </row>
    <row r="6712" spans="2:2" x14ac:dyDescent="0.3">
      <c r="B6712" s="113">
        <v>-86330</v>
      </c>
    </row>
    <row r="6713" spans="2:2" x14ac:dyDescent="0.3">
      <c r="B6713" s="113">
        <v>-119330</v>
      </c>
    </row>
    <row r="6714" spans="2:2" x14ac:dyDescent="0.3">
      <c r="B6714" s="113">
        <v>-122830</v>
      </c>
    </row>
    <row r="6715" spans="2:2" x14ac:dyDescent="0.3">
      <c r="B6715" s="113">
        <v>-124500</v>
      </c>
    </row>
    <row r="6716" spans="2:2" x14ac:dyDescent="0.3">
      <c r="B6716" s="113">
        <v>-148000</v>
      </c>
    </row>
    <row r="6717" spans="2:2" x14ac:dyDescent="0.3">
      <c r="B6717" s="113">
        <v>-165670</v>
      </c>
    </row>
    <row r="6718" spans="2:2" x14ac:dyDescent="0.3">
      <c r="B6718" s="113">
        <v>-170670</v>
      </c>
    </row>
    <row r="6719" spans="2:2" x14ac:dyDescent="0.3">
      <c r="B6719" s="113">
        <v>-124830</v>
      </c>
    </row>
    <row r="6720" spans="2:2" x14ac:dyDescent="0.3">
      <c r="B6720" s="113">
        <v>-91670</v>
      </c>
    </row>
    <row r="6721" spans="2:2" x14ac:dyDescent="0.3">
      <c r="B6721" s="113">
        <v>-76500</v>
      </c>
    </row>
    <row r="6722" spans="2:2" x14ac:dyDescent="0.3">
      <c r="B6722" s="113">
        <v>-46170</v>
      </c>
    </row>
    <row r="6723" spans="2:2" x14ac:dyDescent="0.3">
      <c r="B6723" s="113">
        <v>-18000</v>
      </c>
    </row>
    <row r="6724" spans="2:2" x14ac:dyDescent="0.3">
      <c r="B6724" s="113">
        <v>-6330</v>
      </c>
    </row>
    <row r="6725" spans="2:2" x14ac:dyDescent="0.3">
      <c r="B6725" s="113">
        <v>-5830</v>
      </c>
    </row>
    <row r="6726" spans="2:2" x14ac:dyDescent="0.3">
      <c r="B6726" s="113">
        <v>-9670</v>
      </c>
    </row>
    <row r="6727" spans="2:2" x14ac:dyDescent="0.3">
      <c r="B6727" s="113">
        <v>-7000</v>
      </c>
    </row>
    <row r="6728" spans="2:2" x14ac:dyDescent="0.3">
      <c r="B6728" s="113">
        <v>-8500</v>
      </c>
    </row>
    <row r="6729" spans="2:2" x14ac:dyDescent="0.3">
      <c r="B6729" s="113">
        <v>2500</v>
      </c>
    </row>
    <row r="6730" spans="2:2" x14ac:dyDescent="0.3">
      <c r="B6730" s="113">
        <v>9000</v>
      </c>
    </row>
    <row r="6731" spans="2:2" x14ac:dyDescent="0.3">
      <c r="B6731" s="113">
        <v>17920</v>
      </c>
    </row>
    <row r="6732" spans="2:2" x14ac:dyDescent="0.3">
      <c r="B6732" s="113">
        <v>23580</v>
      </c>
    </row>
    <row r="6733" spans="2:2" x14ac:dyDescent="0.3">
      <c r="B6733" s="113">
        <v>21330</v>
      </c>
    </row>
    <row r="6734" spans="2:2" x14ac:dyDescent="0.3">
      <c r="B6734" s="113">
        <v>-33670</v>
      </c>
    </row>
    <row r="6735" spans="2:2" x14ac:dyDescent="0.3">
      <c r="B6735" s="113">
        <v>-43170</v>
      </c>
    </row>
    <row r="6736" spans="2:2" x14ac:dyDescent="0.3">
      <c r="B6736" s="113">
        <v>-53500</v>
      </c>
    </row>
    <row r="6737" spans="2:2" x14ac:dyDescent="0.3">
      <c r="B6737" s="113">
        <v>-80170</v>
      </c>
    </row>
    <row r="6738" spans="2:2" x14ac:dyDescent="0.3">
      <c r="B6738" s="113">
        <v>-82330</v>
      </c>
    </row>
    <row r="6739" spans="2:2" x14ac:dyDescent="0.3">
      <c r="B6739" s="113">
        <v>-91670</v>
      </c>
    </row>
    <row r="6740" spans="2:2" x14ac:dyDescent="0.3">
      <c r="B6740" s="113">
        <v>-114330</v>
      </c>
    </row>
    <row r="6741" spans="2:2" x14ac:dyDescent="0.3">
      <c r="B6741" s="113">
        <v>-129330.00000000001</v>
      </c>
    </row>
    <row r="6742" spans="2:2" x14ac:dyDescent="0.3">
      <c r="B6742" s="113">
        <v>-137000</v>
      </c>
    </row>
    <row r="6743" spans="2:2" x14ac:dyDescent="0.3">
      <c r="B6743" s="113">
        <v>-96170</v>
      </c>
    </row>
    <row r="6744" spans="2:2" x14ac:dyDescent="0.3">
      <c r="B6744" s="113">
        <v>-59670</v>
      </c>
    </row>
    <row r="6745" spans="2:2" x14ac:dyDescent="0.3">
      <c r="B6745" s="113">
        <v>-47170</v>
      </c>
    </row>
    <row r="6746" spans="2:2" x14ac:dyDescent="0.3">
      <c r="B6746" s="113">
        <v>-19500</v>
      </c>
    </row>
    <row r="6747" spans="2:2" x14ac:dyDescent="0.3">
      <c r="B6747" s="113">
        <v>-1330</v>
      </c>
    </row>
    <row r="6748" spans="2:2" x14ac:dyDescent="0.3">
      <c r="B6748" s="113">
        <v>-4670</v>
      </c>
    </row>
    <row r="6749" spans="2:2" x14ac:dyDescent="0.3">
      <c r="B6749" s="113">
        <v>-11500</v>
      </c>
    </row>
    <row r="6750" spans="2:2" x14ac:dyDescent="0.3">
      <c r="B6750" s="113">
        <v>-5670</v>
      </c>
    </row>
    <row r="6751" spans="2:2" x14ac:dyDescent="0.3">
      <c r="B6751" s="113">
        <v>9000</v>
      </c>
    </row>
    <row r="6752" spans="2:2" x14ac:dyDescent="0.3">
      <c r="B6752" s="113">
        <v>17670</v>
      </c>
    </row>
    <row r="6753" spans="2:2" x14ac:dyDescent="0.3">
      <c r="B6753" s="113">
        <v>26670</v>
      </c>
    </row>
    <row r="6754" spans="2:2" x14ac:dyDescent="0.3">
      <c r="B6754" s="113">
        <v>31920</v>
      </c>
    </row>
    <row r="6755" spans="2:2" x14ac:dyDescent="0.3">
      <c r="B6755" s="113">
        <v>36420</v>
      </c>
    </row>
    <row r="6756" spans="2:2" x14ac:dyDescent="0.3">
      <c r="B6756" s="113">
        <v>40420</v>
      </c>
    </row>
    <row r="6757" spans="2:2" x14ac:dyDescent="0.3">
      <c r="B6757" s="113">
        <v>36000</v>
      </c>
    </row>
    <row r="6758" spans="2:2" x14ac:dyDescent="0.3">
      <c r="B6758" s="113">
        <v>-19830</v>
      </c>
    </row>
    <row r="6759" spans="2:2" x14ac:dyDescent="0.3">
      <c r="B6759" s="113">
        <v>-10830</v>
      </c>
    </row>
    <row r="6760" spans="2:2" x14ac:dyDescent="0.3">
      <c r="B6760" s="113">
        <v>-32830</v>
      </c>
    </row>
    <row r="6761" spans="2:2" x14ac:dyDescent="0.3">
      <c r="B6761" s="113">
        <v>-43330</v>
      </c>
    </row>
    <row r="6762" spans="2:2" x14ac:dyDescent="0.3">
      <c r="B6762" s="113">
        <v>-61170</v>
      </c>
    </row>
    <row r="6763" spans="2:2" x14ac:dyDescent="0.3">
      <c r="B6763" s="113">
        <v>-77170</v>
      </c>
    </row>
    <row r="6764" spans="2:2" x14ac:dyDescent="0.3">
      <c r="B6764" s="113">
        <v>-113170</v>
      </c>
    </row>
    <row r="6765" spans="2:2" x14ac:dyDescent="0.3">
      <c r="B6765" s="113">
        <v>-131500</v>
      </c>
    </row>
    <row r="6766" spans="2:2" x14ac:dyDescent="0.3">
      <c r="B6766" s="113">
        <v>-142170</v>
      </c>
    </row>
    <row r="6767" spans="2:2" x14ac:dyDescent="0.3">
      <c r="B6767" s="113">
        <v>-104170</v>
      </c>
    </row>
    <row r="6768" spans="2:2" x14ac:dyDescent="0.3">
      <c r="B6768" s="113">
        <v>-70170</v>
      </c>
    </row>
    <row r="6769" spans="2:2" x14ac:dyDescent="0.3">
      <c r="B6769" s="113">
        <v>-59170</v>
      </c>
    </row>
    <row r="6770" spans="2:2" x14ac:dyDescent="0.3">
      <c r="B6770" s="113">
        <v>-33000</v>
      </c>
    </row>
    <row r="6771" spans="2:2" x14ac:dyDescent="0.3">
      <c r="B6771" s="113">
        <v>-7830</v>
      </c>
    </row>
    <row r="6772" spans="2:2" x14ac:dyDescent="0.3">
      <c r="B6772" s="113">
        <v>-2000</v>
      </c>
    </row>
    <row r="6773" spans="2:2" x14ac:dyDescent="0.3">
      <c r="B6773" s="113">
        <v>-6670</v>
      </c>
    </row>
    <row r="6774" spans="2:2" x14ac:dyDescent="0.3">
      <c r="B6774" s="113">
        <v>-10170</v>
      </c>
    </row>
    <row r="6775" spans="2:2" x14ac:dyDescent="0.3">
      <c r="B6775" s="113">
        <v>-3830</v>
      </c>
    </row>
    <row r="6776" spans="2:2" x14ac:dyDescent="0.3">
      <c r="B6776" s="113">
        <v>1080</v>
      </c>
    </row>
    <row r="6777" spans="2:2" x14ac:dyDescent="0.3">
      <c r="B6777" s="113">
        <v>12500</v>
      </c>
    </row>
    <row r="6778" spans="2:2" x14ac:dyDescent="0.3">
      <c r="B6778" s="113">
        <v>19920</v>
      </c>
    </row>
    <row r="6779" spans="2:2" x14ac:dyDescent="0.3">
      <c r="B6779" s="113">
        <v>24670</v>
      </c>
    </row>
    <row r="6780" spans="2:2" x14ac:dyDescent="0.3">
      <c r="B6780" s="113">
        <v>28500</v>
      </c>
    </row>
    <row r="6781" spans="2:2" x14ac:dyDescent="0.3">
      <c r="B6781" s="113">
        <v>22920</v>
      </c>
    </row>
    <row r="6782" spans="2:2" x14ac:dyDescent="0.3">
      <c r="B6782" s="113">
        <v>-33830</v>
      </c>
    </row>
    <row r="6783" spans="2:2" x14ac:dyDescent="0.3">
      <c r="B6783" s="113">
        <v>-33500</v>
      </c>
    </row>
    <row r="6784" spans="2:2" x14ac:dyDescent="0.3">
      <c r="B6784" s="113">
        <v>-61170</v>
      </c>
    </row>
    <row r="6785" spans="2:2" x14ac:dyDescent="0.3">
      <c r="B6785" s="113">
        <v>-82170</v>
      </c>
    </row>
    <row r="6786" spans="2:2" x14ac:dyDescent="0.3">
      <c r="B6786" s="113">
        <v>-95330</v>
      </c>
    </row>
    <row r="6787" spans="2:2" x14ac:dyDescent="0.3">
      <c r="B6787" s="113">
        <v>-104330</v>
      </c>
    </row>
    <row r="6788" spans="2:2" x14ac:dyDescent="0.3">
      <c r="B6788" s="113">
        <v>-134000</v>
      </c>
    </row>
    <row r="6789" spans="2:2" x14ac:dyDescent="0.3">
      <c r="B6789" s="113">
        <v>-152830</v>
      </c>
    </row>
    <row r="6790" spans="2:2" x14ac:dyDescent="0.3">
      <c r="B6790" s="113">
        <v>-163000</v>
      </c>
    </row>
    <row r="6791" spans="2:2" x14ac:dyDescent="0.3">
      <c r="B6791" s="113">
        <v>-126670</v>
      </c>
    </row>
    <row r="6792" spans="2:2" x14ac:dyDescent="0.3">
      <c r="B6792" s="113">
        <v>-89330</v>
      </c>
    </row>
    <row r="6793" spans="2:2" x14ac:dyDescent="0.3">
      <c r="B6793" s="113">
        <v>-74830</v>
      </c>
    </row>
    <row r="6794" spans="2:2" x14ac:dyDescent="0.3">
      <c r="B6794" s="113">
        <v>-46500</v>
      </c>
    </row>
    <row r="6795" spans="2:2" x14ac:dyDescent="0.3">
      <c r="B6795" s="113">
        <v>-18330</v>
      </c>
    </row>
    <row r="6796" spans="2:2" x14ac:dyDescent="0.3">
      <c r="B6796" s="113">
        <v>-4670</v>
      </c>
    </row>
    <row r="6797" spans="2:2" x14ac:dyDescent="0.3">
      <c r="B6797" s="113">
        <v>-2000</v>
      </c>
    </row>
    <row r="6798" spans="2:2" x14ac:dyDescent="0.3">
      <c r="B6798" s="113">
        <v>-5500</v>
      </c>
    </row>
    <row r="6799" spans="2:2" x14ac:dyDescent="0.3">
      <c r="B6799" s="113">
        <v>-4670</v>
      </c>
    </row>
    <row r="6800" spans="2:2" x14ac:dyDescent="0.3">
      <c r="B6800" s="113">
        <v>-11500</v>
      </c>
    </row>
    <row r="6801" spans="2:2" x14ac:dyDescent="0.3">
      <c r="B6801" s="113">
        <v>-5170</v>
      </c>
    </row>
    <row r="6802" spans="2:2" x14ac:dyDescent="0.3">
      <c r="B6802" s="113">
        <v>-5670</v>
      </c>
    </row>
    <row r="6803" spans="2:2" x14ac:dyDescent="0.3">
      <c r="B6803" s="113">
        <v>250</v>
      </c>
    </row>
    <row r="6804" spans="2:2" x14ac:dyDescent="0.3">
      <c r="B6804" s="113">
        <v>4080</v>
      </c>
    </row>
    <row r="6805" spans="2:2" x14ac:dyDescent="0.3">
      <c r="B6805" s="113">
        <v>5500</v>
      </c>
    </row>
    <row r="6806" spans="2:2" x14ac:dyDescent="0.3">
      <c r="B6806" s="113">
        <v>-38000</v>
      </c>
    </row>
    <row r="6807" spans="2:2" x14ac:dyDescent="0.3">
      <c r="B6807" s="113">
        <v>-29830</v>
      </c>
    </row>
    <row r="6808" spans="2:2" x14ac:dyDescent="0.3">
      <c r="B6808" s="113">
        <v>-50670</v>
      </c>
    </row>
    <row r="6809" spans="2:2" x14ac:dyDescent="0.3">
      <c r="B6809" s="113">
        <v>-94670</v>
      </c>
    </row>
    <row r="6810" spans="2:2" x14ac:dyDescent="0.3">
      <c r="B6810" s="113">
        <v>-98170</v>
      </c>
    </row>
    <row r="6811" spans="2:2" x14ac:dyDescent="0.3">
      <c r="B6811" s="113">
        <v>-106830</v>
      </c>
    </row>
    <row r="6812" spans="2:2" x14ac:dyDescent="0.3">
      <c r="B6812" s="113">
        <v>-127670</v>
      </c>
    </row>
    <row r="6813" spans="2:2" x14ac:dyDescent="0.3">
      <c r="B6813" s="113">
        <v>-134330</v>
      </c>
    </row>
    <row r="6814" spans="2:2" x14ac:dyDescent="0.3">
      <c r="B6814" s="113">
        <v>-136170</v>
      </c>
    </row>
    <row r="6815" spans="2:2" x14ac:dyDescent="0.3">
      <c r="B6815" s="113">
        <v>-96500</v>
      </c>
    </row>
    <row r="6816" spans="2:2" x14ac:dyDescent="0.3">
      <c r="B6816" s="113">
        <v>-65000</v>
      </c>
    </row>
    <row r="6817" spans="2:2" x14ac:dyDescent="0.3">
      <c r="B6817" s="113">
        <v>-54500</v>
      </c>
    </row>
    <row r="6818" spans="2:2" x14ac:dyDescent="0.3">
      <c r="B6818" s="113">
        <v>-31500</v>
      </c>
    </row>
    <row r="6819" spans="2:2" x14ac:dyDescent="0.3">
      <c r="B6819" s="113">
        <v>-8500</v>
      </c>
    </row>
    <row r="6820" spans="2:2" x14ac:dyDescent="0.3">
      <c r="B6820" s="113">
        <v>-4500</v>
      </c>
    </row>
    <row r="6821" spans="2:2" x14ac:dyDescent="0.3">
      <c r="B6821" s="113">
        <v>-6500</v>
      </c>
    </row>
    <row r="6822" spans="2:2" x14ac:dyDescent="0.3">
      <c r="B6822" s="113">
        <v>-9170</v>
      </c>
    </row>
    <row r="6823" spans="2:2" x14ac:dyDescent="0.3">
      <c r="B6823" s="113">
        <v>0</v>
      </c>
    </row>
    <row r="6824" spans="2:2" x14ac:dyDescent="0.3">
      <c r="B6824" s="113">
        <v>1830</v>
      </c>
    </row>
    <row r="6825" spans="2:2" x14ac:dyDescent="0.3">
      <c r="B6825" s="113">
        <v>11170</v>
      </c>
    </row>
    <row r="6826" spans="2:2" x14ac:dyDescent="0.3">
      <c r="B6826" s="113">
        <v>19170</v>
      </c>
    </row>
    <row r="6827" spans="2:2" x14ac:dyDescent="0.3">
      <c r="B6827" s="113">
        <v>24000</v>
      </c>
    </row>
    <row r="6828" spans="2:2" x14ac:dyDescent="0.3">
      <c r="B6828" s="113">
        <v>28170</v>
      </c>
    </row>
    <row r="6829" spans="2:2" x14ac:dyDescent="0.3">
      <c r="B6829" s="113">
        <v>28330</v>
      </c>
    </row>
    <row r="6830" spans="2:2" x14ac:dyDescent="0.3">
      <c r="B6830" s="113">
        <v>-22830</v>
      </c>
    </row>
    <row r="6831" spans="2:2" x14ac:dyDescent="0.3">
      <c r="B6831" s="113">
        <v>-8500</v>
      </c>
    </row>
    <row r="6832" spans="2:2" x14ac:dyDescent="0.3">
      <c r="B6832" s="113">
        <v>-27170</v>
      </c>
    </row>
    <row r="6833" spans="2:2" x14ac:dyDescent="0.3">
      <c r="B6833" s="113">
        <v>-29500</v>
      </c>
    </row>
    <row r="6834" spans="2:2" x14ac:dyDescent="0.3">
      <c r="B6834" s="113">
        <v>-26500</v>
      </c>
    </row>
    <row r="6835" spans="2:2" x14ac:dyDescent="0.3">
      <c r="B6835" s="113">
        <v>-29170</v>
      </c>
    </row>
    <row r="6836" spans="2:2" x14ac:dyDescent="0.3">
      <c r="B6836" s="113">
        <v>-38830</v>
      </c>
    </row>
    <row r="6837" spans="2:2" x14ac:dyDescent="0.3">
      <c r="B6837" s="113">
        <v>-42670</v>
      </c>
    </row>
    <row r="6838" spans="2:2" x14ac:dyDescent="0.3">
      <c r="B6838" s="113">
        <v>-45330</v>
      </c>
    </row>
    <row r="6839" spans="2:2" x14ac:dyDescent="0.3">
      <c r="B6839" s="113">
        <v>-10830</v>
      </c>
    </row>
    <row r="6840" spans="2:2" x14ac:dyDescent="0.3">
      <c r="B6840" s="113">
        <v>-6830</v>
      </c>
    </row>
    <row r="6841" spans="2:2" x14ac:dyDescent="0.3">
      <c r="B6841" s="113">
        <v>-6000</v>
      </c>
    </row>
    <row r="6842" spans="2:2" x14ac:dyDescent="0.3">
      <c r="B6842" s="113">
        <v>-670</v>
      </c>
    </row>
    <row r="6843" spans="2:2" x14ac:dyDescent="0.3">
      <c r="B6843" s="113">
        <v>1170</v>
      </c>
    </row>
    <row r="6844" spans="2:2" x14ac:dyDescent="0.3">
      <c r="B6844" s="113">
        <v>12420</v>
      </c>
    </row>
    <row r="6845" spans="2:2" x14ac:dyDescent="0.3">
      <c r="B6845" s="113">
        <v>27080</v>
      </c>
    </row>
    <row r="6846" spans="2:2" x14ac:dyDescent="0.3">
      <c r="B6846" s="113">
        <v>31670</v>
      </c>
    </row>
    <row r="6847" spans="2:2" x14ac:dyDescent="0.3">
      <c r="B6847" s="113">
        <v>40750</v>
      </c>
    </row>
    <row r="6848" spans="2:2" x14ac:dyDescent="0.3">
      <c r="B6848" s="113">
        <v>43670</v>
      </c>
    </row>
    <row r="6849" spans="2:2" x14ac:dyDescent="0.3">
      <c r="B6849" s="113">
        <v>44420</v>
      </c>
    </row>
    <row r="6850" spans="2:2" x14ac:dyDescent="0.3">
      <c r="B6850" s="113">
        <v>44250</v>
      </c>
    </row>
    <row r="6851" spans="2:2" x14ac:dyDescent="0.3">
      <c r="B6851" s="113">
        <v>43580</v>
      </c>
    </row>
    <row r="6852" spans="2:2" x14ac:dyDescent="0.3">
      <c r="B6852" s="113">
        <v>43580</v>
      </c>
    </row>
    <row r="6853" spans="2:2" x14ac:dyDescent="0.3">
      <c r="B6853" s="113">
        <v>42080</v>
      </c>
    </row>
    <row r="6854" spans="2:2" x14ac:dyDescent="0.3">
      <c r="B6854" s="113">
        <v>5580</v>
      </c>
    </row>
    <row r="6855" spans="2:2" x14ac:dyDescent="0.3">
      <c r="B6855" s="113">
        <v>-36830</v>
      </c>
    </row>
    <row r="6856" spans="2:2" x14ac:dyDescent="0.3">
      <c r="B6856" s="113">
        <v>-38000</v>
      </c>
    </row>
    <row r="6857" spans="2:2" x14ac:dyDescent="0.3">
      <c r="B6857" s="113">
        <v>-51830</v>
      </c>
    </row>
    <row r="6858" spans="2:2" x14ac:dyDescent="0.3">
      <c r="B6858" s="113">
        <v>-67000</v>
      </c>
    </row>
    <row r="6859" spans="2:2" x14ac:dyDescent="0.3">
      <c r="B6859" s="113">
        <v>-81500</v>
      </c>
    </row>
    <row r="6860" spans="2:2" x14ac:dyDescent="0.3">
      <c r="B6860" s="113">
        <v>-109000</v>
      </c>
    </row>
    <row r="6861" spans="2:2" x14ac:dyDescent="0.3">
      <c r="B6861" s="113">
        <v>-118830</v>
      </c>
    </row>
    <row r="6862" spans="2:2" x14ac:dyDescent="0.3">
      <c r="B6862" s="113">
        <v>-123330</v>
      </c>
    </row>
    <row r="6863" spans="2:2" x14ac:dyDescent="0.3">
      <c r="B6863" s="113">
        <v>-80000</v>
      </c>
    </row>
    <row r="6864" spans="2:2" x14ac:dyDescent="0.3">
      <c r="B6864" s="113">
        <v>-45000</v>
      </c>
    </row>
    <row r="6865" spans="2:2" x14ac:dyDescent="0.3">
      <c r="B6865" s="113">
        <v>-33330</v>
      </c>
    </row>
    <row r="6866" spans="2:2" x14ac:dyDescent="0.3">
      <c r="B6866" s="113">
        <v>-10500</v>
      </c>
    </row>
    <row r="6867" spans="2:2" x14ac:dyDescent="0.3">
      <c r="B6867" s="113">
        <v>-5830</v>
      </c>
    </row>
    <row r="6868" spans="2:2" x14ac:dyDescent="0.3">
      <c r="B6868" s="113">
        <v>-10000</v>
      </c>
    </row>
    <row r="6869" spans="2:2" x14ac:dyDescent="0.3">
      <c r="B6869" s="113">
        <v>3170</v>
      </c>
    </row>
    <row r="6870" spans="2:2" x14ac:dyDescent="0.3">
      <c r="B6870" s="113">
        <v>13170</v>
      </c>
    </row>
    <row r="6871" spans="2:2" x14ac:dyDescent="0.3">
      <c r="B6871" s="113">
        <v>32750</v>
      </c>
    </row>
    <row r="6872" spans="2:2" x14ac:dyDescent="0.3">
      <c r="B6872" s="113">
        <v>41420</v>
      </c>
    </row>
    <row r="6873" spans="2:2" x14ac:dyDescent="0.3">
      <c r="B6873" s="113">
        <v>47420</v>
      </c>
    </row>
    <row r="6874" spans="2:2" x14ac:dyDescent="0.3">
      <c r="B6874" s="113">
        <v>52670</v>
      </c>
    </row>
    <row r="6875" spans="2:2" x14ac:dyDescent="0.3">
      <c r="B6875" s="113">
        <v>57170</v>
      </c>
    </row>
    <row r="6876" spans="2:2" x14ac:dyDescent="0.3">
      <c r="B6876" s="113">
        <v>60920</v>
      </c>
    </row>
    <row r="6877" spans="2:2" x14ac:dyDescent="0.3">
      <c r="B6877" s="113">
        <v>61080</v>
      </c>
    </row>
    <row r="6878" spans="2:2" x14ac:dyDescent="0.3">
      <c r="B6878" s="113">
        <v>4420</v>
      </c>
    </row>
    <row r="6879" spans="2:2" x14ac:dyDescent="0.3">
      <c r="B6879" s="113">
        <v>-15330</v>
      </c>
    </row>
    <row r="6880" spans="2:2" x14ac:dyDescent="0.3">
      <c r="B6880" s="113">
        <v>-35000</v>
      </c>
    </row>
    <row r="6881" spans="2:2" x14ac:dyDescent="0.3">
      <c r="B6881" s="113">
        <v>-39830</v>
      </c>
    </row>
    <row r="6882" spans="2:2" x14ac:dyDescent="0.3">
      <c r="B6882" s="113">
        <v>-30830</v>
      </c>
    </row>
    <row r="6883" spans="2:2" x14ac:dyDescent="0.3">
      <c r="B6883" s="113">
        <v>-39330</v>
      </c>
    </row>
    <row r="6884" spans="2:2" x14ac:dyDescent="0.3">
      <c r="B6884" s="113">
        <v>-53830</v>
      </c>
    </row>
    <row r="6885" spans="2:2" x14ac:dyDescent="0.3">
      <c r="B6885" s="113">
        <v>-54500</v>
      </c>
    </row>
    <row r="6886" spans="2:2" x14ac:dyDescent="0.3">
      <c r="B6886" s="113">
        <v>-64330</v>
      </c>
    </row>
    <row r="6887" spans="2:2" x14ac:dyDescent="0.3">
      <c r="B6887" s="113">
        <v>-34000</v>
      </c>
    </row>
    <row r="6888" spans="2:2" x14ac:dyDescent="0.3">
      <c r="B6888" s="113">
        <v>-16830</v>
      </c>
    </row>
    <row r="6889" spans="2:2" x14ac:dyDescent="0.3">
      <c r="B6889" s="113">
        <v>-10500</v>
      </c>
    </row>
    <row r="6890" spans="2:2" x14ac:dyDescent="0.3">
      <c r="B6890" s="113">
        <v>-3170</v>
      </c>
    </row>
    <row r="6891" spans="2:2" x14ac:dyDescent="0.3">
      <c r="B6891" s="113">
        <v>-8830</v>
      </c>
    </row>
    <row r="6892" spans="2:2" x14ac:dyDescent="0.3">
      <c r="B6892" s="113">
        <v>5170</v>
      </c>
    </row>
    <row r="6893" spans="2:2" x14ac:dyDescent="0.3">
      <c r="B6893" s="113">
        <v>23420</v>
      </c>
    </row>
    <row r="6894" spans="2:2" x14ac:dyDescent="0.3">
      <c r="B6894" s="113">
        <v>30170</v>
      </c>
    </row>
    <row r="6895" spans="2:2" x14ac:dyDescent="0.3">
      <c r="B6895" s="113">
        <v>41170</v>
      </c>
    </row>
    <row r="6896" spans="2:2" x14ac:dyDescent="0.3">
      <c r="B6896" s="113">
        <v>46000</v>
      </c>
    </row>
    <row r="6897" spans="2:2" x14ac:dyDescent="0.3">
      <c r="B6897" s="113">
        <v>49000</v>
      </c>
    </row>
    <row r="6898" spans="2:2" x14ac:dyDescent="0.3">
      <c r="B6898" s="113">
        <v>51750</v>
      </c>
    </row>
    <row r="6899" spans="2:2" x14ac:dyDescent="0.3">
      <c r="B6899" s="113">
        <v>54830</v>
      </c>
    </row>
    <row r="6900" spans="2:2" x14ac:dyDescent="0.3">
      <c r="B6900" s="113">
        <v>58330</v>
      </c>
    </row>
    <row r="6901" spans="2:2" x14ac:dyDescent="0.3">
      <c r="B6901" s="113">
        <v>53830</v>
      </c>
    </row>
    <row r="6902" spans="2:2" x14ac:dyDescent="0.3">
      <c r="B6902" s="113">
        <v>-5170</v>
      </c>
    </row>
    <row r="6903" spans="2:2" x14ac:dyDescent="0.3">
      <c r="B6903" s="113">
        <v>-27000</v>
      </c>
    </row>
    <row r="6904" spans="2:2" x14ac:dyDescent="0.3">
      <c r="B6904" s="113">
        <v>-38000</v>
      </c>
    </row>
    <row r="6905" spans="2:2" x14ac:dyDescent="0.3">
      <c r="B6905" s="113">
        <v>-37000</v>
      </c>
    </row>
    <row r="6906" spans="2:2" x14ac:dyDescent="0.3">
      <c r="B6906" s="113">
        <v>-25330</v>
      </c>
    </row>
    <row r="6907" spans="2:2" x14ac:dyDescent="0.3">
      <c r="B6907" s="113">
        <v>-23670</v>
      </c>
    </row>
    <row r="6908" spans="2:2" x14ac:dyDescent="0.3">
      <c r="B6908" s="113">
        <v>-34670</v>
      </c>
    </row>
    <row r="6909" spans="2:2" x14ac:dyDescent="0.3">
      <c r="B6909" s="113">
        <v>-28170</v>
      </c>
    </row>
    <row r="6910" spans="2:2" x14ac:dyDescent="0.3">
      <c r="B6910" s="113">
        <v>-37330</v>
      </c>
    </row>
    <row r="6911" spans="2:2" x14ac:dyDescent="0.3">
      <c r="B6911" s="113">
        <v>-9670</v>
      </c>
    </row>
    <row r="6912" spans="2:2" x14ac:dyDescent="0.3">
      <c r="B6912" s="113">
        <v>-2330</v>
      </c>
    </row>
    <row r="6913" spans="2:2" x14ac:dyDescent="0.3">
      <c r="B6913" s="113">
        <v>-6830</v>
      </c>
    </row>
    <row r="6914" spans="2:2" x14ac:dyDescent="0.3">
      <c r="B6914" s="113">
        <v>-1170</v>
      </c>
    </row>
    <row r="6915" spans="2:2" x14ac:dyDescent="0.3">
      <c r="B6915" s="113">
        <v>1500</v>
      </c>
    </row>
    <row r="6916" spans="2:2" x14ac:dyDescent="0.3">
      <c r="B6916" s="113">
        <v>15170</v>
      </c>
    </row>
    <row r="6917" spans="2:2" x14ac:dyDescent="0.3">
      <c r="B6917" s="113">
        <v>27170</v>
      </c>
    </row>
    <row r="6918" spans="2:2" x14ac:dyDescent="0.3">
      <c r="B6918" s="113">
        <v>32500</v>
      </c>
    </row>
    <row r="6919" spans="2:2" x14ac:dyDescent="0.3">
      <c r="B6919" s="113">
        <v>42500</v>
      </c>
    </row>
    <row r="6920" spans="2:2" x14ac:dyDescent="0.3">
      <c r="B6920" s="113">
        <v>46830</v>
      </c>
    </row>
    <row r="6921" spans="2:2" x14ac:dyDescent="0.3">
      <c r="B6921" s="113">
        <v>49670</v>
      </c>
    </row>
    <row r="6922" spans="2:2" x14ac:dyDescent="0.3">
      <c r="B6922" s="113">
        <v>52250</v>
      </c>
    </row>
    <row r="6923" spans="2:2" x14ac:dyDescent="0.3">
      <c r="B6923" s="113">
        <v>54670</v>
      </c>
    </row>
    <row r="6924" spans="2:2" x14ac:dyDescent="0.3">
      <c r="B6924" s="113">
        <v>56670</v>
      </c>
    </row>
    <row r="6925" spans="2:2" x14ac:dyDescent="0.3">
      <c r="B6925" s="113">
        <v>54170</v>
      </c>
    </row>
    <row r="6926" spans="2:2" x14ac:dyDescent="0.3">
      <c r="B6926" s="113">
        <v>4920</v>
      </c>
    </row>
    <row r="6927" spans="2:2" x14ac:dyDescent="0.3">
      <c r="B6927" s="113">
        <v>-6000</v>
      </c>
    </row>
    <row r="6928" spans="2:2" x14ac:dyDescent="0.3">
      <c r="B6928" s="113">
        <v>-18670</v>
      </c>
    </row>
    <row r="6929" spans="2:2" x14ac:dyDescent="0.3">
      <c r="B6929" s="113">
        <v>-12670</v>
      </c>
    </row>
    <row r="6930" spans="2:2" x14ac:dyDescent="0.3">
      <c r="B6930" s="113">
        <v>-4330</v>
      </c>
    </row>
    <row r="6931" spans="2:2" x14ac:dyDescent="0.3">
      <c r="B6931" s="113">
        <v>-13330</v>
      </c>
    </row>
    <row r="6932" spans="2:2" x14ac:dyDescent="0.3">
      <c r="B6932" s="113">
        <v>-35330</v>
      </c>
    </row>
    <row r="6933" spans="2:2" x14ac:dyDescent="0.3">
      <c r="B6933" s="113">
        <v>-37330</v>
      </c>
    </row>
    <row r="6934" spans="2:2" x14ac:dyDescent="0.3">
      <c r="B6934" s="113">
        <v>-64330</v>
      </c>
    </row>
    <row r="6935" spans="2:2" x14ac:dyDescent="0.3">
      <c r="B6935" s="113">
        <v>-27170</v>
      </c>
    </row>
    <row r="6936" spans="2:2" x14ac:dyDescent="0.3">
      <c r="B6936" s="113">
        <v>-12670</v>
      </c>
    </row>
    <row r="6937" spans="2:2" x14ac:dyDescent="0.3">
      <c r="B6937" s="113">
        <v>-11000</v>
      </c>
    </row>
    <row r="6938" spans="2:2" x14ac:dyDescent="0.3">
      <c r="B6938" s="113">
        <v>250</v>
      </c>
    </row>
    <row r="6939" spans="2:2" x14ac:dyDescent="0.3">
      <c r="B6939" s="113">
        <v>-3670</v>
      </c>
    </row>
    <row r="6940" spans="2:2" x14ac:dyDescent="0.3">
      <c r="B6940" s="113">
        <v>10920</v>
      </c>
    </row>
    <row r="6941" spans="2:2" x14ac:dyDescent="0.3">
      <c r="B6941" s="113">
        <v>28920</v>
      </c>
    </row>
    <row r="6942" spans="2:2" x14ac:dyDescent="0.3">
      <c r="B6942" s="113">
        <v>34830</v>
      </c>
    </row>
    <row r="6943" spans="2:2" x14ac:dyDescent="0.3">
      <c r="B6943" s="113">
        <v>44670</v>
      </c>
    </row>
    <row r="6944" spans="2:2" x14ac:dyDescent="0.3">
      <c r="B6944" s="113">
        <v>49080</v>
      </c>
    </row>
    <row r="6945" spans="2:2" x14ac:dyDescent="0.3">
      <c r="B6945" s="113">
        <v>52580</v>
      </c>
    </row>
    <row r="6946" spans="2:2" x14ac:dyDescent="0.3">
      <c r="B6946" s="113">
        <v>55420</v>
      </c>
    </row>
    <row r="6947" spans="2:2" x14ac:dyDescent="0.3">
      <c r="B6947" s="113">
        <v>57580</v>
      </c>
    </row>
    <row r="6948" spans="2:2" x14ac:dyDescent="0.3">
      <c r="B6948" s="113">
        <v>59750</v>
      </c>
    </row>
    <row r="6949" spans="2:2" x14ac:dyDescent="0.3">
      <c r="B6949" s="113">
        <v>58330</v>
      </c>
    </row>
    <row r="6950" spans="2:2" x14ac:dyDescent="0.3">
      <c r="B6950" s="113">
        <v>-4670</v>
      </c>
    </row>
    <row r="6951" spans="2:2" x14ac:dyDescent="0.3">
      <c r="B6951" s="113">
        <v>-26000</v>
      </c>
    </row>
    <row r="6952" spans="2:2" x14ac:dyDescent="0.3">
      <c r="B6952" s="113">
        <v>-34670</v>
      </c>
    </row>
    <row r="6953" spans="2:2" x14ac:dyDescent="0.3">
      <c r="B6953" s="113">
        <v>-35500</v>
      </c>
    </row>
    <row r="6954" spans="2:2" x14ac:dyDescent="0.3">
      <c r="B6954" s="113">
        <v>-30330</v>
      </c>
    </row>
    <row r="6955" spans="2:2" x14ac:dyDescent="0.3">
      <c r="B6955" s="113">
        <v>-39000</v>
      </c>
    </row>
    <row r="6956" spans="2:2" x14ac:dyDescent="0.3">
      <c r="B6956" s="113">
        <v>-51000</v>
      </c>
    </row>
    <row r="6957" spans="2:2" x14ac:dyDescent="0.3">
      <c r="B6957" s="113">
        <v>-40000</v>
      </c>
    </row>
    <row r="6958" spans="2:2" x14ac:dyDescent="0.3">
      <c r="B6958" s="113">
        <v>-43500</v>
      </c>
    </row>
    <row r="6959" spans="2:2" x14ac:dyDescent="0.3">
      <c r="B6959" s="113">
        <v>-15000</v>
      </c>
    </row>
    <row r="6960" spans="2:2" x14ac:dyDescent="0.3">
      <c r="B6960" s="113">
        <v>-4330</v>
      </c>
    </row>
    <row r="6961" spans="2:2" x14ac:dyDescent="0.3">
      <c r="B6961" s="113">
        <v>-9170</v>
      </c>
    </row>
    <row r="6962" spans="2:2" x14ac:dyDescent="0.3">
      <c r="B6962" s="113">
        <v>-4830</v>
      </c>
    </row>
    <row r="6963" spans="2:2" x14ac:dyDescent="0.3">
      <c r="B6963" s="113">
        <v>-8330</v>
      </c>
    </row>
    <row r="6964" spans="2:2" x14ac:dyDescent="0.3">
      <c r="B6964" s="113">
        <v>7330</v>
      </c>
    </row>
    <row r="6965" spans="2:2" x14ac:dyDescent="0.3">
      <c r="B6965" s="113">
        <v>23500</v>
      </c>
    </row>
    <row r="6966" spans="2:2" x14ac:dyDescent="0.3">
      <c r="B6966" s="113">
        <v>28750</v>
      </c>
    </row>
    <row r="6967" spans="2:2" x14ac:dyDescent="0.3">
      <c r="B6967" s="113">
        <v>37920</v>
      </c>
    </row>
    <row r="6968" spans="2:2" x14ac:dyDescent="0.3">
      <c r="B6968" s="113">
        <v>41330</v>
      </c>
    </row>
    <row r="6969" spans="2:2" x14ac:dyDescent="0.3">
      <c r="B6969" s="113">
        <v>43830</v>
      </c>
    </row>
    <row r="6970" spans="2:2" x14ac:dyDescent="0.3">
      <c r="B6970" s="113">
        <v>45670</v>
      </c>
    </row>
    <row r="6971" spans="2:2" x14ac:dyDescent="0.3">
      <c r="B6971" s="113">
        <v>46580</v>
      </c>
    </row>
    <row r="6972" spans="2:2" x14ac:dyDescent="0.3">
      <c r="B6972" s="113">
        <v>47830</v>
      </c>
    </row>
    <row r="6973" spans="2:2" x14ac:dyDescent="0.3">
      <c r="B6973" s="113">
        <v>47330</v>
      </c>
    </row>
    <row r="6974" spans="2:2" x14ac:dyDescent="0.3">
      <c r="B6974" s="113">
        <v>-10330</v>
      </c>
    </row>
    <row r="6975" spans="2:2" x14ac:dyDescent="0.3">
      <c r="B6975" s="113">
        <v>-27170</v>
      </c>
    </row>
    <row r="6976" spans="2:2" x14ac:dyDescent="0.3">
      <c r="B6976" s="113">
        <v>-36500</v>
      </c>
    </row>
    <row r="6977" spans="2:2" x14ac:dyDescent="0.3">
      <c r="B6977" s="113">
        <v>-40670</v>
      </c>
    </row>
    <row r="6978" spans="2:2" x14ac:dyDescent="0.3">
      <c r="B6978" s="113">
        <v>-42330</v>
      </c>
    </row>
    <row r="6979" spans="2:2" x14ac:dyDescent="0.3">
      <c r="B6979" s="113">
        <v>-45500</v>
      </c>
    </row>
    <row r="6980" spans="2:2" x14ac:dyDescent="0.3">
      <c r="B6980" s="113">
        <v>-80170</v>
      </c>
    </row>
    <row r="6981" spans="2:2" x14ac:dyDescent="0.3">
      <c r="B6981" s="113">
        <v>-70170</v>
      </c>
    </row>
    <row r="6982" spans="2:2" x14ac:dyDescent="0.3">
      <c r="B6982" s="113">
        <v>-76500</v>
      </c>
    </row>
    <row r="6983" spans="2:2" x14ac:dyDescent="0.3">
      <c r="B6983" s="113">
        <v>-39500</v>
      </c>
    </row>
    <row r="6984" spans="2:2" x14ac:dyDescent="0.3">
      <c r="B6984" s="113">
        <v>-15170</v>
      </c>
    </row>
    <row r="6985" spans="2:2" x14ac:dyDescent="0.3">
      <c r="B6985" s="113">
        <v>-12170</v>
      </c>
    </row>
    <row r="6986" spans="2:2" x14ac:dyDescent="0.3">
      <c r="B6986" s="113">
        <v>-4670</v>
      </c>
    </row>
    <row r="6987" spans="2:2" x14ac:dyDescent="0.3">
      <c r="B6987" s="113">
        <v>-7000</v>
      </c>
    </row>
    <row r="6988" spans="2:2" x14ac:dyDescent="0.3">
      <c r="B6988" s="113">
        <v>-500</v>
      </c>
    </row>
    <row r="6989" spans="2:2" x14ac:dyDescent="0.3">
      <c r="B6989" s="113">
        <v>14420</v>
      </c>
    </row>
    <row r="6990" spans="2:2" x14ac:dyDescent="0.3">
      <c r="B6990" s="113">
        <v>26330</v>
      </c>
    </row>
    <row r="6991" spans="2:2" x14ac:dyDescent="0.3">
      <c r="B6991" s="113">
        <v>38000</v>
      </c>
    </row>
    <row r="6992" spans="2:2" x14ac:dyDescent="0.3">
      <c r="B6992" s="113">
        <v>42920</v>
      </c>
    </row>
    <row r="6993" spans="2:2" x14ac:dyDescent="0.3">
      <c r="B6993" s="113">
        <v>47170</v>
      </c>
    </row>
    <row r="6994" spans="2:2" x14ac:dyDescent="0.3">
      <c r="B6994" s="113">
        <v>50920</v>
      </c>
    </row>
    <row r="6995" spans="2:2" x14ac:dyDescent="0.3">
      <c r="B6995" s="113">
        <v>53830</v>
      </c>
    </row>
    <row r="6996" spans="2:2" x14ac:dyDescent="0.3">
      <c r="B6996" s="113">
        <v>56170</v>
      </c>
    </row>
    <row r="6997" spans="2:2" x14ac:dyDescent="0.3">
      <c r="B6997" s="113">
        <v>56500</v>
      </c>
    </row>
    <row r="6998" spans="2:2" x14ac:dyDescent="0.3">
      <c r="B6998" s="113">
        <v>4250</v>
      </c>
    </row>
    <row r="6999" spans="2:2" x14ac:dyDescent="0.3">
      <c r="B6999" s="113">
        <v>3750</v>
      </c>
    </row>
    <row r="7000" spans="2:2" x14ac:dyDescent="0.3">
      <c r="B7000" s="113">
        <v>4830</v>
      </c>
    </row>
    <row r="7001" spans="2:2" x14ac:dyDescent="0.3">
      <c r="B7001" s="113">
        <v>3500</v>
      </c>
    </row>
    <row r="7002" spans="2:2" x14ac:dyDescent="0.3">
      <c r="B7002" s="113">
        <v>1500</v>
      </c>
    </row>
    <row r="7003" spans="2:2" x14ac:dyDescent="0.3">
      <c r="B7003" s="113">
        <v>3250</v>
      </c>
    </row>
    <row r="7004" spans="2:2" x14ac:dyDescent="0.3">
      <c r="B7004" s="113">
        <v>1080</v>
      </c>
    </row>
    <row r="7005" spans="2:2" x14ac:dyDescent="0.3">
      <c r="B7005" s="113">
        <v>4750</v>
      </c>
    </row>
    <row r="7006" spans="2:2" x14ac:dyDescent="0.3">
      <c r="B7006" s="113">
        <v>3580</v>
      </c>
    </row>
    <row r="7007" spans="2:2" x14ac:dyDescent="0.3">
      <c r="B7007" s="113">
        <v>6250</v>
      </c>
    </row>
    <row r="7008" spans="2:2" x14ac:dyDescent="0.3">
      <c r="B7008" s="113">
        <v>8830</v>
      </c>
    </row>
    <row r="7009" spans="2:2" x14ac:dyDescent="0.3">
      <c r="B7009" s="113">
        <v>14580</v>
      </c>
    </row>
    <row r="7010" spans="2:2" x14ac:dyDescent="0.3">
      <c r="B7010" s="113">
        <v>31830</v>
      </c>
    </row>
    <row r="7011" spans="2:2" x14ac:dyDescent="0.3">
      <c r="B7011" s="113">
        <v>46750</v>
      </c>
    </row>
    <row r="7012" spans="2:2" x14ac:dyDescent="0.3">
      <c r="B7012" s="113">
        <v>54580</v>
      </c>
    </row>
    <row r="7013" spans="2:2" x14ac:dyDescent="0.3">
      <c r="B7013" s="113">
        <v>61500</v>
      </c>
    </row>
    <row r="7014" spans="2:2" x14ac:dyDescent="0.3">
      <c r="B7014" s="113">
        <v>64170</v>
      </c>
    </row>
    <row r="7015" spans="2:2" x14ac:dyDescent="0.3">
      <c r="B7015" s="113">
        <v>71830</v>
      </c>
    </row>
    <row r="7016" spans="2:2" x14ac:dyDescent="0.3">
      <c r="B7016" s="113">
        <v>73830</v>
      </c>
    </row>
    <row r="7017" spans="2:2" x14ac:dyDescent="0.3">
      <c r="B7017" s="113">
        <v>75170</v>
      </c>
    </row>
    <row r="7018" spans="2:2" x14ac:dyDescent="0.3">
      <c r="B7018" s="113">
        <v>76330</v>
      </c>
    </row>
    <row r="7019" spans="2:2" x14ac:dyDescent="0.3">
      <c r="B7019" s="113">
        <v>77750</v>
      </c>
    </row>
    <row r="7020" spans="2:2" x14ac:dyDescent="0.3">
      <c r="B7020" s="113">
        <v>78170</v>
      </c>
    </row>
    <row r="7021" spans="2:2" x14ac:dyDescent="0.3">
      <c r="B7021" s="113">
        <v>75830</v>
      </c>
    </row>
    <row r="7022" spans="2:2" x14ac:dyDescent="0.3">
      <c r="B7022" s="113">
        <v>22750</v>
      </c>
    </row>
    <row r="7023" spans="2:2" x14ac:dyDescent="0.3">
      <c r="B7023" s="113">
        <v>580</v>
      </c>
    </row>
    <row r="7024" spans="2:2" x14ac:dyDescent="0.3">
      <c r="B7024" s="113">
        <v>-15830</v>
      </c>
    </row>
    <row r="7025" spans="2:2" x14ac:dyDescent="0.3">
      <c r="B7025" s="113">
        <v>-10000</v>
      </c>
    </row>
    <row r="7026" spans="2:2" x14ac:dyDescent="0.3">
      <c r="B7026" s="113">
        <v>-9500</v>
      </c>
    </row>
    <row r="7027" spans="2:2" x14ac:dyDescent="0.3">
      <c r="B7027" s="113">
        <v>-13670</v>
      </c>
    </row>
    <row r="7028" spans="2:2" x14ac:dyDescent="0.3">
      <c r="B7028" s="113">
        <v>-22330</v>
      </c>
    </row>
    <row r="7029" spans="2:2" x14ac:dyDescent="0.3">
      <c r="B7029" s="113">
        <v>-19830</v>
      </c>
    </row>
    <row r="7030" spans="2:2" x14ac:dyDescent="0.3">
      <c r="B7030" s="113">
        <v>-21000</v>
      </c>
    </row>
    <row r="7031" spans="2:2" x14ac:dyDescent="0.3">
      <c r="B7031" s="113">
        <v>1500</v>
      </c>
    </row>
    <row r="7032" spans="2:2" x14ac:dyDescent="0.3">
      <c r="B7032" s="113">
        <v>6580</v>
      </c>
    </row>
    <row r="7033" spans="2:2" x14ac:dyDescent="0.3">
      <c r="B7033" s="113">
        <v>15080</v>
      </c>
    </row>
    <row r="7034" spans="2:2" x14ac:dyDescent="0.3">
      <c r="B7034" s="113">
        <v>32420</v>
      </c>
    </row>
    <row r="7035" spans="2:2" x14ac:dyDescent="0.3">
      <c r="B7035" s="113">
        <v>48420</v>
      </c>
    </row>
    <row r="7036" spans="2:2" x14ac:dyDescent="0.3">
      <c r="B7036" s="113">
        <v>57170</v>
      </c>
    </row>
    <row r="7037" spans="2:2" x14ac:dyDescent="0.3">
      <c r="B7037" s="113">
        <v>64920</v>
      </c>
    </row>
    <row r="7038" spans="2:2" x14ac:dyDescent="0.3">
      <c r="B7038" s="113">
        <v>68500</v>
      </c>
    </row>
    <row r="7039" spans="2:2" x14ac:dyDescent="0.3">
      <c r="B7039" s="113">
        <v>76580</v>
      </c>
    </row>
    <row r="7040" spans="2:2" x14ac:dyDescent="0.3">
      <c r="B7040" s="113">
        <v>80830</v>
      </c>
    </row>
    <row r="7041" spans="2:2" x14ac:dyDescent="0.3">
      <c r="B7041" s="113">
        <v>83580</v>
      </c>
    </row>
    <row r="7042" spans="2:2" x14ac:dyDescent="0.3">
      <c r="B7042" s="113">
        <v>86330</v>
      </c>
    </row>
    <row r="7043" spans="2:2" x14ac:dyDescent="0.3">
      <c r="B7043" s="113">
        <v>89080</v>
      </c>
    </row>
    <row r="7044" spans="2:2" x14ac:dyDescent="0.3">
      <c r="B7044" s="113">
        <v>91080</v>
      </c>
    </row>
    <row r="7045" spans="2:2" x14ac:dyDescent="0.3">
      <c r="B7045" s="113">
        <v>91080</v>
      </c>
    </row>
    <row r="7046" spans="2:2" x14ac:dyDescent="0.3">
      <c r="B7046" s="113">
        <v>30830</v>
      </c>
    </row>
    <row r="7047" spans="2:2" x14ac:dyDescent="0.3">
      <c r="B7047" s="113">
        <v>27500</v>
      </c>
    </row>
    <row r="7048" spans="2:2" x14ac:dyDescent="0.3">
      <c r="B7048" s="113">
        <v>23670</v>
      </c>
    </row>
    <row r="7049" spans="2:2" x14ac:dyDescent="0.3">
      <c r="B7049" s="113">
        <v>19830</v>
      </c>
    </row>
    <row r="7050" spans="2:2" x14ac:dyDescent="0.3">
      <c r="B7050" s="113">
        <v>13500</v>
      </c>
    </row>
    <row r="7051" spans="2:2" x14ac:dyDescent="0.3">
      <c r="B7051" s="113">
        <v>18670</v>
      </c>
    </row>
    <row r="7052" spans="2:2" x14ac:dyDescent="0.3">
      <c r="B7052" s="113">
        <v>23330</v>
      </c>
    </row>
    <row r="7053" spans="2:2" x14ac:dyDescent="0.3">
      <c r="B7053" s="113">
        <v>8330</v>
      </c>
    </row>
    <row r="7054" spans="2:2" x14ac:dyDescent="0.3">
      <c r="B7054" s="113">
        <v>8330</v>
      </c>
    </row>
    <row r="7055" spans="2:2" x14ac:dyDescent="0.3">
      <c r="B7055" s="113">
        <v>22500</v>
      </c>
    </row>
    <row r="7056" spans="2:2" x14ac:dyDescent="0.3">
      <c r="B7056" s="113">
        <v>36670</v>
      </c>
    </row>
    <row r="7057" spans="2:2" x14ac:dyDescent="0.3">
      <c r="B7057" s="113">
        <v>41750</v>
      </c>
    </row>
    <row r="7058" spans="2:2" x14ac:dyDescent="0.3">
      <c r="B7058" s="113">
        <v>54250</v>
      </c>
    </row>
    <row r="7059" spans="2:2" x14ac:dyDescent="0.3">
      <c r="B7059" s="113">
        <v>69580</v>
      </c>
    </row>
    <row r="7060" spans="2:2" x14ac:dyDescent="0.3">
      <c r="B7060" s="113">
        <v>77420</v>
      </c>
    </row>
    <row r="7061" spans="2:2" x14ac:dyDescent="0.3">
      <c r="B7061" s="113">
        <v>84330</v>
      </c>
    </row>
    <row r="7062" spans="2:2" x14ac:dyDescent="0.3">
      <c r="B7062" s="113">
        <v>88000</v>
      </c>
    </row>
    <row r="7063" spans="2:2" x14ac:dyDescent="0.3">
      <c r="B7063" s="113">
        <v>96500</v>
      </c>
    </row>
    <row r="7064" spans="2:2" x14ac:dyDescent="0.3">
      <c r="B7064" s="113">
        <v>99250</v>
      </c>
    </row>
    <row r="7065" spans="2:2" x14ac:dyDescent="0.3">
      <c r="B7065" s="113">
        <v>101250</v>
      </c>
    </row>
    <row r="7066" spans="2:2" x14ac:dyDescent="0.3">
      <c r="B7066" s="113">
        <v>102920</v>
      </c>
    </row>
    <row r="7067" spans="2:2" x14ac:dyDescent="0.3">
      <c r="B7067" s="113">
        <v>104170</v>
      </c>
    </row>
    <row r="7068" spans="2:2" x14ac:dyDescent="0.3">
      <c r="B7068" s="113">
        <v>106250</v>
      </c>
    </row>
    <row r="7069" spans="2:2" x14ac:dyDescent="0.3">
      <c r="B7069" s="113">
        <v>99830</v>
      </c>
    </row>
    <row r="7070" spans="2:2" x14ac:dyDescent="0.3">
      <c r="B7070" s="113">
        <v>32500</v>
      </c>
    </row>
    <row r="7071" spans="2:2" x14ac:dyDescent="0.3">
      <c r="B7071" s="113">
        <v>20000</v>
      </c>
    </row>
    <row r="7072" spans="2:2" x14ac:dyDescent="0.3">
      <c r="B7072" s="113">
        <v>15670</v>
      </c>
    </row>
    <row r="7073" spans="2:2" x14ac:dyDescent="0.3">
      <c r="B7073" s="113">
        <v>14670</v>
      </c>
    </row>
    <row r="7074" spans="2:2" x14ac:dyDescent="0.3">
      <c r="B7074" s="113">
        <v>12580</v>
      </c>
    </row>
    <row r="7075" spans="2:2" x14ac:dyDescent="0.3">
      <c r="B7075" s="113">
        <v>14670</v>
      </c>
    </row>
    <row r="7076" spans="2:2" x14ac:dyDescent="0.3">
      <c r="B7076" s="113">
        <v>7000</v>
      </c>
    </row>
    <row r="7077" spans="2:2" x14ac:dyDescent="0.3">
      <c r="B7077" s="113">
        <v>5920</v>
      </c>
    </row>
    <row r="7078" spans="2:2" x14ac:dyDescent="0.3">
      <c r="B7078" s="113">
        <v>-5500</v>
      </c>
    </row>
    <row r="7079" spans="2:2" x14ac:dyDescent="0.3">
      <c r="B7079" s="113">
        <v>12250</v>
      </c>
    </row>
    <row r="7080" spans="2:2" x14ac:dyDescent="0.3">
      <c r="B7080" s="113">
        <v>23830</v>
      </c>
    </row>
    <row r="7081" spans="2:2" x14ac:dyDescent="0.3">
      <c r="B7081" s="113">
        <v>30330</v>
      </c>
    </row>
    <row r="7082" spans="2:2" x14ac:dyDescent="0.3">
      <c r="B7082" s="113">
        <v>48670</v>
      </c>
    </row>
    <row r="7083" spans="2:2" x14ac:dyDescent="0.3">
      <c r="B7083" s="113">
        <v>64500</v>
      </c>
    </row>
    <row r="7084" spans="2:2" x14ac:dyDescent="0.3">
      <c r="B7084" s="113">
        <v>73000</v>
      </c>
    </row>
    <row r="7085" spans="2:2" x14ac:dyDescent="0.3">
      <c r="B7085" s="113">
        <v>81170</v>
      </c>
    </row>
    <row r="7086" spans="2:2" x14ac:dyDescent="0.3">
      <c r="B7086" s="113">
        <v>85670</v>
      </c>
    </row>
    <row r="7087" spans="2:2" x14ac:dyDescent="0.3">
      <c r="B7087" s="113">
        <v>96420</v>
      </c>
    </row>
    <row r="7088" spans="2:2" x14ac:dyDescent="0.3">
      <c r="B7088" s="113">
        <v>100420</v>
      </c>
    </row>
    <row r="7089" spans="2:2" x14ac:dyDescent="0.3">
      <c r="B7089" s="113">
        <v>103170</v>
      </c>
    </row>
    <row r="7090" spans="2:2" x14ac:dyDescent="0.3">
      <c r="B7090" s="113">
        <v>106330</v>
      </c>
    </row>
    <row r="7091" spans="2:2" x14ac:dyDescent="0.3">
      <c r="B7091" s="113">
        <v>109500</v>
      </c>
    </row>
    <row r="7092" spans="2:2" x14ac:dyDescent="0.3">
      <c r="B7092" s="113">
        <v>111500</v>
      </c>
    </row>
    <row r="7093" spans="2:2" x14ac:dyDescent="0.3">
      <c r="B7093" s="113">
        <v>107830</v>
      </c>
    </row>
    <row r="7094" spans="2:2" x14ac:dyDescent="0.3">
      <c r="B7094" s="113">
        <v>36500</v>
      </c>
    </row>
    <row r="7095" spans="2:2" x14ac:dyDescent="0.3">
      <c r="B7095" s="113">
        <v>29920</v>
      </c>
    </row>
    <row r="7096" spans="2:2" x14ac:dyDescent="0.3">
      <c r="B7096" s="113">
        <v>22420</v>
      </c>
    </row>
    <row r="7097" spans="2:2" x14ac:dyDescent="0.3">
      <c r="B7097" s="113">
        <v>20080</v>
      </c>
    </row>
    <row r="7098" spans="2:2" x14ac:dyDescent="0.3">
      <c r="B7098" s="113">
        <v>12750</v>
      </c>
    </row>
    <row r="7099" spans="2:2" x14ac:dyDescent="0.3">
      <c r="B7099" s="113">
        <v>10750</v>
      </c>
    </row>
    <row r="7100" spans="2:2" x14ac:dyDescent="0.3">
      <c r="B7100" s="113">
        <v>7830</v>
      </c>
    </row>
    <row r="7101" spans="2:2" x14ac:dyDescent="0.3">
      <c r="B7101" s="113">
        <v>170</v>
      </c>
    </row>
    <row r="7102" spans="2:2" x14ac:dyDescent="0.3">
      <c r="B7102" s="113">
        <v>-8000</v>
      </c>
    </row>
    <row r="7103" spans="2:2" x14ac:dyDescent="0.3">
      <c r="B7103" s="113">
        <v>12670</v>
      </c>
    </row>
    <row r="7104" spans="2:2" x14ac:dyDescent="0.3">
      <c r="B7104" s="113">
        <v>27170</v>
      </c>
    </row>
    <row r="7105" spans="2:2" x14ac:dyDescent="0.3">
      <c r="B7105" s="113">
        <v>29330</v>
      </c>
    </row>
    <row r="7106" spans="2:2" x14ac:dyDescent="0.3">
      <c r="B7106" s="113">
        <v>42750</v>
      </c>
    </row>
    <row r="7107" spans="2:2" x14ac:dyDescent="0.3">
      <c r="B7107" s="113">
        <v>56500</v>
      </c>
    </row>
    <row r="7108" spans="2:2" x14ac:dyDescent="0.3">
      <c r="B7108" s="113">
        <v>63000</v>
      </c>
    </row>
    <row r="7109" spans="2:2" x14ac:dyDescent="0.3">
      <c r="B7109" s="113">
        <v>68750</v>
      </c>
    </row>
    <row r="7110" spans="2:2" x14ac:dyDescent="0.3">
      <c r="B7110" s="113">
        <v>70170</v>
      </c>
    </row>
    <row r="7111" spans="2:2" x14ac:dyDescent="0.3">
      <c r="B7111" s="113">
        <v>76330</v>
      </c>
    </row>
    <row r="7112" spans="2:2" x14ac:dyDescent="0.3">
      <c r="B7112" s="113">
        <v>77330</v>
      </c>
    </row>
    <row r="7113" spans="2:2" x14ac:dyDescent="0.3">
      <c r="B7113" s="113">
        <v>77580</v>
      </c>
    </row>
    <row r="7114" spans="2:2" x14ac:dyDescent="0.3">
      <c r="B7114" s="113">
        <v>77830</v>
      </c>
    </row>
    <row r="7115" spans="2:2" x14ac:dyDescent="0.3">
      <c r="B7115" s="113">
        <v>77580</v>
      </c>
    </row>
    <row r="7116" spans="2:2" x14ac:dyDescent="0.3">
      <c r="B7116" s="113">
        <v>77330</v>
      </c>
    </row>
    <row r="7117" spans="2:2" x14ac:dyDescent="0.3">
      <c r="B7117" s="113">
        <v>74920</v>
      </c>
    </row>
    <row r="7118" spans="2:2" x14ac:dyDescent="0.3">
      <c r="B7118" s="113">
        <v>22830</v>
      </c>
    </row>
    <row r="7119" spans="2:2" x14ac:dyDescent="0.3">
      <c r="B7119" s="113">
        <v>7670</v>
      </c>
    </row>
    <row r="7120" spans="2:2" x14ac:dyDescent="0.3">
      <c r="B7120" s="113">
        <v>5170</v>
      </c>
    </row>
    <row r="7121" spans="2:2" x14ac:dyDescent="0.3">
      <c r="B7121" s="113">
        <v>3170</v>
      </c>
    </row>
    <row r="7122" spans="2:2" x14ac:dyDescent="0.3">
      <c r="B7122" s="113">
        <v>1830</v>
      </c>
    </row>
    <row r="7123" spans="2:2" x14ac:dyDescent="0.3">
      <c r="B7123" s="113">
        <v>5000</v>
      </c>
    </row>
    <row r="7124" spans="2:2" x14ac:dyDescent="0.3">
      <c r="B7124" s="113">
        <v>-10500</v>
      </c>
    </row>
    <row r="7125" spans="2:2" x14ac:dyDescent="0.3">
      <c r="B7125" s="113">
        <v>-13000</v>
      </c>
    </row>
    <row r="7126" spans="2:2" x14ac:dyDescent="0.3">
      <c r="B7126" s="113">
        <v>250</v>
      </c>
    </row>
    <row r="7127" spans="2:2" x14ac:dyDescent="0.3">
      <c r="B7127" s="113">
        <v>6920</v>
      </c>
    </row>
    <row r="7128" spans="2:2" x14ac:dyDescent="0.3">
      <c r="B7128" s="113">
        <v>8420</v>
      </c>
    </row>
    <row r="7129" spans="2:2" x14ac:dyDescent="0.3">
      <c r="B7129" s="113">
        <v>14420</v>
      </c>
    </row>
    <row r="7130" spans="2:2" x14ac:dyDescent="0.3">
      <c r="B7130" s="113">
        <v>29420</v>
      </c>
    </row>
    <row r="7131" spans="2:2" x14ac:dyDescent="0.3">
      <c r="B7131" s="113">
        <v>42420</v>
      </c>
    </row>
    <row r="7132" spans="2:2" x14ac:dyDescent="0.3">
      <c r="B7132" s="113">
        <v>49170</v>
      </c>
    </row>
    <row r="7133" spans="2:2" x14ac:dyDescent="0.3">
      <c r="B7133" s="113">
        <v>55170</v>
      </c>
    </row>
    <row r="7134" spans="2:2" x14ac:dyDescent="0.3">
      <c r="B7134" s="113">
        <v>56670</v>
      </c>
    </row>
    <row r="7135" spans="2:2" x14ac:dyDescent="0.3">
      <c r="B7135" s="113">
        <v>63500</v>
      </c>
    </row>
    <row r="7136" spans="2:2" x14ac:dyDescent="0.3">
      <c r="B7136" s="113">
        <v>65420</v>
      </c>
    </row>
    <row r="7137" spans="2:2" x14ac:dyDescent="0.3">
      <c r="B7137" s="113">
        <v>67080</v>
      </c>
    </row>
    <row r="7138" spans="2:2" x14ac:dyDescent="0.3">
      <c r="B7138" s="113">
        <v>67830</v>
      </c>
    </row>
    <row r="7139" spans="2:2" x14ac:dyDescent="0.3">
      <c r="B7139" s="113">
        <v>68670</v>
      </c>
    </row>
    <row r="7140" spans="2:2" x14ac:dyDescent="0.3">
      <c r="B7140" s="113">
        <v>69170</v>
      </c>
    </row>
    <row r="7141" spans="2:2" x14ac:dyDescent="0.3">
      <c r="B7141" s="113">
        <v>68330</v>
      </c>
    </row>
    <row r="7142" spans="2:2" x14ac:dyDescent="0.3">
      <c r="B7142" s="113">
        <v>7330</v>
      </c>
    </row>
    <row r="7143" spans="2:2" x14ac:dyDescent="0.3">
      <c r="B7143" s="113">
        <v>4830</v>
      </c>
    </row>
    <row r="7144" spans="2:2" x14ac:dyDescent="0.3">
      <c r="B7144" s="113">
        <v>3750</v>
      </c>
    </row>
    <row r="7145" spans="2:2" x14ac:dyDescent="0.3">
      <c r="B7145" s="113">
        <v>3750</v>
      </c>
    </row>
    <row r="7146" spans="2:2" x14ac:dyDescent="0.3">
      <c r="B7146" s="113">
        <v>3080</v>
      </c>
    </row>
    <row r="7147" spans="2:2" x14ac:dyDescent="0.3">
      <c r="B7147" s="113">
        <v>4500</v>
      </c>
    </row>
    <row r="7148" spans="2:2" x14ac:dyDescent="0.3">
      <c r="B7148" s="113">
        <v>2170</v>
      </c>
    </row>
    <row r="7149" spans="2:2" x14ac:dyDescent="0.3">
      <c r="B7149" s="113">
        <v>5420</v>
      </c>
    </row>
    <row r="7150" spans="2:2" x14ac:dyDescent="0.3">
      <c r="B7150" s="113">
        <v>4500</v>
      </c>
    </row>
    <row r="7151" spans="2:2" x14ac:dyDescent="0.3">
      <c r="B7151" s="113">
        <v>6080</v>
      </c>
    </row>
    <row r="7152" spans="2:2" x14ac:dyDescent="0.3">
      <c r="B7152" s="113">
        <v>13500</v>
      </c>
    </row>
    <row r="7153" spans="2:2" x14ac:dyDescent="0.3">
      <c r="B7153" s="113">
        <v>21250</v>
      </c>
    </row>
    <row r="7154" spans="2:2" x14ac:dyDescent="0.3">
      <c r="B7154" s="113">
        <v>35170</v>
      </c>
    </row>
    <row r="7155" spans="2:2" x14ac:dyDescent="0.3">
      <c r="B7155" s="113">
        <v>49250</v>
      </c>
    </row>
    <row r="7156" spans="2:2" x14ac:dyDescent="0.3">
      <c r="B7156" s="113">
        <v>56170</v>
      </c>
    </row>
    <row r="7157" spans="2:2" x14ac:dyDescent="0.3">
      <c r="B7157" s="113">
        <v>62000</v>
      </c>
    </row>
    <row r="7158" spans="2:2" x14ac:dyDescent="0.3">
      <c r="B7158" s="113">
        <v>63250</v>
      </c>
    </row>
    <row r="7159" spans="2:2" x14ac:dyDescent="0.3">
      <c r="B7159" s="113">
        <v>69330</v>
      </c>
    </row>
    <row r="7160" spans="2:2" x14ac:dyDescent="0.3">
      <c r="B7160" s="113">
        <v>70250</v>
      </c>
    </row>
    <row r="7161" spans="2:2" x14ac:dyDescent="0.3">
      <c r="B7161" s="113">
        <v>70580</v>
      </c>
    </row>
    <row r="7162" spans="2:2" x14ac:dyDescent="0.3">
      <c r="B7162" s="113">
        <v>70000</v>
      </c>
    </row>
    <row r="7163" spans="2:2" x14ac:dyDescent="0.3">
      <c r="B7163" s="113">
        <v>69670</v>
      </c>
    </row>
    <row r="7164" spans="2:2" x14ac:dyDescent="0.3">
      <c r="B7164" s="113">
        <v>68920</v>
      </c>
    </row>
    <row r="7165" spans="2:2" x14ac:dyDescent="0.3">
      <c r="B7165" s="113">
        <v>66170</v>
      </c>
    </row>
    <row r="7166" spans="2:2" x14ac:dyDescent="0.3">
      <c r="B7166" s="113">
        <v>22580</v>
      </c>
    </row>
    <row r="7167" spans="2:2" x14ac:dyDescent="0.3">
      <c r="B7167" s="113">
        <v>-8500</v>
      </c>
    </row>
    <row r="7168" spans="2:2" x14ac:dyDescent="0.3">
      <c r="B7168" s="113">
        <v>-22670</v>
      </c>
    </row>
    <row r="7169" spans="2:2" x14ac:dyDescent="0.3">
      <c r="B7169" s="113">
        <v>-15330</v>
      </c>
    </row>
    <row r="7170" spans="2:2" x14ac:dyDescent="0.3">
      <c r="B7170" s="113">
        <v>-10670</v>
      </c>
    </row>
    <row r="7171" spans="2:2" x14ac:dyDescent="0.3">
      <c r="B7171" s="113">
        <v>-15330</v>
      </c>
    </row>
    <row r="7172" spans="2:2" x14ac:dyDescent="0.3">
      <c r="B7172" s="113">
        <v>-26000</v>
      </c>
    </row>
    <row r="7173" spans="2:2" x14ac:dyDescent="0.3">
      <c r="B7173" s="113">
        <v>-19670</v>
      </c>
    </row>
    <row r="7174" spans="2:2" x14ac:dyDescent="0.3">
      <c r="B7174" s="113">
        <v>-21500</v>
      </c>
    </row>
    <row r="7175" spans="2:2" x14ac:dyDescent="0.3">
      <c r="B7175" s="113">
        <v>-4170</v>
      </c>
    </row>
    <row r="7176" spans="2:2" x14ac:dyDescent="0.3">
      <c r="B7176" s="113">
        <v>-6330</v>
      </c>
    </row>
    <row r="7177" spans="2:2" x14ac:dyDescent="0.3">
      <c r="B7177" s="113">
        <v>1670</v>
      </c>
    </row>
    <row r="7178" spans="2:2" x14ac:dyDescent="0.3">
      <c r="B7178" s="113">
        <v>15750</v>
      </c>
    </row>
    <row r="7179" spans="2:2" x14ac:dyDescent="0.3">
      <c r="B7179" s="113">
        <v>33170</v>
      </c>
    </row>
    <row r="7180" spans="2:2" x14ac:dyDescent="0.3">
      <c r="B7180" s="113">
        <v>47170</v>
      </c>
    </row>
    <row r="7181" spans="2:2" x14ac:dyDescent="0.3">
      <c r="B7181" s="113">
        <v>56500</v>
      </c>
    </row>
    <row r="7182" spans="2:2" x14ac:dyDescent="0.3">
      <c r="B7182" s="113">
        <v>61500</v>
      </c>
    </row>
    <row r="7183" spans="2:2" x14ac:dyDescent="0.3">
      <c r="B7183" s="113">
        <v>71170</v>
      </c>
    </row>
    <row r="7184" spans="2:2" x14ac:dyDescent="0.3">
      <c r="B7184" s="113">
        <v>75330</v>
      </c>
    </row>
    <row r="7185" spans="2:2" x14ac:dyDescent="0.3">
      <c r="B7185" s="113">
        <v>78920</v>
      </c>
    </row>
    <row r="7186" spans="2:2" x14ac:dyDescent="0.3">
      <c r="B7186" s="113">
        <v>81580</v>
      </c>
    </row>
    <row r="7187" spans="2:2" x14ac:dyDescent="0.3">
      <c r="B7187" s="113">
        <v>84250</v>
      </c>
    </row>
    <row r="7188" spans="2:2" x14ac:dyDescent="0.3">
      <c r="B7188" s="113">
        <v>86330</v>
      </c>
    </row>
    <row r="7189" spans="2:2" x14ac:dyDescent="0.3">
      <c r="B7189" s="113">
        <v>85830</v>
      </c>
    </row>
    <row r="7190" spans="2:2" x14ac:dyDescent="0.3">
      <c r="B7190" s="113">
        <v>28580</v>
      </c>
    </row>
    <row r="7191" spans="2:2" x14ac:dyDescent="0.3">
      <c r="B7191" s="113">
        <v>23920</v>
      </c>
    </row>
    <row r="7192" spans="2:2" x14ac:dyDescent="0.3">
      <c r="B7192" s="113">
        <v>23920</v>
      </c>
    </row>
    <row r="7193" spans="2:2" x14ac:dyDescent="0.3">
      <c r="B7193" s="113">
        <v>19170</v>
      </c>
    </row>
    <row r="7194" spans="2:2" x14ac:dyDescent="0.3">
      <c r="B7194" s="113">
        <v>3420</v>
      </c>
    </row>
    <row r="7195" spans="2:2" x14ac:dyDescent="0.3">
      <c r="B7195" s="113">
        <v>6830</v>
      </c>
    </row>
    <row r="7196" spans="2:2" x14ac:dyDescent="0.3">
      <c r="B7196" s="113">
        <v>-14670</v>
      </c>
    </row>
    <row r="7197" spans="2:2" x14ac:dyDescent="0.3">
      <c r="B7197" s="113">
        <v>-20000</v>
      </c>
    </row>
    <row r="7198" spans="2:2" x14ac:dyDescent="0.3">
      <c r="B7198" s="113">
        <v>-20670</v>
      </c>
    </row>
    <row r="7199" spans="2:2" x14ac:dyDescent="0.3">
      <c r="B7199" s="113">
        <v>5920</v>
      </c>
    </row>
    <row r="7200" spans="2:2" x14ac:dyDescent="0.3">
      <c r="B7200" s="113">
        <v>12170</v>
      </c>
    </row>
    <row r="7201" spans="2:2" x14ac:dyDescent="0.3">
      <c r="B7201" s="113">
        <v>18920</v>
      </c>
    </row>
    <row r="7202" spans="2:2" x14ac:dyDescent="0.3">
      <c r="B7202" s="113">
        <v>37000</v>
      </c>
    </row>
    <row r="7203" spans="2:2" x14ac:dyDescent="0.3">
      <c r="B7203" s="113">
        <v>53500</v>
      </c>
    </row>
    <row r="7204" spans="2:2" x14ac:dyDescent="0.3">
      <c r="B7204" s="113">
        <v>64500</v>
      </c>
    </row>
    <row r="7205" spans="2:2" x14ac:dyDescent="0.3">
      <c r="B7205" s="113">
        <v>73330</v>
      </c>
    </row>
    <row r="7206" spans="2:2" x14ac:dyDescent="0.3">
      <c r="B7206" s="113">
        <v>77500</v>
      </c>
    </row>
    <row r="7207" spans="2:2" x14ac:dyDescent="0.3">
      <c r="B7207" s="113">
        <v>88250</v>
      </c>
    </row>
    <row r="7208" spans="2:2" x14ac:dyDescent="0.3">
      <c r="B7208" s="113">
        <v>92000</v>
      </c>
    </row>
    <row r="7209" spans="2:2" x14ac:dyDescent="0.3">
      <c r="B7209" s="113">
        <v>95330</v>
      </c>
    </row>
    <row r="7210" spans="2:2" x14ac:dyDescent="0.3">
      <c r="B7210" s="113">
        <v>98920</v>
      </c>
    </row>
    <row r="7211" spans="2:2" x14ac:dyDescent="0.3">
      <c r="B7211" s="113">
        <v>101670</v>
      </c>
    </row>
    <row r="7212" spans="2:2" x14ac:dyDescent="0.3">
      <c r="B7212" s="113">
        <v>104250</v>
      </c>
    </row>
    <row r="7213" spans="2:2" x14ac:dyDescent="0.3">
      <c r="B7213" s="113">
        <v>104420</v>
      </c>
    </row>
    <row r="7214" spans="2:2" x14ac:dyDescent="0.3">
      <c r="B7214" s="113">
        <v>33000</v>
      </c>
    </row>
    <row r="7215" spans="2:2" x14ac:dyDescent="0.3">
      <c r="B7215" s="113">
        <v>21330</v>
      </c>
    </row>
    <row r="7216" spans="2:2" x14ac:dyDescent="0.3">
      <c r="B7216" s="113">
        <v>11170</v>
      </c>
    </row>
    <row r="7217" spans="2:2" x14ac:dyDescent="0.3">
      <c r="B7217" s="113">
        <v>6420</v>
      </c>
    </row>
    <row r="7218" spans="2:2" x14ac:dyDescent="0.3">
      <c r="B7218" s="113">
        <v>1830</v>
      </c>
    </row>
    <row r="7219" spans="2:2" x14ac:dyDescent="0.3">
      <c r="B7219" s="113">
        <v>1250</v>
      </c>
    </row>
    <row r="7220" spans="2:2" x14ac:dyDescent="0.3">
      <c r="B7220" s="113">
        <v>-7830</v>
      </c>
    </row>
    <row r="7221" spans="2:2" x14ac:dyDescent="0.3">
      <c r="B7221" s="113">
        <v>-36830</v>
      </c>
    </row>
    <row r="7222" spans="2:2" x14ac:dyDescent="0.3">
      <c r="B7222" s="113">
        <v>-43000</v>
      </c>
    </row>
    <row r="7223" spans="2:2" x14ac:dyDescent="0.3">
      <c r="B7223" s="113">
        <v>-3170</v>
      </c>
    </row>
    <row r="7224" spans="2:2" x14ac:dyDescent="0.3">
      <c r="B7224" s="113">
        <v>9670</v>
      </c>
    </row>
    <row r="7225" spans="2:2" x14ac:dyDescent="0.3">
      <c r="B7225" s="113">
        <v>13830</v>
      </c>
    </row>
    <row r="7226" spans="2:2" x14ac:dyDescent="0.3">
      <c r="B7226" s="113">
        <v>28750</v>
      </c>
    </row>
    <row r="7227" spans="2:2" x14ac:dyDescent="0.3">
      <c r="B7227" s="113">
        <v>46750</v>
      </c>
    </row>
    <row r="7228" spans="2:2" x14ac:dyDescent="0.3">
      <c r="B7228" s="113">
        <v>57920</v>
      </c>
    </row>
    <row r="7229" spans="2:2" x14ac:dyDescent="0.3">
      <c r="B7229" s="113">
        <v>67080</v>
      </c>
    </row>
    <row r="7230" spans="2:2" x14ac:dyDescent="0.3">
      <c r="B7230" s="113">
        <v>71580</v>
      </c>
    </row>
    <row r="7231" spans="2:2" x14ac:dyDescent="0.3">
      <c r="B7231" s="113">
        <v>82170</v>
      </c>
    </row>
    <row r="7232" spans="2:2" x14ac:dyDescent="0.3">
      <c r="B7232" s="113">
        <v>87170</v>
      </c>
    </row>
    <row r="7233" spans="2:2" x14ac:dyDescent="0.3">
      <c r="B7233" s="113">
        <v>91420</v>
      </c>
    </row>
    <row r="7234" spans="2:2" x14ac:dyDescent="0.3">
      <c r="B7234" s="113">
        <v>95000</v>
      </c>
    </row>
    <row r="7235" spans="2:2" x14ac:dyDescent="0.3">
      <c r="B7235" s="113">
        <v>97580</v>
      </c>
    </row>
    <row r="7236" spans="2:2" x14ac:dyDescent="0.3">
      <c r="B7236" s="113">
        <v>101080</v>
      </c>
    </row>
    <row r="7237" spans="2:2" x14ac:dyDescent="0.3">
      <c r="B7237" s="113">
        <v>102580</v>
      </c>
    </row>
    <row r="7238" spans="2:2" x14ac:dyDescent="0.3">
      <c r="B7238" s="113">
        <v>33000</v>
      </c>
    </row>
    <row r="7239" spans="2:2" x14ac:dyDescent="0.3">
      <c r="B7239" s="113">
        <v>21500</v>
      </c>
    </row>
    <row r="7240" spans="2:2" x14ac:dyDescent="0.3">
      <c r="B7240" s="113">
        <v>15330</v>
      </c>
    </row>
    <row r="7241" spans="2:2" x14ac:dyDescent="0.3">
      <c r="B7241" s="113">
        <v>11670</v>
      </c>
    </row>
    <row r="7242" spans="2:2" x14ac:dyDescent="0.3">
      <c r="B7242" s="113">
        <v>6170</v>
      </c>
    </row>
    <row r="7243" spans="2:2" x14ac:dyDescent="0.3">
      <c r="B7243" s="113">
        <v>6000</v>
      </c>
    </row>
    <row r="7244" spans="2:2" x14ac:dyDescent="0.3">
      <c r="B7244" s="113">
        <v>830</v>
      </c>
    </row>
    <row r="7245" spans="2:2" x14ac:dyDescent="0.3">
      <c r="B7245" s="113">
        <v>-23830</v>
      </c>
    </row>
    <row r="7246" spans="2:2" x14ac:dyDescent="0.3">
      <c r="B7246" s="113">
        <v>-27500</v>
      </c>
    </row>
    <row r="7247" spans="2:2" x14ac:dyDescent="0.3">
      <c r="B7247" s="113">
        <v>3000</v>
      </c>
    </row>
    <row r="7248" spans="2:2" x14ac:dyDescent="0.3">
      <c r="B7248" s="113">
        <v>12670</v>
      </c>
    </row>
    <row r="7249" spans="2:2" x14ac:dyDescent="0.3">
      <c r="B7249" s="113">
        <v>16329.999999999998</v>
      </c>
    </row>
    <row r="7250" spans="2:2" x14ac:dyDescent="0.3">
      <c r="B7250" s="113">
        <v>31920</v>
      </c>
    </row>
    <row r="7251" spans="2:2" x14ac:dyDescent="0.3">
      <c r="B7251" s="113">
        <v>47670</v>
      </c>
    </row>
    <row r="7252" spans="2:2" x14ac:dyDescent="0.3">
      <c r="B7252" s="113">
        <v>57250</v>
      </c>
    </row>
    <row r="7253" spans="2:2" x14ac:dyDescent="0.3">
      <c r="B7253" s="113">
        <v>66250</v>
      </c>
    </row>
    <row r="7254" spans="2:2" x14ac:dyDescent="0.3">
      <c r="B7254" s="113">
        <v>70920</v>
      </c>
    </row>
    <row r="7255" spans="2:2" x14ac:dyDescent="0.3">
      <c r="B7255" s="113">
        <v>80500</v>
      </c>
    </row>
    <row r="7256" spans="2:2" x14ac:dyDescent="0.3">
      <c r="B7256" s="113">
        <v>84830</v>
      </c>
    </row>
    <row r="7257" spans="2:2" x14ac:dyDescent="0.3">
      <c r="B7257" s="113">
        <v>88330</v>
      </c>
    </row>
    <row r="7258" spans="2:2" x14ac:dyDescent="0.3">
      <c r="B7258" s="113">
        <v>91250</v>
      </c>
    </row>
    <row r="7259" spans="2:2" x14ac:dyDescent="0.3">
      <c r="B7259" s="113">
        <v>94500</v>
      </c>
    </row>
    <row r="7260" spans="2:2" x14ac:dyDescent="0.3">
      <c r="B7260" s="113">
        <v>97670</v>
      </c>
    </row>
    <row r="7261" spans="2:2" x14ac:dyDescent="0.3">
      <c r="B7261" s="113">
        <v>98500</v>
      </c>
    </row>
    <row r="7262" spans="2:2" x14ac:dyDescent="0.3">
      <c r="B7262" s="113">
        <v>28170</v>
      </c>
    </row>
    <row r="7263" spans="2:2" x14ac:dyDescent="0.3">
      <c r="B7263" s="113">
        <v>17580</v>
      </c>
    </row>
    <row r="7264" spans="2:2" x14ac:dyDescent="0.3">
      <c r="B7264" s="113">
        <v>12750</v>
      </c>
    </row>
    <row r="7265" spans="2:2" x14ac:dyDescent="0.3">
      <c r="B7265" s="113">
        <v>5670</v>
      </c>
    </row>
    <row r="7266" spans="2:2" x14ac:dyDescent="0.3">
      <c r="B7266" s="113">
        <v>1250</v>
      </c>
    </row>
    <row r="7267" spans="2:2" x14ac:dyDescent="0.3">
      <c r="B7267" s="113">
        <v>250</v>
      </c>
    </row>
    <row r="7268" spans="2:2" x14ac:dyDescent="0.3">
      <c r="B7268" s="113">
        <v>-330</v>
      </c>
    </row>
    <row r="7269" spans="2:2" x14ac:dyDescent="0.3">
      <c r="B7269" s="113">
        <v>-24170</v>
      </c>
    </row>
    <row r="7270" spans="2:2" x14ac:dyDescent="0.3">
      <c r="B7270" s="113">
        <v>-28000</v>
      </c>
    </row>
    <row r="7271" spans="2:2" x14ac:dyDescent="0.3">
      <c r="B7271" s="113">
        <v>3330</v>
      </c>
    </row>
    <row r="7272" spans="2:2" x14ac:dyDescent="0.3">
      <c r="B7272" s="113">
        <v>11330</v>
      </c>
    </row>
    <row r="7273" spans="2:2" x14ac:dyDescent="0.3">
      <c r="B7273" s="113">
        <v>14250</v>
      </c>
    </row>
    <row r="7274" spans="2:2" x14ac:dyDescent="0.3">
      <c r="B7274" s="113">
        <v>29080</v>
      </c>
    </row>
    <row r="7275" spans="2:2" x14ac:dyDescent="0.3">
      <c r="B7275" s="113">
        <v>45500</v>
      </c>
    </row>
    <row r="7276" spans="2:2" x14ac:dyDescent="0.3">
      <c r="B7276" s="113">
        <v>54170</v>
      </c>
    </row>
    <row r="7277" spans="2:2" x14ac:dyDescent="0.3">
      <c r="B7277" s="113">
        <v>61250</v>
      </c>
    </row>
    <row r="7278" spans="2:2" x14ac:dyDescent="0.3">
      <c r="B7278" s="113">
        <v>63250</v>
      </c>
    </row>
    <row r="7279" spans="2:2" x14ac:dyDescent="0.3">
      <c r="B7279" s="113">
        <v>69330</v>
      </c>
    </row>
    <row r="7280" spans="2:2" x14ac:dyDescent="0.3">
      <c r="B7280" s="113">
        <v>69170</v>
      </c>
    </row>
    <row r="7281" spans="2:2" x14ac:dyDescent="0.3">
      <c r="B7281" s="113">
        <v>67920</v>
      </c>
    </row>
    <row r="7282" spans="2:2" x14ac:dyDescent="0.3">
      <c r="B7282" s="113">
        <v>66330</v>
      </c>
    </row>
    <row r="7283" spans="2:2" x14ac:dyDescent="0.3">
      <c r="B7283" s="113">
        <v>64420</v>
      </c>
    </row>
    <row r="7284" spans="2:2" x14ac:dyDescent="0.3">
      <c r="B7284" s="113">
        <v>62000</v>
      </c>
    </row>
    <row r="7285" spans="2:2" x14ac:dyDescent="0.3">
      <c r="B7285" s="113">
        <v>57750</v>
      </c>
    </row>
    <row r="7286" spans="2:2" x14ac:dyDescent="0.3">
      <c r="B7286" s="113">
        <v>21830</v>
      </c>
    </row>
    <row r="7287" spans="2:2" x14ac:dyDescent="0.3">
      <c r="B7287" s="113">
        <v>-19330</v>
      </c>
    </row>
    <row r="7288" spans="2:2" x14ac:dyDescent="0.3">
      <c r="B7288" s="113">
        <v>-24830</v>
      </c>
    </row>
    <row r="7289" spans="2:2" x14ac:dyDescent="0.3">
      <c r="B7289" s="113">
        <v>-18330</v>
      </c>
    </row>
    <row r="7290" spans="2:2" x14ac:dyDescent="0.3">
      <c r="B7290" s="113">
        <v>-10000</v>
      </c>
    </row>
    <row r="7291" spans="2:2" x14ac:dyDescent="0.3">
      <c r="B7291" s="113">
        <v>-17500</v>
      </c>
    </row>
    <row r="7292" spans="2:2" x14ac:dyDescent="0.3">
      <c r="B7292" s="113">
        <v>-32170</v>
      </c>
    </row>
    <row r="7293" spans="2:2" x14ac:dyDescent="0.3">
      <c r="B7293" s="113">
        <v>-34170</v>
      </c>
    </row>
    <row r="7294" spans="2:2" x14ac:dyDescent="0.3">
      <c r="B7294" s="113">
        <v>-44000</v>
      </c>
    </row>
    <row r="7295" spans="2:2" x14ac:dyDescent="0.3">
      <c r="B7295" s="113">
        <v>-10170</v>
      </c>
    </row>
    <row r="7296" spans="2:2" x14ac:dyDescent="0.3">
      <c r="B7296" s="113">
        <v>-5830</v>
      </c>
    </row>
    <row r="7297" spans="2:2" x14ac:dyDescent="0.3">
      <c r="B7297" s="113">
        <v>-8500</v>
      </c>
    </row>
    <row r="7298" spans="2:2" x14ac:dyDescent="0.3">
      <c r="B7298" s="113">
        <v>920</v>
      </c>
    </row>
    <row r="7299" spans="2:2" x14ac:dyDescent="0.3">
      <c r="B7299" s="113">
        <v>5920</v>
      </c>
    </row>
    <row r="7300" spans="2:2" x14ac:dyDescent="0.3">
      <c r="B7300" s="113">
        <v>18330</v>
      </c>
    </row>
    <row r="7301" spans="2:2" x14ac:dyDescent="0.3">
      <c r="B7301" s="113">
        <v>32920</v>
      </c>
    </row>
    <row r="7302" spans="2:2" x14ac:dyDescent="0.3">
      <c r="B7302" s="113">
        <v>37580</v>
      </c>
    </row>
    <row r="7303" spans="2:2" x14ac:dyDescent="0.3">
      <c r="B7303" s="113">
        <v>48000</v>
      </c>
    </row>
    <row r="7304" spans="2:2" x14ac:dyDescent="0.3">
      <c r="B7304" s="113">
        <v>54080</v>
      </c>
    </row>
    <row r="7305" spans="2:2" x14ac:dyDescent="0.3">
      <c r="B7305" s="113">
        <v>57500</v>
      </c>
    </row>
    <row r="7306" spans="2:2" x14ac:dyDescent="0.3">
      <c r="B7306" s="113">
        <v>60830</v>
      </c>
    </row>
    <row r="7307" spans="2:2" x14ac:dyDescent="0.3">
      <c r="B7307" s="113">
        <v>63920</v>
      </c>
    </row>
    <row r="7308" spans="2:2" x14ac:dyDescent="0.3">
      <c r="B7308" s="113">
        <v>66750</v>
      </c>
    </row>
    <row r="7309" spans="2:2" x14ac:dyDescent="0.3">
      <c r="B7309" s="113">
        <v>67420</v>
      </c>
    </row>
    <row r="7310" spans="2:2" x14ac:dyDescent="0.3">
      <c r="B7310" s="113">
        <v>7920</v>
      </c>
    </row>
    <row r="7311" spans="2:2" x14ac:dyDescent="0.3">
      <c r="B7311" s="113">
        <v>4750</v>
      </c>
    </row>
    <row r="7312" spans="2:2" x14ac:dyDescent="0.3">
      <c r="B7312" s="113">
        <v>4500</v>
      </c>
    </row>
    <row r="7313" spans="2:2" x14ac:dyDescent="0.3">
      <c r="B7313" s="113">
        <v>4330</v>
      </c>
    </row>
    <row r="7314" spans="2:2" x14ac:dyDescent="0.3">
      <c r="B7314" s="113">
        <v>2250</v>
      </c>
    </row>
    <row r="7315" spans="2:2" x14ac:dyDescent="0.3">
      <c r="B7315" s="113">
        <v>4500</v>
      </c>
    </row>
    <row r="7316" spans="2:2" x14ac:dyDescent="0.3">
      <c r="B7316" s="113">
        <v>-24830</v>
      </c>
    </row>
    <row r="7317" spans="2:2" x14ac:dyDescent="0.3">
      <c r="B7317" s="113">
        <v>-18500</v>
      </c>
    </row>
    <row r="7318" spans="2:2" x14ac:dyDescent="0.3">
      <c r="B7318" s="113">
        <v>-21000</v>
      </c>
    </row>
    <row r="7319" spans="2:2" x14ac:dyDescent="0.3">
      <c r="B7319" s="113">
        <v>4420</v>
      </c>
    </row>
    <row r="7320" spans="2:2" x14ac:dyDescent="0.3">
      <c r="B7320" s="113">
        <v>10500</v>
      </c>
    </row>
    <row r="7321" spans="2:2" x14ac:dyDescent="0.3">
      <c r="B7321" s="113">
        <v>17500</v>
      </c>
    </row>
    <row r="7322" spans="2:2" x14ac:dyDescent="0.3">
      <c r="B7322" s="113">
        <v>34670</v>
      </c>
    </row>
    <row r="7323" spans="2:2" x14ac:dyDescent="0.3">
      <c r="B7323" s="113">
        <v>49920</v>
      </c>
    </row>
    <row r="7324" spans="2:2" x14ac:dyDescent="0.3">
      <c r="B7324" s="113">
        <v>57830</v>
      </c>
    </row>
    <row r="7325" spans="2:2" x14ac:dyDescent="0.3">
      <c r="B7325" s="113">
        <v>65250</v>
      </c>
    </row>
    <row r="7326" spans="2:2" x14ac:dyDescent="0.3">
      <c r="B7326" s="113">
        <v>69080</v>
      </c>
    </row>
    <row r="7327" spans="2:2" x14ac:dyDescent="0.3">
      <c r="B7327" s="113">
        <v>77830</v>
      </c>
    </row>
    <row r="7328" spans="2:2" x14ac:dyDescent="0.3">
      <c r="B7328" s="113">
        <v>80750</v>
      </c>
    </row>
    <row r="7329" spans="2:2" x14ac:dyDescent="0.3">
      <c r="B7329" s="113">
        <v>82920</v>
      </c>
    </row>
    <row r="7330" spans="2:2" x14ac:dyDescent="0.3">
      <c r="B7330" s="113">
        <v>85170</v>
      </c>
    </row>
    <row r="7331" spans="2:2" x14ac:dyDescent="0.3">
      <c r="B7331" s="113">
        <v>87250</v>
      </c>
    </row>
    <row r="7332" spans="2:2" x14ac:dyDescent="0.3">
      <c r="B7332" s="113">
        <v>88670</v>
      </c>
    </row>
    <row r="7333" spans="2:2" x14ac:dyDescent="0.3">
      <c r="B7333" s="113">
        <v>87750</v>
      </c>
    </row>
    <row r="7334" spans="2:2" x14ac:dyDescent="0.3">
      <c r="B7334" s="113">
        <v>21830</v>
      </c>
    </row>
    <row r="7335" spans="2:2" x14ac:dyDescent="0.3">
      <c r="B7335" s="113">
        <v>12500</v>
      </c>
    </row>
    <row r="7336" spans="2:2" x14ac:dyDescent="0.3">
      <c r="B7336" s="113">
        <v>8420</v>
      </c>
    </row>
    <row r="7337" spans="2:2" x14ac:dyDescent="0.3">
      <c r="B7337" s="113">
        <v>2420</v>
      </c>
    </row>
    <row r="7338" spans="2:2" x14ac:dyDescent="0.3">
      <c r="B7338" s="113">
        <v>-12830</v>
      </c>
    </row>
    <row r="7339" spans="2:2" x14ac:dyDescent="0.3">
      <c r="B7339" s="113">
        <v>250</v>
      </c>
    </row>
    <row r="7340" spans="2:2" x14ac:dyDescent="0.3">
      <c r="B7340" s="113">
        <v>-28000</v>
      </c>
    </row>
    <row r="7341" spans="2:2" x14ac:dyDescent="0.3">
      <c r="B7341" s="113">
        <v>-25330</v>
      </c>
    </row>
    <row r="7342" spans="2:2" x14ac:dyDescent="0.3">
      <c r="B7342" s="113">
        <v>-24170</v>
      </c>
    </row>
    <row r="7343" spans="2:2" x14ac:dyDescent="0.3">
      <c r="B7343" s="113">
        <v>-2670</v>
      </c>
    </row>
    <row r="7344" spans="2:2" x14ac:dyDescent="0.3">
      <c r="B7344" s="113">
        <v>2170</v>
      </c>
    </row>
    <row r="7345" spans="2:2" x14ac:dyDescent="0.3">
      <c r="B7345" s="113">
        <v>7830</v>
      </c>
    </row>
    <row r="7346" spans="2:2" x14ac:dyDescent="0.3">
      <c r="B7346" s="113">
        <v>23830</v>
      </c>
    </row>
    <row r="7347" spans="2:2" x14ac:dyDescent="0.3">
      <c r="B7347" s="113">
        <v>37170</v>
      </c>
    </row>
    <row r="7348" spans="2:2" x14ac:dyDescent="0.3">
      <c r="B7348" s="113">
        <v>45080</v>
      </c>
    </row>
    <row r="7349" spans="2:2" x14ac:dyDescent="0.3">
      <c r="B7349" s="113">
        <v>51830</v>
      </c>
    </row>
    <row r="7350" spans="2:2" x14ac:dyDescent="0.3">
      <c r="B7350" s="113">
        <v>55000</v>
      </c>
    </row>
    <row r="7351" spans="2:2" x14ac:dyDescent="0.3">
      <c r="B7351" s="113">
        <v>61920</v>
      </c>
    </row>
    <row r="7352" spans="2:2" x14ac:dyDescent="0.3">
      <c r="B7352" s="113">
        <v>63420</v>
      </c>
    </row>
    <row r="7353" spans="2:2" x14ac:dyDescent="0.3">
      <c r="B7353" s="113">
        <v>64170</v>
      </c>
    </row>
    <row r="7354" spans="2:2" x14ac:dyDescent="0.3">
      <c r="B7354" s="113">
        <v>65000</v>
      </c>
    </row>
    <row r="7355" spans="2:2" x14ac:dyDescent="0.3">
      <c r="B7355" s="113">
        <v>66000</v>
      </c>
    </row>
    <row r="7356" spans="2:2" x14ac:dyDescent="0.3">
      <c r="B7356" s="113">
        <v>67170</v>
      </c>
    </row>
    <row r="7357" spans="2:2" x14ac:dyDescent="0.3">
      <c r="B7357" s="113">
        <v>65170</v>
      </c>
    </row>
    <row r="7358" spans="2:2" x14ac:dyDescent="0.3">
      <c r="B7358" s="113">
        <v>7250</v>
      </c>
    </row>
    <row r="7359" spans="2:2" x14ac:dyDescent="0.3">
      <c r="B7359" s="113">
        <v>3830</v>
      </c>
    </row>
    <row r="7360" spans="2:2" x14ac:dyDescent="0.3">
      <c r="B7360" s="113">
        <v>4000</v>
      </c>
    </row>
    <row r="7361" spans="2:2" x14ac:dyDescent="0.3">
      <c r="B7361" s="113">
        <v>1670</v>
      </c>
    </row>
    <row r="7362" spans="2:2" x14ac:dyDescent="0.3">
      <c r="B7362" s="113">
        <v>-6830</v>
      </c>
    </row>
    <row r="7363" spans="2:2" x14ac:dyDescent="0.3">
      <c r="B7363" s="113">
        <v>-13170</v>
      </c>
    </row>
    <row r="7364" spans="2:2" x14ac:dyDescent="0.3">
      <c r="B7364" s="113">
        <v>-27830</v>
      </c>
    </row>
    <row r="7365" spans="2:2" x14ac:dyDescent="0.3">
      <c r="B7365" s="113">
        <v>-21000</v>
      </c>
    </row>
    <row r="7366" spans="2:2" x14ac:dyDescent="0.3">
      <c r="B7366" s="113">
        <v>-22170</v>
      </c>
    </row>
    <row r="7367" spans="2:2" x14ac:dyDescent="0.3">
      <c r="B7367" s="113">
        <v>-2500</v>
      </c>
    </row>
    <row r="7368" spans="2:2" x14ac:dyDescent="0.3">
      <c r="B7368" s="113">
        <v>-8330</v>
      </c>
    </row>
    <row r="7369" spans="2:2" x14ac:dyDescent="0.3">
      <c r="B7369" s="113">
        <v>1000</v>
      </c>
    </row>
    <row r="7370" spans="2:2" x14ac:dyDescent="0.3">
      <c r="B7370" s="113">
        <v>13670</v>
      </c>
    </row>
    <row r="7371" spans="2:2" x14ac:dyDescent="0.3">
      <c r="B7371" s="113">
        <v>28920</v>
      </c>
    </row>
    <row r="7372" spans="2:2" x14ac:dyDescent="0.3">
      <c r="B7372" s="113">
        <v>40170</v>
      </c>
    </row>
    <row r="7373" spans="2:2" x14ac:dyDescent="0.3">
      <c r="B7373" s="113">
        <v>47830</v>
      </c>
    </row>
    <row r="7374" spans="2:2" x14ac:dyDescent="0.3">
      <c r="B7374" s="113">
        <v>51330</v>
      </c>
    </row>
    <row r="7375" spans="2:2" x14ac:dyDescent="0.3">
      <c r="B7375" s="113">
        <v>59500</v>
      </c>
    </row>
    <row r="7376" spans="2:2" x14ac:dyDescent="0.3">
      <c r="B7376" s="113">
        <v>62250</v>
      </c>
    </row>
    <row r="7377" spans="2:2" x14ac:dyDescent="0.3">
      <c r="B7377" s="113">
        <v>64420</v>
      </c>
    </row>
    <row r="7378" spans="2:2" x14ac:dyDescent="0.3">
      <c r="B7378" s="113">
        <v>65920</v>
      </c>
    </row>
    <row r="7379" spans="2:2" x14ac:dyDescent="0.3">
      <c r="B7379" s="113">
        <v>66920</v>
      </c>
    </row>
    <row r="7380" spans="2:2" x14ac:dyDescent="0.3">
      <c r="B7380" s="113">
        <v>69000</v>
      </c>
    </row>
    <row r="7381" spans="2:2" x14ac:dyDescent="0.3">
      <c r="B7381" s="113">
        <v>68500</v>
      </c>
    </row>
    <row r="7382" spans="2:2" x14ac:dyDescent="0.3">
      <c r="B7382" s="113">
        <v>80</v>
      </c>
    </row>
    <row r="7383" spans="2:2" x14ac:dyDescent="0.3">
      <c r="B7383" s="113">
        <v>-8330</v>
      </c>
    </row>
    <row r="7384" spans="2:2" x14ac:dyDescent="0.3">
      <c r="B7384" s="113">
        <v>-22000</v>
      </c>
    </row>
    <row r="7385" spans="2:2" x14ac:dyDescent="0.3">
      <c r="B7385" s="113">
        <v>-41500</v>
      </c>
    </row>
    <row r="7386" spans="2:2" x14ac:dyDescent="0.3">
      <c r="B7386" s="113">
        <v>-35670</v>
      </c>
    </row>
    <row r="7387" spans="2:2" x14ac:dyDescent="0.3">
      <c r="B7387" s="113">
        <v>-39670</v>
      </c>
    </row>
    <row r="7388" spans="2:2" x14ac:dyDescent="0.3">
      <c r="B7388" s="113">
        <v>-50670</v>
      </c>
    </row>
    <row r="7389" spans="2:2" x14ac:dyDescent="0.3">
      <c r="B7389" s="113">
        <v>-43330</v>
      </c>
    </row>
    <row r="7390" spans="2:2" x14ac:dyDescent="0.3">
      <c r="B7390" s="113">
        <v>-40000</v>
      </c>
    </row>
    <row r="7391" spans="2:2" x14ac:dyDescent="0.3">
      <c r="B7391" s="113">
        <v>-8500</v>
      </c>
    </row>
    <row r="7392" spans="2:2" x14ac:dyDescent="0.3">
      <c r="B7392" s="113">
        <v>-10000</v>
      </c>
    </row>
    <row r="7393" spans="2:2" x14ac:dyDescent="0.3">
      <c r="B7393" s="113">
        <v>-5830</v>
      </c>
    </row>
    <row r="7394" spans="2:2" x14ac:dyDescent="0.3">
      <c r="B7394" s="113">
        <v>4670</v>
      </c>
    </row>
    <row r="7395" spans="2:2" x14ac:dyDescent="0.3">
      <c r="B7395" s="113">
        <v>17580</v>
      </c>
    </row>
    <row r="7396" spans="2:2" x14ac:dyDescent="0.3">
      <c r="B7396" s="113">
        <v>32580</v>
      </c>
    </row>
    <row r="7397" spans="2:2" x14ac:dyDescent="0.3">
      <c r="B7397" s="113">
        <v>42920</v>
      </c>
    </row>
    <row r="7398" spans="2:2" x14ac:dyDescent="0.3">
      <c r="B7398" s="113">
        <v>48580</v>
      </c>
    </row>
    <row r="7399" spans="2:2" x14ac:dyDescent="0.3">
      <c r="B7399" s="113">
        <v>58500</v>
      </c>
    </row>
    <row r="7400" spans="2:2" x14ac:dyDescent="0.3">
      <c r="B7400" s="113">
        <v>62580</v>
      </c>
    </row>
    <row r="7401" spans="2:2" x14ac:dyDescent="0.3">
      <c r="B7401" s="113">
        <v>65580</v>
      </c>
    </row>
    <row r="7402" spans="2:2" x14ac:dyDescent="0.3">
      <c r="B7402" s="113">
        <v>68420</v>
      </c>
    </row>
    <row r="7403" spans="2:2" x14ac:dyDescent="0.3">
      <c r="B7403" s="113">
        <v>71170</v>
      </c>
    </row>
    <row r="7404" spans="2:2" x14ac:dyDescent="0.3">
      <c r="B7404" s="113">
        <v>73420</v>
      </c>
    </row>
    <row r="7405" spans="2:2" x14ac:dyDescent="0.3">
      <c r="B7405" s="113">
        <v>73580</v>
      </c>
    </row>
    <row r="7406" spans="2:2" x14ac:dyDescent="0.3">
      <c r="B7406" s="113">
        <v>23170</v>
      </c>
    </row>
    <row r="7407" spans="2:2" x14ac:dyDescent="0.3">
      <c r="B7407" s="113">
        <v>7750</v>
      </c>
    </row>
    <row r="7408" spans="2:2" x14ac:dyDescent="0.3">
      <c r="B7408" s="113">
        <v>-1500</v>
      </c>
    </row>
    <row r="7409" spans="2:2" x14ac:dyDescent="0.3">
      <c r="B7409" s="113">
        <v>-14000</v>
      </c>
    </row>
    <row r="7410" spans="2:2" x14ac:dyDescent="0.3">
      <c r="B7410" s="113">
        <v>-11830</v>
      </c>
    </row>
    <row r="7411" spans="2:2" x14ac:dyDescent="0.3">
      <c r="B7411" s="113">
        <v>-17830</v>
      </c>
    </row>
    <row r="7412" spans="2:2" x14ac:dyDescent="0.3">
      <c r="B7412" s="113">
        <v>-40670</v>
      </c>
    </row>
    <row r="7413" spans="2:2" x14ac:dyDescent="0.3">
      <c r="B7413" s="113">
        <v>-39670</v>
      </c>
    </row>
    <row r="7414" spans="2:2" x14ac:dyDescent="0.3">
      <c r="B7414" s="113">
        <v>-43830</v>
      </c>
    </row>
    <row r="7415" spans="2:2" x14ac:dyDescent="0.3">
      <c r="B7415" s="113">
        <v>-18670</v>
      </c>
    </row>
    <row r="7416" spans="2:2" x14ac:dyDescent="0.3">
      <c r="B7416" s="113">
        <v>-9170</v>
      </c>
    </row>
    <row r="7417" spans="2:2" x14ac:dyDescent="0.3">
      <c r="B7417" s="113">
        <v>-670</v>
      </c>
    </row>
    <row r="7418" spans="2:2" x14ac:dyDescent="0.3">
      <c r="B7418" s="113">
        <v>12250</v>
      </c>
    </row>
    <row r="7419" spans="2:2" x14ac:dyDescent="0.3">
      <c r="B7419" s="113">
        <v>26580</v>
      </c>
    </row>
    <row r="7420" spans="2:2" x14ac:dyDescent="0.3">
      <c r="B7420" s="113">
        <v>39080</v>
      </c>
    </row>
    <row r="7421" spans="2:2" x14ac:dyDescent="0.3">
      <c r="B7421" s="113">
        <v>50330</v>
      </c>
    </row>
    <row r="7422" spans="2:2" x14ac:dyDescent="0.3">
      <c r="B7422" s="113">
        <v>56580</v>
      </c>
    </row>
    <row r="7423" spans="2:2" x14ac:dyDescent="0.3">
      <c r="B7423" s="113">
        <v>66420</v>
      </c>
    </row>
    <row r="7424" spans="2:2" x14ac:dyDescent="0.3">
      <c r="B7424" s="113">
        <v>70500</v>
      </c>
    </row>
    <row r="7425" spans="2:2" x14ac:dyDescent="0.3">
      <c r="B7425" s="113">
        <v>75750</v>
      </c>
    </row>
    <row r="7426" spans="2:2" x14ac:dyDescent="0.3">
      <c r="B7426" s="113">
        <v>78500</v>
      </c>
    </row>
    <row r="7427" spans="2:2" x14ac:dyDescent="0.3">
      <c r="B7427" s="113">
        <v>82000</v>
      </c>
    </row>
    <row r="7428" spans="2:2" x14ac:dyDescent="0.3">
      <c r="B7428" s="113">
        <v>84580</v>
      </c>
    </row>
    <row r="7429" spans="2:2" x14ac:dyDescent="0.3">
      <c r="B7429" s="113">
        <v>86170</v>
      </c>
    </row>
    <row r="7430" spans="2:2" x14ac:dyDescent="0.3">
      <c r="B7430" s="113">
        <v>22420</v>
      </c>
    </row>
    <row r="7431" spans="2:2" x14ac:dyDescent="0.3">
      <c r="B7431" s="113">
        <v>15000</v>
      </c>
    </row>
    <row r="7432" spans="2:2" x14ac:dyDescent="0.3">
      <c r="B7432" s="113">
        <v>11420</v>
      </c>
    </row>
    <row r="7433" spans="2:2" x14ac:dyDescent="0.3">
      <c r="B7433" s="113">
        <v>4330</v>
      </c>
    </row>
    <row r="7434" spans="2:2" x14ac:dyDescent="0.3">
      <c r="B7434" s="113">
        <v>-7830</v>
      </c>
    </row>
    <row r="7435" spans="2:2" x14ac:dyDescent="0.3">
      <c r="B7435" s="113">
        <v>-670</v>
      </c>
    </row>
    <row r="7436" spans="2:2" x14ac:dyDescent="0.3">
      <c r="B7436" s="113">
        <v>-32330</v>
      </c>
    </row>
    <row r="7437" spans="2:2" x14ac:dyDescent="0.3">
      <c r="B7437" s="113">
        <v>-33670</v>
      </c>
    </row>
    <row r="7438" spans="2:2" x14ac:dyDescent="0.3">
      <c r="B7438" s="113">
        <v>-31500</v>
      </c>
    </row>
    <row r="7439" spans="2:2" x14ac:dyDescent="0.3">
      <c r="B7439" s="113">
        <v>2580</v>
      </c>
    </row>
    <row r="7440" spans="2:2" x14ac:dyDescent="0.3">
      <c r="B7440" s="113">
        <v>6580</v>
      </c>
    </row>
    <row r="7441" spans="2:2" x14ac:dyDescent="0.3">
      <c r="B7441" s="113">
        <v>12330</v>
      </c>
    </row>
    <row r="7442" spans="2:2" x14ac:dyDescent="0.3">
      <c r="B7442" s="113">
        <v>27330</v>
      </c>
    </row>
    <row r="7443" spans="2:2" x14ac:dyDescent="0.3">
      <c r="B7443" s="113">
        <v>43250</v>
      </c>
    </row>
    <row r="7444" spans="2:2" x14ac:dyDescent="0.3">
      <c r="B7444" s="113">
        <v>53750</v>
      </c>
    </row>
    <row r="7445" spans="2:2" x14ac:dyDescent="0.3">
      <c r="B7445" s="113">
        <v>62830</v>
      </c>
    </row>
    <row r="7446" spans="2:2" x14ac:dyDescent="0.3">
      <c r="B7446" s="113">
        <v>67580</v>
      </c>
    </row>
    <row r="7447" spans="2:2" x14ac:dyDescent="0.3">
      <c r="B7447" s="113">
        <v>77080</v>
      </c>
    </row>
    <row r="7448" spans="2:2" x14ac:dyDescent="0.3">
      <c r="B7448" s="113">
        <v>80830</v>
      </c>
    </row>
    <row r="7449" spans="2:2" x14ac:dyDescent="0.3">
      <c r="B7449" s="113">
        <v>83830</v>
      </c>
    </row>
    <row r="7450" spans="2:2" x14ac:dyDescent="0.3">
      <c r="B7450" s="113">
        <v>86580</v>
      </c>
    </row>
    <row r="7451" spans="2:2" x14ac:dyDescent="0.3">
      <c r="B7451" s="113">
        <v>88920</v>
      </c>
    </row>
    <row r="7452" spans="2:2" x14ac:dyDescent="0.3">
      <c r="B7452" s="113">
        <v>90920</v>
      </c>
    </row>
    <row r="7453" spans="2:2" x14ac:dyDescent="0.3">
      <c r="B7453" s="113">
        <v>90830</v>
      </c>
    </row>
    <row r="7454" spans="2:2" x14ac:dyDescent="0.3">
      <c r="B7454" s="113">
        <v>30000</v>
      </c>
    </row>
    <row r="7455" spans="2:2" x14ac:dyDescent="0.3">
      <c r="B7455" s="113">
        <v>26330</v>
      </c>
    </row>
    <row r="7456" spans="2:2" x14ac:dyDescent="0.3">
      <c r="B7456" s="113">
        <v>23250</v>
      </c>
    </row>
    <row r="7457" spans="2:2" x14ac:dyDescent="0.3">
      <c r="B7457" s="113">
        <v>19420</v>
      </c>
    </row>
    <row r="7458" spans="2:2" x14ac:dyDescent="0.3">
      <c r="B7458" s="113">
        <v>15670</v>
      </c>
    </row>
    <row r="7459" spans="2:2" x14ac:dyDescent="0.3">
      <c r="B7459" s="113">
        <v>18170</v>
      </c>
    </row>
    <row r="7460" spans="2:2" x14ac:dyDescent="0.3">
      <c r="B7460" s="113">
        <v>19000</v>
      </c>
    </row>
    <row r="7461" spans="2:2" x14ac:dyDescent="0.3">
      <c r="B7461" s="113">
        <v>330</v>
      </c>
    </row>
    <row r="7462" spans="2:2" x14ac:dyDescent="0.3">
      <c r="B7462" s="113">
        <v>-1000</v>
      </c>
    </row>
    <row r="7463" spans="2:2" x14ac:dyDescent="0.3">
      <c r="B7463" s="113">
        <v>17000</v>
      </c>
    </row>
    <row r="7464" spans="2:2" x14ac:dyDescent="0.3">
      <c r="B7464" s="113">
        <v>30670</v>
      </c>
    </row>
    <row r="7465" spans="2:2" x14ac:dyDescent="0.3">
      <c r="B7465" s="113">
        <v>33580</v>
      </c>
    </row>
    <row r="7466" spans="2:2" x14ac:dyDescent="0.3">
      <c r="B7466" s="113">
        <v>47250</v>
      </c>
    </row>
    <row r="7467" spans="2:2" x14ac:dyDescent="0.3">
      <c r="B7467" s="113">
        <v>61580</v>
      </c>
    </row>
    <row r="7468" spans="2:2" x14ac:dyDescent="0.3">
      <c r="B7468" s="113">
        <v>69080</v>
      </c>
    </row>
    <row r="7469" spans="2:2" x14ac:dyDescent="0.3">
      <c r="B7469" s="113">
        <v>76250</v>
      </c>
    </row>
    <row r="7470" spans="2:2" x14ac:dyDescent="0.3">
      <c r="B7470" s="113">
        <v>78920</v>
      </c>
    </row>
    <row r="7471" spans="2:2" x14ac:dyDescent="0.3">
      <c r="B7471" s="113">
        <v>86580</v>
      </c>
    </row>
    <row r="7472" spans="2:2" x14ac:dyDescent="0.3">
      <c r="B7472" s="113">
        <v>88830</v>
      </c>
    </row>
    <row r="7473" spans="2:2" x14ac:dyDescent="0.3">
      <c r="B7473" s="113">
        <v>90420</v>
      </c>
    </row>
    <row r="7474" spans="2:2" x14ac:dyDescent="0.3">
      <c r="B7474" s="113">
        <v>91830</v>
      </c>
    </row>
    <row r="7475" spans="2:2" x14ac:dyDescent="0.3">
      <c r="B7475" s="113">
        <v>92920</v>
      </c>
    </row>
    <row r="7476" spans="2:2" x14ac:dyDescent="0.3">
      <c r="B7476" s="113">
        <v>93830</v>
      </c>
    </row>
    <row r="7477" spans="2:2" x14ac:dyDescent="0.3">
      <c r="B7477" s="113">
        <v>92670</v>
      </c>
    </row>
    <row r="7478" spans="2:2" x14ac:dyDescent="0.3">
      <c r="B7478" s="113">
        <v>30080</v>
      </c>
    </row>
    <row r="7479" spans="2:2" x14ac:dyDescent="0.3">
      <c r="B7479" s="113">
        <v>27250</v>
      </c>
    </row>
    <row r="7480" spans="2:2" x14ac:dyDescent="0.3">
      <c r="B7480" s="113">
        <v>24750</v>
      </c>
    </row>
    <row r="7481" spans="2:2" x14ac:dyDescent="0.3">
      <c r="B7481" s="113">
        <v>21330</v>
      </c>
    </row>
    <row r="7482" spans="2:2" x14ac:dyDescent="0.3">
      <c r="B7482" s="113">
        <v>15830</v>
      </c>
    </row>
    <row r="7483" spans="2:2" x14ac:dyDescent="0.3">
      <c r="B7483" s="113">
        <v>19420</v>
      </c>
    </row>
    <row r="7484" spans="2:2" x14ac:dyDescent="0.3">
      <c r="B7484" s="113">
        <v>7920</v>
      </c>
    </row>
    <row r="7485" spans="2:2" x14ac:dyDescent="0.3">
      <c r="B7485" s="113">
        <v>7920</v>
      </c>
    </row>
    <row r="7486" spans="2:2" x14ac:dyDescent="0.3">
      <c r="B7486" s="113">
        <v>7330</v>
      </c>
    </row>
    <row r="7487" spans="2:2" x14ac:dyDescent="0.3">
      <c r="B7487" s="113">
        <v>22080</v>
      </c>
    </row>
    <row r="7488" spans="2:2" x14ac:dyDescent="0.3">
      <c r="B7488" s="113">
        <v>34000</v>
      </c>
    </row>
    <row r="7489" spans="2:2" x14ac:dyDescent="0.3">
      <c r="B7489" s="113">
        <v>36500</v>
      </c>
    </row>
    <row r="7490" spans="2:2" x14ac:dyDescent="0.3">
      <c r="B7490" s="113">
        <v>49670</v>
      </c>
    </row>
    <row r="7491" spans="2:2" x14ac:dyDescent="0.3">
      <c r="B7491" s="113">
        <v>63250</v>
      </c>
    </row>
    <row r="7492" spans="2:2" x14ac:dyDescent="0.3">
      <c r="B7492" s="113">
        <v>70420</v>
      </c>
    </row>
    <row r="7493" spans="2:2" x14ac:dyDescent="0.3">
      <c r="B7493" s="113">
        <v>76750</v>
      </c>
    </row>
    <row r="7494" spans="2:2" x14ac:dyDescent="0.3">
      <c r="B7494" s="113">
        <v>79000</v>
      </c>
    </row>
    <row r="7495" spans="2:2" x14ac:dyDescent="0.3">
      <c r="B7495" s="113">
        <v>85830</v>
      </c>
    </row>
    <row r="7496" spans="2:2" x14ac:dyDescent="0.3">
      <c r="B7496" s="113">
        <v>87830</v>
      </c>
    </row>
    <row r="7497" spans="2:2" x14ac:dyDescent="0.3">
      <c r="B7497" s="113">
        <v>89750</v>
      </c>
    </row>
    <row r="7498" spans="2:2" x14ac:dyDescent="0.3">
      <c r="B7498" s="113">
        <v>91080</v>
      </c>
    </row>
    <row r="7499" spans="2:2" x14ac:dyDescent="0.3">
      <c r="B7499" s="113">
        <v>92000</v>
      </c>
    </row>
    <row r="7500" spans="2:2" x14ac:dyDescent="0.3">
      <c r="B7500" s="113">
        <v>92750</v>
      </c>
    </row>
    <row r="7501" spans="2:2" x14ac:dyDescent="0.3">
      <c r="B7501" s="113">
        <v>91750</v>
      </c>
    </row>
    <row r="7502" spans="2:2" x14ac:dyDescent="0.3">
      <c r="B7502" s="113">
        <v>30750</v>
      </c>
    </row>
    <row r="7503" spans="2:2" x14ac:dyDescent="0.3">
      <c r="B7503" s="113">
        <v>27250</v>
      </c>
    </row>
    <row r="7504" spans="2:2" x14ac:dyDescent="0.3">
      <c r="B7504" s="113">
        <v>24000</v>
      </c>
    </row>
    <row r="7505" spans="2:2" x14ac:dyDescent="0.3">
      <c r="B7505" s="113">
        <v>20330</v>
      </c>
    </row>
    <row r="7506" spans="2:2" x14ac:dyDescent="0.3">
      <c r="B7506" s="113">
        <v>13580</v>
      </c>
    </row>
    <row r="7507" spans="2:2" x14ac:dyDescent="0.3">
      <c r="B7507" s="113">
        <v>18580</v>
      </c>
    </row>
    <row r="7508" spans="2:2" x14ac:dyDescent="0.3">
      <c r="B7508" s="113">
        <v>19420</v>
      </c>
    </row>
    <row r="7509" spans="2:2" x14ac:dyDescent="0.3">
      <c r="B7509" s="113">
        <v>750</v>
      </c>
    </row>
    <row r="7510" spans="2:2" x14ac:dyDescent="0.3">
      <c r="B7510" s="113">
        <v>170</v>
      </c>
    </row>
    <row r="7511" spans="2:2" x14ac:dyDescent="0.3">
      <c r="B7511" s="113">
        <v>18250</v>
      </c>
    </row>
    <row r="7512" spans="2:2" x14ac:dyDescent="0.3">
      <c r="B7512" s="113">
        <v>31750</v>
      </c>
    </row>
    <row r="7513" spans="2:2" x14ac:dyDescent="0.3">
      <c r="B7513" s="113">
        <v>34580</v>
      </c>
    </row>
    <row r="7514" spans="2:2" x14ac:dyDescent="0.3">
      <c r="B7514" s="113">
        <v>48500</v>
      </c>
    </row>
    <row r="7515" spans="2:2" x14ac:dyDescent="0.3">
      <c r="B7515" s="113">
        <v>62580</v>
      </c>
    </row>
    <row r="7516" spans="2:2" x14ac:dyDescent="0.3">
      <c r="B7516" s="113">
        <v>69670</v>
      </c>
    </row>
    <row r="7517" spans="2:2" x14ac:dyDescent="0.3">
      <c r="B7517" s="113">
        <v>76920</v>
      </c>
    </row>
    <row r="7518" spans="2:2" x14ac:dyDescent="0.3">
      <c r="B7518" s="113">
        <v>79170</v>
      </c>
    </row>
    <row r="7519" spans="2:2" x14ac:dyDescent="0.3">
      <c r="B7519" s="113">
        <v>86750</v>
      </c>
    </row>
    <row r="7520" spans="2:2" x14ac:dyDescent="0.3">
      <c r="B7520" s="113">
        <v>89080</v>
      </c>
    </row>
    <row r="7521" spans="2:2" x14ac:dyDescent="0.3">
      <c r="B7521" s="113">
        <v>90080</v>
      </c>
    </row>
    <row r="7522" spans="2:2" x14ac:dyDescent="0.3">
      <c r="B7522" s="113">
        <v>91920</v>
      </c>
    </row>
    <row r="7523" spans="2:2" x14ac:dyDescent="0.3">
      <c r="B7523" s="113">
        <v>93250</v>
      </c>
    </row>
    <row r="7524" spans="2:2" x14ac:dyDescent="0.3">
      <c r="B7524" s="113">
        <v>94420</v>
      </c>
    </row>
    <row r="7525" spans="2:2" x14ac:dyDescent="0.3">
      <c r="B7525" s="113">
        <v>93750</v>
      </c>
    </row>
    <row r="7526" spans="2:2" x14ac:dyDescent="0.3">
      <c r="B7526" s="113">
        <v>31330</v>
      </c>
    </row>
    <row r="7527" spans="2:2" x14ac:dyDescent="0.3">
      <c r="B7527" s="113">
        <v>25670</v>
      </c>
    </row>
    <row r="7528" spans="2:2" x14ac:dyDescent="0.3">
      <c r="B7528" s="113">
        <v>23170</v>
      </c>
    </row>
    <row r="7529" spans="2:2" x14ac:dyDescent="0.3">
      <c r="B7529" s="113">
        <v>12500</v>
      </c>
    </row>
    <row r="7530" spans="2:2" x14ac:dyDescent="0.3">
      <c r="B7530" s="113">
        <v>5170</v>
      </c>
    </row>
    <row r="7531" spans="2:2" x14ac:dyDescent="0.3">
      <c r="B7531" s="113">
        <v>3420</v>
      </c>
    </row>
    <row r="7532" spans="2:2" x14ac:dyDescent="0.3">
      <c r="B7532" s="113">
        <v>-19670</v>
      </c>
    </row>
    <row r="7533" spans="2:2" x14ac:dyDescent="0.3">
      <c r="B7533" s="113">
        <v>-18000</v>
      </c>
    </row>
    <row r="7534" spans="2:2" x14ac:dyDescent="0.3">
      <c r="B7534" s="113">
        <v>-20500</v>
      </c>
    </row>
    <row r="7535" spans="2:2" x14ac:dyDescent="0.3">
      <c r="B7535" s="113">
        <v>7500</v>
      </c>
    </row>
    <row r="7536" spans="2:2" x14ac:dyDescent="0.3">
      <c r="B7536" s="113">
        <v>16420</v>
      </c>
    </row>
    <row r="7537" spans="2:2" x14ac:dyDescent="0.3">
      <c r="B7537" s="113">
        <v>19920</v>
      </c>
    </row>
    <row r="7538" spans="2:2" x14ac:dyDescent="0.3">
      <c r="B7538" s="113">
        <v>34000</v>
      </c>
    </row>
    <row r="7539" spans="2:2" x14ac:dyDescent="0.3">
      <c r="B7539" s="113">
        <v>48250</v>
      </c>
    </row>
    <row r="7540" spans="2:2" x14ac:dyDescent="0.3">
      <c r="B7540" s="113">
        <v>55750</v>
      </c>
    </row>
    <row r="7541" spans="2:2" x14ac:dyDescent="0.3">
      <c r="B7541" s="113">
        <v>63000</v>
      </c>
    </row>
    <row r="7542" spans="2:2" x14ac:dyDescent="0.3">
      <c r="B7542" s="113">
        <v>65750</v>
      </c>
    </row>
    <row r="7543" spans="2:2" x14ac:dyDescent="0.3">
      <c r="B7543" s="113">
        <v>73080</v>
      </c>
    </row>
    <row r="7544" spans="2:2" x14ac:dyDescent="0.3">
      <c r="B7544" s="113">
        <v>74330</v>
      </c>
    </row>
    <row r="7545" spans="2:2" x14ac:dyDescent="0.3">
      <c r="B7545" s="113">
        <v>75330</v>
      </c>
    </row>
    <row r="7546" spans="2:2" x14ac:dyDescent="0.3">
      <c r="B7546" s="113">
        <v>76170</v>
      </c>
    </row>
    <row r="7547" spans="2:2" x14ac:dyDescent="0.3">
      <c r="B7547" s="113">
        <v>76500</v>
      </c>
    </row>
    <row r="7548" spans="2:2" x14ac:dyDescent="0.3">
      <c r="B7548" s="113">
        <v>76670</v>
      </c>
    </row>
    <row r="7549" spans="2:2" x14ac:dyDescent="0.3">
      <c r="B7549" s="113">
        <v>74420</v>
      </c>
    </row>
    <row r="7550" spans="2:2" x14ac:dyDescent="0.3">
      <c r="B7550" s="113">
        <v>23670</v>
      </c>
    </row>
    <row r="7551" spans="2:2" x14ac:dyDescent="0.3">
      <c r="B7551" s="113">
        <v>4420</v>
      </c>
    </row>
    <row r="7552" spans="2:2" x14ac:dyDescent="0.3">
      <c r="B7552" s="113">
        <v>-5170</v>
      </c>
    </row>
    <row r="7553" spans="2:2" x14ac:dyDescent="0.3">
      <c r="B7553" s="113">
        <v>-18670</v>
      </c>
    </row>
    <row r="7554" spans="2:2" x14ac:dyDescent="0.3">
      <c r="B7554" s="113">
        <v>-11500</v>
      </c>
    </row>
    <row r="7555" spans="2:2" x14ac:dyDescent="0.3">
      <c r="B7555" s="113">
        <v>-14830</v>
      </c>
    </row>
    <row r="7556" spans="2:2" x14ac:dyDescent="0.3">
      <c r="B7556" s="113">
        <v>-22670</v>
      </c>
    </row>
    <row r="7557" spans="2:2" x14ac:dyDescent="0.3">
      <c r="B7557" s="113">
        <v>-18500</v>
      </c>
    </row>
    <row r="7558" spans="2:2" x14ac:dyDescent="0.3">
      <c r="B7558" s="113">
        <v>-21500</v>
      </c>
    </row>
    <row r="7559" spans="2:2" x14ac:dyDescent="0.3">
      <c r="B7559" s="113">
        <v>2080</v>
      </c>
    </row>
    <row r="7560" spans="2:2" x14ac:dyDescent="0.3">
      <c r="B7560" s="113">
        <v>0</v>
      </c>
    </row>
    <row r="7561" spans="2:2" x14ac:dyDescent="0.3">
      <c r="B7561" s="113">
        <v>2670</v>
      </c>
    </row>
    <row r="7562" spans="2:2" x14ac:dyDescent="0.3">
      <c r="B7562" s="113">
        <v>12500</v>
      </c>
    </row>
    <row r="7563" spans="2:2" x14ac:dyDescent="0.3">
      <c r="B7563" s="113">
        <v>23500</v>
      </c>
    </row>
    <row r="7564" spans="2:2" x14ac:dyDescent="0.3">
      <c r="B7564" s="113">
        <v>31500</v>
      </c>
    </row>
    <row r="7565" spans="2:2" x14ac:dyDescent="0.3">
      <c r="B7565" s="113">
        <v>37580</v>
      </c>
    </row>
    <row r="7566" spans="2:2" x14ac:dyDescent="0.3">
      <c r="B7566" s="113">
        <v>39170</v>
      </c>
    </row>
    <row r="7567" spans="2:2" x14ac:dyDescent="0.3">
      <c r="B7567" s="113">
        <v>45250</v>
      </c>
    </row>
    <row r="7568" spans="2:2" x14ac:dyDescent="0.3">
      <c r="B7568" s="113">
        <v>46250</v>
      </c>
    </row>
    <row r="7569" spans="2:2" x14ac:dyDescent="0.3">
      <c r="B7569" s="113">
        <v>47250</v>
      </c>
    </row>
    <row r="7570" spans="2:2" x14ac:dyDescent="0.3">
      <c r="B7570" s="113">
        <v>47830</v>
      </c>
    </row>
    <row r="7571" spans="2:2" x14ac:dyDescent="0.3">
      <c r="B7571" s="113">
        <v>47420</v>
      </c>
    </row>
    <row r="7572" spans="2:2" x14ac:dyDescent="0.3">
      <c r="B7572" s="113">
        <v>49000</v>
      </c>
    </row>
    <row r="7573" spans="2:2" x14ac:dyDescent="0.3">
      <c r="B7573" s="113">
        <v>48580</v>
      </c>
    </row>
    <row r="7574" spans="2:2" x14ac:dyDescent="0.3">
      <c r="B7574" s="113">
        <v>1750</v>
      </c>
    </row>
    <row r="7575" spans="2:2" x14ac:dyDescent="0.3">
      <c r="B7575" s="113">
        <v>4750</v>
      </c>
    </row>
    <row r="7576" spans="2:2" x14ac:dyDescent="0.3">
      <c r="B7576" s="113">
        <v>-20170</v>
      </c>
    </row>
    <row r="7577" spans="2:2" x14ac:dyDescent="0.3">
      <c r="B7577" s="113">
        <v>170</v>
      </c>
    </row>
    <row r="7578" spans="2:2" x14ac:dyDescent="0.3">
      <c r="B7578" s="113">
        <v>-9000</v>
      </c>
    </row>
    <row r="7579" spans="2:2" x14ac:dyDescent="0.3">
      <c r="B7579" s="113">
        <v>-15670</v>
      </c>
    </row>
    <row r="7580" spans="2:2" x14ac:dyDescent="0.3">
      <c r="B7580" s="113">
        <v>-27000</v>
      </c>
    </row>
    <row r="7581" spans="2:2" x14ac:dyDescent="0.3">
      <c r="B7581" s="113">
        <v>-19500</v>
      </c>
    </row>
    <row r="7582" spans="2:2" x14ac:dyDescent="0.3">
      <c r="B7582" s="113">
        <v>-23330</v>
      </c>
    </row>
    <row r="7583" spans="2:2" x14ac:dyDescent="0.3">
      <c r="B7583" s="113">
        <v>1170</v>
      </c>
    </row>
    <row r="7584" spans="2:2" x14ac:dyDescent="0.3">
      <c r="B7584" s="113">
        <v>1250</v>
      </c>
    </row>
    <row r="7585" spans="2:2" x14ac:dyDescent="0.3">
      <c r="B7585" s="113">
        <v>5000</v>
      </c>
    </row>
    <row r="7586" spans="2:2" x14ac:dyDescent="0.3">
      <c r="B7586" s="113">
        <v>16580</v>
      </c>
    </row>
    <row r="7587" spans="2:2" x14ac:dyDescent="0.3">
      <c r="B7587" s="113">
        <v>32080</v>
      </c>
    </row>
    <row r="7588" spans="2:2" x14ac:dyDescent="0.3">
      <c r="B7588" s="113">
        <v>43920</v>
      </c>
    </row>
    <row r="7589" spans="2:2" x14ac:dyDescent="0.3">
      <c r="B7589" s="113">
        <v>51750</v>
      </c>
    </row>
    <row r="7590" spans="2:2" x14ac:dyDescent="0.3">
      <c r="B7590" s="113">
        <v>54670</v>
      </c>
    </row>
    <row r="7591" spans="2:2" x14ac:dyDescent="0.3">
      <c r="B7591" s="113">
        <v>63250</v>
      </c>
    </row>
    <row r="7592" spans="2:2" x14ac:dyDescent="0.3">
      <c r="B7592" s="113">
        <v>65750</v>
      </c>
    </row>
    <row r="7593" spans="2:2" x14ac:dyDescent="0.3">
      <c r="B7593" s="113">
        <v>67670</v>
      </c>
    </row>
    <row r="7594" spans="2:2" x14ac:dyDescent="0.3">
      <c r="B7594" s="113">
        <v>69420</v>
      </c>
    </row>
    <row r="7595" spans="2:2" x14ac:dyDescent="0.3">
      <c r="B7595" s="113">
        <v>71080</v>
      </c>
    </row>
    <row r="7596" spans="2:2" x14ac:dyDescent="0.3">
      <c r="B7596" s="113">
        <v>72250</v>
      </c>
    </row>
    <row r="7597" spans="2:2" x14ac:dyDescent="0.3">
      <c r="B7597" s="113">
        <v>71250</v>
      </c>
    </row>
    <row r="7598" spans="2:2" x14ac:dyDescent="0.3">
      <c r="B7598" s="113">
        <v>8080</v>
      </c>
    </row>
    <row r="7599" spans="2:2" x14ac:dyDescent="0.3">
      <c r="B7599" s="113">
        <v>6420</v>
      </c>
    </row>
    <row r="7600" spans="2:2" x14ac:dyDescent="0.3">
      <c r="B7600" s="113">
        <v>3920</v>
      </c>
    </row>
    <row r="7601" spans="2:2" x14ac:dyDescent="0.3">
      <c r="B7601" s="113">
        <v>3420</v>
      </c>
    </row>
    <row r="7602" spans="2:2" x14ac:dyDescent="0.3">
      <c r="B7602" s="113">
        <v>2750</v>
      </c>
    </row>
    <row r="7603" spans="2:2" x14ac:dyDescent="0.3">
      <c r="B7603" s="113">
        <v>5250</v>
      </c>
    </row>
    <row r="7604" spans="2:2" x14ac:dyDescent="0.3">
      <c r="B7604" s="113">
        <v>2000</v>
      </c>
    </row>
    <row r="7605" spans="2:2" x14ac:dyDescent="0.3">
      <c r="B7605" s="113">
        <v>4500</v>
      </c>
    </row>
    <row r="7606" spans="2:2" x14ac:dyDescent="0.3">
      <c r="B7606" s="113">
        <v>3830</v>
      </c>
    </row>
    <row r="7607" spans="2:2" x14ac:dyDescent="0.3">
      <c r="B7607" s="113">
        <v>5750</v>
      </c>
    </row>
    <row r="7608" spans="2:2" x14ac:dyDescent="0.3">
      <c r="B7608" s="113">
        <v>10080</v>
      </c>
    </row>
    <row r="7609" spans="2:2" x14ac:dyDescent="0.3">
      <c r="B7609" s="113">
        <v>15670</v>
      </c>
    </row>
    <row r="7610" spans="2:2" x14ac:dyDescent="0.3">
      <c r="B7610" s="113">
        <v>30420</v>
      </c>
    </row>
    <row r="7611" spans="2:2" x14ac:dyDescent="0.3">
      <c r="B7611" s="113">
        <v>44080</v>
      </c>
    </row>
    <row r="7612" spans="2:2" x14ac:dyDescent="0.3">
      <c r="B7612" s="113">
        <v>51170</v>
      </c>
    </row>
    <row r="7613" spans="2:2" x14ac:dyDescent="0.3">
      <c r="B7613" s="113">
        <v>58080</v>
      </c>
    </row>
    <row r="7614" spans="2:2" x14ac:dyDescent="0.3">
      <c r="B7614" s="113">
        <v>60580</v>
      </c>
    </row>
    <row r="7615" spans="2:2" x14ac:dyDescent="0.3">
      <c r="B7615" s="113">
        <v>68420</v>
      </c>
    </row>
    <row r="7616" spans="2:2" x14ac:dyDescent="0.3">
      <c r="B7616" s="113">
        <v>70750</v>
      </c>
    </row>
    <row r="7617" spans="2:2" x14ac:dyDescent="0.3">
      <c r="B7617" s="113">
        <v>72330</v>
      </c>
    </row>
    <row r="7618" spans="2:2" x14ac:dyDescent="0.3">
      <c r="B7618" s="113">
        <v>75000</v>
      </c>
    </row>
    <row r="7619" spans="2:2" x14ac:dyDescent="0.3">
      <c r="B7619" s="113">
        <v>77920</v>
      </c>
    </row>
    <row r="7620" spans="2:2" x14ac:dyDescent="0.3">
      <c r="B7620" s="113">
        <v>79750</v>
      </c>
    </row>
    <row r="7621" spans="2:2" x14ac:dyDescent="0.3">
      <c r="B7621" s="113">
        <v>79580</v>
      </c>
    </row>
    <row r="7622" spans="2:2" x14ac:dyDescent="0.3">
      <c r="B7622" s="113">
        <v>25750</v>
      </c>
    </row>
    <row r="7623" spans="2:2" x14ac:dyDescent="0.3">
      <c r="B7623" s="113">
        <v>7920</v>
      </c>
    </row>
    <row r="7624" spans="2:2" x14ac:dyDescent="0.3">
      <c r="B7624" s="113">
        <v>7830</v>
      </c>
    </row>
    <row r="7625" spans="2:2" x14ac:dyDescent="0.3">
      <c r="B7625" s="113">
        <v>6170</v>
      </c>
    </row>
    <row r="7626" spans="2:2" x14ac:dyDescent="0.3">
      <c r="B7626" s="113">
        <v>170</v>
      </c>
    </row>
    <row r="7627" spans="2:2" x14ac:dyDescent="0.3">
      <c r="B7627" s="113">
        <v>-11000</v>
      </c>
    </row>
    <row r="7628" spans="2:2" x14ac:dyDescent="0.3">
      <c r="B7628" s="113">
        <v>-19000</v>
      </c>
    </row>
    <row r="7629" spans="2:2" x14ac:dyDescent="0.3">
      <c r="B7629" s="113">
        <v>-14170</v>
      </c>
    </row>
    <row r="7630" spans="2:2" x14ac:dyDescent="0.3">
      <c r="B7630" s="113">
        <v>920</v>
      </c>
    </row>
    <row r="7631" spans="2:2" x14ac:dyDescent="0.3">
      <c r="B7631" s="113">
        <v>12420</v>
      </c>
    </row>
    <row r="7632" spans="2:2" x14ac:dyDescent="0.3">
      <c r="B7632" s="113">
        <v>22750</v>
      </c>
    </row>
    <row r="7633" spans="2:2" x14ac:dyDescent="0.3">
      <c r="B7633" s="113">
        <v>28500</v>
      </c>
    </row>
    <row r="7634" spans="2:2" x14ac:dyDescent="0.3">
      <c r="B7634" s="113">
        <v>43250</v>
      </c>
    </row>
    <row r="7635" spans="2:2" x14ac:dyDescent="0.3">
      <c r="B7635" s="113">
        <v>58330</v>
      </c>
    </row>
    <row r="7636" spans="2:2" x14ac:dyDescent="0.3">
      <c r="B7636" s="113">
        <v>66500</v>
      </c>
    </row>
    <row r="7637" spans="2:2" x14ac:dyDescent="0.3">
      <c r="B7637" s="113">
        <v>73920</v>
      </c>
    </row>
    <row r="7638" spans="2:2" x14ac:dyDescent="0.3">
      <c r="B7638" s="113">
        <v>76830</v>
      </c>
    </row>
    <row r="7639" spans="2:2" x14ac:dyDescent="0.3">
      <c r="B7639" s="113">
        <v>85170</v>
      </c>
    </row>
    <row r="7640" spans="2:2" x14ac:dyDescent="0.3">
      <c r="B7640" s="113">
        <v>87500</v>
      </c>
    </row>
    <row r="7641" spans="2:2" x14ac:dyDescent="0.3">
      <c r="B7641" s="113">
        <v>89330</v>
      </c>
    </row>
    <row r="7642" spans="2:2" x14ac:dyDescent="0.3">
      <c r="B7642" s="113">
        <v>91000</v>
      </c>
    </row>
    <row r="7643" spans="2:2" x14ac:dyDescent="0.3">
      <c r="B7643" s="113">
        <v>92170</v>
      </c>
    </row>
    <row r="7644" spans="2:2" x14ac:dyDescent="0.3">
      <c r="B7644" s="113">
        <v>93330</v>
      </c>
    </row>
    <row r="7645" spans="2:2" x14ac:dyDescent="0.3">
      <c r="B7645" s="113">
        <v>91920</v>
      </c>
    </row>
    <row r="7646" spans="2:2" x14ac:dyDescent="0.3">
      <c r="B7646" s="113">
        <v>30170</v>
      </c>
    </row>
    <row r="7647" spans="2:2" x14ac:dyDescent="0.3">
      <c r="B7647" s="113">
        <v>23580</v>
      </c>
    </row>
    <row r="7648" spans="2:2" x14ac:dyDescent="0.3">
      <c r="B7648" s="113">
        <v>22580</v>
      </c>
    </row>
    <row r="7649" spans="2:2" x14ac:dyDescent="0.3">
      <c r="B7649" s="113">
        <v>18000</v>
      </c>
    </row>
    <row r="7650" spans="2:2" x14ac:dyDescent="0.3">
      <c r="B7650" s="113">
        <v>3170</v>
      </c>
    </row>
    <row r="7651" spans="2:2" x14ac:dyDescent="0.3">
      <c r="B7651" s="113">
        <v>6000</v>
      </c>
    </row>
    <row r="7652" spans="2:2" x14ac:dyDescent="0.3">
      <c r="B7652" s="113">
        <v>-17330</v>
      </c>
    </row>
    <row r="7653" spans="2:2" x14ac:dyDescent="0.3">
      <c r="B7653" s="113">
        <v>-22170</v>
      </c>
    </row>
    <row r="7654" spans="2:2" x14ac:dyDescent="0.3">
      <c r="B7654" s="113">
        <v>-22170</v>
      </c>
    </row>
    <row r="7655" spans="2:2" x14ac:dyDescent="0.3">
      <c r="B7655" s="113">
        <v>7330</v>
      </c>
    </row>
    <row r="7656" spans="2:2" x14ac:dyDescent="0.3">
      <c r="B7656" s="113">
        <v>14500</v>
      </c>
    </row>
    <row r="7657" spans="2:2" x14ac:dyDescent="0.3">
      <c r="B7657" s="113">
        <v>20750</v>
      </c>
    </row>
    <row r="7658" spans="2:2" x14ac:dyDescent="0.3">
      <c r="B7658" s="113">
        <v>38170</v>
      </c>
    </row>
    <row r="7659" spans="2:2" x14ac:dyDescent="0.3">
      <c r="B7659" s="113">
        <v>54000</v>
      </c>
    </row>
    <row r="7660" spans="2:2" x14ac:dyDescent="0.3">
      <c r="B7660" s="113">
        <v>62920</v>
      </c>
    </row>
    <row r="7661" spans="2:2" x14ac:dyDescent="0.3">
      <c r="B7661" s="113">
        <v>71250</v>
      </c>
    </row>
    <row r="7662" spans="2:2" x14ac:dyDescent="0.3">
      <c r="B7662" s="113">
        <v>74830</v>
      </c>
    </row>
    <row r="7663" spans="2:2" x14ac:dyDescent="0.3">
      <c r="B7663" s="113">
        <v>82830</v>
      </c>
    </row>
    <row r="7664" spans="2:2" x14ac:dyDescent="0.3">
      <c r="B7664" s="113">
        <v>85670</v>
      </c>
    </row>
    <row r="7665" spans="2:2" x14ac:dyDescent="0.3">
      <c r="B7665" s="113">
        <v>88330</v>
      </c>
    </row>
    <row r="7666" spans="2:2" x14ac:dyDescent="0.3">
      <c r="B7666" s="113">
        <v>90000</v>
      </c>
    </row>
    <row r="7667" spans="2:2" x14ac:dyDescent="0.3">
      <c r="B7667" s="113">
        <v>92080</v>
      </c>
    </row>
    <row r="7668" spans="2:2" x14ac:dyDescent="0.3">
      <c r="B7668" s="113">
        <v>93420</v>
      </c>
    </row>
    <row r="7669" spans="2:2" x14ac:dyDescent="0.3">
      <c r="B7669" s="113">
        <v>92170</v>
      </c>
    </row>
    <row r="7670" spans="2:2" x14ac:dyDescent="0.3">
      <c r="B7670" s="113">
        <v>32830</v>
      </c>
    </row>
    <row r="7671" spans="2:2" x14ac:dyDescent="0.3">
      <c r="B7671" s="113">
        <v>27330</v>
      </c>
    </row>
    <row r="7672" spans="2:2" x14ac:dyDescent="0.3">
      <c r="B7672" s="113">
        <v>24750</v>
      </c>
    </row>
    <row r="7673" spans="2:2" x14ac:dyDescent="0.3">
      <c r="B7673" s="113">
        <v>21920</v>
      </c>
    </row>
    <row r="7674" spans="2:2" x14ac:dyDescent="0.3">
      <c r="B7674" s="113">
        <v>17500</v>
      </c>
    </row>
    <row r="7675" spans="2:2" x14ac:dyDescent="0.3">
      <c r="B7675" s="113">
        <v>21500</v>
      </c>
    </row>
    <row r="7676" spans="2:2" x14ac:dyDescent="0.3">
      <c r="B7676" s="113">
        <v>7330</v>
      </c>
    </row>
    <row r="7677" spans="2:2" x14ac:dyDescent="0.3">
      <c r="B7677" s="113">
        <v>7330</v>
      </c>
    </row>
    <row r="7678" spans="2:2" x14ac:dyDescent="0.3">
      <c r="B7678" s="113">
        <v>7080</v>
      </c>
    </row>
    <row r="7679" spans="2:2" x14ac:dyDescent="0.3">
      <c r="B7679" s="113">
        <v>23830</v>
      </c>
    </row>
    <row r="7680" spans="2:2" x14ac:dyDescent="0.3">
      <c r="B7680" s="113">
        <v>35080</v>
      </c>
    </row>
    <row r="7681" spans="2:2" x14ac:dyDescent="0.3">
      <c r="B7681" s="113">
        <v>36670</v>
      </c>
    </row>
    <row r="7682" spans="2:2" x14ac:dyDescent="0.3">
      <c r="B7682" s="113">
        <v>49330</v>
      </c>
    </row>
    <row r="7683" spans="2:2" x14ac:dyDescent="0.3">
      <c r="B7683" s="113">
        <v>61500</v>
      </c>
    </row>
    <row r="7684" spans="2:2" x14ac:dyDescent="0.3">
      <c r="B7684" s="113">
        <v>67750</v>
      </c>
    </row>
    <row r="7685" spans="2:2" x14ac:dyDescent="0.3">
      <c r="B7685" s="113">
        <v>73250</v>
      </c>
    </row>
    <row r="7686" spans="2:2" x14ac:dyDescent="0.3">
      <c r="B7686" s="113">
        <v>74580</v>
      </c>
    </row>
    <row r="7687" spans="2:2" x14ac:dyDescent="0.3">
      <c r="B7687" s="113">
        <v>80920</v>
      </c>
    </row>
    <row r="7688" spans="2:2" x14ac:dyDescent="0.3">
      <c r="B7688" s="113">
        <v>82920</v>
      </c>
    </row>
    <row r="7689" spans="2:2" x14ac:dyDescent="0.3">
      <c r="B7689" s="113">
        <v>83170</v>
      </c>
    </row>
    <row r="7690" spans="2:2" x14ac:dyDescent="0.3">
      <c r="B7690" s="113">
        <v>83500</v>
      </c>
    </row>
    <row r="7691" spans="2:2" x14ac:dyDescent="0.3">
      <c r="B7691" s="113">
        <v>83670</v>
      </c>
    </row>
    <row r="7692" spans="2:2" x14ac:dyDescent="0.3">
      <c r="B7692" s="113">
        <v>83330</v>
      </c>
    </row>
    <row r="7693" spans="2:2" x14ac:dyDescent="0.3">
      <c r="B7693" s="113">
        <v>81170</v>
      </c>
    </row>
    <row r="7694" spans="2:2" x14ac:dyDescent="0.3">
      <c r="B7694" s="113">
        <v>24920</v>
      </c>
    </row>
    <row r="7695" spans="2:2" x14ac:dyDescent="0.3">
      <c r="B7695" s="113">
        <v>22080</v>
      </c>
    </row>
    <row r="7696" spans="2:2" x14ac:dyDescent="0.3">
      <c r="B7696" s="113">
        <v>7170</v>
      </c>
    </row>
    <row r="7697" spans="2:2" x14ac:dyDescent="0.3">
      <c r="B7697" s="113">
        <v>5580</v>
      </c>
    </row>
    <row r="7698" spans="2:2" x14ac:dyDescent="0.3">
      <c r="B7698" s="113">
        <v>-8500</v>
      </c>
    </row>
    <row r="7699" spans="2:2" x14ac:dyDescent="0.3">
      <c r="B7699" s="113">
        <v>-12170</v>
      </c>
    </row>
    <row r="7700" spans="2:2" x14ac:dyDescent="0.3">
      <c r="B7700" s="113">
        <v>-23000</v>
      </c>
    </row>
    <row r="7701" spans="2:2" x14ac:dyDescent="0.3">
      <c r="B7701" s="113">
        <v>-25000</v>
      </c>
    </row>
    <row r="7702" spans="2:2" x14ac:dyDescent="0.3">
      <c r="B7702" s="113">
        <v>-23170</v>
      </c>
    </row>
    <row r="7703" spans="2:2" x14ac:dyDescent="0.3">
      <c r="B7703" s="113">
        <v>-170</v>
      </c>
    </row>
    <row r="7704" spans="2:2" x14ac:dyDescent="0.3">
      <c r="B7704" s="113">
        <v>-3330</v>
      </c>
    </row>
    <row r="7705" spans="2:2" x14ac:dyDescent="0.3">
      <c r="B7705" s="113">
        <v>2500</v>
      </c>
    </row>
    <row r="7706" spans="2:2" x14ac:dyDescent="0.3">
      <c r="B7706" s="113">
        <v>19670</v>
      </c>
    </row>
    <row r="7707" spans="2:2" x14ac:dyDescent="0.3">
      <c r="B7707" s="113">
        <v>34920</v>
      </c>
    </row>
    <row r="7708" spans="2:2" x14ac:dyDescent="0.3">
      <c r="B7708" s="113">
        <v>43670</v>
      </c>
    </row>
    <row r="7709" spans="2:2" x14ac:dyDescent="0.3">
      <c r="B7709" s="113">
        <v>51080</v>
      </c>
    </row>
    <row r="7710" spans="2:2" x14ac:dyDescent="0.3">
      <c r="B7710" s="113">
        <v>54830</v>
      </c>
    </row>
    <row r="7711" spans="2:2" x14ac:dyDescent="0.3">
      <c r="B7711" s="113">
        <v>64330</v>
      </c>
    </row>
    <row r="7712" spans="2:2" x14ac:dyDescent="0.3">
      <c r="B7712" s="113">
        <v>68080</v>
      </c>
    </row>
    <row r="7713" spans="2:2" x14ac:dyDescent="0.3">
      <c r="B7713" s="113">
        <v>71080</v>
      </c>
    </row>
    <row r="7714" spans="2:2" x14ac:dyDescent="0.3">
      <c r="B7714" s="113">
        <v>73670</v>
      </c>
    </row>
    <row r="7715" spans="2:2" x14ac:dyDescent="0.3">
      <c r="B7715" s="113">
        <v>76000</v>
      </c>
    </row>
    <row r="7716" spans="2:2" x14ac:dyDescent="0.3">
      <c r="B7716" s="113">
        <v>78000</v>
      </c>
    </row>
    <row r="7717" spans="2:2" x14ac:dyDescent="0.3">
      <c r="B7717" s="113">
        <v>78670</v>
      </c>
    </row>
    <row r="7718" spans="2:2" x14ac:dyDescent="0.3">
      <c r="B7718" s="113">
        <v>26080</v>
      </c>
    </row>
    <row r="7719" spans="2:2" x14ac:dyDescent="0.3">
      <c r="B7719" s="113">
        <v>7830</v>
      </c>
    </row>
    <row r="7720" spans="2:2" x14ac:dyDescent="0.3">
      <c r="B7720" s="113">
        <v>330</v>
      </c>
    </row>
    <row r="7721" spans="2:2" x14ac:dyDescent="0.3">
      <c r="B7721" s="113">
        <v>170</v>
      </c>
    </row>
    <row r="7722" spans="2:2" x14ac:dyDescent="0.3">
      <c r="B7722" s="113">
        <v>-4830</v>
      </c>
    </row>
    <row r="7723" spans="2:2" x14ac:dyDescent="0.3">
      <c r="B7723" s="113">
        <v>-10170</v>
      </c>
    </row>
    <row r="7724" spans="2:2" x14ac:dyDescent="0.3">
      <c r="B7724" s="113">
        <v>-21500</v>
      </c>
    </row>
    <row r="7725" spans="2:2" x14ac:dyDescent="0.3">
      <c r="B7725" s="113">
        <v>-21830</v>
      </c>
    </row>
    <row r="7726" spans="2:2" x14ac:dyDescent="0.3">
      <c r="B7726" s="113">
        <v>-20500</v>
      </c>
    </row>
    <row r="7727" spans="2:2" x14ac:dyDescent="0.3">
      <c r="B7727" s="113">
        <v>3170</v>
      </c>
    </row>
    <row r="7728" spans="2:2" x14ac:dyDescent="0.3">
      <c r="B7728" s="113">
        <v>10920</v>
      </c>
    </row>
    <row r="7729" spans="2:2" x14ac:dyDescent="0.3">
      <c r="B7729" s="113">
        <v>17830</v>
      </c>
    </row>
    <row r="7730" spans="2:2" x14ac:dyDescent="0.3">
      <c r="B7730" s="113">
        <v>31330</v>
      </c>
    </row>
    <row r="7731" spans="2:2" x14ac:dyDescent="0.3">
      <c r="B7731" s="113">
        <v>45170</v>
      </c>
    </row>
    <row r="7732" spans="2:2" x14ac:dyDescent="0.3">
      <c r="B7732" s="113">
        <v>52170</v>
      </c>
    </row>
    <row r="7733" spans="2:2" x14ac:dyDescent="0.3">
      <c r="B7733" s="113">
        <v>58580</v>
      </c>
    </row>
    <row r="7734" spans="2:2" x14ac:dyDescent="0.3">
      <c r="B7734" s="113">
        <v>60830</v>
      </c>
    </row>
    <row r="7735" spans="2:2" x14ac:dyDescent="0.3">
      <c r="B7735" s="113">
        <v>68500</v>
      </c>
    </row>
    <row r="7736" spans="2:2" x14ac:dyDescent="0.3">
      <c r="B7736" s="113">
        <v>71420</v>
      </c>
    </row>
    <row r="7737" spans="2:2" x14ac:dyDescent="0.3">
      <c r="B7737" s="113">
        <v>74080</v>
      </c>
    </row>
    <row r="7738" spans="2:2" x14ac:dyDescent="0.3">
      <c r="B7738" s="113">
        <v>75830</v>
      </c>
    </row>
    <row r="7739" spans="2:2" x14ac:dyDescent="0.3">
      <c r="B7739" s="113">
        <v>77750</v>
      </c>
    </row>
    <row r="7740" spans="2:2" x14ac:dyDescent="0.3">
      <c r="B7740" s="113">
        <v>80170</v>
      </c>
    </row>
    <row r="7741" spans="2:2" x14ac:dyDescent="0.3">
      <c r="B7741" s="113">
        <v>79920</v>
      </c>
    </row>
    <row r="7742" spans="2:2" x14ac:dyDescent="0.3">
      <c r="B7742" s="113">
        <v>26670</v>
      </c>
    </row>
    <row r="7743" spans="2:2" x14ac:dyDescent="0.3">
      <c r="B7743" s="113">
        <v>8830</v>
      </c>
    </row>
    <row r="7744" spans="2:2" x14ac:dyDescent="0.3">
      <c r="B7744" s="113">
        <v>7920</v>
      </c>
    </row>
    <row r="7745" spans="2:2" x14ac:dyDescent="0.3">
      <c r="B7745" s="113">
        <v>7170</v>
      </c>
    </row>
    <row r="7746" spans="2:2" x14ac:dyDescent="0.3">
      <c r="B7746" s="113">
        <v>8830</v>
      </c>
    </row>
    <row r="7747" spans="2:2" x14ac:dyDescent="0.3">
      <c r="B7747" s="113">
        <v>8170</v>
      </c>
    </row>
    <row r="7748" spans="2:2" x14ac:dyDescent="0.3">
      <c r="B7748" s="113">
        <v>7420</v>
      </c>
    </row>
    <row r="7749" spans="2:2" x14ac:dyDescent="0.3">
      <c r="B7749" s="113">
        <v>6000</v>
      </c>
    </row>
    <row r="7750" spans="2:2" x14ac:dyDescent="0.3">
      <c r="B7750" s="113">
        <v>4830</v>
      </c>
    </row>
    <row r="7751" spans="2:2" x14ac:dyDescent="0.3">
      <c r="B7751" s="113">
        <v>19580</v>
      </c>
    </row>
    <row r="7752" spans="2:2" x14ac:dyDescent="0.3">
      <c r="B7752" s="113">
        <v>31080</v>
      </c>
    </row>
    <row r="7753" spans="2:2" x14ac:dyDescent="0.3">
      <c r="B7753" s="113">
        <v>33080</v>
      </c>
    </row>
    <row r="7754" spans="2:2" x14ac:dyDescent="0.3">
      <c r="B7754" s="113">
        <v>45750</v>
      </c>
    </row>
    <row r="7755" spans="2:2" x14ac:dyDescent="0.3">
      <c r="B7755" s="113">
        <v>58420</v>
      </c>
    </row>
    <row r="7756" spans="2:2" x14ac:dyDescent="0.3">
      <c r="B7756" s="113">
        <v>64920</v>
      </c>
    </row>
    <row r="7757" spans="2:2" x14ac:dyDescent="0.3">
      <c r="B7757" s="113">
        <v>71080</v>
      </c>
    </row>
    <row r="7758" spans="2:2" x14ac:dyDescent="0.3">
      <c r="B7758" s="113">
        <v>73170</v>
      </c>
    </row>
    <row r="7759" spans="2:2" x14ac:dyDescent="0.3">
      <c r="B7759" s="113">
        <v>80330</v>
      </c>
    </row>
    <row r="7760" spans="2:2" x14ac:dyDescent="0.3">
      <c r="B7760" s="113">
        <v>82250</v>
      </c>
    </row>
    <row r="7761" spans="2:2" x14ac:dyDescent="0.3">
      <c r="B7761" s="113">
        <v>83920</v>
      </c>
    </row>
    <row r="7762" spans="2:2" x14ac:dyDescent="0.3">
      <c r="B7762" s="113">
        <v>84920</v>
      </c>
    </row>
    <row r="7763" spans="2:2" x14ac:dyDescent="0.3">
      <c r="B7763" s="113">
        <v>86580</v>
      </c>
    </row>
    <row r="7764" spans="2:2" x14ac:dyDescent="0.3">
      <c r="B7764" s="113">
        <v>88500</v>
      </c>
    </row>
    <row r="7765" spans="2:2" x14ac:dyDescent="0.3">
      <c r="B7765" s="113">
        <v>87670</v>
      </c>
    </row>
    <row r="7766" spans="2:2" x14ac:dyDescent="0.3">
      <c r="B7766" s="113">
        <v>29500</v>
      </c>
    </row>
    <row r="7767" spans="2:2" x14ac:dyDescent="0.3">
      <c r="B7767" s="113">
        <v>27500</v>
      </c>
    </row>
    <row r="7768" spans="2:2" x14ac:dyDescent="0.3">
      <c r="B7768" s="113">
        <v>11000</v>
      </c>
    </row>
    <row r="7769" spans="2:2" x14ac:dyDescent="0.3">
      <c r="B7769" s="113">
        <v>23920</v>
      </c>
    </row>
    <row r="7770" spans="2:2" x14ac:dyDescent="0.3">
      <c r="B7770" s="113">
        <v>19330</v>
      </c>
    </row>
    <row r="7771" spans="2:2" x14ac:dyDescent="0.3">
      <c r="B7771" s="113">
        <v>24250</v>
      </c>
    </row>
    <row r="7772" spans="2:2" x14ac:dyDescent="0.3">
      <c r="B7772" s="113">
        <v>24580</v>
      </c>
    </row>
    <row r="7773" spans="2:2" x14ac:dyDescent="0.3">
      <c r="B7773" s="113">
        <v>9670</v>
      </c>
    </row>
    <row r="7774" spans="2:2" x14ac:dyDescent="0.3">
      <c r="B7774" s="113">
        <v>10500</v>
      </c>
    </row>
    <row r="7775" spans="2:2" x14ac:dyDescent="0.3">
      <c r="B7775" s="113">
        <v>34670</v>
      </c>
    </row>
    <row r="7776" spans="2:2" x14ac:dyDescent="0.3">
      <c r="B7776" s="113">
        <v>48920</v>
      </c>
    </row>
    <row r="7777" spans="2:2" x14ac:dyDescent="0.3">
      <c r="B7777" s="113">
        <v>53250</v>
      </c>
    </row>
    <row r="7778" spans="2:2" x14ac:dyDescent="0.3">
      <c r="B7778" s="113">
        <v>68750</v>
      </c>
    </row>
    <row r="7779" spans="2:2" x14ac:dyDescent="0.3">
      <c r="B7779" s="113">
        <v>84250</v>
      </c>
    </row>
    <row r="7780" spans="2:2" x14ac:dyDescent="0.3">
      <c r="B7780" s="113">
        <v>92830</v>
      </c>
    </row>
    <row r="7781" spans="2:2" x14ac:dyDescent="0.3">
      <c r="B7781" s="113">
        <v>100920</v>
      </c>
    </row>
    <row r="7782" spans="2:2" x14ac:dyDescent="0.3">
      <c r="B7782" s="113">
        <v>104420</v>
      </c>
    </row>
    <row r="7783" spans="2:2" x14ac:dyDescent="0.3">
      <c r="B7783" s="113">
        <v>113000</v>
      </c>
    </row>
    <row r="7784" spans="2:2" x14ac:dyDescent="0.3">
      <c r="B7784" s="113">
        <v>116670</v>
      </c>
    </row>
    <row r="7785" spans="2:2" x14ac:dyDescent="0.3">
      <c r="B7785" s="113">
        <v>119500</v>
      </c>
    </row>
    <row r="7786" spans="2:2" x14ac:dyDescent="0.3">
      <c r="B7786" s="113">
        <v>121080</v>
      </c>
    </row>
    <row r="7787" spans="2:2" x14ac:dyDescent="0.3">
      <c r="B7787" s="113">
        <v>123170</v>
      </c>
    </row>
    <row r="7788" spans="2:2" x14ac:dyDescent="0.3">
      <c r="B7788" s="113">
        <v>125500</v>
      </c>
    </row>
    <row r="7789" spans="2:2" x14ac:dyDescent="0.3">
      <c r="B7789" s="113">
        <v>125670</v>
      </c>
    </row>
    <row r="7790" spans="2:2" x14ac:dyDescent="0.3">
      <c r="B7790" s="113">
        <v>52420</v>
      </c>
    </row>
    <row r="7791" spans="2:2" x14ac:dyDescent="0.3">
      <c r="B7791" s="113">
        <v>37580</v>
      </c>
    </row>
    <row r="7792" spans="2:2" x14ac:dyDescent="0.3">
      <c r="B7792" s="113">
        <v>32670</v>
      </c>
    </row>
    <row r="7793" spans="2:2" x14ac:dyDescent="0.3">
      <c r="B7793" s="113">
        <v>30670</v>
      </c>
    </row>
    <row r="7794" spans="2:2" x14ac:dyDescent="0.3">
      <c r="B7794" s="113">
        <v>27580</v>
      </c>
    </row>
    <row r="7795" spans="2:2" x14ac:dyDescent="0.3">
      <c r="B7795" s="113">
        <v>25170</v>
      </c>
    </row>
    <row r="7796" spans="2:2" x14ac:dyDescent="0.3">
      <c r="B7796" s="113">
        <v>19670</v>
      </c>
    </row>
    <row r="7797" spans="2:2" x14ac:dyDescent="0.3">
      <c r="B7797" s="113">
        <v>13170</v>
      </c>
    </row>
    <row r="7798" spans="2:2" x14ac:dyDescent="0.3">
      <c r="B7798" s="113">
        <v>12830</v>
      </c>
    </row>
    <row r="7799" spans="2:2" x14ac:dyDescent="0.3">
      <c r="B7799" s="113">
        <v>38420</v>
      </c>
    </row>
    <row r="7800" spans="2:2" x14ac:dyDescent="0.3">
      <c r="B7800" s="113">
        <v>53170</v>
      </c>
    </row>
    <row r="7801" spans="2:2" x14ac:dyDescent="0.3">
      <c r="B7801" s="113">
        <v>60330</v>
      </c>
    </row>
    <row r="7802" spans="2:2" x14ac:dyDescent="0.3">
      <c r="B7802" s="113">
        <v>79330</v>
      </c>
    </row>
    <row r="7803" spans="2:2" x14ac:dyDescent="0.3">
      <c r="B7803" s="113">
        <v>97420</v>
      </c>
    </row>
    <row r="7804" spans="2:2" x14ac:dyDescent="0.3">
      <c r="B7804" s="113">
        <v>108330</v>
      </c>
    </row>
    <row r="7805" spans="2:2" x14ac:dyDescent="0.3">
      <c r="B7805" s="113">
        <v>118420</v>
      </c>
    </row>
    <row r="7806" spans="2:2" x14ac:dyDescent="0.3">
      <c r="B7806" s="113">
        <v>123170</v>
      </c>
    </row>
    <row r="7807" spans="2:2" x14ac:dyDescent="0.3">
      <c r="B7807" s="113">
        <v>133330</v>
      </c>
    </row>
    <row r="7808" spans="2:2" x14ac:dyDescent="0.3">
      <c r="B7808" s="113">
        <v>137420</v>
      </c>
    </row>
    <row r="7809" spans="2:2" x14ac:dyDescent="0.3">
      <c r="B7809" s="113">
        <v>140080</v>
      </c>
    </row>
    <row r="7810" spans="2:2" x14ac:dyDescent="0.3">
      <c r="B7810" s="113">
        <v>142000</v>
      </c>
    </row>
    <row r="7811" spans="2:2" x14ac:dyDescent="0.3">
      <c r="B7811" s="113">
        <v>144080</v>
      </c>
    </row>
    <row r="7812" spans="2:2" x14ac:dyDescent="0.3">
      <c r="B7812" s="113">
        <v>146000</v>
      </c>
    </row>
    <row r="7813" spans="2:2" x14ac:dyDescent="0.3">
      <c r="B7813" s="113">
        <v>145330</v>
      </c>
    </row>
    <row r="7814" spans="2:2" x14ac:dyDescent="0.3">
      <c r="B7814" s="113">
        <v>70830</v>
      </c>
    </row>
    <row r="7815" spans="2:2" x14ac:dyDescent="0.3">
      <c r="B7815" s="113">
        <v>53170</v>
      </c>
    </row>
    <row r="7816" spans="2:2" x14ac:dyDescent="0.3">
      <c r="B7816" s="113">
        <v>48500</v>
      </c>
    </row>
    <row r="7817" spans="2:2" x14ac:dyDescent="0.3">
      <c r="B7817" s="113">
        <v>44250</v>
      </c>
    </row>
    <row r="7818" spans="2:2" x14ac:dyDescent="0.3">
      <c r="B7818" s="113">
        <v>42420</v>
      </c>
    </row>
    <row r="7819" spans="2:2" x14ac:dyDescent="0.3">
      <c r="B7819" s="113">
        <v>41170</v>
      </c>
    </row>
    <row r="7820" spans="2:2" x14ac:dyDescent="0.3">
      <c r="B7820" s="113">
        <v>34250</v>
      </c>
    </row>
    <row r="7821" spans="2:2" x14ac:dyDescent="0.3">
      <c r="B7821" s="113">
        <v>28920</v>
      </c>
    </row>
    <row r="7822" spans="2:2" x14ac:dyDescent="0.3">
      <c r="B7822" s="113">
        <v>25830</v>
      </c>
    </row>
    <row r="7823" spans="2:2" x14ac:dyDescent="0.3">
      <c r="B7823" s="113">
        <v>48920</v>
      </c>
    </row>
    <row r="7824" spans="2:2" x14ac:dyDescent="0.3">
      <c r="B7824" s="113">
        <v>61750</v>
      </c>
    </row>
    <row r="7825" spans="2:2" x14ac:dyDescent="0.3">
      <c r="B7825" s="113">
        <v>64580</v>
      </c>
    </row>
    <row r="7826" spans="2:2" x14ac:dyDescent="0.3">
      <c r="B7826" s="113">
        <v>76080</v>
      </c>
    </row>
    <row r="7827" spans="2:2" x14ac:dyDescent="0.3">
      <c r="B7827" s="113">
        <v>88750</v>
      </c>
    </row>
    <row r="7828" spans="2:2" x14ac:dyDescent="0.3">
      <c r="B7828" s="113">
        <v>94750</v>
      </c>
    </row>
    <row r="7829" spans="2:2" x14ac:dyDescent="0.3">
      <c r="B7829" s="113">
        <v>100080</v>
      </c>
    </row>
    <row r="7830" spans="2:2" x14ac:dyDescent="0.3">
      <c r="B7830" s="113">
        <v>101420</v>
      </c>
    </row>
    <row r="7831" spans="2:2" x14ac:dyDescent="0.3">
      <c r="B7831" s="113">
        <v>107170</v>
      </c>
    </row>
    <row r="7832" spans="2:2" x14ac:dyDescent="0.3">
      <c r="B7832" s="113">
        <v>109920</v>
      </c>
    </row>
    <row r="7833" spans="2:2" x14ac:dyDescent="0.3">
      <c r="B7833" s="113">
        <v>109330</v>
      </c>
    </row>
    <row r="7834" spans="2:2" x14ac:dyDescent="0.3">
      <c r="B7834" s="113">
        <v>109000</v>
      </c>
    </row>
    <row r="7835" spans="2:2" x14ac:dyDescent="0.3">
      <c r="B7835" s="113">
        <v>108920</v>
      </c>
    </row>
    <row r="7836" spans="2:2" x14ac:dyDescent="0.3">
      <c r="B7836" s="113">
        <v>109000</v>
      </c>
    </row>
    <row r="7837" spans="2:2" x14ac:dyDescent="0.3">
      <c r="B7837" s="113">
        <v>107170</v>
      </c>
    </row>
    <row r="7838" spans="2:2" x14ac:dyDescent="0.3">
      <c r="B7838" s="113">
        <v>46330</v>
      </c>
    </row>
    <row r="7839" spans="2:2" x14ac:dyDescent="0.3">
      <c r="B7839" s="113">
        <v>34420</v>
      </c>
    </row>
    <row r="7840" spans="2:2" x14ac:dyDescent="0.3">
      <c r="B7840" s="113">
        <v>27830</v>
      </c>
    </row>
    <row r="7841" spans="2:2" x14ac:dyDescent="0.3">
      <c r="B7841" s="113">
        <v>27080</v>
      </c>
    </row>
    <row r="7842" spans="2:2" x14ac:dyDescent="0.3">
      <c r="B7842" s="113">
        <v>26500</v>
      </c>
    </row>
    <row r="7843" spans="2:2" x14ac:dyDescent="0.3">
      <c r="B7843" s="113">
        <v>26830</v>
      </c>
    </row>
    <row r="7844" spans="2:2" x14ac:dyDescent="0.3">
      <c r="B7844" s="113">
        <v>24420</v>
      </c>
    </row>
    <row r="7845" spans="2:2" x14ac:dyDescent="0.3">
      <c r="B7845" s="113">
        <v>23170</v>
      </c>
    </row>
    <row r="7846" spans="2:2" x14ac:dyDescent="0.3">
      <c r="B7846" s="113">
        <v>22670</v>
      </c>
    </row>
    <row r="7847" spans="2:2" x14ac:dyDescent="0.3">
      <c r="B7847" s="113">
        <v>30580</v>
      </c>
    </row>
    <row r="7848" spans="2:2" x14ac:dyDescent="0.3">
      <c r="B7848" s="113">
        <v>41670</v>
      </c>
    </row>
    <row r="7849" spans="2:2" x14ac:dyDescent="0.3">
      <c r="B7849" s="113">
        <v>43080</v>
      </c>
    </row>
    <row r="7850" spans="2:2" x14ac:dyDescent="0.3">
      <c r="B7850" s="113">
        <v>55330</v>
      </c>
    </row>
    <row r="7851" spans="2:2" x14ac:dyDescent="0.3">
      <c r="B7851" s="113">
        <v>67170</v>
      </c>
    </row>
    <row r="7852" spans="2:2" x14ac:dyDescent="0.3">
      <c r="B7852" s="113">
        <v>74000</v>
      </c>
    </row>
    <row r="7853" spans="2:2" x14ac:dyDescent="0.3">
      <c r="B7853" s="113">
        <v>81080</v>
      </c>
    </row>
    <row r="7854" spans="2:2" x14ac:dyDescent="0.3">
      <c r="B7854" s="113">
        <v>82750</v>
      </c>
    </row>
    <row r="7855" spans="2:2" x14ac:dyDescent="0.3">
      <c r="B7855" s="113">
        <v>89750</v>
      </c>
    </row>
    <row r="7856" spans="2:2" x14ac:dyDescent="0.3">
      <c r="B7856" s="113">
        <v>91500</v>
      </c>
    </row>
    <row r="7857" spans="2:2" x14ac:dyDescent="0.3">
      <c r="B7857" s="113">
        <v>92580</v>
      </c>
    </row>
    <row r="7858" spans="2:2" x14ac:dyDescent="0.3">
      <c r="B7858" s="113">
        <v>93750</v>
      </c>
    </row>
    <row r="7859" spans="2:2" x14ac:dyDescent="0.3">
      <c r="B7859" s="113">
        <v>94920</v>
      </c>
    </row>
    <row r="7860" spans="2:2" x14ac:dyDescent="0.3">
      <c r="B7860" s="113">
        <v>95580</v>
      </c>
    </row>
    <row r="7861" spans="2:2" x14ac:dyDescent="0.3">
      <c r="B7861" s="113">
        <v>94250</v>
      </c>
    </row>
    <row r="7862" spans="2:2" x14ac:dyDescent="0.3">
      <c r="B7862" s="113">
        <v>30920</v>
      </c>
    </row>
    <row r="7863" spans="2:2" x14ac:dyDescent="0.3">
      <c r="B7863" s="113">
        <v>28500</v>
      </c>
    </row>
    <row r="7864" spans="2:2" x14ac:dyDescent="0.3">
      <c r="B7864" s="113">
        <v>26330</v>
      </c>
    </row>
    <row r="7865" spans="2:2" x14ac:dyDescent="0.3">
      <c r="B7865" s="113">
        <v>23420</v>
      </c>
    </row>
    <row r="7866" spans="2:2" x14ac:dyDescent="0.3">
      <c r="B7866" s="113">
        <v>19330</v>
      </c>
    </row>
    <row r="7867" spans="2:2" x14ac:dyDescent="0.3">
      <c r="B7867" s="113">
        <v>23330</v>
      </c>
    </row>
    <row r="7868" spans="2:2" x14ac:dyDescent="0.3">
      <c r="B7868" s="113">
        <v>23670</v>
      </c>
    </row>
    <row r="7869" spans="2:2" x14ac:dyDescent="0.3">
      <c r="B7869" s="113">
        <v>23830</v>
      </c>
    </row>
    <row r="7870" spans="2:2" x14ac:dyDescent="0.3">
      <c r="B7870" s="113">
        <v>9750</v>
      </c>
    </row>
    <row r="7871" spans="2:2" x14ac:dyDescent="0.3">
      <c r="B7871" s="113">
        <v>36250</v>
      </c>
    </row>
    <row r="7872" spans="2:2" x14ac:dyDescent="0.3">
      <c r="B7872" s="113">
        <v>50920</v>
      </c>
    </row>
    <row r="7873" spans="2:2" x14ac:dyDescent="0.3">
      <c r="B7873" s="113">
        <v>54830</v>
      </c>
    </row>
    <row r="7874" spans="2:2" x14ac:dyDescent="0.3">
      <c r="B7874" s="113">
        <v>70080</v>
      </c>
    </row>
    <row r="7875" spans="2:2" x14ac:dyDescent="0.3">
      <c r="B7875" s="113">
        <v>86170</v>
      </c>
    </row>
    <row r="7876" spans="2:2" x14ac:dyDescent="0.3">
      <c r="B7876" s="113">
        <v>94580</v>
      </c>
    </row>
    <row r="7877" spans="2:2" x14ac:dyDescent="0.3">
      <c r="B7877" s="113">
        <v>102670</v>
      </c>
    </row>
    <row r="7878" spans="2:2" x14ac:dyDescent="0.3">
      <c r="B7878" s="113">
        <v>106420</v>
      </c>
    </row>
    <row r="7879" spans="2:2" x14ac:dyDescent="0.3">
      <c r="B7879" s="113">
        <v>115170</v>
      </c>
    </row>
    <row r="7880" spans="2:2" x14ac:dyDescent="0.3">
      <c r="B7880" s="113">
        <v>118170</v>
      </c>
    </row>
    <row r="7881" spans="2:2" x14ac:dyDescent="0.3">
      <c r="B7881" s="113">
        <v>120420</v>
      </c>
    </row>
    <row r="7882" spans="2:2" x14ac:dyDescent="0.3">
      <c r="B7882" s="113">
        <v>122330</v>
      </c>
    </row>
    <row r="7883" spans="2:2" x14ac:dyDescent="0.3">
      <c r="B7883" s="113">
        <v>124170</v>
      </c>
    </row>
    <row r="7884" spans="2:2" x14ac:dyDescent="0.3">
      <c r="B7884" s="113">
        <v>125500</v>
      </c>
    </row>
    <row r="7885" spans="2:2" x14ac:dyDescent="0.3">
      <c r="B7885" s="113">
        <v>124920</v>
      </c>
    </row>
    <row r="7886" spans="2:2" x14ac:dyDescent="0.3">
      <c r="B7886" s="113">
        <v>60500</v>
      </c>
    </row>
    <row r="7887" spans="2:2" x14ac:dyDescent="0.3">
      <c r="B7887" s="113">
        <v>49670</v>
      </c>
    </row>
    <row r="7888" spans="2:2" x14ac:dyDescent="0.3">
      <c r="B7888" s="113">
        <v>38420</v>
      </c>
    </row>
    <row r="7889" spans="2:2" x14ac:dyDescent="0.3">
      <c r="B7889" s="113">
        <v>38830</v>
      </c>
    </row>
    <row r="7890" spans="2:2" x14ac:dyDescent="0.3">
      <c r="B7890" s="113">
        <v>38080</v>
      </c>
    </row>
    <row r="7891" spans="2:2" x14ac:dyDescent="0.3">
      <c r="B7891" s="113">
        <v>38250</v>
      </c>
    </row>
    <row r="7892" spans="2:2" x14ac:dyDescent="0.3">
      <c r="B7892" s="113">
        <v>29670</v>
      </c>
    </row>
    <row r="7893" spans="2:2" x14ac:dyDescent="0.3">
      <c r="B7893" s="113">
        <v>25670</v>
      </c>
    </row>
    <row r="7894" spans="2:2" x14ac:dyDescent="0.3">
      <c r="B7894" s="113">
        <v>24420</v>
      </c>
    </row>
    <row r="7895" spans="2:2" x14ac:dyDescent="0.3">
      <c r="B7895" s="113">
        <v>45000</v>
      </c>
    </row>
    <row r="7896" spans="2:2" x14ac:dyDescent="0.3">
      <c r="B7896" s="113">
        <v>59750</v>
      </c>
    </row>
    <row r="7897" spans="2:2" x14ac:dyDescent="0.3">
      <c r="B7897" s="113">
        <v>64000</v>
      </c>
    </row>
    <row r="7898" spans="2:2" x14ac:dyDescent="0.3">
      <c r="B7898" s="113">
        <v>78170</v>
      </c>
    </row>
    <row r="7899" spans="2:2" x14ac:dyDescent="0.3">
      <c r="B7899" s="113">
        <v>93080</v>
      </c>
    </row>
    <row r="7900" spans="2:2" x14ac:dyDescent="0.3">
      <c r="B7900" s="113">
        <v>101170</v>
      </c>
    </row>
    <row r="7901" spans="2:2" x14ac:dyDescent="0.3">
      <c r="B7901" s="113">
        <v>109330</v>
      </c>
    </row>
    <row r="7902" spans="2:2" x14ac:dyDescent="0.3">
      <c r="B7902" s="113">
        <v>113170</v>
      </c>
    </row>
    <row r="7903" spans="2:2" x14ac:dyDescent="0.3">
      <c r="B7903" s="113">
        <v>121500</v>
      </c>
    </row>
    <row r="7904" spans="2:2" x14ac:dyDescent="0.3">
      <c r="B7904" s="113">
        <v>124420</v>
      </c>
    </row>
    <row r="7905" spans="2:2" x14ac:dyDescent="0.3">
      <c r="B7905" s="113">
        <v>127420</v>
      </c>
    </row>
    <row r="7906" spans="2:2" x14ac:dyDescent="0.3">
      <c r="B7906" s="113">
        <v>129919.99999999999</v>
      </c>
    </row>
    <row r="7907" spans="2:2" x14ac:dyDescent="0.3">
      <c r="B7907" s="113">
        <v>131250</v>
      </c>
    </row>
    <row r="7908" spans="2:2" x14ac:dyDescent="0.3">
      <c r="B7908" s="113">
        <v>133580</v>
      </c>
    </row>
    <row r="7909" spans="2:2" x14ac:dyDescent="0.3">
      <c r="B7909" s="113">
        <v>134420</v>
      </c>
    </row>
    <row r="7910" spans="2:2" x14ac:dyDescent="0.3">
      <c r="B7910" s="113">
        <v>59830</v>
      </c>
    </row>
    <row r="7911" spans="2:2" x14ac:dyDescent="0.3">
      <c r="B7911" s="113">
        <v>44920</v>
      </c>
    </row>
    <row r="7912" spans="2:2" x14ac:dyDescent="0.3">
      <c r="B7912" s="113">
        <v>38920</v>
      </c>
    </row>
    <row r="7913" spans="2:2" x14ac:dyDescent="0.3">
      <c r="B7913" s="113">
        <v>37330</v>
      </c>
    </row>
    <row r="7914" spans="2:2" x14ac:dyDescent="0.3">
      <c r="B7914" s="113">
        <v>34580</v>
      </c>
    </row>
    <row r="7915" spans="2:2" x14ac:dyDescent="0.3">
      <c r="B7915" s="113">
        <v>31500</v>
      </c>
    </row>
    <row r="7916" spans="2:2" x14ac:dyDescent="0.3">
      <c r="B7916" s="113">
        <v>24920</v>
      </c>
    </row>
    <row r="7917" spans="2:2" x14ac:dyDescent="0.3">
      <c r="B7917" s="113">
        <v>18750</v>
      </c>
    </row>
    <row r="7918" spans="2:2" x14ac:dyDescent="0.3">
      <c r="B7918" s="113">
        <v>18250</v>
      </c>
    </row>
    <row r="7919" spans="2:2" x14ac:dyDescent="0.3">
      <c r="B7919" s="113">
        <v>44750</v>
      </c>
    </row>
    <row r="7920" spans="2:2" x14ac:dyDescent="0.3">
      <c r="B7920" s="113">
        <v>58330</v>
      </c>
    </row>
    <row r="7921" spans="2:2" x14ac:dyDescent="0.3">
      <c r="B7921" s="113">
        <v>64500</v>
      </c>
    </row>
    <row r="7922" spans="2:2" x14ac:dyDescent="0.3">
      <c r="B7922" s="113">
        <v>83330</v>
      </c>
    </row>
    <row r="7923" spans="2:2" x14ac:dyDescent="0.3">
      <c r="B7923" s="113">
        <v>102080</v>
      </c>
    </row>
    <row r="7924" spans="2:2" x14ac:dyDescent="0.3">
      <c r="B7924" s="113">
        <v>113000</v>
      </c>
    </row>
    <row r="7925" spans="2:2" x14ac:dyDescent="0.3">
      <c r="B7925" s="113">
        <v>121750</v>
      </c>
    </row>
    <row r="7926" spans="2:2" x14ac:dyDescent="0.3">
      <c r="B7926" s="113">
        <v>126420</v>
      </c>
    </row>
    <row r="7927" spans="2:2" x14ac:dyDescent="0.3">
      <c r="B7927" s="113">
        <v>136080</v>
      </c>
    </row>
    <row r="7928" spans="2:2" x14ac:dyDescent="0.3">
      <c r="B7928" s="113">
        <v>139670</v>
      </c>
    </row>
    <row r="7929" spans="2:2" x14ac:dyDescent="0.3">
      <c r="B7929" s="113">
        <v>143500</v>
      </c>
    </row>
    <row r="7930" spans="2:2" x14ac:dyDescent="0.3">
      <c r="B7930" s="113">
        <v>145920</v>
      </c>
    </row>
    <row r="7931" spans="2:2" x14ac:dyDescent="0.3">
      <c r="B7931" s="113">
        <v>148330</v>
      </c>
    </row>
    <row r="7932" spans="2:2" x14ac:dyDescent="0.3">
      <c r="B7932" s="113">
        <v>150670</v>
      </c>
    </row>
    <row r="7933" spans="2:2" x14ac:dyDescent="0.3">
      <c r="B7933" s="113">
        <v>150500</v>
      </c>
    </row>
    <row r="7934" spans="2:2" x14ac:dyDescent="0.3">
      <c r="B7934" s="113">
        <v>86250</v>
      </c>
    </row>
    <row r="7935" spans="2:2" x14ac:dyDescent="0.3">
      <c r="B7935" s="113">
        <v>74920</v>
      </c>
    </row>
    <row r="7936" spans="2:2" x14ac:dyDescent="0.3">
      <c r="B7936" s="113">
        <v>64920</v>
      </c>
    </row>
    <row r="7937" spans="2:2" x14ac:dyDescent="0.3">
      <c r="B7937" s="113">
        <v>61000</v>
      </c>
    </row>
    <row r="7938" spans="2:2" x14ac:dyDescent="0.3">
      <c r="B7938" s="113">
        <v>58170</v>
      </c>
    </row>
    <row r="7939" spans="2:2" x14ac:dyDescent="0.3">
      <c r="B7939" s="113">
        <v>58080</v>
      </c>
    </row>
    <row r="7940" spans="2:2" x14ac:dyDescent="0.3">
      <c r="B7940" s="113">
        <v>48330</v>
      </c>
    </row>
    <row r="7941" spans="2:2" x14ac:dyDescent="0.3">
      <c r="B7941" s="113">
        <v>39080</v>
      </c>
    </row>
    <row r="7942" spans="2:2" x14ac:dyDescent="0.3">
      <c r="B7942" s="113">
        <v>36670</v>
      </c>
    </row>
    <row r="7943" spans="2:2" x14ac:dyDescent="0.3">
      <c r="B7943" s="113">
        <v>60330</v>
      </c>
    </row>
    <row r="7944" spans="2:2" x14ac:dyDescent="0.3">
      <c r="B7944" s="113">
        <v>75750</v>
      </c>
    </row>
    <row r="7945" spans="2:2" x14ac:dyDescent="0.3">
      <c r="B7945" s="113">
        <v>80670</v>
      </c>
    </row>
    <row r="7946" spans="2:2" x14ac:dyDescent="0.3">
      <c r="B7946" s="113">
        <v>95330</v>
      </c>
    </row>
    <row r="7947" spans="2:2" x14ac:dyDescent="0.3">
      <c r="B7947" s="113">
        <v>109670</v>
      </c>
    </row>
    <row r="7948" spans="2:2" x14ac:dyDescent="0.3">
      <c r="B7948" s="113">
        <v>117750</v>
      </c>
    </row>
    <row r="7949" spans="2:2" x14ac:dyDescent="0.3">
      <c r="B7949" s="113">
        <v>124420</v>
      </c>
    </row>
    <row r="7950" spans="2:2" x14ac:dyDescent="0.3">
      <c r="B7950" s="113">
        <v>127080</v>
      </c>
    </row>
    <row r="7951" spans="2:2" x14ac:dyDescent="0.3">
      <c r="B7951" s="113">
        <v>136330</v>
      </c>
    </row>
    <row r="7952" spans="2:2" x14ac:dyDescent="0.3">
      <c r="B7952" s="113">
        <v>139170</v>
      </c>
    </row>
    <row r="7953" spans="2:2" x14ac:dyDescent="0.3">
      <c r="B7953" s="113">
        <v>141250</v>
      </c>
    </row>
    <row r="7954" spans="2:2" x14ac:dyDescent="0.3">
      <c r="B7954" s="113">
        <v>142830</v>
      </c>
    </row>
    <row r="7955" spans="2:2" x14ac:dyDescent="0.3">
      <c r="B7955" s="113">
        <v>144250</v>
      </c>
    </row>
    <row r="7956" spans="2:2" x14ac:dyDescent="0.3">
      <c r="B7956" s="113">
        <v>145920</v>
      </c>
    </row>
    <row r="7957" spans="2:2" x14ac:dyDescent="0.3">
      <c r="B7957" s="113">
        <v>146330</v>
      </c>
    </row>
    <row r="7958" spans="2:2" x14ac:dyDescent="0.3">
      <c r="B7958" s="113">
        <v>78420</v>
      </c>
    </row>
    <row r="7959" spans="2:2" x14ac:dyDescent="0.3">
      <c r="B7959" s="113">
        <v>61830</v>
      </c>
    </row>
    <row r="7960" spans="2:2" x14ac:dyDescent="0.3">
      <c r="B7960" s="113">
        <v>53920</v>
      </c>
    </row>
    <row r="7961" spans="2:2" x14ac:dyDescent="0.3">
      <c r="B7961" s="113">
        <v>52500</v>
      </c>
    </row>
    <row r="7962" spans="2:2" x14ac:dyDescent="0.3">
      <c r="B7962" s="113">
        <v>51750</v>
      </c>
    </row>
    <row r="7963" spans="2:2" x14ac:dyDescent="0.3">
      <c r="B7963" s="113">
        <v>48670</v>
      </c>
    </row>
    <row r="7964" spans="2:2" x14ac:dyDescent="0.3">
      <c r="B7964" s="113">
        <v>38580</v>
      </c>
    </row>
    <row r="7965" spans="2:2" x14ac:dyDescent="0.3">
      <c r="B7965" s="113">
        <v>35330</v>
      </c>
    </row>
    <row r="7966" spans="2:2" x14ac:dyDescent="0.3">
      <c r="B7966" s="113">
        <v>32080</v>
      </c>
    </row>
    <row r="7967" spans="2:2" x14ac:dyDescent="0.3">
      <c r="B7967" s="113">
        <v>54670</v>
      </c>
    </row>
    <row r="7968" spans="2:2" x14ac:dyDescent="0.3">
      <c r="B7968" s="113">
        <v>68920</v>
      </c>
    </row>
    <row r="7969" spans="2:2" x14ac:dyDescent="0.3">
      <c r="B7969" s="113">
        <v>72420</v>
      </c>
    </row>
    <row r="7970" spans="2:2" x14ac:dyDescent="0.3">
      <c r="B7970" s="113">
        <v>86250</v>
      </c>
    </row>
    <row r="7971" spans="2:2" x14ac:dyDescent="0.3">
      <c r="B7971" s="113">
        <v>99830</v>
      </c>
    </row>
    <row r="7972" spans="2:2" x14ac:dyDescent="0.3">
      <c r="B7972" s="113">
        <v>107250</v>
      </c>
    </row>
    <row r="7973" spans="2:2" x14ac:dyDescent="0.3">
      <c r="B7973" s="113">
        <v>115000</v>
      </c>
    </row>
    <row r="7974" spans="2:2" x14ac:dyDescent="0.3">
      <c r="B7974" s="113">
        <v>118420</v>
      </c>
    </row>
    <row r="7975" spans="2:2" x14ac:dyDescent="0.3">
      <c r="B7975" s="113">
        <v>125920</v>
      </c>
    </row>
    <row r="7976" spans="2:2" x14ac:dyDescent="0.3">
      <c r="B7976" s="113">
        <v>127920</v>
      </c>
    </row>
    <row r="7977" spans="2:2" x14ac:dyDescent="0.3">
      <c r="B7977" s="113">
        <v>129580.00000000001</v>
      </c>
    </row>
    <row r="7978" spans="2:2" x14ac:dyDescent="0.3">
      <c r="B7978" s="113">
        <v>130669.99999999999</v>
      </c>
    </row>
    <row r="7979" spans="2:2" x14ac:dyDescent="0.3">
      <c r="B7979" s="113">
        <v>131330</v>
      </c>
    </row>
    <row r="7980" spans="2:2" x14ac:dyDescent="0.3">
      <c r="B7980" s="113">
        <v>131920</v>
      </c>
    </row>
    <row r="7981" spans="2:2" x14ac:dyDescent="0.3">
      <c r="B7981" s="113">
        <v>130419.99999999999</v>
      </c>
    </row>
    <row r="7982" spans="2:2" x14ac:dyDescent="0.3">
      <c r="B7982" s="113">
        <v>67250</v>
      </c>
    </row>
    <row r="7983" spans="2:2" x14ac:dyDescent="0.3">
      <c r="B7983" s="113">
        <v>54000</v>
      </c>
    </row>
    <row r="7984" spans="2:2" x14ac:dyDescent="0.3">
      <c r="B7984" s="113">
        <v>46000</v>
      </c>
    </row>
    <row r="7985" spans="2:2" x14ac:dyDescent="0.3">
      <c r="B7985" s="113">
        <v>42830</v>
      </c>
    </row>
    <row r="7986" spans="2:2" x14ac:dyDescent="0.3">
      <c r="B7986" s="113">
        <v>37750</v>
      </c>
    </row>
    <row r="7987" spans="2:2" x14ac:dyDescent="0.3">
      <c r="B7987" s="113">
        <v>36330</v>
      </c>
    </row>
    <row r="7988" spans="2:2" x14ac:dyDescent="0.3">
      <c r="B7988" s="113">
        <v>26580</v>
      </c>
    </row>
    <row r="7989" spans="2:2" x14ac:dyDescent="0.3">
      <c r="B7989" s="113">
        <v>18330</v>
      </c>
    </row>
    <row r="7990" spans="2:2" x14ac:dyDescent="0.3">
      <c r="B7990" s="113">
        <v>17000</v>
      </c>
    </row>
    <row r="7991" spans="2:2" x14ac:dyDescent="0.3">
      <c r="B7991" s="113">
        <v>39500</v>
      </c>
    </row>
    <row r="7992" spans="2:2" x14ac:dyDescent="0.3">
      <c r="B7992" s="113">
        <v>53080</v>
      </c>
    </row>
    <row r="7993" spans="2:2" x14ac:dyDescent="0.3">
      <c r="B7993" s="113">
        <v>60920</v>
      </c>
    </row>
    <row r="7994" spans="2:2" x14ac:dyDescent="0.3">
      <c r="B7994" s="113">
        <v>76420</v>
      </c>
    </row>
    <row r="7995" spans="2:2" x14ac:dyDescent="0.3">
      <c r="B7995" s="113">
        <v>92080</v>
      </c>
    </row>
    <row r="7996" spans="2:2" x14ac:dyDescent="0.3">
      <c r="B7996" s="113">
        <v>101500</v>
      </c>
    </row>
    <row r="7997" spans="2:2" x14ac:dyDescent="0.3">
      <c r="B7997" s="113">
        <v>110080</v>
      </c>
    </row>
    <row r="7998" spans="2:2" x14ac:dyDescent="0.3">
      <c r="B7998" s="113">
        <v>114170</v>
      </c>
    </row>
    <row r="7999" spans="2:2" x14ac:dyDescent="0.3">
      <c r="B7999" s="113">
        <v>123420</v>
      </c>
    </row>
    <row r="8000" spans="2:2" x14ac:dyDescent="0.3">
      <c r="B8000" s="113">
        <v>127080</v>
      </c>
    </row>
    <row r="8001" spans="2:2" x14ac:dyDescent="0.3">
      <c r="B8001" s="113">
        <v>130330.00000000001</v>
      </c>
    </row>
    <row r="8002" spans="2:2" x14ac:dyDescent="0.3">
      <c r="B8002" s="113">
        <v>133170</v>
      </c>
    </row>
    <row r="8003" spans="2:2" x14ac:dyDescent="0.3">
      <c r="B8003" s="113">
        <v>135750</v>
      </c>
    </row>
    <row r="8004" spans="2:2" x14ac:dyDescent="0.3">
      <c r="B8004" s="113">
        <v>137750</v>
      </c>
    </row>
    <row r="8005" spans="2:2" x14ac:dyDescent="0.3">
      <c r="B8005" s="113">
        <v>137250</v>
      </c>
    </row>
    <row r="8006" spans="2:2" x14ac:dyDescent="0.3">
      <c r="B8006" s="113">
        <v>74830</v>
      </c>
    </row>
    <row r="8007" spans="2:2" x14ac:dyDescent="0.3">
      <c r="B8007" s="113">
        <v>63830</v>
      </c>
    </row>
    <row r="8008" spans="2:2" x14ac:dyDescent="0.3">
      <c r="B8008" s="113">
        <v>52670</v>
      </c>
    </row>
    <row r="8009" spans="2:2" x14ac:dyDescent="0.3">
      <c r="B8009" s="113">
        <v>48250</v>
      </c>
    </row>
    <row r="8010" spans="2:2" x14ac:dyDescent="0.3">
      <c r="B8010" s="113">
        <v>44580</v>
      </c>
    </row>
    <row r="8011" spans="2:2" x14ac:dyDescent="0.3">
      <c r="B8011" s="113">
        <v>40670</v>
      </c>
    </row>
    <row r="8012" spans="2:2" x14ac:dyDescent="0.3">
      <c r="B8012" s="113">
        <v>31830</v>
      </c>
    </row>
    <row r="8013" spans="2:2" x14ac:dyDescent="0.3">
      <c r="B8013" s="113">
        <v>28170</v>
      </c>
    </row>
    <row r="8014" spans="2:2" x14ac:dyDescent="0.3">
      <c r="B8014" s="113">
        <v>25330</v>
      </c>
    </row>
    <row r="8015" spans="2:2" x14ac:dyDescent="0.3">
      <c r="B8015" s="113">
        <v>46250</v>
      </c>
    </row>
    <row r="8016" spans="2:2" x14ac:dyDescent="0.3">
      <c r="B8016" s="113">
        <v>60000</v>
      </c>
    </row>
    <row r="8017" spans="2:2" x14ac:dyDescent="0.3">
      <c r="B8017" s="113">
        <v>62830</v>
      </c>
    </row>
    <row r="8018" spans="2:2" x14ac:dyDescent="0.3">
      <c r="B8018" s="113">
        <v>77080</v>
      </c>
    </row>
    <row r="8019" spans="2:2" x14ac:dyDescent="0.3">
      <c r="B8019" s="113">
        <v>90830</v>
      </c>
    </row>
    <row r="8020" spans="2:2" x14ac:dyDescent="0.3">
      <c r="B8020" s="113">
        <v>97500</v>
      </c>
    </row>
    <row r="8021" spans="2:2" x14ac:dyDescent="0.3">
      <c r="B8021" s="113">
        <v>103330</v>
      </c>
    </row>
    <row r="8022" spans="2:2" x14ac:dyDescent="0.3">
      <c r="B8022" s="113">
        <v>104580</v>
      </c>
    </row>
    <row r="8023" spans="2:2" x14ac:dyDescent="0.3">
      <c r="B8023" s="113">
        <v>112750</v>
      </c>
    </row>
    <row r="8024" spans="2:2" x14ac:dyDescent="0.3">
      <c r="B8024" s="113">
        <v>118080</v>
      </c>
    </row>
    <row r="8025" spans="2:2" x14ac:dyDescent="0.3">
      <c r="B8025" s="113">
        <v>119500</v>
      </c>
    </row>
    <row r="8026" spans="2:2" x14ac:dyDescent="0.3">
      <c r="B8026" s="113">
        <v>121330</v>
      </c>
    </row>
    <row r="8027" spans="2:2" x14ac:dyDescent="0.3">
      <c r="B8027" s="113">
        <v>123080</v>
      </c>
    </row>
    <row r="8028" spans="2:2" x14ac:dyDescent="0.3">
      <c r="B8028" s="113">
        <v>125000</v>
      </c>
    </row>
    <row r="8029" spans="2:2" x14ac:dyDescent="0.3">
      <c r="B8029" s="113">
        <v>124920</v>
      </c>
    </row>
    <row r="8030" spans="2:2" x14ac:dyDescent="0.3">
      <c r="B8030" s="113">
        <v>62500</v>
      </c>
    </row>
    <row r="8031" spans="2:2" x14ac:dyDescent="0.3">
      <c r="B8031" s="113">
        <v>45080</v>
      </c>
    </row>
    <row r="8032" spans="2:2" x14ac:dyDescent="0.3">
      <c r="B8032" s="113">
        <v>32170</v>
      </c>
    </row>
    <row r="8033" spans="2:2" x14ac:dyDescent="0.3">
      <c r="B8033" s="113">
        <v>30000</v>
      </c>
    </row>
    <row r="8034" spans="2:2" x14ac:dyDescent="0.3">
      <c r="B8034" s="113">
        <v>27830</v>
      </c>
    </row>
    <row r="8035" spans="2:2" x14ac:dyDescent="0.3">
      <c r="B8035" s="113">
        <v>26420</v>
      </c>
    </row>
    <row r="8036" spans="2:2" x14ac:dyDescent="0.3">
      <c r="B8036" s="113">
        <v>18330</v>
      </c>
    </row>
    <row r="8037" spans="2:2" x14ac:dyDescent="0.3">
      <c r="B8037" s="113">
        <v>13580</v>
      </c>
    </row>
    <row r="8038" spans="2:2" x14ac:dyDescent="0.3">
      <c r="B8038" s="113">
        <v>20250</v>
      </c>
    </row>
    <row r="8039" spans="2:2" x14ac:dyDescent="0.3">
      <c r="B8039" s="113">
        <v>40670</v>
      </c>
    </row>
    <row r="8040" spans="2:2" x14ac:dyDescent="0.3">
      <c r="B8040" s="113">
        <v>57250</v>
      </c>
    </row>
    <row r="8041" spans="2:2" x14ac:dyDescent="0.3">
      <c r="B8041" s="113">
        <v>65920</v>
      </c>
    </row>
    <row r="8042" spans="2:2" x14ac:dyDescent="0.3">
      <c r="B8042" s="113">
        <v>84250</v>
      </c>
    </row>
    <row r="8043" spans="2:2" x14ac:dyDescent="0.3">
      <c r="B8043" s="113">
        <v>103830</v>
      </c>
    </row>
    <row r="8044" spans="2:2" x14ac:dyDescent="0.3">
      <c r="B8044" s="113">
        <v>117170</v>
      </c>
    </row>
    <row r="8045" spans="2:2" x14ac:dyDescent="0.3">
      <c r="B8045" s="113">
        <v>128330.00000000001</v>
      </c>
    </row>
    <row r="8046" spans="2:2" x14ac:dyDescent="0.3">
      <c r="B8046" s="113">
        <v>135670</v>
      </c>
    </row>
    <row r="8047" spans="2:2" x14ac:dyDescent="0.3">
      <c r="B8047" s="113">
        <v>147670</v>
      </c>
    </row>
    <row r="8048" spans="2:2" x14ac:dyDescent="0.3">
      <c r="B8048" s="113">
        <v>155580</v>
      </c>
    </row>
    <row r="8049" spans="2:2" x14ac:dyDescent="0.3">
      <c r="B8049" s="113">
        <v>161080</v>
      </c>
    </row>
    <row r="8050" spans="2:2" x14ac:dyDescent="0.3">
      <c r="B8050" s="113">
        <v>166330</v>
      </c>
    </row>
    <row r="8051" spans="2:2" x14ac:dyDescent="0.3">
      <c r="B8051" s="113">
        <v>171170</v>
      </c>
    </row>
    <row r="8052" spans="2:2" x14ac:dyDescent="0.3">
      <c r="B8052" s="113">
        <v>175420</v>
      </c>
    </row>
    <row r="8053" spans="2:2" x14ac:dyDescent="0.3">
      <c r="B8053" s="113">
        <v>177500</v>
      </c>
    </row>
    <row r="8054" spans="2:2" x14ac:dyDescent="0.3">
      <c r="B8054" s="113">
        <v>113750</v>
      </c>
    </row>
    <row r="8055" spans="2:2" x14ac:dyDescent="0.3">
      <c r="B8055" s="113">
        <v>104000</v>
      </c>
    </row>
    <row r="8056" spans="2:2" x14ac:dyDescent="0.3">
      <c r="B8056" s="113">
        <v>97420</v>
      </c>
    </row>
    <row r="8057" spans="2:2" x14ac:dyDescent="0.3">
      <c r="B8057" s="113">
        <v>95500</v>
      </c>
    </row>
    <row r="8058" spans="2:2" x14ac:dyDescent="0.3">
      <c r="B8058" s="113">
        <v>94330</v>
      </c>
    </row>
    <row r="8059" spans="2:2" x14ac:dyDescent="0.3">
      <c r="B8059" s="113">
        <v>94920</v>
      </c>
    </row>
    <row r="8060" spans="2:2" x14ac:dyDescent="0.3">
      <c r="B8060" s="113">
        <v>86580</v>
      </c>
    </row>
    <row r="8061" spans="2:2" x14ac:dyDescent="0.3">
      <c r="B8061" s="113">
        <v>84330</v>
      </c>
    </row>
    <row r="8062" spans="2:2" x14ac:dyDescent="0.3">
      <c r="B8062" s="113">
        <v>82920</v>
      </c>
    </row>
    <row r="8063" spans="2:2" x14ac:dyDescent="0.3">
      <c r="B8063" s="113">
        <v>105170</v>
      </c>
    </row>
    <row r="8064" spans="2:2" x14ac:dyDescent="0.3">
      <c r="B8064" s="113">
        <v>118500</v>
      </c>
    </row>
    <row r="8065" spans="2:2" x14ac:dyDescent="0.3">
      <c r="B8065" s="113">
        <v>121500</v>
      </c>
    </row>
    <row r="8066" spans="2:2" x14ac:dyDescent="0.3">
      <c r="B8066" s="113">
        <v>133830</v>
      </c>
    </row>
    <row r="8067" spans="2:2" x14ac:dyDescent="0.3">
      <c r="B8067" s="113">
        <v>147580</v>
      </c>
    </row>
    <row r="8068" spans="2:2" x14ac:dyDescent="0.3">
      <c r="B8068" s="113">
        <v>154250</v>
      </c>
    </row>
    <row r="8069" spans="2:2" x14ac:dyDescent="0.3">
      <c r="B8069" s="113">
        <v>159920</v>
      </c>
    </row>
    <row r="8070" spans="2:2" x14ac:dyDescent="0.3">
      <c r="B8070" s="113">
        <v>160580</v>
      </c>
    </row>
    <row r="8071" spans="2:2" x14ac:dyDescent="0.3">
      <c r="B8071" s="113">
        <v>166420</v>
      </c>
    </row>
    <row r="8072" spans="2:2" x14ac:dyDescent="0.3">
      <c r="B8072" s="113">
        <v>166420</v>
      </c>
    </row>
    <row r="8073" spans="2:2" x14ac:dyDescent="0.3">
      <c r="B8073" s="113">
        <v>165330</v>
      </c>
    </row>
    <row r="8074" spans="2:2" x14ac:dyDescent="0.3">
      <c r="B8074" s="113">
        <v>163580</v>
      </c>
    </row>
    <row r="8075" spans="2:2" x14ac:dyDescent="0.3">
      <c r="B8075" s="113">
        <v>161000</v>
      </c>
    </row>
    <row r="8076" spans="2:2" x14ac:dyDescent="0.3">
      <c r="B8076" s="113">
        <v>158250</v>
      </c>
    </row>
    <row r="8077" spans="2:2" x14ac:dyDescent="0.3">
      <c r="B8077" s="113">
        <v>153250</v>
      </c>
    </row>
    <row r="8078" spans="2:2" x14ac:dyDescent="0.3">
      <c r="B8078" s="113">
        <v>99920</v>
      </c>
    </row>
    <row r="8079" spans="2:2" x14ac:dyDescent="0.3">
      <c r="B8079" s="113">
        <v>78250</v>
      </c>
    </row>
    <row r="8080" spans="2:2" x14ac:dyDescent="0.3">
      <c r="B8080" s="113">
        <v>65250</v>
      </c>
    </row>
    <row r="8081" spans="2:2" x14ac:dyDescent="0.3">
      <c r="B8081" s="113">
        <v>58920</v>
      </c>
    </row>
    <row r="8082" spans="2:2" x14ac:dyDescent="0.3">
      <c r="B8082" s="113">
        <v>55830</v>
      </c>
    </row>
    <row r="8083" spans="2:2" x14ac:dyDescent="0.3">
      <c r="B8083" s="113">
        <v>52580</v>
      </c>
    </row>
    <row r="8084" spans="2:2" x14ac:dyDescent="0.3">
      <c r="B8084" s="113">
        <v>40670</v>
      </c>
    </row>
    <row r="8085" spans="2:2" x14ac:dyDescent="0.3">
      <c r="B8085" s="113">
        <v>32250</v>
      </c>
    </row>
    <row r="8086" spans="2:2" x14ac:dyDescent="0.3">
      <c r="B8086" s="113">
        <v>27580</v>
      </c>
    </row>
    <row r="8087" spans="2:2" x14ac:dyDescent="0.3">
      <c r="B8087" s="113">
        <v>45670</v>
      </c>
    </row>
    <row r="8088" spans="2:2" x14ac:dyDescent="0.3">
      <c r="B8088" s="113">
        <v>54830</v>
      </c>
    </row>
    <row r="8089" spans="2:2" x14ac:dyDescent="0.3">
      <c r="B8089" s="113">
        <v>55580</v>
      </c>
    </row>
    <row r="8090" spans="2:2" x14ac:dyDescent="0.3">
      <c r="B8090" s="113">
        <v>67750</v>
      </c>
    </row>
    <row r="8091" spans="2:2" x14ac:dyDescent="0.3">
      <c r="B8091" s="113">
        <v>79920</v>
      </c>
    </row>
    <row r="8092" spans="2:2" x14ac:dyDescent="0.3">
      <c r="B8092" s="113">
        <v>86170</v>
      </c>
    </row>
    <row r="8093" spans="2:2" x14ac:dyDescent="0.3">
      <c r="B8093" s="113">
        <v>92670</v>
      </c>
    </row>
    <row r="8094" spans="2:2" x14ac:dyDescent="0.3">
      <c r="B8094" s="113">
        <v>94000</v>
      </c>
    </row>
    <row r="8095" spans="2:2" x14ac:dyDescent="0.3">
      <c r="B8095" s="113">
        <v>100830</v>
      </c>
    </row>
    <row r="8096" spans="2:2" x14ac:dyDescent="0.3">
      <c r="B8096" s="113">
        <v>102420</v>
      </c>
    </row>
    <row r="8097" spans="2:2" x14ac:dyDescent="0.3">
      <c r="B8097" s="113">
        <v>103330</v>
      </c>
    </row>
    <row r="8098" spans="2:2" x14ac:dyDescent="0.3">
      <c r="B8098" s="113">
        <v>104250</v>
      </c>
    </row>
    <row r="8099" spans="2:2" x14ac:dyDescent="0.3">
      <c r="B8099" s="113">
        <v>105170</v>
      </c>
    </row>
    <row r="8100" spans="2:2" x14ac:dyDescent="0.3">
      <c r="B8100" s="113">
        <v>105920</v>
      </c>
    </row>
    <row r="8101" spans="2:2" x14ac:dyDescent="0.3">
      <c r="B8101" s="113">
        <v>104330</v>
      </c>
    </row>
    <row r="8102" spans="2:2" x14ac:dyDescent="0.3">
      <c r="B8102" s="113">
        <v>41000</v>
      </c>
    </row>
    <row r="8103" spans="2:2" x14ac:dyDescent="0.3">
      <c r="B8103" s="113">
        <v>33000</v>
      </c>
    </row>
    <row r="8104" spans="2:2" x14ac:dyDescent="0.3">
      <c r="B8104" s="113">
        <v>27500</v>
      </c>
    </row>
    <row r="8105" spans="2:2" x14ac:dyDescent="0.3">
      <c r="B8105" s="113">
        <v>23750</v>
      </c>
    </row>
    <row r="8106" spans="2:2" x14ac:dyDescent="0.3">
      <c r="B8106" s="113">
        <v>21500</v>
      </c>
    </row>
    <row r="8107" spans="2:2" x14ac:dyDescent="0.3">
      <c r="B8107" s="113">
        <v>21500</v>
      </c>
    </row>
    <row r="8108" spans="2:2" x14ac:dyDescent="0.3">
      <c r="B8108" s="113">
        <v>22750</v>
      </c>
    </row>
    <row r="8109" spans="2:2" x14ac:dyDescent="0.3">
      <c r="B8109" s="113">
        <v>22750</v>
      </c>
    </row>
    <row r="8110" spans="2:2" x14ac:dyDescent="0.3">
      <c r="B8110" s="113">
        <v>7920</v>
      </c>
    </row>
    <row r="8111" spans="2:2" x14ac:dyDescent="0.3">
      <c r="B8111" s="113">
        <v>27250</v>
      </c>
    </row>
    <row r="8112" spans="2:2" x14ac:dyDescent="0.3">
      <c r="B8112" s="113">
        <v>39500</v>
      </c>
    </row>
    <row r="8113" spans="2:2" x14ac:dyDescent="0.3">
      <c r="B8113" s="113">
        <v>41330</v>
      </c>
    </row>
    <row r="8114" spans="2:2" x14ac:dyDescent="0.3">
      <c r="B8114" s="113">
        <v>53580</v>
      </c>
    </row>
    <row r="8115" spans="2:2" x14ac:dyDescent="0.3">
      <c r="B8115" s="113">
        <v>67080</v>
      </c>
    </row>
    <row r="8116" spans="2:2" x14ac:dyDescent="0.3">
      <c r="B8116" s="113">
        <v>73500</v>
      </c>
    </row>
    <row r="8117" spans="2:2" x14ac:dyDescent="0.3">
      <c r="B8117" s="113">
        <v>79170</v>
      </c>
    </row>
    <row r="8118" spans="2:2" x14ac:dyDescent="0.3">
      <c r="B8118" s="113">
        <v>80920</v>
      </c>
    </row>
    <row r="8119" spans="2:2" x14ac:dyDescent="0.3">
      <c r="B8119" s="113">
        <v>87830</v>
      </c>
    </row>
    <row r="8120" spans="2:2" x14ac:dyDescent="0.3">
      <c r="B8120" s="113">
        <v>89170</v>
      </c>
    </row>
    <row r="8121" spans="2:2" x14ac:dyDescent="0.3">
      <c r="B8121" s="113">
        <v>90000</v>
      </c>
    </row>
    <row r="8122" spans="2:2" x14ac:dyDescent="0.3">
      <c r="B8122" s="113">
        <v>90580</v>
      </c>
    </row>
    <row r="8123" spans="2:2" x14ac:dyDescent="0.3">
      <c r="B8123" s="113">
        <v>91000</v>
      </c>
    </row>
    <row r="8124" spans="2:2" x14ac:dyDescent="0.3">
      <c r="B8124" s="113">
        <v>91170</v>
      </c>
    </row>
    <row r="8125" spans="2:2" x14ac:dyDescent="0.3">
      <c r="B8125" s="113">
        <v>89670</v>
      </c>
    </row>
    <row r="8126" spans="2:2" x14ac:dyDescent="0.3">
      <c r="B8126" s="113">
        <v>28750</v>
      </c>
    </row>
    <row r="8127" spans="2:2" x14ac:dyDescent="0.3">
      <c r="B8127" s="113">
        <v>24580</v>
      </c>
    </row>
    <row r="8128" spans="2:2" x14ac:dyDescent="0.3">
      <c r="B8128" s="113">
        <v>22750</v>
      </c>
    </row>
    <row r="8129" spans="2:2" x14ac:dyDescent="0.3">
      <c r="B8129" s="113">
        <v>15170</v>
      </c>
    </row>
    <row r="8130" spans="2:2" x14ac:dyDescent="0.3">
      <c r="B8130" s="113">
        <v>3250</v>
      </c>
    </row>
    <row r="8131" spans="2:2" x14ac:dyDescent="0.3">
      <c r="B8131" s="113">
        <v>7250</v>
      </c>
    </row>
    <row r="8132" spans="2:2" x14ac:dyDescent="0.3">
      <c r="B8132" s="113">
        <v>0</v>
      </c>
    </row>
    <row r="8133" spans="2:2" x14ac:dyDescent="0.3">
      <c r="B8133" s="113">
        <v>0</v>
      </c>
    </row>
    <row r="8134" spans="2:2" x14ac:dyDescent="0.3">
      <c r="B8134" s="113">
        <v>0</v>
      </c>
    </row>
    <row r="8135" spans="2:2" x14ac:dyDescent="0.3">
      <c r="B8135" s="113">
        <v>6500</v>
      </c>
    </row>
    <row r="8136" spans="2:2" x14ac:dyDescent="0.3">
      <c r="B8136" s="113">
        <v>14830</v>
      </c>
    </row>
    <row r="8137" spans="2:2" x14ac:dyDescent="0.3">
      <c r="B8137" s="113">
        <v>21920</v>
      </c>
    </row>
    <row r="8138" spans="2:2" x14ac:dyDescent="0.3">
      <c r="B8138" s="113">
        <v>37920</v>
      </c>
    </row>
    <row r="8139" spans="2:2" x14ac:dyDescent="0.3">
      <c r="B8139" s="113">
        <v>53080</v>
      </c>
    </row>
    <row r="8140" spans="2:2" x14ac:dyDescent="0.3">
      <c r="B8140" s="113">
        <v>61170</v>
      </c>
    </row>
    <row r="8141" spans="2:2" x14ac:dyDescent="0.3">
      <c r="B8141" s="113">
        <v>68670</v>
      </c>
    </row>
    <row r="8142" spans="2:2" x14ac:dyDescent="0.3">
      <c r="B8142" s="113">
        <v>71500</v>
      </c>
    </row>
    <row r="8143" spans="2:2" x14ac:dyDescent="0.3">
      <c r="B8143" s="113">
        <v>79830</v>
      </c>
    </row>
    <row r="8144" spans="2:2" x14ac:dyDescent="0.3">
      <c r="B8144" s="113">
        <v>82750</v>
      </c>
    </row>
    <row r="8145" spans="2:2" x14ac:dyDescent="0.3">
      <c r="B8145" s="113">
        <v>84670</v>
      </c>
    </row>
    <row r="8146" spans="2:2" x14ac:dyDescent="0.3">
      <c r="B8146" s="113">
        <v>86670</v>
      </c>
    </row>
    <row r="8147" spans="2:2" x14ac:dyDescent="0.3">
      <c r="B8147" s="113">
        <v>90500</v>
      </c>
    </row>
    <row r="8148" spans="2:2" x14ac:dyDescent="0.3">
      <c r="B8148" s="113">
        <v>94000</v>
      </c>
    </row>
    <row r="8149" spans="2:2" x14ac:dyDescent="0.3">
      <c r="B8149" s="113">
        <v>94580</v>
      </c>
    </row>
    <row r="8150" spans="2:2" x14ac:dyDescent="0.3">
      <c r="B8150" s="113">
        <v>32920</v>
      </c>
    </row>
    <row r="8151" spans="2:2" x14ac:dyDescent="0.3">
      <c r="B8151" s="113">
        <v>27830</v>
      </c>
    </row>
    <row r="8152" spans="2:2" x14ac:dyDescent="0.3">
      <c r="B8152" s="113">
        <v>23580</v>
      </c>
    </row>
    <row r="8153" spans="2:2" x14ac:dyDescent="0.3">
      <c r="B8153" s="113">
        <v>19080</v>
      </c>
    </row>
    <row r="8154" spans="2:2" x14ac:dyDescent="0.3">
      <c r="B8154" s="113">
        <v>15330</v>
      </c>
    </row>
    <row r="8155" spans="2:2" x14ac:dyDescent="0.3">
      <c r="B8155" s="113">
        <v>18750</v>
      </c>
    </row>
    <row r="8156" spans="2:2" x14ac:dyDescent="0.3">
      <c r="B8156" s="113">
        <v>23250</v>
      </c>
    </row>
    <row r="8157" spans="2:2" x14ac:dyDescent="0.3">
      <c r="B8157" s="113">
        <v>23250</v>
      </c>
    </row>
    <row r="8158" spans="2:2" x14ac:dyDescent="0.3">
      <c r="B8158" s="113">
        <v>8420</v>
      </c>
    </row>
    <row r="8159" spans="2:2" x14ac:dyDescent="0.3">
      <c r="B8159" s="113">
        <v>31250</v>
      </c>
    </row>
    <row r="8160" spans="2:2" x14ac:dyDescent="0.3">
      <c r="B8160" s="113">
        <v>44500</v>
      </c>
    </row>
    <row r="8161" spans="2:2" x14ac:dyDescent="0.3">
      <c r="B8161" s="113">
        <v>47500</v>
      </c>
    </row>
    <row r="8162" spans="2:2" x14ac:dyDescent="0.3">
      <c r="B8162" s="113">
        <v>61580</v>
      </c>
    </row>
    <row r="8163" spans="2:2" x14ac:dyDescent="0.3">
      <c r="B8163" s="113">
        <v>76170</v>
      </c>
    </row>
    <row r="8164" spans="2:2" x14ac:dyDescent="0.3">
      <c r="B8164" s="113">
        <v>84000</v>
      </c>
    </row>
    <row r="8165" spans="2:2" x14ac:dyDescent="0.3">
      <c r="B8165" s="113">
        <v>91330</v>
      </c>
    </row>
    <row r="8166" spans="2:2" x14ac:dyDescent="0.3">
      <c r="B8166" s="113">
        <v>94750</v>
      </c>
    </row>
    <row r="8167" spans="2:2" x14ac:dyDescent="0.3">
      <c r="B8167" s="113">
        <v>103170</v>
      </c>
    </row>
    <row r="8168" spans="2:2" x14ac:dyDescent="0.3">
      <c r="B8168" s="113">
        <v>106000</v>
      </c>
    </row>
    <row r="8169" spans="2:2" x14ac:dyDescent="0.3">
      <c r="B8169" s="113">
        <v>108170</v>
      </c>
    </row>
    <row r="8170" spans="2:2" x14ac:dyDescent="0.3">
      <c r="B8170" s="113">
        <v>110170</v>
      </c>
    </row>
    <row r="8171" spans="2:2" x14ac:dyDescent="0.3">
      <c r="B8171" s="113">
        <v>111920</v>
      </c>
    </row>
    <row r="8172" spans="2:2" x14ac:dyDescent="0.3">
      <c r="B8172" s="113">
        <v>113420</v>
      </c>
    </row>
    <row r="8173" spans="2:2" x14ac:dyDescent="0.3">
      <c r="B8173" s="113">
        <v>112750</v>
      </c>
    </row>
    <row r="8174" spans="2:2" x14ac:dyDescent="0.3">
      <c r="B8174" s="113">
        <v>50080</v>
      </c>
    </row>
    <row r="8175" spans="2:2" x14ac:dyDescent="0.3">
      <c r="B8175" s="113">
        <v>43080</v>
      </c>
    </row>
    <row r="8176" spans="2:2" x14ac:dyDescent="0.3">
      <c r="B8176" s="113">
        <v>38250</v>
      </c>
    </row>
    <row r="8177" spans="2:2" x14ac:dyDescent="0.3">
      <c r="B8177" s="113">
        <v>39330</v>
      </c>
    </row>
    <row r="8178" spans="2:2" x14ac:dyDescent="0.3">
      <c r="B8178" s="113">
        <v>40000</v>
      </c>
    </row>
    <row r="8179" spans="2:2" x14ac:dyDescent="0.3">
      <c r="B8179" s="113">
        <v>41500</v>
      </c>
    </row>
    <row r="8180" spans="2:2" x14ac:dyDescent="0.3">
      <c r="B8180" s="113">
        <v>34500</v>
      </c>
    </row>
    <row r="8181" spans="2:2" x14ac:dyDescent="0.3">
      <c r="B8181" s="113">
        <v>31920</v>
      </c>
    </row>
    <row r="8182" spans="2:2" x14ac:dyDescent="0.3">
      <c r="B8182" s="113">
        <v>30750</v>
      </c>
    </row>
    <row r="8183" spans="2:2" x14ac:dyDescent="0.3">
      <c r="B8183" s="113">
        <v>51080</v>
      </c>
    </row>
    <row r="8184" spans="2:2" x14ac:dyDescent="0.3">
      <c r="B8184" s="113">
        <v>63000</v>
      </c>
    </row>
    <row r="8185" spans="2:2" x14ac:dyDescent="0.3">
      <c r="B8185" s="113">
        <v>65250</v>
      </c>
    </row>
    <row r="8186" spans="2:2" x14ac:dyDescent="0.3">
      <c r="B8186" s="113">
        <v>78330</v>
      </c>
    </row>
    <row r="8187" spans="2:2" x14ac:dyDescent="0.3">
      <c r="B8187" s="113">
        <v>91420</v>
      </c>
    </row>
    <row r="8188" spans="2:2" x14ac:dyDescent="0.3">
      <c r="B8188" s="113">
        <v>97920</v>
      </c>
    </row>
    <row r="8189" spans="2:2" x14ac:dyDescent="0.3">
      <c r="B8189" s="113">
        <v>103420</v>
      </c>
    </row>
    <row r="8190" spans="2:2" x14ac:dyDescent="0.3">
      <c r="B8190" s="113">
        <v>105500</v>
      </c>
    </row>
    <row r="8191" spans="2:2" x14ac:dyDescent="0.3">
      <c r="B8191" s="113">
        <v>113420</v>
      </c>
    </row>
    <row r="8192" spans="2:2" x14ac:dyDescent="0.3">
      <c r="B8192" s="113">
        <v>115330</v>
      </c>
    </row>
    <row r="8193" spans="2:2" x14ac:dyDescent="0.3">
      <c r="B8193" s="113">
        <v>116750</v>
      </c>
    </row>
    <row r="8194" spans="2:2" x14ac:dyDescent="0.3">
      <c r="B8194" s="113">
        <v>117670</v>
      </c>
    </row>
    <row r="8195" spans="2:2" x14ac:dyDescent="0.3">
      <c r="B8195" s="113">
        <v>118750</v>
      </c>
    </row>
    <row r="8196" spans="2:2" x14ac:dyDescent="0.3">
      <c r="B8196" s="113">
        <v>119670</v>
      </c>
    </row>
    <row r="8197" spans="2:2" x14ac:dyDescent="0.3">
      <c r="B8197" s="113">
        <v>118420</v>
      </c>
    </row>
    <row r="8198" spans="2:2" x14ac:dyDescent="0.3">
      <c r="B8198" s="113">
        <v>55000</v>
      </c>
    </row>
    <row r="8199" spans="2:2" x14ac:dyDescent="0.3">
      <c r="B8199" s="113">
        <v>46670</v>
      </c>
    </row>
    <row r="8200" spans="2:2" x14ac:dyDescent="0.3">
      <c r="B8200" s="113">
        <v>41500</v>
      </c>
    </row>
    <row r="8201" spans="2:2" x14ac:dyDescent="0.3">
      <c r="B8201" s="113">
        <v>42330</v>
      </c>
    </row>
    <row r="8202" spans="2:2" x14ac:dyDescent="0.3">
      <c r="B8202" s="113">
        <v>41500</v>
      </c>
    </row>
    <row r="8203" spans="2:2" x14ac:dyDescent="0.3">
      <c r="B8203" s="113">
        <v>42670</v>
      </c>
    </row>
    <row r="8204" spans="2:2" x14ac:dyDescent="0.3">
      <c r="B8204" s="113">
        <v>34920</v>
      </c>
    </row>
    <row r="8205" spans="2:2" x14ac:dyDescent="0.3">
      <c r="B8205" s="113">
        <v>32420</v>
      </c>
    </row>
    <row r="8206" spans="2:2" x14ac:dyDescent="0.3">
      <c r="B8206" s="113">
        <v>31750</v>
      </c>
    </row>
    <row r="8207" spans="2:2" x14ac:dyDescent="0.3">
      <c r="B8207" s="113">
        <v>54500</v>
      </c>
    </row>
    <row r="8208" spans="2:2" x14ac:dyDescent="0.3">
      <c r="B8208" s="113">
        <v>68170</v>
      </c>
    </row>
    <row r="8209" spans="2:2" x14ac:dyDescent="0.3">
      <c r="B8209" s="113">
        <v>71420</v>
      </c>
    </row>
    <row r="8210" spans="2:2" x14ac:dyDescent="0.3">
      <c r="B8210" s="113">
        <v>85750</v>
      </c>
    </row>
    <row r="8211" spans="2:2" x14ac:dyDescent="0.3">
      <c r="B8211" s="113">
        <v>100670</v>
      </c>
    </row>
    <row r="8212" spans="2:2" x14ac:dyDescent="0.3">
      <c r="B8212" s="113">
        <v>109830</v>
      </c>
    </row>
    <row r="8213" spans="2:2" x14ac:dyDescent="0.3">
      <c r="B8213" s="113">
        <v>118000</v>
      </c>
    </row>
    <row r="8214" spans="2:2" x14ac:dyDescent="0.3">
      <c r="B8214" s="113">
        <v>121750</v>
      </c>
    </row>
    <row r="8215" spans="2:2" x14ac:dyDescent="0.3">
      <c r="B8215" s="113">
        <v>130000</v>
      </c>
    </row>
    <row r="8216" spans="2:2" x14ac:dyDescent="0.3">
      <c r="B8216" s="113">
        <v>132670</v>
      </c>
    </row>
    <row r="8217" spans="2:2" x14ac:dyDescent="0.3">
      <c r="B8217" s="113">
        <v>134830</v>
      </c>
    </row>
    <row r="8218" spans="2:2" x14ac:dyDescent="0.3">
      <c r="B8218" s="113">
        <v>137250</v>
      </c>
    </row>
    <row r="8219" spans="2:2" x14ac:dyDescent="0.3">
      <c r="B8219" s="113">
        <v>139000</v>
      </c>
    </row>
    <row r="8220" spans="2:2" x14ac:dyDescent="0.3">
      <c r="B8220" s="113">
        <v>139920</v>
      </c>
    </row>
    <row r="8221" spans="2:2" x14ac:dyDescent="0.3">
      <c r="B8221" s="113">
        <v>141080</v>
      </c>
    </row>
    <row r="8222" spans="2:2" x14ac:dyDescent="0.3">
      <c r="B8222" s="113">
        <v>77580</v>
      </c>
    </row>
    <row r="8223" spans="2:2" x14ac:dyDescent="0.3">
      <c r="B8223" s="113">
        <v>61580</v>
      </c>
    </row>
    <row r="8224" spans="2:2" x14ac:dyDescent="0.3">
      <c r="B8224" s="113">
        <v>51000</v>
      </c>
    </row>
    <row r="8225" spans="2:2" x14ac:dyDescent="0.3">
      <c r="B8225" s="113">
        <v>50170</v>
      </c>
    </row>
    <row r="8226" spans="2:2" x14ac:dyDescent="0.3">
      <c r="B8226" s="113">
        <v>51250</v>
      </c>
    </row>
    <row r="8227" spans="2:2" x14ac:dyDescent="0.3">
      <c r="B8227" s="113">
        <v>53250</v>
      </c>
    </row>
    <row r="8228" spans="2:2" x14ac:dyDescent="0.3">
      <c r="B8228" s="113">
        <v>44580</v>
      </c>
    </row>
    <row r="8229" spans="2:2" x14ac:dyDescent="0.3">
      <c r="B8229" s="113">
        <v>43670</v>
      </c>
    </row>
    <row r="8230" spans="2:2" x14ac:dyDescent="0.3">
      <c r="B8230" s="113">
        <v>47000</v>
      </c>
    </row>
    <row r="8231" spans="2:2" x14ac:dyDescent="0.3">
      <c r="B8231" s="113">
        <v>75330</v>
      </c>
    </row>
    <row r="8232" spans="2:2" x14ac:dyDescent="0.3">
      <c r="B8232" s="113">
        <v>94420</v>
      </c>
    </row>
    <row r="8233" spans="2:2" x14ac:dyDescent="0.3">
      <c r="B8233" s="113">
        <v>104830</v>
      </c>
    </row>
    <row r="8234" spans="2:2" x14ac:dyDescent="0.3">
      <c r="B8234" s="113">
        <v>124920</v>
      </c>
    </row>
    <row r="8235" spans="2:2" x14ac:dyDescent="0.3">
      <c r="B8235" s="113">
        <v>145830</v>
      </c>
    </row>
    <row r="8236" spans="2:2" x14ac:dyDescent="0.3">
      <c r="B8236" s="113">
        <v>157830</v>
      </c>
    </row>
    <row r="8237" spans="2:2" x14ac:dyDescent="0.3">
      <c r="B8237" s="113">
        <v>167420</v>
      </c>
    </row>
    <row r="8238" spans="2:2" x14ac:dyDescent="0.3">
      <c r="B8238" s="113">
        <v>171830</v>
      </c>
    </row>
    <row r="8239" spans="2:2" x14ac:dyDescent="0.3">
      <c r="B8239" s="113">
        <v>181920</v>
      </c>
    </row>
    <row r="8240" spans="2:2" x14ac:dyDescent="0.3">
      <c r="B8240" s="113">
        <v>186670</v>
      </c>
    </row>
    <row r="8241" spans="2:2" x14ac:dyDescent="0.3">
      <c r="B8241" s="113">
        <v>190580</v>
      </c>
    </row>
    <row r="8242" spans="2:2" x14ac:dyDescent="0.3">
      <c r="B8242" s="113">
        <v>193580</v>
      </c>
    </row>
    <row r="8243" spans="2:2" x14ac:dyDescent="0.3">
      <c r="B8243" s="113">
        <v>195920</v>
      </c>
    </row>
    <row r="8244" spans="2:2" x14ac:dyDescent="0.3">
      <c r="B8244" s="113">
        <v>198000</v>
      </c>
    </row>
    <row r="8245" spans="2:2" x14ac:dyDescent="0.3">
      <c r="B8245" s="113">
        <v>197250</v>
      </c>
    </row>
    <row r="8246" spans="2:2" x14ac:dyDescent="0.3">
      <c r="B8246" s="113">
        <v>135000</v>
      </c>
    </row>
    <row r="8247" spans="2:2" x14ac:dyDescent="0.3">
      <c r="B8247" s="113">
        <v>120920</v>
      </c>
    </row>
    <row r="8248" spans="2:2" x14ac:dyDescent="0.3">
      <c r="B8248" s="113">
        <v>109250</v>
      </c>
    </row>
    <row r="8249" spans="2:2" x14ac:dyDescent="0.3">
      <c r="B8249" s="113">
        <v>101580</v>
      </c>
    </row>
    <row r="8250" spans="2:2" x14ac:dyDescent="0.3">
      <c r="B8250" s="113">
        <v>100750</v>
      </c>
    </row>
    <row r="8251" spans="2:2" x14ac:dyDescent="0.3">
      <c r="B8251" s="113">
        <v>94250</v>
      </c>
    </row>
    <row r="8252" spans="2:2" x14ac:dyDescent="0.3">
      <c r="B8252" s="113">
        <v>86670</v>
      </c>
    </row>
    <row r="8253" spans="2:2" x14ac:dyDescent="0.3">
      <c r="B8253" s="113">
        <v>82170</v>
      </c>
    </row>
    <row r="8254" spans="2:2" x14ac:dyDescent="0.3">
      <c r="B8254" s="113">
        <v>78750</v>
      </c>
    </row>
    <row r="8255" spans="2:2" x14ac:dyDescent="0.3">
      <c r="B8255" s="113">
        <v>99170</v>
      </c>
    </row>
    <row r="8256" spans="2:2" x14ac:dyDescent="0.3">
      <c r="B8256" s="113">
        <v>110250</v>
      </c>
    </row>
    <row r="8257" spans="2:2" x14ac:dyDescent="0.3">
      <c r="B8257" s="113">
        <v>112000</v>
      </c>
    </row>
    <row r="8258" spans="2:2" x14ac:dyDescent="0.3">
      <c r="B8258" s="113">
        <v>124920</v>
      </c>
    </row>
    <row r="8259" spans="2:2" x14ac:dyDescent="0.3">
      <c r="B8259" s="113">
        <v>138250</v>
      </c>
    </row>
    <row r="8260" spans="2:2" x14ac:dyDescent="0.3">
      <c r="B8260" s="113">
        <v>146080</v>
      </c>
    </row>
    <row r="8261" spans="2:2" x14ac:dyDescent="0.3">
      <c r="B8261" s="113">
        <v>151080</v>
      </c>
    </row>
    <row r="8262" spans="2:2" x14ac:dyDescent="0.3">
      <c r="B8262" s="113">
        <v>152920</v>
      </c>
    </row>
    <row r="8263" spans="2:2" x14ac:dyDescent="0.3">
      <c r="B8263" s="113">
        <v>160830</v>
      </c>
    </row>
    <row r="8264" spans="2:2" x14ac:dyDescent="0.3">
      <c r="B8264" s="113">
        <v>162330</v>
      </c>
    </row>
    <row r="8265" spans="2:2" x14ac:dyDescent="0.3">
      <c r="B8265" s="113">
        <v>162330</v>
      </c>
    </row>
    <row r="8266" spans="2:2" x14ac:dyDescent="0.3">
      <c r="B8266" s="113">
        <v>161830</v>
      </c>
    </row>
    <row r="8267" spans="2:2" x14ac:dyDescent="0.3">
      <c r="B8267" s="113">
        <v>161670</v>
      </c>
    </row>
    <row r="8268" spans="2:2" x14ac:dyDescent="0.3">
      <c r="B8268" s="113">
        <v>162170</v>
      </c>
    </row>
    <row r="8269" spans="2:2" x14ac:dyDescent="0.3">
      <c r="B8269" s="113">
        <v>160250</v>
      </c>
    </row>
    <row r="8270" spans="2:2" x14ac:dyDescent="0.3">
      <c r="B8270" s="113">
        <v>97420</v>
      </c>
    </row>
    <row r="8271" spans="2:2" x14ac:dyDescent="0.3">
      <c r="B8271" s="113">
        <v>84420</v>
      </c>
    </row>
    <row r="8272" spans="2:2" x14ac:dyDescent="0.3">
      <c r="B8272" s="113">
        <v>76330</v>
      </c>
    </row>
    <row r="8273" spans="2:2" x14ac:dyDescent="0.3">
      <c r="B8273" s="113">
        <v>76330</v>
      </c>
    </row>
    <row r="8274" spans="2:2" x14ac:dyDescent="0.3">
      <c r="B8274" s="113">
        <v>72750</v>
      </c>
    </row>
    <row r="8275" spans="2:2" x14ac:dyDescent="0.3">
      <c r="B8275" s="113">
        <v>71080</v>
      </c>
    </row>
    <row r="8276" spans="2:2" x14ac:dyDescent="0.3">
      <c r="B8276" s="113">
        <v>64420</v>
      </c>
    </row>
    <row r="8277" spans="2:2" x14ac:dyDescent="0.3">
      <c r="B8277" s="113">
        <v>60170</v>
      </c>
    </row>
    <row r="8278" spans="2:2" x14ac:dyDescent="0.3">
      <c r="B8278" s="113">
        <v>57420</v>
      </c>
    </row>
    <row r="8279" spans="2:2" x14ac:dyDescent="0.3">
      <c r="B8279" s="113">
        <v>77500</v>
      </c>
    </row>
    <row r="8280" spans="2:2" x14ac:dyDescent="0.3">
      <c r="B8280" s="113">
        <v>89420</v>
      </c>
    </row>
    <row r="8281" spans="2:2" x14ac:dyDescent="0.3">
      <c r="B8281" s="113">
        <v>89830</v>
      </c>
    </row>
    <row r="8282" spans="2:2" x14ac:dyDescent="0.3">
      <c r="B8282" s="113">
        <v>102420</v>
      </c>
    </row>
    <row r="8283" spans="2:2" x14ac:dyDescent="0.3">
      <c r="B8283" s="113">
        <v>113500</v>
      </c>
    </row>
    <row r="8284" spans="2:2" x14ac:dyDescent="0.3">
      <c r="B8284" s="113">
        <v>119080</v>
      </c>
    </row>
    <row r="8285" spans="2:2" x14ac:dyDescent="0.3">
      <c r="B8285" s="113">
        <v>122670</v>
      </c>
    </row>
    <row r="8286" spans="2:2" x14ac:dyDescent="0.3">
      <c r="B8286" s="113">
        <v>122580</v>
      </c>
    </row>
    <row r="8287" spans="2:2" x14ac:dyDescent="0.3">
      <c r="B8287" s="113">
        <v>128080.00000000001</v>
      </c>
    </row>
    <row r="8288" spans="2:2" x14ac:dyDescent="0.3">
      <c r="B8288" s="113">
        <v>128250</v>
      </c>
    </row>
    <row r="8289" spans="2:2" x14ac:dyDescent="0.3">
      <c r="B8289" s="113">
        <v>127830</v>
      </c>
    </row>
    <row r="8290" spans="2:2" x14ac:dyDescent="0.3">
      <c r="B8290" s="113">
        <v>126750</v>
      </c>
    </row>
    <row r="8291" spans="2:2" x14ac:dyDescent="0.3">
      <c r="B8291" s="113">
        <v>125330</v>
      </c>
    </row>
    <row r="8292" spans="2:2" x14ac:dyDescent="0.3">
      <c r="B8292" s="113">
        <v>124250</v>
      </c>
    </row>
    <row r="8293" spans="2:2" x14ac:dyDescent="0.3">
      <c r="B8293" s="113">
        <v>121170</v>
      </c>
    </row>
    <row r="8294" spans="2:2" x14ac:dyDescent="0.3">
      <c r="B8294" s="113">
        <v>60080</v>
      </c>
    </row>
    <row r="8295" spans="2:2" x14ac:dyDescent="0.3">
      <c r="B8295" s="113">
        <v>47500</v>
      </c>
    </row>
    <row r="8296" spans="2:2" x14ac:dyDescent="0.3">
      <c r="B8296" s="113">
        <v>39920</v>
      </c>
    </row>
    <row r="8297" spans="2:2" x14ac:dyDescent="0.3">
      <c r="B8297" s="113">
        <v>37920</v>
      </c>
    </row>
    <row r="8298" spans="2:2" x14ac:dyDescent="0.3">
      <c r="B8298" s="113">
        <v>37080</v>
      </c>
    </row>
    <row r="8299" spans="2:2" x14ac:dyDescent="0.3">
      <c r="B8299" s="113">
        <v>36750</v>
      </c>
    </row>
    <row r="8300" spans="2:2" x14ac:dyDescent="0.3">
      <c r="B8300" s="113">
        <v>27830</v>
      </c>
    </row>
    <row r="8301" spans="2:2" x14ac:dyDescent="0.3">
      <c r="B8301" s="113">
        <v>26580</v>
      </c>
    </row>
    <row r="8302" spans="2:2" x14ac:dyDescent="0.3">
      <c r="B8302" s="113">
        <v>26420</v>
      </c>
    </row>
    <row r="8303" spans="2:2" x14ac:dyDescent="0.3">
      <c r="B8303" s="113">
        <v>42250</v>
      </c>
    </row>
    <row r="8304" spans="2:2" x14ac:dyDescent="0.3">
      <c r="B8304" s="113">
        <v>53670</v>
      </c>
    </row>
    <row r="8305" spans="2:2" x14ac:dyDescent="0.3">
      <c r="B8305" s="113">
        <v>54080</v>
      </c>
    </row>
    <row r="8306" spans="2:2" x14ac:dyDescent="0.3">
      <c r="B8306" s="113">
        <v>65580</v>
      </c>
    </row>
    <row r="8307" spans="2:2" x14ac:dyDescent="0.3">
      <c r="B8307" s="113">
        <v>77920</v>
      </c>
    </row>
    <row r="8308" spans="2:2" x14ac:dyDescent="0.3">
      <c r="B8308" s="113">
        <v>83920</v>
      </c>
    </row>
    <row r="8309" spans="2:2" x14ac:dyDescent="0.3">
      <c r="B8309" s="113">
        <v>89170</v>
      </c>
    </row>
    <row r="8310" spans="2:2" x14ac:dyDescent="0.3">
      <c r="B8310" s="113">
        <v>90500</v>
      </c>
    </row>
    <row r="8311" spans="2:2" x14ac:dyDescent="0.3">
      <c r="B8311" s="113">
        <v>97080</v>
      </c>
    </row>
    <row r="8312" spans="2:2" x14ac:dyDescent="0.3">
      <c r="B8312" s="113">
        <v>98080</v>
      </c>
    </row>
    <row r="8313" spans="2:2" x14ac:dyDescent="0.3">
      <c r="B8313" s="113">
        <v>98920</v>
      </c>
    </row>
    <row r="8314" spans="2:2" x14ac:dyDescent="0.3">
      <c r="B8314" s="113">
        <v>99080</v>
      </c>
    </row>
    <row r="8315" spans="2:2" x14ac:dyDescent="0.3">
      <c r="B8315" s="113">
        <v>99830</v>
      </c>
    </row>
    <row r="8316" spans="2:2" x14ac:dyDescent="0.3">
      <c r="B8316" s="113">
        <v>101580</v>
      </c>
    </row>
    <row r="8317" spans="2:2" x14ac:dyDescent="0.3">
      <c r="B8317" s="113">
        <v>101170</v>
      </c>
    </row>
    <row r="8318" spans="2:2" x14ac:dyDescent="0.3">
      <c r="B8318" s="113">
        <v>38330</v>
      </c>
    </row>
    <row r="8319" spans="2:2" x14ac:dyDescent="0.3">
      <c r="B8319" s="113">
        <v>32670</v>
      </c>
    </row>
    <row r="8320" spans="2:2" x14ac:dyDescent="0.3">
      <c r="B8320" s="113">
        <v>27670</v>
      </c>
    </row>
    <row r="8321" spans="2:2" x14ac:dyDescent="0.3">
      <c r="B8321" s="113">
        <v>22330</v>
      </c>
    </row>
    <row r="8322" spans="2:2" x14ac:dyDescent="0.3">
      <c r="B8322" s="113">
        <v>20420</v>
      </c>
    </row>
    <row r="8323" spans="2:2" x14ac:dyDescent="0.3">
      <c r="B8323" s="113">
        <v>24750</v>
      </c>
    </row>
    <row r="8324" spans="2:2" x14ac:dyDescent="0.3">
      <c r="B8324" s="113">
        <v>20080</v>
      </c>
    </row>
    <row r="8325" spans="2:2" x14ac:dyDescent="0.3">
      <c r="B8325" s="113">
        <v>15580</v>
      </c>
    </row>
    <row r="8326" spans="2:2" x14ac:dyDescent="0.3">
      <c r="B8326" s="113">
        <v>17920</v>
      </c>
    </row>
    <row r="8327" spans="2:2" x14ac:dyDescent="0.3">
      <c r="B8327" s="113">
        <v>36580</v>
      </c>
    </row>
    <row r="8328" spans="2:2" x14ac:dyDescent="0.3">
      <c r="B8328" s="113">
        <v>51750</v>
      </c>
    </row>
    <row r="8329" spans="2:2" x14ac:dyDescent="0.3">
      <c r="B8329" s="113">
        <v>62920</v>
      </c>
    </row>
    <row r="8330" spans="2:2" x14ac:dyDescent="0.3">
      <c r="B8330" s="113">
        <v>79500</v>
      </c>
    </row>
    <row r="8331" spans="2:2" x14ac:dyDescent="0.3">
      <c r="B8331" s="113">
        <v>97000</v>
      </c>
    </row>
    <row r="8332" spans="2:2" x14ac:dyDescent="0.3">
      <c r="B8332" s="113">
        <v>106750</v>
      </c>
    </row>
    <row r="8333" spans="2:2" x14ac:dyDescent="0.3">
      <c r="B8333" s="113">
        <v>115000</v>
      </c>
    </row>
    <row r="8334" spans="2:2" x14ac:dyDescent="0.3">
      <c r="B8334" s="113">
        <v>118750</v>
      </c>
    </row>
    <row r="8335" spans="2:2" x14ac:dyDescent="0.3">
      <c r="B8335" s="113">
        <v>127170</v>
      </c>
    </row>
    <row r="8336" spans="2:2" x14ac:dyDescent="0.3">
      <c r="B8336" s="113">
        <v>129080.00000000001</v>
      </c>
    </row>
    <row r="8337" spans="2:2" x14ac:dyDescent="0.3">
      <c r="B8337" s="113">
        <v>130580.00000000001</v>
      </c>
    </row>
    <row r="8338" spans="2:2" x14ac:dyDescent="0.3">
      <c r="B8338" s="113">
        <v>131420</v>
      </c>
    </row>
    <row r="8339" spans="2:2" x14ac:dyDescent="0.3">
      <c r="B8339" s="113">
        <v>131920</v>
      </c>
    </row>
    <row r="8340" spans="2:2" x14ac:dyDescent="0.3">
      <c r="B8340" s="113">
        <v>132250</v>
      </c>
    </row>
    <row r="8341" spans="2:2" x14ac:dyDescent="0.3">
      <c r="B8341" s="113">
        <v>131580</v>
      </c>
    </row>
    <row r="8342" spans="2:2" x14ac:dyDescent="0.3">
      <c r="B8342" s="113">
        <v>69330</v>
      </c>
    </row>
    <row r="8343" spans="2:2" x14ac:dyDescent="0.3">
      <c r="B8343" s="113">
        <v>59250</v>
      </c>
    </row>
    <row r="8344" spans="2:2" x14ac:dyDescent="0.3">
      <c r="B8344" s="113">
        <v>53830</v>
      </c>
    </row>
    <row r="8345" spans="2:2" x14ac:dyDescent="0.3">
      <c r="B8345" s="113">
        <v>54830</v>
      </c>
    </row>
    <row r="8346" spans="2:2" x14ac:dyDescent="0.3">
      <c r="B8346" s="113">
        <v>55670</v>
      </c>
    </row>
    <row r="8347" spans="2:2" x14ac:dyDescent="0.3">
      <c r="B8347" s="113">
        <v>57330</v>
      </c>
    </row>
    <row r="8348" spans="2:2" x14ac:dyDescent="0.3">
      <c r="B8348" s="113">
        <v>49420</v>
      </c>
    </row>
    <row r="8349" spans="2:2" x14ac:dyDescent="0.3">
      <c r="B8349" s="113">
        <v>46580</v>
      </c>
    </row>
    <row r="8350" spans="2:2" x14ac:dyDescent="0.3">
      <c r="B8350" s="113">
        <v>44580</v>
      </c>
    </row>
    <row r="8351" spans="2:2" x14ac:dyDescent="0.3">
      <c r="B8351" s="113">
        <v>67500</v>
      </c>
    </row>
    <row r="8352" spans="2:2" x14ac:dyDescent="0.3">
      <c r="B8352" s="113">
        <v>75420</v>
      </c>
    </row>
    <row r="8353" spans="2:2" x14ac:dyDescent="0.3">
      <c r="B8353" s="113">
        <v>76750</v>
      </c>
    </row>
    <row r="8354" spans="2:2" x14ac:dyDescent="0.3">
      <c r="B8354" s="113">
        <v>87750</v>
      </c>
    </row>
    <row r="8355" spans="2:2" x14ac:dyDescent="0.3">
      <c r="B8355" s="113">
        <v>98830</v>
      </c>
    </row>
    <row r="8356" spans="2:2" x14ac:dyDescent="0.3">
      <c r="B8356" s="113">
        <v>103330</v>
      </c>
    </row>
    <row r="8357" spans="2:2" x14ac:dyDescent="0.3">
      <c r="B8357" s="113">
        <v>107330</v>
      </c>
    </row>
    <row r="8358" spans="2:2" x14ac:dyDescent="0.3">
      <c r="B8358" s="113">
        <v>107250</v>
      </c>
    </row>
    <row r="8359" spans="2:2" x14ac:dyDescent="0.3">
      <c r="B8359" s="113">
        <v>112080</v>
      </c>
    </row>
    <row r="8360" spans="2:2" x14ac:dyDescent="0.3">
      <c r="B8360" s="113">
        <v>111500</v>
      </c>
    </row>
    <row r="8361" spans="2:2" x14ac:dyDescent="0.3">
      <c r="B8361" s="113">
        <v>110750</v>
      </c>
    </row>
    <row r="8362" spans="2:2" x14ac:dyDescent="0.3">
      <c r="B8362" s="113">
        <v>109750</v>
      </c>
    </row>
    <row r="8363" spans="2:2" x14ac:dyDescent="0.3">
      <c r="B8363" s="113">
        <v>108670</v>
      </c>
    </row>
    <row r="8364" spans="2:2" x14ac:dyDescent="0.3">
      <c r="B8364" s="113">
        <v>107670</v>
      </c>
    </row>
    <row r="8365" spans="2:2" x14ac:dyDescent="0.3">
      <c r="B8365" s="113">
        <v>105000</v>
      </c>
    </row>
    <row r="8366" spans="2:2" x14ac:dyDescent="0.3">
      <c r="B8366" s="113">
        <v>42170</v>
      </c>
    </row>
    <row r="8367" spans="2:2" x14ac:dyDescent="0.3">
      <c r="B8367" s="113">
        <v>20000</v>
      </c>
    </row>
    <row r="8368" spans="2:2" x14ac:dyDescent="0.3">
      <c r="B8368" s="113">
        <v>15000</v>
      </c>
    </row>
    <row r="8369" spans="2:2" x14ac:dyDescent="0.3">
      <c r="B8369" s="113">
        <v>9830</v>
      </c>
    </row>
    <row r="8370" spans="2:2" x14ac:dyDescent="0.3">
      <c r="B8370" s="113">
        <v>4750</v>
      </c>
    </row>
    <row r="8371" spans="2:2" x14ac:dyDescent="0.3">
      <c r="B8371" s="113">
        <v>4580</v>
      </c>
    </row>
    <row r="8372" spans="2:2" x14ac:dyDescent="0.3">
      <c r="B8372" s="113">
        <v>2500</v>
      </c>
    </row>
    <row r="8373" spans="2:2" x14ac:dyDescent="0.3">
      <c r="B8373" s="113">
        <v>0</v>
      </c>
    </row>
    <row r="8374" spans="2:2" x14ac:dyDescent="0.3">
      <c r="B8374" s="113">
        <v>0</v>
      </c>
    </row>
    <row r="8375" spans="2:2" x14ac:dyDescent="0.3">
      <c r="B8375" s="113">
        <v>9670</v>
      </c>
    </row>
    <row r="8376" spans="2:2" x14ac:dyDescent="0.3">
      <c r="B8376" s="113">
        <v>21580</v>
      </c>
    </row>
    <row r="8377" spans="2:2" x14ac:dyDescent="0.3">
      <c r="B8377" s="113">
        <v>27750</v>
      </c>
    </row>
    <row r="8378" spans="2:2" x14ac:dyDescent="0.3">
      <c r="B8378" s="113">
        <v>44250</v>
      </c>
    </row>
    <row r="8379" spans="2:2" x14ac:dyDescent="0.3">
      <c r="B8379" s="113">
        <v>59580</v>
      </c>
    </row>
    <row r="8380" spans="2:2" x14ac:dyDescent="0.3">
      <c r="B8380" s="113">
        <v>69170</v>
      </c>
    </row>
    <row r="8381" spans="2:2" x14ac:dyDescent="0.3">
      <c r="B8381" s="113">
        <v>77170</v>
      </c>
    </row>
    <row r="8382" spans="2:2" x14ac:dyDescent="0.3">
      <c r="B8382" s="113">
        <v>80670</v>
      </c>
    </row>
    <row r="8383" spans="2:2" x14ac:dyDescent="0.3">
      <c r="B8383" s="113">
        <v>88920</v>
      </c>
    </row>
    <row r="8384" spans="2:2" x14ac:dyDescent="0.3">
      <c r="B8384" s="113">
        <v>91830</v>
      </c>
    </row>
    <row r="8385" spans="2:2" x14ac:dyDescent="0.3">
      <c r="B8385" s="113">
        <v>93420</v>
      </c>
    </row>
    <row r="8386" spans="2:2" x14ac:dyDescent="0.3">
      <c r="B8386" s="113">
        <v>95000</v>
      </c>
    </row>
    <row r="8387" spans="2:2" x14ac:dyDescent="0.3">
      <c r="B8387" s="113">
        <v>97000</v>
      </c>
    </row>
    <row r="8388" spans="2:2" x14ac:dyDescent="0.3">
      <c r="B8388" s="113">
        <v>98420</v>
      </c>
    </row>
    <row r="8389" spans="2:2" x14ac:dyDescent="0.3">
      <c r="B8389" s="113">
        <v>97830</v>
      </c>
    </row>
    <row r="8390" spans="2:2" x14ac:dyDescent="0.3">
      <c r="B8390" s="113">
        <v>36330</v>
      </c>
    </row>
    <row r="8391" spans="2:2" x14ac:dyDescent="0.3">
      <c r="B8391" s="113">
        <v>29830</v>
      </c>
    </row>
    <row r="8392" spans="2:2" x14ac:dyDescent="0.3">
      <c r="B8392" s="113">
        <v>27920</v>
      </c>
    </row>
    <row r="8393" spans="2:2" x14ac:dyDescent="0.3">
      <c r="B8393" s="113">
        <v>25250</v>
      </c>
    </row>
    <row r="8394" spans="2:2" x14ac:dyDescent="0.3">
      <c r="B8394" s="113">
        <v>24830</v>
      </c>
    </row>
    <row r="8395" spans="2:2" x14ac:dyDescent="0.3">
      <c r="B8395" s="113">
        <v>26330</v>
      </c>
    </row>
    <row r="8396" spans="2:2" x14ac:dyDescent="0.3">
      <c r="B8396" s="113">
        <v>23670</v>
      </c>
    </row>
    <row r="8397" spans="2:2" x14ac:dyDescent="0.3">
      <c r="B8397" s="113">
        <v>23830</v>
      </c>
    </row>
    <row r="8398" spans="2:2" x14ac:dyDescent="0.3">
      <c r="B8398" s="113">
        <v>24330</v>
      </c>
    </row>
    <row r="8399" spans="2:2" x14ac:dyDescent="0.3">
      <c r="B8399" s="113">
        <v>34580</v>
      </c>
    </row>
    <row r="8400" spans="2:2" x14ac:dyDescent="0.3">
      <c r="B8400" s="113">
        <v>47830</v>
      </c>
    </row>
    <row r="8401" spans="2:2" x14ac:dyDescent="0.3">
      <c r="B8401" s="113">
        <v>51920</v>
      </c>
    </row>
    <row r="8402" spans="2:2" x14ac:dyDescent="0.3">
      <c r="B8402" s="113">
        <v>67170</v>
      </c>
    </row>
    <row r="8403" spans="2:2" x14ac:dyDescent="0.3">
      <c r="B8403" s="113">
        <v>83170</v>
      </c>
    </row>
    <row r="8404" spans="2:2" x14ac:dyDescent="0.3">
      <c r="B8404" s="113">
        <v>92420</v>
      </c>
    </row>
    <row r="8405" spans="2:2" x14ac:dyDescent="0.3">
      <c r="B8405" s="113">
        <v>101420</v>
      </c>
    </row>
    <row r="8406" spans="2:2" x14ac:dyDescent="0.3">
      <c r="B8406" s="113">
        <v>106170</v>
      </c>
    </row>
    <row r="8407" spans="2:2" x14ac:dyDescent="0.3">
      <c r="B8407" s="113">
        <v>116920</v>
      </c>
    </row>
    <row r="8408" spans="2:2" x14ac:dyDescent="0.3">
      <c r="B8408" s="113">
        <v>122330</v>
      </c>
    </row>
    <row r="8409" spans="2:2" x14ac:dyDescent="0.3">
      <c r="B8409" s="113">
        <v>126830</v>
      </c>
    </row>
    <row r="8410" spans="2:2" x14ac:dyDescent="0.3">
      <c r="B8410" s="113">
        <v>130919.99999999999</v>
      </c>
    </row>
    <row r="8411" spans="2:2" x14ac:dyDescent="0.3">
      <c r="B8411" s="113">
        <v>135500</v>
      </c>
    </row>
    <row r="8412" spans="2:2" x14ac:dyDescent="0.3">
      <c r="B8412" s="113">
        <v>140170</v>
      </c>
    </row>
    <row r="8413" spans="2:2" x14ac:dyDescent="0.3">
      <c r="B8413" s="113">
        <v>142170</v>
      </c>
    </row>
    <row r="8414" spans="2:2" x14ac:dyDescent="0.3">
      <c r="B8414" s="113">
        <v>79420</v>
      </c>
    </row>
    <row r="8415" spans="2:2" x14ac:dyDescent="0.3">
      <c r="B8415" s="113">
        <v>60670</v>
      </c>
    </row>
    <row r="8416" spans="2:2" x14ac:dyDescent="0.3">
      <c r="B8416" s="113">
        <v>50500</v>
      </c>
    </row>
    <row r="8417" spans="2:2" x14ac:dyDescent="0.3">
      <c r="B8417" s="113">
        <v>54330</v>
      </c>
    </row>
    <row r="8418" spans="2:2" x14ac:dyDescent="0.3">
      <c r="B8418" s="113">
        <v>53920</v>
      </c>
    </row>
    <row r="8419" spans="2:2" x14ac:dyDescent="0.3">
      <c r="B8419" s="113">
        <v>54750</v>
      </c>
    </row>
    <row r="8420" spans="2:2" x14ac:dyDescent="0.3">
      <c r="B8420" s="113">
        <v>45500</v>
      </c>
    </row>
    <row r="8421" spans="2:2" x14ac:dyDescent="0.3">
      <c r="B8421" s="113">
        <v>43330</v>
      </c>
    </row>
    <row r="8422" spans="2:2" x14ac:dyDescent="0.3">
      <c r="B8422" s="113">
        <v>46250</v>
      </c>
    </row>
    <row r="8423" spans="2:2" x14ac:dyDescent="0.3">
      <c r="B8423" s="113">
        <v>72170</v>
      </c>
    </row>
    <row r="8424" spans="2:2" x14ac:dyDescent="0.3">
      <c r="B8424" s="113">
        <v>88420</v>
      </c>
    </row>
    <row r="8425" spans="2:2" x14ac:dyDescent="0.3">
      <c r="B8425" s="113">
        <v>96830</v>
      </c>
    </row>
    <row r="8426" spans="2:2" x14ac:dyDescent="0.3">
      <c r="B8426" s="113">
        <v>114500</v>
      </c>
    </row>
    <row r="8427" spans="2:2" x14ac:dyDescent="0.3">
      <c r="B8427" s="113">
        <v>132580</v>
      </c>
    </row>
    <row r="8428" spans="2:2" x14ac:dyDescent="0.3">
      <c r="B8428" s="113">
        <v>142920</v>
      </c>
    </row>
    <row r="8429" spans="2:2" x14ac:dyDescent="0.3">
      <c r="B8429" s="113">
        <v>152580</v>
      </c>
    </row>
    <row r="8430" spans="2:2" x14ac:dyDescent="0.3">
      <c r="B8430" s="113">
        <v>157750</v>
      </c>
    </row>
    <row r="8431" spans="2:2" x14ac:dyDescent="0.3">
      <c r="B8431" s="113">
        <v>168250</v>
      </c>
    </row>
    <row r="8432" spans="2:2" x14ac:dyDescent="0.3">
      <c r="B8432" s="113">
        <v>172920</v>
      </c>
    </row>
    <row r="8433" spans="2:2" x14ac:dyDescent="0.3">
      <c r="B8433" s="113">
        <v>177000</v>
      </c>
    </row>
    <row r="8434" spans="2:2" x14ac:dyDescent="0.3">
      <c r="B8434" s="113">
        <v>180500</v>
      </c>
    </row>
    <row r="8435" spans="2:2" x14ac:dyDescent="0.3">
      <c r="B8435" s="113">
        <v>183670</v>
      </c>
    </row>
    <row r="8436" spans="2:2" x14ac:dyDescent="0.3">
      <c r="B8436" s="113">
        <v>186420</v>
      </c>
    </row>
    <row r="8437" spans="2:2" x14ac:dyDescent="0.3">
      <c r="B8437" s="113">
        <v>186920</v>
      </c>
    </row>
    <row r="8438" spans="2:2" x14ac:dyDescent="0.3">
      <c r="B8438" s="113">
        <v>122000</v>
      </c>
    </row>
    <row r="8439" spans="2:2" x14ac:dyDescent="0.3">
      <c r="B8439" s="113">
        <v>104750</v>
      </c>
    </row>
    <row r="8440" spans="2:2" x14ac:dyDescent="0.3">
      <c r="B8440" s="113">
        <v>90580</v>
      </c>
    </row>
    <row r="8441" spans="2:2" x14ac:dyDescent="0.3">
      <c r="B8441" s="113">
        <v>87170</v>
      </c>
    </row>
    <row r="8442" spans="2:2" x14ac:dyDescent="0.3">
      <c r="B8442" s="113">
        <v>86420</v>
      </c>
    </row>
    <row r="8443" spans="2:2" x14ac:dyDescent="0.3">
      <c r="B8443" s="113">
        <v>85000</v>
      </c>
    </row>
    <row r="8444" spans="2:2" x14ac:dyDescent="0.3">
      <c r="B8444" s="113">
        <v>72580</v>
      </c>
    </row>
    <row r="8445" spans="2:2" x14ac:dyDescent="0.3">
      <c r="B8445" s="113">
        <v>65330</v>
      </c>
    </row>
    <row r="8446" spans="2:2" x14ac:dyDescent="0.3">
      <c r="B8446" s="113">
        <v>64420</v>
      </c>
    </row>
    <row r="8447" spans="2:2" x14ac:dyDescent="0.3">
      <c r="B8447" s="113">
        <v>89000</v>
      </c>
    </row>
    <row r="8448" spans="2:2" x14ac:dyDescent="0.3">
      <c r="B8448" s="113">
        <v>104830</v>
      </c>
    </row>
    <row r="8449" spans="2:2" x14ac:dyDescent="0.3">
      <c r="B8449" s="113">
        <v>112000</v>
      </c>
    </row>
    <row r="8450" spans="2:2" x14ac:dyDescent="0.3">
      <c r="B8450" s="113">
        <v>128919.99999999999</v>
      </c>
    </row>
    <row r="8451" spans="2:2" x14ac:dyDescent="0.3">
      <c r="B8451" s="113">
        <v>145250</v>
      </c>
    </row>
    <row r="8452" spans="2:2" x14ac:dyDescent="0.3">
      <c r="B8452" s="113">
        <v>153920</v>
      </c>
    </row>
    <row r="8453" spans="2:2" x14ac:dyDescent="0.3">
      <c r="B8453" s="113">
        <v>162500</v>
      </c>
    </row>
    <row r="8454" spans="2:2" x14ac:dyDescent="0.3">
      <c r="B8454" s="113">
        <v>166750</v>
      </c>
    </row>
    <row r="8455" spans="2:2" x14ac:dyDescent="0.3">
      <c r="B8455" s="113">
        <v>176170</v>
      </c>
    </row>
    <row r="8456" spans="2:2" x14ac:dyDescent="0.3">
      <c r="B8456" s="113">
        <v>180080</v>
      </c>
    </row>
    <row r="8457" spans="2:2" x14ac:dyDescent="0.3">
      <c r="B8457" s="113">
        <v>183580</v>
      </c>
    </row>
    <row r="8458" spans="2:2" x14ac:dyDescent="0.3">
      <c r="B8458" s="113">
        <v>187250</v>
      </c>
    </row>
    <row r="8459" spans="2:2" x14ac:dyDescent="0.3">
      <c r="B8459" s="113">
        <v>189330</v>
      </c>
    </row>
    <row r="8460" spans="2:2" x14ac:dyDescent="0.3">
      <c r="B8460" s="113">
        <v>192000</v>
      </c>
    </row>
    <row r="8461" spans="2:2" x14ac:dyDescent="0.3">
      <c r="B8461" s="113">
        <v>192170</v>
      </c>
    </row>
    <row r="8462" spans="2:2" x14ac:dyDescent="0.3">
      <c r="B8462" s="113">
        <v>127330</v>
      </c>
    </row>
    <row r="8463" spans="2:2" x14ac:dyDescent="0.3">
      <c r="B8463" s="113">
        <v>112250</v>
      </c>
    </row>
    <row r="8464" spans="2:2" x14ac:dyDescent="0.3">
      <c r="B8464" s="113">
        <v>102500</v>
      </c>
    </row>
    <row r="8465" spans="2:2" x14ac:dyDescent="0.3">
      <c r="B8465" s="113">
        <v>96920</v>
      </c>
    </row>
    <row r="8466" spans="2:2" x14ac:dyDescent="0.3">
      <c r="B8466" s="113">
        <v>96670</v>
      </c>
    </row>
    <row r="8467" spans="2:2" x14ac:dyDescent="0.3">
      <c r="B8467" s="113">
        <v>94330</v>
      </c>
    </row>
    <row r="8468" spans="2:2" x14ac:dyDescent="0.3">
      <c r="B8468" s="113">
        <v>87330</v>
      </c>
    </row>
    <row r="8469" spans="2:2" x14ac:dyDescent="0.3">
      <c r="B8469" s="113">
        <v>84000</v>
      </c>
    </row>
    <row r="8470" spans="2:2" x14ac:dyDescent="0.3">
      <c r="B8470" s="113">
        <v>81750</v>
      </c>
    </row>
    <row r="8471" spans="2:2" x14ac:dyDescent="0.3">
      <c r="B8471" s="113">
        <v>104250</v>
      </c>
    </row>
    <row r="8472" spans="2:2" x14ac:dyDescent="0.3">
      <c r="B8472" s="113">
        <v>116330</v>
      </c>
    </row>
    <row r="8473" spans="2:2" x14ac:dyDescent="0.3">
      <c r="B8473" s="113">
        <v>117920</v>
      </c>
    </row>
    <row r="8474" spans="2:2" x14ac:dyDescent="0.3">
      <c r="B8474" s="113">
        <v>131000</v>
      </c>
    </row>
    <row r="8475" spans="2:2" x14ac:dyDescent="0.3">
      <c r="B8475" s="113">
        <v>144670</v>
      </c>
    </row>
    <row r="8476" spans="2:2" x14ac:dyDescent="0.3">
      <c r="B8476" s="113">
        <v>151330</v>
      </c>
    </row>
    <row r="8477" spans="2:2" x14ac:dyDescent="0.3">
      <c r="B8477" s="113">
        <v>157250</v>
      </c>
    </row>
    <row r="8478" spans="2:2" x14ac:dyDescent="0.3">
      <c r="B8478" s="113">
        <v>158170</v>
      </c>
    </row>
    <row r="8479" spans="2:2" x14ac:dyDescent="0.3">
      <c r="B8479" s="113">
        <v>164580</v>
      </c>
    </row>
    <row r="8480" spans="2:2" x14ac:dyDescent="0.3">
      <c r="B8480" s="113">
        <v>165000</v>
      </c>
    </row>
    <row r="8481" spans="2:2" x14ac:dyDescent="0.3">
      <c r="B8481" s="113">
        <v>164330</v>
      </c>
    </row>
    <row r="8482" spans="2:2" x14ac:dyDescent="0.3">
      <c r="B8482" s="113">
        <v>164080</v>
      </c>
    </row>
    <row r="8483" spans="2:2" x14ac:dyDescent="0.3">
      <c r="B8483" s="113">
        <v>163670</v>
      </c>
    </row>
    <row r="8484" spans="2:2" x14ac:dyDescent="0.3">
      <c r="B8484" s="113">
        <v>163000</v>
      </c>
    </row>
    <row r="8485" spans="2:2" x14ac:dyDescent="0.3">
      <c r="B8485" s="113">
        <v>160080</v>
      </c>
    </row>
    <row r="8486" spans="2:2" x14ac:dyDescent="0.3">
      <c r="B8486" s="113">
        <v>98750</v>
      </c>
    </row>
    <row r="8487" spans="2:2" x14ac:dyDescent="0.3">
      <c r="B8487" s="113">
        <v>84500</v>
      </c>
    </row>
    <row r="8488" spans="2:2" x14ac:dyDescent="0.3">
      <c r="B8488" s="113">
        <v>76750</v>
      </c>
    </row>
    <row r="8489" spans="2:2" x14ac:dyDescent="0.3">
      <c r="B8489" s="113">
        <v>75330</v>
      </c>
    </row>
    <row r="8490" spans="2:2" x14ac:dyDescent="0.3">
      <c r="B8490" s="113">
        <v>73080</v>
      </c>
    </row>
    <row r="8491" spans="2:2" x14ac:dyDescent="0.3">
      <c r="B8491" s="113">
        <v>70000</v>
      </c>
    </row>
    <row r="8492" spans="2:2" x14ac:dyDescent="0.3">
      <c r="B8492" s="113">
        <v>58250</v>
      </c>
    </row>
    <row r="8493" spans="2:2" x14ac:dyDescent="0.3">
      <c r="B8493" s="113">
        <v>55000</v>
      </c>
    </row>
    <row r="8494" spans="2:2" x14ac:dyDescent="0.3">
      <c r="B8494" s="113">
        <v>52670</v>
      </c>
    </row>
    <row r="8495" spans="2:2" x14ac:dyDescent="0.3">
      <c r="B8495" s="113">
        <v>73580</v>
      </c>
    </row>
    <row r="8496" spans="2:2" x14ac:dyDescent="0.3">
      <c r="B8496" s="113">
        <v>86330</v>
      </c>
    </row>
    <row r="8497" spans="2:2" x14ac:dyDescent="0.3">
      <c r="B8497" s="113">
        <v>88420</v>
      </c>
    </row>
    <row r="8498" spans="2:2" x14ac:dyDescent="0.3">
      <c r="B8498" s="113">
        <v>101750</v>
      </c>
    </row>
    <row r="8499" spans="2:2" x14ac:dyDescent="0.3">
      <c r="B8499" s="113">
        <v>115500</v>
      </c>
    </row>
    <row r="8500" spans="2:2" x14ac:dyDescent="0.3">
      <c r="B8500" s="113">
        <v>123330</v>
      </c>
    </row>
    <row r="8501" spans="2:2" x14ac:dyDescent="0.3">
      <c r="B8501" s="113">
        <v>130830.00000000001</v>
      </c>
    </row>
    <row r="8502" spans="2:2" x14ac:dyDescent="0.3">
      <c r="B8502" s="113">
        <v>135170</v>
      </c>
    </row>
    <row r="8503" spans="2:2" x14ac:dyDescent="0.3">
      <c r="B8503" s="113">
        <v>144250</v>
      </c>
    </row>
    <row r="8504" spans="2:2" x14ac:dyDescent="0.3">
      <c r="B8504" s="113">
        <v>146750</v>
      </c>
    </row>
    <row r="8505" spans="2:2" x14ac:dyDescent="0.3">
      <c r="B8505" s="113">
        <v>150080</v>
      </c>
    </row>
    <row r="8506" spans="2:2" x14ac:dyDescent="0.3">
      <c r="B8506" s="113">
        <v>153000</v>
      </c>
    </row>
    <row r="8507" spans="2:2" x14ac:dyDescent="0.3">
      <c r="B8507" s="113">
        <v>155170</v>
      </c>
    </row>
    <row r="8508" spans="2:2" x14ac:dyDescent="0.3">
      <c r="B8508" s="113">
        <v>158330</v>
      </c>
    </row>
    <row r="8509" spans="2:2" x14ac:dyDescent="0.3">
      <c r="B8509" s="113">
        <v>158580</v>
      </c>
    </row>
    <row r="8510" spans="2:2" x14ac:dyDescent="0.3">
      <c r="B8510" s="113">
        <v>94080</v>
      </c>
    </row>
    <row r="8511" spans="2:2" x14ac:dyDescent="0.3">
      <c r="B8511" s="113">
        <v>74000</v>
      </c>
    </row>
    <row r="8512" spans="2:2" x14ac:dyDescent="0.3">
      <c r="B8512" s="113">
        <v>63250</v>
      </c>
    </row>
    <row r="8513" spans="2:2" x14ac:dyDescent="0.3">
      <c r="B8513" s="113">
        <v>64750</v>
      </c>
    </row>
    <row r="8514" spans="2:2" x14ac:dyDescent="0.3">
      <c r="B8514" s="113">
        <v>66670</v>
      </c>
    </row>
    <row r="8515" spans="2:2" x14ac:dyDescent="0.3">
      <c r="B8515" s="113">
        <v>59330</v>
      </c>
    </row>
    <row r="8516" spans="2:2" x14ac:dyDescent="0.3">
      <c r="B8516" s="113">
        <v>50420</v>
      </c>
    </row>
    <row r="8517" spans="2:2" x14ac:dyDescent="0.3">
      <c r="B8517" s="113">
        <v>46250</v>
      </c>
    </row>
    <row r="8518" spans="2:2" x14ac:dyDescent="0.3">
      <c r="B8518" s="113">
        <v>48750</v>
      </c>
    </row>
    <row r="8519" spans="2:2" x14ac:dyDescent="0.3">
      <c r="B8519" s="113">
        <v>71420</v>
      </c>
    </row>
    <row r="8520" spans="2:2" x14ac:dyDescent="0.3">
      <c r="B8520" s="113">
        <v>86170</v>
      </c>
    </row>
    <row r="8521" spans="2:2" x14ac:dyDescent="0.3">
      <c r="B8521" s="113">
        <v>89500</v>
      </c>
    </row>
    <row r="8522" spans="2:2" x14ac:dyDescent="0.3">
      <c r="B8522" s="113">
        <v>103750</v>
      </c>
    </row>
    <row r="8523" spans="2:2" x14ac:dyDescent="0.3">
      <c r="B8523" s="113">
        <v>118250</v>
      </c>
    </row>
    <row r="8524" spans="2:2" x14ac:dyDescent="0.3">
      <c r="B8524" s="113">
        <v>126250</v>
      </c>
    </row>
    <row r="8525" spans="2:2" x14ac:dyDescent="0.3">
      <c r="B8525" s="113">
        <v>132830</v>
      </c>
    </row>
    <row r="8526" spans="2:2" x14ac:dyDescent="0.3">
      <c r="B8526" s="113">
        <v>136420</v>
      </c>
    </row>
    <row r="8527" spans="2:2" x14ac:dyDescent="0.3">
      <c r="B8527" s="113">
        <v>145830</v>
      </c>
    </row>
    <row r="8528" spans="2:2" x14ac:dyDescent="0.3">
      <c r="B8528" s="113">
        <v>148420</v>
      </c>
    </row>
    <row r="8529" spans="2:2" x14ac:dyDescent="0.3">
      <c r="B8529" s="113">
        <v>150420</v>
      </c>
    </row>
    <row r="8530" spans="2:2" x14ac:dyDescent="0.3">
      <c r="B8530" s="113">
        <v>152250</v>
      </c>
    </row>
    <row r="8531" spans="2:2" x14ac:dyDescent="0.3">
      <c r="B8531" s="113">
        <v>153920</v>
      </c>
    </row>
    <row r="8532" spans="2:2" x14ac:dyDescent="0.3">
      <c r="B8532" s="113">
        <v>155250</v>
      </c>
    </row>
    <row r="8533" spans="2:2" x14ac:dyDescent="0.3">
      <c r="B8533" s="113">
        <v>155000</v>
      </c>
    </row>
    <row r="8534" spans="2:2" x14ac:dyDescent="0.3">
      <c r="B8534" s="113">
        <v>91750</v>
      </c>
    </row>
    <row r="8535" spans="2:2" x14ac:dyDescent="0.3">
      <c r="B8535" s="113">
        <v>82250</v>
      </c>
    </row>
    <row r="8536" spans="2:2" x14ac:dyDescent="0.3">
      <c r="B8536" s="113">
        <v>66420</v>
      </c>
    </row>
    <row r="8537" spans="2:2" x14ac:dyDescent="0.3">
      <c r="B8537" s="113">
        <v>57750</v>
      </c>
    </row>
    <row r="8538" spans="2:2" x14ac:dyDescent="0.3">
      <c r="B8538" s="113">
        <v>53250</v>
      </c>
    </row>
    <row r="8539" spans="2:2" x14ac:dyDescent="0.3">
      <c r="B8539" s="113">
        <v>49000</v>
      </c>
    </row>
    <row r="8540" spans="2:2" x14ac:dyDescent="0.3">
      <c r="B8540" s="113">
        <v>35000</v>
      </c>
    </row>
    <row r="8541" spans="2:2" x14ac:dyDescent="0.3">
      <c r="B8541" s="113">
        <v>32920</v>
      </c>
    </row>
    <row r="8542" spans="2:2" x14ac:dyDescent="0.3">
      <c r="B8542" s="113">
        <v>30580</v>
      </c>
    </row>
    <row r="8543" spans="2:2" x14ac:dyDescent="0.3">
      <c r="B8543" s="113">
        <v>48750</v>
      </c>
    </row>
    <row r="8544" spans="2:2" x14ac:dyDescent="0.3">
      <c r="B8544" s="113">
        <v>59670</v>
      </c>
    </row>
    <row r="8545" spans="2:2" x14ac:dyDescent="0.3">
      <c r="B8545" s="113">
        <v>64750</v>
      </c>
    </row>
    <row r="8546" spans="2:2" x14ac:dyDescent="0.3">
      <c r="B8546" s="113">
        <v>79920</v>
      </c>
    </row>
    <row r="8547" spans="2:2" x14ac:dyDescent="0.3">
      <c r="B8547" s="113">
        <v>95830</v>
      </c>
    </row>
    <row r="8548" spans="2:2" x14ac:dyDescent="0.3">
      <c r="B8548" s="113">
        <v>103580</v>
      </c>
    </row>
    <row r="8549" spans="2:2" x14ac:dyDescent="0.3">
      <c r="B8549" s="113">
        <v>111080</v>
      </c>
    </row>
    <row r="8550" spans="2:2" x14ac:dyDescent="0.3">
      <c r="B8550" s="113">
        <v>113920</v>
      </c>
    </row>
    <row r="8551" spans="2:2" x14ac:dyDescent="0.3">
      <c r="B8551" s="113">
        <v>122670</v>
      </c>
    </row>
    <row r="8552" spans="2:2" x14ac:dyDescent="0.3">
      <c r="B8552" s="113">
        <v>125580</v>
      </c>
    </row>
    <row r="8553" spans="2:2" x14ac:dyDescent="0.3">
      <c r="B8553" s="113">
        <v>128000</v>
      </c>
    </row>
    <row r="8554" spans="2:2" x14ac:dyDescent="0.3">
      <c r="B8554" s="113">
        <v>128830.00000000001</v>
      </c>
    </row>
    <row r="8555" spans="2:2" x14ac:dyDescent="0.3">
      <c r="B8555" s="113">
        <v>133420</v>
      </c>
    </row>
    <row r="8556" spans="2:2" x14ac:dyDescent="0.3">
      <c r="B8556" s="113">
        <v>137670</v>
      </c>
    </row>
    <row r="8557" spans="2:2" x14ac:dyDescent="0.3">
      <c r="B8557" s="113">
        <v>137580</v>
      </c>
    </row>
    <row r="8558" spans="2:2" x14ac:dyDescent="0.3">
      <c r="B8558" s="113">
        <v>76330</v>
      </c>
    </row>
    <row r="8559" spans="2:2" x14ac:dyDescent="0.3">
      <c r="B8559" s="113">
        <v>61580</v>
      </c>
    </row>
    <row r="8560" spans="2:2" x14ac:dyDescent="0.3">
      <c r="B8560" s="113">
        <v>55420</v>
      </c>
    </row>
    <row r="8561" spans="2:2" x14ac:dyDescent="0.3">
      <c r="B8561" s="113">
        <v>54420</v>
      </c>
    </row>
    <row r="8562" spans="2:2" x14ac:dyDescent="0.3">
      <c r="B8562" s="113">
        <v>48580</v>
      </c>
    </row>
    <row r="8563" spans="2:2" x14ac:dyDescent="0.3">
      <c r="B8563" s="113">
        <v>46000</v>
      </c>
    </row>
    <row r="8564" spans="2:2" x14ac:dyDescent="0.3">
      <c r="B8564" s="113">
        <v>38420</v>
      </c>
    </row>
    <row r="8565" spans="2:2" x14ac:dyDescent="0.3">
      <c r="B8565" s="113">
        <v>35500</v>
      </c>
    </row>
    <row r="8566" spans="2:2" x14ac:dyDescent="0.3">
      <c r="B8566" s="113">
        <v>33580</v>
      </c>
    </row>
    <row r="8567" spans="2:2" x14ac:dyDescent="0.3">
      <c r="B8567" s="113">
        <v>57000</v>
      </c>
    </row>
    <row r="8568" spans="2:2" x14ac:dyDescent="0.3">
      <c r="B8568" s="113">
        <v>71580</v>
      </c>
    </row>
    <row r="8569" spans="2:2" x14ac:dyDescent="0.3">
      <c r="B8569" s="113">
        <v>75080</v>
      </c>
    </row>
    <row r="8570" spans="2:2" x14ac:dyDescent="0.3">
      <c r="B8570" s="113">
        <v>89080</v>
      </c>
    </row>
    <row r="8571" spans="2:2" x14ac:dyDescent="0.3">
      <c r="B8571" s="113">
        <v>103250</v>
      </c>
    </row>
    <row r="8572" spans="2:2" x14ac:dyDescent="0.3">
      <c r="B8572" s="113">
        <v>110580</v>
      </c>
    </row>
    <row r="8573" spans="2:2" x14ac:dyDescent="0.3">
      <c r="B8573" s="113">
        <v>117080</v>
      </c>
    </row>
    <row r="8574" spans="2:2" x14ac:dyDescent="0.3">
      <c r="B8574" s="113">
        <v>119000</v>
      </c>
    </row>
    <row r="8575" spans="2:2" x14ac:dyDescent="0.3">
      <c r="B8575" s="113">
        <v>126170</v>
      </c>
    </row>
    <row r="8576" spans="2:2" x14ac:dyDescent="0.3">
      <c r="B8576" s="113">
        <v>128250</v>
      </c>
    </row>
    <row r="8577" spans="2:2" x14ac:dyDescent="0.3">
      <c r="B8577" s="113">
        <v>129419.99999999999</v>
      </c>
    </row>
    <row r="8578" spans="2:2" x14ac:dyDescent="0.3">
      <c r="B8578" s="113">
        <v>130000</v>
      </c>
    </row>
    <row r="8579" spans="2:2" x14ac:dyDescent="0.3">
      <c r="B8579" s="113">
        <v>130669.99999999999</v>
      </c>
    </row>
    <row r="8580" spans="2:2" x14ac:dyDescent="0.3">
      <c r="B8580" s="113">
        <v>130830.00000000001</v>
      </c>
    </row>
    <row r="8581" spans="2:2" x14ac:dyDescent="0.3">
      <c r="B8581" s="113">
        <v>129580.00000000001</v>
      </c>
    </row>
    <row r="8582" spans="2:2" x14ac:dyDescent="0.3">
      <c r="B8582" s="113">
        <v>65420</v>
      </c>
    </row>
    <row r="8583" spans="2:2" x14ac:dyDescent="0.3">
      <c r="B8583" s="113">
        <v>57830</v>
      </c>
    </row>
    <row r="8584" spans="2:2" x14ac:dyDescent="0.3">
      <c r="B8584" s="113">
        <v>52670</v>
      </c>
    </row>
    <row r="8585" spans="2:2" x14ac:dyDescent="0.3">
      <c r="B8585" s="113">
        <v>52750</v>
      </c>
    </row>
    <row r="8586" spans="2:2" x14ac:dyDescent="0.3">
      <c r="B8586" s="113">
        <v>51920</v>
      </c>
    </row>
    <row r="8587" spans="2:2" x14ac:dyDescent="0.3">
      <c r="B8587" s="113">
        <v>50750</v>
      </c>
    </row>
    <row r="8588" spans="2:2" x14ac:dyDescent="0.3">
      <c r="B8588" s="113">
        <v>43000</v>
      </c>
    </row>
    <row r="8589" spans="2:2" x14ac:dyDescent="0.3">
      <c r="B8589" s="113">
        <v>41500</v>
      </c>
    </row>
    <row r="8590" spans="2:2" x14ac:dyDescent="0.3">
      <c r="B8590" s="113">
        <v>40420</v>
      </c>
    </row>
    <row r="8591" spans="2:2" x14ac:dyDescent="0.3">
      <c r="B8591" s="113">
        <v>62330</v>
      </c>
    </row>
    <row r="8592" spans="2:2" x14ac:dyDescent="0.3">
      <c r="B8592" s="113">
        <v>75080</v>
      </c>
    </row>
    <row r="8593" spans="2:2" x14ac:dyDescent="0.3">
      <c r="B8593" s="113">
        <v>78250</v>
      </c>
    </row>
    <row r="8594" spans="2:2" x14ac:dyDescent="0.3">
      <c r="B8594" s="113">
        <v>92500</v>
      </c>
    </row>
    <row r="8595" spans="2:2" x14ac:dyDescent="0.3">
      <c r="B8595" s="113">
        <v>104920</v>
      </c>
    </row>
    <row r="8596" spans="2:2" x14ac:dyDescent="0.3">
      <c r="B8596" s="113">
        <v>112000</v>
      </c>
    </row>
    <row r="8597" spans="2:2" x14ac:dyDescent="0.3">
      <c r="B8597" s="113">
        <v>119080</v>
      </c>
    </row>
    <row r="8598" spans="2:2" x14ac:dyDescent="0.3">
      <c r="B8598" s="113">
        <v>120670</v>
      </c>
    </row>
    <row r="8599" spans="2:2" x14ac:dyDescent="0.3">
      <c r="B8599" s="113">
        <v>127580</v>
      </c>
    </row>
    <row r="8600" spans="2:2" x14ac:dyDescent="0.3">
      <c r="B8600" s="113">
        <v>129000</v>
      </c>
    </row>
    <row r="8601" spans="2:2" x14ac:dyDescent="0.3">
      <c r="B8601" s="113">
        <v>129830.00000000001</v>
      </c>
    </row>
    <row r="8602" spans="2:2" x14ac:dyDescent="0.3">
      <c r="B8602" s="113">
        <v>129830.00000000001</v>
      </c>
    </row>
    <row r="8603" spans="2:2" x14ac:dyDescent="0.3">
      <c r="B8603" s="113">
        <v>129919.99999999999</v>
      </c>
    </row>
    <row r="8604" spans="2:2" x14ac:dyDescent="0.3">
      <c r="B8604" s="113">
        <v>129830.00000000001</v>
      </c>
    </row>
    <row r="8605" spans="2:2" x14ac:dyDescent="0.3">
      <c r="B8605" s="113">
        <v>127670</v>
      </c>
    </row>
    <row r="8606" spans="2:2" x14ac:dyDescent="0.3">
      <c r="B8606" s="113">
        <v>66500</v>
      </c>
    </row>
    <row r="8607" spans="2:2" x14ac:dyDescent="0.3">
      <c r="B8607" s="113">
        <v>54250</v>
      </c>
    </row>
    <row r="8608" spans="2:2" x14ac:dyDescent="0.3">
      <c r="B8608" s="113">
        <v>47000</v>
      </c>
    </row>
    <row r="8609" spans="2:2" x14ac:dyDescent="0.3">
      <c r="B8609" s="113">
        <v>42750</v>
      </c>
    </row>
    <row r="8610" spans="2:2" x14ac:dyDescent="0.3">
      <c r="B8610" s="113">
        <v>39830</v>
      </c>
    </row>
    <row r="8611" spans="2:2" x14ac:dyDescent="0.3">
      <c r="B8611" s="113">
        <v>39830</v>
      </c>
    </row>
    <row r="8612" spans="2:2" x14ac:dyDescent="0.3">
      <c r="B8612" s="113">
        <v>29670</v>
      </c>
    </row>
    <row r="8613" spans="2:2" x14ac:dyDescent="0.3">
      <c r="B8613" s="113">
        <v>25580</v>
      </c>
    </row>
    <row r="8614" spans="2:2" x14ac:dyDescent="0.3">
      <c r="B8614" s="113">
        <v>24920</v>
      </c>
    </row>
    <row r="8615" spans="2:2" x14ac:dyDescent="0.3">
      <c r="B8615" s="113">
        <v>45750</v>
      </c>
    </row>
    <row r="8616" spans="2:2" x14ac:dyDescent="0.3">
      <c r="B8616" s="113">
        <v>60500</v>
      </c>
    </row>
    <row r="8617" spans="2:2" x14ac:dyDescent="0.3">
      <c r="B8617" s="113">
        <v>64420</v>
      </c>
    </row>
    <row r="8618" spans="2:2" x14ac:dyDescent="0.3">
      <c r="B8618" s="113">
        <v>79250</v>
      </c>
    </row>
    <row r="8619" spans="2:2" x14ac:dyDescent="0.3">
      <c r="B8619" s="113">
        <v>92080</v>
      </c>
    </row>
    <row r="8620" spans="2:2" x14ac:dyDescent="0.3">
      <c r="B8620" s="113">
        <v>99670</v>
      </c>
    </row>
    <row r="8621" spans="2:2" x14ac:dyDescent="0.3">
      <c r="B8621" s="113">
        <v>106670</v>
      </c>
    </row>
    <row r="8622" spans="2:2" x14ac:dyDescent="0.3">
      <c r="B8622" s="113">
        <v>109500</v>
      </c>
    </row>
    <row r="8623" spans="2:2" x14ac:dyDescent="0.3">
      <c r="B8623" s="113">
        <v>117080</v>
      </c>
    </row>
    <row r="8624" spans="2:2" x14ac:dyDescent="0.3">
      <c r="B8624" s="113">
        <v>119250</v>
      </c>
    </row>
    <row r="8625" spans="2:2" x14ac:dyDescent="0.3">
      <c r="B8625" s="113">
        <v>122170</v>
      </c>
    </row>
    <row r="8626" spans="2:2" x14ac:dyDescent="0.3">
      <c r="B8626" s="113">
        <v>124330</v>
      </c>
    </row>
    <row r="8627" spans="2:2" x14ac:dyDescent="0.3">
      <c r="B8627" s="113">
        <v>126000</v>
      </c>
    </row>
    <row r="8628" spans="2:2" x14ac:dyDescent="0.3">
      <c r="B8628" s="113">
        <v>128000</v>
      </c>
    </row>
    <row r="8629" spans="2:2" x14ac:dyDescent="0.3">
      <c r="B8629" s="113">
        <v>128250</v>
      </c>
    </row>
    <row r="8630" spans="2:2" x14ac:dyDescent="0.3">
      <c r="B8630" s="113">
        <v>64830</v>
      </c>
    </row>
    <row r="8631" spans="2:2" x14ac:dyDescent="0.3">
      <c r="B8631" s="113">
        <v>56000</v>
      </c>
    </row>
    <row r="8632" spans="2:2" x14ac:dyDescent="0.3">
      <c r="B8632" s="113">
        <v>49420</v>
      </c>
    </row>
    <row r="8633" spans="2:2" x14ac:dyDescent="0.3">
      <c r="B8633" s="113">
        <v>49080</v>
      </c>
    </row>
    <row r="8634" spans="2:2" x14ac:dyDescent="0.3">
      <c r="B8634" s="113">
        <v>48750</v>
      </c>
    </row>
    <row r="8635" spans="2:2" x14ac:dyDescent="0.3">
      <c r="B8635" s="113">
        <v>45580</v>
      </c>
    </row>
    <row r="8636" spans="2:2" x14ac:dyDescent="0.3">
      <c r="B8636" s="113">
        <v>38920</v>
      </c>
    </row>
    <row r="8637" spans="2:2" x14ac:dyDescent="0.3">
      <c r="B8637" s="113">
        <v>38250</v>
      </c>
    </row>
    <row r="8638" spans="2:2" x14ac:dyDescent="0.3">
      <c r="B8638" s="113">
        <v>40250</v>
      </c>
    </row>
    <row r="8639" spans="2:2" x14ac:dyDescent="0.3">
      <c r="B8639" s="113">
        <v>64250</v>
      </c>
    </row>
    <row r="8640" spans="2:2" x14ac:dyDescent="0.3">
      <c r="B8640" s="113">
        <v>79330</v>
      </c>
    </row>
    <row r="8641" spans="2:2" x14ac:dyDescent="0.3">
      <c r="B8641" s="113">
        <v>83750</v>
      </c>
    </row>
    <row r="8642" spans="2:2" x14ac:dyDescent="0.3">
      <c r="B8642" s="113">
        <v>99250</v>
      </c>
    </row>
    <row r="8643" spans="2:2" x14ac:dyDescent="0.3">
      <c r="B8643" s="113">
        <v>114580</v>
      </c>
    </row>
    <row r="8644" spans="2:2" x14ac:dyDescent="0.3">
      <c r="B8644" s="113">
        <v>123250</v>
      </c>
    </row>
    <row r="8645" spans="2:2" x14ac:dyDescent="0.3">
      <c r="B8645" s="113">
        <v>131000</v>
      </c>
    </row>
    <row r="8646" spans="2:2" x14ac:dyDescent="0.3">
      <c r="B8646" s="113">
        <v>134080</v>
      </c>
    </row>
    <row r="8647" spans="2:2" x14ac:dyDescent="0.3">
      <c r="B8647" s="113">
        <v>142080</v>
      </c>
    </row>
    <row r="8648" spans="2:2" x14ac:dyDescent="0.3">
      <c r="B8648" s="113">
        <v>145420</v>
      </c>
    </row>
    <row r="8649" spans="2:2" x14ac:dyDescent="0.3">
      <c r="B8649" s="113">
        <v>148920</v>
      </c>
    </row>
    <row r="8650" spans="2:2" x14ac:dyDescent="0.3">
      <c r="B8650" s="113">
        <v>151420</v>
      </c>
    </row>
    <row r="8651" spans="2:2" x14ac:dyDescent="0.3">
      <c r="B8651" s="113">
        <v>154080</v>
      </c>
    </row>
    <row r="8652" spans="2:2" x14ac:dyDescent="0.3">
      <c r="B8652" s="113">
        <v>156580</v>
      </c>
    </row>
    <row r="8653" spans="2:2" x14ac:dyDescent="0.3">
      <c r="B8653" s="113">
        <v>156670</v>
      </c>
    </row>
    <row r="8654" spans="2:2" x14ac:dyDescent="0.3">
      <c r="B8654" s="113">
        <v>92330</v>
      </c>
    </row>
    <row r="8655" spans="2:2" x14ac:dyDescent="0.3">
      <c r="B8655" s="113">
        <v>81580</v>
      </c>
    </row>
    <row r="8656" spans="2:2" x14ac:dyDescent="0.3">
      <c r="B8656" s="113">
        <v>75250</v>
      </c>
    </row>
    <row r="8657" spans="2:2" x14ac:dyDescent="0.3">
      <c r="B8657" s="113">
        <v>73420</v>
      </c>
    </row>
    <row r="8658" spans="2:2" x14ac:dyDescent="0.3">
      <c r="B8658" s="113">
        <v>72500</v>
      </c>
    </row>
    <row r="8659" spans="2:2" x14ac:dyDescent="0.3">
      <c r="B8659" s="113">
        <v>69080</v>
      </c>
    </row>
    <row r="8660" spans="2:2" x14ac:dyDescent="0.3">
      <c r="B8660" s="113">
        <v>62000</v>
      </c>
    </row>
    <row r="8661" spans="2:2" x14ac:dyDescent="0.3">
      <c r="B8661" s="113">
        <v>60250</v>
      </c>
    </row>
    <row r="8662" spans="2:2" x14ac:dyDescent="0.3">
      <c r="B8662" s="113">
        <v>61750</v>
      </c>
    </row>
    <row r="8663" spans="2:2" x14ac:dyDescent="0.3">
      <c r="B8663" s="113">
        <v>86330</v>
      </c>
    </row>
    <row r="8664" spans="2:2" x14ac:dyDescent="0.3">
      <c r="B8664" s="113">
        <v>100920</v>
      </c>
    </row>
    <row r="8665" spans="2:2" x14ac:dyDescent="0.3">
      <c r="B8665" s="113">
        <v>104830</v>
      </c>
    </row>
    <row r="8666" spans="2:2" x14ac:dyDescent="0.3">
      <c r="B8666" s="113">
        <v>119920</v>
      </c>
    </row>
    <row r="8667" spans="2:2" x14ac:dyDescent="0.3">
      <c r="B8667" s="113">
        <v>134830</v>
      </c>
    </row>
    <row r="8668" spans="2:2" x14ac:dyDescent="0.3">
      <c r="B8668" s="113">
        <v>142500</v>
      </c>
    </row>
    <row r="8669" spans="2:2" x14ac:dyDescent="0.3">
      <c r="B8669" s="113">
        <v>149580</v>
      </c>
    </row>
    <row r="8670" spans="2:2" x14ac:dyDescent="0.3">
      <c r="B8670" s="113">
        <v>151920</v>
      </c>
    </row>
    <row r="8671" spans="2:2" x14ac:dyDescent="0.3">
      <c r="B8671" s="113">
        <v>159670</v>
      </c>
    </row>
    <row r="8672" spans="2:2" x14ac:dyDescent="0.3">
      <c r="B8672" s="113">
        <v>161920</v>
      </c>
    </row>
    <row r="8673" spans="2:2" x14ac:dyDescent="0.3">
      <c r="B8673" s="113">
        <v>163170</v>
      </c>
    </row>
    <row r="8674" spans="2:2" x14ac:dyDescent="0.3">
      <c r="B8674" s="113">
        <v>164580</v>
      </c>
    </row>
    <row r="8675" spans="2:2" x14ac:dyDescent="0.3">
      <c r="B8675" s="113">
        <v>165500</v>
      </c>
    </row>
    <row r="8676" spans="2:2" x14ac:dyDescent="0.3">
      <c r="B8676" s="113">
        <v>166250</v>
      </c>
    </row>
    <row r="8677" spans="2:2" x14ac:dyDescent="0.3">
      <c r="B8677" s="113">
        <v>164750</v>
      </c>
    </row>
    <row r="8678" spans="2:2" x14ac:dyDescent="0.3">
      <c r="B8678" s="113">
        <v>99750</v>
      </c>
    </row>
    <row r="8679" spans="2:2" x14ac:dyDescent="0.3">
      <c r="B8679" s="113">
        <v>89500</v>
      </c>
    </row>
    <row r="8680" spans="2:2" x14ac:dyDescent="0.3">
      <c r="B8680" s="113">
        <v>76750</v>
      </c>
    </row>
    <row r="8681" spans="2:2" x14ac:dyDescent="0.3">
      <c r="B8681" s="113">
        <v>69580</v>
      </c>
    </row>
    <row r="8682" spans="2:2" x14ac:dyDescent="0.3">
      <c r="B8682" s="113">
        <v>69670</v>
      </c>
    </row>
    <row r="8683" spans="2:2" x14ac:dyDescent="0.3">
      <c r="B8683" s="113">
        <v>69000</v>
      </c>
    </row>
    <row r="8684" spans="2:2" x14ac:dyDescent="0.3">
      <c r="B8684" s="113">
        <v>56330</v>
      </c>
    </row>
    <row r="8685" spans="2:2" x14ac:dyDescent="0.3">
      <c r="B8685" s="113">
        <v>51420</v>
      </c>
    </row>
    <row r="8686" spans="2:2" x14ac:dyDescent="0.3">
      <c r="B8686" s="113">
        <v>53330</v>
      </c>
    </row>
    <row r="8687" spans="2:2" x14ac:dyDescent="0.3">
      <c r="B8687" s="113">
        <v>78750</v>
      </c>
    </row>
    <row r="8688" spans="2:2" x14ac:dyDescent="0.3">
      <c r="B8688" s="113">
        <v>94830</v>
      </c>
    </row>
    <row r="8689" spans="2:2" x14ac:dyDescent="0.3">
      <c r="B8689" s="113">
        <v>103580</v>
      </c>
    </row>
    <row r="8690" spans="2:2" x14ac:dyDescent="0.3">
      <c r="B8690" s="113">
        <v>121580</v>
      </c>
    </row>
    <row r="8691" spans="2:2" x14ac:dyDescent="0.3">
      <c r="B8691" s="113">
        <v>138830</v>
      </c>
    </row>
    <row r="8692" spans="2:2" x14ac:dyDescent="0.3">
      <c r="B8692" s="113">
        <v>148750</v>
      </c>
    </row>
    <row r="8693" spans="2:2" x14ac:dyDescent="0.3">
      <c r="B8693" s="113">
        <v>158080</v>
      </c>
    </row>
    <row r="8694" spans="2:2" x14ac:dyDescent="0.3">
      <c r="B8694" s="113">
        <v>165670</v>
      </c>
    </row>
    <row r="8695" spans="2:2" x14ac:dyDescent="0.3">
      <c r="B8695" s="113">
        <v>175080</v>
      </c>
    </row>
    <row r="8696" spans="2:2" x14ac:dyDescent="0.3">
      <c r="B8696" s="113">
        <v>179080</v>
      </c>
    </row>
    <row r="8697" spans="2:2" x14ac:dyDescent="0.3">
      <c r="B8697" s="113">
        <v>183080</v>
      </c>
    </row>
    <row r="8698" spans="2:2" x14ac:dyDescent="0.3">
      <c r="B8698" s="113">
        <v>186830</v>
      </c>
    </row>
    <row r="8699" spans="2:2" x14ac:dyDescent="0.3">
      <c r="B8699" s="113">
        <v>187750</v>
      </c>
    </row>
    <row r="8700" spans="2:2" x14ac:dyDescent="0.3">
      <c r="B8700" s="113">
        <v>188920</v>
      </c>
    </row>
    <row r="8701" spans="2:2" x14ac:dyDescent="0.3">
      <c r="B8701" s="113">
        <v>188830</v>
      </c>
    </row>
    <row r="8702" spans="2:2" x14ac:dyDescent="0.3">
      <c r="B8702" s="113">
        <v>126830</v>
      </c>
    </row>
    <row r="8703" spans="2:2" x14ac:dyDescent="0.3">
      <c r="B8703" s="113">
        <v>107500</v>
      </c>
    </row>
    <row r="8704" spans="2:2" x14ac:dyDescent="0.3">
      <c r="B8704" s="113">
        <v>100000</v>
      </c>
    </row>
    <row r="8705" spans="2:2" x14ac:dyDescent="0.3">
      <c r="B8705" s="113">
        <v>101830</v>
      </c>
    </row>
    <row r="8706" spans="2:2" x14ac:dyDescent="0.3">
      <c r="B8706" s="113">
        <v>100170</v>
      </c>
    </row>
    <row r="8707" spans="2:2" x14ac:dyDescent="0.3">
      <c r="B8707" s="113">
        <v>97170</v>
      </c>
    </row>
    <row r="8708" spans="2:2" x14ac:dyDescent="0.3">
      <c r="B8708" s="113">
        <v>86000</v>
      </c>
    </row>
    <row r="8709" spans="2:2" x14ac:dyDescent="0.3">
      <c r="B8709" s="113">
        <v>83080</v>
      </c>
    </row>
    <row r="8710" spans="2:2" x14ac:dyDescent="0.3">
      <c r="B8710" s="113">
        <v>80750</v>
      </c>
    </row>
    <row r="8711" spans="2:2" x14ac:dyDescent="0.3">
      <c r="B8711" s="113">
        <v>101420</v>
      </c>
    </row>
    <row r="8712" spans="2:2" x14ac:dyDescent="0.3">
      <c r="B8712" s="113">
        <v>112670</v>
      </c>
    </row>
    <row r="8713" spans="2:2" x14ac:dyDescent="0.3">
      <c r="B8713" s="113">
        <v>113750</v>
      </c>
    </row>
    <row r="8714" spans="2:2" x14ac:dyDescent="0.3">
      <c r="B8714" s="113">
        <v>126080</v>
      </c>
    </row>
    <row r="8715" spans="2:2" x14ac:dyDescent="0.3">
      <c r="B8715" s="113">
        <v>138500</v>
      </c>
    </row>
    <row r="8716" spans="2:2" x14ac:dyDescent="0.3">
      <c r="B8716" s="113">
        <v>144580</v>
      </c>
    </row>
    <row r="8717" spans="2:2" x14ac:dyDescent="0.3">
      <c r="B8717" s="113">
        <v>149580</v>
      </c>
    </row>
    <row r="8718" spans="2:2" x14ac:dyDescent="0.3">
      <c r="B8718" s="113">
        <v>150580</v>
      </c>
    </row>
    <row r="8719" spans="2:2" x14ac:dyDescent="0.3">
      <c r="B8719" s="113">
        <v>156670</v>
      </c>
    </row>
    <row r="8720" spans="2:2" x14ac:dyDescent="0.3">
      <c r="B8720" s="113">
        <v>157420</v>
      </c>
    </row>
    <row r="8721" spans="2:2" x14ac:dyDescent="0.3">
      <c r="B8721" s="113">
        <v>157250</v>
      </c>
    </row>
    <row r="8722" spans="2:2" x14ac:dyDescent="0.3">
      <c r="B8722" s="113">
        <v>156670</v>
      </c>
    </row>
    <row r="8723" spans="2:2" x14ac:dyDescent="0.3">
      <c r="B8723" s="113">
        <v>156080</v>
      </c>
    </row>
    <row r="8724" spans="2:2" x14ac:dyDescent="0.3">
      <c r="B8724" s="113">
        <v>155250</v>
      </c>
    </row>
    <row r="8725" spans="2:2" x14ac:dyDescent="0.3">
      <c r="B8725" s="113">
        <v>152330</v>
      </c>
    </row>
    <row r="8726" spans="2:2" x14ac:dyDescent="0.3">
      <c r="B8726" s="113">
        <v>90330</v>
      </c>
    </row>
    <row r="8727" spans="2:2" x14ac:dyDescent="0.3">
      <c r="B8727" s="113">
        <v>77580</v>
      </c>
    </row>
    <row r="8728" spans="2:2" x14ac:dyDescent="0.3">
      <c r="B8728" s="113">
        <v>69330</v>
      </c>
    </row>
    <row r="8729" spans="2:2" x14ac:dyDescent="0.3">
      <c r="B8729" s="113">
        <v>66920</v>
      </c>
    </row>
    <row r="8730" spans="2:2" x14ac:dyDescent="0.3">
      <c r="B8730" s="113">
        <v>64830</v>
      </c>
    </row>
    <row r="8731" spans="2:2" x14ac:dyDescent="0.3">
      <c r="B8731" s="113">
        <v>63920</v>
      </c>
    </row>
    <row r="8732" spans="2:2" x14ac:dyDescent="0.3">
      <c r="B8732" s="113">
        <v>54000</v>
      </c>
    </row>
    <row r="8733" spans="2:2" x14ac:dyDescent="0.3">
      <c r="B8733" s="113">
        <v>49250</v>
      </c>
    </row>
    <row r="8734" spans="2:2" x14ac:dyDescent="0.3">
      <c r="B8734" s="113">
        <v>46170</v>
      </c>
    </row>
    <row r="8735" spans="2:2" x14ac:dyDescent="0.3">
      <c r="B8735" s="113">
        <v>66080</v>
      </c>
    </row>
    <row r="8736" spans="2:2" x14ac:dyDescent="0.3">
      <c r="B8736" s="113">
        <v>75920</v>
      </c>
    </row>
    <row r="8737" spans="2:2" x14ac:dyDescent="0.3">
      <c r="B8737" s="113">
        <v>75670</v>
      </c>
    </row>
    <row r="8738" spans="2:2" x14ac:dyDescent="0.3">
      <c r="B8738" s="113">
        <v>86580</v>
      </c>
    </row>
    <row r="8739" spans="2:2" x14ac:dyDescent="0.3">
      <c r="B8739" s="113">
        <v>96750</v>
      </c>
    </row>
    <row r="8740" spans="2:2" x14ac:dyDescent="0.3">
      <c r="B8740" s="113">
        <v>101580</v>
      </c>
    </row>
    <row r="8741" spans="2:2" x14ac:dyDescent="0.3">
      <c r="B8741" s="113">
        <v>105000</v>
      </c>
    </row>
    <row r="8742" spans="2:2" x14ac:dyDescent="0.3">
      <c r="B8742" s="113">
        <v>105250</v>
      </c>
    </row>
    <row r="8743" spans="2:2" x14ac:dyDescent="0.3">
      <c r="B8743" s="113">
        <v>112750</v>
      </c>
    </row>
    <row r="8744" spans="2:2" x14ac:dyDescent="0.3">
      <c r="B8744" s="113">
        <v>114170</v>
      </c>
    </row>
    <row r="8745" spans="2:2" x14ac:dyDescent="0.3">
      <c r="B8745" s="113">
        <v>115080</v>
      </c>
    </row>
    <row r="8746" spans="2:2" x14ac:dyDescent="0.3">
      <c r="B8746" s="113">
        <v>118170</v>
      </c>
    </row>
    <row r="8747" spans="2:2" x14ac:dyDescent="0.3">
      <c r="B8747" s="113">
        <v>122000</v>
      </c>
    </row>
    <row r="8748" spans="2:2" x14ac:dyDescent="0.3">
      <c r="B8748" s="113">
        <v>125750</v>
      </c>
    </row>
    <row r="8749" spans="2:2" x14ac:dyDescent="0.3">
      <c r="B8749" s="113">
        <v>127420</v>
      </c>
    </row>
    <row r="8750" spans="2:2" x14ac:dyDescent="0.3">
      <c r="B8750" s="113">
        <v>65250</v>
      </c>
    </row>
    <row r="8751" spans="2:2" x14ac:dyDescent="0.3">
      <c r="B8751" s="113">
        <v>59580</v>
      </c>
    </row>
    <row r="8752" spans="2:2" x14ac:dyDescent="0.3">
      <c r="B8752" s="113">
        <v>51000</v>
      </c>
    </row>
    <row r="8753" spans="2:2" x14ac:dyDescent="0.3">
      <c r="B8753" s="113">
        <v>48580</v>
      </c>
    </row>
    <row r="8754" spans="2:2" x14ac:dyDescent="0.3">
      <c r="B8754" s="113">
        <v>49250</v>
      </c>
    </row>
    <row r="8755" spans="2:2" x14ac:dyDescent="0.3">
      <c r="B8755" s="113">
        <v>48250</v>
      </c>
    </row>
    <row r="8756" spans="2:2" x14ac:dyDescent="0.3">
      <c r="B8756" s="113">
        <v>34830</v>
      </c>
    </row>
    <row r="8757" spans="2:2" x14ac:dyDescent="0.3">
      <c r="B8757" s="113">
        <v>25920</v>
      </c>
    </row>
    <row r="8758" spans="2:2" x14ac:dyDescent="0.3">
      <c r="B8758" s="113">
        <v>20250</v>
      </c>
    </row>
    <row r="8759" spans="2:2" x14ac:dyDescent="0.3">
      <c r="B8759" s="113">
        <v>32670</v>
      </c>
    </row>
    <row r="8760" spans="2:2" x14ac:dyDescent="0.3">
      <c r="B8760" s="113">
        <v>60000</v>
      </c>
    </row>
    <row r="8761" spans="2:2" x14ac:dyDescent="0.3">
      <c r="B8761" s="113">
        <v>66000</v>
      </c>
    </row>
    <row r="8762" spans="2:2" x14ac:dyDescent="0.3">
      <c r="B8762" s="113">
        <v>84250</v>
      </c>
    </row>
    <row r="8763" spans="2:2" x14ac:dyDescent="0.3">
      <c r="B8763" s="113">
        <v>106830</v>
      </c>
    </row>
    <row r="8764" spans="2:2" x14ac:dyDescent="0.3">
      <c r="B8764" s="113">
        <v>120000</v>
      </c>
    </row>
    <row r="8765" spans="2:2" x14ac:dyDescent="0.3">
      <c r="B8765" s="113">
        <v>132330</v>
      </c>
    </row>
    <row r="8766" spans="2:2" x14ac:dyDescent="0.3">
      <c r="B8766" s="113">
        <v>139420</v>
      </c>
    </row>
  </sheetData>
  <mergeCells count="7">
    <mergeCell ref="U3:W3"/>
    <mergeCell ref="X3:Z3"/>
    <mergeCell ref="C2:P2"/>
    <mergeCell ref="AA3:AC3"/>
    <mergeCell ref="AD3:AF3"/>
    <mergeCell ref="U2:Z2"/>
    <mergeCell ref="AA2:AF2"/>
  </mergeCells>
  <pageMargins left="0.7" right="0.7" top="0.75" bottom="0.75" header="0.3" footer="0.3"/>
  <pageSetup orientation="portrait" r:id="rId1"/>
  <ignoredErrors>
    <ignoredError sqref="E7:E18 F7:F18 H7:H18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I8766"/>
  <sheetViews>
    <sheetView topLeftCell="O1" zoomScale="80" zoomScaleNormal="80" workbookViewId="0">
      <selection activeCell="AC12" sqref="AC12"/>
    </sheetView>
  </sheetViews>
  <sheetFormatPr baseColWidth="10" defaultColWidth="9.109375" defaultRowHeight="14.4" x14ac:dyDescent="0.3"/>
  <cols>
    <col min="1" max="1" width="2.109375" style="1" customWidth="1"/>
    <col min="2" max="2" width="16.44140625" style="2" customWidth="1"/>
    <col min="3" max="3" width="3.44140625" style="1" customWidth="1"/>
    <col min="4" max="4" width="3.6640625" style="1" customWidth="1"/>
    <col min="5" max="9" width="10.6640625" style="1" customWidth="1"/>
    <col min="10" max="10" width="3.33203125" style="1" customWidth="1"/>
    <col min="11" max="11" width="10.6640625" style="1" customWidth="1"/>
    <col min="12" max="12" width="3.5546875" style="1" customWidth="1"/>
    <col min="13" max="13" width="3.6640625" style="1" customWidth="1"/>
    <col min="14" max="18" width="10.6640625" style="1" customWidth="1"/>
    <col min="19" max="19" width="3.6640625" style="1" customWidth="1"/>
    <col min="20" max="21" width="10.6640625" style="1" customWidth="1"/>
    <col min="22" max="22" width="3.5546875" style="1" customWidth="1"/>
    <col min="23" max="23" width="10.6640625" style="1" customWidth="1"/>
    <col min="24" max="24" width="15.109375" style="1" customWidth="1"/>
    <col min="25" max="25" width="10.6640625" style="1" customWidth="1"/>
    <col min="26" max="26" width="3.33203125" style="1" customWidth="1"/>
    <col min="27" max="28" width="8.33203125" style="1" customWidth="1"/>
    <col min="29" max="29" width="48.6640625" style="1" customWidth="1"/>
    <col min="30" max="47" width="10.6640625" style="1" customWidth="1"/>
    <col min="48" max="16384" width="9.109375" style="1"/>
  </cols>
  <sheetData>
    <row r="1" spans="2:35" ht="15" thickBot="1" x14ac:dyDescent="0.35"/>
    <row r="2" spans="2:35" ht="15" thickBot="1" x14ac:dyDescent="0.35">
      <c r="B2" s="120" t="s">
        <v>126</v>
      </c>
      <c r="C2" s="353" t="s">
        <v>196</v>
      </c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5"/>
      <c r="AD2" s="347" t="s">
        <v>82</v>
      </c>
      <c r="AE2" s="348"/>
      <c r="AF2" s="348"/>
      <c r="AG2" s="348"/>
      <c r="AH2" s="348"/>
      <c r="AI2" s="349"/>
    </row>
    <row r="3" spans="2:35" ht="16.2" thickBot="1" x14ac:dyDescent="0.35">
      <c r="AD3" s="344" t="s">
        <v>40</v>
      </c>
      <c r="AE3" s="345"/>
      <c r="AF3" s="346"/>
      <c r="AG3" s="344" t="s">
        <v>116</v>
      </c>
      <c r="AH3" s="345"/>
      <c r="AI3" s="346"/>
    </row>
    <row r="4" spans="2:35" ht="77.25" customHeight="1" thickBot="1" x14ac:dyDescent="0.35">
      <c r="B4" s="131" t="s">
        <v>28</v>
      </c>
      <c r="D4" s="122" t="s">
        <v>106</v>
      </c>
      <c r="E4" s="96" t="s">
        <v>100</v>
      </c>
      <c r="F4" s="97" t="s">
        <v>89</v>
      </c>
      <c r="G4" s="97" t="s">
        <v>88</v>
      </c>
      <c r="H4" s="98" t="s">
        <v>90</v>
      </c>
      <c r="I4" s="99" t="s">
        <v>87</v>
      </c>
      <c r="K4" s="50" t="s">
        <v>38</v>
      </c>
      <c r="M4" s="121" t="s">
        <v>106</v>
      </c>
      <c r="N4" s="105" t="s">
        <v>91</v>
      </c>
      <c r="O4" s="106" t="s">
        <v>92</v>
      </c>
      <c r="P4" s="106" t="s">
        <v>88</v>
      </c>
      <c r="Q4" s="106" t="s">
        <v>93</v>
      </c>
      <c r="R4" s="106" t="s">
        <v>87</v>
      </c>
      <c r="T4" s="53"/>
      <c r="U4" s="50" t="s">
        <v>94</v>
      </c>
      <c r="W4" s="25" t="s">
        <v>0</v>
      </c>
      <c r="X4" s="30" t="s">
        <v>1</v>
      </c>
      <c r="Y4" s="28" t="s">
        <v>7</v>
      </c>
      <c r="AA4" s="196"/>
      <c r="AB4" s="196" t="s">
        <v>95</v>
      </c>
      <c r="AC4" s="207" t="s">
        <v>30</v>
      </c>
      <c r="AD4" s="198" t="s">
        <v>31</v>
      </c>
      <c r="AE4" s="199" t="s">
        <v>32</v>
      </c>
      <c r="AF4" s="200" t="s">
        <v>40</v>
      </c>
      <c r="AG4" s="201" t="s">
        <v>31</v>
      </c>
      <c r="AH4" s="199" t="s">
        <v>32</v>
      </c>
      <c r="AI4" s="200" t="s">
        <v>129</v>
      </c>
    </row>
    <row r="5" spans="2:35" ht="16.8" thickBot="1" x14ac:dyDescent="0.35">
      <c r="B5" s="47" t="s">
        <v>29</v>
      </c>
      <c r="D5" s="100"/>
      <c r="E5" s="36" t="s">
        <v>29</v>
      </c>
      <c r="F5" s="36" t="s">
        <v>29</v>
      </c>
      <c r="G5" s="36" t="s">
        <v>41</v>
      </c>
      <c r="H5" s="100" t="s">
        <v>29</v>
      </c>
      <c r="I5" s="101" t="s">
        <v>41</v>
      </c>
      <c r="K5" s="49" t="s">
        <v>29</v>
      </c>
      <c r="M5" s="107"/>
      <c r="N5" s="103" t="s">
        <v>29</v>
      </c>
      <c r="O5" s="104" t="s">
        <v>29</v>
      </c>
      <c r="P5" s="104" t="s">
        <v>41</v>
      </c>
      <c r="Q5" s="104" t="s">
        <v>29</v>
      </c>
      <c r="R5" s="104" t="s">
        <v>41</v>
      </c>
      <c r="T5" s="51"/>
      <c r="U5" s="51" t="s">
        <v>29</v>
      </c>
      <c r="W5" s="78" t="s">
        <v>49</v>
      </c>
      <c r="X5" s="33" t="s">
        <v>78</v>
      </c>
      <c r="Y5" s="79" t="s">
        <v>45</v>
      </c>
      <c r="AA5" s="89"/>
      <c r="AB5" s="89"/>
      <c r="AC5" s="18"/>
      <c r="AD5" s="19" t="s">
        <v>33</v>
      </c>
      <c r="AE5" s="20" t="s">
        <v>34</v>
      </c>
      <c r="AF5" s="7" t="s">
        <v>39</v>
      </c>
      <c r="AG5" s="21" t="s">
        <v>8</v>
      </c>
      <c r="AH5" s="22" t="s">
        <v>34</v>
      </c>
      <c r="AI5" s="7" t="s">
        <v>39</v>
      </c>
    </row>
    <row r="6" spans="2:35" ht="15.75" customHeight="1" x14ac:dyDescent="0.3">
      <c r="B6" s="40" t="s">
        <v>109</v>
      </c>
      <c r="D6" s="95"/>
      <c r="E6" s="36" t="s">
        <v>110</v>
      </c>
      <c r="F6" s="37" t="s">
        <v>118</v>
      </c>
      <c r="G6" s="37" t="s">
        <v>119</v>
      </c>
      <c r="H6" s="37" t="s">
        <v>117</v>
      </c>
      <c r="I6" s="37" t="s">
        <v>120</v>
      </c>
      <c r="K6" s="46" t="s">
        <v>109</v>
      </c>
      <c r="M6" s="108"/>
      <c r="N6" s="103" t="s">
        <v>110</v>
      </c>
      <c r="O6" s="104" t="s">
        <v>118</v>
      </c>
      <c r="P6" s="104" t="s">
        <v>119</v>
      </c>
      <c r="Q6" s="104" t="s">
        <v>117</v>
      </c>
      <c r="R6" s="104" t="s">
        <v>120</v>
      </c>
      <c r="T6" s="42"/>
      <c r="U6" s="112" t="s">
        <v>112</v>
      </c>
      <c r="W6" s="26" t="s">
        <v>2</v>
      </c>
      <c r="X6" s="31">
        <v>8</v>
      </c>
      <c r="Y6" s="29" t="s">
        <v>8</v>
      </c>
      <c r="AA6" s="90" t="s">
        <v>64</v>
      </c>
      <c r="AB6" s="90" t="s">
        <v>98</v>
      </c>
      <c r="AC6" s="55" t="s">
        <v>170</v>
      </c>
      <c r="AD6" s="69">
        <v>108.8</v>
      </c>
      <c r="AE6" s="68">
        <f>(AD6-AD25)/AD25*100</f>
        <v>-11.80395335785995</v>
      </c>
      <c r="AF6" s="285">
        <v>0.222</v>
      </c>
      <c r="AG6" s="60">
        <v>103.9</v>
      </c>
      <c r="AH6" s="57">
        <f>(AG6-AG25)/AG25*100</f>
        <v>-12.513763844808597</v>
      </c>
      <c r="AI6" s="58">
        <v>0.2</v>
      </c>
    </row>
    <row r="7" spans="2:35" ht="15.6" x14ac:dyDescent="0.3">
      <c r="B7" s="126">
        <v>0</v>
      </c>
      <c r="D7" s="38">
        <v>1</v>
      </c>
      <c r="E7" s="126">
        <f>AVERAGE(B7:B750)</f>
        <v>10841.841397849463</v>
      </c>
      <c r="F7" s="124">
        <f>MIN(B7:B750)</f>
        <v>-28410</v>
      </c>
      <c r="G7" s="124">
        <v>6</v>
      </c>
      <c r="H7" s="124">
        <f>MAX(B7:B750)</f>
        <v>86380</v>
      </c>
      <c r="I7" s="126">
        <v>6</v>
      </c>
      <c r="K7" s="113">
        <f>IF(B7&gt;0,B7*(1-(1/X33)),B7*(1+(1/X32)))</f>
        <v>0</v>
      </c>
      <c r="M7" s="109">
        <v>1</v>
      </c>
      <c r="N7" s="113">
        <f>AVERAGE(K7:K750)</f>
        <v>7938.047492606227</v>
      </c>
      <c r="O7" s="129">
        <f>MIN(K7:K750)</f>
        <v>-35770.103626943004</v>
      </c>
      <c r="P7" s="113">
        <v>6</v>
      </c>
      <c r="Q7" s="129">
        <f>MAX(K7:K750)</f>
        <v>64945.756823821343</v>
      </c>
      <c r="R7" s="113">
        <v>6</v>
      </c>
      <c r="T7" s="42" t="s">
        <v>109</v>
      </c>
      <c r="U7" s="113">
        <f>MIN(K7:K8766)</f>
        <v>-139731.29533678756</v>
      </c>
      <c r="W7" s="26" t="s">
        <v>3</v>
      </c>
      <c r="X7" s="31">
        <v>4</v>
      </c>
      <c r="Y7" s="29" t="s">
        <v>8</v>
      </c>
      <c r="AA7" s="92" t="s">
        <v>2</v>
      </c>
      <c r="AB7" s="92" t="s">
        <v>98</v>
      </c>
      <c r="AC7" s="54" t="s">
        <v>171</v>
      </c>
      <c r="AD7" s="67" t="s">
        <v>45</v>
      </c>
      <c r="AE7" s="68" t="s">
        <v>5</v>
      </c>
      <c r="AF7" s="286" t="s">
        <v>5</v>
      </c>
      <c r="AG7" s="56" t="s">
        <v>45</v>
      </c>
      <c r="AH7" s="57" t="s">
        <v>5</v>
      </c>
      <c r="AI7" s="212" t="s">
        <v>5</v>
      </c>
    </row>
    <row r="8" spans="2:35" ht="15.75" customHeight="1" x14ac:dyDescent="0.3">
      <c r="B8" s="126">
        <v>0</v>
      </c>
      <c r="D8" s="38">
        <v>2</v>
      </c>
      <c r="E8" s="126">
        <f>AVERAGE(B751:B1422)</f>
        <v>6629.583333333333</v>
      </c>
      <c r="F8" s="124">
        <f>MIN(B751:B1422)</f>
        <v>-42530</v>
      </c>
      <c r="G8" s="124">
        <v>6</v>
      </c>
      <c r="H8" s="124">
        <f>MAX(B751:B1422)</f>
        <v>80780</v>
      </c>
      <c r="I8" s="126">
        <v>6</v>
      </c>
      <c r="K8" s="113">
        <f t="shared" ref="K8:K38" si="0">IF(B8&gt;0,B8*(1-(1/4.03)),B8*(1+(1/3.86)))</f>
        <v>0</v>
      </c>
      <c r="M8" s="109">
        <v>2</v>
      </c>
      <c r="N8" s="113">
        <f>AVERAGE(K751:K1422)</f>
        <v>3784.2277271867324</v>
      </c>
      <c r="O8" s="129">
        <f>MIN(K751:K1422)</f>
        <v>-53548.13471502591</v>
      </c>
      <c r="P8" s="113">
        <v>6</v>
      </c>
      <c r="Q8" s="129">
        <f>MAX(K751:K1422)</f>
        <v>60735.334987593051</v>
      </c>
      <c r="R8" s="113">
        <v>6</v>
      </c>
      <c r="T8" s="42" t="s">
        <v>110</v>
      </c>
      <c r="U8" s="113">
        <f>IF(O7=U7,N7,0)+IF(O8=U7,N8,0)+IF(O9=U7,N9,0)+IF(O10=U7,N10,0)+IF(O11=U7,N11,0)+IF(O12=U7,N12,0)+IF(O13=U7,N13,0)+IF(O14=U7,N14,0)+IF(O15=U7,N15,0)+IF(O16=U7,N16,0)+IF(O17=U7,N17,0)+IF(O18=U7,N18,0)</f>
        <v>-46982.978438910221</v>
      </c>
      <c r="W8" s="26" t="s">
        <v>51</v>
      </c>
      <c r="X8" s="31">
        <v>75</v>
      </c>
      <c r="Y8" s="29" t="s">
        <v>9</v>
      </c>
      <c r="AA8" s="90" t="s">
        <v>65</v>
      </c>
      <c r="AB8" s="90" t="s">
        <v>98</v>
      </c>
      <c r="AC8" s="55" t="s">
        <v>172</v>
      </c>
      <c r="AD8" s="69">
        <v>131.19999999999999</v>
      </c>
      <c r="AE8" s="68">
        <f>(AD8-AD25)/AD25*100</f>
        <v>6.3540562449335845</v>
      </c>
      <c r="AF8" s="285">
        <v>0.222</v>
      </c>
      <c r="AG8" s="60">
        <v>125.8</v>
      </c>
      <c r="AH8" s="57">
        <f>(AG8-AG25)/AG25*100</f>
        <v>5.9265496469978576</v>
      </c>
      <c r="AI8" s="58">
        <v>0.2</v>
      </c>
    </row>
    <row r="9" spans="2:35" ht="16.8" thickBot="1" x14ac:dyDescent="0.35">
      <c r="B9" s="126">
        <v>3390</v>
      </c>
      <c r="D9" s="38">
        <v>3</v>
      </c>
      <c r="E9" s="126">
        <f>AVERAGE(B1423:B2166)</f>
        <v>-5822.6747311827958</v>
      </c>
      <c r="F9" s="124">
        <f>MIN(B1423:B2166)</f>
        <v>-65990</v>
      </c>
      <c r="G9" s="124">
        <v>6</v>
      </c>
      <c r="H9" s="124">
        <f>MAX(B1423:B2166)</f>
        <v>57880</v>
      </c>
      <c r="I9" s="126">
        <v>6</v>
      </c>
      <c r="K9" s="113">
        <f t="shared" si="0"/>
        <v>2548.8089330024814</v>
      </c>
      <c r="M9" s="109">
        <v>3</v>
      </c>
      <c r="N9" s="113">
        <f>AVERAGE(K1423:K2166)</f>
        <v>-8085.1932268598885</v>
      </c>
      <c r="O9" s="129">
        <f>MIN(K1423:K2166)</f>
        <v>-83085.854922279788</v>
      </c>
      <c r="P9" s="113">
        <v>6</v>
      </c>
      <c r="Q9" s="129">
        <f>MAX(K1423:K2166)</f>
        <v>43517.717121588088</v>
      </c>
      <c r="R9" s="113">
        <v>6</v>
      </c>
      <c r="T9" s="43" t="s">
        <v>111</v>
      </c>
      <c r="U9" s="114">
        <f>AVERAGE(K7:K8766)</f>
        <v>-19968.373278512845</v>
      </c>
      <c r="W9" s="26" t="s">
        <v>183</v>
      </c>
      <c r="X9" s="31" t="s">
        <v>103</v>
      </c>
      <c r="Y9" s="29" t="s">
        <v>9</v>
      </c>
      <c r="AA9" s="90" t="s">
        <v>3</v>
      </c>
      <c r="AB9" s="90" t="s">
        <v>98</v>
      </c>
      <c r="AC9" s="55" t="s">
        <v>173</v>
      </c>
      <c r="AD9" s="69">
        <v>130.4</v>
      </c>
      <c r="AE9" s="68">
        <f>(AD9-AD25)/AD25*100</f>
        <v>5.7055559019766857</v>
      </c>
      <c r="AF9" s="285">
        <v>0.222</v>
      </c>
      <c r="AG9" s="60">
        <v>125.1</v>
      </c>
      <c r="AH9" s="57">
        <f>(AG9-AG25)/AG25*100</f>
        <v>5.33713323401774</v>
      </c>
      <c r="AI9" s="58">
        <v>0.2</v>
      </c>
    </row>
    <row r="10" spans="2:35" x14ac:dyDescent="0.3">
      <c r="B10" s="126">
        <v>6790</v>
      </c>
      <c r="D10" s="38">
        <v>4</v>
      </c>
      <c r="E10" s="126">
        <f>AVERAGE(B2167:B2886)</f>
        <v>-16559.013888888891</v>
      </c>
      <c r="F10" s="124">
        <f>MIN(B2167:B2886)</f>
        <v>-74300</v>
      </c>
      <c r="G10" s="124">
        <v>6</v>
      </c>
      <c r="H10" s="124">
        <f>MAX(B2167:B2886)</f>
        <v>50340</v>
      </c>
      <c r="I10" s="126">
        <v>6</v>
      </c>
      <c r="K10" s="113">
        <f t="shared" si="0"/>
        <v>5105.1364764267992</v>
      </c>
      <c r="M10" s="109">
        <v>4</v>
      </c>
      <c r="N10" s="113">
        <f>AVERAGE(K2167:K2886)</f>
        <v>-21107.377744956859</v>
      </c>
      <c r="O10" s="129">
        <f>MIN(K2167:K2886)</f>
        <v>-93548.70466321244</v>
      </c>
      <c r="P10" s="113">
        <v>6</v>
      </c>
      <c r="Q10" s="129">
        <f>MAX(K2167:K2886)</f>
        <v>37848.684863523573</v>
      </c>
      <c r="R10" s="113">
        <v>6</v>
      </c>
      <c r="T10" s="52"/>
      <c r="U10" s="175" t="s">
        <v>4</v>
      </c>
      <c r="W10" s="26" t="s">
        <v>50</v>
      </c>
      <c r="X10" s="31">
        <v>83</v>
      </c>
      <c r="Y10" s="29" t="s">
        <v>9</v>
      </c>
      <c r="AA10" s="90" t="s">
        <v>66</v>
      </c>
      <c r="AB10" s="90" t="s">
        <v>98</v>
      </c>
      <c r="AC10" s="55" t="s">
        <v>74</v>
      </c>
      <c r="AD10" s="69">
        <v>127.8</v>
      </c>
      <c r="AE10" s="68">
        <f>(AD10-AD25)/AD25*100</f>
        <v>3.5979297873667146</v>
      </c>
      <c r="AF10" s="285">
        <v>0.222</v>
      </c>
      <c r="AG10" s="59">
        <v>122.5</v>
      </c>
      <c r="AH10" s="57">
        <f>(AG10-AG25)/AG25*100</f>
        <v>3.1478722715201739</v>
      </c>
      <c r="AI10" s="58">
        <v>0.2</v>
      </c>
    </row>
    <row r="11" spans="2:35" ht="15.75" customHeight="1" x14ac:dyDescent="0.3">
      <c r="B11" s="126">
        <v>8790</v>
      </c>
      <c r="D11" s="38">
        <v>5</v>
      </c>
      <c r="E11" s="126">
        <f>AVERAGE(B2887:B3630)</f>
        <v>-27836.559139784946</v>
      </c>
      <c r="F11" s="124">
        <f>MIN(B2887:B3630)</f>
        <v>-95930</v>
      </c>
      <c r="G11" s="124">
        <v>6</v>
      </c>
      <c r="H11" s="124">
        <f>MAX(B2887:B3630)</f>
        <v>0</v>
      </c>
      <c r="I11" s="126">
        <v>0</v>
      </c>
      <c r="K11" s="113">
        <f t="shared" si="0"/>
        <v>6608.8585607940449</v>
      </c>
      <c r="M11" s="109">
        <v>5</v>
      </c>
      <c r="N11" s="113">
        <f>AVERAGE(K2887:K3630)</f>
        <v>-35048.102958382093</v>
      </c>
      <c r="O11" s="129">
        <f>MIN(K2887:K3630)</f>
        <v>-120782.33160621762</v>
      </c>
      <c r="P11" s="113">
        <v>6</v>
      </c>
      <c r="Q11" s="129">
        <f>MAX(K2887:K3630)</f>
        <v>0</v>
      </c>
      <c r="R11" s="113">
        <v>0</v>
      </c>
      <c r="T11" s="44" t="s">
        <v>109</v>
      </c>
      <c r="U11" s="113">
        <f>MAX(K7:K8766)</f>
        <v>64945.756823821343</v>
      </c>
      <c r="W11" s="26" t="s">
        <v>16</v>
      </c>
      <c r="X11" s="31" t="s">
        <v>79</v>
      </c>
      <c r="Y11" s="29" t="s">
        <v>77</v>
      </c>
      <c r="AA11" s="90" t="s">
        <v>180</v>
      </c>
      <c r="AB11" s="90" t="s">
        <v>98</v>
      </c>
      <c r="AC11" s="55" t="s">
        <v>174</v>
      </c>
      <c r="AD11" s="69">
        <v>123.5</v>
      </c>
      <c r="AE11" s="68">
        <f>(AD11-AD25)/AD25*100</f>
        <v>0.1122404439733142</v>
      </c>
      <c r="AF11" s="285">
        <v>0.222</v>
      </c>
      <c r="AG11" s="59">
        <v>118.4</v>
      </c>
      <c r="AH11" s="57">
        <f>(AG11-AG25)/AG25*100</f>
        <v>-0.30442386164906798</v>
      </c>
      <c r="AI11" s="58">
        <v>0.2</v>
      </c>
    </row>
    <row r="12" spans="2:35" ht="16.8" x14ac:dyDescent="0.3">
      <c r="B12" s="126">
        <v>10530</v>
      </c>
      <c r="D12" s="38">
        <v>6</v>
      </c>
      <c r="E12" s="126">
        <f>AVERAGE(B3631:B4350)</f>
        <v>-34680.944444444445</v>
      </c>
      <c r="F12" s="124">
        <f>MIN(B3631:B4350)</f>
        <v>-103960</v>
      </c>
      <c r="G12" s="124">
        <v>6</v>
      </c>
      <c r="H12" s="124">
        <f>MAX(B3631:B4350)</f>
        <v>0</v>
      </c>
      <c r="I12" s="126">
        <v>0</v>
      </c>
      <c r="K12" s="113">
        <f t="shared" si="0"/>
        <v>7917.0967741935483</v>
      </c>
      <c r="M12" s="109">
        <v>6</v>
      </c>
      <c r="N12" s="113">
        <f>AVERAGE(K3631:K4350)</f>
        <v>-43665.645077720161</v>
      </c>
      <c r="O12" s="129">
        <f>MIN(K3631:K4350)</f>
        <v>-130892.64248704663</v>
      </c>
      <c r="P12" s="113">
        <v>6</v>
      </c>
      <c r="Q12" s="129">
        <f>MAX(K3631:K4350)</f>
        <v>0</v>
      </c>
      <c r="R12" s="113">
        <v>0</v>
      </c>
      <c r="T12" s="44" t="s">
        <v>110</v>
      </c>
      <c r="U12" s="113">
        <f>IF(Q7=U11,N7,0)+IF(Q8=U11,N8,0)+IF(Q9=U11,N9,0)+IF(Q10=U11,N10,0)+IF(Q11=U11,N11,0)+IF(Q12=U11,N12,0)+IF(Q13=U11,N13,0)+IF(Q14=U11,N14,0)+IF(Q15=U11,N15,0)+IF(Q16=U11,N16,0)+IF(Q17=U11,N17,0)+IF(Q18=U11,N18,0)</f>
        <v>7938.047492606227</v>
      </c>
      <c r="W12" s="26" t="s">
        <v>27</v>
      </c>
      <c r="X12" s="31">
        <v>1026</v>
      </c>
      <c r="Y12" s="29" t="s">
        <v>12</v>
      </c>
      <c r="AA12" s="90" t="s">
        <v>67</v>
      </c>
      <c r="AB12" s="90" t="s">
        <v>98</v>
      </c>
      <c r="AC12" s="85" t="s">
        <v>291</v>
      </c>
      <c r="AD12" s="69">
        <v>98</v>
      </c>
      <c r="AE12" s="68">
        <f>(AD12-AD25)/AD25*100</f>
        <v>-20.558707987778259</v>
      </c>
      <c r="AF12" s="285">
        <v>0.22</v>
      </c>
      <c r="AG12" s="60">
        <v>93</v>
      </c>
      <c r="AH12" s="57">
        <f>(AG12-AG25)/AG25*100</f>
        <v>-21.691819418356111</v>
      </c>
      <c r="AI12" s="58">
        <v>0.2</v>
      </c>
    </row>
    <row r="13" spans="2:35" ht="17.399999999999999" thickBot="1" x14ac:dyDescent="0.35">
      <c r="B13" s="126">
        <v>55830</v>
      </c>
      <c r="D13" s="38">
        <v>7</v>
      </c>
      <c r="E13" s="126">
        <f>AVERAGE(B4351:B5094)</f>
        <v>-37315.698924731179</v>
      </c>
      <c r="F13" s="124">
        <f>MIN(B4351:B5094)</f>
        <v>-110980</v>
      </c>
      <c r="G13" s="124">
        <v>6</v>
      </c>
      <c r="H13" s="124">
        <f>MAX(B4351:B5094)</f>
        <v>0</v>
      </c>
      <c r="I13" s="126">
        <v>0</v>
      </c>
      <c r="K13" s="113">
        <f t="shared" si="0"/>
        <v>41976.401985111661</v>
      </c>
      <c r="M13" s="109">
        <v>7</v>
      </c>
      <c r="N13" s="113">
        <f>AVERAGE(K4351:K5094)</f>
        <v>-46982.978438910221</v>
      </c>
      <c r="O13" s="129">
        <f>MIN(K4351:K5094)</f>
        <v>-139731.29533678756</v>
      </c>
      <c r="P13" s="113">
        <v>6</v>
      </c>
      <c r="Q13" s="129">
        <f>MAX(K4351:K5094)</f>
        <v>0</v>
      </c>
      <c r="R13" s="113">
        <v>0</v>
      </c>
      <c r="T13" s="45" t="s">
        <v>111</v>
      </c>
      <c r="U13" s="114">
        <f>AVERAGE(K7:K8766)</f>
        <v>-19968.373278512845</v>
      </c>
      <c r="W13" s="26" t="s">
        <v>25</v>
      </c>
      <c r="X13" s="31">
        <v>4019</v>
      </c>
      <c r="Y13" s="29" t="s">
        <v>13</v>
      </c>
      <c r="AA13" s="90" t="s">
        <v>68</v>
      </c>
      <c r="AB13" s="90" t="s">
        <v>96</v>
      </c>
      <c r="AC13" s="55" t="s">
        <v>176</v>
      </c>
      <c r="AD13" s="69">
        <v>130.4</v>
      </c>
      <c r="AE13" s="68">
        <f>(AD13-AD25)/AD25*100</f>
        <v>5.7055559019766857</v>
      </c>
      <c r="AF13" s="285">
        <v>0.222</v>
      </c>
      <c r="AG13" s="61">
        <v>125.1</v>
      </c>
      <c r="AH13" s="57">
        <f>(AG13-AG25)/AG25*100</f>
        <v>5.33713323401774</v>
      </c>
      <c r="AI13" s="58">
        <v>0.2</v>
      </c>
    </row>
    <row r="14" spans="2:35" ht="16.8" x14ac:dyDescent="0.3">
      <c r="B14" s="126">
        <v>47190</v>
      </c>
      <c r="D14" s="38">
        <v>8</v>
      </c>
      <c r="E14" s="126">
        <f>AVERAGE(B5095:B5838)</f>
        <v>-35255.228494623654</v>
      </c>
      <c r="F14" s="124">
        <f>MIN(B5095:B5838)</f>
        <v>-104650</v>
      </c>
      <c r="G14" s="124">
        <v>6</v>
      </c>
      <c r="H14" s="124">
        <f>MAX(B5095:B5838)</f>
        <v>0</v>
      </c>
      <c r="I14" s="126">
        <v>0</v>
      </c>
      <c r="K14" s="113">
        <f t="shared" si="0"/>
        <v>35480.322580645159</v>
      </c>
      <c r="M14" s="109">
        <v>8</v>
      </c>
      <c r="N14" s="113">
        <f>AVERAGE(K5095:K5838)</f>
        <v>-44388.707379241241</v>
      </c>
      <c r="O14" s="129">
        <f>MIN(K5095:K5838)</f>
        <v>-131761.39896373058</v>
      </c>
      <c r="P14" s="113">
        <v>6</v>
      </c>
      <c r="Q14" s="129">
        <f>MAX(K5095:K5838)</f>
        <v>0</v>
      </c>
      <c r="R14" s="113">
        <v>0</v>
      </c>
      <c r="W14" s="26" t="s">
        <v>52</v>
      </c>
      <c r="X14" s="31">
        <v>3.3700000000000002E-3</v>
      </c>
      <c r="Y14" s="29" t="s">
        <v>53</v>
      </c>
      <c r="AA14" s="90" t="s">
        <v>69</v>
      </c>
      <c r="AB14" s="90" t="s">
        <v>96</v>
      </c>
      <c r="AC14" s="55" t="s">
        <v>75</v>
      </c>
      <c r="AD14" s="69">
        <v>127</v>
      </c>
      <c r="AE14" s="68">
        <f>(AD14-AD25)/AD25*100</f>
        <v>2.9494294444098048</v>
      </c>
      <c r="AF14" s="285">
        <v>0.22</v>
      </c>
      <c r="AG14" s="60">
        <v>121.7</v>
      </c>
      <c r="AH14" s="57">
        <f>(AG14-AG25)/AG25*100</f>
        <v>2.4742535138286161</v>
      </c>
      <c r="AI14" s="58">
        <v>0.2</v>
      </c>
    </row>
    <row r="15" spans="2:35" ht="16.8" x14ac:dyDescent="0.3">
      <c r="B15" s="126">
        <v>36230</v>
      </c>
      <c r="D15" s="38">
        <v>9</v>
      </c>
      <c r="E15" s="126">
        <f>AVERAGE(B5839:B6558)</f>
        <v>-27542.458333333332</v>
      </c>
      <c r="F15" s="124">
        <f>MIN(B5839:B6558)</f>
        <v>-88780</v>
      </c>
      <c r="G15" s="124">
        <v>6</v>
      </c>
      <c r="H15" s="124">
        <f>MAX(B5839:B6558)</f>
        <v>0</v>
      </c>
      <c r="I15" s="126">
        <v>0</v>
      </c>
      <c r="K15" s="113">
        <f t="shared" si="0"/>
        <v>27239.925558312654</v>
      </c>
      <c r="M15" s="109">
        <v>9</v>
      </c>
      <c r="N15" s="113">
        <f>AVERAGE(K5839:K6558)</f>
        <v>-34677.810233160635</v>
      </c>
      <c r="O15" s="129">
        <f>MIN(K5839:K6558)</f>
        <v>-111780</v>
      </c>
      <c r="P15" s="113">
        <v>6</v>
      </c>
      <c r="Q15" s="129">
        <f>MAX(K5839:K6558)</f>
        <v>0</v>
      </c>
      <c r="R15" s="113">
        <v>0</v>
      </c>
      <c r="W15" s="26" t="s">
        <v>54</v>
      </c>
      <c r="X15" s="31">
        <v>0.46800000000000003</v>
      </c>
      <c r="Y15" s="29" t="s">
        <v>14</v>
      </c>
      <c r="AA15" s="90" t="s">
        <v>181</v>
      </c>
      <c r="AB15" s="90" t="s">
        <v>96</v>
      </c>
      <c r="AC15" s="55" t="s">
        <v>175</v>
      </c>
      <c r="AD15" s="69">
        <v>122.7</v>
      </c>
      <c r="AE15" s="68">
        <f>(AD15-AD25)/AD25*100</f>
        <v>-0.53625989898359572</v>
      </c>
      <c r="AF15" s="285">
        <v>0.22</v>
      </c>
      <c r="AG15" s="60">
        <v>117</v>
      </c>
      <c r="AH15" s="57">
        <f>(AG15-AG25)/AG25*100</f>
        <v>-1.4832566876093034</v>
      </c>
      <c r="AI15" s="58">
        <v>0.2</v>
      </c>
    </row>
    <row r="16" spans="2:35" ht="16.8" x14ac:dyDescent="0.3">
      <c r="B16" s="126">
        <v>28410</v>
      </c>
      <c r="D16" s="38">
        <v>10</v>
      </c>
      <c r="E16" s="126">
        <f>AVERAGE(B6559:B7302)</f>
        <v>-14816.303763440861</v>
      </c>
      <c r="F16" s="124">
        <f>MIN(B6559:B7302)</f>
        <v>-77310</v>
      </c>
      <c r="G16" s="124">
        <v>6</v>
      </c>
      <c r="H16" s="124">
        <f>MAX(B6559:B7302)</f>
        <v>7630</v>
      </c>
      <c r="I16" s="126">
        <v>6</v>
      </c>
      <c r="K16" s="113">
        <f t="shared" si="0"/>
        <v>21360.372208436725</v>
      </c>
      <c r="M16" s="109">
        <v>10</v>
      </c>
      <c r="N16" s="113">
        <f>AVERAGE(K6559:K7302)</f>
        <v>-18685.743093334324</v>
      </c>
      <c r="O16" s="129">
        <f>MIN(K6559:K7302)</f>
        <v>-97338.497409326432</v>
      </c>
      <c r="P16" s="113">
        <v>6</v>
      </c>
      <c r="Q16" s="129">
        <f>MAX(K6559:K7302)</f>
        <v>5736.6997518610424</v>
      </c>
      <c r="R16" s="113">
        <v>6</v>
      </c>
      <c r="W16" s="26" t="s">
        <v>58</v>
      </c>
      <c r="X16" s="31">
        <v>2052</v>
      </c>
      <c r="Y16" s="29" t="s">
        <v>55</v>
      </c>
      <c r="AA16" s="90" t="s">
        <v>70</v>
      </c>
      <c r="AB16" s="90" t="s">
        <v>96</v>
      </c>
      <c r="AC16" s="55" t="s">
        <v>179</v>
      </c>
      <c r="AD16" s="71">
        <v>126</v>
      </c>
      <c r="AE16" s="68">
        <f>(AD16-AD25)/AD25*100</f>
        <v>2.138804015713665</v>
      </c>
      <c r="AF16" s="285">
        <v>0.21099999999999999</v>
      </c>
      <c r="AG16" s="63">
        <v>123</v>
      </c>
      <c r="AH16" s="57">
        <f>(AG16-AG25)/AG25*100</f>
        <v>3.5688839950773996</v>
      </c>
      <c r="AI16" s="58">
        <v>0.2</v>
      </c>
    </row>
    <row r="17" spans="2:35" ht="16.8" x14ac:dyDescent="0.3">
      <c r="B17" s="126">
        <v>24320</v>
      </c>
      <c r="D17" s="38">
        <v>11</v>
      </c>
      <c r="E17" s="126">
        <f>AVERAGE(B7303:B8022)</f>
        <v>-1558.5</v>
      </c>
      <c r="F17" s="124">
        <f>MIN(B7303:B8022)</f>
        <v>-41970</v>
      </c>
      <c r="G17" s="124">
        <v>6</v>
      </c>
      <c r="H17" s="124">
        <f>MAX(B7303:B8022)</f>
        <v>56280</v>
      </c>
      <c r="I17" s="126">
        <v>6</v>
      </c>
      <c r="K17" s="113">
        <f t="shared" si="0"/>
        <v>18285.260545905709</v>
      </c>
      <c r="M17" s="109">
        <v>11</v>
      </c>
      <c r="N17" s="113">
        <f>AVERAGE(K7303:K8022)</f>
        <v>-2982.9387409626429</v>
      </c>
      <c r="O17" s="129">
        <f>MIN(K7303:K8022)</f>
        <v>-52843.056994818653</v>
      </c>
      <c r="P17" s="113">
        <v>6</v>
      </c>
      <c r="Q17" s="129">
        <f>MAX(K7303:K8022)</f>
        <v>42314.739454094291</v>
      </c>
      <c r="R17" s="113">
        <v>6</v>
      </c>
      <c r="W17" s="26" t="s">
        <v>59</v>
      </c>
      <c r="X17" s="31">
        <v>3900</v>
      </c>
      <c r="Y17" s="29" t="s">
        <v>55</v>
      </c>
      <c r="AA17" s="90" t="s">
        <v>71</v>
      </c>
      <c r="AB17" s="90" t="s">
        <v>96</v>
      </c>
      <c r="AC17" s="55" t="s">
        <v>177</v>
      </c>
      <c r="AD17" s="94">
        <v>123</v>
      </c>
      <c r="AE17" s="68">
        <f>(AD17-AD25)/AD25*100</f>
        <v>-0.29307227037475592</v>
      </c>
      <c r="AF17" s="285">
        <v>0.223</v>
      </c>
      <c r="AG17" s="61">
        <v>118.5</v>
      </c>
      <c r="AH17" s="57">
        <f>(AG17-AG25)/AG25*100</f>
        <v>-0.22022151693762768</v>
      </c>
      <c r="AI17" s="62">
        <v>0.2</v>
      </c>
    </row>
    <row r="18" spans="2:35" ht="17.399999999999999" thickBot="1" x14ac:dyDescent="0.35">
      <c r="B18" s="126">
        <v>21380</v>
      </c>
      <c r="D18" s="39">
        <v>12</v>
      </c>
      <c r="E18" s="127">
        <f>AVERAGE(B8023:B8766)</f>
        <v>8324.9059139784949</v>
      </c>
      <c r="F18" s="125">
        <f>MIN(B8023:B8766)</f>
        <v>-27230</v>
      </c>
      <c r="G18" s="125">
        <v>6</v>
      </c>
      <c r="H18" s="125">
        <f>MAX(B8023:B8766)</f>
        <v>76090</v>
      </c>
      <c r="I18" s="127">
        <v>6</v>
      </c>
      <c r="K18" s="113">
        <f t="shared" si="0"/>
        <v>16074.789081885856</v>
      </c>
      <c r="M18" s="110">
        <v>12</v>
      </c>
      <c r="N18" s="114">
        <f>AVERAGE(K8023:K8766)</f>
        <v>5852.6302133339814</v>
      </c>
      <c r="O18" s="130">
        <f>MIN(K8023:K8766)</f>
        <v>-34284.404145077722</v>
      </c>
      <c r="P18" s="114">
        <v>6</v>
      </c>
      <c r="Q18" s="130">
        <f>MAX(K8023:K8766)</f>
        <v>57209.106699751857</v>
      </c>
      <c r="R18" s="114">
        <v>6</v>
      </c>
      <c r="W18" s="26" t="s">
        <v>62</v>
      </c>
      <c r="X18" s="31">
        <v>1540</v>
      </c>
      <c r="Y18" s="29" t="s">
        <v>55</v>
      </c>
      <c r="AA18" s="90" t="s">
        <v>72</v>
      </c>
      <c r="AB18" s="90" t="s">
        <v>97</v>
      </c>
      <c r="AC18" s="55" t="s">
        <v>178</v>
      </c>
      <c r="AD18" s="71">
        <v>123</v>
      </c>
      <c r="AE18" s="68">
        <f>(AD18-AD25)/AD25*100</f>
        <v>-0.29307227037475592</v>
      </c>
      <c r="AF18" s="285">
        <v>0.21199999999999999</v>
      </c>
      <c r="AG18" s="63">
        <v>121</v>
      </c>
      <c r="AH18" s="57">
        <f>(AG18-AG25)/AG25*100</f>
        <v>1.8848371008484983</v>
      </c>
      <c r="AI18" s="58">
        <v>0.2</v>
      </c>
    </row>
    <row r="19" spans="2:35" ht="16.8" x14ac:dyDescent="0.3">
      <c r="B19" s="126">
        <v>19210</v>
      </c>
      <c r="K19" s="113">
        <f t="shared" si="0"/>
        <v>14443.250620347395</v>
      </c>
      <c r="W19" s="26" t="s">
        <v>26</v>
      </c>
      <c r="X19" s="31">
        <v>0.08</v>
      </c>
      <c r="Y19" s="29" t="s">
        <v>15</v>
      </c>
      <c r="AA19" s="90" t="s">
        <v>73</v>
      </c>
      <c r="AB19" s="90" t="s">
        <v>97</v>
      </c>
      <c r="AC19" s="55" t="s">
        <v>43</v>
      </c>
      <c r="AD19" s="80">
        <v>131.9</v>
      </c>
      <c r="AE19" s="68">
        <f>(AD19-AD25)/AD25*100</f>
        <v>6.9214940450208973</v>
      </c>
      <c r="AF19" s="287">
        <v>0.20899999999999999</v>
      </c>
      <c r="AG19" s="64">
        <v>128.9</v>
      </c>
      <c r="AH19" s="57">
        <f>(AG19-AG25)/AG25*100</f>
        <v>8.5368223330526618</v>
      </c>
      <c r="AI19" s="58">
        <v>0.2</v>
      </c>
    </row>
    <row r="20" spans="2:35" ht="16.8" x14ac:dyDescent="0.3">
      <c r="B20" s="126">
        <v>16910</v>
      </c>
      <c r="K20" s="113">
        <f t="shared" si="0"/>
        <v>12713.970223325063</v>
      </c>
      <c r="W20" s="26" t="s">
        <v>24</v>
      </c>
      <c r="X20" s="31">
        <v>1.9</v>
      </c>
      <c r="Y20" s="29" t="s">
        <v>14</v>
      </c>
      <c r="AA20" s="299" t="s">
        <v>102</v>
      </c>
      <c r="AB20" s="299"/>
      <c r="AC20" s="306" t="s">
        <v>101</v>
      </c>
      <c r="AD20" s="310"/>
      <c r="AE20" s="311"/>
      <c r="AF20" s="312"/>
      <c r="AG20" s="309"/>
      <c r="AH20" s="302"/>
      <c r="AI20" s="305"/>
    </row>
    <row r="21" spans="2:35" ht="16.8" x14ac:dyDescent="0.3">
      <c r="B21" s="126">
        <v>16280.000000000002</v>
      </c>
      <c r="K21" s="113">
        <f t="shared" si="0"/>
        <v>12240.297766749381</v>
      </c>
      <c r="T21" s="4"/>
      <c r="W21" s="26" t="s">
        <v>23</v>
      </c>
      <c r="X21" s="31">
        <v>0.69</v>
      </c>
      <c r="Y21" s="29" t="s">
        <v>14</v>
      </c>
      <c r="AA21" s="90"/>
      <c r="AB21" s="90"/>
      <c r="AC21" s="55"/>
      <c r="AD21" s="71"/>
      <c r="AE21" s="68"/>
      <c r="AF21" s="70"/>
      <c r="AG21" s="63"/>
      <c r="AH21" s="57"/>
      <c r="AI21" s="58"/>
    </row>
    <row r="22" spans="2:35" ht="16.2" x14ac:dyDescent="0.3">
      <c r="B22" s="126">
        <v>16800</v>
      </c>
      <c r="K22" s="113">
        <f t="shared" si="0"/>
        <v>12631.265508684863</v>
      </c>
      <c r="T22" s="4"/>
      <c r="W22" s="26" t="s">
        <v>21</v>
      </c>
      <c r="X22" s="31">
        <v>15</v>
      </c>
      <c r="Y22" s="29" t="s">
        <v>10</v>
      </c>
      <c r="AA22" s="90"/>
      <c r="AB22" s="90"/>
      <c r="AC22" s="55"/>
      <c r="AD22" s="80"/>
      <c r="AE22" s="82"/>
      <c r="AF22" s="81"/>
      <c r="AG22" s="64"/>
      <c r="AH22" s="57"/>
      <c r="AI22" s="58"/>
    </row>
    <row r="23" spans="2:35" ht="16.8" x14ac:dyDescent="0.3">
      <c r="B23" s="126">
        <v>19720</v>
      </c>
      <c r="K23" s="113">
        <f t="shared" si="0"/>
        <v>14826.699751861042</v>
      </c>
      <c r="T23" s="4"/>
      <c r="W23" s="26" t="s">
        <v>22</v>
      </c>
      <c r="X23" s="31">
        <v>0.4</v>
      </c>
      <c r="Y23" s="29" t="s">
        <v>14</v>
      </c>
      <c r="AA23" s="90"/>
      <c r="AB23" s="90"/>
      <c r="AC23" s="55"/>
      <c r="AD23" s="80"/>
      <c r="AE23" s="82"/>
      <c r="AF23" s="81"/>
      <c r="AG23" s="65"/>
      <c r="AH23" s="57"/>
      <c r="AI23" s="58"/>
    </row>
    <row r="24" spans="2:35" ht="16.8" thickBot="1" x14ac:dyDescent="0.35">
      <c r="B24" s="126">
        <v>25630</v>
      </c>
      <c r="K24" s="113">
        <f t="shared" si="0"/>
        <v>19270.198511166254</v>
      </c>
      <c r="T24" s="4"/>
      <c r="W24" s="26" t="s">
        <v>20</v>
      </c>
      <c r="X24" s="31">
        <v>0</v>
      </c>
      <c r="Y24" s="29" t="s">
        <v>10</v>
      </c>
      <c r="AA24" s="90"/>
      <c r="AB24" s="90"/>
      <c r="AC24" s="55"/>
      <c r="AD24" s="74"/>
      <c r="AE24" s="68"/>
      <c r="AF24" s="75"/>
      <c r="AG24" s="65"/>
      <c r="AH24" s="57"/>
      <c r="AI24" s="58"/>
    </row>
    <row r="25" spans="2:35" ht="16.8" thickBot="1" x14ac:dyDescent="0.35">
      <c r="B25" s="126">
        <v>30970</v>
      </c>
      <c r="K25" s="113">
        <f t="shared" si="0"/>
        <v>23285.1364764268</v>
      </c>
      <c r="N25" s="5"/>
      <c r="O25" s="5"/>
      <c r="P25" s="5"/>
      <c r="Q25" s="5"/>
      <c r="T25" s="4"/>
      <c r="W25" s="26" t="s">
        <v>19</v>
      </c>
      <c r="X25" s="31">
        <v>38</v>
      </c>
      <c r="Y25" s="29" t="s">
        <v>10</v>
      </c>
      <c r="AA25" s="89"/>
      <c r="AB25" s="89"/>
      <c r="AC25" s="23" t="s">
        <v>35</v>
      </c>
      <c r="AD25" s="214">
        <f>AVERAGE(AD6:AD24)</f>
        <v>123.36153846153846</v>
      </c>
      <c r="AE25" s="254"/>
      <c r="AF25" s="284">
        <f t="shared" ref="AF25" si="1">AVERAGE(AF6:AF24)</f>
        <v>0.219</v>
      </c>
      <c r="AG25" s="214">
        <f>AVERAGE(AG6:AG24)</f>
        <v>118.76153846153846</v>
      </c>
      <c r="AH25" s="32"/>
      <c r="AI25" s="24"/>
    </row>
    <row r="26" spans="2:35" ht="16.8" x14ac:dyDescent="0.3">
      <c r="B26" s="126">
        <v>36350</v>
      </c>
      <c r="K26" s="113">
        <f t="shared" si="0"/>
        <v>27330.148883374688</v>
      </c>
      <c r="N26" s="5"/>
      <c r="O26" s="5"/>
      <c r="P26" s="5"/>
      <c r="Q26" s="5"/>
      <c r="T26" s="4"/>
      <c r="W26" s="26" t="s">
        <v>47</v>
      </c>
      <c r="X26" s="34">
        <v>0.2</v>
      </c>
      <c r="Y26" s="29" t="s">
        <v>48</v>
      </c>
      <c r="AA26" s="92"/>
      <c r="AB26" s="111"/>
      <c r="AC26" s="17" t="s">
        <v>36</v>
      </c>
      <c r="AD26" s="15">
        <f>MIN(AD6:AD24)</f>
        <v>98</v>
      </c>
      <c r="AE26" s="294"/>
      <c r="AF26" s="289">
        <f>MIN(AF6:AF24)</f>
        <v>0.20899999999999999</v>
      </c>
      <c r="AG26" s="13">
        <f>MIN(AG6:AG24)</f>
        <v>93</v>
      </c>
      <c r="AH26" s="10"/>
      <c r="AI26" s="11"/>
    </row>
    <row r="27" spans="2:35" ht="15" thickBot="1" x14ac:dyDescent="0.35">
      <c r="B27" s="126">
        <v>0</v>
      </c>
      <c r="K27" s="113">
        <f t="shared" si="0"/>
        <v>0</v>
      </c>
      <c r="N27" s="5"/>
      <c r="O27" s="5"/>
      <c r="P27" s="5"/>
      <c r="Q27" s="5"/>
      <c r="T27" s="4"/>
      <c r="W27" s="26" t="s">
        <v>56</v>
      </c>
      <c r="X27" s="34">
        <v>20</v>
      </c>
      <c r="Y27" s="29" t="s">
        <v>57</v>
      </c>
      <c r="AA27" s="91"/>
      <c r="AB27" s="91"/>
      <c r="AC27" s="16" t="s">
        <v>37</v>
      </c>
      <c r="AD27" s="14">
        <f>MAX(AD6:AD24)</f>
        <v>131.9</v>
      </c>
      <c r="AE27" s="295"/>
      <c r="AF27" s="290">
        <f>MAX(AF6:AF24)</f>
        <v>0.223</v>
      </c>
      <c r="AG27" s="12">
        <f>MAX(AG6:AG24)</f>
        <v>128.9</v>
      </c>
      <c r="AH27" s="8"/>
      <c r="AI27" s="9"/>
    </row>
    <row r="28" spans="2:35" ht="16.8" x14ac:dyDescent="0.3">
      <c r="B28" s="126">
        <v>1620</v>
      </c>
      <c r="K28" s="113">
        <f t="shared" si="0"/>
        <v>1218.0148883374691</v>
      </c>
      <c r="N28" s="5"/>
      <c r="O28" s="5"/>
      <c r="P28" s="5"/>
      <c r="Q28" s="5"/>
      <c r="T28" s="4"/>
      <c r="W28" s="26" t="s">
        <v>60</v>
      </c>
      <c r="X28" s="34">
        <v>0</v>
      </c>
      <c r="Y28" s="31" t="s">
        <v>48</v>
      </c>
    </row>
    <row r="29" spans="2:35" ht="16.8" x14ac:dyDescent="0.3">
      <c r="B29" s="126">
        <v>8340</v>
      </c>
      <c r="K29" s="113">
        <f t="shared" si="0"/>
        <v>6270.5210918114144</v>
      </c>
      <c r="N29" s="5"/>
      <c r="O29" s="5"/>
      <c r="P29" s="5"/>
      <c r="Q29" s="5"/>
      <c r="T29" s="4"/>
      <c r="W29" s="26" t="s">
        <v>86</v>
      </c>
      <c r="X29" s="34">
        <v>1000</v>
      </c>
      <c r="Y29" s="29" t="s">
        <v>61</v>
      </c>
    </row>
    <row r="30" spans="2:35" ht="16.8" x14ac:dyDescent="0.3">
      <c r="B30" s="126">
        <v>11860</v>
      </c>
      <c r="K30" s="113">
        <f t="shared" si="0"/>
        <v>8917.0719602977661</v>
      </c>
      <c r="N30" s="5"/>
      <c r="O30" s="5"/>
      <c r="P30" s="5"/>
      <c r="Q30" s="5"/>
      <c r="T30" s="4"/>
      <c r="W30" s="26" t="s">
        <v>209</v>
      </c>
      <c r="X30" s="31">
        <v>0</v>
      </c>
      <c r="Y30" s="29" t="s">
        <v>46</v>
      </c>
    </row>
    <row r="31" spans="2:35" ht="16.2" x14ac:dyDescent="0.3">
      <c r="B31" s="126">
        <v>14290</v>
      </c>
      <c r="K31" s="113">
        <f t="shared" si="0"/>
        <v>10744.094292803969</v>
      </c>
      <c r="N31" s="5"/>
      <c r="O31" s="5"/>
      <c r="P31" s="5"/>
      <c r="Q31" s="5"/>
      <c r="T31" s="4"/>
      <c r="W31" s="26" t="s">
        <v>44</v>
      </c>
      <c r="X31" s="31">
        <v>1.04</v>
      </c>
      <c r="Y31" s="34" t="s">
        <v>5</v>
      </c>
    </row>
    <row r="32" spans="2:35" ht="16.2" x14ac:dyDescent="0.3">
      <c r="B32" s="126">
        <v>16329.999999999998</v>
      </c>
      <c r="K32" s="113">
        <f t="shared" si="0"/>
        <v>12277.890818858559</v>
      </c>
      <c r="N32" s="5"/>
      <c r="O32" s="5"/>
      <c r="P32" s="5"/>
      <c r="Q32" s="5"/>
      <c r="T32" s="4"/>
      <c r="W32" s="26" t="s">
        <v>18</v>
      </c>
      <c r="X32" s="34">
        <v>3.86</v>
      </c>
      <c r="Y32" s="34" t="s">
        <v>5</v>
      </c>
    </row>
    <row r="33" spans="2:25" ht="16.8" thickBot="1" x14ac:dyDescent="0.35">
      <c r="B33" s="126">
        <v>18340</v>
      </c>
      <c r="K33" s="113">
        <f t="shared" si="0"/>
        <v>13789.131513647642</v>
      </c>
      <c r="N33" s="5"/>
      <c r="O33" s="5"/>
      <c r="P33" s="5"/>
      <c r="Q33" s="5"/>
      <c r="R33" s="5"/>
      <c r="S33" s="5"/>
      <c r="T33" s="5"/>
      <c r="W33" s="27" t="s">
        <v>17</v>
      </c>
      <c r="X33" s="35">
        <v>4.03</v>
      </c>
      <c r="Y33" s="35" t="s">
        <v>5</v>
      </c>
    </row>
    <row r="34" spans="2:25" x14ac:dyDescent="0.3">
      <c r="B34" s="126">
        <v>20430</v>
      </c>
      <c r="E34" s="5"/>
      <c r="F34" s="5"/>
      <c r="G34" s="5"/>
      <c r="H34" s="5"/>
      <c r="I34" s="5"/>
      <c r="K34" s="113">
        <f t="shared" si="0"/>
        <v>15360.521091811413</v>
      </c>
      <c r="N34" s="5"/>
      <c r="O34" s="5"/>
      <c r="P34" s="5"/>
      <c r="Q34" s="5"/>
      <c r="R34" s="5"/>
      <c r="S34" s="5"/>
      <c r="T34" s="5"/>
    </row>
    <row r="35" spans="2:25" x14ac:dyDescent="0.3">
      <c r="B35" s="126">
        <v>21820</v>
      </c>
      <c r="E35" s="5"/>
      <c r="F35" s="5"/>
      <c r="G35" s="5"/>
      <c r="H35" s="5"/>
      <c r="I35" s="5"/>
      <c r="K35" s="113">
        <f t="shared" si="0"/>
        <v>16405.607940446651</v>
      </c>
      <c r="N35" s="5"/>
      <c r="O35" s="5"/>
      <c r="P35" s="5"/>
      <c r="Q35" s="5"/>
      <c r="R35" s="5"/>
      <c r="S35" s="5"/>
      <c r="T35" s="5"/>
    </row>
    <row r="36" spans="2:25" x14ac:dyDescent="0.3">
      <c r="B36" s="126">
        <v>23050</v>
      </c>
      <c r="E36" s="5"/>
      <c r="F36" s="5"/>
      <c r="G36" s="5"/>
      <c r="H36" s="5"/>
      <c r="I36" s="5"/>
      <c r="K36" s="113">
        <f t="shared" si="0"/>
        <v>17330.397022332505</v>
      </c>
      <c r="N36" s="5"/>
      <c r="O36" s="5"/>
      <c r="P36" s="5"/>
      <c r="Q36" s="5"/>
      <c r="R36" s="5"/>
      <c r="S36" s="5"/>
      <c r="T36" s="5"/>
    </row>
    <row r="37" spans="2:25" x14ac:dyDescent="0.3">
      <c r="B37" s="126">
        <v>72050</v>
      </c>
      <c r="E37" s="5"/>
      <c r="F37" s="5"/>
      <c r="G37" s="5"/>
      <c r="H37" s="5"/>
      <c r="I37" s="5"/>
      <c r="K37" s="113">
        <f t="shared" si="0"/>
        <v>54171.588089330027</v>
      </c>
      <c r="N37" s="5"/>
      <c r="O37" s="5"/>
      <c r="P37" s="5"/>
      <c r="Q37" s="5"/>
      <c r="R37" s="5"/>
      <c r="S37" s="5"/>
      <c r="T37" s="5"/>
    </row>
    <row r="38" spans="2:25" x14ac:dyDescent="0.3">
      <c r="B38" s="126">
        <v>66820</v>
      </c>
      <c r="E38" s="5"/>
      <c r="F38" s="5"/>
      <c r="G38" s="5"/>
      <c r="H38" s="5"/>
      <c r="I38" s="5"/>
      <c r="K38" s="113">
        <f t="shared" si="0"/>
        <v>50239.354838709674</v>
      </c>
      <c r="N38" s="5"/>
      <c r="O38" s="5"/>
      <c r="P38" s="5"/>
      <c r="Q38" s="5"/>
      <c r="R38" s="5"/>
      <c r="S38" s="5"/>
      <c r="T38" s="5"/>
    </row>
    <row r="39" spans="2:25" x14ac:dyDescent="0.3">
      <c r="B39" s="126">
        <v>54550</v>
      </c>
      <c r="E39" s="5"/>
      <c r="F39" s="5"/>
      <c r="G39" s="5"/>
      <c r="H39" s="5"/>
      <c r="I39" s="5"/>
      <c r="K39" s="113">
        <f t="shared" ref="K39:K71" si="2">IF(B39&gt;0,B39*(1-(1/4.03)),B39*(1+(1/3.86)))</f>
        <v>41014.019851116624</v>
      </c>
      <c r="R39" s="4"/>
    </row>
    <row r="40" spans="2:25" x14ac:dyDescent="0.3">
      <c r="B40" s="126">
        <v>41510</v>
      </c>
      <c r="E40" s="5"/>
      <c r="F40" s="5"/>
      <c r="G40" s="5"/>
      <c r="H40" s="5"/>
      <c r="I40" s="5"/>
      <c r="K40" s="113">
        <f t="shared" si="2"/>
        <v>31209.751861042183</v>
      </c>
      <c r="R40" s="4"/>
    </row>
    <row r="41" spans="2:25" x14ac:dyDescent="0.3">
      <c r="B41" s="126">
        <v>29570</v>
      </c>
      <c r="E41" s="5"/>
      <c r="F41" s="5"/>
      <c r="G41" s="5"/>
      <c r="H41" s="5"/>
      <c r="I41" s="5"/>
      <c r="K41" s="113">
        <f t="shared" si="2"/>
        <v>22232.531017369725</v>
      </c>
    </row>
    <row r="42" spans="2:25" x14ac:dyDescent="0.3">
      <c r="B42" s="126">
        <v>18800</v>
      </c>
      <c r="E42" s="5"/>
      <c r="F42" s="5"/>
      <c r="G42" s="5"/>
      <c r="H42" s="5"/>
      <c r="I42" s="5"/>
      <c r="K42" s="113">
        <f t="shared" si="2"/>
        <v>14134.987593052108</v>
      </c>
    </row>
    <row r="43" spans="2:25" x14ac:dyDescent="0.3">
      <c r="B43" s="126">
        <v>10530</v>
      </c>
      <c r="E43" s="5"/>
      <c r="F43" s="5"/>
      <c r="G43" s="5"/>
      <c r="H43" s="5"/>
      <c r="I43" s="5"/>
      <c r="K43" s="113">
        <f t="shared" si="2"/>
        <v>7917.0967741935483</v>
      </c>
    </row>
    <row r="44" spans="2:25" x14ac:dyDescent="0.3">
      <c r="B44" s="126">
        <v>2990</v>
      </c>
      <c r="E44" s="5"/>
      <c r="F44" s="5"/>
      <c r="G44" s="5"/>
      <c r="H44" s="5"/>
      <c r="I44" s="5"/>
      <c r="K44" s="113">
        <f t="shared" si="2"/>
        <v>2248.0645161290322</v>
      </c>
    </row>
    <row r="45" spans="2:25" x14ac:dyDescent="0.3">
      <c r="B45" s="126">
        <v>40</v>
      </c>
      <c r="E45" s="5"/>
      <c r="F45" s="5"/>
      <c r="G45" s="5"/>
      <c r="H45" s="5"/>
      <c r="I45" s="5"/>
      <c r="K45" s="113">
        <f t="shared" si="2"/>
        <v>30.074441687344912</v>
      </c>
    </row>
    <row r="46" spans="2:25" x14ac:dyDescent="0.3">
      <c r="B46" s="126">
        <v>60</v>
      </c>
      <c r="K46" s="113">
        <f t="shared" si="2"/>
        <v>45.111662531017366</v>
      </c>
    </row>
    <row r="47" spans="2:25" x14ac:dyDescent="0.3">
      <c r="B47" s="126">
        <v>1990</v>
      </c>
      <c r="E47" s="4"/>
      <c r="F47" s="4"/>
      <c r="G47" s="4"/>
      <c r="H47" s="4"/>
      <c r="I47" s="4"/>
      <c r="K47" s="113">
        <f t="shared" si="2"/>
        <v>1496.2034739454093</v>
      </c>
    </row>
    <row r="48" spans="2:25" x14ac:dyDescent="0.3">
      <c r="B48" s="126">
        <v>8840</v>
      </c>
      <c r="E48" s="4"/>
      <c r="F48" s="4"/>
      <c r="G48" s="4"/>
      <c r="H48" s="4"/>
      <c r="I48" s="4"/>
      <c r="K48" s="113">
        <f t="shared" si="2"/>
        <v>6646.4516129032254</v>
      </c>
    </row>
    <row r="49" spans="2:11" x14ac:dyDescent="0.3">
      <c r="B49" s="126">
        <v>16219.999999999998</v>
      </c>
      <c r="E49" s="4"/>
      <c r="F49" s="4"/>
      <c r="G49" s="4"/>
      <c r="H49" s="4"/>
      <c r="I49" s="4"/>
      <c r="K49" s="113">
        <f t="shared" si="2"/>
        <v>12195.186104218361</v>
      </c>
    </row>
    <row r="50" spans="2:11" x14ac:dyDescent="0.3">
      <c r="B50" s="126">
        <v>23860</v>
      </c>
      <c r="E50" s="4"/>
      <c r="F50" s="4"/>
      <c r="G50" s="4"/>
      <c r="H50" s="4"/>
      <c r="I50" s="4"/>
      <c r="K50" s="113">
        <f t="shared" si="2"/>
        <v>17939.404466501241</v>
      </c>
    </row>
    <row r="51" spans="2:11" x14ac:dyDescent="0.3">
      <c r="B51" s="126">
        <v>0</v>
      </c>
      <c r="E51" s="4"/>
      <c r="F51" s="4"/>
      <c r="G51" s="4"/>
      <c r="H51" s="4"/>
      <c r="I51" s="4"/>
      <c r="K51" s="113">
        <f t="shared" si="2"/>
        <v>0</v>
      </c>
    </row>
    <row r="52" spans="2:11" x14ac:dyDescent="0.3">
      <c r="B52" s="126">
        <v>0</v>
      </c>
      <c r="K52" s="113">
        <f t="shared" si="2"/>
        <v>0</v>
      </c>
    </row>
    <row r="53" spans="2:11" x14ac:dyDescent="0.3">
      <c r="B53" s="126">
        <v>10</v>
      </c>
      <c r="E53" s="6"/>
      <c r="F53" s="102"/>
      <c r="K53" s="113">
        <f t="shared" si="2"/>
        <v>7.518610421836228</v>
      </c>
    </row>
    <row r="54" spans="2:11" x14ac:dyDescent="0.3">
      <c r="B54" s="126">
        <v>2090</v>
      </c>
      <c r="E54" s="6"/>
      <c r="F54" s="102"/>
      <c r="K54" s="113">
        <f t="shared" si="2"/>
        <v>1571.3895781637716</v>
      </c>
    </row>
    <row r="55" spans="2:11" x14ac:dyDescent="0.3">
      <c r="B55" s="126">
        <v>4550</v>
      </c>
      <c r="E55" s="6"/>
      <c r="F55" s="102"/>
      <c r="K55" s="113">
        <f t="shared" si="2"/>
        <v>3420.9677419354839</v>
      </c>
    </row>
    <row r="56" spans="2:11" x14ac:dyDescent="0.3">
      <c r="B56" s="126">
        <v>6930</v>
      </c>
      <c r="E56" s="6"/>
      <c r="F56" s="102"/>
      <c r="K56" s="113">
        <f t="shared" si="2"/>
        <v>5210.3970223325059</v>
      </c>
    </row>
    <row r="57" spans="2:11" x14ac:dyDescent="0.3">
      <c r="B57" s="126">
        <v>8860</v>
      </c>
      <c r="E57" s="6"/>
      <c r="F57" s="102"/>
      <c r="K57" s="113">
        <f t="shared" si="2"/>
        <v>6661.4888337468983</v>
      </c>
    </row>
    <row r="58" spans="2:11" ht="18" customHeight="1" x14ac:dyDescent="0.3">
      <c r="B58" s="126">
        <v>10230</v>
      </c>
      <c r="E58" s="6"/>
      <c r="F58" s="102"/>
      <c r="K58" s="113">
        <f t="shared" si="2"/>
        <v>7691.5384615384619</v>
      </c>
    </row>
    <row r="59" spans="2:11" x14ac:dyDescent="0.3">
      <c r="B59" s="126">
        <v>11390</v>
      </c>
      <c r="E59" s="6"/>
      <c r="F59" s="102"/>
      <c r="K59" s="113">
        <f t="shared" si="2"/>
        <v>8563.6972704714644</v>
      </c>
    </row>
    <row r="60" spans="2:11" x14ac:dyDescent="0.3">
      <c r="B60" s="126">
        <v>11930</v>
      </c>
      <c r="E60" s="6"/>
      <c r="F60" s="102"/>
      <c r="K60" s="113">
        <f t="shared" si="2"/>
        <v>8969.7022332506203</v>
      </c>
    </row>
    <row r="61" spans="2:11" x14ac:dyDescent="0.3">
      <c r="B61" s="126">
        <v>55210</v>
      </c>
      <c r="E61" s="6"/>
      <c r="F61" s="102"/>
      <c r="K61" s="113">
        <f t="shared" si="2"/>
        <v>41510.248138957817</v>
      </c>
    </row>
    <row r="62" spans="2:11" x14ac:dyDescent="0.3">
      <c r="B62" s="126">
        <v>43740</v>
      </c>
      <c r="E62" s="6"/>
      <c r="F62" s="102"/>
      <c r="K62" s="113">
        <f t="shared" si="2"/>
        <v>32886.401985111661</v>
      </c>
    </row>
    <row r="63" spans="2:11" x14ac:dyDescent="0.3">
      <c r="B63" s="126">
        <v>31890</v>
      </c>
      <c r="E63" s="6"/>
      <c r="F63" s="102"/>
      <c r="K63" s="113">
        <f t="shared" si="2"/>
        <v>23976.848635235732</v>
      </c>
    </row>
    <row r="64" spans="2:11" x14ac:dyDescent="0.3">
      <c r="B64" s="126">
        <v>19970</v>
      </c>
      <c r="E64" s="6"/>
      <c r="F64" s="102"/>
      <c r="K64" s="113">
        <f t="shared" si="2"/>
        <v>15014.665012406947</v>
      </c>
    </row>
    <row r="65" spans="2:11" x14ac:dyDescent="0.3">
      <c r="B65" s="126">
        <v>10510</v>
      </c>
      <c r="K65" s="113">
        <f t="shared" si="2"/>
        <v>7902.0595533498754</v>
      </c>
    </row>
    <row r="66" spans="2:11" x14ac:dyDescent="0.3">
      <c r="B66" s="126">
        <v>1020</v>
      </c>
      <c r="K66" s="113">
        <f t="shared" si="2"/>
        <v>766.89826302729523</v>
      </c>
    </row>
    <row r="67" spans="2:11" x14ac:dyDescent="0.3">
      <c r="B67" s="126">
        <v>0</v>
      </c>
      <c r="K67" s="113">
        <f t="shared" si="2"/>
        <v>0</v>
      </c>
    </row>
    <row r="68" spans="2:11" x14ac:dyDescent="0.3">
      <c r="B68" s="126">
        <v>0</v>
      </c>
      <c r="K68" s="113">
        <f t="shared" si="2"/>
        <v>0</v>
      </c>
    </row>
    <row r="69" spans="2:11" x14ac:dyDescent="0.3">
      <c r="B69" s="126">
        <v>0</v>
      </c>
      <c r="K69" s="113">
        <f t="shared" si="2"/>
        <v>0</v>
      </c>
    </row>
    <row r="70" spans="2:11" x14ac:dyDescent="0.3">
      <c r="B70" s="126">
        <v>-100</v>
      </c>
      <c r="K70" s="113">
        <f t="shared" si="2"/>
        <v>-125.90673575129534</v>
      </c>
    </row>
    <row r="71" spans="2:11" x14ac:dyDescent="0.3">
      <c r="B71" s="126">
        <v>0</v>
      </c>
      <c r="K71" s="113">
        <f t="shared" si="2"/>
        <v>0</v>
      </c>
    </row>
    <row r="72" spans="2:11" x14ac:dyDescent="0.3">
      <c r="B72" s="126">
        <v>0</v>
      </c>
      <c r="K72" s="113">
        <f t="shared" ref="K72:K135" si="3">IF(B72&gt;0,B72*(1-(1/4.03)),B72*(1+(1/3.86)))</f>
        <v>0</v>
      </c>
    </row>
    <row r="73" spans="2:11" x14ac:dyDescent="0.3">
      <c r="B73" s="126">
        <v>0</v>
      </c>
      <c r="K73" s="113">
        <f t="shared" si="3"/>
        <v>0</v>
      </c>
    </row>
    <row r="74" spans="2:11" x14ac:dyDescent="0.3">
      <c r="B74" s="126">
        <v>2790</v>
      </c>
      <c r="K74" s="113">
        <f t="shared" si="3"/>
        <v>2097.6923076923076</v>
      </c>
    </row>
    <row r="75" spans="2:11" x14ac:dyDescent="0.3">
      <c r="B75" s="126">
        <v>0</v>
      </c>
      <c r="K75" s="113">
        <f t="shared" si="3"/>
        <v>0</v>
      </c>
    </row>
    <row r="76" spans="2:11" x14ac:dyDescent="0.3">
      <c r="B76" s="126">
        <v>0</v>
      </c>
      <c r="K76" s="113">
        <f t="shared" si="3"/>
        <v>0</v>
      </c>
    </row>
    <row r="77" spans="2:11" x14ac:dyDescent="0.3">
      <c r="B77" s="126">
        <v>0</v>
      </c>
      <c r="K77" s="113">
        <f t="shared" si="3"/>
        <v>0</v>
      </c>
    </row>
    <row r="78" spans="2:11" x14ac:dyDescent="0.3">
      <c r="B78" s="126">
        <v>0</v>
      </c>
      <c r="K78" s="113">
        <f t="shared" si="3"/>
        <v>0</v>
      </c>
    </row>
    <row r="79" spans="2:11" x14ac:dyDescent="0.3">
      <c r="B79" s="126">
        <v>0</v>
      </c>
      <c r="K79" s="113">
        <f t="shared" si="3"/>
        <v>0</v>
      </c>
    </row>
    <row r="80" spans="2:11" x14ac:dyDescent="0.3">
      <c r="B80" s="126">
        <v>0</v>
      </c>
      <c r="K80" s="113">
        <f t="shared" si="3"/>
        <v>0</v>
      </c>
    </row>
    <row r="81" spans="2:11" x14ac:dyDescent="0.3">
      <c r="B81" s="126">
        <v>0</v>
      </c>
      <c r="K81" s="113">
        <f t="shared" si="3"/>
        <v>0</v>
      </c>
    </row>
    <row r="82" spans="2:11" x14ac:dyDescent="0.3">
      <c r="B82" s="126">
        <v>0</v>
      </c>
      <c r="K82" s="113">
        <f t="shared" si="3"/>
        <v>0</v>
      </c>
    </row>
    <row r="83" spans="2:11" x14ac:dyDescent="0.3">
      <c r="B83" s="126">
        <v>0</v>
      </c>
      <c r="K83" s="113">
        <f t="shared" si="3"/>
        <v>0</v>
      </c>
    </row>
    <row r="84" spans="2:11" x14ac:dyDescent="0.3">
      <c r="B84" s="126">
        <v>0</v>
      </c>
      <c r="K84" s="113">
        <f t="shared" si="3"/>
        <v>0</v>
      </c>
    </row>
    <row r="85" spans="2:11" x14ac:dyDescent="0.3">
      <c r="B85" s="126">
        <v>27260</v>
      </c>
      <c r="K85" s="113">
        <f t="shared" si="3"/>
        <v>20495.732009925559</v>
      </c>
    </row>
    <row r="86" spans="2:11" x14ac:dyDescent="0.3">
      <c r="B86" s="126">
        <v>22270</v>
      </c>
      <c r="K86" s="113">
        <f t="shared" si="3"/>
        <v>16743.945409429281</v>
      </c>
    </row>
    <row r="87" spans="2:11" x14ac:dyDescent="0.3">
      <c r="B87" s="126">
        <v>13770</v>
      </c>
      <c r="K87" s="113">
        <f t="shared" si="3"/>
        <v>10353.126550868486</v>
      </c>
    </row>
    <row r="88" spans="2:11" x14ac:dyDescent="0.3">
      <c r="B88" s="126">
        <v>7260</v>
      </c>
      <c r="K88" s="113">
        <f t="shared" si="3"/>
        <v>5458.5111662531017</v>
      </c>
    </row>
    <row r="89" spans="2:11" x14ac:dyDescent="0.3">
      <c r="B89" s="126">
        <v>2510</v>
      </c>
      <c r="K89" s="113">
        <f t="shared" si="3"/>
        <v>1887.1712158808932</v>
      </c>
    </row>
    <row r="90" spans="2:11" x14ac:dyDescent="0.3">
      <c r="B90" s="126">
        <v>0</v>
      </c>
      <c r="K90" s="113">
        <f t="shared" si="3"/>
        <v>0</v>
      </c>
    </row>
    <row r="91" spans="2:11" x14ac:dyDescent="0.3">
      <c r="B91" s="126">
        <v>0</v>
      </c>
      <c r="K91" s="113">
        <f t="shared" si="3"/>
        <v>0</v>
      </c>
    </row>
    <row r="92" spans="2:11" x14ac:dyDescent="0.3">
      <c r="B92" s="126">
        <v>0</v>
      </c>
      <c r="K92" s="113">
        <f t="shared" si="3"/>
        <v>0</v>
      </c>
    </row>
    <row r="93" spans="2:11" x14ac:dyDescent="0.3">
      <c r="B93" s="126">
        <v>0</v>
      </c>
      <c r="K93" s="113">
        <f t="shared" si="3"/>
        <v>0</v>
      </c>
    </row>
    <row r="94" spans="2:11" x14ac:dyDescent="0.3">
      <c r="B94" s="126">
        <v>0</v>
      </c>
      <c r="K94" s="113">
        <f t="shared" si="3"/>
        <v>0</v>
      </c>
    </row>
    <row r="95" spans="2:11" x14ac:dyDescent="0.3">
      <c r="B95" s="126">
        <v>0</v>
      </c>
      <c r="K95" s="113">
        <f t="shared" si="3"/>
        <v>0</v>
      </c>
    </row>
    <row r="96" spans="2:11" x14ac:dyDescent="0.3">
      <c r="B96" s="126">
        <v>1150</v>
      </c>
      <c r="K96" s="113">
        <f t="shared" si="3"/>
        <v>864.6401985111662</v>
      </c>
    </row>
    <row r="97" spans="2:11" x14ac:dyDescent="0.3">
      <c r="B97" s="126">
        <v>6850</v>
      </c>
      <c r="K97" s="113">
        <f t="shared" si="3"/>
        <v>5150.2481389578161</v>
      </c>
    </row>
    <row r="98" spans="2:11" x14ac:dyDescent="0.3">
      <c r="B98" s="126">
        <v>11450</v>
      </c>
      <c r="K98" s="113">
        <f t="shared" si="3"/>
        <v>8608.8089330024814</v>
      </c>
    </row>
    <row r="99" spans="2:11" x14ac:dyDescent="0.3">
      <c r="B99" s="126">
        <v>0</v>
      </c>
      <c r="K99" s="113">
        <f t="shared" si="3"/>
        <v>0</v>
      </c>
    </row>
    <row r="100" spans="2:11" x14ac:dyDescent="0.3">
      <c r="B100" s="126">
        <v>0</v>
      </c>
      <c r="K100" s="113">
        <f t="shared" si="3"/>
        <v>0</v>
      </c>
    </row>
    <row r="101" spans="2:11" x14ac:dyDescent="0.3">
      <c r="B101" s="126">
        <v>0</v>
      </c>
      <c r="K101" s="113">
        <f t="shared" si="3"/>
        <v>0</v>
      </c>
    </row>
    <row r="102" spans="2:11" x14ac:dyDescent="0.3">
      <c r="B102" s="126">
        <v>0</v>
      </c>
      <c r="K102" s="113">
        <f t="shared" si="3"/>
        <v>0</v>
      </c>
    </row>
    <row r="103" spans="2:11" x14ac:dyDescent="0.3">
      <c r="B103" s="126">
        <v>0</v>
      </c>
      <c r="K103" s="113">
        <f t="shared" si="3"/>
        <v>0</v>
      </c>
    </row>
    <row r="104" spans="2:11" x14ac:dyDescent="0.3">
      <c r="B104" s="126">
        <v>20</v>
      </c>
      <c r="K104" s="113">
        <f t="shared" si="3"/>
        <v>15.037220843672456</v>
      </c>
    </row>
    <row r="105" spans="2:11" x14ac:dyDescent="0.3">
      <c r="B105" s="126">
        <v>1170</v>
      </c>
      <c r="K105" s="113">
        <f t="shared" si="3"/>
        <v>879.67741935483866</v>
      </c>
    </row>
    <row r="106" spans="2:11" x14ac:dyDescent="0.3">
      <c r="B106" s="126">
        <v>3340</v>
      </c>
      <c r="K106" s="113">
        <f t="shared" si="3"/>
        <v>2511.2158808933004</v>
      </c>
    </row>
    <row r="107" spans="2:11" x14ac:dyDescent="0.3">
      <c r="B107" s="126">
        <v>5570</v>
      </c>
      <c r="K107" s="113">
        <f t="shared" si="3"/>
        <v>4187.8660049627788</v>
      </c>
    </row>
    <row r="108" spans="2:11" x14ac:dyDescent="0.3">
      <c r="B108" s="126">
        <v>7150</v>
      </c>
      <c r="K108" s="113">
        <f t="shared" si="3"/>
        <v>5375.8064516129034</v>
      </c>
    </row>
    <row r="109" spans="2:11" x14ac:dyDescent="0.3">
      <c r="B109" s="126">
        <v>48120</v>
      </c>
      <c r="K109" s="113">
        <f t="shared" si="3"/>
        <v>36179.553349875932</v>
      </c>
    </row>
    <row r="110" spans="2:11" x14ac:dyDescent="0.3">
      <c r="B110" s="126">
        <v>40590</v>
      </c>
      <c r="K110" s="113">
        <f t="shared" si="3"/>
        <v>30518.039702233251</v>
      </c>
    </row>
    <row r="111" spans="2:11" x14ac:dyDescent="0.3">
      <c r="B111" s="126">
        <v>30160</v>
      </c>
      <c r="K111" s="113">
        <f t="shared" si="3"/>
        <v>22676.129032258064</v>
      </c>
    </row>
    <row r="112" spans="2:11" x14ac:dyDescent="0.3">
      <c r="B112" s="126">
        <v>18350</v>
      </c>
      <c r="K112" s="113">
        <f t="shared" si="3"/>
        <v>13796.650124069478</v>
      </c>
    </row>
    <row r="113" spans="2:11" x14ac:dyDescent="0.3">
      <c r="B113" s="126">
        <v>6940</v>
      </c>
      <c r="K113" s="113">
        <f t="shared" si="3"/>
        <v>5217.9156327543424</v>
      </c>
    </row>
    <row r="114" spans="2:11" x14ac:dyDescent="0.3">
      <c r="B114" s="126">
        <v>0</v>
      </c>
      <c r="K114" s="113">
        <f t="shared" si="3"/>
        <v>0</v>
      </c>
    </row>
    <row r="115" spans="2:11" x14ac:dyDescent="0.3">
      <c r="B115" s="126">
        <v>0</v>
      </c>
      <c r="K115" s="113">
        <f t="shared" si="3"/>
        <v>0</v>
      </c>
    </row>
    <row r="116" spans="2:11" x14ac:dyDescent="0.3">
      <c r="B116" s="126">
        <v>0</v>
      </c>
      <c r="K116" s="113">
        <f t="shared" si="3"/>
        <v>0</v>
      </c>
    </row>
    <row r="117" spans="2:11" x14ac:dyDescent="0.3">
      <c r="B117" s="126">
        <v>0</v>
      </c>
      <c r="K117" s="113">
        <f t="shared" si="3"/>
        <v>0</v>
      </c>
    </row>
    <row r="118" spans="2:11" x14ac:dyDescent="0.3">
      <c r="B118" s="126">
        <v>-70</v>
      </c>
      <c r="K118" s="113">
        <f t="shared" si="3"/>
        <v>-88.134715025906743</v>
      </c>
    </row>
    <row r="119" spans="2:11" x14ac:dyDescent="0.3">
      <c r="B119" s="126">
        <v>0</v>
      </c>
      <c r="K119" s="113">
        <f t="shared" si="3"/>
        <v>0</v>
      </c>
    </row>
    <row r="120" spans="2:11" x14ac:dyDescent="0.3">
      <c r="B120" s="126">
        <v>0</v>
      </c>
      <c r="K120" s="113">
        <f t="shared" si="3"/>
        <v>0</v>
      </c>
    </row>
    <row r="121" spans="2:11" x14ac:dyDescent="0.3">
      <c r="B121" s="126">
        <v>0</v>
      </c>
      <c r="K121" s="113">
        <f t="shared" si="3"/>
        <v>0</v>
      </c>
    </row>
    <row r="122" spans="2:11" x14ac:dyDescent="0.3">
      <c r="B122" s="126">
        <v>1930</v>
      </c>
      <c r="K122" s="113">
        <f t="shared" si="3"/>
        <v>1451.0918114143919</v>
      </c>
    </row>
    <row r="123" spans="2:11" x14ac:dyDescent="0.3">
      <c r="B123" s="126">
        <v>0</v>
      </c>
      <c r="K123" s="113">
        <f t="shared" si="3"/>
        <v>0</v>
      </c>
    </row>
    <row r="124" spans="2:11" x14ac:dyDescent="0.3">
      <c r="B124" s="126">
        <v>0</v>
      </c>
      <c r="K124" s="113">
        <f t="shared" si="3"/>
        <v>0</v>
      </c>
    </row>
    <row r="125" spans="2:11" x14ac:dyDescent="0.3">
      <c r="B125" s="126">
        <v>0</v>
      </c>
      <c r="K125" s="113">
        <f t="shared" si="3"/>
        <v>0</v>
      </c>
    </row>
    <row r="126" spans="2:11" x14ac:dyDescent="0.3">
      <c r="B126" s="126">
        <v>0</v>
      </c>
      <c r="K126" s="113">
        <f t="shared" si="3"/>
        <v>0</v>
      </c>
    </row>
    <row r="127" spans="2:11" x14ac:dyDescent="0.3">
      <c r="B127" s="126">
        <v>0</v>
      </c>
      <c r="K127" s="113">
        <f t="shared" si="3"/>
        <v>0</v>
      </c>
    </row>
    <row r="128" spans="2:11" x14ac:dyDescent="0.3">
      <c r="B128" s="126">
        <v>0</v>
      </c>
      <c r="K128" s="113">
        <f t="shared" si="3"/>
        <v>0</v>
      </c>
    </row>
    <row r="129" spans="2:11" x14ac:dyDescent="0.3">
      <c r="B129" s="126">
        <v>0</v>
      </c>
      <c r="K129" s="113">
        <f t="shared" si="3"/>
        <v>0</v>
      </c>
    </row>
    <row r="130" spans="2:11" x14ac:dyDescent="0.3">
      <c r="B130" s="126">
        <v>0</v>
      </c>
      <c r="K130" s="113">
        <f t="shared" si="3"/>
        <v>0</v>
      </c>
    </row>
    <row r="131" spans="2:11" x14ac:dyDescent="0.3">
      <c r="B131" s="126">
        <v>0</v>
      </c>
      <c r="K131" s="113">
        <f t="shared" si="3"/>
        <v>0</v>
      </c>
    </row>
    <row r="132" spans="2:11" x14ac:dyDescent="0.3">
      <c r="B132" s="126">
        <v>0</v>
      </c>
      <c r="K132" s="113">
        <f t="shared" si="3"/>
        <v>0</v>
      </c>
    </row>
    <row r="133" spans="2:11" x14ac:dyDescent="0.3">
      <c r="B133" s="126">
        <v>0</v>
      </c>
      <c r="K133" s="113">
        <f t="shared" si="3"/>
        <v>0</v>
      </c>
    </row>
    <row r="134" spans="2:11" x14ac:dyDescent="0.3">
      <c r="B134" s="126">
        <v>27900</v>
      </c>
      <c r="K134" s="113">
        <f t="shared" si="3"/>
        <v>20976.923076923078</v>
      </c>
    </row>
    <row r="135" spans="2:11" x14ac:dyDescent="0.3">
      <c r="B135" s="126">
        <v>22770</v>
      </c>
      <c r="K135" s="113">
        <f t="shared" si="3"/>
        <v>17119.875930521092</v>
      </c>
    </row>
    <row r="136" spans="2:11" x14ac:dyDescent="0.3">
      <c r="B136" s="126">
        <v>18690</v>
      </c>
      <c r="K136" s="113">
        <f t="shared" ref="K136:K199" si="4">IF(B136&gt;0,B136*(1-(1/4.03)),B136*(1+(1/3.86)))</f>
        <v>14052.28287841191</v>
      </c>
    </row>
    <row r="137" spans="2:11" x14ac:dyDescent="0.3">
      <c r="B137" s="126">
        <v>14260</v>
      </c>
      <c r="K137" s="113">
        <f t="shared" si="4"/>
        <v>10721.538461538461</v>
      </c>
    </row>
    <row r="138" spans="2:11" x14ac:dyDescent="0.3">
      <c r="B138" s="126">
        <v>10460</v>
      </c>
      <c r="K138" s="113">
        <f t="shared" si="4"/>
        <v>7864.4665012406949</v>
      </c>
    </row>
    <row r="139" spans="2:11" x14ac:dyDescent="0.3">
      <c r="B139" s="126">
        <v>10150</v>
      </c>
      <c r="K139" s="113">
        <f t="shared" si="4"/>
        <v>7631.3895781637721</v>
      </c>
    </row>
    <row r="140" spans="2:11" x14ac:dyDescent="0.3">
      <c r="B140" s="126">
        <v>8600</v>
      </c>
      <c r="K140" s="113">
        <f t="shared" si="4"/>
        <v>6466.0049627791559</v>
      </c>
    </row>
    <row r="141" spans="2:11" x14ac:dyDescent="0.3">
      <c r="B141" s="126">
        <v>7980</v>
      </c>
      <c r="K141" s="113">
        <f t="shared" si="4"/>
        <v>5999.8511166253102</v>
      </c>
    </row>
    <row r="142" spans="2:11" x14ac:dyDescent="0.3">
      <c r="B142" s="126">
        <v>7330</v>
      </c>
      <c r="K142" s="113">
        <f t="shared" si="4"/>
        <v>5511.1414392059551</v>
      </c>
    </row>
    <row r="143" spans="2:11" x14ac:dyDescent="0.3">
      <c r="B143" s="126">
        <v>7810</v>
      </c>
      <c r="K143" s="113">
        <f t="shared" si="4"/>
        <v>5872.0347394540941</v>
      </c>
    </row>
    <row r="144" spans="2:11" x14ac:dyDescent="0.3">
      <c r="B144" s="126">
        <v>10100</v>
      </c>
      <c r="K144" s="113">
        <f t="shared" si="4"/>
        <v>7593.7965260545907</v>
      </c>
    </row>
    <row r="145" spans="2:11" x14ac:dyDescent="0.3">
      <c r="B145" s="126">
        <v>11790</v>
      </c>
      <c r="K145" s="113">
        <f t="shared" si="4"/>
        <v>8864.4416873449136</v>
      </c>
    </row>
    <row r="146" spans="2:11" x14ac:dyDescent="0.3">
      <c r="B146" s="126">
        <v>13020</v>
      </c>
      <c r="K146" s="113">
        <f t="shared" si="4"/>
        <v>9789.2307692307695</v>
      </c>
    </row>
    <row r="147" spans="2:11" x14ac:dyDescent="0.3">
      <c r="B147" s="126">
        <v>0</v>
      </c>
      <c r="K147" s="113">
        <f t="shared" si="4"/>
        <v>0</v>
      </c>
    </row>
    <row r="148" spans="2:11" x14ac:dyDescent="0.3">
      <c r="B148" s="126">
        <v>0</v>
      </c>
      <c r="K148" s="113">
        <f t="shared" si="4"/>
        <v>0</v>
      </c>
    </row>
    <row r="149" spans="2:11" x14ac:dyDescent="0.3">
      <c r="B149" s="126">
        <v>0</v>
      </c>
      <c r="K149" s="113">
        <f t="shared" si="4"/>
        <v>0</v>
      </c>
    </row>
    <row r="150" spans="2:11" x14ac:dyDescent="0.3">
      <c r="B150" s="126">
        <v>0</v>
      </c>
      <c r="K150" s="113">
        <f t="shared" si="4"/>
        <v>0</v>
      </c>
    </row>
    <row r="151" spans="2:11" x14ac:dyDescent="0.3">
      <c r="B151" s="126">
        <v>0</v>
      </c>
      <c r="K151" s="113">
        <f t="shared" si="4"/>
        <v>0</v>
      </c>
    </row>
    <row r="152" spans="2:11" x14ac:dyDescent="0.3">
      <c r="B152" s="126">
        <v>0</v>
      </c>
      <c r="K152" s="113">
        <f t="shared" si="4"/>
        <v>0</v>
      </c>
    </row>
    <row r="153" spans="2:11" x14ac:dyDescent="0.3">
      <c r="B153" s="126">
        <v>0</v>
      </c>
      <c r="K153" s="113">
        <f t="shared" si="4"/>
        <v>0</v>
      </c>
    </row>
    <row r="154" spans="2:11" x14ac:dyDescent="0.3">
      <c r="B154" s="126">
        <v>0</v>
      </c>
      <c r="K154" s="113">
        <f t="shared" si="4"/>
        <v>0</v>
      </c>
    </row>
    <row r="155" spans="2:11" x14ac:dyDescent="0.3">
      <c r="B155" s="126">
        <v>0</v>
      </c>
      <c r="K155" s="113">
        <f t="shared" si="4"/>
        <v>0</v>
      </c>
    </row>
    <row r="156" spans="2:11" x14ac:dyDescent="0.3">
      <c r="B156" s="126">
        <v>0</v>
      </c>
      <c r="K156" s="113">
        <f t="shared" si="4"/>
        <v>0</v>
      </c>
    </row>
    <row r="157" spans="2:11" x14ac:dyDescent="0.3">
      <c r="B157" s="126">
        <v>0</v>
      </c>
      <c r="K157" s="113">
        <f t="shared" si="4"/>
        <v>0</v>
      </c>
    </row>
    <row r="158" spans="2:11" x14ac:dyDescent="0.3">
      <c r="B158" s="126">
        <v>0</v>
      </c>
      <c r="K158" s="113">
        <f t="shared" si="4"/>
        <v>0</v>
      </c>
    </row>
    <row r="159" spans="2:11" x14ac:dyDescent="0.3">
      <c r="B159" s="126">
        <v>0</v>
      </c>
      <c r="K159" s="113">
        <f t="shared" si="4"/>
        <v>0</v>
      </c>
    </row>
    <row r="160" spans="2:11" x14ac:dyDescent="0.3">
      <c r="B160" s="126">
        <v>0</v>
      </c>
      <c r="K160" s="113">
        <f t="shared" si="4"/>
        <v>0</v>
      </c>
    </row>
    <row r="161" spans="2:11" x14ac:dyDescent="0.3">
      <c r="B161" s="126">
        <v>23360</v>
      </c>
      <c r="K161" s="113">
        <f t="shared" si="4"/>
        <v>17563.473945409431</v>
      </c>
    </row>
    <row r="162" spans="2:11" x14ac:dyDescent="0.3">
      <c r="B162" s="126">
        <v>17890</v>
      </c>
      <c r="K162" s="113">
        <f t="shared" si="4"/>
        <v>13450.794044665012</v>
      </c>
    </row>
    <row r="163" spans="2:11" x14ac:dyDescent="0.3">
      <c r="B163" s="126">
        <v>14330</v>
      </c>
      <c r="K163" s="113">
        <f t="shared" si="4"/>
        <v>10774.168734491315</v>
      </c>
    </row>
    <row r="164" spans="2:11" x14ac:dyDescent="0.3">
      <c r="B164" s="126">
        <v>11670</v>
      </c>
      <c r="K164" s="113">
        <f t="shared" si="4"/>
        <v>8774.2183622828779</v>
      </c>
    </row>
    <row r="165" spans="2:11" x14ac:dyDescent="0.3">
      <c r="B165" s="126">
        <v>10520</v>
      </c>
      <c r="K165" s="113">
        <f t="shared" si="4"/>
        <v>7909.5781637717118</v>
      </c>
    </row>
    <row r="166" spans="2:11" x14ac:dyDescent="0.3">
      <c r="B166" s="126">
        <v>10540</v>
      </c>
      <c r="K166" s="113">
        <f t="shared" si="4"/>
        <v>7924.6153846153848</v>
      </c>
    </row>
    <row r="167" spans="2:11" x14ac:dyDescent="0.3">
      <c r="B167" s="126">
        <v>12420</v>
      </c>
      <c r="K167" s="113">
        <f t="shared" si="4"/>
        <v>9338.1141439205949</v>
      </c>
    </row>
    <row r="168" spans="2:11" x14ac:dyDescent="0.3">
      <c r="B168" s="126">
        <v>0</v>
      </c>
      <c r="K168" s="113">
        <f t="shared" si="4"/>
        <v>0</v>
      </c>
    </row>
    <row r="169" spans="2:11" x14ac:dyDescent="0.3">
      <c r="B169" s="126">
        <v>0</v>
      </c>
      <c r="K169" s="113">
        <f t="shared" si="4"/>
        <v>0</v>
      </c>
    </row>
    <row r="170" spans="2:11" x14ac:dyDescent="0.3">
      <c r="B170" s="126">
        <v>0</v>
      </c>
      <c r="K170" s="113">
        <f t="shared" si="4"/>
        <v>0</v>
      </c>
    </row>
    <row r="171" spans="2:11" x14ac:dyDescent="0.3">
      <c r="B171" s="126">
        <v>0</v>
      </c>
      <c r="K171" s="113">
        <f t="shared" si="4"/>
        <v>0</v>
      </c>
    </row>
    <row r="172" spans="2:11" x14ac:dyDescent="0.3">
      <c r="B172" s="126">
        <v>0</v>
      </c>
      <c r="K172" s="113">
        <f t="shared" si="4"/>
        <v>0</v>
      </c>
    </row>
    <row r="173" spans="2:11" x14ac:dyDescent="0.3">
      <c r="B173" s="126">
        <v>0</v>
      </c>
      <c r="K173" s="113">
        <f t="shared" si="4"/>
        <v>0</v>
      </c>
    </row>
    <row r="174" spans="2:11" x14ac:dyDescent="0.3">
      <c r="B174" s="126">
        <v>0</v>
      </c>
      <c r="K174" s="113">
        <f t="shared" si="4"/>
        <v>0</v>
      </c>
    </row>
    <row r="175" spans="2:11" x14ac:dyDescent="0.3">
      <c r="B175" s="126">
        <v>0</v>
      </c>
      <c r="K175" s="113">
        <f t="shared" si="4"/>
        <v>0</v>
      </c>
    </row>
    <row r="176" spans="2:11" x14ac:dyDescent="0.3">
      <c r="B176" s="126">
        <v>310</v>
      </c>
      <c r="K176" s="113">
        <f t="shared" si="4"/>
        <v>233.07692307692307</v>
      </c>
    </row>
    <row r="177" spans="2:11" x14ac:dyDescent="0.3">
      <c r="B177" s="126">
        <v>930</v>
      </c>
      <c r="K177" s="113">
        <f t="shared" si="4"/>
        <v>699.23076923076917</v>
      </c>
    </row>
    <row r="178" spans="2:11" x14ac:dyDescent="0.3">
      <c r="B178" s="126">
        <v>1240</v>
      </c>
      <c r="K178" s="113">
        <f t="shared" si="4"/>
        <v>932.30769230769226</v>
      </c>
    </row>
    <row r="179" spans="2:11" x14ac:dyDescent="0.3">
      <c r="B179" s="126">
        <v>1490</v>
      </c>
      <c r="K179" s="113">
        <f t="shared" si="4"/>
        <v>1120.2729528535981</v>
      </c>
    </row>
    <row r="180" spans="2:11" x14ac:dyDescent="0.3">
      <c r="B180" s="126">
        <v>1580</v>
      </c>
      <c r="K180" s="113">
        <f t="shared" si="4"/>
        <v>1187.9404466501242</v>
      </c>
    </row>
    <row r="181" spans="2:11" x14ac:dyDescent="0.3">
      <c r="B181" s="126">
        <v>39400</v>
      </c>
      <c r="K181" s="113">
        <f t="shared" si="4"/>
        <v>29623.325062034739</v>
      </c>
    </row>
    <row r="182" spans="2:11" x14ac:dyDescent="0.3">
      <c r="B182" s="126">
        <v>26370</v>
      </c>
      <c r="K182" s="113">
        <f t="shared" si="4"/>
        <v>19826.575682382132</v>
      </c>
    </row>
    <row r="183" spans="2:11" x14ac:dyDescent="0.3">
      <c r="B183" s="126">
        <v>15870</v>
      </c>
      <c r="K183" s="113">
        <f t="shared" si="4"/>
        <v>11932.034739454095</v>
      </c>
    </row>
    <row r="184" spans="2:11" x14ac:dyDescent="0.3">
      <c r="B184" s="126">
        <v>9250</v>
      </c>
      <c r="K184" s="113">
        <f t="shared" si="4"/>
        <v>6954.714640198511</v>
      </c>
    </row>
    <row r="185" spans="2:11" x14ac:dyDescent="0.3">
      <c r="B185" s="126">
        <v>5340</v>
      </c>
      <c r="K185" s="113">
        <f t="shared" si="4"/>
        <v>4014.9379652605458</v>
      </c>
    </row>
    <row r="186" spans="2:11" x14ac:dyDescent="0.3">
      <c r="B186" s="126">
        <v>3190</v>
      </c>
      <c r="K186" s="113">
        <f t="shared" si="4"/>
        <v>2398.4367245657568</v>
      </c>
    </row>
    <row r="187" spans="2:11" x14ac:dyDescent="0.3">
      <c r="B187" s="126">
        <v>2009.9999999999998</v>
      </c>
      <c r="K187" s="113">
        <f t="shared" si="4"/>
        <v>1511.2406947890818</v>
      </c>
    </row>
    <row r="188" spans="2:11" x14ac:dyDescent="0.3">
      <c r="B188" s="126">
        <v>440</v>
      </c>
      <c r="K188" s="113">
        <f t="shared" si="4"/>
        <v>330.81885856079401</v>
      </c>
    </row>
    <row r="189" spans="2:11" x14ac:dyDescent="0.3">
      <c r="B189" s="126">
        <v>70</v>
      </c>
      <c r="K189" s="113">
        <f t="shared" si="4"/>
        <v>52.630272952853595</v>
      </c>
    </row>
    <row r="190" spans="2:11" x14ac:dyDescent="0.3">
      <c r="B190" s="126">
        <v>380</v>
      </c>
      <c r="K190" s="113">
        <f t="shared" si="4"/>
        <v>285.7071960297767</v>
      </c>
    </row>
    <row r="191" spans="2:11" x14ac:dyDescent="0.3">
      <c r="B191" s="126">
        <v>1840</v>
      </c>
      <c r="K191" s="113">
        <f t="shared" si="4"/>
        <v>1383.4243176178659</v>
      </c>
    </row>
    <row r="192" spans="2:11" x14ac:dyDescent="0.3">
      <c r="B192" s="126">
        <v>5910</v>
      </c>
      <c r="K192" s="113">
        <f t="shared" si="4"/>
        <v>4443.498759305211</v>
      </c>
    </row>
    <row r="193" spans="2:11" x14ac:dyDescent="0.3">
      <c r="B193" s="126">
        <v>9870</v>
      </c>
      <c r="K193" s="113">
        <f t="shared" si="4"/>
        <v>7420.8684863523576</v>
      </c>
    </row>
    <row r="194" spans="2:11" x14ac:dyDescent="0.3">
      <c r="B194" s="126">
        <v>14310</v>
      </c>
      <c r="K194" s="113">
        <f t="shared" si="4"/>
        <v>10759.131513647642</v>
      </c>
    </row>
    <row r="195" spans="2:11" x14ac:dyDescent="0.3">
      <c r="B195" s="126">
        <v>0</v>
      </c>
      <c r="K195" s="113">
        <f t="shared" si="4"/>
        <v>0</v>
      </c>
    </row>
    <row r="196" spans="2:11" x14ac:dyDescent="0.3">
      <c r="B196" s="126">
        <v>0</v>
      </c>
      <c r="K196" s="113">
        <f t="shared" si="4"/>
        <v>0</v>
      </c>
    </row>
    <row r="197" spans="2:11" x14ac:dyDescent="0.3">
      <c r="B197" s="126">
        <v>0</v>
      </c>
      <c r="K197" s="113">
        <f t="shared" si="4"/>
        <v>0</v>
      </c>
    </row>
    <row r="198" spans="2:11" x14ac:dyDescent="0.3">
      <c r="B198" s="126">
        <v>0</v>
      </c>
      <c r="K198" s="113">
        <f t="shared" si="4"/>
        <v>0</v>
      </c>
    </row>
    <row r="199" spans="2:11" x14ac:dyDescent="0.3">
      <c r="B199" s="126">
        <v>0</v>
      </c>
      <c r="K199" s="113">
        <f t="shared" si="4"/>
        <v>0</v>
      </c>
    </row>
    <row r="200" spans="2:11" x14ac:dyDescent="0.3">
      <c r="B200" s="126">
        <v>0</v>
      </c>
      <c r="K200" s="113">
        <f t="shared" ref="K200:K263" si="5">IF(B200&gt;0,B200*(1-(1/4.03)),B200*(1+(1/3.86)))</f>
        <v>0</v>
      </c>
    </row>
    <row r="201" spans="2:11" x14ac:dyDescent="0.3">
      <c r="B201" s="126">
        <v>170</v>
      </c>
      <c r="K201" s="113">
        <f t="shared" si="5"/>
        <v>127.81637717121588</v>
      </c>
    </row>
    <row r="202" spans="2:11" x14ac:dyDescent="0.3">
      <c r="B202" s="126">
        <v>1020</v>
      </c>
      <c r="K202" s="113">
        <f t="shared" si="5"/>
        <v>766.89826302729523</v>
      </c>
    </row>
    <row r="203" spans="2:11" x14ac:dyDescent="0.3">
      <c r="B203" s="126">
        <v>2150</v>
      </c>
      <c r="K203" s="113">
        <f t="shared" si="5"/>
        <v>1616.501240694789</v>
      </c>
    </row>
    <row r="204" spans="2:11" x14ac:dyDescent="0.3">
      <c r="B204" s="126">
        <v>2930</v>
      </c>
      <c r="K204" s="113">
        <f t="shared" si="5"/>
        <v>2202.9528535980148</v>
      </c>
    </row>
    <row r="205" spans="2:11" x14ac:dyDescent="0.3">
      <c r="B205" s="126">
        <v>42120</v>
      </c>
      <c r="K205" s="113">
        <f t="shared" si="5"/>
        <v>31668.387096774193</v>
      </c>
    </row>
    <row r="206" spans="2:11" x14ac:dyDescent="0.3">
      <c r="B206" s="126">
        <v>32220</v>
      </c>
      <c r="K206" s="113">
        <f t="shared" si="5"/>
        <v>24224.962779156329</v>
      </c>
    </row>
    <row r="207" spans="2:11" x14ac:dyDescent="0.3">
      <c r="B207" s="126">
        <v>22200</v>
      </c>
      <c r="K207" s="113">
        <f t="shared" si="5"/>
        <v>16691.315136476427</v>
      </c>
    </row>
    <row r="208" spans="2:11" x14ac:dyDescent="0.3">
      <c r="B208" s="126">
        <v>14260</v>
      </c>
      <c r="K208" s="113">
        <f t="shared" si="5"/>
        <v>10721.538461538461</v>
      </c>
    </row>
    <row r="209" spans="2:11" x14ac:dyDescent="0.3">
      <c r="B209" s="126">
        <v>10580</v>
      </c>
      <c r="K209" s="113">
        <f t="shared" si="5"/>
        <v>7954.6898263027297</v>
      </c>
    </row>
    <row r="210" spans="2:11" x14ac:dyDescent="0.3">
      <c r="B210" s="126">
        <v>5670</v>
      </c>
      <c r="K210" s="113">
        <f t="shared" si="5"/>
        <v>4263.0521091811415</v>
      </c>
    </row>
    <row r="211" spans="2:11" x14ac:dyDescent="0.3">
      <c r="B211" s="126">
        <v>960</v>
      </c>
      <c r="K211" s="113">
        <f t="shared" si="5"/>
        <v>721.78660049627786</v>
      </c>
    </row>
    <row r="212" spans="2:11" x14ac:dyDescent="0.3">
      <c r="B212" s="126">
        <v>0</v>
      </c>
      <c r="K212" s="113">
        <f t="shared" si="5"/>
        <v>0</v>
      </c>
    </row>
    <row r="213" spans="2:11" x14ac:dyDescent="0.3">
      <c r="B213" s="126">
        <v>0</v>
      </c>
      <c r="K213" s="113">
        <f t="shared" si="5"/>
        <v>0</v>
      </c>
    </row>
    <row r="214" spans="2:11" x14ac:dyDescent="0.3">
      <c r="B214" s="126">
        <v>0</v>
      </c>
      <c r="K214" s="113">
        <f t="shared" si="5"/>
        <v>0</v>
      </c>
    </row>
    <row r="215" spans="2:11" x14ac:dyDescent="0.3">
      <c r="B215" s="126">
        <v>0</v>
      </c>
      <c r="K215" s="113">
        <f t="shared" si="5"/>
        <v>0</v>
      </c>
    </row>
    <row r="216" spans="2:11" x14ac:dyDescent="0.3">
      <c r="B216" s="126">
        <v>0</v>
      </c>
      <c r="K216" s="113">
        <f t="shared" si="5"/>
        <v>0</v>
      </c>
    </row>
    <row r="217" spans="2:11" x14ac:dyDescent="0.3">
      <c r="B217" s="126">
        <v>1270</v>
      </c>
      <c r="K217" s="113">
        <f t="shared" si="5"/>
        <v>954.86352357320095</v>
      </c>
    </row>
    <row r="218" spans="2:11" x14ac:dyDescent="0.3">
      <c r="B218" s="126">
        <v>8200</v>
      </c>
      <c r="K218" s="113">
        <f t="shared" si="5"/>
        <v>6165.2605459057067</v>
      </c>
    </row>
    <row r="219" spans="2:11" x14ac:dyDescent="0.3">
      <c r="B219" s="126">
        <v>0</v>
      </c>
      <c r="K219" s="113">
        <f t="shared" si="5"/>
        <v>0</v>
      </c>
    </row>
    <row r="220" spans="2:11" x14ac:dyDescent="0.3">
      <c r="B220" s="126">
        <v>0</v>
      </c>
      <c r="K220" s="113">
        <f t="shared" si="5"/>
        <v>0</v>
      </c>
    </row>
    <row r="221" spans="2:11" x14ac:dyDescent="0.3">
      <c r="B221" s="126">
        <v>0</v>
      </c>
      <c r="K221" s="113">
        <f t="shared" si="5"/>
        <v>0</v>
      </c>
    </row>
    <row r="222" spans="2:11" x14ac:dyDescent="0.3">
      <c r="B222" s="126">
        <v>0</v>
      </c>
      <c r="K222" s="113">
        <f t="shared" si="5"/>
        <v>0</v>
      </c>
    </row>
    <row r="223" spans="2:11" x14ac:dyDescent="0.3">
      <c r="B223" s="126">
        <v>0</v>
      </c>
      <c r="K223" s="113">
        <f t="shared" si="5"/>
        <v>0</v>
      </c>
    </row>
    <row r="224" spans="2:11" x14ac:dyDescent="0.3">
      <c r="B224" s="126">
        <v>1700</v>
      </c>
      <c r="K224" s="113">
        <f t="shared" si="5"/>
        <v>1278.1637717121589</v>
      </c>
    </row>
    <row r="225" spans="2:11" x14ac:dyDescent="0.3">
      <c r="B225" s="126">
        <v>5130</v>
      </c>
      <c r="K225" s="113">
        <f t="shared" si="5"/>
        <v>3857.0471464019852</v>
      </c>
    </row>
    <row r="226" spans="2:11" x14ac:dyDescent="0.3">
      <c r="B226" s="126">
        <v>7710</v>
      </c>
      <c r="K226" s="113">
        <f t="shared" si="5"/>
        <v>5796.8486352357322</v>
      </c>
    </row>
    <row r="227" spans="2:11" x14ac:dyDescent="0.3">
      <c r="B227" s="126">
        <v>10170</v>
      </c>
      <c r="K227" s="113">
        <f t="shared" si="5"/>
        <v>7646.4267990074441</v>
      </c>
    </row>
    <row r="228" spans="2:11" x14ac:dyDescent="0.3">
      <c r="B228" s="126">
        <v>12310</v>
      </c>
      <c r="K228" s="113">
        <f t="shared" si="5"/>
        <v>9255.4094292803966</v>
      </c>
    </row>
    <row r="229" spans="2:11" x14ac:dyDescent="0.3">
      <c r="B229" s="126">
        <v>54400</v>
      </c>
      <c r="K229" s="113">
        <f t="shared" si="5"/>
        <v>40901.240694789085</v>
      </c>
    </row>
    <row r="230" spans="2:11" x14ac:dyDescent="0.3">
      <c r="B230" s="126">
        <v>50280</v>
      </c>
      <c r="K230" s="113">
        <f t="shared" si="5"/>
        <v>37803.573200992556</v>
      </c>
    </row>
    <row r="231" spans="2:11" x14ac:dyDescent="0.3">
      <c r="B231" s="126">
        <v>40270</v>
      </c>
      <c r="K231" s="113">
        <f t="shared" si="5"/>
        <v>30277.444168734492</v>
      </c>
    </row>
    <row r="232" spans="2:11" x14ac:dyDescent="0.3">
      <c r="B232" s="126">
        <v>29810</v>
      </c>
      <c r="K232" s="113">
        <f t="shared" si="5"/>
        <v>22412.977667493797</v>
      </c>
    </row>
    <row r="233" spans="2:11" x14ac:dyDescent="0.3">
      <c r="B233" s="126">
        <v>20440</v>
      </c>
      <c r="K233" s="113">
        <f t="shared" si="5"/>
        <v>15368.039702233251</v>
      </c>
    </row>
    <row r="234" spans="2:11" x14ac:dyDescent="0.3">
      <c r="B234" s="126">
        <v>12630</v>
      </c>
      <c r="K234" s="113">
        <f t="shared" si="5"/>
        <v>9496.0049627791559</v>
      </c>
    </row>
    <row r="235" spans="2:11" x14ac:dyDescent="0.3">
      <c r="B235" s="126">
        <v>6190</v>
      </c>
      <c r="K235" s="113">
        <f t="shared" si="5"/>
        <v>4654.0198511166254</v>
      </c>
    </row>
    <row r="236" spans="2:11" x14ac:dyDescent="0.3">
      <c r="B236" s="126">
        <v>1380</v>
      </c>
      <c r="K236" s="113">
        <f t="shared" si="5"/>
        <v>1037.5682382133996</v>
      </c>
    </row>
    <row r="237" spans="2:11" x14ac:dyDescent="0.3">
      <c r="B237" s="126">
        <v>210</v>
      </c>
      <c r="K237" s="113">
        <f t="shared" si="5"/>
        <v>157.89081885856081</v>
      </c>
    </row>
    <row r="238" spans="2:11" x14ac:dyDescent="0.3">
      <c r="B238" s="126">
        <v>1880</v>
      </c>
      <c r="K238" s="113">
        <f t="shared" si="5"/>
        <v>1413.4987593052108</v>
      </c>
    </row>
    <row r="239" spans="2:11" x14ac:dyDescent="0.3">
      <c r="B239" s="126">
        <v>5720</v>
      </c>
      <c r="K239" s="113">
        <f t="shared" si="5"/>
        <v>4300.6451612903229</v>
      </c>
    </row>
    <row r="240" spans="2:11" x14ac:dyDescent="0.3">
      <c r="B240" s="126">
        <v>13030</v>
      </c>
      <c r="K240" s="113">
        <f t="shared" si="5"/>
        <v>9796.7493796526051</v>
      </c>
    </row>
    <row r="241" spans="2:11" x14ac:dyDescent="0.3">
      <c r="B241" s="126">
        <v>19330</v>
      </c>
      <c r="K241" s="113">
        <f t="shared" si="5"/>
        <v>14533.473945409429</v>
      </c>
    </row>
    <row r="242" spans="2:11" x14ac:dyDescent="0.3">
      <c r="B242" s="126">
        <v>26900</v>
      </c>
      <c r="K242" s="113">
        <f t="shared" si="5"/>
        <v>20225.062034739454</v>
      </c>
    </row>
    <row r="243" spans="2:11" x14ac:dyDescent="0.3">
      <c r="B243" s="126">
        <v>0</v>
      </c>
      <c r="K243" s="113">
        <f t="shared" si="5"/>
        <v>0</v>
      </c>
    </row>
    <row r="244" spans="2:11" x14ac:dyDescent="0.3">
      <c r="B244" s="126">
        <v>0</v>
      </c>
      <c r="K244" s="113">
        <f t="shared" si="5"/>
        <v>0</v>
      </c>
    </row>
    <row r="245" spans="2:11" x14ac:dyDescent="0.3">
      <c r="B245" s="126">
        <v>1820</v>
      </c>
      <c r="K245" s="113">
        <f t="shared" si="5"/>
        <v>1368.3870967741934</v>
      </c>
    </row>
    <row r="246" spans="2:11" x14ac:dyDescent="0.3">
      <c r="B246" s="126">
        <v>5760</v>
      </c>
      <c r="K246" s="113">
        <f t="shared" si="5"/>
        <v>4330.7196029776678</v>
      </c>
    </row>
    <row r="247" spans="2:11" x14ac:dyDescent="0.3">
      <c r="B247" s="126">
        <v>8119.9999999999991</v>
      </c>
      <c r="K247" s="113">
        <f t="shared" si="5"/>
        <v>6105.1116625310169</v>
      </c>
    </row>
    <row r="248" spans="2:11" x14ac:dyDescent="0.3">
      <c r="B248" s="126">
        <v>10500</v>
      </c>
      <c r="K248" s="113">
        <f t="shared" si="5"/>
        <v>7894.5409429280398</v>
      </c>
    </row>
    <row r="249" spans="2:11" x14ac:dyDescent="0.3">
      <c r="B249" s="126">
        <v>12550</v>
      </c>
      <c r="K249" s="113">
        <f t="shared" si="5"/>
        <v>9435.8560794044661</v>
      </c>
    </row>
    <row r="250" spans="2:11" x14ac:dyDescent="0.3">
      <c r="B250" s="126">
        <v>14730</v>
      </c>
      <c r="K250" s="113">
        <f t="shared" si="5"/>
        <v>11074.913151364764</v>
      </c>
    </row>
    <row r="251" spans="2:11" x14ac:dyDescent="0.3">
      <c r="B251" s="126">
        <v>16820</v>
      </c>
      <c r="K251" s="113">
        <f t="shared" si="5"/>
        <v>12646.302729528536</v>
      </c>
    </row>
    <row r="252" spans="2:11" x14ac:dyDescent="0.3">
      <c r="B252" s="126">
        <v>18370</v>
      </c>
      <c r="K252" s="113">
        <f t="shared" si="5"/>
        <v>13811.687344913151</v>
      </c>
    </row>
    <row r="253" spans="2:11" x14ac:dyDescent="0.3">
      <c r="B253" s="126">
        <v>63950</v>
      </c>
      <c r="K253" s="113">
        <f t="shared" si="5"/>
        <v>48081.513647642678</v>
      </c>
    </row>
    <row r="254" spans="2:11" x14ac:dyDescent="0.3">
      <c r="B254" s="126">
        <v>59500</v>
      </c>
      <c r="K254" s="113">
        <f t="shared" si="5"/>
        <v>44735.732009925559</v>
      </c>
    </row>
    <row r="255" spans="2:11" x14ac:dyDescent="0.3">
      <c r="B255" s="126">
        <v>46970</v>
      </c>
      <c r="K255" s="113">
        <f t="shared" si="5"/>
        <v>35314.913151364766</v>
      </c>
    </row>
    <row r="256" spans="2:11" x14ac:dyDescent="0.3">
      <c r="B256" s="126">
        <v>33730</v>
      </c>
      <c r="K256" s="113">
        <f t="shared" si="5"/>
        <v>25360.272952853597</v>
      </c>
    </row>
    <row r="257" spans="2:11" x14ac:dyDescent="0.3">
      <c r="B257" s="126">
        <v>22470</v>
      </c>
      <c r="K257" s="113">
        <f t="shared" si="5"/>
        <v>16894.317617866003</v>
      </c>
    </row>
    <row r="258" spans="2:11" x14ac:dyDescent="0.3">
      <c r="B258" s="126">
        <v>12330</v>
      </c>
      <c r="K258" s="113">
        <f t="shared" si="5"/>
        <v>9270.4466501240695</v>
      </c>
    </row>
    <row r="259" spans="2:11" x14ac:dyDescent="0.3">
      <c r="B259" s="126">
        <v>11150</v>
      </c>
      <c r="K259" s="113">
        <f t="shared" si="5"/>
        <v>8383.2506203473949</v>
      </c>
    </row>
    <row r="260" spans="2:11" x14ac:dyDescent="0.3">
      <c r="B260" s="126">
        <v>8400</v>
      </c>
      <c r="K260" s="113">
        <f t="shared" si="5"/>
        <v>6315.6327543424313</v>
      </c>
    </row>
    <row r="261" spans="2:11" x14ac:dyDescent="0.3">
      <c r="B261" s="126">
        <v>6690</v>
      </c>
      <c r="K261" s="113">
        <f t="shared" si="5"/>
        <v>5029.9503722084364</v>
      </c>
    </row>
    <row r="262" spans="2:11" x14ac:dyDescent="0.3">
      <c r="B262" s="126">
        <v>6480</v>
      </c>
      <c r="K262" s="113">
        <f t="shared" si="5"/>
        <v>4872.0595533498763</v>
      </c>
    </row>
    <row r="263" spans="2:11" x14ac:dyDescent="0.3">
      <c r="B263" s="126">
        <v>8280</v>
      </c>
      <c r="K263" s="113">
        <f t="shared" si="5"/>
        <v>6225.4094292803966</v>
      </c>
    </row>
    <row r="264" spans="2:11" x14ac:dyDescent="0.3">
      <c r="B264" s="126">
        <v>13620</v>
      </c>
      <c r="K264" s="113">
        <f t="shared" ref="K264:K327" si="6">IF(B264&gt;0,B264*(1-(1/4.03)),B264*(1+(1/3.86)))</f>
        <v>10240.347394540942</v>
      </c>
    </row>
    <row r="265" spans="2:11" x14ac:dyDescent="0.3">
      <c r="B265" s="126">
        <v>18300</v>
      </c>
      <c r="K265" s="113">
        <f t="shared" si="6"/>
        <v>13759.057071960298</v>
      </c>
    </row>
    <row r="266" spans="2:11" x14ac:dyDescent="0.3">
      <c r="B266" s="126">
        <v>24710</v>
      </c>
      <c r="K266" s="113">
        <f t="shared" si="6"/>
        <v>18578.486352357319</v>
      </c>
    </row>
    <row r="267" spans="2:11" x14ac:dyDescent="0.3">
      <c r="B267" s="126">
        <v>0</v>
      </c>
      <c r="K267" s="113">
        <f t="shared" si="6"/>
        <v>0</v>
      </c>
    </row>
    <row r="268" spans="2:11" x14ac:dyDescent="0.3">
      <c r="B268" s="126">
        <v>0</v>
      </c>
      <c r="K268" s="113">
        <f t="shared" si="6"/>
        <v>0</v>
      </c>
    </row>
    <row r="269" spans="2:11" x14ac:dyDescent="0.3">
      <c r="B269" s="126">
        <v>350</v>
      </c>
      <c r="K269" s="113">
        <f t="shared" si="6"/>
        <v>263.15136476426801</v>
      </c>
    </row>
    <row r="270" spans="2:11" x14ac:dyDescent="0.3">
      <c r="B270" s="126">
        <v>3850</v>
      </c>
      <c r="K270" s="113">
        <f t="shared" si="6"/>
        <v>2894.6650124069479</v>
      </c>
    </row>
    <row r="271" spans="2:11" x14ac:dyDescent="0.3">
      <c r="B271" s="126">
        <v>6410</v>
      </c>
      <c r="K271" s="113">
        <f t="shared" si="6"/>
        <v>4819.429280397022</v>
      </c>
    </row>
    <row r="272" spans="2:11" x14ac:dyDescent="0.3">
      <c r="B272" s="126">
        <v>8270</v>
      </c>
      <c r="K272" s="113">
        <f t="shared" si="6"/>
        <v>6217.890818858561</v>
      </c>
    </row>
    <row r="273" spans="2:11" x14ac:dyDescent="0.3">
      <c r="B273" s="126">
        <v>9670</v>
      </c>
      <c r="K273" s="113">
        <f t="shared" si="6"/>
        <v>7270.4962779156331</v>
      </c>
    </row>
    <row r="274" spans="2:11" x14ac:dyDescent="0.3">
      <c r="B274" s="126">
        <v>10850</v>
      </c>
      <c r="K274" s="113">
        <f t="shared" si="6"/>
        <v>8157.6923076923076</v>
      </c>
    </row>
    <row r="275" spans="2:11" x14ac:dyDescent="0.3">
      <c r="B275" s="126">
        <v>11880</v>
      </c>
      <c r="K275" s="113">
        <f t="shared" si="6"/>
        <v>8932.109181141439</v>
      </c>
    </row>
    <row r="276" spans="2:11" x14ac:dyDescent="0.3">
      <c r="B276" s="126">
        <v>12570</v>
      </c>
      <c r="K276" s="113">
        <f t="shared" si="6"/>
        <v>9450.893300248139</v>
      </c>
    </row>
    <row r="277" spans="2:11" x14ac:dyDescent="0.3">
      <c r="B277" s="126">
        <v>56380</v>
      </c>
      <c r="K277" s="113">
        <f t="shared" si="6"/>
        <v>42389.925558312658</v>
      </c>
    </row>
    <row r="278" spans="2:11" x14ac:dyDescent="0.3">
      <c r="B278" s="126">
        <v>47530</v>
      </c>
      <c r="K278" s="113">
        <f t="shared" si="6"/>
        <v>35735.955334987593</v>
      </c>
    </row>
    <row r="279" spans="2:11" x14ac:dyDescent="0.3">
      <c r="B279" s="126">
        <v>37100</v>
      </c>
      <c r="K279" s="113">
        <f t="shared" si="6"/>
        <v>27894.044665012407</v>
      </c>
    </row>
    <row r="280" spans="2:11" x14ac:dyDescent="0.3">
      <c r="B280" s="126">
        <v>29090</v>
      </c>
      <c r="K280" s="113">
        <f t="shared" si="6"/>
        <v>21871.637717121586</v>
      </c>
    </row>
    <row r="281" spans="2:11" x14ac:dyDescent="0.3">
      <c r="B281" s="126">
        <v>23820</v>
      </c>
      <c r="K281" s="113">
        <f t="shared" si="6"/>
        <v>17909.330024813895</v>
      </c>
    </row>
    <row r="282" spans="2:11" x14ac:dyDescent="0.3">
      <c r="B282" s="126">
        <v>17720</v>
      </c>
      <c r="K282" s="113">
        <f t="shared" si="6"/>
        <v>13322.977667493797</v>
      </c>
    </row>
    <row r="283" spans="2:11" x14ac:dyDescent="0.3">
      <c r="B283" s="126">
        <v>16340</v>
      </c>
      <c r="K283" s="113">
        <f t="shared" si="6"/>
        <v>12285.409429280397</v>
      </c>
    </row>
    <row r="284" spans="2:11" x14ac:dyDescent="0.3">
      <c r="B284" s="126">
        <v>14200</v>
      </c>
      <c r="K284" s="113">
        <f t="shared" si="6"/>
        <v>10676.426799007444</v>
      </c>
    </row>
    <row r="285" spans="2:11" x14ac:dyDescent="0.3">
      <c r="B285" s="126">
        <v>11070</v>
      </c>
      <c r="K285" s="113">
        <f t="shared" si="6"/>
        <v>8323.1017369727051</v>
      </c>
    </row>
    <row r="286" spans="2:11" x14ac:dyDescent="0.3">
      <c r="B286" s="126">
        <v>10450</v>
      </c>
      <c r="K286" s="113">
        <f t="shared" si="6"/>
        <v>7856.9478908188585</v>
      </c>
    </row>
    <row r="287" spans="2:11" x14ac:dyDescent="0.3">
      <c r="B287" s="126">
        <v>13100</v>
      </c>
      <c r="K287" s="113">
        <f t="shared" si="6"/>
        <v>9849.3796526054593</v>
      </c>
    </row>
    <row r="288" spans="2:11" x14ac:dyDescent="0.3">
      <c r="B288" s="126">
        <v>17550</v>
      </c>
      <c r="K288" s="113">
        <f t="shared" si="6"/>
        <v>13195.16129032258</v>
      </c>
    </row>
    <row r="289" spans="2:11" x14ac:dyDescent="0.3">
      <c r="B289" s="126">
        <v>22390</v>
      </c>
      <c r="K289" s="113">
        <f t="shared" si="6"/>
        <v>16834.168734491315</v>
      </c>
    </row>
    <row r="290" spans="2:11" x14ac:dyDescent="0.3">
      <c r="B290" s="126">
        <v>26860</v>
      </c>
      <c r="K290" s="113">
        <f t="shared" si="6"/>
        <v>20194.987593052108</v>
      </c>
    </row>
    <row r="291" spans="2:11" x14ac:dyDescent="0.3">
      <c r="B291" s="126">
        <v>0</v>
      </c>
      <c r="K291" s="113">
        <f t="shared" si="6"/>
        <v>0</v>
      </c>
    </row>
    <row r="292" spans="2:11" x14ac:dyDescent="0.3">
      <c r="B292" s="126">
        <v>0</v>
      </c>
      <c r="K292" s="113">
        <f t="shared" si="6"/>
        <v>0</v>
      </c>
    </row>
    <row r="293" spans="2:11" x14ac:dyDescent="0.3">
      <c r="B293" s="126">
        <v>20</v>
      </c>
      <c r="K293" s="113">
        <f t="shared" si="6"/>
        <v>15.037220843672456</v>
      </c>
    </row>
    <row r="294" spans="2:11" x14ac:dyDescent="0.3">
      <c r="B294" s="126">
        <v>2670</v>
      </c>
      <c r="K294" s="113">
        <f t="shared" si="6"/>
        <v>2007.4689826302729</v>
      </c>
    </row>
    <row r="295" spans="2:11" x14ac:dyDescent="0.3">
      <c r="B295" s="126">
        <v>6410</v>
      </c>
      <c r="K295" s="113">
        <f t="shared" si="6"/>
        <v>4819.429280397022</v>
      </c>
    </row>
    <row r="296" spans="2:11" x14ac:dyDescent="0.3">
      <c r="B296" s="126">
        <v>9380</v>
      </c>
      <c r="K296" s="113">
        <f t="shared" si="6"/>
        <v>7052.4565756823822</v>
      </c>
    </row>
    <row r="297" spans="2:11" x14ac:dyDescent="0.3">
      <c r="B297" s="126">
        <v>11550</v>
      </c>
      <c r="K297" s="113">
        <f t="shared" si="6"/>
        <v>8683.9950372208441</v>
      </c>
    </row>
    <row r="298" spans="2:11" x14ac:dyDescent="0.3">
      <c r="B298" s="126">
        <v>13510</v>
      </c>
      <c r="K298" s="113">
        <f t="shared" si="6"/>
        <v>10157.642679900744</v>
      </c>
    </row>
    <row r="299" spans="2:11" x14ac:dyDescent="0.3">
      <c r="B299" s="126">
        <v>15280</v>
      </c>
      <c r="K299" s="113">
        <f t="shared" si="6"/>
        <v>11488.436724565756</v>
      </c>
    </row>
    <row r="300" spans="2:11" x14ac:dyDescent="0.3">
      <c r="B300" s="126">
        <v>16860</v>
      </c>
      <c r="K300" s="113">
        <f t="shared" si="6"/>
        <v>12676.377171215881</v>
      </c>
    </row>
    <row r="301" spans="2:11" x14ac:dyDescent="0.3">
      <c r="B301" s="126">
        <v>17740</v>
      </c>
      <c r="K301" s="113">
        <f t="shared" si="6"/>
        <v>13338.01488833747</v>
      </c>
    </row>
    <row r="302" spans="2:11" x14ac:dyDescent="0.3">
      <c r="B302" s="126">
        <v>63200</v>
      </c>
      <c r="K302" s="113">
        <f t="shared" si="6"/>
        <v>47517.617866004963</v>
      </c>
    </row>
    <row r="303" spans="2:11" x14ac:dyDescent="0.3">
      <c r="B303" s="126">
        <v>58740</v>
      </c>
      <c r="K303" s="113">
        <f t="shared" si="6"/>
        <v>44164.317617866007</v>
      </c>
    </row>
    <row r="304" spans="2:11" x14ac:dyDescent="0.3">
      <c r="B304" s="126">
        <v>55100</v>
      </c>
      <c r="K304" s="113">
        <f t="shared" si="6"/>
        <v>41427.543424317621</v>
      </c>
    </row>
    <row r="305" spans="2:11" x14ac:dyDescent="0.3">
      <c r="B305" s="126">
        <v>52730</v>
      </c>
      <c r="K305" s="113">
        <f t="shared" si="6"/>
        <v>39645.632754342434</v>
      </c>
    </row>
    <row r="306" spans="2:11" x14ac:dyDescent="0.3">
      <c r="B306" s="126">
        <v>46740</v>
      </c>
      <c r="K306" s="113">
        <f t="shared" si="6"/>
        <v>35141.985111662529</v>
      </c>
    </row>
    <row r="307" spans="2:11" x14ac:dyDescent="0.3">
      <c r="B307" s="126">
        <v>45580</v>
      </c>
      <c r="K307" s="113">
        <f t="shared" si="6"/>
        <v>34269.826302729525</v>
      </c>
    </row>
    <row r="308" spans="2:11" x14ac:dyDescent="0.3">
      <c r="B308" s="126">
        <v>45660</v>
      </c>
      <c r="K308" s="113">
        <f t="shared" si="6"/>
        <v>34329.975186104217</v>
      </c>
    </row>
    <row r="309" spans="2:11" x14ac:dyDescent="0.3">
      <c r="B309" s="126">
        <v>44470</v>
      </c>
      <c r="K309" s="113">
        <f t="shared" si="6"/>
        <v>33435.260545905709</v>
      </c>
    </row>
    <row r="310" spans="2:11" x14ac:dyDescent="0.3">
      <c r="B310" s="126">
        <v>45020</v>
      </c>
      <c r="K310" s="113">
        <f t="shared" si="6"/>
        <v>33848.784119106698</v>
      </c>
    </row>
    <row r="311" spans="2:11" x14ac:dyDescent="0.3">
      <c r="B311" s="126">
        <v>48090</v>
      </c>
      <c r="K311" s="113">
        <f t="shared" si="6"/>
        <v>36156.99751861042</v>
      </c>
    </row>
    <row r="312" spans="2:11" x14ac:dyDescent="0.3">
      <c r="B312" s="126">
        <v>52810</v>
      </c>
      <c r="K312" s="113">
        <f t="shared" si="6"/>
        <v>39705.781637717118</v>
      </c>
    </row>
    <row r="313" spans="2:11" x14ac:dyDescent="0.3">
      <c r="B313" s="126">
        <v>56060</v>
      </c>
      <c r="K313" s="113">
        <f t="shared" si="6"/>
        <v>42149.330024813898</v>
      </c>
    </row>
    <row r="314" spans="2:11" x14ac:dyDescent="0.3">
      <c r="B314" s="126">
        <v>58510</v>
      </c>
      <c r="K314" s="113">
        <f t="shared" si="6"/>
        <v>43991.389578163769</v>
      </c>
    </row>
    <row r="315" spans="2:11" x14ac:dyDescent="0.3">
      <c r="B315" s="126">
        <v>1890</v>
      </c>
      <c r="K315" s="113">
        <f t="shared" si="6"/>
        <v>1421.017369727047</v>
      </c>
    </row>
    <row r="316" spans="2:11" x14ac:dyDescent="0.3">
      <c r="B316" s="126">
        <v>17130</v>
      </c>
      <c r="K316" s="113">
        <f t="shared" si="6"/>
        <v>12879.379652605459</v>
      </c>
    </row>
    <row r="317" spans="2:11" x14ac:dyDescent="0.3">
      <c r="B317" s="126">
        <v>20630</v>
      </c>
      <c r="K317" s="113">
        <f t="shared" si="6"/>
        <v>15510.893300248139</v>
      </c>
    </row>
    <row r="318" spans="2:11" x14ac:dyDescent="0.3">
      <c r="B318" s="126">
        <v>22890</v>
      </c>
      <c r="K318" s="113">
        <f t="shared" si="6"/>
        <v>17210.099255583125</v>
      </c>
    </row>
    <row r="319" spans="2:11" x14ac:dyDescent="0.3">
      <c r="B319" s="126">
        <v>24910</v>
      </c>
      <c r="K319" s="113">
        <f t="shared" si="6"/>
        <v>18728.858560794044</v>
      </c>
    </row>
    <row r="320" spans="2:11" x14ac:dyDescent="0.3">
      <c r="B320" s="126">
        <v>26470</v>
      </c>
      <c r="K320" s="113">
        <f t="shared" si="6"/>
        <v>19901.761786600495</v>
      </c>
    </row>
    <row r="321" spans="2:11" x14ac:dyDescent="0.3">
      <c r="B321" s="126">
        <v>27940</v>
      </c>
      <c r="K321" s="113">
        <f t="shared" si="6"/>
        <v>21006.99751861042</v>
      </c>
    </row>
    <row r="322" spans="2:11" x14ac:dyDescent="0.3">
      <c r="B322" s="126">
        <v>29690</v>
      </c>
      <c r="K322" s="113">
        <f t="shared" si="6"/>
        <v>22322.754342431763</v>
      </c>
    </row>
    <row r="323" spans="2:11" x14ac:dyDescent="0.3">
      <c r="B323" s="126">
        <v>30950</v>
      </c>
      <c r="K323" s="113">
        <f t="shared" si="6"/>
        <v>23270.099255583125</v>
      </c>
    </row>
    <row r="324" spans="2:11" x14ac:dyDescent="0.3">
      <c r="B324" s="126">
        <v>31970</v>
      </c>
      <c r="K324" s="113">
        <f t="shared" si="6"/>
        <v>24036.99751861042</v>
      </c>
    </row>
    <row r="325" spans="2:11" x14ac:dyDescent="0.3">
      <c r="B325" s="126">
        <v>33110</v>
      </c>
      <c r="K325" s="113">
        <f t="shared" si="6"/>
        <v>24894.119106699753</v>
      </c>
    </row>
    <row r="326" spans="2:11" x14ac:dyDescent="0.3">
      <c r="B326" s="126">
        <v>34370</v>
      </c>
      <c r="K326" s="113">
        <f t="shared" si="6"/>
        <v>25841.464019851115</v>
      </c>
    </row>
    <row r="327" spans="2:11" x14ac:dyDescent="0.3">
      <c r="B327" s="126">
        <v>33160</v>
      </c>
      <c r="K327" s="113">
        <f t="shared" si="6"/>
        <v>24931.712158808932</v>
      </c>
    </row>
    <row r="328" spans="2:11" x14ac:dyDescent="0.3">
      <c r="B328" s="126">
        <v>28480</v>
      </c>
      <c r="K328" s="113">
        <f t="shared" ref="K328:K391" si="7">IF(B328&gt;0,B328*(1-(1/4.03)),B328*(1+(1/3.86)))</f>
        <v>21413.002481389576</v>
      </c>
    </row>
    <row r="329" spans="2:11" x14ac:dyDescent="0.3">
      <c r="B329" s="126">
        <v>73720</v>
      </c>
      <c r="K329" s="113">
        <f t="shared" si="7"/>
        <v>55427.196029776671</v>
      </c>
    </row>
    <row r="330" spans="2:11" x14ac:dyDescent="0.3">
      <c r="B330" s="126">
        <v>62160</v>
      </c>
      <c r="K330" s="113">
        <f t="shared" si="7"/>
        <v>46735.682382133993</v>
      </c>
    </row>
    <row r="331" spans="2:11" x14ac:dyDescent="0.3">
      <c r="B331" s="126">
        <v>51910</v>
      </c>
      <c r="K331" s="113">
        <f t="shared" si="7"/>
        <v>39029.106699751857</v>
      </c>
    </row>
    <row r="332" spans="2:11" x14ac:dyDescent="0.3">
      <c r="B332" s="126">
        <v>45360</v>
      </c>
      <c r="K332" s="113">
        <f t="shared" si="7"/>
        <v>34104.416873449132</v>
      </c>
    </row>
    <row r="333" spans="2:11" x14ac:dyDescent="0.3">
      <c r="B333" s="126">
        <v>41580</v>
      </c>
      <c r="K333" s="113">
        <f t="shared" si="7"/>
        <v>31262.382133995037</v>
      </c>
    </row>
    <row r="334" spans="2:11" x14ac:dyDescent="0.3">
      <c r="B334" s="126">
        <v>40560</v>
      </c>
      <c r="K334" s="113">
        <f t="shared" si="7"/>
        <v>30495.483870967742</v>
      </c>
    </row>
    <row r="335" spans="2:11" x14ac:dyDescent="0.3">
      <c r="B335" s="126">
        <v>42480</v>
      </c>
      <c r="K335" s="113">
        <f t="shared" si="7"/>
        <v>31939.057071960298</v>
      </c>
    </row>
    <row r="336" spans="2:11" x14ac:dyDescent="0.3">
      <c r="B336" s="126">
        <v>0</v>
      </c>
      <c r="K336" s="113">
        <f t="shared" si="7"/>
        <v>0</v>
      </c>
    </row>
    <row r="337" spans="2:11" x14ac:dyDescent="0.3">
      <c r="B337" s="126">
        <v>7660</v>
      </c>
      <c r="K337" s="113">
        <f t="shared" si="7"/>
        <v>5759.2555831265508</v>
      </c>
    </row>
    <row r="338" spans="2:11" x14ac:dyDescent="0.3">
      <c r="B338" s="126">
        <v>14520</v>
      </c>
      <c r="K338" s="113">
        <f t="shared" si="7"/>
        <v>10917.022332506203</v>
      </c>
    </row>
    <row r="339" spans="2:11" x14ac:dyDescent="0.3">
      <c r="B339" s="126">
        <v>17580</v>
      </c>
      <c r="K339" s="113">
        <f t="shared" si="7"/>
        <v>13217.71712158809</v>
      </c>
    </row>
    <row r="340" spans="2:11" x14ac:dyDescent="0.3">
      <c r="B340" s="126">
        <v>20220</v>
      </c>
      <c r="K340" s="113">
        <f t="shared" si="7"/>
        <v>15202.630272952854</v>
      </c>
    </row>
    <row r="341" spans="2:11" x14ac:dyDescent="0.3">
      <c r="B341" s="126">
        <v>22470</v>
      </c>
      <c r="K341" s="113">
        <f t="shared" si="7"/>
        <v>16894.317617866003</v>
      </c>
    </row>
    <row r="342" spans="2:11" x14ac:dyDescent="0.3">
      <c r="B342" s="126">
        <v>24360</v>
      </c>
      <c r="K342" s="113">
        <f t="shared" si="7"/>
        <v>18315.334987593051</v>
      </c>
    </row>
    <row r="343" spans="2:11" x14ac:dyDescent="0.3">
      <c r="B343" s="126">
        <v>26090</v>
      </c>
      <c r="K343" s="113">
        <f t="shared" si="7"/>
        <v>19616.054590570719</v>
      </c>
    </row>
    <row r="344" spans="2:11" x14ac:dyDescent="0.3">
      <c r="B344" s="126">
        <v>28060</v>
      </c>
      <c r="K344" s="113">
        <f t="shared" si="7"/>
        <v>21097.220843672458</v>
      </c>
    </row>
    <row r="345" spans="2:11" x14ac:dyDescent="0.3">
      <c r="B345" s="126">
        <v>29800</v>
      </c>
      <c r="K345" s="113">
        <f t="shared" si="7"/>
        <v>22405.459057071959</v>
      </c>
    </row>
    <row r="346" spans="2:11" x14ac:dyDescent="0.3">
      <c r="B346" s="126">
        <v>31170</v>
      </c>
      <c r="K346" s="113">
        <f t="shared" si="7"/>
        <v>23435.508684863522</v>
      </c>
    </row>
    <row r="347" spans="2:11" x14ac:dyDescent="0.3">
      <c r="B347" s="126">
        <v>32479.999999999996</v>
      </c>
      <c r="K347" s="113">
        <f t="shared" si="7"/>
        <v>24420.446650124068</v>
      </c>
    </row>
    <row r="348" spans="2:11" x14ac:dyDescent="0.3">
      <c r="B348" s="126">
        <v>33880</v>
      </c>
      <c r="K348" s="113">
        <f t="shared" si="7"/>
        <v>25473.052109181142</v>
      </c>
    </row>
    <row r="349" spans="2:11" x14ac:dyDescent="0.3">
      <c r="B349" s="126">
        <v>86380</v>
      </c>
      <c r="K349" s="113">
        <f t="shared" si="7"/>
        <v>64945.756823821343</v>
      </c>
    </row>
    <row r="350" spans="2:11" x14ac:dyDescent="0.3">
      <c r="B350" s="126">
        <v>80630</v>
      </c>
      <c r="K350" s="113">
        <f t="shared" si="7"/>
        <v>60622.555831265505</v>
      </c>
    </row>
    <row r="351" spans="2:11" x14ac:dyDescent="0.3">
      <c r="B351" s="126">
        <v>66580</v>
      </c>
      <c r="K351" s="113">
        <f t="shared" si="7"/>
        <v>50058.908188585607</v>
      </c>
    </row>
    <row r="352" spans="2:11" x14ac:dyDescent="0.3">
      <c r="B352" s="126">
        <v>51270</v>
      </c>
      <c r="K352" s="113">
        <f t="shared" si="7"/>
        <v>38547.915632754339</v>
      </c>
    </row>
    <row r="353" spans="2:11" x14ac:dyDescent="0.3">
      <c r="B353" s="126">
        <v>37840</v>
      </c>
      <c r="K353" s="113">
        <f t="shared" si="7"/>
        <v>28450.421836228288</v>
      </c>
    </row>
    <row r="354" spans="2:11" x14ac:dyDescent="0.3">
      <c r="B354" s="126">
        <v>25420</v>
      </c>
      <c r="K354" s="113">
        <f t="shared" si="7"/>
        <v>19112.307692307691</v>
      </c>
    </row>
    <row r="355" spans="2:11" x14ac:dyDescent="0.3">
      <c r="B355" s="126">
        <v>15220</v>
      </c>
      <c r="K355" s="113">
        <f t="shared" si="7"/>
        <v>11443.325062034739</v>
      </c>
    </row>
    <row r="356" spans="2:11" x14ac:dyDescent="0.3">
      <c r="B356" s="126">
        <v>7640</v>
      </c>
      <c r="K356" s="113">
        <f t="shared" si="7"/>
        <v>5744.2183622828779</v>
      </c>
    </row>
    <row r="357" spans="2:11" x14ac:dyDescent="0.3">
      <c r="B357" s="126">
        <v>3860</v>
      </c>
      <c r="K357" s="113">
        <f t="shared" si="7"/>
        <v>2902.1836228287839</v>
      </c>
    </row>
    <row r="358" spans="2:11" x14ac:dyDescent="0.3">
      <c r="B358" s="126">
        <v>3500</v>
      </c>
      <c r="K358" s="113">
        <f t="shared" si="7"/>
        <v>2631.5136476426796</v>
      </c>
    </row>
    <row r="359" spans="2:11" x14ac:dyDescent="0.3">
      <c r="B359" s="126">
        <v>6620</v>
      </c>
      <c r="K359" s="113">
        <f t="shared" si="7"/>
        <v>4977.320099255583</v>
      </c>
    </row>
    <row r="360" spans="2:11" x14ac:dyDescent="0.3">
      <c r="B360" s="126">
        <v>15330</v>
      </c>
      <c r="K360" s="113">
        <f t="shared" si="7"/>
        <v>11526.029776674937</v>
      </c>
    </row>
    <row r="361" spans="2:11" x14ac:dyDescent="0.3">
      <c r="B361" s="126">
        <v>23650</v>
      </c>
      <c r="K361" s="113">
        <f t="shared" si="7"/>
        <v>17781.513647642681</v>
      </c>
    </row>
    <row r="362" spans="2:11" x14ac:dyDescent="0.3">
      <c r="B362" s="126">
        <v>31530</v>
      </c>
      <c r="K362" s="113">
        <f t="shared" si="7"/>
        <v>23706.178660049627</v>
      </c>
    </row>
    <row r="363" spans="2:11" x14ac:dyDescent="0.3">
      <c r="B363" s="126">
        <v>0</v>
      </c>
      <c r="K363" s="113">
        <f t="shared" si="7"/>
        <v>0</v>
      </c>
    </row>
    <row r="364" spans="2:11" x14ac:dyDescent="0.3">
      <c r="B364" s="126">
        <v>220</v>
      </c>
      <c r="K364" s="113">
        <f t="shared" si="7"/>
        <v>165.40942928039701</v>
      </c>
    </row>
    <row r="365" spans="2:11" x14ac:dyDescent="0.3">
      <c r="B365" s="126">
        <v>4520</v>
      </c>
      <c r="K365" s="113">
        <f t="shared" si="7"/>
        <v>3398.411910669975</v>
      </c>
    </row>
    <row r="366" spans="2:11" x14ac:dyDescent="0.3">
      <c r="B366" s="126">
        <v>9010</v>
      </c>
      <c r="K366" s="113">
        <f t="shared" si="7"/>
        <v>6774.2679900744415</v>
      </c>
    </row>
    <row r="367" spans="2:11" x14ac:dyDescent="0.3">
      <c r="B367" s="126">
        <v>12040</v>
      </c>
      <c r="K367" s="113">
        <f t="shared" si="7"/>
        <v>9052.4069478908186</v>
      </c>
    </row>
    <row r="368" spans="2:11" x14ac:dyDescent="0.3">
      <c r="B368" s="126">
        <v>14530</v>
      </c>
      <c r="K368" s="113">
        <f t="shared" si="7"/>
        <v>10924.540942928039</v>
      </c>
    </row>
    <row r="369" spans="2:11" x14ac:dyDescent="0.3">
      <c r="B369" s="126">
        <v>16660</v>
      </c>
      <c r="K369" s="113">
        <f t="shared" si="7"/>
        <v>12526.004962779156</v>
      </c>
    </row>
    <row r="370" spans="2:11" x14ac:dyDescent="0.3">
      <c r="B370" s="126">
        <v>18170</v>
      </c>
      <c r="K370" s="113">
        <f t="shared" si="7"/>
        <v>13661.315136476427</v>
      </c>
    </row>
    <row r="371" spans="2:11" x14ac:dyDescent="0.3">
      <c r="B371" s="126">
        <v>19370</v>
      </c>
      <c r="K371" s="113">
        <f t="shared" si="7"/>
        <v>14563.548387096775</v>
      </c>
    </row>
    <row r="372" spans="2:11" x14ac:dyDescent="0.3">
      <c r="B372" s="126">
        <v>19920</v>
      </c>
      <c r="K372" s="113">
        <f t="shared" si="7"/>
        <v>14977.071960297766</v>
      </c>
    </row>
    <row r="373" spans="2:11" x14ac:dyDescent="0.3">
      <c r="B373" s="126">
        <v>67640</v>
      </c>
      <c r="K373" s="113">
        <f t="shared" si="7"/>
        <v>50855.880893300251</v>
      </c>
    </row>
    <row r="374" spans="2:11" x14ac:dyDescent="0.3">
      <c r="B374" s="126">
        <v>59730</v>
      </c>
      <c r="K374" s="113">
        <f t="shared" si="7"/>
        <v>44908.66004962779</v>
      </c>
    </row>
    <row r="375" spans="2:11" x14ac:dyDescent="0.3">
      <c r="B375" s="126">
        <v>47030</v>
      </c>
      <c r="K375" s="113">
        <f t="shared" si="7"/>
        <v>35360.024813895783</v>
      </c>
    </row>
    <row r="376" spans="2:11" x14ac:dyDescent="0.3">
      <c r="B376" s="126">
        <v>36100</v>
      </c>
      <c r="K376" s="113">
        <f t="shared" si="7"/>
        <v>27142.183622828783</v>
      </c>
    </row>
    <row r="377" spans="2:11" x14ac:dyDescent="0.3">
      <c r="B377" s="126">
        <v>27620</v>
      </c>
      <c r="K377" s="113">
        <f t="shared" si="7"/>
        <v>20766.401985111661</v>
      </c>
    </row>
    <row r="378" spans="2:11" x14ac:dyDescent="0.3">
      <c r="B378" s="126">
        <v>21300</v>
      </c>
      <c r="K378" s="113">
        <f t="shared" si="7"/>
        <v>16014.640198511166</v>
      </c>
    </row>
    <row r="379" spans="2:11" x14ac:dyDescent="0.3">
      <c r="B379" s="126">
        <v>16440</v>
      </c>
      <c r="K379" s="113">
        <f t="shared" si="7"/>
        <v>12360.595533498759</v>
      </c>
    </row>
    <row r="380" spans="2:11" x14ac:dyDescent="0.3">
      <c r="B380" s="126">
        <v>13580</v>
      </c>
      <c r="K380" s="113">
        <f t="shared" si="7"/>
        <v>10210.272952853598</v>
      </c>
    </row>
    <row r="381" spans="2:11" x14ac:dyDescent="0.3">
      <c r="B381" s="126">
        <v>11370</v>
      </c>
      <c r="K381" s="113">
        <f t="shared" si="7"/>
        <v>8548.6600496277915</v>
      </c>
    </row>
    <row r="382" spans="2:11" x14ac:dyDescent="0.3">
      <c r="B382" s="126">
        <v>11360</v>
      </c>
      <c r="K382" s="113">
        <f t="shared" si="7"/>
        <v>8541.141439205956</v>
      </c>
    </row>
    <row r="383" spans="2:11" x14ac:dyDescent="0.3">
      <c r="B383" s="126">
        <v>13890</v>
      </c>
      <c r="K383" s="113">
        <f t="shared" si="7"/>
        <v>10443.34987593052</v>
      </c>
    </row>
    <row r="384" spans="2:11" x14ac:dyDescent="0.3">
      <c r="B384" s="126">
        <v>20730</v>
      </c>
      <c r="K384" s="113">
        <f t="shared" si="7"/>
        <v>15586.079404466502</v>
      </c>
    </row>
    <row r="385" spans="2:11" x14ac:dyDescent="0.3">
      <c r="B385" s="126">
        <v>27530</v>
      </c>
      <c r="K385" s="113">
        <f t="shared" si="7"/>
        <v>20698.734491315136</v>
      </c>
    </row>
    <row r="386" spans="2:11" x14ac:dyDescent="0.3">
      <c r="B386" s="126">
        <v>33000</v>
      </c>
      <c r="K386" s="113">
        <f t="shared" si="7"/>
        <v>24811.414392059552</v>
      </c>
    </row>
    <row r="387" spans="2:11" x14ac:dyDescent="0.3">
      <c r="B387" s="126">
        <v>0</v>
      </c>
      <c r="K387" s="113">
        <f t="shared" si="7"/>
        <v>0</v>
      </c>
    </row>
    <row r="388" spans="2:11" x14ac:dyDescent="0.3">
      <c r="B388" s="126">
        <v>0</v>
      </c>
      <c r="K388" s="113">
        <f t="shared" si="7"/>
        <v>0</v>
      </c>
    </row>
    <row r="389" spans="2:11" x14ac:dyDescent="0.3">
      <c r="B389" s="126">
        <v>3360</v>
      </c>
      <c r="K389" s="113">
        <f t="shared" si="7"/>
        <v>2526.2531017369729</v>
      </c>
    </row>
    <row r="390" spans="2:11" x14ac:dyDescent="0.3">
      <c r="B390" s="126">
        <v>6960</v>
      </c>
      <c r="K390" s="113">
        <f t="shared" si="7"/>
        <v>5232.9528535980144</v>
      </c>
    </row>
    <row r="391" spans="2:11" x14ac:dyDescent="0.3">
      <c r="B391" s="126">
        <v>8690</v>
      </c>
      <c r="K391" s="113">
        <f t="shared" si="7"/>
        <v>6533.6724565756822</v>
      </c>
    </row>
    <row r="392" spans="2:11" x14ac:dyDescent="0.3">
      <c r="B392" s="126">
        <v>10160</v>
      </c>
      <c r="K392" s="113">
        <f t="shared" ref="K392:K455" si="8">IF(B392&gt;0,B392*(1-(1/4.03)),B392*(1+(1/3.86)))</f>
        <v>7638.9081885856076</v>
      </c>
    </row>
    <row r="393" spans="2:11" x14ac:dyDescent="0.3">
      <c r="B393" s="126">
        <v>11350</v>
      </c>
      <c r="K393" s="113">
        <f t="shared" si="8"/>
        <v>8533.6228287841186</v>
      </c>
    </row>
    <row r="394" spans="2:11" x14ac:dyDescent="0.3">
      <c r="B394" s="126">
        <v>12160</v>
      </c>
      <c r="K394" s="113">
        <f t="shared" si="8"/>
        <v>9142.6302729528543</v>
      </c>
    </row>
    <row r="395" spans="2:11" x14ac:dyDescent="0.3">
      <c r="B395" s="126">
        <v>12800</v>
      </c>
      <c r="K395" s="113">
        <f t="shared" si="8"/>
        <v>9623.8213399503729</v>
      </c>
    </row>
    <row r="396" spans="2:11" x14ac:dyDescent="0.3">
      <c r="B396" s="126">
        <v>13540</v>
      </c>
      <c r="K396" s="113">
        <f t="shared" si="8"/>
        <v>10180.198511166253</v>
      </c>
    </row>
    <row r="397" spans="2:11" x14ac:dyDescent="0.3">
      <c r="B397" s="126">
        <v>59040</v>
      </c>
      <c r="K397" s="113">
        <f t="shared" si="8"/>
        <v>44389.875930521092</v>
      </c>
    </row>
    <row r="398" spans="2:11" x14ac:dyDescent="0.3">
      <c r="B398" s="126">
        <v>48170</v>
      </c>
      <c r="K398" s="113">
        <f t="shared" si="8"/>
        <v>36217.146401985112</v>
      </c>
    </row>
    <row r="399" spans="2:11" x14ac:dyDescent="0.3">
      <c r="B399" s="126">
        <v>37000</v>
      </c>
      <c r="K399" s="113">
        <f t="shared" si="8"/>
        <v>27818.858560794044</v>
      </c>
    </row>
    <row r="400" spans="2:11" x14ac:dyDescent="0.3">
      <c r="B400" s="126">
        <v>29440</v>
      </c>
      <c r="K400" s="113">
        <f t="shared" si="8"/>
        <v>22134.789081885854</v>
      </c>
    </row>
    <row r="401" spans="2:11" x14ac:dyDescent="0.3">
      <c r="B401" s="126">
        <v>24490</v>
      </c>
      <c r="K401" s="113">
        <f t="shared" si="8"/>
        <v>18413.076923076922</v>
      </c>
    </row>
    <row r="402" spans="2:11" x14ac:dyDescent="0.3">
      <c r="B402" s="126">
        <v>20100</v>
      </c>
      <c r="K402" s="113">
        <f t="shared" si="8"/>
        <v>15112.406947890819</v>
      </c>
    </row>
    <row r="403" spans="2:11" x14ac:dyDescent="0.3">
      <c r="B403" s="126">
        <v>16920</v>
      </c>
      <c r="K403" s="113">
        <f t="shared" si="8"/>
        <v>12721.488833746898</v>
      </c>
    </row>
    <row r="404" spans="2:11" x14ac:dyDescent="0.3">
      <c r="B404" s="126">
        <v>12710</v>
      </c>
      <c r="K404" s="113">
        <f t="shared" si="8"/>
        <v>9556.1538461538457</v>
      </c>
    </row>
    <row r="405" spans="2:11" x14ac:dyDescent="0.3">
      <c r="B405" s="126">
        <v>11130</v>
      </c>
      <c r="K405" s="113">
        <f t="shared" si="8"/>
        <v>8368.213399503722</v>
      </c>
    </row>
    <row r="406" spans="2:11" x14ac:dyDescent="0.3">
      <c r="B406" s="126">
        <v>11270</v>
      </c>
      <c r="K406" s="113">
        <f t="shared" si="8"/>
        <v>8473.4739454094288</v>
      </c>
    </row>
    <row r="407" spans="2:11" x14ac:dyDescent="0.3">
      <c r="B407" s="126">
        <v>13430</v>
      </c>
      <c r="K407" s="113">
        <f t="shared" si="8"/>
        <v>10097.493796526054</v>
      </c>
    </row>
    <row r="408" spans="2:11" x14ac:dyDescent="0.3">
      <c r="B408" s="126">
        <v>18380</v>
      </c>
      <c r="K408" s="113">
        <f t="shared" si="8"/>
        <v>13819.205955334988</v>
      </c>
    </row>
    <row r="409" spans="2:11" x14ac:dyDescent="0.3">
      <c r="B409" s="126">
        <v>22930</v>
      </c>
      <c r="K409" s="113">
        <f t="shared" si="8"/>
        <v>17240.173697270471</v>
      </c>
    </row>
    <row r="410" spans="2:11" x14ac:dyDescent="0.3">
      <c r="B410" s="126">
        <v>27230</v>
      </c>
      <c r="K410" s="113">
        <f t="shared" si="8"/>
        <v>20473.176178660051</v>
      </c>
    </row>
    <row r="411" spans="2:11" x14ac:dyDescent="0.3">
      <c r="B411" s="126">
        <v>0</v>
      </c>
      <c r="K411" s="113">
        <f t="shared" si="8"/>
        <v>0</v>
      </c>
    </row>
    <row r="412" spans="2:11" x14ac:dyDescent="0.3">
      <c r="B412" s="126">
        <v>0</v>
      </c>
      <c r="K412" s="113">
        <f t="shared" si="8"/>
        <v>0</v>
      </c>
    </row>
    <row r="413" spans="2:11" x14ac:dyDescent="0.3">
      <c r="B413" s="126">
        <v>0</v>
      </c>
      <c r="K413" s="113">
        <f t="shared" si="8"/>
        <v>0</v>
      </c>
    </row>
    <row r="414" spans="2:11" x14ac:dyDescent="0.3">
      <c r="B414" s="126">
        <v>1640</v>
      </c>
      <c r="K414" s="113">
        <f t="shared" si="8"/>
        <v>1233.0521091811415</v>
      </c>
    </row>
    <row r="415" spans="2:11" x14ac:dyDescent="0.3">
      <c r="B415" s="126">
        <v>4280</v>
      </c>
      <c r="K415" s="113">
        <f t="shared" si="8"/>
        <v>3217.9652605459055</v>
      </c>
    </row>
    <row r="416" spans="2:11" x14ac:dyDescent="0.3">
      <c r="B416" s="126">
        <v>6130</v>
      </c>
      <c r="K416" s="113">
        <f t="shared" si="8"/>
        <v>4608.9081885856076</v>
      </c>
    </row>
    <row r="417" spans="2:11" x14ac:dyDescent="0.3">
      <c r="B417" s="126">
        <v>7260</v>
      </c>
      <c r="K417" s="113">
        <f t="shared" si="8"/>
        <v>5458.5111662531017</v>
      </c>
    </row>
    <row r="418" spans="2:11" x14ac:dyDescent="0.3">
      <c r="B418" s="126">
        <v>8300</v>
      </c>
      <c r="K418" s="113">
        <f t="shared" si="8"/>
        <v>6240.4466501240695</v>
      </c>
    </row>
    <row r="419" spans="2:11" x14ac:dyDescent="0.3">
      <c r="B419" s="126">
        <v>9210</v>
      </c>
      <c r="K419" s="113">
        <f t="shared" si="8"/>
        <v>6924.6401985111661</v>
      </c>
    </row>
    <row r="420" spans="2:11" x14ac:dyDescent="0.3">
      <c r="B420" s="126">
        <v>10230</v>
      </c>
      <c r="K420" s="113">
        <f t="shared" si="8"/>
        <v>7691.5384615384619</v>
      </c>
    </row>
    <row r="421" spans="2:11" x14ac:dyDescent="0.3">
      <c r="B421" s="126">
        <v>54310</v>
      </c>
      <c r="K421" s="113">
        <f t="shared" si="8"/>
        <v>40833.573200992556</v>
      </c>
    </row>
    <row r="422" spans="2:11" x14ac:dyDescent="0.3">
      <c r="B422" s="126">
        <v>44120</v>
      </c>
      <c r="K422" s="113">
        <f t="shared" si="8"/>
        <v>33172.109181141437</v>
      </c>
    </row>
    <row r="423" spans="2:11" x14ac:dyDescent="0.3">
      <c r="B423" s="126">
        <v>33380</v>
      </c>
      <c r="K423" s="113">
        <f t="shared" si="8"/>
        <v>25097.121588089329</v>
      </c>
    </row>
    <row r="424" spans="2:11" x14ac:dyDescent="0.3">
      <c r="B424" s="126">
        <v>25050</v>
      </c>
      <c r="K424" s="113">
        <f t="shared" si="8"/>
        <v>18834.119106699753</v>
      </c>
    </row>
    <row r="425" spans="2:11" x14ac:dyDescent="0.3">
      <c r="B425" s="126">
        <v>19290</v>
      </c>
      <c r="K425" s="113">
        <f t="shared" si="8"/>
        <v>14503.399503722085</v>
      </c>
    </row>
    <row r="426" spans="2:11" x14ac:dyDescent="0.3">
      <c r="B426" s="126">
        <v>10560</v>
      </c>
      <c r="K426" s="113">
        <f t="shared" si="8"/>
        <v>7939.6526054590568</v>
      </c>
    </row>
    <row r="427" spans="2:11" x14ac:dyDescent="0.3">
      <c r="B427" s="126">
        <v>2000</v>
      </c>
      <c r="K427" s="113">
        <f t="shared" si="8"/>
        <v>1503.7220843672455</v>
      </c>
    </row>
    <row r="428" spans="2:11" x14ac:dyDescent="0.3">
      <c r="B428" s="126">
        <v>0</v>
      </c>
      <c r="K428" s="113">
        <f t="shared" si="8"/>
        <v>0</v>
      </c>
    </row>
    <row r="429" spans="2:11" x14ac:dyDescent="0.3">
      <c r="B429" s="126">
        <v>0</v>
      </c>
      <c r="K429" s="113">
        <f t="shared" si="8"/>
        <v>0</v>
      </c>
    </row>
    <row r="430" spans="2:11" x14ac:dyDescent="0.3">
      <c r="B430" s="126">
        <v>0</v>
      </c>
      <c r="K430" s="113">
        <f t="shared" si="8"/>
        <v>0</v>
      </c>
    </row>
    <row r="431" spans="2:11" x14ac:dyDescent="0.3">
      <c r="B431" s="126">
        <v>0</v>
      </c>
      <c r="K431" s="113">
        <f t="shared" si="8"/>
        <v>0</v>
      </c>
    </row>
    <row r="432" spans="2:11" x14ac:dyDescent="0.3">
      <c r="B432" s="126">
        <v>0</v>
      </c>
      <c r="K432" s="113">
        <f t="shared" si="8"/>
        <v>0</v>
      </c>
    </row>
    <row r="433" spans="2:11" x14ac:dyDescent="0.3">
      <c r="B433" s="126">
        <v>3680</v>
      </c>
      <c r="K433" s="113">
        <f t="shared" si="8"/>
        <v>2766.8486352357318</v>
      </c>
    </row>
    <row r="434" spans="2:11" x14ac:dyDescent="0.3">
      <c r="B434" s="126">
        <v>10510</v>
      </c>
      <c r="K434" s="113">
        <f t="shared" si="8"/>
        <v>7902.0595533498754</v>
      </c>
    </row>
    <row r="435" spans="2:11" x14ac:dyDescent="0.3">
      <c r="B435" s="126">
        <v>0</v>
      </c>
      <c r="K435" s="113">
        <f t="shared" si="8"/>
        <v>0</v>
      </c>
    </row>
    <row r="436" spans="2:11" x14ac:dyDescent="0.3">
      <c r="B436" s="126">
        <v>0</v>
      </c>
      <c r="K436" s="113">
        <f t="shared" si="8"/>
        <v>0</v>
      </c>
    </row>
    <row r="437" spans="2:11" x14ac:dyDescent="0.3">
      <c r="B437" s="126">
        <v>0</v>
      </c>
      <c r="K437" s="113">
        <f t="shared" si="8"/>
        <v>0</v>
      </c>
    </row>
    <row r="438" spans="2:11" x14ac:dyDescent="0.3">
      <c r="B438" s="126">
        <v>0</v>
      </c>
      <c r="K438" s="113">
        <f t="shared" si="8"/>
        <v>0</v>
      </c>
    </row>
    <row r="439" spans="2:11" x14ac:dyDescent="0.3">
      <c r="B439" s="126">
        <v>0</v>
      </c>
      <c r="K439" s="113">
        <f t="shared" si="8"/>
        <v>0</v>
      </c>
    </row>
    <row r="440" spans="2:11" x14ac:dyDescent="0.3">
      <c r="B440" s="126">
        <v>920</v>
      </c>
      <c r="K440" s="113">
        <f t="shared" si="8"/>
        <v>691.71215880893294</v>
      </c>
    </row>
    <row r="441" spans="2:11" x14ac:dyDescent="0.3">
      <c r="B441" s="126">
        <v>3350</v>
      </c>
      <c r="K441" s="113">
        <f t="shared" si="8"/>
        <v>2518.7344913151364</v>
      </c>
    </row>
    <row r="442" spans="2:11" x14ac:dyDescent="0.3">
      <c r="B442" s="126">
        <v>5520</v>
      </c>
      <c r="K442" s="113">
        <f t="shared" si="8"/>
        <v>4150.2729528535983</v>
      </c>
    </row>
    <row r="443" spans="2:11" x14ac:dyDescent="0.3">
      <c r="B443" s="126">
        <v>7320</v>
      </c>
      <c r="K443" s="113">
        <f t="shared" si="8"/>
        <v>5503.6228287841186</v>
      </c>
    </row>
    <row r="444" spans="2:11" x14ac:dyDescent="0.3">
      <c r="B444" s="126">
        <v>8450</v>
      </c>
      <c r="K444" s="113">
        <f t="shared" si="8"/>
        <v>6353.2258064516127</v>
      </c>
    </row>
    <row r="445" spans="2:11" x14ac:dyDescent="0.3">
      <c r="B445" s="126">
        <v>49460</v>
      </c>
      <c r="K445" s="113">
        <f t="shared" si="8"/>
        <v>37187.047146401987</v>
      </c>
    </row>
    <row r="446" spans="2:11" x14ac:dyDescent="0.3">
      <c r="B446" s="126">
        <v>41370</v>
      </c>
      <c r="K446" s="113">
        <f t="shared" si="8"/>
        <v>31104.491315136474</v>
      </c>
    </row>
    <row r="447" spans="2:11" x14ac:dyDescent="0.3">
      <c r="B447" s="126">
        <v>30390</v>
      </c>
      <c r="K447" s="113">
        <f t="shared" si="8"/>
        <v>22849.057071960298</v>
      </c>
    </row>
    <row r="448" spans="2:11" x14ac:dyDescent="0.3">
      <c r="B448" s="126">
        <v>19630</v>
      </c>
      <c r="K448" s="113">
        <f t="shared" si="8"/>
        <v>14759.032258064515</v>
      </c>
    </row>
    <row r="449" spans="2:11" x14ac:dyDescent="0.3">
      <c r="B449" s="126">
        <v>12810</v>
      </c>
      <c r="K449" s="113">
        <f t="shared" si="8"/>
        <v>9631.3399503722085</v>
      </c>
    </row>
    <row r="450" spans="2:11" x14ac:dyDescent="0.3">
      <c r="B450" s="126">
        <v>6170</v>
      </c>
      <c r="K450" s="113">
        <f t="shared" si="8"/>
        <v>4638.9826302729525</v>
      </c>
    </row>
    <row r="451" spans="2:11" x14ac:dyDescent="0.3">
      <c r="B451" s="126">
        <v>770</v>
      </c>
      <c r="K451" s="113">
        <f t="shared" si="8"/>
        <v>578.93300248138962</v>
      </c>
    </row>
    <row r="452" spans="2:11" x14ac:dyDescent="0.3">
      <c r="B452" s="126">
        <v>0</v>
      </c>
      <c r="K452" s="113">
        <f t="shared" si="8"/>
        <v>0</v>
      </c>
    </row>
    <row r="453" spans="2:11" x14ac:dyDescent="0.3">
      <c r="B453" s="126">
        <v>0</v>
      </c>
      <c r="K453" s="113">
        <f t="shared" si="8"/>
        <v>0</v>
      </c>
    </row>
    <row r="454" spans="2:11" x14ac:dyDescent="0.3">
      <c r="B454" s="126">
        <v>0</v>
      </c>
      <c r="K454" s="113">
        <f t="shared" si="8"/>
        <v>0</v>
      </c>
    </row>
    <row r="455" spans="2:11" x14ac:dyDescent="0.3">
      <c r="B455" s="126">
        <v>0</v>
      </c>
      <c r="K455" s="113">
        <f t="shared" si="8"/>
        <v>0</v>
      </c>
    </row>
    <row r="456" spans="2:11" x14ac:dyDescent="0.3">
      <c r="B456" s="126">
        <v>0</v>
      </c>
      <c r="K456" s="113">
        <f t="shared" ref="K456:K519" si="9">IF(B456&gt;0,B456*(1-(1/4.03)),B456*(1+(1/3.86)))</f>
        <v>0</v>
      </c>
    </row>
    <row r="457" spans="2:11" x14ac:dyDescent="0.3">
      <c r="B457" s="126">
        <v>0</v>
      </c>
      <c r="K457" s="113">
        <f t="shared" si="9"/>
        <v>0</v>
      </c>
    </row>
    <row r="458" spans="2:11" x14ac:dyDescent="0.3">
      <c r="B458" s="126">
        <v>2130</v>
      </c>
      <c r="K458" s="113">
        <f t="shared" si="9"/>
        <v>1601.4640198511165</v>
      </c>
    </row>
    <row r="459" spans="2:11" x14ac:dyDescent="0.3">
      <c r="B459" s="126">
        <v>0</v>
      </c>
      <c r="K459" s="113">
        <f t="shared" si="9"/>
        <v>0</v>
      </c>
    </row>
    <row r="460" spans="2:11" x14ac:dyDescent="0.3">
      <c r="B460" s="126">
        <v>0</v>
      </c>
      <c r="K460" s="113">
        <f t="shared" si="9"/>
        <v>0</v>
      </c>
    </row>
    <row r="461" spans="2:11" x14ac:dyDescent="0.3">
      <c r="B461" s="126">
        <v>0</v>
      </c>
      <c r="K461" s="113">
        <f t="shared" si="9"/>
        <v>0</v>
      </c>
    </row>
    <row r="462" spans="2:11" x14ac:dyDescent="0.3">
      <c r="B462" s="126">
        <v>0</v>
      </c>
      <c r="K462" s="113">
        <f t="shared" si="9"/>
        <v>0</v>
      </c>
    </row>
    <row r="463" spans="2:11" x14ac:dyDescent="0.3">
      <c r="B463" s="126">
        <v>0</v>
      </c>
      <c r="K463" s="113">
        <f t="shared" si="9"/>
        <v>0</v>
      </c>
    </row>
    <row r="464" spans="2:11" x14ac:dyDescent="0.3">
      <c r="B464" s="126">
        <v>0</v>
      </c>
      <c r="K464" s="113">
        <f t="shared" si="9"/>
        <v>0</v>
      </c>
    </row>
    <row r="465" spans="2:11" x14ac:dyDescent="0.3">
      <c r="B465" s="126">
        <v>0</v>
      </c>
      <c r="K465" s="113">
        <f t="shared" si="9"/>
        <v>0</v>
      </c>
    </row>
    <row r="466" spans="2:11" x14ac:dyDescent="0.3">
      <c r="B466" s="126">
        <v>0</v>
      </c>
      <c r="K466" s="113">
        <f t="shared" si="9"/>
        <v>0</v>
      </c>
    </row>
    <row r="467" spans="2:11" x14ac:dyDescent="0.3">
      <c r="B467" s="126">
        <v>0</v>
      </c>
      <c r="K467" s="113">
        <f t="shared" si="9"/>
        <v>0</v>
      </c>
    </row>
    <row r="468" spans="2:11" x14ac:dyDescent="0.3">
      <c r="B468" s="126">
        <v>0</v>
      </c>
      <c r="K468" s="113">
        <f t="shared" si="9"/>
        <v>0</v>
      </c>
    </row>
    <row r="469" spans="2:11" x14ac:dyDescent="0.3">
      <c r="B469" s="126">
        <v>0</v>
      </c>
      <c r="K469" s="113">
        <f t="shared" si="9"/>
        <v>0</v>
      </c>
    </row>
    <row r="470" spans="2:11" x14ac:dyDescent="0.3">
      <c r="B470" s="126">
        <v>22010</v>
      </c>
      <c r="K470" s="113">
        <f t="shared" si="9"/>
        <v>16548.461538461539</v>
      </c>
    </row>
    <row r="471" spans="2:11" x14ac:dyDescent="0.3">
      <c r="B471" s="126">
        <v>20130</v>
      </c>
      <c r="K471" s="113">
        <f t="shared" si="9"/>
        <v>15134.962779156327</v>
      </c>
    </row>
    <row r="472" spans="2:11" x14ac:dyDescent="0.3">
      <c r="B472" s="126">
        <v>14590</v>
      </c>
      <c r="K472" s="113">
        <f t="shared" si="9"/>
        <v>10969.652605459058</v>
      </c>
    </row>
    <row r="473" spans="2:11" x14ac:dyDescent="0.3">
      <c r="B473" s="126">
        <v>7050</v>
      </c>
      <c r="K473" s="113">
        <f t="shared" si="9"/>
        <v>5300.6203473945407</v>
      </c>
    </row>
    <row r="474" spans="2:11" x14ac:dyDescent="0.3">
      <c r="B474" s="126">
        <v>920</v>
      </c>
      <c r="K474" s="113">
        <f t="shared" si="9"/>
        <v>691.71215880893294</v>
      </c>
    </row>
    <row r="475" spans="2:11" x14ac:dyDescent="0.3">
      <c r="B475" s="126">
        <v>170</v>
      </c>
      <c r="K475" s="113">
        <f t="shared" si="9"/>
        <v>127.81637717121588</v>
      </c>
    </row>
    <row r="476" spans="2:11" x14ac:dyDescent="0.3">
      <c r="B476" s="126">
        <v>0</v>
      </c>
      <c r="K476" s="113">
        <f t="shared" si="9"/>
        <v>0</v>
      </c>
    </row>
    <row r="477" spans="2:11" x14ac:dyDescent="0.3">
      <c r="B477" s="126">
        <v>0</v>
      </c>
      <c r="K477" s="113">
        <f t="shared" si="9"/>
        <v>0</v>
      </c>
    </row>
    <row r="478" spans="2:11" x14ac:dyDescent="0.3">
      <c r="B478" s="126">
        <v>0</v>
      </c>
      <c r="K478" s="113">
        <f t="shared" si="9"/>
        <v>0</v>
      </c>
    </row>
    <row r="479" spans="2:11" x14ac:dyDescent="0.3">
      <c r="B479" s="126">
        <v>0</v>
      </c>
      <c r="K479" s="113">
        <f t="shared" si="9"/>
        <v>0</v>
      </c>
    </row>
    <row r="480" spans="2:11" x14ac:dyDescent="0.3">
      <c r="B480" s="126">
        <v>1870</v>
      </c>
      <c r="K480" s="113">
        <f t="shared" si="9"/>
        <v>1405.9801488833746</v>
      </c>
    </row>
    <row r="481" spans="2:11" x14ac:dyDescent="0.3">
      <c r="B481" s="126">
        <v>8720</v>
      </c>
      <c r="K481" s="113">
        <f t="shared" si="9"/>
        <v>6556.2282878411906</v>
      </c>
    </row>
    <row r="482" spans="2:11" x14ac:dyDescent="0.3">
      <c r="B482" s="126">
        <v>14430</v>
      </c>
      <c r="K482" s="113">
        <f t="shared" si="9"/>
        <v>10849.354838709678</v>
      </c>
    </row>
    <row r="483" spans="2:11" x14ac:dyDescent="0.3">
      <c r="B483" s="126">
        <v>0</v>
      </c>
      <c r="K483" s="113">
        <f t="shared" si="9"/>
        <v>0</v>
      </c>
    </row>
    <row r="484" spans="2:11" x14ac:dyDescent="0.3">
      <c r="B484" s="126">
        <v>0</v>
      </c>
      <c r="K484" s="113">
        <f t="shared" si="9"/>
        <v>0</v>
      </c>
    </row>
    <row r="485" spans="2:11" x14ac:dyDescent="0.3">
      <c r="B485" s="126">
        <v>0</v>
      </c>
      <c r="K485" s="113">
        <f t="shared" si="9"/>
        <v>0</v>
      </c>
    </row>
    <row r="486" spans="2:11" x14ac:dyDescent="0.3">
      <c r="B486" s="126">
        <v>0</v>
      </c>
      <c r="K486" s="113">
        <f t="shared" si="9"/>
        <v>0</v>
      </c>
    </row>
    <row r="487" spans="2:11" x14ac:dyDescent="0.3">
      <c r="B487" s="126">
        <v>1250</v>
      </c>
      <c r="K487" s="113">
        <f t="shared" si="9"/>
        <v>939.82630272952849</v>
      </c>
    </row>
    <row r="488" spans="2:11" x14ac:dyDescent="0.3">
      <c r="B488" s="126">
        <v>3780</v>
      </c>
      <c r="K488" s="113">
        <f t="shared" si="9"/>
        <v>2842.0347394540941</v>
      </c>
    </row>
    <row r="489" spans="2:11" x14ac:dyDescent="0.3">
      <c r="B489" s="126">
        <v>6170</v>
      </c>
      <c r="K489" s="113">
        <f t="shared" si="9"/>
        <v>4638.9826302729525</v>
      </c>
    </row>
    <row r="490" spans="2:11" x14ac:dyDescent="0.3">
      <c r="B490" s="126">
        <v>8119.9999999999991</v>
      </c>
      <c r="K490" s="113">
        <f t="shared" si="9"/>
        <v>6105.1116625310169</v>
      </c>
    </row>
    <row r="491" spans="2:11" x14ac:dyDescent="0.3">
      <c r="B491" s="126">
        <v>10570</v>
      </c>
      <c r="K491" s="113">
        <f t="shared" si="9"/>
        <v>7947.1712158808932</v>
      </c>
    </row>
    <row r="492" spans="2:11" x14ac:dyDescent="0.3">
      <c r="B492" s="126">
        <v>12430</v>
      </c>
      <c r="K492" s="113">
        <f t="shared" si="9"/>
        <v>9345.6327543424322</v>
      </c>
    </row>
    <row r="493" spans="2:11" x14ac:dyDescent="0.3">
      <c r="B493" s="126">
        <v>13500</v>
      </c>
      <c r="K493" s="113">
        <f t="shared" si="9"/>
        <v>10150.124069478908</v>
      </c>
    </row>
    <row r="494" spans="2:11" x14ac:dyDescent="0.3">
      <c r="B494" s="126">
        <v>14450</v>
      </c>
      <c r="K494" s="113">
        <f t="shared" si="9"/>
        <v>10864.392059553349</v>
      </c>
    </row>
    <row r="495" spans="2:11" x14ac:dyDescent="0.3">
      <c r="B495" s="126">
        <v>12410</v>
      </c>
      <c r="K495" s="113">
        <f t="shared" si="9"/>
        <v>9330.5955334987593</v>
      </c>
    </row>
    <row r="496" spans="2:11" x14ac:dyDescent="0.3">
      <c r="B496" s="126">
        <v>6220</v>
      </c>
      <c r="K496" s="113">
        <f t="shared" si="9"/>
        <v>4676.5756823821339</v>
      </c>
    </row>
    <row r="497" spans="2:11" x14ac:dyDescent="0.3">
      <c r="B497" s="126">
        <v>42500</v>
      </c>
      <c r="K497" s="113">
        <f t="shared" si="9"/>
        <v>31954.094292803969</v>
      </c>
    </row>
    <row r="498" spans="2:11" x14ac:dyDescent="0.3">
      <c r="B498" s="126">
        <v>22660</v>
      </c>
      <c r="K498" s="113">
        <f t="shared" si="9"/>
        <v>17037.171215880891</v>
      </c>
    </row>
    <row r="499" spans="2:11" x14ac:dyDescent="0.3">
      <c r="B499" s="126">
        <v>11940</v>
      </c>
      <c r="K499" s="113">
        <f t="shared" si="9"/>
        <v>8977.2208436724559</v>
      </c>
    </row>
    <row r="500" spans="2:11" x14ac:dyDescent="0.3">
      <c r="B500" s="126">
        <v>5210</v>
      </c>
      <c r="K500" s="113">
        <f t="shared" si="9"/>
        <v>3917.196029776675</v>
      </c>
    </row>
    <row r="501" spans="2:11" x14ac:dyDescent="0.3">
      <c r="B501" s="126">
        <v>2070</v>
      </c>
      <c r="K501" s="113">
        <f t="shared" si="9"/>
        <v>1556.3523573200991</v>
      </c>
    </row>
    <row r="502" spans="2:11" x14ac:dyDescent="0.3">
      <c r="B502" s="126">
        <v>950</v>
      </c>
      <c r="K502" s="113">
        <f t="shared" si="9"/>
        <v>714.26799007444163</v>
      </c>
    </row>
    <row r="503" spans="2:11" x14ac:dyDescent="0.3">
      <c r="B503" s="126">
        <v>760</v>
      </c>
      <c r="K503" s="113">
        <f t="shared" si="9"/>
        <v>571.41439205955339</v>
      </c>
    </row>
    <row r="504" spans="2:11" x14ac:dyDescent="0.3">
      <c r="B504" s="126">
        <v>0</v>
      </c>
      <c r="K504" s="113">
        <f t="shared" si="9"/>
        <v>0</v>
      </c>
    </row>
    <row r="505" spans="2:11" x14ac:dyDescent="0.3">
      <c r="B505" s="126">
        <v>0</v>
      </c>
      <c r="K505" s="113">
        <f t="shared" si="9"/>
        <v>0</v>
      </c>
    </row>
    <row r="506" spans="2:11" x14ac:dyDescent="0.3">
      <c r="B506" s="126">
        <v>0</v>
      </c>
      <c r="K506" s="113">
        <f t="shared" si="9"/>
        <v>0</v>
      </c>
    </row>
    <row r="507" spans="2:11" x14ac:dyDescent="0.3">
      <c r="B507" s="126">
        <v>0</v>
      </c>
      <c r="K507" s="113">
        <f t="shared" si="9"/>
        <v>0</v>
      </c>
    </row>
    <row r="508" spans="2:11" x14ac:dyDescent="0.3">
      <c r="B508" s="126">
        <v>0</v>
      </c>
      <c r="K508" s="113">
        <f t="shared" si="9"/>
        <v>0</v>
      </c>
    </row>
    <row r="509" spans="2:11" x14ac:dyDescent="0.3">
      <c r="B509" s="126">
        <v>0</v>
      </c>
      <c r="K509" s="113">
        <f t="shared" si="9"/>
        <v>0</v>
      </c>
    </row>
    <row r="510" spans="2:11" x14ac:dyDescent="0.3">
      <c r="B510" s="126">
        <v>0</v>
      </c>
      <c r="K510" s="113">
        <f t="shared" si="9"/>
        <v>0</v>
      </c>
    </row>
    <row r="511" spans="2:11" x14ac:dyDescent="0.3">
      <c r="B511" s="126">
        <v>0</v>
      </c>
      <c r="K511" s="113">
        <f t="shared" si="9"/>
        <v>0</v>
      </c>
    </row>
    <row r="512" spans="2:11" x14ac:dyDescent="0.3">
      <c r="B512" s="126">
        <v>0</v>
      </c>
      <c r="K512" s="113">
        <f t="shared" si="9"/>
        <v>0</v>
      </c>
    </row>
    <row r="513" spans="2:11" x14ac:dyDescent="0.3">
      <c r="B513" s="126">
        <v>800</v>
      </c>
      <c r="K513" s="113">
        <f t="shared" si="9"/>
        <v>601.48883374689831</v>
      </c>
    </row>
    <row r="514" spans="2:11" x14ac:dyDescent="0.3">
      <c r="B514" s="126">
        <v>2500</v>
      </c>
      <c r="K514" s="113">
        <f t="shared" si="9"/>
        <v>1879.652605459057</v>
      </c>
    </row>
    <row r="515" spans="2:11" x14ac:dyDescent="0.3">
      <c r="B515" s="126">
        <v>4420</v>
      </c>
      <c r="K515" s="113">
        <f t="shared" si="9"/>
        <v>3323.2258064516127</v>
      </c>
    </row>
    <row r="516" spans="2:11" x14ac:dyDescent="0.3">
      <c r="B516" s="126">
        <v>6960</v>
      </c>
      <c r="K516" s="113">
        <f t="shared" si="9"/>
        <v>5232.9528535980144</v>
      </c>
    </row>
    <row r="517" spans="2:11" x14ac:dyDescent="0.3">
      <c r="B517" s="126">
        <v>50260</v>
      </c>
      <c r="K517" s="113">
        <f t="shared" si="9"/>
        <v>37788.535980148881</v>
      </c>
    </row>
    <row r="518" spans="2:11" x14ac:dyDescent="0.3">
      <c r="B518" s="126">
        <v>42750</v>
      </c>
      <c r="K518" s="113">
        <f t="shared" si="9"/>
        <v>32142.059553349874</v>
      </c>
    </row>
    <row r="519" spans="2:11" x14ac:dyDescent="0.3">
      <c r="B519" s="126">
        <v>29920</v>
      </c>
      <c r="K519" s="113">
        <f t="shared" si="9"/>
        <v>22495.682382133993</v>
      </c>
    </row>
    <row r="520" spans="2:11" x14ac:dyDescent="0.3">
      <c r="B520" s="126">
        <v>13180</v>
      </c>
      <c r="K520" s="113">
        <f t="shared" ref="K520:K583" si="10">IF(B520&gt;0,B520*(1-(1/4.03)),B520*(1+(1/3.86)))</f>
        <v>9909.5285359801492</v>
      </c>
    </row>
    <row r="521" spans="2:11" x14ac:dyDescent="0.3">
      <c r="B521" s="126">
        <v>1360</v>
      </c>
      <c r="K521" s="113">
        <f t="shared" si="10"/>
        <v>1022.531017369727</v>
      </c>
    </row>
    <row r="522" spans="2:11" x14ac:dyDescent="0.3">
      <c r="B522" s="126">
        <v>0</v>
      </c>
      <c r="K522" s="113">
        <f t="shared" si="10"/>
        <v>0</v>
      </c>
    </row>
    <row r="523" spans="2:11" x14ac:dyDescent="0.3">
      <c r="B523" s="126">
        <v>0</v>
      </c>
      <c r="K523" s="113">
        <f t="shared" si="10"/>
        <v>0</v>
      </c>
    </row>
    <row r="524" spans="2:11" x14ac:dyDescent="0.3">
      <c r="B524" s="126">
        <v>-2570</v>
      </c>
      <c r="K524" s="113">
        <f t="shared" si="10"/>
        <v>-3235.8031088082903</v>
      </c>
    </row>
    <row r="525" spans="2:11" x14ac:dyDescent="0.3">
      <c r="B525" s="126">
        <v>-8820</v>
      </c>
      <c r="K525" s="113">
        <f t="shared" si="10"/>
        <v>-11104.974093264249</v>
      </c>
    </row>
    <row r="526" spans="2:11" x14ac:dyDescent="0.3">
      <c r="B526" s="126">
        <v>-11570</v>
      </c>
      <c r="K526" s="113">
        <f t="shared" si="10"/>
        <v>-14567.409326424871</v>
      </c>
    </row>
    <row r="527" spans="2:11" x14ac:dyDescent="0.3">
      <c r="B527" s="126">
        <v>-9250</v>
      </c>
      <c r="K527" s="113">
        <f t="shared" si="10"/>
        <v>-11646.373056994818</v>
      </c>
    </row>
    <row r="528" spans="2:11" x14ac:dyDescent="0.3">
      <c r="B528" s="126">
        <v>-3110</v>
      </c>
      <c r="K528" s="113">
        <f t="shared" si="10"/>
        <v>-3915.6994818652852</v>
      </c>
    </row>
    <row r="529" spans="2:11" x14ac:dyDescent="0.3">
      <c r="B529" s="126">
        <v>-200</v>
      </c>
      <c r="K529" s="113">
        <f t="shared" si="10"/>
        <v>-251.81347150259069</v>
      </c>
    </row>
    <row r="530" spans="2:11" x14ac:dyDescent="0.3">
      <c r="B530" s="126">
        <v>0</v>
      </c>
      <c r="K530" s="113">
        <f t="shared" si="10"/>
        <v>0</v>
      </c>
    </row>
    <row r="531" spans="2:11" x14ac:dyDescent="0.3">
      <c r="B531" s="126">
        <v>0</v>
      </c>
      <c r="K531" s="113">
        <f t="shared" si="10"/>
        <v>0</v>
      </c>
    </row>
    <row r="532" spans="2:11" x14ac:dyDescent="0.3">
      <c r="B532" s="126">
        <v>0</v>
      </c>
      <c r="K532" s="113">
        <f t="shared" si="10"/>
        <v>0</v>
      </c>
    </row>
    <row r="533" spans="2:11" x14ac:dyDescent="0.3">
      <c r="B533" s="126">
        <v>0</v>
      </c>
      <c r="K533" s="113">
        <f t="shared" si="10"/>
        <v>0</v>
      </c>
    </row>
    <row r="534" spans="2:11" x14ac:dyDescent="0.3">
      <c r="B534" s="126">
        <v>0</v>
      </c>
      <c r="K534" s="113">
        <f t="shared" si="10"/>
        <v>0</v>
      </c>
    </row>
    <row r="535" spans="2:11" x14ac:dyDescent="0.3">
      <c r="B535" s="126">
        <v>0</v>
      </c>
      <c r="K535" s="113">
        <f t="shared" si="10"/>
        <v>0</v>
      </c>
    </row>
    <row r="536" spans="2:11" x14ac:dyDescent="0.3">
      <c r="B536" s="126">
        <v>0</v>
      </c>
      <c r="K536" s="113">
        <f t="shared" si="10"/>
        <v>0</v>
      </c>
    </row>
    <row r="537" spans="2:11" x14ac:dyDescent="0.3">
      <c r="B537" s="126">
        <v>0</v>
      </c>
      <c r="K537" s="113">
        <f t="shared" si="10"/>
        <v>0</v>
      </c>
    </row>
    <row r="538" spans="2:11" x14ac:dyDescent="0.3">
      <c r="B538" s="126">
        <v>0</v>
      </c>
      <c r="K538" s="113">
        <f t="shared" si="10"/>
        <v>0</v>
      </c>
    </row>
    <row r="539" spans="2:11" x14ac:dyDescent="0.3">
      <c r="B539" s="126">
        <v>0</v>
      </c>
      <c r="K539" s="113">
        <f t="shared" si="10"/>
        <v>0</v>
      </c>
    </row>
    <row r="540" spans="2:11" x14ac:dyDescent="0.3">
      <c r="B540" s="126">
        <v>0</v>
      </c>
      <c r="K540" s="113">
        <f t="shared" si="10"/>
        <v>0</v>
      </c>
    </row>
    <row r="541" spans="2:11" x14ac:dyDescent="0.3">
      <c r="B541" s="126">
        <v>12120</v>
      </c>
      <c r="K541" s="113">
        <f t="shared" si="10"/>
        <v>9112.5558312655085</v>
      </c>
    </row>
    <row r="542" spans="2:11" x14ac:dyDescent="0.3">
      <c r="B542" s="126">
        <v>9080</v>
      </c>
      <c r="K542" s="113">
        <f t="shared" si="10"/>
        <v>6826.8982630272949</v>
      </c>
    </row>
    <row r="543" spans="2:11" x14ac:dyDescent="0.3">
      <c r="B543" s="126">
        <v>2140</v>
      </c>
      <c r="K543" s="113">
        <f t="shared" si="10"/>
        <v>1608.9826302729527</v>
      </c>
    </row>
    <row r="544" spans="2:11" x14ac:dyDescent="0.3">
      <c r="B544" s="126">
        <v>0</v>
      </c>
      <c r="K544" s="113">
        <f t="shared" si="10"/>
        <v>0</v>
      </c>
    </row>
    <row r="545" spans="2:11" x14ac:dyDescent="0.3">
      <c r="B545" s="126">
        <v>0</v>
      </c>
      <c r="K545" s="113">
        <f t="shared" si="10"/>
        <v>0</v>
      </c>
    </row>
    <row r="546" spans="2:11" x14ac:dyDescent="0.3">
      <c r="B546" s="126">
        <v>-2290</v>
      </c>
      <c r="K546" s="113">
        <f t="shared" si="10"/>
        <v>-2883.2642487046633</v>
      </c>
    </row>
    <row r="547" spans="2:11" x14ac:dyDescent="0.3">
      <c r="B547" s="126">
        <v>-16160</v>
      </c>
      <c r="K547" s="113">
        <f t="shared" si="10"/>
        <v>-20346.528497409327</v>
      </c>
    </row>
    <row r="548" spans="2:11" x14ac:dyDescent="0.3">
      <c r="B548" s="126">
        <v>-24140</v>
      </c>
      <c r="K548" s="113">
        <f t="shared" si="10"/>
        <v>-30393.886010362694</v>
      </c>
    </row>
    <row r="549" spans="2:11" x14ac:dyDescent="0.3">
      <c r="B549" s="126">
        <v>-27910</v>
      </c>
      <c r="K549" s="113">
        <f t="shared" si="10"/>
        <v>-35140.56994818653</v>
      </c>
    </row>
    <row r="550" spans="2:11" x14ac:dyDescent="0.3">
      <c r="B550" s="126">
        <v>-28410</v>
      </c>
      <c r="K550" s="113">
        <f t="shared" si="10"/>
        <v>-35770.103626943004</v>
      </c>
    </row>
    <row r="551" spans="2:11" x14ac:dyDescent="0.3">
      <c r="B551" s="126">
        <v>-25190</v>
      </c>
      <c r="K551" s="113">
        <f t="shared" si="10"/>
        <v>-31715.906735751298</v>
      </c>
    </row>
    <row r="552" spans="2:11" x14ac:dyDescent="0.3">
      <c r="B552" s="126">
        <v>-15790</v>
      </c>
      <c r="K552" s="113">
        <f t="shared" si="10"/>
        <v>-19880.673575129535</v>
      </c>
    </row>
    <row r="553" spans="2:11" x14ac:dyDescent="0.3">
      <c r="B553" s="126">
        <v>-7130</v>
      </c>
      <c r="K553" s="113">
        <f t="shared" si="10"/>
        <v>-8977.1502590673572</v>
      </c>
    </row>
    <row r="554" spans="2:11" x14ac:dyDescent="0.3">
      <c r="B554" s="126">
        <v>-1840</v>
      </c>
      <c r="K554" s="113">
        <f t="shared" si="10"/>
        <v>-2316.6839378238342</v>
      </c>
    </row>
    <row r="555" spans="2:11" x14ac:dyDescent="0.3">
      <c r="B555" s="126">
        <v>0</v>
      </c>
      <c r="K555" s="113">
        <f t="shared" si="10"/>
        <v>0</v>
      </c>
    </row>
    <row r="556" spans="2:11" x14ac:dyDescent="0.3">
      <c r="B556" s="126">
        <v>0</v>
      </c>
      <c r="K556" s="113">
        <f t="shared" si="10"/>
        <v>0</v>
      </c>
    </row>
    <row r="557" spans="2:11" x14ac:dyDescent="0.3">
      <c r="B557" s="126">
        <v>0</v>
      </c>
      <c r="K557" s="113">
        <f t="shared" si="10"/>
        <v>0</v>
      </c>
    </row>
    <row r="558" spans="2:11" x14ac:dyDescent="0.3">
      <c r="B558" s="126">
        <v>0</v>
      </c>
      <c r="K558" s="113">
        <f t="shared" si="10"/>
        <v>0</v>
      </c>
    </row>
    <row r="559" spans="2:11" x14ac:dyDescent="0.3">
      <c r="B559" s="126">
        <v>0</v>
      </c>
      <c r="K559" s="113">
        <f t="shared" si="10"/>
        <v>0</v>
      </c>
    </row>
    <row r="560" spans="2:11" x14ac:dyDescent="0.3">
      <c r="B560" s="126">
        <v>0</v>
      </c>
      <c r="K560" s="113">
        <f t="shared" si="10"/>
        <v>0</v>
      </c>
    </row>
    <row r="561" spans="2:11" x14ac:dyDescent="0.3">
      <c r="B561" s="126">
        <v>0</v>
      </c>
      <c r="K561" s="113">
        <f t="shared" si="10"/>
        <v>0</v>
      </c>
    </row>
    <row r="562" spans="2:11" x14ac:dyDescent="0.3">
      <c r="B562" s="126">
        <v>0</v>
      </c>
      <c r="K562" s="113">
        <f t="shared" si="10"/>
        <v>0</v>
      </c>
    </row>
    <row r="563" spans="2:11" x14ac:dyDescent="0.3">
      <c r="B563" s="126">
        <v>0</v>
      </c>
      <c r="K563" s="113">
        <f t="shared" si="10"/>
        <v>0</v>
      </c>
    </row>
    <row r="564" spans="2:11" x14ac:dyDescent="0.3">
      <c r="B564" s="126">
        <v>0</v>
      </c>
      <c r="K564" s="113">
        <f t="shared" si="10"/>
        <v>0</v>
      </c>
    </row>
    <row r="565" spans="2:11" x14ac:dyDescent="0.3">
      <c r="B565" s="126">
        <v>-230</v>
      </c>
      <c r="K565" s="113">
        <f t="shared" si="10"/>
        <v>-289.58549222797927</v>
      </c>
    </row>
    <row r="566" spans="2:11" x14ac:dyDescent="0.3">
      <c r="B566" s="126">
        <v>530</v>
      </c>
      <c r="K566" s="113">
        <f t="shared" si="10"/>
        <v>398.48635235732007</v>
      </c>
    </row>
    <row r="567" spans="2:11" x14ac:dyDescent="0.3">
      <c r="B567" s="126">
        <v>0</v>
      </c>
      <c r="K567" s="113">
        <f t="shared" si="10"/>
        <v>0</v>
      </c>
    </row>
    <row r="568" spans="2:11" x14ac:dyDescent="0.3">
      <c r="B568" s="126">
        <v>-890</v>
      </c>
      <c r="K568" s="113">
        <f t="shared" si="10"/>
        <v>-1120.5699481865286</v>
      </c>
    </row>
    <row r="569" spans="2:11" x14ac:dyDescent="0.3">
      <c r="B569" s="126">
        <v>-1500</v>
      </c>
      <c r="K569" s="113">
        <f t="shared" si="10"/>
        <v>-1888.6010362694301</v>
      </c>
    </row>
    <row r="570" spans="2:11" x14ac:dyDescent="0.3">
      <c r="B570" s="126">
        <v>-2480</v>
      </c>
      <c r="K570" s="113">
        <f t="shared" si="10"/>
        <v>-3122.4870466321245</v>
      </c>
    </row>
    <row r="571" spans="2:11" x14ac:dyDescent="0.3">
      <c r="B571" s="126">
        <v>-3330</v>
      </c>
      <c r="K571" s="113">
        <f t="shared" si="10"/>
        <v>-4192.6943005181347</v>
      </c>
    </row>
    <row r="572" spans="2:11" x14ac:dyDescent="0.3">
      <c r="B572" s="126">
        <v>-8039.9999999999991</v>
      </c>
      <c r="K572" s="113">
        <f t="shared" si="10"/>
        <v>-10122.901554404145</v>
      </c>
    </row>
    <row r="573" spans="2:11" x14ac:dyDescent="0.3">
      <c r="B573" s="126">
        <v>-11250</v>
      </c>
      <c r="K573" s="113">
        <f t="shared" si="10"/>
        <v>-14164.507772020726</v>
      </c>
    </row>
    <row r="574" spans="2:11" x14ac:dyDescent="0.3">
      <c r="B574" s="126">
        <v>-13000</v>
      </c>
      <c r="K574" s="113">
        <f t="shared" si="10"/>
        <v>-16367.875647668394</v>
      </c>
    </row>
    <row r="575" spans="2:11" x14ac:dyDescent="0.3">
      <c r="B575" s="126">
        <v>-12030</v>
      </c>
      <c r="K575" s="113">
        <f t="shared" si="10"/>
        <v>-15146.580310880829</v>
      </c>
    </row>
    <row r="576" spans="2:11" x14ac:dyDescent="0.3">
      <c r="B576" s="126">
        <v>-8260</v>
      </c>
      <c r="K576" s="113">
        <f t="shared" si="10"/>
        <v>-10399.896373056996</v>
      </c>
    </row>
    <row r="577" spans="2:11" x14ac:dyDescent="0.3">
      <c r="B577" s="126">
        <v>-4610</v>
      </c>
      <c r="K577" s="113">
        <f t="shared" si="10"/>
        <v>-5804.3005181347153</v>
      </c>
    </row>
    <row r="578" spans="2:11" x14ac:dyDescent="0.3">
      <c r="B578" s="126">
        <v>-2060</v>
      </c>
      <c r="K578" s="113">
        <f t="shared" si="10"/>
        <v>-2593.6787564766842</v>
      </c>
    </row>
    <row r="579" spans="2:11" x14ac:dyDescent="0.3">
      <c r="B579" s="126">
        <v>0</v>
      </c>
      <c r="K579" s="113">
        <f t="shared" si="10"/>
        <v>0</v>
      </c>
    </row>
    <row r="580" spans="2:11" x14ac:dyDescent="0.3">
      <c r="B580" s="126">
        <v>0</v>
      </c>
      <c r="K580" s="113">
        <f t="shared" si="10"/>
        <v>0</v>
      </c>
    </row>
    <row r="581" spans="2:11" x14ac:dyDescent="0.3">
      <c r="B581" s="126">
        <v>0</v>
      </c>
      <c r="K581" s="113">
        <f t="shared" si="10"/>
        <v>0</v>
      </c>
    </row>
    <row r="582" spans="2:11" x14ac:dyDescent="0.3">
      <c r="B582" s="126">
        <v>0</v>
      </c>
      <c r="K582" s="113">
        <f t="shared" si="10"/>
        <v>0</v>
      </c>
    </row>
    <row r="583" spans="2:11" x14ac:dyDescent="0.3">
      <c r="B583" s="126">
        <v>0</v>
      </c>
      <c r="K583" s="113">
        <f t="shared" si="10"/>
        <v>0</v>
      </c>
    </row>
    <row r="584" spans="2:11" x14ac:dyDescent="0.3">
      <c r="B584" s="126">
        <v>0</v>
      </c>
      <c r="K584" s="113">
        <f t="shared" ref="K584:K647" si="11">IF(B584&gt;0,B584*(1-(1/4.03)),B584*(1+(1/3.86)))</f>
        <v>0</v>
      </c>
    </row>
    <row r="585" spans="2:11" x14ac:dyDescent="0.3">
      <c r="B585" s="126">
        <v>0</v>
      </c>
      <c r="K585" s="113">
        <f t="shared" si="11"/>
        <v>0</v>
      </c>
    </row>
    <row r="586" spans="2:11" x14ac:dyDescent="0.3">
      <c r="B586" s="126">
        <v>0</v>
      </c>
      <c r="K586" s="113">
        <f t="shared" si="11"/>
        <v>0</v>
      </c>
    </row>
    <row r="587" spans="2:11" x14ac:dyDescent="0.3">
      <c r="B587" s="126">
        <v>0</v>
      </c>
      <c r="K587" s="113">
        <f t="shared" si="11"/>
        <v>0</v>
      </c>
    </row>
    <row r="588" spans="2:11" x14ac:dyDescent="0.3">
      <c r="B588" s="126">
        <v>0</v>
      </c>
      <c r="K588" s="113">
        <f t="shared" si="11"/>
        <v>0</v>
      </c>
    </row>
    <row r="589" spans="2:11" x14ac:dyDescent="0.3">
      <c r="B589" s="126">
        <v>-4460</v>
      </c>
      <c r="K589" s="113">
        <f t="shared" si="11"/>
        <v>-5615.4404145077724</v>
      </c>
    </row>
    <row r="590" spans="2:11" x14ac:dyDescent="0.3">
      <c r="B590" s="126">
        <v>0</v>
      </c>
      <c r="K590" s="113">
        <f t="shared" si="11"/>
        <v>0</v>
      </c>
    </row>
    <row r="591" spans="2:11" x14ac:dyDescent="0.3">
      <c r="B591" s="126">
        <v>0</v>
      </c>
      <c r="K591" s="113">
        <f t="shared" si="11"/>
        <v>0</v>
      </c>
    </row>
    <row r="592" spans="2:11" x14ac:dyDescent="0.3">
      <c r="B592" s="126">
        <v>-660</v>
      </c>
      <c r="K592" s="113">
        <f t="shared" si="11"/>
        <v>-830.98445595854923</v>
      </c>
    </row>
    <row r="593" spans="2:11" x14ac:dyDescent="0.3">
      <c r="B593" s="126">
        <v>-960</v>
      </c>
      <c r="K593" s="113">
        <f t="shared" si="11"/>
        <v>-1208.7046632124352</v>
      </c>
    </row>
    <row r="594" spans="2:11" x14ac:dyDescent="0.3">
      <c r="B594" s="126">
        <v>-1130</v>
      </c>
      <c r="K594" s="113">
        <f t="shared" si="11"/>
        <v>-1422.7461139896373</v>
      </c>
    </row>
    <row r="595" spans="2:11" x14ac:dyDescent="0.3">
      <c r="B595" s="126">
        <v>-1190</v>
      </c>
      <c r="K595" s="113">
        <f t="shared" si="11"/>
        <v>-1498.2901554404145</v>
      </c>
    </row>
    <row r="596" spans="2:11" x14ac:dyDescent="0.3">
      <c r="B596" s="126">
        <v>-1590</v>
      </c>
      <c r="K596" s="113">
        <f t="shared" si="11"/>
        <v>-2001.9170984455959</v>
      </c>
    </row>
    <row r="597" spans="2:11" x14ac:dyDescent="0.3">
      <c r="B597" s="126">
        <v>-1870</v>
      </c>
      <c r="K597" s="113">
        <f t="shared" si="11"/>
        <v>-2354.4559585492229</v>
      </c>
    </row>
    <row r="598" spans="2:11" x14ac:dyDescent="0.3">
      <c r="B598" s="126">
        <v>-2270</v>
      </c>
      <c r="K598" s="113">
        <f t="shared" si="11"/>
        <v>-2858.0829015544041</v>
      </c>
    </row>
    <row r="599" spans="2:11" x14ac:dyDescent="0.3">
      <c r="B599" s="126">
        <v>-1930</v>
      </c>
      <c r="K599" s="113">
        <f t="shared" si="11"/>
        <v>-2430</v>
      </c>
    </row>
    <row r="600" spans="2:11" x14ac:dyDescent="0.3">
      <c r="B600" s="126">
        <v>-560</v>
      </c>
      <c r="K600" s="113">
        <f t="shared" si="11"/>
        <v>-705.07772020725395</v>
      </c>
    </row>
    <row r="601" spans="2:11" x14ac:dyDescent="0.3">
      <c r="B601" s="126">
        <v>0</v>
      </c>
      <c r="K601" s="113">
        <f t="shared" si="11"/>
        <v>0</v>
      </c>
    </row>
    <row r="602" spans="2:11" x14ac:dyDescent="0.3">
      <c r="B602" s="126">
        <v>2190</v>
      </c>
      <c r="K602" s="113">
        <f t="shared" si="11"/>
        <v>1646.5756823821339</v>
      </c>
    </row>
    <row r="603" spans="2:11" x14ac:dyDescent="0.3">
      <c r="B603" s="126">
        <v>0</v>
      </c>
      <c r="K603" s="113">
        <f t="shared" si="11"/>
        <v>0</v>
      </c>
    </row>
    <row r="604" spans="2:11" x14ac:dyDescent="0.3">
      <c r="B604" s="126">
        <v>0</v>
      </c>
      <c r="K604" s="113">
        <f t="shared" si="11"/>
        <v>0</v>
      </c>
    </row>
    <row r="605" spans="2:11" x14ac:dyDescent="0.3">
      <c r="B605" s="126">
        <v>0</v>
      </c>
      <c r="K605" s="113">
        <f t="shared" si="11"/>
        <v>0</v>
      </c>
    </row>
    <row r="606" spans="2:11" x14ac:dyDescent="0.3">
      <c r="B606" s="126">
        <v>0</v>
      </c>
      <c r="K606" s="113">
        <f t="shared" si="11"/>
        <v>0</v>
      </c>
    </row>
    <row r="607" spans="2:11" x14ac:dyDescent="0.3">
      <c r="B607" s="126">
        <v>0</v>
      </c>
      <c r="K607" s="113">
        <f t="shared" si="11"/>
        <v>0</v>
      </c>
    </row>
    <row r="608" spans="2:11" x14ac:dyDescent="0.3">
      <c r="B608" s="126">
        <v>0</v>
      </c>
      <c r="K608" s="113">
        <f t="shared" si="11"/>
        <v>0</v>
      </c>
    </row>
    <row r="609" spans="2:11" x14ac:dyDescent="0.3">
      <c r="B609" s="126">
        <v>100</v>
      </c>
      <c r="K609" s="113">
        <f t="shared" si="11"/>
        <v>75.186104218362289</v>
      </c>
    </row>
    <row r="610" spans="2:11" x14ac:dyDescent="0.3">
      <c r="B610" s="126">
        <v>880</v>
      </c>
      <c r="K610" s="113">
        <f t="shared" si="11"/>
        <v>661.63771712158803</v>
      </c>
    </row>
    <row r="611" spans="2:11" x14ac:dyDescent="0.3">
      <c r="B611" s="126">
        <v>1870</v>
      </c>
      <c r="K611" s="113">
        <f t="shared" si="11"/>
        <v>1405.9801488833746</v>
      </c>
    </row>
    <row r="612" spans="2:11" x14ac:dyDescent="0.3">
      <c r="B612" s="126">
        <v>3040</v>
      </c>
      <c r="K612" s="113">
        <f t="shared" si="11"/>
        <v>2285.6575682382136</v>
      </c>
    </row>
    <row r="613" spans="2:11" x14ac:dyDescent="0.3">
      <c r="B613" s="126">
        <v>37070</v>
      </c>
      <c r="K613" s="113">
        <f t="shared" si="11"/>
        <v>27871.488833746898</v>
      </c>
    </row>
    <row r="614" spans="2:11" x14ac:dyDescent="0.3">
      <c r="B614" s="126">
        <v>31570</v>
      </c>
      <c r="K614" s="113">
        <f t="shared" si="11"/>
        <v>23736.253101736973</v>
      </c>
    </row>
    <row r="615" spans="2:11" x14ac:dyDescent="0.3">
      <c r="B615" s="126">
        <v>21490</v>
      </c>
      <c r="K615" s="113">
        <f t="shared" si="11"/>
        <v>16157.493796526054</v>
      </c>
    </row>
    <row r="616" spans="2:11" x14ac:dyDescent="0.3">
      <c r="B616" s="126">
        <v>9860</v>
      </c>
      <c r="K616" s="113">
        <f t="shared" si="11"/>
        <v>7413.3498759305212</v>
      </c>
    </row>
    <row r="617" spans="2:11" x14ac:dyDescent="0.3">
      <c r="B617" s="126">
        <v>1710</v>
      </c>
      <c r="K617" s="113">
        <f t="shared" si="11"/>
        <v>1285.6823821339949</v>
      </c>
    </row>
    <row r="618" spans="2:11" x14ac:dyDescent="0.3">
      <c r="B618" s="126">
        <v>0</v>
      </c>
      <c r="K618" s="113">
        <f t="shared" si="11"/>
        <v>0</v>
      </c>
    </row>
    <row r="619" spans="2:11" x14ac:dyDescent="0.3">
      <c r="B619" s="126">
        <v>-230</v>
      </c>
      <c r="K619" s="113">
        <f t="shared" si="11"/>
        <v>-289.58549222797927</v>
      </c>
    </row>
    <row r="620" spans="2:11" x14ac:dyDescent="0.3">
      <c r="B620" s="126">
        <v>-4980</v>
      </c>
      <c r="K620" s="113">
        <f t="shared" si="11"/>
        <v>-6270.1554404145081</v>
      </c>
    </row>
    <row r="621" spans="2:11" x14ac:dyDescent="0.3">
      <c r="B621" s="126">
        <v>-11690</v>
      </c>
      <c r="K621" s="113">
        <f t="shared" si="11"/>
        <v>-14718.497409326425</v>
      </c>
    </row>
    <row r="622" spans="2:11" x14ac:dyDescent="0.3">
      <c r="B622" s="126">
        <v>-13690</v>
      </c>
      <c r="K622" s="113">
        <f t="shared" si="11"/>
        <v>-17236.632124352331</v>
      </c>
    </row>
    <row r="623" spans="2:11" x14ac:dyDescent="0.3">
      <c r="B623" s="126">
        <v>-10920</v>
      </c>
      <c r="K623" s="113">
        <f t="shared" si="11"/>
        <v>-13749.015544041451</v>
      </c>
    </row>
    <row r="624" spans="2:11" x14ac:dyDescent="0.3">
      <c r="B624" s="126">
        <v>-2550</v>
      </c>
      <c r="K624" s="113">
        <f t="shared" si="11"/>
        <v>-3210.6217616580311</v>
      </c>
    </row>
    <row r="625" spans="2:11" x14ac:dyDescent="0.3">
      <c r="B625" s="126">
        <v>-280</v>
      </c>
      <c r="K625" s="113">
        <f t="shared" si="11"/>
        <v>-352.53886010362697</v>
      </c>
    </row>
    <row r="626" spans="2:11" x14ac:dyDescent="0.3">
      <c r="B626" s="126">
        <v>0</v>
      </c>
      <c r="K626" s="113">
        <f t="shared" si="11"/>
        <v>0</v>
      </c>
    </row>
    <row r="627" spans="2:11" x14ac:dyDescent="0.3">
      <c r="B627" s="126">
        <v>0</v>
      </c>
      <c r="K627" s="113">
        <f t="shared" si="11"/>
        <v>0</v>
      </c>
    </row>
    <row r="628" spans="2:11" x14ac:dyDescent="0.3">
      <c r="B628" s="126">
        <v>0</v>
      </c>
      <c r="K628" s="113">
        <f t="shared" si="11"/>
        <v>0</v>
      </c>
    </row>
    <row r="629" spans="2:11" x14ac:dyDescent="0.3">
      <c r="B629" s="126">
        <v>0</v>
      </c>
      <c r="K629" s="113">
        <f t="shared" si="11"/>
        <v>0</v>
      </c>
    </row>
    <row r="630" spans="2:11" x14ac:dyDescent="0.3">
      <c r="B630" s="126">
        <v>0</v>
      </c>
      <c r="K630" s="113">
        <f t="shared" si="11"/>
        <v>0</v>
      </c>
    </row>
    <row r="631" spans="2:11" x14ac:dyDescent="0.3">
      <c r="B631" s="126">
        <v>0</v>
      </c>
      <c r="K631" s="113">
        <f t="shared" si="11"/>
        <v>0</v>
      </c>
    </row>
    <row r="632" spans="2:11" x14ac:dyDescent="0.3">
      <c r="B632" s="126">
        <v>0</v>
      </c>
      <c r="K632" s="113">
        <f t="shared" si="11"/>
        <v>0</v>
      </c>
    </row>
    <row r="633" spans="2:11" x14ac:dyDescent="0.3">
      <c r="B633" s="126">
        <v>0</v>
      </c>
      <c r="K633" s="113">
        <f t="shared" si="11"/>
        <v>0</v>
      </c>
    </row>
    <row r="634" spans="2:11" x14ac:dyDescent="0.3">
      <c r="B634" s="126">
        <v>0</v>
      </c>
      <c r="K634" s="113">
        <f t="shared" si="11"/>
        <v>0</v>
      </c>
    </row>
    <row r="635" spans="2:11" x14ac:dyDescent="0.3">
      <c r="B635" s="126">
        <v>0</v>
      </c>
      <c r="K635" s="113">
        <f t="shared" si="11"/>
        <v>0</v>
      </c>
    </row>
    <row r="636" spans="2:11" x14ac:dyDescent="0.3">
      <c r="B636" s="126">
        <v>0</v>
      </c>
      <c r="K636" s="113">
        <f t="shared" si="11"/>
        <v>0</v>
      </c>
    </row>
    <row r="637" spans="2:11" x14ac:dyDescent="0.3">
      <c r="B637" s="126">
        <v>0</v>
      </c>
      <c r="K637" s="113">
        <f t="shared" si="11"/>
        <v>0</v>
      </c>
    </row>
    <row r="638" spans="2:11" x14ac:dyDescent="0.3">
      <c r="B638" s="126">
        <v>25540</v>
      </c>
      <c r="K638" s="113">
        <f t="shared" si="11"/>
        <v>19202.531017369725</v>
      </c>
    </row>
    <row r="639" spans="2:11" x14ac:dyDescent="0.3">
      <c r="B639" s="126">
        <v>22100</v>
      </c>
      <c r="K639" s="113">
        <f t="shared" si="11"/>
        <v>16616.129032258064</v>
      </c>
    </row>
    <row r="640" spans="2:11" x14ac:dyDescent="0.3">
      <c r="B640" s="126">
        <v>18100</v>
      </c>
      <c r="K640" s="113">
        <f t="shared" si="11"/>
        <v>13608.684863523573</v>
      </c>
    </row>
    <row r="641" spans="2:11" x14ac:dyDescent="0.3">
      <c r="B641" s="126">
        <v>11640</v>
      </c>
      <c r="K641" s="113">
        <f t="shared" si="11"/>
        <v>8751.6625310173695</v>
      </c>
    </row>
    <row r="642" spans="2:11" x14ac:dyDescent="0.3">
      <c r="B642" s="126">
        <v>6500</v>
      </c>
      <c r="K642" s="113">
        <f t="shared" si="11"/>
        <v>4887.0967741935483</v>
      </c>
    </row>
    <row r="643" spans="2:11" x14ac:dyDescent="0.3">
      <c r="B643" s="126">
        <v>2210</v>
      </c>
      <c r="K643" s="113">
        <f t="shared" si="11"/>
        <v>1661.6129032258063</v>
      </c>
    </row>
    <row r="644" spans="2:11" x14ac:dyDescent="0.3">
      <c r="B644" s="126">
        <v>360</v>
      </c>
      <c r="K644" s="113">
        <f t="shared" si="11"/>
        <v>270.66997518610424</v>
      </c>
    </row>
    <row r="645" spans="2:11" x14ac:dyDescent="0.3">
      <c r="B645" s="126">
        <v>0</v>
      </c>
      <c r="K645" s="113">
        <f t="shared" si="11"/>
        <v>0</v>
      </c>
    </row>
    <row r="646" spans="2:11" x14ac:dyDescent="0.3">
      <c r="B646" s="126">
        <v>0</v>
      </c>
      <c r="K646" s="113">
        <f t="shared" si="11"/>
        <v>0</v>
      </c>
    </row>
    <row r="647" spans="2:11" x14ac:dyDescent="0.3">
      <c r="B647" s="126">
        <v>700</v>
      </c>
      <c r="K647" s="113">
        <f t="shared" si="11"/>
        <v>526.30272952853602</v>
      </c>
    </row>
    <row r="648" spans="2:11" x14ac:dyDescent="0.3">
      <c r="B648" s="126">
        <v>4720</v>
      </c>
      <c r="K648" s="113">
        <f t="shared" ref="K648:K711" si="12">IF(B648&gt;0,B648*(1-(1/4.03)),B648*(1+(1/3.86)))</f>
        <v>3548.7841191066996</v>
      </c>
    </row>
    <row r="649" spans="2:11" x14ac:dyDescent="0.3">
      <c r="B649" s="126">
        <v>8560</v>
      </c>
      <c r="K649" s="113">
        <f t="shared" si="12"/>
        <v>6435.930521091811</v>
      </c>
    </row>
    <row r="650" spans="2:11" x14ac:dyDescent="0.3">
      <c r="B650" s="126">
        <v>12130</v>
      </c>
      <c r="K650" s="113">
        <f t="shared" si="12"/>
        <v>9120.074441687344</v>
      </c>
    </row>
    <row r="651" spans="2:11" x14ac:dyDescent="0.3">
      <c r="B651" s="126">
        <v>0</v>
      </c>
      <c r="K651" s="113">
        <f t="shared" si="12"/>
        <v>0</v>
      </c>
    </row>
    <row r="652" spans="2:11" x14ac:dyDescent="0.3">
      <c r="B652" s="126">
        <v>0</v>
      </c>
      <c r="K652" s="113">
        <f t="shared" si="12"/>
        <v>0</v>
      </c>
    </row>
    <row r="653" spans="2:11" x14ac:dyDescent="0.3">
      <c r="B653" s="126">
        <v>0</v>
      </c>
      <c r="K653" s="113">
        <f t="shared" si="12"/>
        <v>0</v>
      </c>
    </row>
    <row r="654" spans="2:11" x14ac:dyDescent="0.3">
      <c r="B654" s="126">
        <v>0</v>
      </c>
      <c r="K654" s="113">
        <f t="shared" si="12"/>
        <v>0</v>
      </c>
    </row>
    <row r="655" spans="2:11" x14ac:dyDescent="0.3">
      <c r="B655" s="126">
        <v>0</v>
      </c>
      <c r="K655" s="113">
        <f t="shared" si="12"/>
        <v>0</v>
      </c>
    </row>
    <row r="656" spans="2:11" x14ac:dyDescent="0.3">
      <c r="B656" s="126">
        <v>650</v>
      </c>
      <c r="K656" s="113">
        <f t="shared" si="12"/>
        <v>488.70967741935482</v>
      </c>
    </row>
    <row r="657" spans="2:11" x14ac:dyDescent="0.3">
      <c r="B657" s="126">
        <v>2290</v>
      </c>
      <c r="K657" s="113">
        <f t="shared" si="12"/>
        <v>1721.7617866004962</v>
      </c>
    </row>
    <row r="658" spans="2:11" x14ac:dyDescent="0.3">
      <c r="B658" s="126">
        <v>3820</v>
      </c>
      <c r="K658" s="113">
        <f t="shared" si="12"/>
        <v>2872.109181141439</v>
      </c>
    </row>
    <row r="659" spans="2:11" x14ac:dyDescent="0.3">
      <c r="B659" s="126">
        <v>4970</v>
      </c>
      <c r="K659" s="113">
        <f t="shared" si="12"/>
        <v>3736.7493796526055</v>
      </c>
    </row>
    <row r="660" spans="2:11" x14ac:dyDescent="0.3">
      <c r="B660" s="126">
        <v>6040</v>
      </c>
      <c r="K660" s="113">
        <f t="shared" si="12"/>
        <v>4541.2406947890822</v>
      </c>
    </row>
    <row r="661" spans="2:11" x14ac:dyDescent="0.3">
      <c r="B661" s="126">
        <v>7420</v>
      </c>
      <c r="K661" s="113">
        <f t="shared" si="12"/>
        <v>5578.8089330024814</v>
      </c>
    </row>
    <row r="662" spans="2:11" x14ac:dyDescent="0.3">
      <c r="B662" s="126">
        <v>8640</v>
      </c>
      <c r="K662" s="113">
        <f t="shared" si="12"/>
        <v>6496.0794044665008</v>
      </c>
    </row>
    <row r="663" spans="2:11" x14ac:dyDescent="0.3">
      <c r="B663" s="126">
        <v>8000</v>
      </c>
      <c r="K663" s="113">
        <f t="shared" si="12"/>
        <v>6014.8883374689822</v>
      </c>
    </row>
    <row r="664" spans="2:11" x14ac:dyDescent="0.3">
      <c r="B664" s="126">
        <v>4700</v>
      </c>
      <c r="K664" s="113">
        <f t="shared" si="12"/>
        <v>3533.7468982630271</v>
      </c>
    </row>
    <row r="665" spans="2:11" x14ac:dyDescent="0.3">
      <c r="B665" s="126">
        <v>41280</v>
      </c>
      <c r="K665" s="113">
        <f t="shared" si="12"/>
        <v>31036.823821339949</v>
      </c>
    </row>
    <row r="666" spans="2:11" x14ac:dyDescent="0.3">
      <c r="B666" s="126">
        <v>28090</v>
      </c>
      <c r="K666" s="113">
        <f t="shared" si="12"/>
        <v>21119.776674937966</v>
      </c>
    </row>
    <row r="667" spans="2:11" x14ac:dyDescent="0.3">
      <c r="B667" s="126">
        <v>20640</v>
      </c>
      <c r="K667" s="113">
        <f t="shared" si="12"/>
        <v>15518.411910669975</v>
      </c>
    </row>
    <row r="668" spans="2:11" x14ac:dyDescent="0.3">
      <c r="B668" s="126">
        <v>15640</v>
      </c>
      <c r="K668" s="113">
        <f t="shared" si="12"/>
        <v>11759.106699751861</v>
      </c>
    </row>
    <row r="669" spans="2:11" x14ac:dyDescent="0.3">
      <c r="B669" s="126">
        <v>13290</v>
      </c>
      <c r="K669" s="113">
        <f t="shared" si="12"/>
        <v>9992.2332506203475</v>
      </c>
    </row>
    <row r="670" spans="2:11" x14ac:dyDescent="0.3">
      <c r="B670" s="126">
        <v>14390</v>
      </c>
      <c r="K670" s="113">
        <f t="shared" si="12"/>
        <v>10819.280397022332</v>
      </c>
    </row>
    <row r="671" spans="2:11" x14ac:dyDescent="0.3">
      <c r="B671" s="126">
        <v>18380</v>
      </c>
      <c r="K671" s="113">
        <f t="shared" si="12"/>
        <v>13819.205955334988</v>
      </c>
    </row>
    <row r="672" spans="2:11" x14ac:dyDescent="0.3">
      <c r="B672" s="126">
        <v>0</v>
      </c>
      <c r="K672" s="113">
        <f t="shared" si="12"/>
        <v>0</v>
      </c>
    </row>
    <row r="673" spans="2:11" x14ac:dyDescent="0.3">
      <c r="B673" s="126">
        <v>0</v>
      </c>
      <c r="K673" s="113">
        <f t="shared" si="12"/>
        <v>0</v>
      </c>
    </row>
    <row r="674" spans="2:11" x14ac:dyDescent="0.3">
      <c r="B674" s="126">
        <v>0</v>
      </c>
      <c r="K674" s="113">
        <f t="shared" si="12"/>
        <v>0</v>
      </c>
    </row>
    <row r="675" spans="2:11" x14ac:dyDescent="0.3">
      <c r="B675" s="126">
        <v>2620</v>
      </c>
      <c r="K675" s="113">
        <f t="shared" si="12"/>
        <v>1969.8759305210917</v>
      </c>
    </row>
    <row r="676" spans="2:11" x14ac:dyDescent="0.3">
      <c r="B676" s="126">
        <v>6830</v>
      </c>
      <c r="K676" s="113">
        <f t="shared" si="12"/>
        <v>5135.2109181141441</v>
      </c>
    </row>
    <row r="677" spans="2:11" x14ac:dyDescent="0.3">
      <c r="B677" s="126">
        <v>9960</v>
      </c>
      <c r="K677" s="113">
        <f t="shared" si="12"/>
        <v>7488.535980148883</v>
      </c>
    </row>
    <row r="678" spans="2:11" x14ac:dyDescent="0.3">
      <c r="B678" s="126">
        <v>12340</v>
      </c>
      <c r="K678" s="113">
        <f t="shared" si="12"/>
        <v>9277.965260545905</v>
      </c>
    </row>
    <row r="679" spans="2:11" x14ac:dyDescent="0.3">
      <c r="B679" s="126">
        <v>14430</v>
      </c>
      <c r="K679" s="113">
        <f t="shared" si="12"/>
        <v>10849.354838709678</v>
      </c>
    </row>
    <row r="680" spans="2:11" x14ac:dyDescent="0.3">
      <c r="B680" s="126">
        <v>16340</v>
      </c>
      <c r="K680" s="113">
        <f t="shared" si="12"/>
        <v>12285.409429280397</v>
      </c>
    </row>
    <row r="681" spans="2:11" x14ac:dyDescent="0.3">
      <c r="B681" s="126">
        <v>17690</v>
      </c>
      <c r="K681" s="113">
        <f t="shared" si="12"/>
        <v>13300.421836228288</v>
      </c>
    </row>
    <row r="682" spans="2:11" x14ac:dyDescent="0.3">
      <c r="B682" s="126">
        <v>18640</v>
      </c>
      <c r="K682" s="113">
        <f t="shared" si="12"/>
        <v>14014.689826302729</v>
      </c>
    </row>
    <row r="683" spans="2:11" x14ac:dyDescent="0.3">
      <c r="B683" s="126">
        <v>19780</v>
      </c>
      <c r="K683" s="113">
        <f t="shared" si="12"/>
        <v>14871.811414392059</v>
      </c>
    </row>
    <row r="684" spans="2:11" x14ac:dyDescent="0.3">
      <c r="B684" s="126">
        <v>21100</v>
      </c>
      <c r="K684" s="113">
        <f t="shared" si="12"/>
        <v>15864.267990074441</v>
      </c>
    </row>
    <row r="685" spans="2:11" x14ac:dyDescent="0.3">
      <c r="B685" s="126">
        <v>69280</v>
      </c>
      <c r="K685" s="113">
        <f t="shared" si="12"/>
        <v>52088.93300248139</v>
      </c>
    </row>
    <row r="686" spans="2:11" x14ac:dyDescent="0.3">
      <c r="B686" s="126">
        <v>61630</v>
      </c>
      <c r="K686" s="113">
        <f t="shared" si="12"/>
        <v>46337.196029776671</v>
      </c>
    </row>
    <row r="687" spans="2:11" x14ac:dyDescent="0.3">
      <c r="B687" s="126">
        <v>48240</v>
      </c>
      <c r="K687" s="113">
        <f t="shared" si="12"/>
        <v>36269.776674937966</v>
      </c>
    </row>
    <row r="688" spans="2:11" x14ac:dyDescent="0.3">
      <c r="B688" s="126">
        <v>34120</v>
      </c>
      <c r="K688" s="113">
        <f t="shared" si="12"/>
        <v>25653.49875930521</v>
      </c>
    </row>
    <row r="689" spans="2:11" x14ac:dyDescent="0.3">
      <c r="B689" s="126">
        <v>21710</v>
      </c>
      <c r="K689" s="113">
        <f t="shared" si="12"/>
        <v>16322.903225806451</v>
      </c>
    </row>
    <row r="690" spans="2:11" x14ac:dyDescent="0.3">
      <c r="B690" s="126">
        <v>12990</v>
      </c>
      <c r="K690" s="113">
        <f t="shared" si="12"/>
        <v>9766.6749379652611</v>
      </c>
    </row>
    <row r="691" spans="2:11" x14ac:dyDescent="0.3">
      <c r="B691" s="126">
        <v>5880</v>
      </c>
      <c r="K691" s="113">
        <f t="shared" si="12"/>
        <v>4420.9429280397026</v>
      </c>
    </row>
    <row r="692" spans="2:11" x14ac:dyDescent="0.3">
      <c r="B692" s="126">
        <v>580</v>
      </c>
      <c r="K692" s="113">
        <f t="shared" si="12"/>
        <v>436.07940446650122</v>
      </c>
    </row>
    <row r="693" spans="2:11" x14ac:dyDescent="0.3">
      <c r="B693" s="126">
        <v>0</v>
      </c>
      <c r="K693" s="113">
        <f t="shared" si="12"/>
        <v>0</v>
      </c>
    </row>
    <row r="694" spans="2:11" x14ac:dyDescent="0.3">
      <c r="B694" s="126">
        <v>0</v>
      </c>
      <c r="K694" s="113">
        <f t="shared" si="12"/>
        <v>0</v>
      </c>
    </row>
    <row r="695" spans="2:11" x14ac:dyDescent="0.3">
      <c r="B695" s="126">
        <v>180</v>
      </c>
      <c r="K695" s="113">
        <f t="shared" si="12"/>
        <v>135.33498759305212</v>
      </c>
    </row>
    <row r="696" spans="2:11" x14ac:dyDescent="0.3">
      <c r="B696" s="126">
        <v>5050</v>
      </c>
      <c r="K696" s="113">
        <f t="shared" si="12"/>
        <v>3796.8982630272953</v>
      </c>
    </row>
    <row r="697" spans="2:11" x14ac:dyDescent="0.3">
      <c r="B697" s="126">
        <v>11590</v>
      </c>
      <c r="K697" s="113">
        <f t="shared" si="12"/>
        <v>8714.0694789081881</v>
      </c>
    </row>
    <row r="698" spans="2:11" x14ac:dyDescent="0.3">
      <c r="B698" s="126">
        <v>19420</v>
      </c>
      <c r="K698" s="113">
        <f t="shared" si="12"/>
        <v>14601.141439205956</v>
      </c>
    </row>
    <row r="699" spans="2:11" x14ac:dyDescent="0.3">
      <c r="B699" s="126">
        <v>0</v>
      </c>
      <c r="K699" s="113">
        <f t="shared" si="12"/>
        <v>0</v>
      </c>
    </row>
    <row r="700" spans="2:11" x14ac:dyDescent="0.3">
      <c r="B700" s="126">
        <v>0</v>
      </c>
      <c r="K700" s="113">
        <f t="shared" si="12"/>
        <v>0</v>
      </c>
    </row>
    <row r="701" spans="2:11" x14ac:dyDescent="0.3">
      <c r="B701" s="126">
        <v>0</v>
      </c>
      <c r="K701" s="113">
        <f t="shared" si="12"/>
        <v>0</v>
      </c>
    </row>
    <row r="702" spans="2:11" x14ac:dyDescent="0.3">
      <c r="B702" s="126">
        <v>550</v>
      </c>
      <c r="K702" s="113">
        <f t="shared" si="12"/>
        <v>413.52357320099253</v>
      </c>
    </row>
    <row r="703" spans="2:11" x14ac:dyDescent="0.3">
      <c r="B703" s="126">
        <v>4220</v>
      </c>
      <c r="K703" s="113">
        <f t="shared" si="12"/>
        <v>3172.8535980148881</v>
      </c>
    </row>
    <row r="704" spans="2:11" x14ac:dyDescent="0.3">
      <c r="B704" s="126">
        <v>6900</v>
      </c>
      <c r="K704" s="113">
        <f t="shared" si="12"/>
        <v>5187.8411910669975</v>
      </c>
    </row>
    <row r="705" spans="2:11" x14ac:dyDescent="0.3">
      <c r="B705" s="126">
        <v>9570</v>
      </c>
      <c r="K705" s="113">
        <f t="shared" si="12"/>
        <v>7195.3101736972703</v>
      </c>
    </row>
    <row r="706" spans="2:11" x14ac:dyDescent="0.3">
      <c r="B706" s="126">
        <v>11500</v>
      </c>
      <c r="K706" s="113">
        <f t="shared" si="12"/>
        <v>8646.4019851116627</v>
      </c>
    </row>
    <row r="707" spans="2:11" x14ac:dyDescent="0.3">
      <c r="B707" s="126">
        <v>12750</v>
      </c>
      <c r="K707" s="113">
        <f t="shared" si="12"/>
        <v>9586.2282878411916</v>
      </c>
    </row>
    <row r="708" spans="2:11" x14ac:dyDescent="0.3">
      <c r="B708" s="126">
        <v>14370</v>
      </c>
      <c r="K708" s="113">
        <f t="shared" si="12"/>
        <v>10804.243176178659</v>
      </c>
    </row>
    <row r="709" spans="2:11" x14ac:dyDescent="0.3">
      <c r="B709" s="126">
        <v>58580</v>
      </c>
      <c r="K709" s="113">
        <f t="shared" si="12"/>
        <v>44044.019851116624</v>
      </c>
    </row>
    <row r="710" spans="2:11" x14ac:dyDescent="0.3">
      <c r="B710" s="126">
        <v>52060</v>
      </c>
      <c r="K710" s="113">
        <f t="shared" si="12"/>
        <v>39141.885856079403</v>
      </c>
    </row>
    <row r="711" spans="2:11" x14ac:dyDescent="0.3">
      <c r="B711" s="126">
        <v>40570</v>
      </c>
      <c r="K711" s="113">
        <f t="shared" si="12"/>
        <v>30503.002481389576</v>
      </c>
    </row>
    <row r="712" spans="2:11" x14ac:dyDescent="0.3">
      <c r="B712" s="126">
        <v>25120</v>
      </c>
      <c r="K712" s="113">
        <f t="shared" ref="K712:K775" si="13">IF(B712&gt;0,B712*(1-(1/4.03)),B712*(1+(1/3.86)))</f>
        <v>18886.749379652607</v>
      </c>
    </row>
    <row r="713" spans="2:11" x14ac:dyDescent="0.3">
      <c r="B713" s="126">
        <v>11150</v>
      </c>
      <c r="K713" s="113">
        <f t="shared" si="13"/>
        <v>8383.2506203473949</v>
      </c>
    </row>
    <row r="714" spans="2:11" x14ac:dyDescent="0.3">
      <c r="B714" s="126">
        <v>1200</v>
      </c>
      <c r="K714" s="113">
        <f t="shared" si="13"/>
        <v>902.23325062034735</v>
      </c>
    </row>
    <row r="715" spans="2:11" x14ac:dyDescent="0.3">
      <c r="B715" s="126">
        <v>0</v>
      </c>
      <c r="K715" s="113">
        <f t="shared" si="13"/>
        <v>0</v>
      </c>
    </row>
    <row r="716" spans="2:11" x14ac:dyDescent="0.3">
      <c r="B716" s="126">
        <v>0</v>
      </c>
      <c r="K716" s="113">
        <f t="shared" si="13"/>
        <v>0</v>
      </c>
    </row>
    <row r="717" spans="2:11" x14ac:dyDescent="0.3">
      <c r="B717" s="126">
        <v>0</v>
      </c>
      <c r="K717" s="113">
        <f t="shared" si="13"/>
        <v>0</v>
      </c>
    </row>
    <row r="718" spans="2:11" x14ac:dyDescent="0.3">
      <c r="B718" s="126">
        <v>0</v>
      </c>
      <c r="K718" s="113">
        <f t="shared" si="13"/>
        <v>0</v>
      </c>
    </row>
    <row r="719" spans="2:11" x14ac:dyDescent="0.3">
      <c r="B719" s="126">
        <v>0</v>
      </c>
      <c r="K719" s="113">
        <f t="shared" si="13"/>
        <v>0</v>
      </c>
    </row>
    <row r="720" spans="2:11" x14ac:dyDescent="0.3">
      <c r="B720" s="126">
        <v>0</v>
      </c>
      <c r="K720" s="113">
        <f t="shared" si="13"/>
        <v>0</v>
      </c>
    </row>
    <row r="721" spans="2:11" x14ac:dyDescent="0.3">
      <c r="B721" s="126">
        <v>40</v>
      </c>
      <c r="K721" s="113">
        <f t="shared" si="13"/>
        <v>30.074441687344912</v>
      </c>
    </row>
    <row r="722" spans="2:11" x14ac:dyDescent="0.3">
      <c r="B722" s="126">
        <v>4920</v>
      </c>
      <c r="K722" s="113">
        <f t="shared" si="13"/>
        <v>3699.1563275434241</v>
      </c>
    </row>
    <row r="723" spans="2:11" x14ac:dyDescent="0.3">
      <c r="B723" s="126">
        <v>0</v>
      </c>
      <c r="K723" s="113">
        <f t="shared" si="13"/>
        <v>0</v>
      </c>
    </row>
    <row r="724" spans="2:11" x14ac:dyDescent="0.3">
      <c r="B724" s="126">
        <v>0</v>
      </c>
      <c r="K724" s="113">
        <f t="shared" si="13"/>
        <v>0</v>
      </c>
    </row>
    <row r="725" spans="2:11" x14ac:dyDescent="0.3">
      <c r="B725" s="126">
        <v>0</v>
      </c>
      <c r="K725" s="113">
        <f t="shared" si="13"/>
        <v>0</v>
      </c>
    </row>
    <row r="726" spans="2:11" x14ac:dyDescent="0.3">
      <c r="B726" s="126">
        <v>0</v>
      </c>
      <c r="K726" s="113">
        <f t="shared" si="13"/>
        <v>0</v>
      </c>
    </row>
    <row r="727" spans="2:11" x14ac:dyDescent="0.3">
      <c r="B727" s="126">
        <v>0</v>
      </c>
      <c r="K727" s="113">
        <f t="shared" si="13"/>
        <v>0</v>
      </c>
    </row>
    <row r="728" spans="2:11" x14ac:dyDescent="0.3">
      <c r="B728" s="126">
        <v>0</v>
      </c>
      <c r="K728" s="113">
        <f t="shared" si="13"/>
        <v>0</v>
      </c>
    </row>
    <row r="729" spans="2:11" x14ac:dyDescent="0.3">
      <c r="B729" s="126">
        <v>0</v>
      </c>
      <c r="K729" s="113">
        <f t="shared" si="13"/>
        <v>0</v>
      </c>
    </row>
    <row r="730" spans="2:11" x14ac:dyDescent="0.3">
      <c r="B730" s="126">
        <v>0</v>
      </c>
      <c r="K730" s="113">
        <f t="shared" si="13"/>
        <v>0</v>
      </c>
    </row>
    <row r="731" spans="2:11" x14ac:dyDescent="0.3">
      <c r="B731" s="126">
        <v>0</v>
      </c>
      <c r="K731" s="113">
        <f t="shared" si="13"/>
        <v>0</v>
      </c>
    </row>
    <row r="732" spans="2:11" x14ac:dyDescent="0.3">
      <c r="B732" s="126">
        <v>280</v>
      </c>
      <c r="K732" s="113">
        <f t="shared" si="13"/>
        <v>210.52109181141438</v>
      </c>
    </row>
    <row r="733" spans="2:11" x14ac:dyDescent="0.3">
      <c r="B733" s="126">
        <v>36260</v>
      </c>
      <c r="K733" s="113">
        <f t="shared" si="13"/>
        <v>27262.481389578163</v>
      </c>
    </row>
    <row r="734" spans="2:11" x14ac:dyDescent="0.3">
      <c r="B734" s="126">
        <v>27430</v>
      </c>
      <c r="K734" s="113">
        <f t="shared" si="13"/>
        <v>20623.548387096773</v>
      </c>
    </row>
    <row r="735" spans="2:11" x14ac:dyDescent="0.3">
      <c r="B735" s="126">
        <v>18050</v>
      </c>
      <c r="K735" s="113">
        <f t="shared" si="13"/>
        <v>13571.091811414391</v>
      </c>
    </row>
    <row r="736" spans="2:11" x14ac:dyDescent="0.3">
      <c r="B736" s="126">
        <v>9930</v>
      </c>
      <c r="K736" s="113">
        <f t="shared" si="13"/>
        <v>7465.9801488833746</v>
      </c>
    </row>
    <row r="737" spans="2:11" x14ac:dyDescent="0.3">
      <c r="B737" s="126">
        <v>4410</v>
      </c>
      <c r="K737" s="113">
        <f t="shared" si="13"/>
        <v>3315.7071960297767</v>
      </c>
    </row>
    <row r="738" spans="2:11" x14ac:dyDescent="0.3">
      <c r="B738" s="126">
        <v>1480</v>
      </c>
      <c r="K738" s="113">
        <f t="shared" si="13"/>
        <v>1112.7543424317619</v>
      </c>
    </row>
    <row r="739" spans="2:11" x14ac:dyDescent="0.3">
      <c r="B739" s="126">
        <v>0</v>
      </c>
      <c r="K739" s="113">
        <f t="shared" si="13"/>
        <v>0</v>
      </c>
    </row>
    <row r="740" spans="2:11" x14ac:dyDescent="0.3">
      <c r="B740" s="126">
        <v>0</v>
      </c>
      <c r="K740" s="113">
        <f t="shared" si="13"/>
        <v>0</v>
      </c>
    </row>
    <row r="741" spans="2:11" x14ac:dyDescent="0.3">
      <c r="B741" s="126">
        <v>0</v>
      </c>
      <c r="K741" s="113">
        <f t="shared" si="13"/>
        <v>0</v>
      </c>
    </row>
    <row r="742" spans="2:11" x14ac:dyDescent="0.3">
      <c r="B742" s="126">
        <v>0</v>
      </c>
      <c r="K742" s="113">
        <f t="shared" si="13"/>
        <v>0</v>
      </c>
    </row>
    <row r="743" spans="2:11" x14ac:dyDescent="0.3">
      <c r="B743" s="126">
        <v>0</v>
      </c>
      <c r="K743" s="113">
        <f t="shared" si="13"/>
        <v>0</v>
      </c>
    </row>
    <row r="744" spans="2:11" x14ac:dyDescent="0.3">
      <c r="B744" s="126">
        <v>1990</v>
      </c>
      <c r="K744" s="113">
        <f t="shared" si="13"/>
        <v>1496.2034739454093</v>
      </c>
    </row>
    <row r="745" spans="2:11" x14ac:dyDescent="0.3">
      <c r="B745" s="126">
        <v>7080</v>
      </c>
      <c r="K745" s="113">
        <f t="shared" si="13"/>
        <v>5323.1761786600491</v>
      </c>
    </row>
    <row r="746" spans="2:11" x14ac:dyDescent="0.3">
      <c r="B746" s="126">
        <v>11770</v>
      </c>
      <c r="K746" s="113">
        <f t="shared" si="13"/>
        <v>8849.4044665012407</v>
      </c>
    </row>
    <row r="747" spans="2:11" x14ac:dyDescent="0.3">
      <c r="B747" s="126">
        <v>0</v>
      </c>
      <c r="K747" s="113">
        <f t="shared" si="13"/>
        <v>0</v>
      </c>
    </row>
    <row r="748" spans="2:11" x14ac:dyDescent="0.3">
      <c r="B748" s="126">
        <v>0</v>
      </c>
      <c r="K748" s="113">
        <f t="shared" si="13"/>
        <v>0</v>
      </c>
    </row>
    <row r="749" spans="2:11" x14ac:dyDescent="0.3">
      <c r="B749" s="126">
        <v>0</v>
      </c>
      <c r="K749" s="113">
        <f t="shared" si="13"/>
        <v>0</v>
      </c>
    </row>
    <row r="750" spans="2:11" x14ac:dyDescent="0.3">
      <c r="B750" s="126">
        <v>0</v>
      </c>
      <c r="K750" s="113">
        <f t="shared" si="13"/>
        <v>0</v>
      </c>
    </row>
    <row r="751" spans="2:11" x14ac:dyDescent="0.3">
      <c r="B751" s="126">
        <v>70</v>
      </c>
      <c r="K751" s="113">
        <f t="shared" si="13"/>
        <v>52.630272952853595</v>
      </c>
    </row>
    <row r="752" spans="2:11" x14ac:dyDescent="0.3">
      <c r="B752" s="126">
        <v>2410</v>
      </c>
      <c r="K752" s="113">
        <f t="shared" si="13"/>
        <v>1811.9851116625309</v>
      </c>
    </row>
    <row r="753" spans="2:11" x14ac:dyDescent="0.3">
      <c r="B753" s="126">
        <v>6510</v>
      </c>
      <c r="K753" s="113">
        <f t="shared" si="13"/>
        <v>4894.6153846153848</v>
      </c>
    </row>
    <row r="754" spans="2:11" x14ac:dyDescent="0.3">
      <c r="B754" s="126">
        <v>10200</v>
      </c>
      <c r="K754" s="113">
        <f t="shared" si="13"/>
        <v>7668.9826302729525</v>
      </c>
    </row>
    <row r="755" spans="2:11" x14ac:dyDescent="0.3">
      <c r="B755" s="126">
        <v>13460</v>
      </c>
      <c r="K755" s="113">
        <f t="shared" si="13"/>
        <v>10120.049627791563</v>
      </c>
    </row>
    <row r="756" spans="2:11" x14ac:dyDescent="0.3">
      <c r="B756" s="126">
        <v>16570</v>
      </c>
      <c r="K756" s="113">
        <f t="shared" si="13"/>
        <v>12458.337468982631</v>
      </c>
    </row>
    <row r="757" spans="2:11" x14ac:dyDescent="0.3">
      <c r="B757" s="126">
        <v>60530</v>
      </c>
      <c r="K757" s="113">
        <f t="shared" si="13"/>
        <v>45510.148883374692</v>
      </c>
    </row>
    <row r="758" spans="2:11" x14ac:dyDescent="0.3">
      <c r="B758" s="126">
        <v>60440</v>
      </c>
      <c r="K758" s="113">
        <f t="shared" si="13"/>
        <v>45442.481389578163</v>
      </c>
    </row>
    <row r="759" spans="2:11" x14ac:dyDescent="0.3">
      <c r="B759" s="126">
        <v>49150</v>
      </c>
      <c r="K759" s="113">
        <f t="shared" si="13"/>
        <v>36953.970223325065</v>
      </c>
    </row>
    <row r="760" spans="2:11" x14ac:dyDescent="0.3">
      <c r="B760" s="126">
        <v>37700</v>
      </c>
      <c r="K760" s="113">
        <f t="shared" si="13"/>
        <v>28345.16129032258</v>
      </c>
    </row>
    <row r="761" spans="2:11" x14ac:dyDescent="0.3">
      <c r="B761" s="126">
        <v>28230</v>
      </c>
      <c r="K761" s="113">
        <f t="shared" si="13"/>
        <v>21225.037220843671</v>
      </c>
    </row>
    <row r="762" spans="2:11" x14ac:dyDescent="0.3">
      <c r="B762" s="126">
        <v>19570</v>
      </c>
      <c r="K762" s="113">
        <f t="shared" si="13"/>
        <v>14713.920595533498</v>
      </c>
    </row>
    <row r="763" spans="2:11" x14ac:dyDescent="0.3">
      <c r="B763" s="126">
        <v>12940</v>
      </c>
      <c r="K763" s="113">
        <f t="shared" si="13"/>
        <v>9729.0818858560797</v>
      </c>
    </row>
    <row r="764" spans="2:11" x14ac:dyDescent="0.3">
      <c r="B764" s="126">
        <v>7180</v>
      </c>
      <c r="K764" s="113">
        <f t="shared" si="13"/>
        <v>5398.3622828784119</v>
      </c>
    </row>
    <row r="765" spans="2:11" x14ac:dyDescent="0.3">
      <c r="B765" s="126">
        <v>4340</v>
      </c>
      <c r="K765" s="113">
        <f t="shared" si="13"/>
        <v>3263.0769230769229</v>
      </c>
    </row>
    <row r="766" spans="2:11" x14ac:dyDescent="0.3">
      <c r="B766" s="126">
        <v>4820</v>
      </c>
      <c r="K766" s="113">
        <f t="shared" si="13"/>
        <v>3623.9702233250619</v>
      </c>
    </row>
    <row r="767" spans="2:11" x14ac:dyDescent="0.3">
      <c r="B767" s="126">
        <v>8850</v>
      </c>
      <c r="K767" s="113">
        <f t="shared" si="13"/>
        <v>6653.9702233250619</v>
      </c>
    </row>
    <row r="768" spans="2:11" x14ac:dyDescent="0.3">
      <c r="B768" s="126">
        <v>17600</v>
      </c>
      <c r="K768" s="113">
        <f t="shared" si="13"/>
        <v>13232.754342431761</v>
      </c>
    </row>
    <row r="769" spans="2:11" x14ac:dyDescent="0.3">
      <c r="B769" s="126">
        <v>25550</v>
      </c>
      <c r="K769" s="113">
        <f t="shared" si="13"/>
        <v>19210.049627791563</v>
      </c>
    </row>
    <row r="770" spans="2:11" x14ac:dyDescent="0.3">
      <c r="B770" s="126">
        <v>32170</v>
      </c>
      <c r="K770" s="113">
        <f t="shared" si="13"/>
        <v>24187.369727047146</v>
      </c>
    </row>
    <row r="771" spans="2:11" x14ac:dyDescent="0.3">
      <c r="B771" s="126">
        <v>0</v>
      </c>
      <c r="K771" s="113">
        <f t="shared" si="13"/>
        <v>0</v>
      </c>
    </row>
    <row r="772" spans="2:11" x14ac:dyDescent="0.3">
      <c r="B772" s="126">
        <v>230</v>
      </c>
      <c r="K772" s="113">
        <f t="shared" si="13"/>
        <v>172.92803970223324</v>
      </c>
    </row>
    <row r="773" spans="2:11" x14ac:dyDescent="0.3">
      <c r="B773" s="126">
        <v>5620</v>
      </c>
      <c r="K773" s="113">
        <f t="shared" si="13"/>
        <v>4225.4590570719602</v>
      </c>
    </row>
    <row r="774" spans="2:11" x14ac:dyDescent="0.3">
      <c r="B774" s="126">
        <v>9740</v>
      </c>
      <c r="K774" s="113">
        <f t="shared" si="13"/>
        <v>7323.1265508684864</v>
      </c>
    </row>
    <row r="775" spans="2:11" x14ac:dyDescent="0.3">
      <c r="B775" s="126">
        <v>12670</v>
      </c>
      <c r="K775" s="113">
        <f t="shared" si="13"/>
        <v>9526.0794044665017</v>
      </c>
    </row>
    <row r="776" spans="2:11" x14ac:dyDescent="0.3">
      <c r="B776" s="126">
        <v>14860</v>
      </c>
      <c r="K776" s="113">
        <f t="shared" ref="K776:K839" si="14">IF(B776&gt;0,B776*(1-(1/4.03)),B776*(1+(1/3.86)))</f>
        <v>11172.655086848636</v>
      </c>
    </row>
    <row r="777" spans="2:11" x14ac:dyDescent="0.3">
      <c r="B777" s="126">
        <v>16710</v>
      </c>
      <c r="K777" s="113">
        <f t="shared" si="14"/>
        <v>12563.598014888337</v>
      </c>
    </row>
    <row r="778" spans="2:11" x14ac:dyDescent="0.3">
      <c r="B778" s="126">
        <v>18270</v>
      </c>
      <c r="K778" s="113">
        <f t="shared" si="14"/>
        <v>13736.501240694788</v>
      </c>
    </row>
    <row r="779" spans="2:11" x14ac:dyDescent="0.3">
      <c r="B779" s="126">
        <v>19360</v>
      </c>
      <c r="K779" s="113">
        <f t="shared" si="14"/>
        <v>14556.029776674937</v>
      </c>
    </row>
    <row r="780" spans="2:11" x14ac:dyDescent="0.3">
      <c r="B780" s="126">
        <v>20600</v>
      </c>
      <c r="K780" s="113">
        <f t="shared" si="14"/>
        <v>15488.337468982631</v>
      </c>
    </row>
    <row r="781" spans="2:11" x14ac:dyDescent="0.3">
      <c r="B781" s="126">
        <v>67380</v>
      </c>
      <c r="K781" s="113">
        <f t="shared" si="14"/>
        <v>50660.397022332509</v>
      </c>
    </row>
    <row r="782" spans="2:11" x14ac:dyDescent="0.3">
      <c r="B782" s="126">
        <v>62030</v>
      </c>
      <c r="K782" s="113">
        <f t="shared" si="14"/>
        <v>46637.940446650122</v>
      </c>
    </row>
    <row r="783" spans="2:11" x14ac:dyDescent="0.3">
      <c r="B783" s="126">
        <v>49500</v>
      </c>
      <c r="K783" s="113">
        <f t="shared" si="14"/>
        <v>37217.121588089329</v>
      </c>
    </row>
    <row r="784" spans="2:11" x14ac:dyDescent="0.3">
      <c r="B784" s="126">
        <v>36690</v>
      </c>
      <c r="K784" s="113">
        <f t="shared" si="14"/>
        <v>27585.781637717122</v>
      </c>
    </row>
    <row r="785" spans="2:11" x14ac:dyDescent="0.3">
      <c r="B785" s="126">
        <v>25610</v>
      </c>
      <c r="K785" s="113">
        <f t="shared" si="14"/>
        <v>19255.16129032258</v>
      </c>
    </row>
    <row r="786" spans="2:11" x14ac:dyDescent="0.3">
      <c r="B786" s="126">
        <v>14990</v>
      </c>
      <c r="K786" s="113">
        <f t="shared" si="14"/>
        <v>11270.397022332507</v>
      </c>
    </row>
    <row r="787" spans="2:11" x14ac:dyDescent="0.3">
      <c r="B787" s="126">
        <v>6940</v>
      </c>
      <c r="K787" s="113">
        <f t="shared" si="14"/>
        <v>5217.9156327543424</v>
      </c>
    </row>
    <row r="788" spans="2:11" x14ac:dyDescent="0.3">
      <c r="B788" s="126">
        <v>4010</v>
      </c>
      <c r="K788" s="113">
        <f t="shared" si="14"/>
        <v>3014.9627791563275</v>
      </c>
    </row>
    <row r="789" spans="2:11" x14ac:dyDescent="0.3">
      <c r="B789" s="126">
        <v>4370</v>
      </c>
      <c r="K789" s="113">
        <f t="shared" si="14"/>
        <v>3285.6327543424318</v>
      </c>
    </row>
    <row r="790" spans="2:11" x14ac:dyDescent="0.3">
      <c r="B790" s="126">
        <v>3740</v>
      </c>
      <c r="K790" s="113">
        <f t="shared" si="14"/>
        <v>2811.9602977667491</v>
      </c>
    </row>
    <row r="791" spans="2:11" x14ac:dyDescent="0.3">
      <c r="B791" s="126">
        <v>5830</v>
      </c>
      <c r="K791" s="113">
        <f t="shared" si="14"/>
        <v>4383.3498759305212</v>
      </c>
    </row>
    <row r="792" spans="2:11" x14ac:dyDescent="0.3">
      <c r="B792" s="126">
        <v>11220</v>
      </c>
      <c r="K792" s="113">
        <f t="shared" si="14"/>
        <v>8435.8808933002474</v>
      </c>
    </row>
    <row r="793" spans="2:11" x14ac:dyDescent="0.3">
      <c r="B793" s="126">
        <v>16970</v>
      </c>
      <c r="K793" s="113">
        <f t="shared" si="14"/>
        <v>12759.08188585608</v>
      </c>
    </row>
    <row r="794" spans="2:11" x14ac:dyDescent="0.3">
      <c r="B794" s="126">
        <v>22420</v>
      </c>
      <c r="K794" s="113">
        <f t="shared" si="14"/>
        <v>16856.724565756824</v>
      </c>
    </row>
    <row r="795" spans="2:11" x14ac:dyDescent="0.3">
      <c r="B795" s="126">
        <v>0</v>
      </c>
      <c r="K795" s="113">
        <f t="shared" si="14"/>
        <v>0</v>
      </c>
    </row>
    <row r="796" spans="2:11" x14ac:dyDescent="0.3">
      <c r="B796" s="126">
        <v>0</v>
      </c>
      <c r="K796" s="113">
        <f t="shared" si="14"/>
        <v>0</v>
      </c>
    </row>
    <row r="797" spans="2:11" x14ac:dyDescent="0.3">
      <c r="B797" s="126">
        <v>0</v>
      </c>
      <c r="K797" s="113">
        <f t="shared" si="14"/>
        <v>0</v>
      </c>
    </row>
    <row r="798" spans="2:11" x14ac:dyDescent="0.3">
      <c r="B798" s="126">
        <v>0</v>
      </c>
      <c r="K798" s="113">
        <f t="shared" si="14"/>
        <v>0</v>
      </c>
    </row>
    <row r="799" spans="2:11" x14ac:dyDescent="0.3">
      <c r="B799" s="126">
        <v>1230</v>
      </c>
      <c r="K799" s="113">
        <f t="shared" si="14"/>
        <v>924.78908188585604</v>
      </c>
    </row>
    <row r="800" spans="2:11" x14ac:dyDescent="0.3">
      <c r="B800" s="126">
        <v>3800</v>
      </c>
      <c r="K800" s="113">
        <f t="shared" si="14"/>
        <v>2857.0719602977665</v>
      </c>
    </row>
    <row r="801" spans="2:11" x14ac:dyDescent="0.3">
      <c r="B801" s="126">
        <v>5540</v>
      </c>
      <c r="K801" s="113">
        <f t="shared" si="14"/>
        <v>4165.3101736972703</v>
      </c>
    </row>
    <row r="802" spans="2:11" x14ac:dyDescent="0.3">
      <c r="B802" s="126">
        <v>6950</v>
      </c>
      <c r="K802" s="113">
        <f t="shared" si="14"/>
        <v>5225.4342431761788</v>
      </c>
    </row>
    <row r="803" spans="2:11" x14ac:dyDescent="0.3">
      <c r="B803" s="126">
        <v>8039.9999999999991</v>
      </c>
      <c r="K803" s="113">
        <f t="shared" si="14"/>
        <v>6044.9627791563271</v>
      </c>
    </row>
    <row r="804" spans="2:11" x14ac:dyDescent="0.3">
      <c r="B804" s="126">
        <v>9090</v>
      </c>
      <c r="K804" s="113">
        <f t="shared" si="14"/>
        <v>6834.4168734491313</v>
      </c>
    </row>
    <row r="805" spans="2:11" x14ac:dyDescent="0.3">
      <c r="B805" s="126">
        <v>9880</v>
      </c>
      <c r="K805" s="113">
        <f t="shared" si="14"/>
        <v>7428.3870967741932</v>
      </c>
    </row>
    <row r="806" spans="2:11" x14ac:dyDescent="0.3">
      <c r="B806" s="126">
        <v>53050</v>
      </c>
      <c r="K806" s="113">
        <f t="shared" si="14"/>
        <v>39886.228287841193</v>
      </c>
    </row>
    <row r="807" spans="2:11" x14ac:dyDescent="0.3">
      <c r="B807" s="126">
        <v>45080</v>
      </c>
      <c r="K807" s="113">
        <f t="shared" si="14"/>
        <v>33893.895781637715</v>
      </c>
    </row>
    <row r="808" spans="2:11" x14ac:dyDescent="0.3">
      <c r="B808" s="126">
        <v>39350</v>
      </c>
      <c r="K808" s="113">
        <f t="shared" si="14"/>
        <v>29585.732009925559</v>
      </c>
    </row>
    <row r="809" spans="2:11" x14ac:dyDescent="0.3">
      <c r="B809" s="126">
        <v>36480</v>
      </c>
      <c r="K809" s="113">
        <f t="shared" si="14"/>
        <v>27427.890818858559</v>
      </c>
    </row>
    <row r="810" spans="2:11" x14ac:dyDescent="0.3">
      <c r="B810" s="126">
        <v>33500</v>
      </c>
      <c r="K810" s="113">
        <f t="shared" si="14"/>
        <v>25187.344913151366</v>
      </c>
    </row>
    <row r="811" spans="2:11" x14ac:dyDescent="0.3">
      <c r="B811" s="126">
        <v>29640</v>
      </c>
      <c r="K811" s="113">
        <f t="shared" si="14"/>
        <v>22285.16129032258</v>
      </c>
    </row>
    <row r="812" spans="2:11" x14ac:dyDescent="0.3">
      <c r="B812" s="126">
        <v>27730</v>
      </c>
      <c r="K812" s="113">
        <f t="shared" si="14"/>
        <v>20849.106699751861</v>
      </c>
    </row>
    <row r="813" spans="2:11" x14ac:dyDescent="0.3">
      <c r="B813" s="126">
        <v>26900</v>
      </c>
      <c r="K813" s="113">
        <f t="shared" si="14"/>
        <v>20225.062034739454</v>
      </c>
    </row>
    <row r="814" spans="2:11" x14ac:dyDescent="0.3">
      <c r="B814" s="126">
        <v>27220</v>
      </c>
      <c r="K814" s="113">
        <f t="shared" si="14"/>
        <v>20465.657568238214</v>
      </c>
    </row>
    <row r="815" spans="2:11" x14ac:dyDescent="0.3">
      <c r="B815" s="126">
        <v>29080</v>
      </c>
      <c r="K815" s="113">
        <f t="shared" si="14"/>
        <v>21864.119106699753</v>
      </c>
    </row>
    <row r="816" spans="2:11" x14ac:dyDescent="0.3">
      <c r="B816" s="126">
        <v>33680</v>
      </c>
      <c r="K816" s="113">
        <f t="shared" si="14"/>
        <v>25322.679900744417</v>
      </c>
    </row>
    <row r="817" spans="2:11" x14ac:dyDescent="0.3">
      <c r="B817" s="126">
        <v>36570</v>
      </c>
      <c r="K817" s="113">
        <f t="shared" si="14"/>
        <v>27495.558312655088</v>
      </c>
    </row>
    <row r="818" spans="2:11" x14ac:dyDescent="0.3">
      <c r="B818" s="126">
        <v>39130</v>
      </c>
      <c r="K818" s="113">
        <f t="shared" si="14"/>
        <v>29420.322580645159</v>
      </c>
    </row>
    <row r="819" spans="2:11" x14ac:dyDescent="0.3">
      <c r="B819" s="126">
        <v>0</v>
      </c>
      <c r="K819" s="113">
        <f t="shared" si="14"/>
        <v>0</v>
      </c>
    </row>
    <row r="820" spans="2:11" x14ac:dyDescent="0.3">
      <c r="B820" s="126">
        <v>1210</v>
      </c>
      <c r="K820" s="113">
        <f t="shared" si="14"/>
        <v>909.75186104218358</v>
      </c>
    </row>
    <row r="821" spans="2:11" x14ac:dyDescent="0.3">
      <c r="B821" s="126">
        <v>6780</v>
      </c>
      <c r="K821" s="113">
        <f t="shared" si="14"/>
        <v>5097.6178660049627</v>
      </c>
    </row>
    <row r="822" spans="2:11" x14ac:dyDescent="0.3">
      <c r="B822" s="126">
        <v>9460</v>
      </c>
      <c r="K822" s="113">
        <f t="shared" si="14"/>
        <v>7112.605459057072</v>
      </c>
    </row>
    <row r="823" spans="2:11" x14ac:dyDescent="0.3">
      <c r="B823" s="126">
        <v>11150</v>
      </c>
      <c r="K823" s="113">
        <f t="shared" si="14"/>
        <v>8383.2506203473949</v>
      </c>
    </row>
    <row r="824" spans="2:11" x14ac:dyDescent="0.3">
      <c r="B824" s="126">
        <v>12700</v>
      </c>
      <c r="K824" s="113">
        <f t="shared" si="14"/>
        <v>9548.6352357320102</v>
      </c>
    </row>
    <row r="825" spans="2:11" x14ac:dyDescent="0.3">
      <c r="B825" s="126">
        <v>14020</v>
      </c>
      <c r="K825" s="113">
        <f t="shared" si="14"/>
        <v>10541.091811414391</v>
      </c>
    </row>
    <row r="826" spans="2:11" x14ac:dyDescent="0.3">
      <c r="B826" s="126">
        <v>15040</v>
      </c>
      <c r="K826" s="113">
        <f t="shared" si="14"/>
        <v>11307.990074441686</v>
      </c>
    </row>
    <row r="827" spans="2:11" x14ac:dyDescent="0.3">
      <c r="B827" s="126">
        <v>15920</v>
      </c>
      <c r="K827" s="113">
        <f t="shared" si="14"/>
        <v>11969.627791563275</v>
      </c>
    </row>
    <row r="828" spans="2:11" x14ac:dyDescent="0.3">
      <c r="B828" s="126">
        <v>16660</v>
      </c>
      <c r="K828" s="113">
        <f t="shared" si="14"/>
        <v>12526.004962779156</v>
      </c>
    </row>
    <row r="829" spans="2:11" x14ac:dyDescent="0.3">
      <c r="B829" s="126">
        <v>17100</v>
      </c>
      <c r="K829" s="113">
        <f t="shared" si="14"/>
        <v>12856.823821339951</v>
      </c>
    </row>
    <row r="830" spans="2:11" x14ac:dyDescent="0.3">
      <c r="B830" s="126">
        <v>17290</v>
      </c>
      <c r="K830" s="113">
        <f t="shared" si="14"/>
        <v>12999.677419354839</v>
      </c>
    </row>
    <row r="831" spans="2:11" x14ac:dyDescent="0.3">
      <c r="B831" s="126">
        <v>16190.000000000002</v>
      </c>
      <c r="K831" s="113">
        <f t="shared" si="14"/>
        <v>12172.630272952854</v>
      </c>
    </row>
    <row r="832" spans="2:11" x14ac:dyDescent="0.3">
      <c r="B832" s="126">
        <v>13880</v>
      </c>
      <c r="K832" s="113">
        <f t="shared" si="14"/>
        <v>10435.831265508685</v>
      </c>
    </row>
    <row r="833" spans="2:11" x14ac:dyDescent="0.3">
      <c r="B833" s="126">
        <v>60390</v>
      </c>
      <c r="K833" s="113">
        <f t="shared" si="14"/>
        <v>45404.888337468983</v>
      </c>
    </row>
    <row r="834" spans="2:11" x14ac:dyDescent="0.3">
      <c r="B834" s="126">
        <v>51120</v>
      </c>
      <c r="K834" s="113">
        <f t="shared" si="14"/>
        <v>38435.1364764268</v>
      </c>
    </row>
    <row r="835" spans="2:11" x14ac:dyDescent="0.3">
      <c r="B835" s="126">
        <v>45200</v>
      </c>
      <c r="K835" s="113">
        <f t="shared" si="14"/>
        <v>33984.119106699749</v>
      </c>
    </row>
    <row r="836" spans="2:11" x14ac:dyDescent="0.3">
      <c r="B836" s="126">
        <v>43790</v>
      </c>
      <c r="K836" s="113">
        <f t="shared" si="14"/>
        <v>32923.99503722084</v>
      </c>
    </row>
    <row r="837" spans="2:11" x14ac:dyDescent="0.3">
      <c r="B837" s="126">
        <v>42700</v>
      </c>
      <c r="K837" s="113">
        <f t="shared" si="14"/>
        <v>32104.466501240695</v>
      </c>
    </row>
    <row r="838" spans="2:11" x14ac:dyDescent="0.3">
      <c r="B838" s="126">
        <v>41990</v>
      </c>
      <c r="K838" s="113">
        <f t="shared" si="14"/>
        <v>31570.645161290322</v>
      </c>
    </row>
    <row r="839" spans="2:11" x14ac:dyDescent="0.3">
      <c r="B839" s="126">
        <v>42050</v>
      </c>
      <c r="K839" s="113">
        <f t="shared" si="14"/>
        <v>31615.756823821339</v>
      </c>
    </row>
    <row r="840" spans="2:11" x14ac:dyDescent="0.3">
      <c r="B840" s="126">
        <v>0</v>
      </c>
      <c r="K840" s="113">
        <f t="shared" ref="K840:K903" si="15">IF(B840&gt;0,B840*(1-(1/4.03)),B840*(1+(1/3.86)))</f>
        <v>0</v>
      </c>
    </row>
    <row r="841" spans="2:11" x14ac:dyDescent="0.3">
      <c r="B841" s="126">
        <v>2210</v>
      </c>
      <c r="K841" s="113">
        <f t="shared" si="15"/>
        <v>1661.6129032258063</v>
      </c>
    </row>
    <row r="842" spans="2:11" x14ac:dyDescent="0.3">
      <c r="B842" s="126">
        <v>7650</v>
      </c>
      <c r="K842" s="113">
        <f t="shared" si="15"/>
        <v>5751.7369727047144</v>
      </c>
    </row>
    <row r="843" spans="2:11" x14ac:dyDescent="0.3">
      <c r="B843" s="126">
        <v>9410</v>
      </c>
      <c r="K843" s="113">
        <f t="shared" si="15"/>
        <v>7075.0124069478907</v>
      </c>
    </row>
    <row r="844" spans="2:11" x14ac:dyDescent="0.3">
      <c r="B844" s="126">
        <v>10520</v>
      </c>
      <c r="K844" s="113">
        <f t="shared" si="15"/>
        <v>7909.5781637717118</v>
      </c>
    </row>
    <row r="845" spans="2:11" x14ac:dyDescent="0.3">
      <c r="B845" s="126">
        <v>11430</v>
      </c>
      <c r="K845" s="113">
        <f t="shared" si="15"/>
        <v>8593.7717121588084</v>
      </c>
    </row>
    <row r="846" spans="2:11" x14ac:dyDescent="0.3">
      <c r="B846" s="126">
        <v>12000</v>
      </c>
      <c r="K846" s="113">
        <f t="shared" si="15"/>
        <v>9022.3325062034746</v>
      </c>
    </row>
    <row r="847" spans="2:11" x14ac:dyDescent="0.3">
      <c r="B847" s="126">
        <v>12400</v>
      </c>
      <c r="K847" s="113">
        <f t="shared" si="15"/>
        <v>9323.0769230769238</v>
      </c>
    </row>
    <row r="848" spans="2:11" x14ac:dyDescent="0.3">
      <c r="B848" s="126">
        <v>12720</v>
      </c>
      <c r="K848" s="113">
        <f t="shared" si="15"/>
        <v>9563.6724565756831</v>
      </c>
    </row>
    <row r="849" spans="2:11" x14ac:dyDescent="0.3">
      <c r="B849" s="126">
        <v>12720</v>
      </c>
      <c r="K849" s="113">
        <f t="shared" si="15"/>
        <v>9563.6724565756831</v>
      </c>
    </row>
    <row r="850" spans="2:11" x14ac:dyDescent="0.3">
      <c r="B850" s="126">
        <v>11730</v>
      </c>
      <c r="K850" s="113">
        <f t="shared" si="15"/>
        <v>8819.3300248138949</v>
      </c>
    </row>
    <row r="851" spans="2:11" x14ac:dyDescent="0.3">
      <c r="B851" s="126">
        <v>10480</v>
      </c>
      <c r="K851" s="113">
        <f t="shared" si="15"/>
        <v>7879.5037220843669</v>
      </c>
    </row>
    <row r="852" spans="2:11" x14ac:dyDescent="0.3">
      <c r="B852" s="126">
        <v>10070</v>
      </c>
      <c r="K852" s="113">
        <f t="shared" si="15"/>
        <v>7571.2406947890822</v>
      </c>
    </row>
    <row r="853" spans="2:11" x14ac:dyDescent="0.3">
      <c r="B853" s="126">
        <v>57610</v>
      </c>
      <c r="K853" s="113">
        <f t="shared" si="15"/>
        <v>43314.714640198508</v>
      </c>
    </row>
    <row r="854" spans="2:11" x14ac:dyDescent="0.3">
      <c r="B854" s="126">
        <v>40000</v>
      </c>
      <c r="K854" s="113">
        <f t="shared" si="15"/>
        <v>30074.441687344912</v>
      </c>
    </row>
    <row r="855" spans="2:11" x14ac:dyDescent="0.3">
      <c r="B855" s="126">
        <v>28170</v>
      </c>
      <c r="K855" s="113">
        <f t="shared" si="15"/>
        <v>21179.925558312654</v>
      </c>
    </row>
    <row r="856" spans="2:11" x14ac:dyDescent="0.3">
      <c r="B856" s="126">
        <v>16540</v>
      </c>
      <c r="K856" s="113">
        <f t="shared" si="15"/>
        <v>12435.781637717122</v>
      </c>
    </row>
    <row r="857" spans="2:11" x14ac:dyDescent="0.3">
      <c r="B857" s="126">
        <v>6180</v>
      </c>
      <c r="K857" s="113">
        <f t="shared" si="15"/>
        <v>4646.501240694789</v>
      </c>
    </row>
    <row r="858" spans="2:11" x14ac:dyDescent="0.3">
      <c r="B858" s="126">
        <v>160</v>
      </c>
      <c r="K858" s="113">
        <f t="shared" si="15"/>
        <v>120.29776674937965</v>
      </c>
    </row>
    <row r="859" spans="2:11" x14ac:dyDescent="0.3">
      <c r="B859" s="126">
        <v>0</v>
      </c>
      <c r="K859" s="113">
        <f t="shared" si="15"/>
        <v>0</v>
      </c>
    </row>
    <row r="860" spans="2:11" x14ac:dyDescent="0.3">
      <c r="B860" s="126">
        <v>0</v>
      </c>
      <c r="K860" s="113">
        <f t="shared" si="15"/>
        <v>0</v>
      </c>
    </row>
    <row r="861" spans="2:11" x14ac:dyDescent="0.3">
      <c r="B861" s="126">
        <v>-890</v>
      </c>
      <c r="K861" s="113">
        <f t="shared" si="15"/>
        <v>-1120.5699481865286</v>
      </c>
    </row>
    <row r="862" spans="2:11" x14ac:dyDescent="0.3">
      <c r="B862" s="126">
        <v>-3100</v>
      </c>
      <c r="K862" s="113">
        <f t="shared" si="15"/>
        <v>-3903.1088082901556</v>
      </c>
    </row>
    <row r="863" spans="2:11" x14ac:dyDescent="0.3">
      <c r="B863" s="126">
        <v>-2750</v>
      </c>
      <c r="K863" s="113">
        <f t="shared" si="15"/>
        <v>-3462.4352331606219</v>
      </c>
    </row>
    <row r="864" spans="2:11" x14ac:dyDescent="0.3">
      <c r="B864" s="126">
        <v>0</v>
      </c>
      <c r="K864" s="113">
        <f t="shared" si="15"/>
        <v>0</v>
      </c>
    </row>
    <row r="865" spans="2:11" x14ac:dyDescent="0.3">
      <c r="B865" s="126">
        <v>0</v>
      </c>
      <c r="K865" s="113">
        <f t="shared" si="15"/>
        <v>0</v>
      </c>
    </row>
    <row r="866" spans="2:11" x14ac:dyDescent="0.3">
      <c r="B866" s="126">
        <v>1660</v>
      </c>
      <c r="K866" s="113">
        <f t="shared" si="15"/>
        <v>1248.089330024814</v>
      </c>
    </row>
    <row r="867" spans="2:11" x14ac:dyDescent="0.3">
      <c r="B867" s="126">
        <v>0</v>
      </c>
      <c r="K867" s="113">
        <f t="shared" si="15"/>
        <v>0</v>
      </c>
    </row>
    <row r="868" spans="2:11" x14ac:dyDescent="0.3">
      <c r="B868" s="126">
        <v>0</v>
      </c>
      <c r="K868" s="113">
        <f t="shared" si="15"/>
        <v>0</v>
      </c>
    </row>
    <row r="869" spans="2:11" x14ac:dyDescent="0.3">
      <c r="B869" s="126">
        <v>0</v>
      </c>
      <c r="K869" s="113">
        <f t="shared" si="15"/>
        <v>0</v>
      </c>
    </row>
    <row r="870" spans="2:11" x14ac:dyDescent="0.3">
      <c r="B870" s="126">
        <v>0</v>
      </c>
      <c r="K870" s="113">
        <f t="shared" si="15"/>
        <v>0</v>
      </c>
    </row>
    <row r="871" spans="2:11" x14ac:dyDescent="0.3">
      <c r="B871" s="126">
        <v>0</v>
      </c>
      <c r="K871" s="113">
        <f t="shared" si="15"/>
        <v>0</v>
      </c>
    </row>
    <row r="872" spans="2:11" x14ac:dyDescent="0.3">
      <c r="B872" s="126">
        <v>0</v>
      </c>
      <c r="K872" s="113">
        <f t="shared" si="15"/>
        <v>0</v>
      </c>
    </row>
    <row r="873" spans="2:11" x14ac:dyDescent="0.3">
      <c r="B873" s="126">
        <v>0</v>
      </c>
      <c r="K873" s="113">
        <f t="shared" si="15"/>
        <v>0</v>
      </c>
    </row>
    <row r="874" spans="2:11" x14ac:dyDescent="0.3">
      <c r="B874" s="126">
        <v>0</v>
      </c>
      <c r="K874" s="113">
        <f t="shared" si="15"/>
        <v>0</v>
      </c>
    </row>
    <row r="875" spans="2:11" x14ac:dyDescent="0.3">
      <c r="B875" s="126">
        <v>360</v>
      </c>
      <c r="K875" s="113">
        <f t="shared" si="15"/>
        <v>270.66997518610424</v>
      </c>
    </row>
    <row r="876" spans="2:11" x14ac:dyDescent="0.3">
      <c r="B876" s="126">
        <v>2420</v>
      </c>
      <c r="K876" s="113">
        <f t="shared" si="15"/>
        <v>1819.5037220843672</v>
      </c>
    </row>
    <row r="877" spans="2:11" x14ac:dyDescent="0.3">
      <c r="B877" s="126">
        <v>42310</v>
      </c>
      <c r="K877" s="113">
        <f t="shared" si="15"/>
        <v>31811.240694789081</v>
      </c>
    </row>
    <row r="878" spans="2:11" x14ac:dyDescent="0.3">
      <c r="B878" s="126">
        <v>37430</v>
      </c>
      <c r="K878" s="113">
        <f t="shared" si="15"/>
        <v>28142.158808933003</v>
      </c>
    </row>
    <row r="879" spans="2:11" x14ac:dyDescent="0.3">
      <c r="B879" s="126">
        <v>24070</v>
      </c>
      <c r="K879" s="113">
        <f t="shared" si="15"/>
        <v>18097.2952853598</v>
      </c>
    </row>
    <row r="880" spans="2:11" x14ac:dyDescent="0.3">
      <c r="B880" s="126">
        <v>8500</v>
      </c>
      <c r="K880" s="113">
        <f t="shared" si="15"/>
        <v>6390.8188585607941</v>
      </c>
    </row>
    <row r="881" spans="2:11" x14ac:dyDescent="0.3">
      <c r="B881" s="126">
        <v>0</v>
      </c>
      <c r="K881" s="113">
        <f t="shared" si="15"/>
        <v>0</v>
      </c>
    </row>
    <row r="882" spans="2:11" x14ac:dyDescent="0.3">
      <c r="B882" s="126">
        <v>0</v>
      </c>
      <c r="K882" s="113">
        <f t="shared" si="15"/>
        <v>0</v>
      </c>
    </row>
    <row r="883" spans="2:11" x14ac:dyDescent="0.3">
      <c r="B883" s="126">
        <v>-210</v>
      </c>
      <c r="K883" s="113">
        <f t="shared" si="15"/>
        <v>-264.40414507772022</v>
      </c>
    </row>
    <row r="884" spans="2:11" x14ac:dyDescent="0.3">
      <c r="B884" s="126">
        <v>-8790</v>
      </c>
      <c r="K884" s="113">
        <f t="shared" si="15"/>
        <v>-11067.202072538861</v>
      </c>
    </row>
    <row r="885" spans="2:11" x14ac:dyDescent="0.3">
      <c r="B885" s="126">
        <v>-14550</v>
      </c>
      <c r="K885" s="113">
        <f t="shared" si="15"/>
        <v>-18319.430051813473</v>
      </c>
    </row>
    <row r="886" spans="2:11" x14ac:dyDescent="0.3">
      <c r="B886" s="126">
        <v>-17550</v>
      </c>
      <c r="K886" s="113">
        <f t="shared" si="15"/>
        <v>-22096.632124352331</v>
      </c>
    </row>
    <row r="887" spans="2:11" x14ac:dyDescent="0.3">
      <c r="B887" s="126">
        <v>-15200</v>
      </c>
      <c r="K887" s="113">
        <f t="shared" si="15"/>
        <v>-19137.82383419689</v>
      </c>
    </row>
    <row r="888" spans="2:11" x14ac:dyDescent="0.3">
      <c r="B888" s="126">
        <v>-5770</v>
      </c>
      <c r="K888" s="113">
        <f t="shared" si="15"/>
        <v>-7264.8186528497408</v>
      </c>
    </row>
    <row r="889" spans="2:11" x14ac:dyDescent="0.3">
      <c r="B889" s="126">
        <v>-850</v>
      </c>
      <c r="K889" s="113">
        <f t="shared" si="15"/>
        <v>-1070.2072538860104</v>
      </c>
    </row>
    <row r="890" spans="2:11" x14ac:dyDescent="0.3">
      <c r="B890" s="126">
        <v>0</v>
      </c>
      <c r="K890" s="113">
        <f t="shared" si="15"/>
        <v>0</v>
      </c>
    </row>
    <row r="891" spans="2:11" x14ac:dyDescent="0.3">
      <c r="B891" s="126">
        <v>0</v>
      </c>
      <c r="K891" s="113">
        <f t="shared" si="15"/>
        <v>0</v>
      </c>
    </row>
    <row r="892" spans="2:11" x14ac:dyDescent="0.3">
      <c r="B892" s="126">
        <v>0</v>
      </c>
      <c r="K892" s="113">
        <f t="shared" si="15"/>
        <v>0</v>
      </c>
    </row>
    <row r="893" spans="2:11" x14ac:dyDescent="0.3">
      <c r="B893" s="126">
        <v>0</v>
      </c>
      <c r="K893" s="113">
        <f t="shared" si="15"/>
        <v>0</v>
      </c>
    </row>
    <row r="894" spans="2:11" x14ac:dyDescent="0.3">
      <c r="B894" s="126">
        <v>0</v>
      </c>
      <c r="K894" s="113">
        <f t="shared" si="15"/>
        <v>0</v>
      </c>
    </row>
    <row r="895" spans="2:11" x14ac:dyDescent="0.3">
      <c r="B895" s="126">
        <v>0</v>
      </c>
      <c r="K895" s="113">
        <f t="shared" si="15"/>
        <v>0</v>
      </c>
    </row>
    <row r="896" spans="2:11" x14ac:dyDescent="0.3">
      <c r="B896" s="126">
        <v>0</v>
      </c>
      <c r="K896" s="113">
        <f t="shared" si="15"/>
        <v>0</v>
      </c>
    </row>
    <row r="897" spans="2:11" x14ac:dyDescent="0.3">
      <c r="B897" s="126">
        <v>0</v>
      </c>
      <c r="K897" s="113">
        <f t="shared" si="15"/>
        <v>0</v>
      </c>
    </row>
    <row r="898" spans="2:11" x14ac:dyDescent="0.3">
      <c r="B898" s="126">
        <v>0</v>
      </c>
      <c r="K898" s="113">
        <f t="shared" si="15"/>
        <v>0</v>
      </c>
    </row>
    <row r="899" spans="2:11" x14ac:dyDescent="0.3">
      <c r="B899" s="126">
        <v>0</v>
      </c>
      <c r="K899" s="113">
        <f t="shared" si="15"/>
        <v>0</v>
      </c>
    </row>
    <row r="900" spans="2:11" x14ac:dyDescent="0.3">
      <c r="B900" s="126">
        <v>0</v>
      </c>
      <c r="K900" s="113">
        <f t="shared" si="15"/>
        <v>0</v>
      </c>
    </row>
    <row r="901" spans="2:11" x14ac:dyDescent="0.3">
      <c r="B901" s="126">
        <v>17280</v>
      </c>
      <c r="K901" s="113">
        <f t="shared" si="15"/>
        <v>12992.158808933002</v>
      </c>
    </row>
    <row r="902" spans="2:11" x14ac:dyDescent="0.3">
      <c r="B902" s="126">
        <v>13860</v>
      </c>
      <c r="K902" s="113">
        <f t="shared" si="15"/>
        <v>10420.794044665012</v>
      </c>
    </row>
    <row r="903" spans="2:11" x14ac:dyDescent="0.3">
      <c r="B903" s="126">
        <v>8330</v>
      </c>
      <c r="K903" s="113">
        <f t="shared" si="15"/>
        <v>6263.002481389578</v>
      </c>
    </row>
    <row r="904" spans="2:11" x14ac:dyDescent="0.3">
      <c r="B904" s="126">
        <v>3400</v>
      </c>
      <c r="K904" s="113">
        <f t="shared" ref="K904:K967" si="16">IF(B904&gt;0,B904*(1-(1/4.03)),B904*(1+(1/3.86)))</f>
        <v>2556.3275434243178</v>
      </c>
    </row>
    <row r="905" spans="2:11" x14ac:dyDescent="0.3">
      <c r="B905" s="126">
        <v>1030</v>
      </c>
      <c r="K905" s="113">
        <f t="shared" si="16"/>
        <v>774.41687344913146</v>
      </c>
    </row>
    <row r="906" spans="2:11" x14ac:dyDescent="0.3">
      <c r="B906" s="126">
        <v>0</v>
      </c>
      <c r="K906" s="113">
        <f t="shared" si="16"/>
        <v>0</v>
      </c>
    </row>
    <row r="907" spans="2:11" x14ac:dyDescent="0.3">
      <c r="B907" s="126">
        <v>0</v>
      </c>
      <c r="K907" s="113">
        <f t="shared" si="16"/>
        <v>0</v>
      </c>
    </row>
    <row r="908" spans="2:11" x14ac:dyDescent="0.3">
      <c r="B908" s="126">
        <v>0</v>
      </c>
      <c r="K908" s="113">
        <f t="shared" si="16"/>
        <v>0</v>
      </c>
    </row>
    <row r="909" spans="2:11" x14ac:dyDescent="0.3">
      <c r="B909" s="126">
        <v>0</v>
      </c>
      <c r="K909" s="113">
        <f t="shared" si="16"/>
        <v>0</v>
      </c>
    </row>
    <row r="910" spans="2:11" x14ac:dyDescent="0.3">
      <c r="B910" s="126">
        <v>0</v>
      </c>
      <c r="K910" s="113">
        <f t="shared" si="16"/>
        <v>0</v>
      </c>
    </row>
    <row r="911" spans="2:11" x14ac:dyDescent="0.3">
      <c r="B911" s="126">
        <v>0</v>
      </c>
      <c r="K911" s="113">
        <f t="shared" si="16"/>
        <v>0</v>
      </c>
    </row>
    <row r="912" spans="2:11" x14ac:dyDescent="0.3">
      <c r="B912" s="126">
        <v>0</v>
      </c>
      <c r="K912" s="113">
        <f t="shared" si="16"/>
        <v>0</v>
      </c>
    </row>
    <row r="913" spans="2:11" x14ac:dyDescent="0.3">
      <c r="B913" s="126">
        <v>390</v>
      </c>
      <c r="K913" s="113">
        <f t="shared" si="16"/>
        <v>293.22580645161293</v>
      </c>
    </row>
    <row r="914" spans="2:11" x14ac:dyDescent="0.3">
      <c r="B914" s="126">
        <v>5640</v>
      </c>
      <c r="K914" s="113">
        <f t="shared" si="16"/>
        <v>4240.4962779156331</v>
      </c>
    </row>
    <row r="915" spans="2:11" x14ac:dyDescent="0.3">
      <c r="B915" s="126">
        <v>0</v>
      </c>
      <c r="K915" s="113">
        <f t="shared" si="16"/>
        <v>0</v>
      </c>
    </row>
    <row r="916" spans="2:11" x14ac:dyDescent="0.3">
      <c r="B916" s="126">
        <v>0</v>
      </c>
      <c r="K916" s="113">
        <f t="shared" si="16"/>
        <v>0</v>
      </c>
    </row>
    <row r="917" spans="2:11" x14ac:dyDescent="0.3">
      <c r="B917" s="126">
        <v>0</v>
      </c>
      <c r="K917" s="113">
        <f t="shared" si="16"/>
        <v>0</v>
      </c>
    </row>
    <row r="918" spans="2:11" x14ac:dyDescent="0.3">
      <c r="B918" s="126">
        <v>0</v>
      </c>
      <c r="K918" s="113">
        <f t="shared" si="16"/>
        <v>0</v>
      </c>
    </row>
    <row r="919" spans="2:11" x14ac:dyDescent="0.3">
      <c r="B919" s="126">
        <v>0</v>
      </c>
      <c r="K919" s="113">
        <f t="shared" si="16"/>
        <v>0</v>
      </c>
    </row>
    <row r="920" spans="2:11" x14ac:dyDescent="0.3">
      <c r="B920" s="126">
        <v>0</v>
      </c>
      <c r="K920" s="113">
        <f t="shared" si="16"/>
        <v>0</v>
      </c>
    </row>
    <row r="921" spans="2:11" x14ac:dyDescent="0.3">
      <c r="B921" s="126">
        <v>0</v>
      </c>
      <c r="K921" s="113">
        <f t="shared" si="16"/>
        <v>0</v>
      </c>
    </row>
    <row r="922" spans="2:11" x14ac:dyDescent="0.3">
      <c r="B922" s="126">
        <v>0</v>
      </c>
      <c r="K922" s="113">
        <f t="shared" si="16"/>
        <v>0</v>
      </c>
    </row>
    <row r="923" spans="2:11" x14ac:dyDescent="0.3">
      <c r="B923" s="126">
        <v>0</v>
      </c>
      <c r="K923" s="113">
        <f t="shared" si="16"/>
        <v>0</v>
      </c>
    </row>
    <row r="924" spans="2:11" x14ac:dyDescent="0.3">
      <c r="B924" s="126">
        <v>0</v>
      </c>
      <c r="K924" s="113">
        <f t="shared" si="16"/>
        <v>0</v>
      </c>
    </row>
    <row r="925" spans="2:11" x14ac:dyDescent="0.3">
      <c r="B925" s="126">
        <v>26050</v>
      </c>
      <c r="K925" s="113">
        <f t="shared" si="16"/>
        <v>19585.980148883373</v>
      </c>
    </row>
    <row r="926" spans="2:11" x14ac:dyDescent="0.3">
      <c r="B926" s="126">
        <v>19510</v>
      </c>
      <c r="K926" s="113">
        <f t="shared" si="16"/>
        <v>14668.808933002481</v>
      </c>
    </row>
    <row r="927" spans="2:11" x14ac:dyDescent="0.3">
      <c r="B927" s="126">
        <v>11850</v>
      </c>
      <c r="K927" s="113">
        <f t="shared" si="16"/>
        <v>8909.5533498759305</v>
      </c>
    </row>
    <row r="928" spans="2:11" x14ac:dyDescent="0.3">
      <c r="B928" s="126">
        <v>3120</v>
      </c>
      <c r="K928" s="113">
        <f t="shared" si="16"/>
        <v>2345.8064516129034</v>
      </c>
    </row>
    <row r="929" spans="2:11" x14ac:dyDescent="0.3">
      <c r="B929" s="126">
        <v>690</v>
      </c>
      <c r="K929" s="113">
        <f t="shared" si="16"/>
        <v>518.78411910669979</v>
      </c>
    </row>
    <row r="930" spans="2:11" x14ac:dyDescent="0.3">
      <c r="B930" s="126">
        <v>290</v>
      </c>
      <c r="K930" s="113">
        <f t="shared" si="16"/>
        <v>218.03970223325061</v>
      </c>
    </row>
    <row r="931" spans="2:11" x14ac:dyDescent="0.3">
      <c r="B931" s="126">
        <v>2290</v>
      </c>
      <c r="K931" s="113">
        <f t="shared" si="16"/>
        <v>1721.7617866004962</v>
      </c>
    </row>
    <row r="932" spans="2:11" x14ac:dyDescent="0.3">
      <c r="B932" s="126">
        <v>3790</v>
      </c>
      <c r="K932" s="113">
        <f t="shared" si="16"/>
        <v>2849.5533498759305</v>
      </c>
    </row>
    <row r="933" spans="2:11" x14ac:dyDescent="0.3">
      <c r="B933" s="126">
        <v>5190</v>
      </c>
      <c r="K933" s="113">
        <f t="shared" si="16"/>
        <v>3902.1588089330025</v>
      </c>
    </row>
    <row r="934" spans="2:11" x14ac:dyDescent="0.3">
      <c r="B934" s="126">
        <v>7580</v>
      </c>
      <c r="K934" s="113">
        <f t="shared" si="16"/>
        <v>5699.106699751861</v>
      </c>
    </row>
    <row r="935" spans="2:11" x14ac:dyDescent="0.3">
      <c r="B935" s="126">
        <v>11570</v>
      </c>
      <c r="K935" s="113">
        <f t="shared" si="16"/>
        <v>8699.0322580645152</v>
      </c>
    </row>
    <row r="936" spans="2:11" x14ac:dyDescent="0.3">
      <c r="B936" s="126">
        <v>18650</v>
      </c>
      <c r="K936" s="113">
        <f t="shared" si="16"/>
        <v>14022.208436724566</v>
      </c>
    </row>
    <row r="937" spans="2:11" x14ac:dyDescent="0.3">
      <c r="B937" s="126">
        <v>24350</v>
      </c>
      <c r="K937" s="113">
        <f t="shared" si="16"/>
        <v>18307.816377171217</v>
      </c>
    </row>
    <row r="938" spans="2:11" x14ac:dyDescent="0.3">
      <c r="B938" s="126">
        <v>30490</v>
      </c>
      <c r="K938" s="113">
        <f t="shared" si="16"/>
        <v>22924.243176178661</v>
      </c>
    </row>
    <row r="939" spans="2:11" x14ac:dyDescent="0.3">
      <c r="B939" s="126">
        <v>0</v>
      </c>
      <c r="K939" s="113">
        <f t="shared" si="16"/>
        <v>0</v>
      </c>
    </row>
    <row r="940" spans="2:11" x14ac:dyDescent="0.3">
      <c r="B940" s="126">
        <v>240</v>
      </c>
      <c r="K940" s="113">
        <f t="shared" si="16"/>
        <v>180.44665012406946</v>
      </c>
    </row>
    <row r="941" spans="2:11" x14ac:dyDescent="0.3">
      <c r="B941" s="126">
        <v>3880</v>
      </c>
      <c r="K941" s="113">
        <f t="shared" si="16"/>
        <v>2917.2208436724563</v>
      </c>
    </row>
    <row r="942" spans="2:11" x14ac:dyDescent="0.3">
      <c r="B942" s="126">
        <v>7810</v>
      </c>
      <c r="K942" s="113">
        <f t="shared" si="16"/>
        <v>5872.0347394540941</v>
      </c>
    </row>
    <row r="943" spans="2:11" x14ac:dyDescent="0.3">
      <c r="B943" s="126">
        <v>11370</v>
      </c>
      <c r="K943" s="113">
        <f t="shared" si="16"/>
        <v>8548.6600496277915</v>
      </c>
    </row>
    <row r="944" spans="2:11" x14ac:dyDescent="0.3">
      <c r="B944" s="126">
        <v>14090</v>
      </c>
      <c r="K944" s="113">
        <f t="shared" si="16"/>
        <v>10593.722084367246</v>
      </c>
    </row>
    <row r="945" spans="2:11" x14ac:dyDescent="0.3">
      <c r="B945" s="126">
        <v>16149.999999999998</v>
      </c>
      <c r="K945" s="113">
        <f t="shared" si="16"/>
        <v>12142.555831265507</v>
      </c>
    </row>
    <row r="946" spans="2:11" x14ac:dyDescent="0.3">
      <c r="B946" s="126">
        <v>18130</v>
      </c>
      <c r="K946" s="113">
        <f t="shared" si="16"/>
        <v>13631.240694789081</v>
      </c>
    </row>
    <row r="947" spans="2:11" x14ac:dyDescent="0.3">
      <c r="B947" s="126">
        <v>19890</v>
      </c>
      <c r="K947" s="113">
        <f t="shared" si="16"/>
        <v>14954.516129032258</v>
      </c>
    </row>
    <row r="948" spans="2:11" x14ac:dyDescent="0.3">
      <c r="B948" s="126">
        <v>21870</v>
      </c>
      <c r="K948" s="113">
        <f t="shared" si="16"/>
        <v>16443.20099255583</v>
      </c>
    </row>
    <row r="949" spans="2:11" x14ac:dyDescent="0.3">
      <c r="B949" s="126">
        <v>67860</v>
      </c>
      <c r="K949" s="113">
        <f t="shared" si="16"/>
        <v>51021.290322580644</v>
      </c>
    </row>
    <row r="950" spans="2:11" x14ac:dyDescent="0.3">
      <c r="B950" s="126">
        <v>66940</v>
      </c>
      <c r="K950" s="113">
        <f t="shared" si="16"/>
        <v>50329.578163771708</v>
      </c>
    </row>
    <row r="951" spans="2:11" x14ac:dyDescent="0.3">
      <c r="B951" s="126">
        <v>54840</v>
      </c>
      <c r="K951" s="113">
        <f t="shared" si="16"/>
        <v>41232.059553349878</v>
      </c>
    </row>
    <row r="952" spans="2:11" x14ac:dyDescent="0.3">
      <c r="B952" s="126">
        <v>42870</v>
      </c>
      <c r="K952" s="113">
        <f t="shared" si="16"/>
        <v>32232.282878411912</v>
      </c>
    </row>
    <row r="953" spans="2:11" x14ac:dyDescent="0.3">
      <c r="B953" s="126">
        <v>32800</v>
      </c>
      <c r="K953" s="113">
        <f t="shared" si="16"/>
        <v>24661.042183622827</v>
      </c>
    </row>
    <row r="954" spans="2:11" x14ac:dyDescent="0.3">
      <c r="B954" s="126">
        <v>24400</v>
      </c>
      <c r="K954" s="113">
        <f t="shared" si="16"/>
        <v>18345.409429280397</v>
      </c>
    </row>
    <row r="955" spans="2:11" x14ac:dyDescent="0.3">
      <c r="B955" s="126">
        <v>17800</v>
      </c>
      <c r="K955" s="113">
        <f t="shared" si="16"/>
        <v>13383.126550868486</v>
      </c>
    </row>
    <row r="956" spans="2:11" x14ac:dyDescent="0.3">
      <c r="B956" s="126">
        <v>11830</v>
      </c>
      <c r="K956" s="113">
        <f t="shared" si="16"/>
        <v>8894.5161290322576</v>
      </c>
    </row>
    <row r="957" spans="2:11" x14ac:dyDescent="0.3">
      <c r="B957" s="126">
        <v>9450</v>
      </c>
      <c r="K957" s="113">
        <f t="shared" si="16"/>
        <v>7105.0868486352356</v>
      </c>
    </row>
    <row r="958" spans="2:11" x14ac:dyDescent="0.3">
      <c r="B958" s="126">
        <v>10010</v>
      </c>
      <c r="K958" s="113">
        <f t="shared" si="16"/>
        <v>7526.1290322580644</v>
      </c>
    </row>
    <row r="959" spans="2:11" x14ac:dyDescent="0.3">
      <c r="B959" s="126">
        <v>14660</v>
      </c>
      <c r="K959" s="113">
        <f t="shared" si="16"/>
        <v>11022.28287841191</v>
      </c>
    </row>
    <row r="960" spans="2:11" x14ac:dyDescent="0.3">
      <c r="B960" s="126">
        <v>23900</v>
      </c>
      <c r="K960" s="113">
        <f t="shared" si="16"/>
        <v>17969.478908188587</v>
      </c>
    </row>
    <row r="961" spans="2:11" x14ac:dyDescent="0.3">
      <c r="B961" s="126">
        <v>33460</v>
      </c>
      <c r="K961" s="113">
        <f t="shared" si="16"/>
        <v>25157.27047146402</v>
      </c>
    </row>
    <row r="962" spans="2:11" x14ac:dyDescent="0.3">
      <c r="B962" s="126">
        <v>41320</v>
      </c>
      <c r="K962" s="113">
        <f t="shared" si="16"/>
        <v>31066.898263027295</v>
      </c>
    </row>
    <row r="963" spans="2:11" x14ac:dyDescent="0.3">
      <c r="B963" s="126">
        <v>0</v>
      </c>
      <c r="K963" s="113">
        <f t="shared" si="16"/>
        <v>0</v>
      </c>
    </row>
    <row r="964" spans="2:11" x14ac:dyDescent="0.3">
      <c r="B964" s="126">
        <v>6830</v>
      </c>
      <c r="K964" s="113">
        <f t="shared" si="16"/>
        <v>5135.2109181141441</v>
      </c>
    </row>
    <row r="965" spans="2:11" x14ac:dyDescent="0.3">
      <c r="B965" s="126">
        <v>14150</v>
      </c>
      <c r="K965" s="113">
        <f t="shared" si="16"/>
        <v>10638.833746898263</v>
      </c>
    </row>
    <row r="966" spans="2:11" x14ac:dyDescent="0.3">
      <c r="B966" s="126">
        <v>17770</v>
      </c>
      <c r="K966" s="113">
        <f t="shared" si="16"/>
        <v>13360.570719602978</v>
      </c>
    </row>
    <row r="967" spans="2:11" x14ac:dyDescent="0.3">
      <c r="B967" s="126">
        <v>20380</v>
      </c>
      <c r="K967" s="113">
        <f t="shared" si="16"/>
        <v>15322.928039702234</v>
      </c>
    </row>
    <row r="968" spans="2:11" x14ac:dyDescent="0.3">
      <c r="B968" s="126">
        <v>22740</v>
      </c>
      <c r="K968" s="113">
        <f t="shared" ref="K968:K1031" si="17">IF(B968&gt;0,B968*(1-(1/4.03)),B968*(1+(1/3.86)))</f>
        <v>17097.320099255583</v>
      </c>
    </row>
    <row r="969" spans="2:11" x14ac:dyDescent="0.3">
      <c r="B969" s="126">
        <v>24920</v>
      </c>
      <c r="K969" s="113">
        <f t="shared" si="17"/>
        <v>18736.377171215881</v>
      </c>
    </row>
    <row r="970" spans="2:11" x14ac:dyDescent="0.3">
      <c r="B970" s="126">
        <v>27020</v>
      </c>
      <c r="K970" s="113">
        <f t="shared" si="17"/>
        <v>20315.285359801488</v>
      </c>
    </row>
    <row r="971" spans="2:11" x14ac:dyDescent="0.3">
      <c r="B971" s="126">
        <v>28720</v>
      </c>
      <c r="K971" s="113">
        <f t="shared" si="17"/>
        <v>21593.449131513647</v>
      </c>
    </row>
    <row r="972" spans="2:11" x14ac:dyDescent="0.3">
      <c r="B972" s="126">
        <v>30730</v>
      </c>
      <c r="K972" s="113">
        <f t="shared" si="17"/>
        <v>23104.689826302729</v>
      </c>
    </row>
    <row r="973" spans="2:11" x14ac:dyDescent="0.3">
      <c r="B973" s="126">
        <v>32320</v>
      </c>
      <c r="K973" s="113">
        <f t="shared" si="17"/>
        <v>24300.148883374688</v>
      </c>
    </row>
    <row r="974" spans="2:11" x14ac:dyDescent="0.3">
      <c r="B974" s="126">
        <v>80780</v>
      </c>
      <c r="K974" s="113">
        <f t="shared" si="17"/>
        <v>60735.334987593051</v>
      </c>
    </row>
    <row r="975" spans="2:11" x14ac:dyDescent="0.3">
      <c r="B975" s="126">
        <v>76670</v>
      </c>
      <c r="K975" s="113">
        <f t="shared" si="17"/>
        <v>57645.186104218359</v>
      </c>
    </row>
    <row r="976" spans="2:11" x14ac:dyDescent="0.3">
      <c r="B976" s="126">
        <v>64530</v>
      </c>
      <c r="K976" s="113">
        <f t="shared" si="17"/>
        <v>48517.59305210918</v>
      </c>
    </row>
    <row r="977" spans="2:11" x14ac:dyDescent="0.3">
      <c r="B977" s="126">
        <v>52350</v>
      </c>
      <c r="K977" s="113">
        <f t="shared" si="17"/>
        <v>39359.925558312658</v>
      </c>
    </row>
    <row r="978" spans="2:11" x14ac:dyDescent="0.3">
      <c r="B978" s="126">
        <v>41450</v>
      </c>
      <c r="K978" s="113">
        <f t="shared" si="17"/>
        <v>31164.640198511166</v>
      </c>
    </row>
    <row r="979" spans="2:11" x14ac:dyDescent="0.3">
      <c r="B979" s="126">
        <v>32750</v>
      </c>
      <c r="K979" s="113">
        <f t="shared" si="17"/>
        <v>24623.449131513647</v>
      </c>
    </row>
    <row r="980" spans="2:11" x14ac:dyDescent="0.3">
      <c r="B980" s="126">
        <v>25320</v>
      </c>
      <c r="K980" s="113">
        <f t="shared" si="17"/>
        <v>19037.121588089329</v>
      </c>
    </row>
    <row r="981" spans="2:11" x14ac:dyDescent="0.3">
      <c r="B981" s="126">
        <v>20330</v>
      </c>
      <c r="K981" s="113">
        <f t="shared" si="17"/>
        <v>15285.334987593053</v>
      </c>
    </row>
    <row r="982" spans="2:11" x14ac:dyDescent="0.3">
      <c r="B982" s="126">
        <v>18780</v>
      </c>
      <c r="K982" s="113">
        <f t="shared" si="17"/>
        <v>14119.950372208437</v>
      </c>
    </row>
    <row r="983" spans="2:11" x14ac:dyDescent="0.3">
      <c r="B983" s="126">
        <v>20490</v>
      </c>
      <c r="K983" s="113">
        <f t="shared" si="17"/>
        <v>15405.632754342432</v>
      </c>
    </row>
    <row r="984" spans="2:11" x14ac:dyDescent="0.3">
      <c r="B984" s="126">
        <v>25820</v>
      </c>
      <c r="K984" s="113">
        <f t="shared" si="17"/>
        <v>19413.052109181142</v>
      </c>
    </row>
    <row r="985" spans="2:11" x14ac:dyDescent="0.3">
      <c r="B985" s="126">
        <v>32340.000000000004</v>
      </c>
      <c r="K985" s="113">
        <f t="shared" si="17"/>
        <v>24315.186104218366</v>
      </c>
    </row>
    <row r="986" spans="2:11" x14ac:dyDescent="0.3">
      <c r="B986" s="126">
        <v>36820</v>
      </c>
      <c r="K986" s="113">
        <f t="shared" si="17"/>
        <v>27683.523573200993</v>
      </c>
    </row>
    <row r="987" spans="2:11" x14ac:dyDescent="0.3">
      <c r="B987" s="126">
        <v>0</v>
      </c>
      <c r="K987" s="113">
        <f t="shared" si="17"/>
        <v>0</v>
      </c>
    </row>
    <row r="988" spans="2:11" x14ac:dyDescent="0.3">
      <c r="B988" s="126">
        <v>1150</v>
      </c>
      <c r="K988" s="113">
        <f t="shared" si="17"/>
        <v>864.6401985111662</v>
      </c>
    </row>
    <row r="989" spans="2:11" x14ac:dyDescent="0.3">
      <c r="B989" s="126">
        <v>7770</v>
      </c>
      <c r="K989" s="113">
        <f t="shared" si="17"/>
        <v>5841.9602977667491</v>
      </c>
    </row>
    <row r="990" spans="2:11" x14ac:dyDescent="0.3">
      <c r="B990" s="126">
        <v>11090</v>
      </c>
      <c r="K990" s="113">
        <f t="shared" si="17"/>
        <v>8338.1389578163762</v>
      </c>
    </row>
    <row r="991" spans="2:11" x14ac:dyDescent="0.3">
      <c r="B991" s="126">
        <v>13710</v>
      </c>
      <c r="K991" s="113">
        <f t="shared" si="17"/>
        <v>10308.01488833747</v>
      </c>
    </row>
    <row r="992" spans="2:11" x14ac:dyDescent="0.3">
      <c r="B992" s="126">
        <v>16070</v>
      </c>
      <c r="K992" s="113">
        <f t="shared" si="17"/>
        <v>12082.406947890819</v>
      </c>
    </row>
    <row r="993" spans="2:11" x14ac:dyDescent="0.3">
      <c r="B993" s="126">
        <v>18080</v>
      </c>
      <c r="K993" s="113">
        <f t="shared" si="17"/>
        <v>13593.6476426799</v>
      </c>
    </row>
    <row r="994" spans="2:11" x14ac:dyDescent="0.3">
      <c r="B994" s="126">
        <v>19590</v>
      </c>
      <c r="K994" s="113">
        <f t="shared" si="17"/>
        <v>14728.957816377171</v>
      </c>
    </row>
    <row r="995" spans="2:11" x14ac:dyDescent="0.3">
      <c r="B995" s="126">
        <v>21080</v>
      </c>
      <c r="K995" s="113">
        <f t="shared" si="17"/>
        <v>15849.23076923077</v>
      </c>
    </row>
    <row r="996" spans="2:11" x14ac:dyDescent="0.3">
      <c r="B996" s="126">
        <v>22570</v>
      </c>
      <c r="K996" s="113">
        <f t="shared" si="17"/>
        <v>16969.503722084366</v>
      </c>
    </row>
    <row r="997" spans="2:11" x14ac:dyDescent="0.3">
      <c r="B997" s="126">
        <v>23830</v>
      </c>
      <c r="K997" s="113">
        <f t="shared" si="17"/>
        <v>17916.848635235732</v>
      </c>
    </row>
    <row r="998" spans="2:11" x14ac:dyDescent="0.3">
      <c r="B998" s="126">
        <v>24700</v>
      </c>
      <c r="K998" s="113">
        <f t="shared" si="17"/>
        <v>18570.967741935485</v>
      </c>
    </row>
    <row r="999" spans="2:11" x14ac:dyDescent="0.3">
      <c r="B999" s="126">
        <v>21860</v>
      </c>
      <c r="K999" s="113">
        <f t="shared" si="17"/>
        <v>16435.682382133993</v>
      </c>
    </row>
    <row r="1000" spans="2:11" x14ac:dyDescent="0.3">
      <c r="B1000" s="126">
        <v>14630</v>
      </c>
      <c r="K1000" s="113">
        <f t="shared" si="17"/>
        <v>10999.727047146402</v>
      </c>
    </row>
    <row r="1001" spans="2:11" x14ac:dyDescent="0.3">
      <c r="B1001" s="126">
        <v>55570</v>
      </c>
      <c r="K1001" s="113">
        <f t="shared" si="17"/>
        <v>41780.918114143919</v>
      </c>
    </row>
    <row r="1002" spans="2:11" x14ac:dyDescent="0.3">
      <c r="B1002" s="126">
        <v>36620</v>
      </c>
      <c r="K1002" s="113">
        <f t="shared" si="17"/>
        <v>27533.151364764268</v>
      </c>
    </row>
    <row r="1003" spans="2:11" x14ac:dyDescent="0.3">
      <c r="B1003" s="126">
        <v>25110</v>
      </c>
      <c r="K1003" s="113">
        <f t="shared" si="17"/>
        <v>18879.23076923077</v>
      </c>
    </row>
    <row r="1004" spans="2:11" x14ac:dyDescent="0.3">
      <c r="B1004" s="126">
        <v>16340</v>
      </c>
      <c r="K1004" s="113">
        <f t="shared" si="17"/>
        <v>12285.409429280397</v>
      </c>
    </row>
    <row r="1005" spans="2:11" x14ac:dyDescent="0.3">
      <c r="B1005" s="126">
        <v>10570</v>
      </c>
      <c r="K1005" s="113">
        <f t="shared" si="17"/>
        <v>7947.1712158808932</v>
      </c>
    </row>
    <row r="1006" spans="2:11" x14ac:dyDescent="0.3">
      <c r="B1006" s="126">
        <v>8680</v>
      </c>
      <c r="K1006" s="113">
        <f t="shared" si="17"/>
        <v>6526.1538461538457</v>
      </c>
    </row>
    <row r="1007" spans="2:11" x14ac:dyDescent="0.3">
      <c r="B1007" s="126">
        <v>10480</v>
      </c>
      <c r="K1007" s="113">
        <f t="shared" si="17"/>
        <v>7879.5037220843669</v>
      </c>
    </row>
    <row r="1008" spans="2:11" x14ac:dyDescent="0.3">
      <c r="B1008" s="126">
        <v>0</v>
      </c>
      <c r="K1008" s="113">
        <f t="shared" si="17"/>
        <v>0</v>
      </c>
    </row>
    <row r="1009" spans="2:11" x14ac:dyDescent="0.3">
      <c r="B1009" s="126">
        <v>0</v>
      </c>
      <c r="K1009" s="113">
        <f t="shared" si="17"/>
        <v>0</v>
      </c>
    </row>
    <row r="1010" spans="2:11" x14ac:dyDescent="0.3">
      <c r="B1010" s="126">
        <v>0</v>
      </c>
      <c r="K1010" s="113">
        <f t="shared" si="17"/>
        <v>0</v>
      </c>
    </row>
    <row r="1011" spans="2:11" x14ac:dyDescent="0.3">
      <c r="B1011" s="126">
        <v>0</v>
      </c>
      <c r="K1011" s="113">
        <f t="shared" si="17"/>
        <v>0</v>
      </c>
    </row>
    <row r="1012" spans="2:11" x14ac:dyDescent="0.3">
      <c r="B1012" s="126">
        <v>470</v>
      </c>
      <c r="K1012" s="113">
        <f t="shared" si="17"/>
        <v>353.3746898263027</v>
      </c>
    </row>
    <row r="1013" spans="2:11" x14ac:dyDescent="0.3">
      <c r="B1013" s="126">
        <v>3970</v>
      </c>
      <c r="K1013" s="113">
        <f t="shared" si="17"/>
        <v>2984.8883374689826</v>
      </c>
    </row>
    <row r="1014" spans="2:11" x14ac:dyDescent="0.3">
      <c r="B1014" s="126">
        <v>7340</v>
      </c>
      <c r="K1014" s="113">
        <f t="shared" si="17"/>
        <v>5518.6600496277915</v>
      </c>
    </row>
    <row r="1015" spans="2:11" x14ac:dyDescent="0.3">
      <c r="B1015" s="126">
        <v>9220</v>
      </c>
      <c r="K1015" s="113">
        <f t="shared" si="17"/>
        <v>6932.1588089330025</v>
      </c>
    </row>
    <row r="1016" spans="2:11" x14ac:dyDescent="0.3">
      <c r="B1016" s="126">
        <v>10500</v>
      </c>
      <c r="K1016" s="113">
        <f t="shared" si="17"/>
        <v>7894.5409429280398</v>
      </c>
    </row>
    <row r="1017" spans="2:11" x14ac:dyDescent="0.3">
      <c r="B1017" s="126">
        <v>11890</v>
      </c>
      <c r="K1017" s="113">
        <f t="shared" si="17"/>
        <v>8939.6277915632745</v>
      </c>
    </row>
    <row r="1018" spans="2:11" x14ac:dyDescent="0.3">
      <c r="B1018" s="126">
        <v>13530</v>
      </c>
      <c r="K1018" s="113">
        <f t="shared" si="17"/>
        <v>10172.679900744417</v>
      </c>
    </row>
    <row r="1019" spans="2:11" x14ac:dyDescent="0.3">
      <c r="B1019" s="126">
        <v>14890</v>
      </c>
      <c r="K1019" s="113">
        <f t="shared" si="17"/>
        <v>11195.210918114144</v>
      </c>
    </row>
    <row r="1020" spans="2:11" x14ac:dyDescent="0.3">
      <c r="B1020" s="126">
        <v>15790</v>
      </c>
      <c r="K1020" s="113">
        <f t="shared" si="17"/>
        <v>11871.885856079405</v>
      </c>
    </row>
    <row r="1021" spans="2:11" x14ac:dyDescent="0.3">
      <c r="B1021" s="126">
        <v>62810</v>
      </c>
      <c r="K1021" s="113">
        <f t="shared" si="17"/>
        <v>47224.392059553349</v>
      </c>
    </row>
    <row r="1022" spans="2:11" x14ac:dyDescent="0.3">
      <c r="B1022" s="126">
        <v>50850</v>
      </c>
      <c r="K1022" s="113">
        <f t="shared" si="17"/>
        <v>38232.13399503722</v>
      </c>
    </row>
    <row r="1023" spans="2:11" x14ac:dyDescent="0.3">
      <c r="B1023" s="126">
        <v>38240</v>
      </c>
      <c r="K1023" s="113">
        <f t="shared" si="17"/>
        <v>28751.166253101735</v>
      </c>
    </row>
    <row r="1024" spans="2:11" x14ac:dyDescent="0.3">
      <c r="B1024" s="126">
        <v>27150</v>
      </c>
      <c r="K1024" s="113">
        <f t="shared" si="17"/>
        <v>20413.027295285359</v>
      </c>
    </row>
    <row r="1025" spans="2:11" x14ac:dyDescent="0.3">
      <c r="B1025" s="126">
        <v>20570</v>
      </c>
      <c r="K1025" s="113">
        <f t="shared" si="17"/>
        <v>15465.781637717122</v>
      </c>
    </row>
    <row r="1026" spans="2:11" x14ac:dyDescent="0.3">
      <c r="B1026" s="126">
        <v>10990</v>
      </c>
      <c r="K1026" s="113">
        <f t="shared" si="17"/>
        <v>8262.9528535980153</v>
      </c>
    </row>
    <row r="1027" spans="2:11" x14ac:dyDescent="0.3">
      <c r="B1027" s="126">
        <v>4480</v>
      </c>
      <c r="K1027" s="113">
        <f t="shared" si="17"/>
        <v>3368.3374689826301</v>
      </c>
    </row>
    <row r="1028" spans="2:11" x14ac:dyDescent="0.3">
      <c r="B1028" s="126">
        <v>0</v>
      </c>
      <c r="K1028" s="113">
        <f t="shared" si="17"/>
        <v>0</v>
      </c>
    </row>
    <row r="1029" spans="2:11" x14ac:dyDescent="0.3">
      <c r="B1029" s="126">
        <v>0</v>
      </c>
      <c r="K1029" s="113">
        <f t="shared" si="17"/>
        <v>0</v>
      </c>
    </row>
    <row r="1030" spans="2:11" x14ac:dyDescent="0.3">
      <c r="B1030" s="126">
        <v>0</v>
      </c>
      <c r="K1030" s="113">
        <f t="shared" si="17"/>
        <v>0</v>
      </c>
    </row>
    <row r="1031" spans="2:11" x14ac:dyDescent="0.3">
      <c r="B1031" s="126">
        <v>0</v>
      </c>
      <c r="K1031" s="113">
        <f t="shared" si="17"/>
        <v>0</v>
      </c>
    </row>
    <row r="1032" spans="2:11" x14ac:dyDescent="0.3">
      <c r="B1032" s="126">
        <v>0</v>
      </c>
      <c r="K1032" s="113">
        <f t="shared" ref="K1032:K1095" si="18">IF(B1032&gt;0,B1032*(1-(1/4.03)),B1032*(1+(1/3.86)))</f>
        <v>0</v>
      </c>
    </row>
    <row r="1033" spans="2:11" x14ac:dyDescent="0.3">
      <c r="B1033" s="126">
        <v>2950</v>
      </c>
      <c r="K1033" s="113">
        <f t="shared" si="18"/>
        <v>2217.9900744416873</v>
      </c>
    </row>
    <row r="1034" spans="2:11" x14ac:dyDescent="0.3">
      <c r="B1034" s="126">
        <v>7050</v>
      </c>
      <c r="K1034" s="113">
        <f t="shared" si="18"/>
        <v>5300.6203473945407</v>
      </c>
    </row>
    <row r="1035" spans="2:11" x14ac:dyDescent="0.3">
      <c r="B1035" s="126">
        <v>0</v>
      </c>
      <c r="K1035" s="113">
        <f t="shared" si="18"/>
        <v>0</v>
      </c>
    </row>
    <row r="1036" spans="2:11" x14ac:dyDescent="0.3">
      <c r="B1036" s="126">
        <v>0</v>
      </c>
      <c r="K1036" s="113">
        <f t="shared" si="18"/>
        <v>0</v>
      </c>
    </row>
    <row r="1037" spans="2:11" x14ac:dyDescent="0.3">
      <c r="B1037" s="126">
        <v>0</v>
      </c>
      <c r="K1037" s="113">
        <f t="shared" si="18"/>
        <v>0</v>
      </c>
    </row>
    <row r="1038" spans="2:11" x14ac:dyDescent="0.3">
      <c r="B1038" s="126">
        <v>0</v>
      </c>
      <c r="K1038" s="113">
        <f t="shared" si="18"/>
        <v>0</v>
      </c>
    </row>
    <row r="1039" spans="2:11" x14ac:dyDescent="0.3">
      <c r="B1039" s="126">
        <v>0</v>
      </c>
      <c r="K1039" s="113">
        <f t="shared" si="18"/>
        <v>0</v>
      </c>
    </row>
    <row r="1040" spans="2:11" x14ac:dyDescent="0.3">
      <c r="B1040" s="126">
        <v>0</v>
      </c>
      <c r="K1040" s="113">
        <f t="shared" si="18"/>
        <v>0</v>
      </c>
    </row>
    <row r="1041" spans="2:11" x14ac:dyDescent="0.3">
      <c r="B1041" s="126">
        <v>0</v>
      </c>
      <c r="K1041" s="113">
        <f t="shared" si="18"/>
        <v>0</v>
      </c>
    </row>
    <row r="1042" spans="2:11" x14ac:dyDescent="0.3">
      <c r="B1042" s="126">
        <v>1560</v>
      </c>
      <c r="K1042" s="113">
        <f t="shared" si="18"/>
        <v>1172.9032258064517</v>
      </c>
    </row>
    <row r="1043" spans="2:11" x14ac:dyDescent="0.3">
      <c r="B1043" s="126">
        <v>4960</v>
      </c>
      <c r="K1043" s="113">
        <f t="shared" si="18"/>
        <v>3729.2307692307691</v>
      </c>
    </row>
    <row r="1044" spans="2:11" x14ac:dyDescent="0.3">
      <c r="B1044" s="126">
        <v>7720</v>
      </c>
      <c r="K1044" s="113">
        <f t="shared" si="18"/>
        <v>5804.3672456575678</v>
      </c>
    </row>
    <row r="1045" spans="2:11" x14ac:dyDescent="0.3">
      <c r="B1045" s="126">
        <v>48650</v>
      </c>
      <c r="K1045" s="113">
        <f t="shared" si="18"/>
        <v>36578.039702233247</v>
      </c>
    </row>
    <row r="1046" spans="2:11" x14ac:dyDescent="0.3">
      <c r="B1046" s="126">
        <v>44730</v>
      </c>
      <c r="K1046" s="113">
        <f t="shared" si="18"/>
        <v>33630.744416873451</v>
      </c>
    </row>
    <row r="1047" spans="2:11" x14ac:dyDescent="0.3">
      <c r="B1047" s="126">
        <v>35620</v>
      </c>
      <c r="K1047" s="113">
        <f t="shared" si="18"/>
        <v>26781.290322580644</v>
      </c>
    </row>
    <row r="1048" spans="2:11" x14ac:dyDescent="0.3">
      <c r="B1048" s="126">
        <v>28600</v>
      </c>
      <c r="K1048" s="113">
        <f t="shared" si="18"/>
        <v>21503.225806451614</v>
      </c>
    </row>
    <row r="1049" spans="2:11" x14ac:dyDescent="0.3">
      <c r="B1049" s="126">
        <v>24020</v>
      </c>
      <c r="K1049" s="113">
        <f t="shared" si="18"/>
        <v>18059.70223325062</v>
      </c>
    </row>
    <row r="1050" spans="2:11" x14ac:dyDescent="0.3">
      <c r="B1050" s="126">
        <v>20380</v>
      </c>
      <c r="K1050" s="113">
        <f t="shared" si="18"/>
        <v>15322.928039702234</v>
      </c>
    </row>
    <row r="1051" spans="2:11" x14ac:dyDescent="0.3">
      <c r="B1051" s="126">
        <v>18210</v>
      </c>
      <c r="K1051" s="113">
        <f t="shared" si="18"/>
        <v>13691.389578163771</v>
      </c>
    </row>
    <row r="1052" spans="2:11" x14ac:dyDescent="0.3">
      <c r="B1052" s="126">
        <v>16430</v>
      </c>
      <c r="K1052" s="113">
        <f t="shared" si="18"/>
        <v>12353.076923076924</v>
      </c>
    </row>
    <row r="1053" spans="2:11" x14ac:dyDescent="0.3">
      <c r="B1053" s="126">
        <v>16510</v>
      </c>
      <c r="K1053" s="113">
        <f t="shared" si="18"/>
        <v>12413.225806451614</v>
      </c>
    </row>
    <row r="1054" spans="2:11" x14ac:dyDescent="0.3">
      <c r="B1054" s="126">
        <v>17230</v>
      </c>
      <c r="K1054" s="113">
        <f t="shared" si="18"/>
        <v>12954.56575682382</v>
      </c>
    </row>
    <row r="1055" spans="2:11" x14ac:dyDescent="0.3">
      <c r="B1055" s="126">
        <v>21090</v>
      </c>
      <c r="K1055" s="113">
        <f t="shared" si="18"/>
        <v>15856.749379652605</v>
      </c>
    </row>
    <row r="1056" spans="2:11" x14ac:dyDescent="0.3">
      <c r="B1056" s="126">
        <v>27540</v>
      </c>
      <c r="K1056" s="113">
        <f t="shared" si="18"/>
        <v>20706.253101736973</v>
      </c>
    </row>
    <row r="1057" spans="2:11" x14ac:dyDescent="0.3">
      <c r="B1057" s="126">
        <v>34740</v>
      </c>
      <c r="K1057" s="113">
        <f t="shared" si="18"/>
        <v>26119.652605459058</v>
      </c>
    </row>
    <row r="1058" spans="2:11" x14ac:dyDescent="0.3">
      <c r="B1058" s="126">
        <v>40740</v>
      </c>
      <c r="K1058" s="113">
        <f t="shared" si="18"/>
        <v>30630.818858560793</v>
      </c>
    </row>
    <row r="1059" spans="2:11" x14ac:dyDescent="0.3">
      <c r="B1059" s="126">
        <v>0</v>
      </c>
      <c r="K1059" s="113">
        <f t="shared" si="18"/>
        <v>0</v>
      </c>
    </row>
    <row r="1060" spans="2:11" x14ac:dyDescent="0.3">
      <c r="B1060" s="126">
        <v>3170</v>
      </c>
      <c r="K1060" s="113">
        <f t="shared" si="18"/>
        <v>2383.3995037220843</v>
      </c>
    </row>
    <row r="1061" spans="2:11" x14ac:dyDescent="0.3">
      <c r="B1061" s="126">
        <v>9730</v>
      </c>
      <c r="K1061" s="113">
        <f t="shared" si="18"/>
        <v>7315.60794044665</v>
      </c>
    </row>
    <row r="1062" spans="2:11" x14ac:dyDescent="0.3">
      <c r="B1062" s="126">
        <v>13690</v>
      </c>
      <c r="K1062" s="113">
        <f t="shared" si="18"/>
        <v>10292.977667493797</v>
      </c>
    </row>
    <row r="1063" spans="2:11" x14ac:dyDescent="0.3">
      <c r="B1063" s="126">
        <v>16690</v>
      </c>
      <c r="K1063" s="113">
        <f t="shared" si="18"/>
        <v>12548.560794044664</v>
      </c>
    </row>
    <row r="1064" spans="2:11" x14ac:dyDescent="0.3">
      <c r="B1064" s="126">
        <v>19280</v>
      </c>
      <c r="K1064" s="113">
        <f t="shared" si="18"/>
        <v>14495.880893300247</v>
      </c>
    </row>
    <row r="1065" spans="2:11" x14ac:dyDescent="0.3">
      <c r="B1065" s="126">
        <v>21730</v>
      </c>
      <c r="K1065" s="113">
        <f t="shared" si="18"/>
        <v>16337.940446650124</v>
      </c>
    </row>
    <row r="1066" spans="2:11" x14ac:dyDescent="0.3">
      <c r="B1066" s="126">
        <v>24060</v>
      </c>
      <c r="K1066" s="113">
        <f t="shared" si="18"/>
        <v>18089.776674937966</v>
      </c>
    </row>
    <row r="1067" spans="2:11" x14ac:dyDescent="0.3">
      <c r="B1067" s="126">
        <v>26090</v>
      </c>
      <c r="K1067" s="113">
        <f t="shared" si="18"/>
        <v>19616.054590570719</v>
      </c>
    </row>
    <row r="1068" spans="2:11" x14ac:dyDescent="0.3">
      <c r="B1068" s="126">
        <v>27570</v>
      </c>
      <c r="K1068" s="113">
        <f t="shared" si="18"/>
        <v>20728.808933002481</v>
      </c>
    </row>
    <row r="1069" spans="2:11" x14ac:dyDescent="0.3">
      <c r="B1069" s="126">
        <v>76940</v>
      </c>
      <c r="K1069" s="113">
        <f t="shared" si="18"/>
        <v>57848.188585607939</v>
      </c>
    </row>
    <row r="1070" spans="2:11" x14ac:dyDescent="0.3">
      <c r="B1070" s="126">
        <v>73050</v>
      </c>
      <c r="K1070" s="113">
        <f t="shared" si="18"/>
        <v>54923.449131513647</v>
      </c>
    </row>
    <row r="1071" spans="2:11" x14ac:dyDescent="0.3">
      <c r="B1071" s="126">
        <v>58920</v>
      </c>
      <c r="K1071" s="113">
        <f t="shared" si="18"/>
        <v>44299.652605459058</v>
      </c>
    </row>
    <row r="1072" spans="2:11" x14ac:dyDescent="0.3">
      <c r="B1072" s="126">
        <v>44950</v>
      </c>
      <c r="K1072" s="113">
        <f t="shared" si="18"/>
        <v>33796.153846153844</v>
      </c>
    </row>
    <row r="1073" spans="2:11" x14ac:dyDescent="0.3">
      <c r="B1073" s="126">
        <v>33190</v>
      </c>
      <c r="K1073" s="113">
        <f t="shared" si="18"/>
        <v>24954.267990074441</v>
      </c>
    </row>
    <row r="1074" spans="2:11" x14ac:dyDescent="0.3">
      <c r="B1074" s="126">
        <v>22450</v>
      </c>
      <c r="K1074" s="113">
        <f t="shared" si="18"/>
        <v>16879.280397022332</v>
      </c>
    </row>
    <row r="1075" spans="2:11" x14ac:dyDescent="0.3">
      <c r="B1075" s="126">
        <v>13640</v>
      </c>
      <c r="K1075" s="113">
        <f t="shared" si="18"/>
        <v>10255.384615384615</v>
      </c>
    </row>
    <row r="1076" spans="2:11" x14ac:dyDescent="0.3">
      <c r="B1076" s="126">
        <v>5740</v>
      </c>
      <c r="K1076" s="113">
        <f t="shared" si="18"/>
        <v>4315.6823821339949</v>
      </c>
    </row>
    <row r="1077" spans="2:11" x14ac:dyDescent="0.3">
      <c r="B1077" s="126">
        <v>1160</v>
      </c>
      <c r="K1077" s="113">
        <f t="shared" si="18"/>
        <v>872.15880893300243</v>
      </c>
    </row>
    <row r="1078" spans="2:11" x14ac:dyDescent="0.3">
      <c r="B1078" s="126">
        <v>740</v>
      </c>
      <c r="K1078" s="113">
        <f t="shared" si="18"/>
        <v>556.37717121588094</v>
      </c>
    </row>
    <row r="1079" spans="2:11" x14ac:dyDescent="0.3">
      <c r="B1079" s="126">
        <v>2690</v>
      </c>
      <c r="K1079" s="113">
        <f t="shared" si="18"/>
        <v>2022.5062034739453</v>
      </c>
    </row>
    <row r="1080" spans="2:11" x14ac:dyDescent="0.3">
      <c r="B1080" s="126">
        <v>9330</v>
      </c>
      <c r="K1080" s="113">
        <f t="shared" si="18"/>
        <v>7014.8635235732008</v>
      </c>
    </row>
    <row r="1081" spans="2:11" x14ac:dyDescent="0.3">
      <c r="B1081" s="126">
        <v>18110</v>
      </c>
      <c r="K1081" s="113">
        <f t="shared" si="18"/>
        <v>13616.203473945408</v>
      </c>
    </row>
    <row r="1082" spans="2:11" x14ac:dyDescent="0.3">
      <c r="B1082" s="126">
        <v>26630</v>
      </c>
      <c r="K1082" s="113">
        <f t="shared" si="18"/>
        <v>20022.059553349874</v>
      </c>
    </row>
    <row r="1083" spans="2:11" x14ac:dyDescent="0.3">
      <c r="B1083" s="126">
        <v>0</v>
      </c>
      <c r="K1083" s="113">
        <f t="shared" si="18"/>
        <v>0</v>
      </c>
    </row>
    <row r="1084" spans="2:11" x14ac:dyDescent="0.3">
      <c r="B1084" s="126">
        <v>0</v>
      </c>
      <c r="K1084" s="113">
        <f t="shared" si="18"/>
        <v>0</v>
      </c>
    </row>
    <row r="1085" spans="2:11" x14ac:dyDescent="0.3">
      <c r="B1085" s="126">
        <v>2890</v>
      </c>
      <c r="K1085" s="113">
        <f t="shared" si="18"/>
        <v>2172.8784119106699</v>
      </c>
    </row>
    <row r="1086" spans="2:11" x14ac:dyDescent="0.3">
      <c r="B1086" s="126">
        <v>7790</v>
      </c>
      <c r="K1086" s="113">
        <f t="shared" si="18"/>
        <v>5856.997518610422</v>
      </c>
    </row>
    <row r="1087" spans="2:11" x14ac:dyDescent="0.3">
      <c r="B1087" s="126">
        <v>10230</v>
      </c>
      <c r="K1087" s="113">
        <f t="shared" si="18"/>
        <v>7691.5384615384619</v>
      </c>
    </row>
    <row r="1088" spans="2:11" x14ac:dyDescent="0.3">
      <c r="B1088" s="126">
        <v>11850</v>
      </c>
      <c r="K1088" s="113">
        <f t="shared" si="18"/>
        <v>8909.5533498759305</v>
      </c>
    </row>
    <row r="1089" spans="2:11" x14ac:dyDescent="0.3">
      <c r="B1089" s="126">
        <v>13660</v>
      </c>
      <c r="K1089" s="113">
        <f t="shared" si="18"/>
        <v>10270.421836228288</v>
      </c>
    </row>
    <row r="1090" spans="2:11" x14ac:dyDescent="0.3">
      <c r="B1090" s="126">
        <v>15400</v>
      </c>
      <c r="K1090" s="113">
        <f t="shared" si="18"/>
        <v>11578.660049627792</v>
      </c>
    </row>
    <row r="1091" spans="2:11" x14ac:dyDescent="0.3">
      <c r="B1091" s="126">
        <v>16239.999999999998</v>
      </c>
      <c r="K1091" s="113">
        <f t="shared" si="18"/>
        <v>12210.223325062034</v>
      </c>
    </row>
    <row r="1092" spans="2:11" x14ac:dyDescent="0.3">
      <c r="B1092" s="126">
        <v>17070</v>
      </c>
      <c r="K1092" s="113">
        <f t="shared" si="18"/>
        <v>12834.267990074441</v>
      </c>
    </row>
    <row r="1093" spans="2:11" x14ac:dyDescent="0.3">
      <c r="B1093" s="126">
        <v>63510</v>
      </c>
      <c r="K1093" s="113">
        <f t="shared" si="18"/>
        <v>47750.694789081885</v>
      </c>
    </row>
    <row r="1094" spans="2:11" x14ac:dyDescent="0.3">
      <c r="B1094" s="126">
        <v>54630</v>
      </c>
      <c r="K1094" s="113">
        <f t="shared" si="18"/>
        <v>41074.168734491315</v>
      </c>
    </row>
    <row r="1095" spans="2:11" x14ac:dyDescent="0.3">
      <c r="B1095" s="126">
        <v>41560</v>
      </c>
      <c r="K1095" s="113">
        <f t="shared" si="18"/>
        <v>31247.344913151363</v>
      </c>
    </row>
    <row r="1096" spans="2:11" x14ac:dyDescent="0.3">
      <c r="B1096" s="126">
        <v>25720</v>
      </c>
      <c r="K1096" s="113">
        <f t="shared" ref="K1096:K1159" si="19">IF(B1096&gt;0,B1096*(1-(1/4.03)),B1096*(1+(1/3.86)))</f>
        <v>19337.86600496278</v>
      </c>
    </row>
    <row r="1097" spans="2:11" x14ac:dyDescent="0.3">
      <c r="B1097" s="126">
        <v>16030.000000000002</v>
      </c>
      <c r="K1097" s="113">
        <f t="shared" si="19"/>
        <v>12052.332506203475</v>
      </c>
    </row>
    <row r="1098" spans="2:11" x14ac:dyDescent="0.3">
      <c r="B1098" s="126">
        <v>5080</v>
      </c>
      <c r="K1098" s="113">
        <f t="shared" si="19"/>
        <v>3819.4540942928038</v>
      </c>
    </row>
    <row r="1099" spans="2:11" x14ac:dyDescent="0.3">
      <c r="B1099" s="126">
        <v>0</v>
      </c>
      <c r="K1099" s="113">
        <f t="shared" si="19"/>
        <v>0</v>
      </c>
    </row>
    <row r="1100" spans="2:11" x14ac:dyDescent="0.3">
      <c r="B1100" s="126">
        <v>0</v>
      </c>
      <c r="K1100" s="113">
        <f t="shared" si="19"/>
        <v>0</v>
      </c>
    </row>
    <row r="1101" spans="2:11" x14ac:dyDescent="0.3">
      <c r="B1101" s="126">
        <v>0</v>
      </c>
      <c r="K1101" s="113">
        <f t="shared" si="19"/>
        <v>0</v>
      </c>
    </row>
    <row r="1102" spans="2:11" x14ac:dyDescent="0.3">
      <c r="B1102" s="126">
        <v>0</v>
      </c>
      <c r="K1102" s="113">
        <f t="shared" si="19"/>
        <v>0</v>
      </c>
    </row>
    <row r="1103" spans="2:11" x14ac:dyDescent="0.3">
      <c r="B1103" s="126">
        <v>0</v>
      </c>
      <c r="K1103" s="113">
        <f t="shared" si="19"/>
        <v>0</v>
      </c>
    </row>
    <row r="1104" spans="2:11" x14ac:dyDescent="0.3">
      <c r="B1104" s="126">
        <v>0</v>
      </c>
      <c r="K1104" s="113">
        <f t="shared" si="19"/>
        <v>0</v>
      </c>
    </row>
    <row r="1105" spans="2:11" x14ac:dyDescent="0.3">
      <c r="B1105" s="126">
        <v>1360</v>
      </c>
      <c r="K1105" s="113">
        <f t="shared" si="19"/>
        <v>1022.531017369727</v>
      </c>
    </row>
    <row r="1106" spans="2:11" x14ac:dyDescent="0.3">
      <c r="B1106" s="126">
        <v>5370</v>
      </c>
      <c r="K1106" s="113">
        <f t="shared" si="19"/>
        <v>4037.4937965260547</v>
      </c>
    </row>
    <row r="1107" spans="2:11" x14ac:dyDescent="0.3">
      <c r="B1107" s="126">
        <v>0</v>
      </c>
      <c r="K1107" s="113">
        <f t="shared" si="19"/>
        <v>0</v>
      </c>
    </row>
    <row r="1108" spans="2:11" x14ac:dyDescent="0.3">
      <c r="B1108" s="126">
        <v>0</v>
      </c>
      <c r="K1108" s="113">
        <f t="shared" si="19"/>
        <v>0</v>
      </c>
    </row>
    <row r="1109" spans="2:11" x14ac:dyDescent="0.3">
      <c r="B1109" s="126">
        <v>0</v>
      </c>
      <c r="K1109" s="113">
        <f t="shared" si="19"/>
        <v>0</v>
      </c>
    </row>
    <row r="1110" spans="2:11" x14ac:dyDescent="0.3">
      <c r="B1110" s="126">
        <v>0</v>
      </c>
      <c r="K1110" s="113">
        <f t="shared" si="19"/>
        <v>0</v>
      </c>
    </row>
    <row r="1111" spans="2:11" x14ac:dyDescent="0.3">
      <c r="B1111" s="126">
        <v>0</v>
      </c>
      <c r="K1111" s="113">
        <f t="shared" si="19"/>
        <v>0</v>
      </c>
    </row>
    <row r="1112" spans="2:11" x14ac:dyDescent="0.3">
      <c r="B1112" s="126">
        <v>0</v>
      </c>
      <c r="K1112" s="113">
        <f t="shared" si="19"/>
        <v>0</v>
      </c>
    </row>
    <row r="1113" spans="2:11" x14ac:dyDescent="0.3">
      <c r="B1113" s="126">
        <v>0</v>
      </c>
      <c r="K1113" s="113">
        <f t="shared" si="19"/>
        <v>0</v>
      </c>
    </row>
    <row r="1114" spans="2:11" x14ac:dyDescent="0.3">
      <c r="B1114" s="126">
        <v>0</v>
      </c>
      <c r="K1114" s="113">
        <f t="shared" si="19"/>
        <v>0</v>
      </c>
    </row>
    <row r="1115" spans="2:11" x14ac:dyDescent="0.3">
      <c r="B1115" s="126">
        <v>0</v>
      </c>
      <c r="K1115" s="113">
        <f t="shared" si="19"/>
        <v>0</v>
      </c>
    </row>
    <row r="1116" spans="2:11" x14ac:dyDescent="0.3">
      <c r="B1116" s="126">
        <v>60</v>
      </c>
      <c r="K1116" s="113">
        <f t="shared" si="19"/>
        <v>45.111662531017366</v>
      </c>
    </row>
    <row r="1117" spans="2:11" x14ac:dyDescent="0.3">
      <c r="B1117" s="126">
        <v>35790</v>
      </c>
      <c r="K1117" s="113">
        <f t="shared" si="19"/>
        <v>26909.106699751861</v>
      </c>
    </row>
    <row r="1118" spans="2:11" x14ac:dyDescent="0.3">
      <c r="B1118" s="126">
        <v>28720</v>
      </c>
      <c r="K1118" s="113">
        <f t="shared" si="19"/>
        <v>21593.449131513647</v>
      </c>
    </row>
    <row r="1119" spans="2:11" x14ac:dyDescent="0.3">
      <c r="B1119" s="126">
        <v>17040</v>
      </c>
      <c r="K1119" s="113">
        <f t="shared" si="19"/>
        <v>12811.712158808932</v>
      </c>
    </row>
    <row r="1120" spans="2:11" x14ac:dyDescent="0.3">
      <c r="B1120" s="126">
        <v>3940</v>
      </c>
      <c r="K1120" s="113">
        <f t="shared" si="19"/>
        <v>2962.3325062034737</v>
      </c>
    </row>
    <row r="1121" spans="2:11" x14ac:dyDescent="0.3">
      <c r="B1121" s="126">
        <v>0</v>
      </c>
      <c r="K1121" s="113">
        <f t="shared" si="19"/>
        <v>0</v>
      </c>
    </row>
    <row r="1122" spans="2:11" x14ac:dyDescent="0.3">
      <c r="B1122" s="126">
        <v>0</v>
      </c>
      <c r="K1122" s="113">
        <f t="shared" si="19"/>
        <v>0</v>
      </c>
    </row>
    <row r="1123" spans="2:11" x14ac:dyDescent="0.3">
      <c r="B1123" s="126">
        <v>-1160</v>
      </c>
      <c r="K1123" s="113">
        <f t="shared" si="19"/>
        <v>-1460.518134715026</v>
      </c>
    </row>
    <row r="1124" spans="2:11" x14ac:dyDescent="0.3">
      <c r="B1124" s="126">
        <v>-10210</v>
      </c>
      <c r="K1124" s="113">
        <f t="shared" si="19"/>
        <v>-12855.077720207255</v>
      </c>
    </row>
    <row r="1125" spans="2:11" x14ac:dyDescent="0.3">
      <c r="B1125" s="126">
        <v>-12850</v>
      </c>
      <c r="K1125" s="113">
        <f t="shared" si="19"/>
        <v>-16179.015544041451</v>
      </c>
    </row>
    <row r="1126" spans="2:11" x14ac:dyDescent="0.3">
      <c r="B1126" s="126">
        <v>-16870</v>
      </c>
      <c r="K1126" s="113">
        <f t="shared" si="19"/>
        <v>-21240.466321243523</v>
      </c>
    </row>
    <row r="1127" spans="2:11" x14ac:dyDescent="0.3">
      <c r="B1127" s="126">
        <v>-14510</v>
      </c>
      <c r="K1127" s="113">
        <f t="shared" si="19"/>
        <v>-18269.067357512955</v>
      </c>
    </row>
    <row r="1128" spans="2:11" x14ac:dyDescent="0.3">
      <c r="B1128" s="126">
        <v>-7870</v>
      </c>
      <c r="K1128" s="113">
        <f t="shared" si="19"/>
        <v>-9908.8601036269429</v>
      </c>
    </row>
    <row r="1129" spans="2:11" x14ac:dyDescent="0.3">
      <c r="B1129" s="126">
        <v>-3030</v>
      </c>
      <c r="K1129" s="113">
        <f t="shared" si="19"/>
        <v>-3814.9740932642489</v>
      </c>
    </row>
    <row r="1130" spans="2:11" x14ac:dyDescent="0.3">
      <c r="B1130" s="126">
        <v>-310</v>
      </c>
      <c r="K1130" s="113">
        <f t="shared" si="19"/>
        <v>-390.31088082901556</v>
      </c>
    </row>
    <row r="1131" spans="2:11" x14ac:dyDescent="0.3">
      <c r="B1131" s="126">
        <v>0</v>
      </c>
      <c r="K1131" s="113">
        <f t="shared" si="19"/>
        <v>0</v>
      </c>
    </row>
    <row r="1132" spans="2:11" x14ac:dyDescent="0.3">
      <c r="B1132" s="126">
        <v>0</v>
      </c>
      <c r="K1132" s="113">
        <f t="shared" si="19"/>
        <v>0</v>
      </c>
    </row>
    <row r="1133" spans="2:11" x14ac:dyDescent="0.3">
      <c r="B1133" s="126">
        <v>0</v>
      </c>
      <c r="K1133" s="113">
        <f t="shared" si="19"/>
        <v>0</v>
      </c>
    </row>
    <row r="1134" spans="2:11" x14ac:dyDescent="0.3">
      <c r="B1134" s="126">
        <v>0</v>
      </c>
      <c r="K1134" s="113">
        <f t="shared" si="19"/>
        <v>0</v>
      </c>
    </row>
    <row r="1135" spans="2:11" x14ac:dyDescent="0.3">
      <c r="B1135" s="126">
        <v>0</v>
      </c>
      <c r="K1135" s="113">
        <f t="shared" si="19"/>
        <v>0</v>
      </c>
    </row>
    <row r="1136" spans="2:11" x14ac:dyDescent="0.3">
      <c r="B1136" s="126">
        <v>0</v>
      </c>
      <c r="K1136" s="113">
        <f t="shared" si="19"/>
        <v>0</v>
      </c>
    </row>
    <row r="1137" spans="2:11" x14ac:dyDescent="0.3">
      <c r="B1137" s="126">
        <v>0</v>
      </c>
      <c r="K1137" s="113">
        <f t="shared" si="19"/>
        <v>0</v>
      </c>
    </row>
    <row r="1138" spans="2:11" x14ac:dyDescent="0.3">
      <c r="B1138" s="126">
        <v>0</v>
      </c>
      <c r="K1138" s="113">
        <f t="shared" si="19"/>
        <v>0</v>
      </c>
    </row>
    <row r="1139" spans="2:11" x14ac:dyDescent="0.3">
      <c r="B1139" s="126">
        <v>0</v>
      </c>
      <c r="K1139" s="113">
        <f t="shared" si="19"/>
        <v>0</v>
      </c>
    </row>
    <row r="1140" spans="2:11" x14ac:dyDescent="0.3">
      <c r="B1140" s="126">
        <v>0</v>
      </c>
      <c r="K1140" s="113">
        <f t="shared" si="19"/>
        <v>0</v>
      </c>
    </row>
    <row r="1141" spans="2:11" x14ac:dyDescent="0.3">
      <c r="B1141" s="126">
        <v>0</v>
      </c>
      <c r="K1141" s="113">
        <f t="shared" si="19"/>
        <v>0</v>
      </c>
    </row>
    <row r="1142" spans="2:11" x14ac:dyDescent="0.3">
      <c r="B1142" s="126">
        <v>10110</v>
      </c>
      <c r="K1142" s="113">
        <f t="shared" si="19"/>
        <v>7601.3151364764271</v>
      </c>
    </row>
    <row r="1143" spans="2:11" x14ac:dyDescent="0.3">
      <c r="B1143" s="126">
        <v>7440</v>
      </c>
      <c r="K1143" s="113">
        <f t="shared" si="19"/>
        <v>5593.8461538461534</v>
      </c>
    </row>
    <row r="1144" spans="2:11" x14ac:dyDescent="0.3">
      <c r="B1144" s="126">
        <v>40</v>
      </c>
      <c r="K1144" s="113">
        <f t="shared" si="19"/>
        <v>30.074441687344912</v>
      </c>
    </row>
    <row r="1145" spans="2:11" x14ac:dyDescent="0.3">
      <c r="B1145" s="126">
        <v>0</v>
      </c>
      <c r="K1145" s="113">
        <f t="shared" si="19"/>
        <v>0</v>
      </c>
    </row>
    <row r="1146" spans="2:11" x14ac:dyDescent="0.3">
      <c r="B1146" s="126">
        <v>0</v>
      </c>
      <c r="K1146" s="113">
        <f t="shared" si="19"/>
        <v>0</v>
      </c>
    </row>
    <row r="1147" spans="2:11" x14ac:dyDescent="0.3">
      <c r="B1147" s="126">
        <v>0</v>
      </c>
      <c r="K1147" s="113">
        <f t="shared" si="19"/>
        <v>0</v>
      </c>
    </row>
    <row r="1148" spans="2:11" x14ac:dyDescent="0.3">
      <c r="B1148" s="126">
        <v>-940</v>
      </c>
      <c r="K1148" s="113">
        <f t="shared" si="19"/>
        <v>-1183.5233160621763</v>
      </c>
    </row>
    <row r="1149" spans="2:11" x14ac:dyDescent="0.3">
      <c r="B1149" s="126">
        <v>-3770</v>
      </c>
      <c r="K1149" s="113">
        <f t="shared" si="19"/>
        <v>-4746.6839378238346</v>
      </c>
    </row>
    <row r="1150" spans="2:11" x14ac:dyDescent="0.3">
      <c r="B1150" s="126">
        <v>-4860</v>
      </c>
      <c r="K1150" s="113">
        <f t="shared" si="19"/>
        <v>-6119.0673575129531</v>
      </c>
    </row>
    <row r="1151" spans="2:11" x14ac:dyDescent="0.3">
      <c r="B1151" s="126">
        <v>-3440</v>
      </c>
      <c r="K1151" s="113">
        <f t="shared" si="19"/>
        <v>-4331.1917098445601</v>
      </c>
    </row>
    <row r="1152" spans="2:11" x14ac:dyDescent="0.3">
      <c r="B1152" s="126">
        <v>-1270</v>
      </c>
      <c r="K1152" s="113">
        <f t="shared" si="19"/>
        <v>-1599.0155440414508</v>
      </c>
    </row>
    <row r="1153" spans="2:11" x14ac:dyDescent="0.3">
      <c r="B1153" s="126">
        <v>0</v>
      </c>
      <c r="K1153" s="113">
        <f t="shared" si="19"/>
        <v>0</v>
      </c>
    </row>
    <row r="1154" spans="2:11" x14ac:dyDescent="0.3">
      <c r="B1154" s="126">
        <v>0</v>
      </c>
      <c r="K1154" s="113">
        <f t="shared" si="19"/>
        <v>0</v>
      </c>
    </row>
    <row r="1155" spans="2:11" x14ac:dyDescent="0.3">
      <c r="B1155" s="126">
        <v>0</v>
      </c>
      <c r="K1155" s="113">
        <f t="shared" si="19"/>
        <v>0</v>
      </c>
    </row>
    <row r="1156" spans="2:11" x14ac:dyDescent="0.3">
      <c r="B1156" s="126">
        <v>0</v>
      </c>
      <c r="K1156" s="113">
        <f t="shared" si="19"/>
        <v>0</v>
      </c>
    </row>
    <row r="1157" spans="2:11" x14ac:dyDescent="0.3">
      <c r="B1157" s="126">
        <v>0</v>
      </c>
      <c r="K1157" s="113">
        <f t="shared" si="19"/>
        <v>0</v>
      </c>
    </row>
    <row r="1158" spans="2:11" x14ac:dyDescent="0.3">
      <c r="B1158" s="126">
        <v>0</v>
      </c>
      <c r="K1158" s="113">
        <f t="shared" si="19"/>
        <v>0</v>
      </c>
    </row>
    <row r="1159" spans="2:11" x14ac:dyDescent="0.3">
      <c r="B1159" s="126">
        <v>0</v>
      </c>
      <c r="K1159" s="113">
        <f t="shared" si="19"/>
        <v>0</v>
      </c>
    </row>
    <row r="1160" spans="2:11" x14ac:dyDescent="0.3">
      <c r="B1160" s="126">
        <v>0</v>
      </c>
      <c r="K1160" s="113">
        <f t="shared" ref="K1160:K1223" si="20">IF(B1160&gt;0,B1160*(1-(1/4.03)),B1160*(1+(1/3.86)))</f>
        <v>0</v>
      </c>
    </row>
    <row r="1161" spans="2:11" x14ac:dyDescent="0.3">
      <c r="B1161" s="126">
        <v>0</v>
      </c>
      <c r="K1161" s="113">
        <f t="shared" si="20"/>
        <v>0</v>
      </c>
    </row>
    <row r="1162" spans="2:11" x14ac:dyDescent="0.3">
      <c r="B1162" s="126">
        <v>0</v>
      </c>
      <c r="K1162" s="113">
        <f t="shared" si="20"/>
        <v>0</v>
      </c>
    </row>
    <row r="1163" spans="2:11" x14ac:dyDescent="0.3">
      <c r="B1163" s="126">
        <v>0</v>
      </c>
      <c r="K1163" s="113">
        <f t="shared" si="20"/>
        <v>0</v>
      </c>
    </row>
    <row r="1164" spans="2:11" x14ac:dyDescent="0.3">
      <c r="B1164" s="126">
        <v>0</v>
      </c>
      <c r="K1164" s="113">
        <f t="shared" si="20"/>
        <v>0</v>
      </c>
    </row>
    <row r="1165" spans="2:11" x14ac:dyDescent="0.3">
      <c r="B1165" s="126">
        <v>0</v>
      </c>
      <c r="K1165" s="113">
        <f t="shared" si="20"/>
        <v>0</v>
      </c>
    </row>
    <row r="1166" spans="2:11" x14ac:dyDescent="0.3">
      <c r="B1166" s="126">
        <v>0</v>
      </c>
      <c r="K1166" s="113">
        <f t="shared" si="20"/>
        <v>0</v>
      </c>
    </row>
    <row r="1167" spans="2:11" x14ac:dyDescent="0.3">
      <c r="B1167" s="126">
        <v>0</v>
      </c>
      <c r="K1167" s="113">
        <f t="shared" si="20"/>
        <v>0</v>
      </c>
    </row>
    <row r="1168" spans="2:11" x14ac:dyDescent="0.3">
      <c r="B1168" s="126">
        <v>0</v>
      </c>
      <c r="K1168" s="113">
        <f t="shared" si="20"/>
        <v>0</v>
      </c>
    </row>
    <row r="1169" spans="2:11" x14ac:dyDescent="0.3">
      <c r="B1169" s="126">
        <v>0</v>
      </c>
      <c r="K1169" s="113">
        <f t="shared" si="20"/>
        <v>0</v>
      </c>
    </row>
    <row r="1170" spans="2:11" x14ac:dyDescent="0.3">
      <c r="B1170" s="126">
        <v>0</v>
      </c>
      <c r="K1170" s="113">
        <f t="shared" si="20"/>
        <v>0</v>
      </c>
    </row>
    <row r="1171" spans="2:11" x14ac:dyDescent="0.3">
      <c r="B1171" s="126">
        <v>-1110</v>
      </c>
      <c r="K1171" s="113">
        <f t="shared" si="20"/>
        <v>-1397.5647668393783</v>
      </c>
    </row>
    <row r="1172" spans="2:11" x14ac:dyDescent="0.3">
      <c r="B1172" s="126">
        <v>-9410</v>
      </c>
      <c r="K1172" s="113">
        <f t="shared" si="20"/>
        <v>-11847.823834196892</v>
      </c>
    </row>
    <row r="1173" spans="2:11" x14ac:dyDescent="0.3">
      <c r="B1173" s="126">
        <v>-12820</v>
      </c>
      <c r="K1173" s="113">
        <f t="shared" si="20"/>
        <v>-16141.243523316063</v>
      </c>
    </row>
    <row r="1174" spans="2:11" x14ac:dyDescent="0.3">
      <c r="B1174" s="126">
        <v>-11300</v>
      </c>
      <c r="K1174" s="113">
        <f t="shared" si="20"/>
        <v>-14227.461139896373</v>
      </c>
    </row>
    <row r="1175" spans="2:11" x14ac:dyDescent="0.3">
      <c r="B1175" s="126">
        <v>-10830</v>
      </c>
      <c r="K1175" s="113">
        <f t="shared" si="20"/>
        <v>-13635.699481865286</v>
      </c>
    </row>
    <row r="1176" spans="2:11" x14ac:dyDescent="0.3">
      <c r="B1176" s="126">
        <v>0</v>
      </c>
      <c r="K1176" s="113">
        <f t="shared" si="20"/>
        <v>0</v>
      </c>
    </row>
    <row r="1177" spans="2:11" x14ac:dyDescent="0.3">
      <c r="B1177" s="126">
        <v>0</v>
      </c>
      <c r="K1177" s="113">
        <f t="shared" si="20"/>
        <v>0</v>
      </c>
    </row>
    <row r="1178" spans="2:11" x14ac:dyDescent="0.3">
      <c r="B1178" s="126">
        <v>0</v>
      </c>
      <c r="K1178" s="113">
        <f t="shared" si="20"/>
        <v>0</v>
      </c>
    </row>
    <row r="1179" spans="2:11" x14ac:dyDescent="0.3">
      <c r="B1179" s="126">
        <v>0</v>
      </c>
      <c r="K1179" s="113">
        <f t="shared" si="20"/>
        <v>0</v>
      </c>
    </row>
    <row r="1180" spans="2:11" x14ac:dyDescent="0.3">
      <c r="B1180" s="126">
        <v>0</v>
      </c>
      <c r="K1180" s="113">
        <f t="shared" si="20"/>
        <v>0</v>
      </c>
    </row>
    <row r="1181" spans="2:11" x14ac:dyDescent="0.3">
      <c r="B1181" s="126">
        <v>0</v>
      </c>
      <c r="K1181" s="113">
        <f t="shared" si="20"/>
        <v>0</v>
      </c>
    </row>
    <row r="1182" spans="2:11" x14ac:dyDescent="0.3">
      <c r="B1182" s="126">
        <v>0</v>
      </c>
      <c r="K1182" s="113">
        <f t="shared" si="20"/>
        <v>0</v>
      </c>
    </row>
    <row r="1183" spans="2:11" x14ac:dyDescent="0.3">
      <c r="B1183" s="126">
        <v>0</v>
      </c>
      <c r="K1183" s="113">
        <f t="shared" si="20"/>
        <v>0</v>
      </c>
    </row>
    <row r="1184" spans="2:11" x14ac:dyDescent="0.3">
      <c r="B1184" s="126">
        <v>0</v>
      </c>
      <c r="K1184" s="113">
        <f t="shared" si="20"/>
        <v>0</v>
      </c>
    </row>
    <row r="1185" spans="2:11" x14ac:dyDescent="0.3">
      <c r="B1185" s="126">
        <v>0</v>
      </c>
      <c r="K1185" s="113">
        <f t="shared" si="20"/>
        <v>0</v>
      </c>
    </row>
    <row r="1186" spans="2:11" x14ac:dyDescent="0.3">
      <c r="B1186" s="126">
        <v>0</v>
      </c>
      <c r="K1186" s="113">
        <f t="shared" si="20"/>
        <v>0</v>
      </c>
    </row>
    <row r="1187" spans="2:11" x14ac:dyDescent="0.3">
      <c r="B1187" s="126">
        <v>0</v>
      </c>
      <c r="K1187" s="113">
        <f t="shared" si="20"/>
        <v>0</v>
      </c>
    </row>
    <row r="1188" spans="2:11" x14ac:dyDescent="0.3">
      <c r="B1188" s="126">
        <v>0</v>
      </c>
      <c r="K1188" s="113">
        <f t="shared" si="20"/>
        <v>0</v>
      </c>
    </row>
    <row r="1189" spans="2:11" x14ac:dyDescent="0.3">
      <c r="B1189" s="126">
        <v>5470</v>
      </c>
      <c r="K1189" s="113">
        <f t="shared" si="20"/>
        <v>4112.679900744417</v>
      </c>
    </row>
    <row r="1190" spans="2:11" x14ac:dyDescent="0.3">
      <c r="B1190" s="126">
        <v>5290</v>
      </c>
      <c r="K1190" s="113">
        <f t="shared" si="20"/>
        <v>3977.3449131513648</v>
      </c>
    </row>
    <row r="1191" spans="2:11" x14ac:dyDescent="0.3">
      <c r="B1191" s="126">
        <v>390</v>
      </c>
      <c r="K1191" s="113">
        <f t="shared" si="20"/>
        <v>293.22580645161293</v>
      </c>
    </row>
    <row r="1192" spans="2:11" x14ac:dyDescent="0.3">
      <c r="B1192" s="126">
        <v>0</v>
      </c>
      <c r="K1192" s="113">
        <f t="shared" si="20"/>
        <v>0</v>
      </c>
    </row>
    <row r="1193" spans="2:11" x14ac:dyDescent="0.3">
      <c r="B1193" s="126">
        <v>-1340</v>
      </c>
      <c r="K1193" s="113">
        <f t="shared" si="20"/>
        <v>-1687.1502590673576</v>
      </c>
    </row>
    <row r="1194" spans="2:11" x14ac:dyDescent="0.3">
      <c r="B1194" s="126">
        <v>-4300</v>
      </c>
      <c r="K1194" s="113">
        <f t="shared" si="20"/>
        <v>-5413.9896373056999</v>
      </c>
    </row>
    <row r="1195" spans="2:11" x14ac:dyDescent="0.3">
      <c r="B1195" s="126">
        <v>-13840</v>
      </c>
      <c r="K1195" s="113">
        <f t="shared" si="20"/>
        <v>-17425.492227979274</v>
      </c>
    </row>
    <row r="1196" spans="2:11" x14ac:dyDescent="0.3">
      <c r="B1196" s="126">
        <v>-22490</v>
      </c>
      <c r="K1196" s="113">
        <f t="shared" si="20"/>
        <v>-28316.424870466322</v>
      </c>
    </row>
    <row r="1197" spans="2:11" x14ac:dyDescent="0.3">
      <c r="B1197" s="126">
        <v>-30730</v>
      </c>
      <c r="K1197" s="113">
        <f t="shared" si="20"/>
        <v>-38691.139896373061</v>
      </c>
    </row>
    <row r="1198" spans="2:11" x14ac:dyDescent="0.3">
      <c r="B1198" s="126">
        <v>-29620</v>
      </c>
      <c r="K1198" s="113">
        <f t="shared" si="20"/>
        <v>-37293.575129533681</v>
      </c>
    </row>
    <row r="1199" spans="2:11" x14ac:dyDescent="0.3">
      <c r="B1199" s="126">
        <v>-26780</v>
      </c>
      <c r="K1199" s="113">
        <f t="shared" si="20"/>
        <v>-33717.82383419689</v>
      </c>
    </row>
    <row r="1200" spans="2:11" x14ac:dyDescent="0.3">
      <c r="B1200" s="126">
        <v>-19390</v>
      </c>
      <c r="K1200" s="113">
        <f t="shared" si="20"/>
        <v>-24413.316062176167</v>
      </c>
    </row>
    <row r="1201" spans="2:11" x14ac:dyDescent="0.3">
      <c r="B1201" s="126">
        <v>-10970</v>
      </c>
      <c r="K1201" s="113">
        <f t="shared" si="20"/>
        <v>-13811.968911917098</v>
      </c>
    </row>
    <row r="1202" spans="2:11" x14ac:dyDescent="0.3">
      <c r="B1202" s="126">
        <v>-4380</v>
      </c>
      <c r="K1202" s="113">
        <f t="shared" si="20"/>
        <v>-5514.7150259067357</v>
      </c>
    </row>
    <row r="1203" spans="2:11" x14ac:dyDescent="0.3">
      <c r="B1203" s="126">
        <v>0</v>
      </c>
      <c r="K1203" s="113">
        <f t="shared" si="20"/>
        <v>0</v>
      </c>
    </row>
    <row r="1204" spans="2:11" x14ac:dyDescent="0.3">
      <c r="B1204" s="126">
        <v>0</v>
      </c>
      <c r="K1204" s="113">
        <f t="shared" si="20"/>
        <v>0</v>
      </c>
    </row>
    <row r="1205" spans="2:11" x14ac:dyDescent="0.3">
      <c r="B1205" s="126">
        <v>0</v>
      </c>
      <c r="K1205" s="113">
        <f t="shared" si="20"/>
        <v>0</v>
      </c>
    </row>
    <row r="1206" spans="2:11" x14ac:dyDescent="0.3">
      <c r="B1206" s="126">
        <v>0</v>
      </c>
      <c r="K1206" s="113">
        <f t="shared" si="20"/>
        <v>0</v>
      </c>
    </row>
    <row r="1207" spans="2:11" x14ac:dyDescent="0.3">
      <c r="B1207" s="126">
        <v>0</v>
      </c>
      <c r="K1207" s="113">
        <f t="shared" si="20"/>
        <v>0</v>
      </c>
    </row>
    <row r="1208" spans="2:11" x14ac:dyDescent="0.3">
      <c r="B1208" s="126">
        <v>0</v>
      </c>
      <c r="K1208" s="113">
        <f t="shared" si="20"/>
        <v>0</v>
      </c>
    </row>
    <row r="1209" spans="2:11" x14ac:dyDescent="0.3">
      <c r="B1209" s="126">
        <v>0</v>
      </c>
      <c r="K1209" s="113">
        <f t="shared" si="20"/>
        <v>0</v>
      </c>
    </row>
    <row r="1210" spans="2:11" x14ac:dyDescent="0.3">
      <c r="B1210" s="126">
        <v>0</v>
      </c>
      <c r="K1210" s="113">
        <f t="shared" si="20"/>
        <v>0</v>
      </c>
    </row>
    <row r="1211" spans="2:11" x14ac:dyDescent="0.3">
      <c r="B1211" s="126">
        <v>0</v>
      </c>
      <c r="K1211" s="113">
        <f t="shared" si="20"/>
        <v>0</v>
      </c>
    </row>
    <row r="1212" spans="2:11" x14ac:dyDescent="0.3">
      <c r="B1212" s="126">
        <v>0</v>
      </c>
      <c r="K1212" s="113">
        <f t="shared" si="20"/>
        <v>0</v>
      </c>
    </row>
    <row r="1213" spans="2:11" x14ac:dyDescent="0.3">
      <c r="B1213" s="126">
        <v>-4390</v>
      </c>
      <c r="K1213" s="113">
        <f t="shared" si="20"/>
        <v>-5527.3056994818653</v>
      </c>
    </row>
    <row r="1214" spans="2:11" x14ac:dyDescent="0.3">
      <c r="B1214" s="126">
        <v>-190</v>
      </c>
      <c r="K1214" s="113">
        <f t="shared" si="20"/>
        <v>-239.22279792746116</v>
      </c>
    </row>
    <row r="1215" spans="2:11" x14ac:dyDescent="0.3">
      <c r="B1215" s="126">
        <v>-1450</v>
      </c>
      <c r="K1215" s="113">
        <f t="shared" si="20"/>
        <v>-1825.6476683937824</v>
      </c>
    </row>
    <row r="1216" spans="2:11" x14ac:dyDescent="0.3">
      <c r="B1216" s="126">
        <v>-3480</v>
      </c>
      <c r="K1216" s="113">
        <f t="shared" si="20"/>
        <v>-4381.5544041450776</v>
      </c>
    </row>
    <row r="1217" spans="2:11" x14ac:dyDescent="0.3">
      <c r="B1217" s="126">
        <v>-9890</v>
      </c>
      <c r="K1217" s="113">
        <f t="shared" si="20"/>
        <v>-12452.176165803108</v>
      </c>
    </row>
    <row r="1218" spans="2:11" x14ac:dyDescent="0.3">
      <c r="B1218" s="126">
        <v>-18830</v>
      </c>
      <c r="K1218" s="113">
        <f t="shared" si="20"/>
        <v>-23708.238341968914</v>
      </c>
    </row>
    <row r="1219" spans="2:11" x14ac:dyDescent="0.3">
      <c r="B1219" s="126">
        <v>-24460</v>
      </c>
      <c r="K1219" s="113">
        <f t="shared" si="20"/>
        <v>-30796.787564766841</v>
      </c>
    </row>
    <row r="1220" spans="2:11" x14ac:dyDescent="0.3">
      <c r="B1220" s="126">
        <v>-31160</v>
      </c>
      <c r="K1220" s="113">
        <f t="shared" si="20"/>
        <v>-39232.538860103625</v>
      </c>
    </row>
    <row r="1221" spans="2:11" x14ac:dyDescent="0.3">
      <c r="B1221" s="126">
        <v>-39740</v>
      </c>
      <c r="K1221" s="113">
        <f t="shared" si="20"/>
        <v>-50035.336787564767</v>
      </c>
    </row>
    <row r="1222" spans="2:11" x14ac:dyDescent="0.3">
      <c r="B1222" s="126">
        <v>-42530</v>
      </c>
      <c r="K1222" s="113">
        <f t="shared" si="20"/>
        <v>-53548.13471502591</v>
      </c>
    </row>
    <row r="1223" spans="2:11" x14ac:dyDescent="0.3">
      <c r="B1223" s="126">
        <v>-38570</v>
      </c>
      <c r="K1223" s="113">
        <f t="shared" si="20"/>
        <v>-48562.227979274612</v>
      </c>
    </row>
    <row r="1224" spans="2:11" x14ac:dyDescent="0.3">
      <c r="B1224" s="126">
        <v>-29790</v>
      </c>
      <c r="K1224" s="113">
        <f t="shared" ref="K1224:K1287" si="21">IF(B1224&gt;0,B1224*(1-(1/4.03)),B1224*(1+(1/3.86)))</f>
        <v>-37507.616580310882</v>
      </c>
    </row>
    <row r="1225" spans="2:11" x14ac:dyDescent="0.3">
      <c r="B1225" s="126">
        <v>-19790</v>
      </c>
      <c r="K1225" s="113">
        <f t="shared" si="21"/>
        <v>-24916.943005181347</v>
      </c>
    </row>
    <row r="1226" spans="2:11" x14ac:dyDescent="0.3">
      <c r="B1226" s="126">
        <v>-11520</v>
      </c>
      <c r="K1226" s="113">
        <f t="shared" si="21"/>
        <v>-14504.455958549222</v>
      </c>
    </row>
    <row r="1227" spans="2:11" x14ac:dyDescent="0.3">
      <c r="B1227" s="126">
        <v>0</v>
      </c>
      <c r="K1227" s="113">
        <f t="shared" si="21"/>
        <v>0</v>
      </c>
    </row>
    <row r="1228" spans="2:11" x14ac:dyDescent="0.3">
      <c r="B1228" s="126">
        <v>0</v>
      </c>
      <c r="K1228" s="113">
        <f t="shared" si="21"/>
        <v>0</v>
      </c>
    </row>
    <row r="1229" spans="2:11" x14ac:dyDescent="0.3">
      <c r="B1229" s="126">
        <v>0</v>
      </c>
      <c r="K1229" s="113">
        <f t="shared" si="21"/>
        <v>0</v>
      </c>
    </row>
    <row r="1230" spans="2:11" x14ac:dyDescent="0.3">
      <c r="B1230" s="126">
        <v>0</v>
      </c>
      <c r="K1230" s="113">
        <f t="shared" si="21"/>
        <v>0</v>
      </c>
    </row>
    <row r="1231" spans="2:11" x14ac:dyDescent="0.3">
      <c r="B1231" s="126">
        <v>0</v>
      </c>
      <c r="K1231" s="113">
        <f t="shared" si="21"/>
        <v>0</v>
      </c>
    </row>
    <row r="1232" spans="2:11" x14ac:dyDescent="0.3">
      <c r="B1232" s="126">
        <v>0</v>
      </c>
      <c r="K1232" s="113">
        <f t="shared" si="21"/>
        <v>0</v>
      </c>
    </row>
    <row r="1233" spans="2:11" x14ac:dyDescent="0.3">
      <c r="B1233" s="126">
        <v>0</v>
      </c>
      <c r="K1233" s="113">
        <f t="shared" si="21"/>
        <v>0</v>
      </c>
    </row>
    <row r="1234" spans="2:11" x14ac:dyDescent="0.3">
      <c r="B1234" s="126">
        <v>0</v>
      </c>
      <c r="K1234" s="113">
        <f t="shared" si="21"/>
        <v>0</v>
      </c>
    </row>
    <row r="1235" spans="2:11" x14ac:dyDescent="0.3">
      <c r="B1235" s="126">
        <v>0</v>
      </c>
      <c r="K1235" s="113">
        <f t="shared" si="21"/>
        <v>0</v>
      </c>
    </row>
    <row r="1236" spans="2:11" x14ac:dyDescent="0.3">
      <c r="B1236" s="126">
        <v>0</v>
      </c>
      <c r="K1236" s="113">
        <f t="shared" si="21"/>
        <v>0</v>
      </c>
    </row>
    <row r="1237" spans="2:11" x14ac:dyDescent="0.3">
      <c r="B1237" s="126">
        <v>-7250</v>
      </c>
      <c r="K1237" s="113">
        <f t="shared" si="21"/>
        <v>-9128.2383419689122</v>
      </c>
    </row>
    <row r="1238" spans="2:11" x14ac:dyDescent="0.3">
      <c r="B1238" s="126">
        <v>-2080</v>
      </c>
      <c r="K1238" s="113">
        <f t="shared" si="21"/>
        <v>-2618.8601036269429</v>
      </c>
    </row>
    <row r="1239" spans="2:11" x14ac:dyDescent="0.3">
      <c r="B1239" s="126">
        <v>-4620</v>
      </c>
      <c r="K1239" s="113">
        <f t="shared" si="21"/>
        <v>-5816.8911917098449</v>
      </c>
    </row>
    <row r="1240" spans="2:11" x14ac:dyDescent="0.3">
      <c r="B1240" s="126">
        <v>-11680</v>
      </c>
      <c r="K1240" s="113">
        <f t="shared" si="21"/>
        <v>-14705.906735751296</v>
      </c>
    </row>
    <row r="1241" spans="2:11" x14ac:dyDescent="0.3">
      <c r="B1241" s="126">
        <v>-15650</v>
      </c>
      <c r="K1241" s="113">
        <f t="shared" si="21"/>
        <v>-19704.404145077722</v>
      </c>
    </row>
    <row r="1242" spans="2:11" x14ac:dyDescent="0.3">
      <c r="B1242" s="126">
        <v>-18410</v>
      </c>
      <c r="K1242" s="113">
        <f t="shared" si="21"/>
        <v>-23179.430051813473</v>
      </c>
    </row>
    <row r="1243" spans="2:11" x14ac:dyDescent="0.3">
      <c r="B1243" s="126">
        <v>-20320</v>
      </c>
      <c r="K1243" s="113">
        <f t="shared" si="21"/>
        <v>-25584.248704663212</v>
      </c>
    </row>
    <row r="1244" spans="2:11" x14ac:dyDescent="0.3">
      <c r="B1244" s="126">
        <v>-26350</v>
      </c>
      <c r="K1244" s="113">
        <f t="shared" si="21"/>
        <v>-33176.424870466319</v>
      </c>
    </row>
    <row r="1245" spans="2:11" x14ac:dyDescent="0.3">
      <c r="B1245" s="126">
        <v>-28130</v>
      </c>
      <c r="K1245" s="113">
        <f t="shared" si="21"/>
        <v>-35417.564766839379</v>
      </c>
    </row>
    <row r="1246" spans="2:11" x14ac:dyDescent="0.3">
      <c r="B1246" s="126">
        <v>-28370</v>
      </c>
      <c r="K1246" s="113">
        <f t="shared" si="21"/>
        <v>-35719.740932642489</v>
      </c>
    </row>
    <row r="1247" spans="2:11" x14ac:dyDescent="0.3">
      <c r="B1247" s="126">
        <v>-24540</v>
      </c>
      <c r="K1247" s="113">
        <f t="shared" si="21"/>
        <v>-30897.512953367877</v>
      </c>
    </row>
    <row r="1248" spans="2:11" x14ac:dyDescent="0.3">
      <c r="B1248" s="126">
        <v>-17460</v>
      </c>
      <c r="K1248" s="113">
        <f t="shared" si="21"/>
        <v>-21983.316062176167</v>
      </c>
    </row>
    <row r="1249" spans="2:11" x14ac:dyDescent="0.3">
      <c r="B1249" s="126">
        <v>-9470</v>
      </c>
      <c r="K1249" s="113">
        <f t="shared" si="21"/>
        <v>-11923.367875647669</v>
      </c>
    </row>
    <row r="1250" spans="2:11" x14ac:dyDescent="0.3">
      <c r="B1250" s="126">
        <v>-3120</v>
      </c>
      <c r="K1250" s="113">
        <f t="shared" si="21"/>
        <v>-3928.2901554404148</v>
      </c>
    </row>
    <row r="1251" spans="2:11" x14ac:dyDescent="0.3">
      <c r="B1251" s="126">
        <v>0</v>
      </c>
      <c r="K1251" s="113">
        <f t="shared" si="21"/>
        <v>0</v>
      </c>
    </row>
    <row r="1252" spans="2:11" x14ac:dyDescent="0.3">
      <c r="B1252" s="126">
        <v>0</v>
      </c>
      <c r="K1252" s="113">
        <f t="shared" si="21"/>
        <v>0</v>
      </c>
    </row>
    <row r="1253" spans="2:11" x14ac:dyDescent="0.3">
      <c r="B1253" s="126">
        <v>0</v>
      </c>
      <c r="K1253" s="113">
        <f t="shared" si="21"/>
        <v>0</v>
      </c>
    </row>
    <row r="1254" spans="2:11" x14ac:dyDescent="0.3">
      <c r="B1254" s="126">
        <v>0</v>
      </c>
      <c r="K1254" s="113">
        <f t="shared" si="21"/>
        <v>0</v>
      </c>
    </row>
    <row r="1255" spans="2:11" x14ac:dyDescent="0.3">
      <c r="B1255" s="126">
        <v>0</v>
      </c>
      <c r="K1255" s="113">
        <f t="shared" si="21"/>
        <v>0</v>
      </c>
    </row>
    <row r="1256" spans="2:11" x14ac:dyDescent="0.3">
      <c r="B1256" s="126">
        <v>0</v>
      </c>
      <c r="K1256" s="113">
        <f t="shared" si="21"/>
        <v>0</v>
      </c>
    </row>
    <row r="1257" spans="2:11" x14ac:dyDescent="0.3">
      <c r="B1257" s="126">
        <v>0</v>
      </c>
      <c r="K1257" s="113">
        <f t="shared" si="21"/>
        <v>0</v>
      </c>
    </row>
    <row r="1258" spans="2:11" x14ac:dyDescent="0.3">
      <c r="B1258" s="126">
        <v>0</v>
      </c>
      <c r="K1258" s="113">
        <f t="shared" si="21"/>
        <v>0</v>
      </c>
    </row>
    <row r="1259" spans="2:11" x14ac:dyDescent="0.3">
      <c r="B1259" s="126">
        <v>0</v>
      </c>
      <c r="K1259" s="113">
        <f t="shared" si="21"/>
        <v>0</v>
      </c>
    </row>
    <row r="1260" spans="2:11" x14ac:dyDescent="0.3">
      <c r="B1260" s="126">
        <v>0</v>
      </c>
      <c r="K1260" s="113">
        <f t="shared" si="21"/>
        <v>0</v>
      </c>
    </row>
    <row r="1261" spans="2:11" x14ac:dyDescent="0.3">
      <c r="B1261" s="126">
        <v>-7270</v>
      </c>
      <c r="K1261" s="113">
        <f t="shared" si="21"/>
        <v>-9153.4196891191714</v>
      </c>
    </row>
    <row r="1262" spans="2:11" x14ac:dyDescent="0.3">
      <c r="B1262" s="126">
        <v>-3590</v>
      </c>
      <c r="K1262" s="113">
        <f t="shared" si="21"/>
        <v>-4520.051813471503</v>
      </c>
    </row>
    <row r="1263" spans="2:11" x14ac:dyDescent="0.3">
      <c r="B1263" s="126">
        <v>-6840</v>
      </c>
      <c r="K1263" s="113">
        <f t="shared" si="21"/>
        <v>-8612.0207253886019</v>
      </c>
    </row>
    <row r="1264" spans="2:11" x14ac:dyDescent="0.3">
      <c r="B1264" s="126">
        <v>-14110</v>
      </c>
      <c r="K1264" s="113">
        <f t="shared" si="21"/>
        <v>-17765.440414507771</v>
      </c>
    </row>
    <row r="1265" spans="2:11" x14ac:dyDescent="0.3">
      <c r="B1265" s="126">
        <v>-18480</v>
      </c>
      <c r="K1265" s="113">
        <f t="shared" si="21"/>
        <v>-23267.564766839379</v>
      </c>
    </row>
    <row r="1266" spans="2:11" x14ac:dyDescent="0.3">
      <c r="B1266" s="126">
        <v>-24940</v>
      </c>
      <c r="K1266" s="113">
        <f t="shared" si="21"/>
        <v>-31401.139896373057</v>
      </c>
    </row>
    <row r="1267" spans="2:11" x14ac:dyDescent="0.3">
      <c r="B1267" s="126">
        <v>-31310</v>
      </c>
      <c r="K1267" s="113">
        <f t="shared" si="21"/>
        <v>-39421.398963730571</v>
      </c>
    </row>
    <row r="1268" spans="2:11" x14ac:dyDescent="0.3">
      <c r="B1268" s="126">
        <v>-35750</v>
      </c>
      <c r="K1268" s="113">
        <f t="shared" si="21"/>
        <v>-45011.658031088082</v>
      </c>
    </row>
    <row r="1269" spans="2:11" x14ac:dyDescent="0.3">
      <c r="B1269" s="126">
        <v>-37860</v>
      </c>
      <c r="K1269" s="113">
        <f t="shared" si="21"/>
        <v>-47668.290155440416</v>
      </c>
    </row>
    <row r="1270" spans="2:11" x14ac:dyDescent="0.3">
      <c r="B1270" s="126">
        <v>-35710</v>
      </c>
      <c r="K1270" s="113">
        <f t="shared" si="21"/>
        <v>-44961.295336787567</v>
      </c>
    </row>
    <row r="1271" spans="2:11" x14ac:dyDescent="0.3">
      <c r="B1271" s="126">
        <v>-31270</v>
      </c>
      <c r="K1271" s="113">
        <f t="shared" si="21"/>
        <v>-39371.036269430049</v>
      </c>
    </row>
    <row r="1272" spans="2:11" x14ac:dyDescent="0.3">
      <c r="B1272" s="126">
        <v>-21940</v>
      </c>
      <c r="K1272" s="113">
        <f t="shared" si="21"/>
        <v>-27623.937823834196</v>
      </c>
    </row>
    <row r="1273" spans="2:11" x14ac:dyDescent="0.3">
      <c r="B1273" s="126">
        <v>-11600</v>
      </c>
      <c r="K1273" s="113">
        <f t="shared" si="21"/>
        <v>-14605.181347150259</v>
      </c>
    </row>
    <row r="1274" spans="2:11" x14ac:dyDescent="0.3">
      <c r="B1274" s="126">
        <v>-3560</v>
      </c>
      <c r="K1274" s="113">
        <f t="shared" si="21"/>
        <v>-4482.2797927461143</v>
      </c>
    </row>
    <row r="1275" spans="2:11" x14ac:dyDescent="0.3">
      <c r="B1275" s="126">
        <v>0</v>
      </c>
      <c r="K1275" s="113">
        <f t="shared" si="21"/>
        <v>0</v>
      </c>
    </row>
    <row r="1276" spans="2:11" x14ac:dyDescent="0.3">
      <c r="B1276" s="126">
        <v>0</v>
      </c>
      <c r="K1276" s="113">
        <f t="shared" si="21"/>
        <v>0</v>
      </c>
    </row>
    <row r="1277" spans="2:11" x14ac:dyDescent="0.3">
      <c r="B1277" s="126">
        <v>0</v>
      </c>
      <c r="K1277" s="113">
        <f t="shared" si="21"/>
        <v>0</v>
      </c>
    </row>
    <row r="1278" spans="2:11" x14ac:dyDescent="0.3">
      <c r="B1278" s="126">
        <v>0</v>
      </c>
      <c r="K1278" s="113">
        <f t="shared" si="21"/>
        <v>0</v>
      </c>
    </row>
    <row r="1279" spans="2:11" x14ac:dyDescent="0.3">
      <c r="B1279" s="126">
        <v>0</v>
      </c>
      <c r="K1279" s="113">
        <f t="shared" si="21"/>
        <v>0</v>
      </c>
    </row>
    <row r="1280" spans="2:11" x14ac:dyDescent="0.3">
      <c r="B1280" s="126">
        <v>0</v>
      </c>
      <c r="K1280" s="113">
        <f t="shared" si="21"/>
        <v>0</v>
      </c>
    </row>
    <row r="1281" spans="2:11" x14ac:dyDescent="0.3">
      <c r="B1281" s="126">
        <v>0</v>
      </c>
      <c r="K1281" s="113">
        <f t="shared" si="21"/>
        <v>0</v>
      </c>
    </row>
    <row r="1282" spans="2:11" x14ac:dyDescent="0.3">
      <c r="B1282" s="126">
        <v>0</v>
      </c>
      <c r="K1282" s="113">
        <f t="shared" si="21"/>
        <v>0</v>
      </c>
    </row>
    <row r="1283" spans="2:11" x14ac:dyDescent="0.3">
      <c r="B1283" s="126">
        <v>0</v>
      </c>
      <c r="K1283" s="113">
        <f t="shared" si="21"/>
        <v>0</v>
      </c>
    </row>
    <row r="1284" spans="2:11" x14ac:dyDescent="0.3">
      <c r="B1284" s="126">
        <v>0</v>
      </c>
      <c r="K1284" s="113">
        <f t="shared" si="21"/>
        <v>0</v>
      </c>
    </row>
    <row r="1285" spans="2:11" x14ac:dyDescent="0.3">
      <c r="B1285" s="126">
        <v>9090</v>
      </c>
      <c r="K1285" s="113">
        <f t="shared" si="21"/>
        <v>6834.4168734491313</v>
      </c>
    </row>
    <row r="1286" spans="2:11" x14ac:dyDescent="0.3">
      <c r="B1286" s="126">
        <v>13040</v>
      </c>
      <c r="K1286" s="113">
        <f t="shared" si="21"/>
        <v>9804.2679900744424</v>
      </c>
    </row>
    <row r="1287" spans="2:11" x14ac:dyDescent="0.3">
      <c r="B1287" s="126">
        <v>5140</v>
      </c>
      <c r="K1287" s="113">
        <f t="shared" si="21"/>
        <v>3864.5657568238212</v>
      </c>
    </row>
    <row r="1288" spans="2:11" x14ac:dyDescent="0.3">
      <c r="B1288" s="126">
        <v>70</v>
      </c>
      <c r="K1288" s="113">
        <f t="shared" ref="K1288:K1351" si="22">IF(B1288&gt;0,B1288*(1-(1/4.03)),B1288*(1+(1/3.86)))</f>
        <v>52.630272952853595</v>
      </c>
    </row>
    <row r="1289" spans="2:11" x14ac:dyDescent="0.3">
      <c r="B1289" s="126">
        <v>-920</v>
      </c>
      <c r="K1289" s="113">
        <f t="shared" si="22"/>
        <v>-1158.3419689119171</v>
      </c>
    </row>
    <row r="1290" spans="2:11" x14ac:dyDescent="0.3">
      <c r="B1290" s="126">
        <v>-2410</v>
      </c>
      <c r="K1290" s="113">
        <f t="shared" si="22"/>
        <v>-3034.3523316062178</v>
      </c>
    </row>
    <row r="1291" spans="2:11" x14ac:dyDescent="0.3">
      <c r="B1291" s="126">
        <v>-7310</v>
      </c>
      <c r="K1291" s="113">
        <f t="shared" si="22"/>
        <v>-9203.7823834196897</v>
      </c>
    </row>
    <row r="1292" spans="2:11" x14ac:dyDescent="0.3">
      <c r="B1292" s="126">
        <v>-15150</v>
      </c>
      <c r="K1292" s="113">
        <f t="shared" si="22"/>
        <v>-19074.870466321245</v>
      </c>
    </row>
    <row r="1293" spans="2:11" x14ac:dyDescent="0.3">
      <c r="B1293" s="126">
        <v>-18260</v>
      </c>
      <c r="K1293" s="113">
        <f t="shared" si="22"/>
        <v>-22990.56994818653</v>
      </c>
    </row>
    <row r="1294" spans="2:11" x14ac:dyDescent="0.3">
      <c r="B1294" s="126">
        <v>-17850</v>
      </c>
      <c r="K1294" s="113">
        <f t="shared" si="22"/>
        <v>-22474.352331606216</v>
      </c>
    </row>
    <row r="1295" spans="2:11" x14ac:dyDescent="0.3">
      <c r="B1295" s="126">
        <v>-14720</v>
      </c>
      <c r="K1295" s="113">
        <f t="shared" si="22"/>
        <v>-18533.471502590673</v>
      </c>
    </row>
    <row r="1296" spans="2:11" x14ac:dyDescent="0.3">
      <c r="B1296" s="126">
        <v>-5320</v>
      </c>
      <c r="K1296" s="113">
        <f t="shared" si="22"/>
        <v>-6698.2383419689122</v>
      </c>
    </row>
    <row r="1297" spans="2:11" x14ac:dyDescent="0.3">
      <c r="B1297" s="126">
        <v>-820</v>
      </c>
      <c r="K1297" s="113">
        <f t="shared" si="22"/>
        <v>-1032.4352331606217</v>
      </c>
    </row>
    <row r="1298" spans="2:11" x14ac:dyDescent="0.3">
      <c r="B1298" s="126">
        <v>0</v>
      </c>
      <c r="K1298" s="113">
        <f t="shared" si="22"/>
        <v>0</v>
      </c>
    </row>
    <row r="1299" spans="2:11" x14ac:dyDescent="0.3">
      <c r="B1299" s="126">
        <v>0</v>
      </c>
      <c r="K1299" s="113">
        <f t="shared" si="22"/>
        <v>0</v>
      </c>
    </row>
    <row r="1300" spans="2:11" x14ac:dyDescent="0.3">
      <c r="B1300" s="126">
        <v>0</v>
      </c>
      <c r="K1300" s="113">
        <f t="shared" si="22"/>
        <v>0</v>
      </c>
    </row>
    <row r="1301" spans="2:11" x14ac:dyDescent="0.3">
      <c r="B1301" s="126">
        <v>0</v>
      </c>
      <c r="K1301" s="113">
        <f t="shared" si="22"/>
        <v>0</v>
      </c>
    </row>
    <row r="1302" spans="2:11" x14ac:dyDescent="0.3">
      <c r="B1302" s="126">
        <v>0</v>
      </c>
      <c r="K1302" s="113">
        <f t="shared" si="22"/>
        <v>0</v>
      </c>
    </row>
    <row r="1303" spans="2:11" x14ac:dyDescent="0.3">
      <c r="B1303" s="126">
        <v>0</v>
      </c>
      <c r="K1303" s="113">
        <f t="shared" si="22"/>
        <v>0</v>
      </c>
    </row>
    <row r="1304" spans="2:11" x14ac:dyDescent="0.3">
      <c r="B1304" s="126">
        <v>0</v>
      </c>
      <c r="K1304" s="113">
        <f t="shared" si="22"/>
        <v>0</v>
      </c>
    </row>
    <row r="1305" spans="2:11" x14ac:dyDescent="0.3">
      <c r="B1305" s="126">
        <v>0</v>
      </c>
      <c r="K1305" s="113">
        <f t="shared" si="22"/>
        <v>0</v>
      </c>
    </row>
    <row r="1306" spans="2:11" x14ac:dyDescent="0.3">
      <c r="B1306" s="126">
        <v>0</v>
      </c>
      <c r="K1306" s="113">
        <f t="shared" si="22"/>
        <v>0</v>
      </c>
    </row>
    <row r="1307" spans="2:11" x14ac:dyDescent="0.3">
      <c r="B1307" s="126">
        <v>260</v>
      </c>
      <c r="K1307" s="113">
        <f t="shared" si="22"/>
        <v>195.48387096774192</v>
      </c>
    </row>
    <row r="1308" spans="2:11" x14ac:dyDescent="0.3">
      <c r="B1308" s="126">
        <v>1680</v>
      </c>
      <c r="K1308" s="113">
        <f t="shared" si="22"/>
        <v>1263.1265508684864</v>
      </c>
    </row>
    <row r="1309" spans="2:11" x14ac:dyDescent="0.3">
      <c r="B1309" s="126">
        <v>3230</v>
      </c>
      <c r="K1309" s="113">
        <f t="shared" si="22"/>
        <v>2428.5111662531017</v>
      </c>
    </row>
    <row r="1310" spans="2:11" x14ac:dyDescent="0.3">
      <c r="B1310" s="126">
        <v>35390</v>
      </c>
      <c r="K1310" s="113">
        <f t="shared" si="22"/>
        <v>26608.36228287841</v>
      </c>
    </row>
    <row r="1311" spans="2:11" x14ac:dyDescent="0.3">
      <c r="B1311" s="126">
        <v>28310</v>
      </c>
      <c r="K1311" s="113">
        <f t="shared" si="22"/>
        <v>21285.186104218363</v>
      </c>
    </row>
    <row r="1312" spans="2:11" x14ac:dyDescent="0.3">
      <c r="B1312" s="126">
        <v>16870</v>
      </c>
      <c r="K1312" s="113">
        <f t="shared" si="22"/>
        <v>12683.895781637717</v>
      </c>
    </row>
    <row r="1313" spans="2:11" x14ac:dyDescent="0.3">
      <c r="B1313" s="126">
        <v>6440</v>
      </c>
      <c r="K1313" s="113">
        <f t="shared" si="22"/>
        <v>4841.9851116625314</v>
      </c>
    </row>
    <row r="1314" spans="2:11" x14ac:dyDescent="0.3">
      <c r="B1314" s="126">
        <v>1070</v>
      </c>
      <c r="K1314" s="113">
        <f t="shared" si="22"/>
        <v>804.49131513647637</v>
      </c>
    </row>
    <row r="1315" spans="2:11" x14ac:dyDescent="0.3">
      <c r="B1315" s="126">
        <v>0</v>
      </c>
      <c r="K1315" s="113">
        <f t="shared" si="22"/>
        <v>0</v>
      </c>
    </row>
    <row r="1316" spans="2:11" x14ac:dyDescent="0.3">
      <c r="B1316" s="126">
        <v>0</v>
      </c>
      <c r="K1316" s="113">
        <f t="shared" si="22"/>
        <v>0</v>
      </c>
    </row>
    <row r="1317" spans="2:11" x14ac:dyDescent="0.3">
      <c r="B1317" s="126">
        <v>-220</v>
      </c>
      <c r="K1317" s="113">
        <f t="shared" si="22"/>
        <v>-276.99481865284974</v>
      </c>
    </row>
    <row r="1318" spans="2:11" x14ac:dyDescent="0.3">
      <c r="B1318" s="126">
        <v>-60</v>
      </c>
      <c r="K1318" s="113">
        <f t="shared" si="22"/>
        <v>-75.5440414507772</v>
      </c>
    </row>
    <row r="1319" spans="2:11" x14ac:dyDescent="0.3">
      <c r="B1319" s="126">
        <v>0</v>
      </c>
      <c r="K1319" s="113">
        <f t="shared" si="22"/>
        <v>0</v>
      </c>
    </row>
    <row r="1320" spans="2:11" x14ac:dyDescent="0.3">
      <c r="B1320" s="126">
        <v>0</v>
      </c>
      <c r="K1320" s="113">
        <f t="shared" si="22"/>
        <v>0</v>
      </c>
    </row>
    <row r="1321" spans="2:11" x14ac:dyDescent="0.3">
      <c r="B1321" s="126">
        <v>0</v>
      </c>
      <c r="K1321" s="113">
        <f t="shared" si="22"/>
        <v>0</v>
      </c>
    </row>
    <row r="1322" spans="2:11" x14ac:dyDescent="0.3">
      <c r="B1322" s="126">
        <v>0</v>
      </c>
      <c r="K1322" s="113">
        <f t="shared" si="22"/>
        <v>0</v>
      </c>
    </row>
    <row r="1323" spans="2:11" x14ac:dyDescent="0.3">
      <c r="B1323" s="126">
        <v>0</v>
      </c>
      <c r="K1323" s="113">
        <f t="shared" si="22"/>
        <v>0</v>
      </c>
    </row>
    <row r="1324" spans="2:11" x14ac:dyDescent="0.3">
      <c r="B1324" s="126">
        <v>0</v>
      </c>
      <c r="K1324" s="113">
        <f t="shared" si="22"/>
        <v>0</v>
      </c>
    </row>
    <row r="1325" spans="2:11" x14ac:dyDescent="0.3">
      <c r="B1325" s="126">
        <v>0</v>
      </c>
      <c r="K1325" s="113">
        <f t="shared" si="22"/>
        <v>0</v>
      </c>
    </row>
    <row r="1326" spans="2:11" x14ac:dyDescent="0.3">
      <c r="B1326" s="126">
        <v>0</v>
      </c>
      <c r="K1326" s="113">
        <f t="shared" si="22"/>
        <v>0</v>
      </c>
    </row>
    <row r="1327" spans="2:11" x14ac:dyDescent="0.3">
      <c r="B1327" s="126">
        <v>0</v>
      </c>
      <c r="K1327" s="113">
        <f t="shared" si="22"/>
        <v>0</v>
      </c>
    </row>
    <row r="1328" spans="2:11" x14ac:dyDescent="0.3">
      <c r="B1328" s="126">
        <v>0</v>
      </c>
      <c r="K1328" s="113">
        <f t="shared" si="22"/>
        <v>0</v>
      </c>
    </row>
    <row r="1329" spans="2:11" x14ac:dyDescent="0.3">
      <c r="B1329" s="126">
        <v>0</v>
      </c>
      <c r="K1329" s="113">
        <f t="shared" si="22"/>
        <v>0</v>
      </c>
    </row>
    <row r="1330" spans="2:11" x14ac:dyDescent="0.3">
      <c r="B1330" s="126">
        <v>0</v>
      </c>
      <c r="K1330" s="113">
        <f t="shared" si="22"/>
        <v>0</v>
      </c>
    </row>
    <row r="1331" spans="2:11" x14ac:dyDescent="0.3">
      <c r="B1331" s="126">
        <v>320</v>
      </c>
      <c r="K1331" s="113">
        <f t="shared" si="22"/>
        <v>240.59553349875929</v>
      </c>
    </row>
    <row r="1332" spans="2:11" x14ac:dyDescent="0.3">
      <c r="B1332" s="126">
        <v>1550</v>
      </c>
      <c r="K1332" s="113">
        <f t="shared" si="22"/>
        <v>1165.3846153846155</v>
      </c>
    </row>
    <row r="1333" spans="2:11" x14ac:dyDescent="0.3">
      <c r="B1333" s="126">
        <v>2290</v>
      </c>
      <c r="K1333" s="113">
        <f t="shared" si="22"/>
        <v>1721.7617866004962</v>
      </c>
    </row>
    <row r="1334" spans="2:11" x14ac:dyDescent="0.3">
      <c r="B1334" s="126">
        <v>2380</v>
      </c>
      <c r="K1334" s="113">
        <f t="shared" si="22"/>
        <v>1789.4292803970222</v>
      </c>
    </row>
    <row r="1335" spans="2:11" x14ac:dyDescent="0.3">
      <c r="B1335" s="126">
        <v>850</v>
      </c>
      <c r="K1335" s="113">
        <f t="shared" si="22"/>
        <v>639.08188585607945</v>
      </c>
    </row>
    <row r="1336" spans="2:11" x14ac:dyDescent="0.3">
      <c r="B1336" s="126">
        <v>0</v>
      </c>
      <c r="K1336" s="113">
        <f t="shared" si="22"/>
        <v>0</v>
      </c>
    </row>
    <row r="1337" spans="2:11" x14ac:dyDescent="0.3">
      <c r="B1337" s="126">
        <v>14990</v>
      </c>
      <c r="K1337" s="113">
        <f t="shared" si="22"/>
        <v>11270.397022332507</v>
      </c>
    </row>
    <row r="1338" spans="2:11" x14ac:dyDescent="0.3">
      <c r="B1338" s="126">
        <v>1670</v>
      </c>
      <c r="K1338" s="113">
        <f t="shared" si="22"/>
        <v>1255.6079404466502</v>
      </c>
    </row>
    <row r="1339" spans="2:11" x14ac:dyDescent="0.3">
      <c r="B1339" s="126">
        <v>190</v>
      </c>
      <c r="K1339" s="113">
        <f t="shared" si="22"/>
        <v>142.85359801488835</v>
      </c>
    </row>
    <row r="1340" spans="2:11" x14ac:dyDescent="0.3">
      <c r="B1340" s="126">
        <v>-30</v>
      </c>
      <c r="K1340" s="113">
        <f t="shared" si="22"/>
        <v>-37.7720207253886</v>
      </c>
    </row>
    <row r="1341" spans="2:11" x14ac:dyDescent="0.3">
      <c r="B1341" s="126">
        <v>-2020</v>
      </c>
      <c r="K1341" s="113">
        <f t="shared" si="22"/>
        <v>-2543.3160621761658</v>
      </c>
    </row>
    <row r="1342" spans="2:11" x14ac:dyDescent="0.3">
      <c r="B1342" s="126">
        <v>-3820</v>
      </c>
      <c r="K1342" s="113">
        <f t="shared" si="22"/>
        <v>-4809.6373056994817</v>
      </c>
    </row>
    <row r="1343" spans="2:11" x14ac:dyDescent="0.3">
      <c r="B1343" s="126">
        <v>-3390</v>
      </c>
      <c r="K1343" s="113">
        <f t="shared" si="22"/>
        <v>-4268.2383419689122</v>
      </c>
    </row>
    <row r="1344" spans="2:11" x14ac:dyDescent="0.3">
      <c r="B1344" s="126">
        <v>0</v>
      </c>
      <c r="K1344" s="113">
        <f t="shared" si="22"/>
        <v>0</v>
      </c>
    </row>
    <row r="1345" spans="2:11" x14ac:dyDescent="0.3">
      <c r="B1345" s="126">
        <v>0</v>
      </c>
      <c r="K1345" s="113">
        <f t="shared" si="22"/>
        <v>0</v>
      </c>
    </row>
    <row r="1346" spans="2:11" x14ac:dyDescent="0.3">
      <c r="B1346" s="126">
        <v>0</v>
      </c>
      <c r="K1346" s="113">
        <f t="shared" si="22"/>
        <v>0</v>
      </c>
    </row>
    <row r="1347" spans="2:11" x14ac:dyDescent="0.3">
      <c r="B1347" s="126">
        <v>0</v>
      </c>
      <c r="K1347" s="113">
        <f t="shared" si="22"/>
        <v>0</v>
      </c>
    </row>
    <row r="1348" spans="2:11" x14ac:dyDescent="0.3">
      <c r="B1348" s="126">
        <v>0</v>
      </c>
      <c r="K1348" s="113">
        <f t="shared" si="22"/>
        <v>0</v>
      </c>
    </row>
    <row r="1349" spans="2:11" x14ac:dyDescent="0.3">
      <c r="B1349" s="126">
        <v>0</v>
      </c>
      <c r="K1349" s="113">
        <f t="shared" si="22"/>
        <v>0</v>
      </c>
    </row>
    <row r="1350" spans="2:11" x14ac:dyDescent="0.3">
      <c r="B1350" s="126">
        <v>0</v>
      </c>
      <c r="K1350" s="113">
        <f t="shared" si="22"/>
        <v>0</v>
      </c>
    </row>
    <row r="1351" spans="2:11" x14ac:dyDescent="0.3">
      <c r="B1351" s="126">
        <v>0</v>
      </c>
      <c r="K1351" s="113">
        <f t="shared" si="22"/>
        <v>0</v>
      </c>
    </row>
    <row r="1352" spans="2:11" x14ac:dyDescent="0.3">
      <c r="B1352" s="126">
        <v>0</v>
      </c>
      <c r="K1352" s="113">
        <f t="shared" ref="K1352:K1415" si="23">IF(B1352&gt;0,B1352*(1-(1/4.03)),B1352*(1+(1/3.86)))</f>
        <v>0</v>
      </c>
    </row>
    <row r="1353" spans="2:11" x14ac:dyDescent="0.3">
      <c r="B1353" s="126">
        <v>0</v>
      </c>
      <c r="K1353" s="113">
        <f t="shared" si="23"/>
        <v>0</v>
      </c>
    </row>
    <row r="1354" spans="2:11" x14ac:dyDescent="0.3">
      <c r="B1354" s="126">
        <v>0</v>
      </c>
      <c r="K1354" s="113">
        <f t="shared" si="23"/>
        <v>0</v>
      </c>
    </row>
    <row r="1355" spans="2:11" x14ac:dyDescent="0.3">
      <c r="B1355" s="126">
        <v>0</v>
      </c>
      <c r="K1355" s="113">
        <f t="shared" si="23"/>
        <v>0</v>
      </c>
    </row>
    <row r="1356" spans="2:11" x14ac:dyDescent="0.3">
      <c r="B1356" s="126">
        <v>0</v>
      </c>
      <c r="K1356" s="113">
        <f t="shared" si="23"/>
        <v>0</v>
      </c>
    </row>
    <row r="1357" spans="2:11" x14ac:dyDescent="0.3">
      <c r="B1357" s="126">
        <v>12810</v>
      </c>
      <c r="K1357" s="113">
        <f t="shared" si="23"/>
        <v>9631.3399503722085</v>
      </c>
    </row>
    <row r="1358" spans="2:11" x14ac:dyDescent="0.3">
      <c r="B1358" s="126">
        <v>8790</v>
      </c>
      <c r="K1358" s="113">
        <f t="shared" si="23"/>
        <v>6608.8585607940449</v>
      </c>
    </row>
    <row r="1359" spans="2:11" x14ac:dyDescent="0.3">
      <c r="B1359" s="126">
        <v>3180</v>
      </c>
      <c r="K1359" s="113">
        <f t="shared" si="23"/>
        <v>2390.9181141439208</v>
      </c>
    </row>
    <row r="1360" spans="2:11" x14ac:dyDescent="0.3">
      <c r="B1360" s="126">
        <v>350</v>
      </c>
      <c r="K1360" s="113">
        <f t="shared" si="23"/>
        <v>263.15136476426801</v>
      </c>
    </row>
    <row r="1361" spans="2:11" x14ac:dyDescent="0.3">
      <c r="B1361" s="126">
        <v>0</v>
      </c>
      <c r="K1361" s="113">
        <f t="shared" si="23"/>
        <v>0</v>
      </c>
    </row>
    <row r="1362" spans="2:11" x14ac:dyDescent="0.3">
      <c r="B1362" s="126">
        <v>0</v>
      </c>
      <c r="K1362" s="113">
        <f t="shared" si="23"/>
        <v>0</v>
      </c>
    </row>
    <row r="1363" spans="2:11" x14ac:dyDescent="0.3">
      <c r="B1363" s="126">
        <v>0</v>
      </c>
      <c r="K1363" s="113">
        <f t="shared" si="23"/>
        <v>0</v>
      </c>
    </row>
    <row r="1364" spans="2:11" x14ac:dyDescent="0.3">
      <c r="B1364" s="126">
        <v>-120</v>
      </c>
      <c r="K1364" s="113">
        <f t="shared" si="23"/>
        <v>-151.0880829015544</v>
      </c>
    </row>
    <row r="1365" spans="2:11" x14ac:dyDescent="0.3">
      <c r="B1365" s="126">
        <v>-500</v>
      </c>
      <c r="K1365" s="113">
        <f t="shared" si="23"/>
        <v>-629.53367875647666</v>
      </c>
    </row>
    <row r="1366" spans="2:11" x14ac:dyDescent="0.3">
      <c r="B1366" s="126">
        <v>-680</v>
      </c>
      <c r="K1366" s="113">
        <f t="shared" si="23"/>
        <v>-856.16580310880829</v>
      </c>
    </row>
    <row r="1367" spans="2:11" x14ac:dyDescent="0.3">
      <c r="B1367" s="126">
        <v>-610</v>
      </c>
      <c r="K1367" s="113">
        <f t="shared" si="23"/>
        <v>-768.03108808290153</v>
      </c>
    </row>
    <row r="1368" spans="2:11" x14ac:dyDescent="0.3">
      <c r="B1368" s="126">
        <v>-160</v>
      </c>
      <c r="K1368" s="113">
        <f t="shared" si="23"/>
        <v>-201.45077720207254</v>
      </c>
    </row>
    <row r="1369" spans="2:11" x14ac:dyDescent="0.3">
      <c r="B1369" s="126">
        <v>0</v>
      </c>
      <c r="K1369" s="113">
        <f t="shared" si="23"/>
        <v>0</v>
      </c>
    </row>
    <row r="1370" spans="2:11" x14ac:dyDescent="0.3">
      <c r="B1370" s="126">
        <v>0</v>
      </c>
      <c r="K1370" s="113">
        <f t="shared" si="23"/>
        <v>0</v>
      </c>
    </row>
    <row r="1371" spans="2:11" x14ac:dyDescent="0.3">
      <c r="B1371" s="126">
        <v>0</v>
      </c>
      <c r="K1371" s="113">
        <f t="shared" si="23"/>
        <v>0</v>
      </c>
    </row>
    <row r="1372" spans="2:11" x14ac:dyDescent="0.3">
      <c r="B1372" s="126">
        <v>0</v>
      </c>
      <c r="K1372" s="113">
        <f t="shared" si="23"/>
        <v>0</v>
      </c>
    </row>
    <row r="1373" spans="2:11" x14ac:dyDescent="0.3">
      <c r="B1373" s="126">
        <v>0</v>
      </c>
      <c r="K1373" s="113">
        <f t="shared" si="23"/>
        <v>0</v>
      </c>
    </row>
    <row r="1374" spans="2:11" x14ac:dyDescent="0.3">
      <c r="B1374" s="126">
        <v>0</v>
      </c>
      <c r="K1374" s="113">
        <f t="shared" si="23"/>
        <v>0</v>
      </c>
    </row>
    <row r="1375" spans="2:11" x14ac:dyDescent="0.3">
      <c r="B1375" s="126">
        <v>0</v>
      </c>
      <c r="K1375" s="113">
        <f t="shared" si="23"/>
        <v>0</v>
      </c>
    </row>
    <row r="1376" spans="2:11" x14ac:dyDescent="0.3">
      <c r="B1376" s="126">
        <v>0</v>
      </c>
      <c r="K1376" s="113">
        <f t="shared" si="23"/>
        <v>0</v>
      </c>
    </row>
    <row r="1377" spans="2:11" x14ac:dyDescent="0.3">
      <c r="B1377" s="126">
        <v>0</v>
      </c>
      <c r="K1377" s="113">
        <f t="shared" si="23"/>
        <v>0</v>
      </c>
    </row>
    <row r="1378" spans="2:11" x14ac:dyDescent="0.3">
      <c r="B1378" s="126">
        <v>0</v>
      </c>
      <c r="K1378" s="113">
        <f t="shared" si="23"/>
        <v>0</v>
      </c>
    </row>
    <row r="1379" spans="2:11" x14ac:dyDescent="0.3">
      <c r="B1379" s="126">
        <v>0</v>
      </c>
      <c r="K1379" s="113">
        <f t="shared" si="23"/>
        <v>0</v>
      </c>
    </row>
    <row r="1380" spans="2:11" x14ac:dyDescent="0.3">
      <c r="B1380" s="126">
        <v>0</v>
      </c>
      <c r="K1380" s="113">
        <f t="shared" si="23"/>
        <v>0</v>
      </c>
    </row>
    <row r="1381" spans="2:11" x14ac:dyDescent="0.3">
      <c r="B1381" s="126">
        <v>-400</v>
      </c>
      <c r="K1381" s="113">
        <f t="shared" si="23"/>
        <v>-503.62694300518137</v>
      </c>
    </row>
    <row r="1382" spans="2:11" x14ac:dyDescent="0.3">
      <c r="B1382" s="126">
        <v>0</v>
      </c>
      <c r="K1382" s="113">
        <f t="shared" si="23"/>
        <v>0</v>
      </c>
    </row>
    <row r="1383" spans="2:11" x14ac:dyDescent="0.3">
      <c r="B1383" s="126">
        <v>-230</v>
      </c>
      <c r="K1383" s="113">
        <f t="shared" si="23"/>
        <v>-289.58549222797927</v>
      </c>
    </row>
    <row r="1384" spans="2:11" x14ac:dyDescent="0.3">
      <c r="B1384" s="126">
        <v>-1570</v>
      </c>
      <c r="K1384" s="113">
        <f t="shared" si="23"/>
        <v>-1976.7357512953367</v>
      </c>
    </row>
    <row r="1385" spans="2:11" x14ac:dyDescent="0.3">
      <c r="B1385" s="126">
        <v>-11850</v>
      </c>
      <c r="K1385" s="113">
        <f t="shared" si="23"/>
        <v>-14919.948186528498</v>
      </c>
    </row>
    <row r="1386" spans="2:11" x14ac:dyDescent="0.3">
      <c r="B1386" s="126">
        <v>-22370</v>
      </c>
      <c r="K1386" s="113">
        <f t="shared" si="23"/>
        <v>-28165.336787564767</v>
      </c>
    </row>
    <row r="1387" spans="2:11" x14ac:dyDescent="0.3">
      <c r="B1387" s="126">
        <v>-29680</v>
      </c>
      <c r="K1387" s="113">
        <f t="shared" si="23"/>
        <v>-37369.119170984457</v>
      </c>
    </row>
    <row r="1388" spans="2:11" x14ac:dyDescent="0.3">
      <c r="B1388" s="126">
        <v>-35540</v>
      </c>
      <c r="K1388" s="113">
        <f t="shared" si="23"/>
        <v>-44747.253886010367</v>
      </c>
    </row>
    <row r="1389" spans="2:11" x14ac:dyDescent="0.3">
      <c r="B1389" s="126">
        <v>-38280</v>
      </c>
      <c r="K1389" s="113">
        <f t="shared" si="23"/>
        <v>-48197.098445595853</v>
      </c>
    </row>
    <row r="1390" spans="2:11" x14ac:dyDescent="0.3">
      <c r="B1390" s="126">
        <v>-38060</v>
      </c>
      <c r="K1390" s="113">
        <f t="shared" si="23"/>
        <v>-47920.103626943004</v>
      </c>
    </row>
    <row r="1391" spans="2:11" x14ac:dyDescent="0.3">
      <c r="B1391" s="126">
        <v>-33770</v>
      </c>
      <c r="K1391" s="113">
        <f t="shared" si="23"/>
        <v>-42518.704663212433</v>
      </c>
    </row>
    <row r="1392" spans="2:11" x14ac:dyDescent="0.3">
      <c r="B1392" s="126">
        <v>-25030</v>
      </c>
      <c r="K1392" s="113">
        <f t="shared" si="23"/>
        <v>-31514.455958549224</v>
      </c>
    </row>
    <row r="1393" spans="2:11" x14ac:dyDescent="0.3">
      <c r="B1393" s="126">
        <v>-12480</v>
      </c>
      <c r="K1393" s="113">
        <f t="shared" si="23"/>
        <v>-15713.160621761659</v>
      </c>
    </row>
    <row r="1394" spans="2:11" x14ac:dyDescent="0.3">
      <c r="B1394" s="126">
        <v>-3430</v>
      </c>
      <c r="K1394" s="113">
        <f t="shared" si="23"/>
        <v>-4318.6010362694306</v>
      </c>
    </row>
    <row r="1395" spans="2:11" x14ac:dyDescent="0.3">
      <c r="B1395" s="126">
        <v>0</v>
      </c>
      <c r="K1395" s="113">
        <f t="shared" si="23"/>
        <v>0</v>
      </c>
    </row>
    <row r="1396" spans="2:11" x14ac:dyDescent="0.3">
      <c r="B1396" s="126">
        <v>0</v>
      </c>
      <c r="K1396" s="113">
        <f t="shared" si="23"/>
        <v>0</v>
      </c>
    </row>
    <row r="1397" spans="2:11" x14ac:dyDescent="0.3">
      <c r="B1397" s="126">
        <v>0</v>
      </c>
      <c r="K1397" s="113">
        <f t="shared" si="23"/>
        <v>0</v>
      </c>
    </row>
    <row r="1398" spans="2:11" x14ac:dyDescent="0.3">
      <c r="B1398" s="126">
        <v>0</v>
      </c>
      <c r="K1398" s="113">
        <f t="shared" si="23"/>
        <v>0</v>
      </c>
    </row>
    <row r="1399" spans="2:11" x14ac:dyDescent="0.3">
      <c r="B1399" s="126">
        <v>0</v>
      </c>
      <c r="K1399" s="113">
        <f t="shared" si="23"/>
        <v>0</v>
      </c>
    </row>
    <row r="1400" spans="2:11" x14ac:dyDescent="0.3">
      <c r="B1400" s="126">
        <v>0</v>
      </c>
      <c r="K1400" s="113">
        <f t="shared" si="23"/>
        <v>0</v>
      </c>
    </row>
    <row r="1401" spans="2:11" x14ac:dyDescent="0.3">
      <c r="B1401" s="126">
        <v>0</v>
      </c>
      <c r="K1401" s="113">
        <f t="shared" si="23"/>
        <v>0</v>
      </c>
    </row>
    <row r="1402" spans="2:11" x14ac:dyDescent="0.3">
      <c r="B1402" s="126">
        <v>0</v>
      </c>
      <c r="K1402" s="113">
        <f t="shared" si="23"/>
        <v>0</v>
      </c>
    </row>
    <row r="1403" spans="2:11" x14ac:dyDescent="0.3">
      <c r="B1403" s="126">
        <v>0</v>
      </c>
      <c r="K1403" s="113">
        <f t="shared" si="23"/>
        <v>0</v>
      </c>
    </row>
    <row r="1404" spans="2:11" x14ac:dyDescent="0.3">
      <c r="B1404" s="126">
        <v>0</v>
      </c>
      <c r="K1404" s="113">
        <f t="shared" si="23"/>
        <v>0</v>
      </c>
    </row>
    <row r="1405" spans="2:11" x14ac:dyDescent="0.3">
      <c r="B1405" s="126">
        <v>6860</v>
      </c>
      <c r="K1405" s="113">
        <f t="shared" si="23"/>
        <v>5157.7667493796525</v>
      </c>
    </row>
    <row r="1406" spans="2:11" x14ac:dyDescent="0.3">
      <c r="B1406" s="126">
        <v>6740</v>
      </c>
      <c r="K1406" s="113">
        <f t="shared" si="23"/>
        <v>5067.5434243176178</v>
      </c>
    </row>
    <row r="1407" spans="2:11" x14ac:dyDescent="0.3">
      <c r="B1407" s="126">
        <v>340</v>
      </c>
      <c r="K1407" s="113">
        <f t="shared" si="23"/>
        <v>255.63275434243175</v>
      </c>
    </row>
    <row r="1408" spans="2:11" x14ac:dyDescent="0.3">
      <c r="B1408" s="126">
        <v>-900</v>
      </c>
      <c r="K1408" s="113">
        <f t="shared" si="23"/>
        <v>-1133.1606217616581</v>
      </c>
    </row>
    <row r="1409" spans="2:11" x14ac:dyDescent="0.3">
      <c r="B1409" s="126">
        <v>-2009.9999999999998</v>
      </c>
      <c r="K1409" s="113">
        <f t="shared" si="23"/>
        <v>-2530.7253886010362</v>
      </c>
    </row>
    <row r="1410" spans="2:11" x14ac:dyDescent="0.3">
      <c r="B1410" s="126">
        <v>-6350</v>
      </c>
      <c r="K1410" s="113">
        <f t="shared" si="23"/>
        <v>-7995.0777202072541</v>
      </c>
    </row>
    <row r="1411" spans="2:11" x14ac:dyDescent="0.3">
      <c r="B1411" s="126">
        <v>-13820</v>
      </c>
      <c r="K1411" s="113">
        <f t="shared" si="23"/>
        <v>-17400.310880829016</v>
      </c>
    </row>
    <row r="1412" spans="2:11" x14ac:dyDescent="0.3">
      <c r="B1412" s="126">
        <v>-16100.000000000002</v>
      </c>
      <c r="K1412" s="113">
        <f t="shared" si="23"/>
        <v>-20270.984455958551</v>
      </c>
    </row>
    <row r="1413" spans="2:11" x14ac:dyDescent="0.3">
      <c r="B1413" s="126">
        <v>-15350</v>
      </c>
      <c r="K1413" s="113">
        <f t="shared" si="23"/>
        <v>-19326.683937823836</v>
      </c>
    </row>
    <row r="1414" spans="2:11" x14ac:dyDescent="0.3">
      <c r="B1414" s="126">
        <v>-18010</v>
      </c>
      <c r="K1414" s="113">
        <f t="shared" si="23"/>
        <v>-22675.80310880829</v>
      </c>
    </row>
    <row r="1415" spans="2:11" x14ac:dyDescent="0.3">
      <c r="B1415" s="126">
        <v>-16940</v>
      </c>
      <c r="K1415" s="113">
        <f t="shared" si="23"/>
        <v>-21328.601036269432</v>
      </c>
    </row>
    <row r="1416" spans="2:11" x14ac:dyDescent="0.3">
      <c r="B1416" s="126">
        <v>-11440</v>
      </c>
      <c r="K1416" s="113">
        <f t="shared" ref="K1416:K1479" si="24">IF(B1416&gt;0,B1416*(1-(1/4.03)),B1416*(1+(1/3.86)))</f>
        <v>-14403.730569948188</v>
      </c>
    </row>
    <row r="1417" spans="2:11" x14ac:dyDescent="0.3">
      <c r="B1417" s="126">
        <v>-3700</v>
      </c>
      <c r="K1417" s="113">
        <f t="shared" si="24"/>
        <v>-4658.5492227979275</v>
      </c>
    </row>
    <row r="1418" spans="2:11" x14ac:dyDescent="0.3">
      <c r="B1418" s="126">
        <v>-1070</v>
      </c>
      <c r="K1418" s="113">
        <f t="shared" si="24"/>
        <v>-1347.2020725388602</v>
      </c>
    </row>
    <row r="1419" spans="2:11" x14ac:dyDescent="0.3">
      <c r="B1419" s="126">
        <v>0</v>
      </c>
      <c r="K1419" s="113">
        <f t="shared" si="24"/>
        <v>0</v>
      </c>
    </row>
    <row r="1420" spans="2:11" x14ac:dyDescent="0.3">
      <c r="B1420" s="126">
        <v>0</v>
      </c>
      <c r="K1420" s="113">
        <f t="shared" si="24"/>
        <v>0</v>
      </c>
    </row>
    <row r="1421" spans="2:11" x14ac:dyDescent="0.3">
      <c r="B1421" s="126">
        <v>0</v>
      </c>
      <c r="K1421" s="113">
        <f t="shared" si="24"/>
        <v>0</v>
      </c>
    </row>
    <row r="1422" spans="2:11" x14ac:dyDescent="0.3">
      <c r="B1422" s="126">
        <v>0</v>
      </c>
      <c r="K1422" s="113">
        <f t="shared" si="24"/>
        <v>0</v>
      </c>
    </row>
    <row r="1423" spans="2:11" x14ac:dyDescent="0.3">
      <c r="B1423" s="126">
        <v>0</v>
      </c>
      <c r="K1423" s="113">
        <f t="shared" si="24"/>
        <v>0</v>
      </c>
    </row>
    <row r="1424" spans="2:11" x14ac:dyDescent="0.3">
      <c r="B1424" s="126">
        <v>0</v>
      </c>
      <c r="K1424" s="113">
        <f t="shared" si="24"/>
        <v>0</v>
      </c>
    </row>
    <row r="1425" spans="2:11" x14ac:dyDescent="0.3">
      <c r="B1425" s="126">
        <v>0</v>
      </c>
      <c r="K1425" s="113">
        <f t="shared" si="24"/>
        <v>0</v>
      </c>
    </row>
    <row r="1426" spans="2:11" x14ac:dyDescent="0.3">
      <c r="B1426" s="126">
        <v>0</v>
      </c>
      <c r="K1426" s="113">
        <f t="shared" si="24"/>
        <v>0</v>
      </c>
    </row>
    <row r="1427" spans="2:11" x14ac:dyDescent="0.3">
      <c r="B1427" s="126">
        <v>0</v>
      </c>
      <c r="K1427" s="113">
        <f t="shared" si="24"/>
        <v>0</v>
      </c>
    </row>
    <row r="1428" spans="2:11" x14ac:dyDescent="0.3">
      <c r="B1428" s="126">
        <v>0</v>
      </c>
      <c r="K1428" s="113">
        <f t="shared" si="24"/>
        <v>0</v>
      </c>
    </row>
    <row r="1429" spans="2:11" x14ac:dyDescent="0.3">
      <c r="B1429" s="126">
        <v>3040</v>
      </c>
      <c r="K1429" s="113">
        <f t="shared" si="24"/>
        <v>2285.6575682382136</v>
      </c>
    </row>
    <row r="1430" spans="2:11" x14ac:dyDescent="0.3">
      <c r="B1430" s="126">
        <v>4580</v>
      </c>
      <c r="K1430" s="113">
        <f t="shared" si="24"/>
        <v>3443.5235732009924</v>
      </c>
    </row>
    <row r="1431" spans="2:11" x14ac:dyDescent="0.3">
      <c r="B1431" s="126">
        <v>0</v>
      </c>
      <c r="K1431" s="113">
        <f t="shared" si="24"/>
        <v>0</v>
      </c>
    </row>
    <row r="1432" spans="2:11" x14ac:dyDescent="0.3">
      <c r="B1432" s="126">
        <v>-800</v>
      </c>
      <c r="K1432" s="113">
        <f t="shared" si="24"/>
        <v>-1007.2538860103627</v>
      </c>
    </row>
    <row r="1433" spans="2:11" x14ac:dyDescent="0.3">
      <c r="B1433" s="126">
        <v>-1710</v>
      </c>
      <c r="K1433" s="113">
        <f t="shared" si="24"/>
        <v>-2153.0051813471505</v>
      </c>
    </row>
    <row r="1434" spans="2:11" x14ac:dyDescent="0.3">
      <c r="B1434" s="126">
        <v>-11470</v>
      </c>
      <c r="K1434" s="113">
        <f t="shared" si="24"/>
        <v>-14441.502590673575</v>
      </c>
    </row>
    <row r="1435" spans="2:11" x14ac:dyDescent="0.3">
      <c r="B1435" s="126">
        <v>-17920</v>
      </c>
      <c r="K1435" s="113">
        <f t="shared" si="24"/>
        <v>-22562.487046632126</v>
      </c>
    </row>
    <row r="1436" spans="2:11" x14ac:dyDescent="0.3">
      <c r="B1436" s="126">
        <v>-20120</v>
      </c>
      <c r="K1436" s="113">
        <f t="shared" si="24"/>
        <v>-25332.435233160624</v>
      </c>
    </row>
    <row r="1437" spans="2:11" x14ac:dyDescent="0.3">
      <c r="B1437" s="126">
        <v>-20620</v>
      </c>
      <c r="K1437" s="113">
        <f t="shared" si="24"/>
        <v>-25961.968911917098</v>
      </c>
    </row>
    <row r="1438" spans="2:11" x14ac:dyDescent="0.3">
      <c r="B1438" s="126">
        <v>-21000</v>
      </c>
      <c r="K1438" s="113">
        <f t="shared" si="24"/>
        <v>-26440.41450777202</v>
      </c>
    </row>
    <row r="1439" spans="2:11" x14ac:dyDescent="0.3">
      <c r="B1439" s="126">
        <v>-16390</v>
      </c>
      <c r="K1439" s="113">
        <f t="shared" si="24"/>
        <v>-20636.113989637306</v>
      </c>
    </row>
    <row r="1440" spans="2:11" x14ac:dyDescent="0.3">
      <c r="B1440" s="126">
        <v>-8230</v>
      </c>
      <c r="K1440" s="113">
        <f t="shared" si="24"/>
        <v>-10362.124352331606</v>
      </c>
    </row>
    <row r="1441" spans="2:11" x14ac:dyDescent="0.3">
      <c r="B1441" s="126">
        <v>-1990</v>
      </c>
      <c r="K1441" s="113">
        <f t="shared" si="24"/>
        <v>-2505.5440414507771</v>
      </c>
    </row>
    <row r="1442" spans="2:11" x14ac:dyDescent="0.3">
      <c r="B1442" s="126">
        <v>-160</v>
      </c>
      <c r="K1442" s="113">
        <f t="shared" si="24"/>
        <v>-201.45077720207254</v>
      </c>
    </row>
    <row r="1443" spans="2:11" x14ac:dyDescent="0.3">
      <c r="B1443" s="126">
        <v>0</v>
      </c>
      <c r="K1443" s="113">
        <f t="shared" si="24"/>
        <v>0</v>
      </c>
    </row>
    <row r="1444" spans="2:11" x14ac:dyDescent="0.3">
      <c r="B1444" s="126">
        <v>0</v>
      </c>
      <c r="K1444" s="113">
        <f t="shared" si="24"/>
        <v>0</v>
      </c>
    </row>
    <row r="1445" spans="2:11" x14ac:dyDescent="0.3">
      <c r="B1445" s="126">
        <v>0</v>
      </c>
      <c r="K1445" s="113">
        <f t="shared" si="24"/>
        <v>0</v>
      </c>
    </row>
    <row r="1446" spans="2:11" x14ac:dyDescent="0.3">
      <c r="B1446" s="126">
        <v>0</v>
      </c>
      <c r="K1446" s="113">
        <f t="shared" si="24"/>
        <v>0</v>
      </c>
    </row>
    <row r="1447" spans="2:11" x14ac:dyDescent="0.3">
      <c r="B1447" s="126">
        <v>0</v>
      </c>
      <c r="K1447" s="113">
        <f t="shared" si="24"/>
        <v>0</v>
      </c>
    </row>
    <row r="1448" spans="2:11" x14ac:dyDescent="0.3">
      <c r="B1448" s="126">
        <v>0</v>
      </c>
      <c r="K1448" s="113">
        <f t="shared" si="24"/>
        <v>0</v>
      </c>
    </row>
    <row r="1449" spans="2:11" x14ac:dyDescent="0.3">
      <c r="B1449" s="126">
        <v>0</v>
      </c>
      <c r="K1449" s="113">
        <f t="shared" si="24"/>
        <v>0</v>
      </c>
    </row>
    <row r="1450" spans="2:11" x14ac:dyDescent="0.3">
      <c r="B1450" s="126">
        <v>0</v>
      </c>
      <c r="K1450" s="113">
        <f t="shared" si="24"/>
        <v>0</v>
      </c>
    </row>
    <row r="1451" spans="2:11" x14ac:dyDescent="0.3">
      <c r="B1451" s="126">
        <v>0</v>
      </c>
      <c r="K1451" s="113">
        <f t="shared" si="24"/>
        <v>0</v>
      </c>
    </row>
    <row r="1452" spans="2:11" x14ac:dyDescent="0.3">
      <c r="B1452" s="126">
        <v>0</v>
      </c>
      <c r="K1452" s="113">
        <f t="shared" si="24"/>
        <v>0</v>
      </c>
    </row>
    <row r="1453" spans="2:11" x14ac:dyDescent="0.3">
      <c r="B1453" s="126">
        <v>10010</v>
      </c>
      <c r="K1453" s="113">
        <f t="shared" si="24"/>
        <v>7526.1290322580644</v>
      </c>
    </row>
    <row r="1454" spans="2:11" x14ac:dyDescent="0.3">
      <c r="B1454" s="126">
        <v>10470</v>
      </c>
      <c r="K1454" s="113">
        <f t="shared" si="24"/>
        <v>7871.9851116625305</v>
      </c>
    </row>
    <row r="1455" spans="2:11" x14ac:dyDescent="0.3">
      <c r="B1455" s="126">
        <v>2630</v>
      </c>
      <c r="K1455" s="113">
        <f t="shared" si="24"/>
        <v>1977.394540942928</v>
      </c>
    </row>
    <row r="1456" spans="2:11" x14ac:dyDescent="0.3">
      <c r="B1456" s="126">
        <v>0</v>
      </c>
      <c r="K1456" s="113">
        <f t="shared" si="24"/>
        <v>0</v>
      </c>
    </row>
    <row r="1457" spans="2:11" x14ac:dyDescent="0.3">
      <c r="B1457" s="126">
        <v>-700</v>
      </c>
      <c r="K1457" s="113">
        <f t="shared" si="24"/>
        <v>-881.34715025906735</v>
      </c>
    </row>
    <row r="1458" spans="2:11" x14ac:dyDescent="0.3">
      <c r="B1458" s="126">
        <v>-3600</v>
      </c>
      <c r="K1458" s="113">
        <f t="shared" si="24"/>
        <v>-4532.6424870466326</v>
      </c>
    </row>
    <row r="1459" spans="2:11" x14ac:dyDescent="0.3">
      <c r="B1459" s="126">
        <v>-12230</v>
      </c>
      <c r="K1459" s="113">
        <f t="shared" si="24"/>
        <v>-15398.39378238342</v>
      </c>
    </row>
    <row r="1460" spans="2:11" x14ac:dyDescent="0.3">
      <c r="B1460" s="126">
        <v>-20760</v>
      </c>
      <c r="K1460" s="113">
        <f t="shared" si="24"/>
        <v>-26138.238341968914</v>
      </c>
    </row>
    <row r="1461" spans="2:11" x14ac:dyDescent="0.3">
      <c r="B1461" s="126">
        <v>-26170</v>
      </c>
      <c r="K1461" s="113">
        <f t="shared" si="24"/>
        <v>-32949.792746113992</v>
      </c>
    </row>
    <row r="1462" spans="2:11" x14ac:dyDescent="0.3">
      <c r="B1462" s="126">
        <v>-27840</v>
      </c>
      <c r="K1462" s="113">
        <f t="shared" si="24"/>
        <v>-35052.435233160621</v>
      </c>
    </row>
    <row r="1463" spans="2:11" x14ac:dyDescent="0.3">
      <c r="B1463" s="126">
        <v>-24580</v>
      </c>
      <c r="K1463" s="113">
        <f t="shared" si="24"/>
        <v>-30947.875647668396</v>
      </c>
    </row>
    <row r="1464" spans="2:11" x14ac:dyDescent="0.3">
      <c r="B1464" s="126">
        <v>-16510</v>
      </c>
      <c r="K1464" s="113">
        <f t="shared" si="24"/>
        <v>-20787.202072538861</v>
      </c>
    </row>
    <row r="1465" spans="2:11" x14ac:dyDescent="0.3">
      <c r="B1465" s="126">
        <v>-5410</v>
      </c>
      <c r="K1465" s="113">
        <f t="shared" si="24"/>
        <v>-6811.5544041450776</v>
      </c>
    </row>
    <row r="1466" spans="2:11" x14ac:dyDescent="0.3">
      <c r="B1466" s="126">
        <v>-1010</v>
      </c>
      <c r="K1466" s="113">
        <f t="shared" si="24"/>
        <v>-1271.6580310880829</v>
      </c>
    </row>
    <row r="1467" spans="2:11" x14ac:dyDescent="0.3">
      <c r="B1467" s="126">
        <v>0</v>
      </c>
      <c r="K1467" s="113">
        <f t="shared" si="24"/>
        <v>0</v>
      </c>
    </row>
    <row r="1468" spans="2:11" x14ac:dyDescent="0.3">
      <c r="B1468" s="126">
        <v>0</v>
      </c>
      <c r="K1468" s="113">
        <f t="shared" si="24"/>
        <v>0</v>
      </c>
    </row>
    <row r="1469" spans="2:11" x14ac:dyDescent="0.3">
      <c r="B1469" s="126">
        <v>0</v>
      </c>
      <c r="K1469" s="113">
        <f t="shared" si="24"/>
        <v>0</v>
      </c>
    </row>
    <row r="1470" spans="2:11" x14ac:dyDescent="0.3">
      <c r="B1470" s="126">
        <v>0</v>
      </c>
      <c r="K1470" s="113">
        <f t="shared" si="24"/>
        <v>0</v>
      </c>
    </row>
    <row r="1471" spans="2:11" x14ac:dyDescent="0.3">
      <c r="B1471" s="126">
        <v>0</v>
      </c>
      <c r="K1471" s="113">
        <f t="shared" si="24"/>
        <v>0</v>
      </c>
    </row>
    <row r="1472" spans="2:11" x14ac:dyDescent="0.3">
      <c r="B1472" s="126">
        <v>0</v>
      </c>
      <c r="K1472" s="113">
        <f t="shared" si="24"/>
        <v>0</v>
      </c>
    </row>
    <row r="1473" spans="2:11" x14ac:dyDescent="0.3">
      <c r="B1473" s="126">
        <v>0</v>
      </c>
      <c r="K1473" s="113">
        <f t="shared" si="24"/>
        <v>0</v>
      </c>
    </row>
    <row r="1474" spans="2:11" x14ac:dyDescent="0.3">
      <c r="B1474" s="126">
        <v>0</v>
      </c>
      <c r="K1474" s="113">
        <f t="shared" si="24"/>
        <v>0</v>
      </c>
    </row>
    <row r="1475" spans="2:11" x14ac:dyDescent="0.3">
      <c r="B1475" s="126">
        <v>0</v>
      </c>
      <c r="K1475" s="113">
        <f t="shared" si="24"/>
        <v>0</v>
      </c>
    </row>
    <row r="1476" spans="2:11" x14ac:dyDescent="0.3">
      <c r="B1476" s="126">
        <v>0</v>
      </c>
      <c r="K1476" s="113">
        <f t="shared" si="24"/>
        <v>0</v>
      </c>
    </row>
    <row r="1477" spans="2:11" x14ac:dyDescent="0.3">
      <c r="B1477" s="126">
        <v>0</v>
      </c>
      <c r="K1477" s="113">
        <f t="shared" si="24"/>
        <v>0</v>
      </c>
    </row>
    <row r="1478" spans="2:11" x14ac:dyDescent="0.3">
      <c r="B1478" s="126">
        <v>17270</v>
      </c>
      <c r="K1478" s="113">
        <f t="shared" si="24"/>
        <v>12984.640198511166</v>
      </c>
    </row>
    <row r="1479" spans="2:11" x14ac:dyDescent="0.3">
      <c r="B1479" s="126">
        <v>10200</v>
      </c>
      <c r="K1479" s="113">
        <f t="shared" si="24"/>
        <v>7668.9826302729525</v>
      </c>
    </row>
    <row r="1480" spans="2:11" x14ac:dyDescent="0.3">
      <c r="B1480" s="126">
        <v>2160</v>
      </c>
      <c r="K1480" s="113">
        <f t="shared" ref="K1480:K1543" si="25">IF(B1480&gt;0,B1480*(1-(1/4.03)),B1480*(1+(1/3.86)))</f>
        <v>1624.0198511166252</v>
      </c>
    </row>
    <row r="1481" spans="2:11" x14ac:dyDescent="0.3">
      <c r="B1481" s="126">
        <v>0</v>
      </c>
      <c r="K1481" s="113">
        <f t="shared" si="25"/>
        <v>0</v>
      </c>
    </row>
    <row r="1482" spans="2:11" x14ac:dyDescent="0.3">
      <c r="B1482" s="126">
        <v>0</v>
      </c>
      <c r="K1482" s="113">
        <f t="shared" si="25"/>
        <v>0</v>
      </c>
    </row>
    <row r="1483" spans="2:11" x14ac:dyDescent="0.3">
      <c r="B1483" s="126">
        <v>-5720</v>
      </c>
      <c r="K1483" s="113">
        <f t="shared" si="25"/>
        <v>-7201.8652849740938</v>
      </c>
    </row>
    <row r="1484" spans="2:11" x14ac:dyDescent="0.3">
      <c r="B1484" s="126">
        <v>-14110</v>
      </c>
      <c r="K1484" s="113">
        <f t="shared" si="25"/>
        <v>-17765.440414507771</v>
      </c>
    </row>
    <row r="1485" spans="2:11" x14ac:dyDescent="0.3">
      <c r="B1485" s="126">
        <v>-17970</v>
      </c>
      <c r="K1485" s="113">
        <f t="shared" si="25"/>
        <v>-22625.440414507771</v>
      </c>
    </row>
    <row r="1486" spans="2:11" x14ac:dyDescent="0.3">
      <c r="B1486" s="126">
        <v>-18060</v>
      </c>
      <c r="K1486" s="113">
        <f t="shared" si="25"/>
        <v>-22738.756476683939</v>
      </c>
    </row>
    <row r="1487" spans="2:11" x14ac:dyDescent="0.3">
      <c r="B1487" s="126">
        <v>-15030</v>
      </c>
      <c r="K1487" s="113">
        <f t="shared" si="25"/>
        <v>-18923.78238341969</v>
      </c>
    </row>
    <row r="1488" spans="2:11" x14ac:dyDescent="0.3">
      <c r="B1488" s="126">
        <v>-8860</v>
      </c>
      <c r="K1488" s="113">
        <f t="shared" si="25"/>
        <v>-11155.336787564767</v>
      </c>
    </row>
    <row r="1489" spans="2:11" x14ac:dyDescent="0.3">
      <c r="B1489" s="126">
        <v>-2520</v>
      </c>
      <c r="K1489" s="113">
        <f t="shared" si="25"/>
        <v>-3172.8497409326424</v>
      </c>
    </row>
    <row r="1490" spans="2:11" x14ac:dyDescent="0.3">
      <c r="B1490" s="126">
        <v>-310</v>
      </c>
      <c r="K1490" s="113">
        <f t="shared" si="25"/>
        <v>-390.31088082901556</v>
      </c>
    </row>
    <row r="1491" spans="2:11" x14ac:dyDescent="0.3">
      <c r="B1491" s="126">
        <v>0</v>
      </c>
      <c r="K1491" s="113">
        <f t="shared" si="25"/>
        <v>0</v>
      </c>
    </row>
    <row r="1492" spans="2:11" x14ac:dyDescent="0.3">
      <c r="B1492" s="126">
        <v>0</v>
      </c>
      <c r="K1492" s="113">
        <f t="shared" si="25"/>
        <v>0</v>
      </c>
    </row>
    <row r="1493" spans="2:11" x14ac:dyDescent="0.3">
      <c r="B1493" s="126">
        <v>0</v>
      </c>
      <c r="K1493" s="113">
        <f t="shared" si="25"/>
        <v>0</v>
      </c>
    </row>
    <row r="1494" spans="2:11" x14ac:dyDescent="0.3">
      <c r="B1494" s="126">
        <v>0</v>
      </c>
      <c r="K1494" s="113">
        <f t="shared" si="25"/>
        <v>0</v>
      </c>
    </row>
    <row r="1495" spans="2:11" x14ac:dyDescent="0.3">
      <c r="B1495" s="126">
        <v>0</v>
      </c>
      <c r="K1495" s="113">
        <f t="shared" si="25"/>
        <v>0</v>
      </c>
    </row>
    <row r="1496" spans="2:11" x14ac:dyDescent="0.3">
      <c r="B1496" s="126">
        <v>0</v>
      </c>
      <c r="K1496" s="113">
        <f t="shared" si="25"/>
        <v>0</v>
      </c>
    </row>
    <row r="1497" spans="2:11" x14ac:dyDescent="0.3">
      <c r="B1497" s="126">
        <v>0</v>
      </c>
      <c r="K1497" s="113">
        <f t="shared" si="25"/>
        <v>0</v>
      </c>
    </row>
    <row r="1498" spans="2:11" x14ac:dyDescent="0.3">
      <c r="B1498" s="126">
        <v>0</v>
      </c>
      <c r="K1498" s="113">
        <f t="shared" si="25"/>
        <v>0</v>
      </c>
    </row>
    <row r="1499" spans="2:11" x14ac:dyDescent="0.3">
      <c r="B1499" s="126">
        <v>0</v>
      </c>
      <c r="K1499" s="113">
        <f t="shared" si="25"/>
        <v>0</v>
      </c>
    </row>
    <row r="1500" spans="2:11" x14ac:dyDescent="0.3">
      <c r="B1500" s="126">
        <v>0</v>
      </c>
      <c r="K1500" s="113">
        <f t="shared" si="25"/>
        <v>0</v>
      </c>
    </row>
    <row r="1501" spans="2:11" x14ac:dyDescent="0.3">
      <c r="B1501" s="126">
        <v>0</v>
      </c>
      <c r="K1501" s="113">
        <f t="shared" si="25"/>
        <v>0</v>
      </c>
    </row>
    <row r="1502" spans="2:11" x14ac:dyDescent="0.3">
      <c r="B1502" s="126">
        <v>0</v>
      </c>
      <c r="K1502" s="113">
        <f t="shared" si="25"/>
        <v>0</v>
      </c>
    </row>
    <row r="1503" spans="2:11" x14ac:dyDescent="0.3">
      <c r="B1503" s="126">
        <v>0</v>
      </c>
      <c r="K1503" s="113">
        <f t="shared" si="25"/>
        <v>0</v>
      </c>
    </row>
    <row r="1504" spans="2:11" x14ac:dyDescent="0.3">
      <c r="B1504" s="126">
        <v>0</v>
      </c>
      <c r="K1504" s="113">
        <f t="shared" si="25"/>
        <v>0</v>
      </c>
    </row>
    <row r="1505" spans="2:11" x14ac:dyDescent="0.3">
      <c r="B1505" s="126">
        <v>3160</v>
      </c>
      <c r="K1505" s="113">
        <f t="shared" si="25"/>
        <v>2375.8808933002483</v>
      </c>
    </row>
    <row r="1506" spans="2:11" x14ac:dyDescent="0.3">
      <c r="B1506" s="126">
        <v>0</v>
      </c>
      <c r="K1506" s="113">
        <f t="shared" si="25"/>
        <v>0</v>
      </c>
    </row>
    <row r="1507" spans="2:11" x14ac:dyDescent="0.3">
      <c r="B1507" s="126">
        <v>0</v>
      </c>
      <c r="K1507" s="113">
        <f t="shared" si="25"/>
        <v>0</v>
      </c>
    </row>
    <row r="1508" spans="2:11" x14ac:dyDescent="0.3">
      <c r="B1508" s="126">
        <v>-1830</v>
      </c>
      <c r="K1508" s="113">
        <f t="shared" si="25"/>
        <v>-2304.0932642487046</v>
      </c>
    </row>
    <row r="1509" spans="2:11" x14ac:dyDescent="0.3">
      <c r="B1509" s="126">
        <v>-6300</v>
      </c>
      <c r="K1509" s="113">
        <f t="shared" si="25"/>
        <v>-7932.1243523316061</v>
      </c>
    </row>
    <row r="1510" spans="2:11" x14ac:dyDescent="0.3">
      <c r="B1510" s="126">
        <v>-7230</v>
      </c>
      <c r="K1510" s="113">
        <f t="shared" si="25"/>
        <v>-9103.056994818653</v>
      </c>
    </row>
    <row r="1511" spans="2:11" x14ac:dyDescent="0.3">
      <c r="B1511" s="126">
        <v>-4440</v>
      </c>
      <c r="K1511" s="113">
        <f t="shared" si="25"/>
        <v>-5590.2590673575132</v>
      </c>
    </row>
    <row r="1512" spans="2:11" x14ac:dyDescent="0.3">
      <c r="B1512" s="126">
        <v>0</v>
      </c>
      <c r="K1512" s="113">
        <f t="shared" si="25"/>
        <v>0</v>
      </c>
    </row>
    <row r="1513" spans="2:11" x14ac:dyDescent="0.3">
      <c r="B1513" s="126">
        <v>0</v>
      </c>
      <c r="K1513" s="113">
        <f t="shared" si="25"/>
        <v>0</v>
      </c>
    </row>
    <row r="1514" spans="2:11" x14ac:dyDescent="0.3">
      <c r="B1514" s="126">
        <v>0</v>
      </c>
      <c r="K1514" s="113">
        <f t="shared" si="25"/>
        <v>0</v>
      </c>
    </row>
    <row r="1515" spans="2:11" x14ac:dyDescent="0.3">
      <c r="B1515" s="126">
        <v>0</v>
      </c>
      <c r="K1515" s="113">
        <f t="shared" si="25"/>
        <v>0</v>
      </c>
    </row>
    <row r="1516" spans="2:11" x14ac:dyDescent="0.3">
      <c r="B1516" s="126">
        <v>0</v>
      </c>
      <c r="K1516" s="113">
        <f t="shared" si="25"/>
        <v>0</v>
      </c>
    </row>
    <row r="1517" spans="2:11" x14ac:dyDescent="0.3">
      <c r="B1517" s="126">
        <v>0</v>
      </c>
      <c r="K1517" s="113">
        <f t="shared" si="25"/>
        <v>0</v>
      </c>
    </row>
    <row r="1518" spans="2:11" x14ac:dyDescent="0.3">
      <c r="B1518" s="126">
        <v>0</v>
      </c>
      <c r="K1518" s="113">
        <f t="shared" si="25"/>
        <v>0</v>
      </c>
    </row>
    <row r="1519" spans="2:11" x14ac:dyDescent="0.3">
      <c r="B1519" s="126">
        <v>0</v>
      </c>
      <c r="K1519" s="113">
        <f t="shared" si="25"/>
        <v>0</v>
      </c>
    </row>
    <row r="1520" spans="2:11" x14ac:dyDescent="0.3">
      <c r="B1520" s="126">
        <v>0</v>
      </c>
      <c r="K1520" s="113">
        <f t="shared" si="25"/>
        <v>0</v>
      </c>
    </row>
    <row r="1521" spans="2:11" x14ac:dyDescent="0.3">
      <c r="B1521" s="126">
        <v>0</v>
      </c>
      <c r="K1521" s="113">
        <f t="shared" si="25"/>
        <v>0</v>
      </c>
    </row>
    <row r="1522" spans="2:11" x14ac:dyDescent="0.3">
      <c r="B1522" s="126">
        <v>0</v>
      </c>
      <c r="K1522" s="113">
        <f t="shared" si="25"/>
        <v>0</v>
      </c>
    </row>
    <row r="1523" spans="2:11" x14ac:dyDescent="0.3">
      <c r="B1523" s="126">
        <v>0</v>
      </c>
      <c r="K1523" s="113">
        <f t="shared" si="25"/>
        <v>0</v>
      </c>
    </row>
    <row r="1524" spans="2:11" x14ac:dyDescent="0.3">
      <c r="B1524" s="126">
        <v>0</v>
      </c>
      <c r="K1524" s="113">
        <f t="shared" si="25"/>
        <v>0</v>
      </c>
    </row>
    <row r="1525" spans="2:11" x14ac:dyDescent="0.3">
      <c r="B1525" s="126">
        <v>19290</v>
      </c>
      <c r="K1525" s="113">
        <f t="shared" si="25"/>
        <v>14503.399503722085</v>
      </c>
    </row>
    <row r="1526" spans="2:11" x14ac:dyDescent="0.3">
      <c r="B1526" s="126">
        <v>16140</v>
      </c>
      <c r="K1526" s="113">
        <f t="shared" si="25"/>
        <v>12135.037220843673</v>
      </c>
    </row>
    <row r="1527" spans="2:11" x14ac:dyDescent="0.3">
      <c r="B1527" s="126">
        <v>6570</v>
      </c>
      <c r="K1527" s="113">
        <f t="shared" si="25"/>
        <v>4939.7270471464017</v>
      </c>
    </row>
    <row r="1528" spans="2:11" x14ac:dyDescent="0.3">
      <c r="B1528" s="126">
        <v>640</v>
      </c>
      <c r="K1528" s="113">
        <f t="shared" si="25"/>
        <v>481.19106699751859</v>
      </c>
    </row>
    <row r="1529" spans="2:11" x14ac:dyDescent="0.3">
      <c r="B1529" s="126">
        <v>0</v>
      </c>
      <c r="K1529" s="113">
        <f t="shared" si="25"/>
        <v>0</v>
      </c>
    </row>
    <row r="1530" spans="2:11" x14ac:dyDescent="0.3">
      <c r="B1530" s="126">
        <v>0</v>
      </c>
      <c r="K1530" s="113">
        <f t="shared" si="25"/>
        <v>0</v>
      </c>
    </row>
    <row r="1531" spans="2:11" x14ac:dyDescent="0.3">
      <c r="B1531" s="126">
        <v>-4810</v>
      </c>
      <c r="K1531" s="113">
        <f t="shared" si="25"/>
        <v>-6056.1139896373061</v>
      </c>
    </row>
    <row r="1532" spans="2:11" x14ac:dyDescent="0.3">
      <c r="B1532" s="126">
        <v>-13570</v>
      </c>
      <c r="K1532" s="113">
        <f t="shared" si="25"/>
        <v>-17085.544041450779</v>
      </c>
    </row>
    <row r="1533" spans="2:11" x14ac:dyDescent="0.3">
      <c r="B1533" s="126">
        <v>-21420</v>
      </c>
      <c r="K1533" s="113">
        <f t="shared" si="25"/>
        <v>-26969.222797927461</v>
      </c>
    </row>
    <row r="1534" spans="2:11" x14ac:dyDescent="0.3">
      <c r="B1534" s="126">
        <v>-20840</v>
      </c>
      <c r="K1534" s="113">
        <f t="shared" si="25"/>
        <v>-26238.963730569947</v>
      </c>
    </row>
    <row r="1535" spans="2:11" x14ac:dyDescent="0.3">
      <c r="B1535" s="126">
        <v>-18690</v>
      </c>
      <c r="K1535" s="113">
        <f t="shared" si="25"/>
        <v>-23531.968911917098</v>
      </c>
    </row>
    <row r="1536" spans="2:11" x14ac:dyDescent="0.3">
      <c r="B1536" s="126">
        <v>-11230</v>
      </c>
      <c r="K1536" s="113">
        <f t="shared" si="25"/>
        <v>-14139.326424870467</v>
      </c>
    </row>
    <row r="1537" spans="2:11" x14ac:dyDescent="0.3">
      <c r="B1537" s="126">
        <v>-2780</v>
      </c>
      <c r="K1537" s="113">
        <f t="shared" si="25"/>
        <v>-3500.2072538860107</v>
      </c>
    </row>
    <row r="1538" spans="2:11" x14ac:dyDescent="0.3">
      <c r="B1538" s="126">
        <v>-130</v>
      </c>
      <c r="K1538" s="113">
        <f t="shared" si="25"/>
        <v>-163.67875647668393</v>
      </c>
    </row>
    <row r="1539" spans="2:11" x14ac:dyDescent="0.3">
      <c r="B1539" s="126">
        <v>0</v>
      </c>
      <c r="K1539" s="113">
        <f t="shared" si="25"/>
        <v>0</v>
      </c>
    </row>
    <row r="1540" spans="2:11" x14ac:dyDescent="0.3">
      <c r="B1540" s="126">
        <v>0</v>
      </c>
      <c r="K1540" s="113">
        <f t="shared" si="25"/>
        <v>0</v>
      </c>
    </row>
    <row r="1541" spans="2:11" x14ac:dyDescent="0.3">
      <c r="B1541" s="126">
        <v>0</v>
      </c>
      <c r="K1541" s="113">
        <f t="shared" si="25"/>
        <v>0</v>
      </c>
    </row>
    <row r="1542" spans="2:11" x14ac:dyDescent="0.3">
      <c r="B1542" s="126">
        <v>0</v>
      </c>
      <c r="K1542" s="113">
        <f t="shared" si="25"/>
        <v>0</v>
      </c>
    </row>
    <row r="1543" spans="2:11" x14ac:dyDescent="0.3">
      <c r="B1543" s="126">
        <v>0</v>
      </c>
      <c r="K1543" s="113">
        <f t="shared" si="25"/>
        <v>0</v>
      </c>
    </row>
    <row r="1544" spans="2:11" x14ac:dyDescent="0.3">
      <c r="B1544" s="126">
        <v>0</v>
      </c>
      <c r="K1544" s="113">
        <f t="shared" ref="K1544:K1607" si="26">IF(B1544&gt;0,B1544*(1-(1/4.03)),B1544*(1+(1/3.86)))</f>
        <v>0</v>
      </c>
    </row>
    <row r="1545" spans="2:11" x14ac:dyDescent="0.3">
      <c r="B1545" s="126">
        <v>0</v>
      </c>
      <c r="K1545" s="113">
        <f t="shared" si="26"/>
        <v>0</v>
      </c>
    </row>
    <row r="1546" spans="2:11" x14ac:dyDescent="0.3">
      <c r="B1546" s="126">
        <v>0</v>
      </c>
      <c r="K1546" s="113">
        <f t="shared" si="26"/>
        <v>0</v>
      </c>
    </row>
    <row r="1547" spans="2:11" x14ac:dyDescent="0.3">
      <c r="B1547" s="126">
        <v>0</v>
      </c>
      <c r="K1547" s="113">
        <f t="shared" si="26"/>
        <v>0</v>
      </c>
    </row>
    <row r="1548" spans="2:11" x14ac:dyDescent="0.3">
      <c r="B1548" s="126">
        <v>0</v>
      </c>
      <c r="K1548" s="113">
        <f t="shared" si="26"/>
        <v>0</v>
      </c>
    </row>
    <row r="1549" spans="2:11" x14ac:dyDescent="0.3">
      <c r="B1549" s="126">
        <v>18680</v>
      </c>
      <c r="K1549" s="113">
        <f t="shared" si="26"/>
        <v>14044.764267990075</v>
      </c>
    </row>
    <row r="1550" spans="2:11" x14ac:dyDescent="0.3">
      <c r="B1550" s="126">
        <v>15350</v>
      </c>
      <c r="K1550" s="113">
        <f t="shared" si="26"/>
        <v>11541.06699751861</v>
      </c>
    </row>
    <row r="1551" spans="2:11" x14ac:dyDescent="0.3">
      <c r="B1551" s="126">
        <v>5520</v>
      </c>
      <c r="K1551" s="113">
        <f t="shared" si="26"/>
        <v>4150.2729528535983</v>
      </c>
    </row>
    <row r="1552" spans="2:11" x14ac:dyDescent="0.3">
      <c r="B1552" s="126">
        <v>0</v>
      </c>
      <c r="K1552" s="113">
        <f t="shared" si="26"/>
        <v>0</v>
      </c>
    </row>
    <row r="1553" spans="2:11" x14ac:dyDescent="0.3">
      <c r="B1553" s="126">
        <v>0</v>
      </c>
      <c r="K1553" s="113">
        <f t="shared" si="26"/>
        <v>0</v>
      </c>
    </row>
    <row r="1554" spans="2:11" x14ac:dyDescent="0.3">
      <c r="B1554" s="126">
        <v>-3190</v>
      </c>
      <c r="K1554" s="113">
        <f t="shared" si="26"/>
        <v>-4016.4248704663214</v>
      </c>
    </row>
    <row r="1555" spans="2:11" x14ac:dyDescent="0.3">
      <c r="B1555" s="126">
        <v>-13350</v>
      </c>
      <c r="K1555" s="113">
        <f t="shared" si="26"/>
        <v>-16808.549222797927</v>
      </c>
    </row>
    <row r="1556" spans="2:11" x14ac:dyDescent="0.3">
      <c r="B1556" s="126">
        <v>-21890</v>
      </c>
      <c r="K1556" s="113">
        <f t="shared" si="26"/>
        <v>-27560.984455958551</v>
      </c>
    </row>
    <row r="1557" spans="2:11" x14ac:dyDescent="0.3">
      <c r="B1557" s="126">
        <v>-27050</v>
      </c>
      <c r="K1557" s="113">
        <f t="shared" si="26"/>
        <v>-34057.772020725388</v>
      </c>
    </row>
    <row r="1558" spans="2:11" x14ac:dyDescent="0.3">
      <c r="B1558" s="126">
        <v>-27160</v>
      </c>
      <c r="K1558" s="113">
        <f t="shared" si="26"/>
        <v>-34196.269430051812</v>
      </c>
    </row>
    <row r="1559" spans="2:11" x14ac:dyDescent="0.3">
      <c r="B1559" s="126">
        <v>-23060</v>
      </c>
      <c r="K1559" s="113">
        <f t="shared" si="26"/>
        <v>-29034.093264248706</v>
      </c>
    </row>
    <row r="1560" spans="2:11" x14ac:dyDescent="0.3">
      <c r="B1560" s="126">
        <v>-16370.000000000002</v>
      </c>
      <c r="K1560" s="113">
        <f t="shared" si="26"/>
        <v>-20610.932642487049</v>
      </c>
    </row>
    <row r="1561" spans="2:11" x14ac:dyDescent="0.3">
      <c r="B1561" s="126">
        <v>-6390</v>
      </c>
      <c r="K1561" s="113">
        <f t="shared" si="26"/>
        <v>-8045.4404145077724</v>
      </c>
    </row>
    <row r="1562" spans="2:11" x14ac:dyDescent="0.3">
      <c r="B1562" s="126">
        <v>-1380</v>
      </c>
      <c r="K1562" s="113">
        <f t="shared" si="26"/>
        <v>-1737.5129533678758</v>
      </c>
    </row>
    <row r="1563" spans="2:11" x14ac:dyDescent="0.3">
      <c r="B1563" s="126">
        <v>0</v>
      </c>
      <c r="K1563" s="113">
        <f t="shared" si="26"/>
        <v>0</v>
      </c>
    </row>
    <row r="1564" spans="2:11" x14ac:dyDescent="0.3">
      <c r="B1564" s="126">
        <v>0</v>
      </c>
      <c r="K1564" s="113">
        <f t="shared" si="26"/>
        <v>0</v>
      </c>
    </row>
    <row r="1565" spans="2:11" x14ac:dyDescent="0.3">
      <c r="B1565" s="126">
        <v>0</v>
      </c>
      <c r="K1565" s="113">
        <f t="shared" si="26"/>
        <v>0</v>
      </c>
    </row>
    <row r="1566" spans="2:11" x14ac:dyDescent="0.3">
      <c r="B1566" s="126">
        <v>0</v>
      </c>
      <c r="K1566" s="113">
        <f t="shared" si="26"/>
        <v>0</v>
      </c>
    </row>
    <row r="1567" spans="2:11" x14ac:dyDescent="0.3">
      <c r="B1567" s="126">
        <v>0</v>
      </c>
      <c r="K1567" s="113">
        <f t="shared" si="26"/>
        <v>0</v>
      </c>
    </row>
    <row r="1568" spans="2:11" x14ac:dyDescent="0.3">
      <c r="B1568" s="126">
        <v>0</v>
      </c>
      <c r="K1568" s="113">
        <f t="shared" si="26"/>
        <v>0</v>
      </c>
    </row>
    <row r="1569" spans="2:11" x14ac:dyDescent="0.3">
      <c r="B1569" s="126">
        <v>0</v>
      </c>
      <c r="K1569" s="113">
        <f t="shared" si="26"/>
        <v>0</v>
      </c>
    </row>
    <row r="1570" spans="2:11" x14ac:dyDescent="0.3">
      <c r="B1570" s="126">
        <v>0</v>
      </c>
      <c r="K1570" s="113">
        <f t="shared" si="26"/>
        <v>0</v>
      </c>
    </row>
    <row r="1571" spans="2:11" x14ac:dyDescent="0.3">
      <c r="B1571" s="126">
        <v>0</v>
      </c>
      <c r="K1571" s="113">
        <f t="shared" si="26"/>
        <v>0</v>
      </c>
    </row>
    <row r="1572" spans="2:11" x14ac:dyDescent="0.3">
      <c r="B1572" s="126">
        <v>0</v>
      </c>
      <c r="K1572" s="113">
        <f t="shared" si="26"/>
        <v>0</v>
      </c>
    </row>
    <row r="1573" spans="2:11" x14ac:dyDescent="0.3">
      <c r="B1573" s="126">
        <v>6060</v>
      </c>
      <c r="K1573" s="113">
        <f t="shared" si="26"/>
        <v>4556.2779156327542</v>
      </c>
    </row>
    <row r="1574" spans="2:11" x14ac:dyDescent="0.3">
      <c r="B1574" s="126">
        <v>7220</v>
      </c>
      <c r="K1574" s="113">
        <f t="shared" si="26"/>
        <v>5428.4367245657568</v>
      </c>
    </row>
    <row r="1575" spans="2:11" x14ac:dyDescent="0.3">
      <c r="B1575" s="126">
        <v>340</v>
      </c>
      <c r="K1575" s="113">
        <f t="shared" si="26"/>
        <v>255.63275434243175</v>
      </c>
    </row>
    <row r="1576" spans="2:11" x14ac:dyDescent="0.3">
      <c r="B1576" s="126">
        <v>-260</v>
      </c>
      <c r="K1576" s="113">
        <f t="shared" si="26"/>
        <v>-327.35751295336786</v>
      </c>
    </row>
    <row r="1577" spans="2:11" x14ac:dyDescent="0.3">
      <c r="B1577" s="126">
        <v>-1430</v>
      </c>
      <c r="K1577" s="113">
        <f t="shared" si="26"/>
        <v>-1800.4663212435235</v>
      </c>
    </row>
    <row r="1578" spans="2:11" x14ac:dyDescent="0.3">
      <c r="B1578" s="126">
        <v>-6480</v>
      </c>
      <c r="K1578" s="113">
        <f t="shared" si="26"/>
        <v>-8158.7564766839378</v>
      </c>
    </row>
    <row r="1579" spans="2:11" x14ac:dyDescent="0.3">
      <c r="B1579" s="126">
        <v>-14260</v>
      </c>
      <c r="K1579" s="113">
        <f t="shared" si="26"/>
        <v>-17954.300518134714</v>
      </c>
    </row>
    <row r="1580" spans="2:11" x14ac:dyDescent="0.3">
      <c r="B1580" s="126">
        <v>-20620</v>
      </c>
      <c r="K1580" s="113">
        <f t="shared" si="26"/>
        <v>-25961.968911917098</v>
      </c>
    </row>
    <row r="1581" spans="2:11" x14ac:dyDescent="0.3">
      <c r="B1581" s="126">
        <v>-21700</v>
      </c>
      <c r="K1581" s="113">
        <f t="shared" si="26"/>
        <v>-27321.76165803109</v>
      </c>
    </row>
    <row r="1582" spans="2:11" x14ac:dyDescent="0.3">
      <c r="B1582" s="126">
        <v>-23010</v>
      </c>
      <c r="K1582" s="113">
        <f t="shared" si="26"/>
        <v>-28971.139896373057</v>
      </c>
    </row>
    <row r="1583" spans="2:11" x14ac:dyDescent="0.3">
      <c r="B1583" s="126">
        <v>-20140</v>
      </c>
      <c r="K1583" s="113">
        <f t="shared" si="26"/>
        <v>-25357.616580310882</v>
      </c>
    </row>
    <row r="1584" spans="2:11" x14ac:dyDescent="0.3">
      <c r="B1584" s="126">
        <v>-13960</v>
      </c>
      <c r="K1584" s="113">
        <f t="shared" si="26"/>
        <v>-17576.580310880829</v>
      </c>
    </row>
    <row r="1585" spans="2:11" x14ac:dyDescent="0.3">
      <c r="B1585" s="126">
        <v>-7510</v>
      </c>
      <c r="K1585" s="113">
        <f t="shared" si="26"/>
        <v>-9455.5958549222796</v>
      </c>
    </row>
    <row r="1586" spans="2:11" x14ac:dyDescent="0.3">
      <c r="B1586" s="126">
        <v>-3180</v>
      </c>
      <c r="K1586" s="113">
        <f t="shared" si="26"/>
        <v>-4003.8341968911918</v>
      </c>
    </row>
    <row r="1587" spans="2:11" x14ac:dyDescent="0.3">
      <c r="B1587" s="126">
        <v>0</v>
      </c>
      <c r="K1587" s="113">
        <f t="shared" si="26"/>
        <v>0</v>
      </c>
    </row>
    <row r="1588" spans="2:11" x14ac:dyDescent="0.3">
      <c r="B1588" s="126">
        <v>0</v>
      </c>
      <c r="K1588" s="113">
        <f t="shared" si="26"/>
        <v>0</v>
      </c>
    </row>
    <row r="1589" spans="2:11" x14ac:dyDescent="0.3">
      <c r="B1589" s="126">
        <v>0</v>
      </c>
      <c r="K1589" s="113">
        <f t="shared" si="26"/>
        <v>0</v>
      </c>
    </row>
    <row r="1590" spans="2:11" x14ac:dyDescent="0.3">
      <c r="B1590" s="126">
        <v>0</v>
      </c>
      <c r="K1590" s="113">
        <f t="shared" si="26"/>
        <v>0</v>
      </c>
    </row>
    <row r="1591" spans="2:11" x14ac:dyDescent="0.3">
      <c r="B1591" s="126">
        <v>0</v>
      </c>
      <c r="K1591" s="113">
        <f t="shared" si="26"/>
        <v>0</v>
      </c>
    </row>
    <row r="1592" spans="2:11" x14ac:dyDescent="0.3">
      <c r="B1592" s="126">
        <v>0</v>
      </c>
      <c r="K1592" s="113">
        <f t="shared" si="26"/>
        <v>0</v>
      </c>
    </row>
    <row r="1593" spans="2:11" x14ac:dyDescent="0.3">
      <c r="B1593" s="126">
        <v>0</v>
      </c>
      <c r="K1593" s="113">
        <f t="shared" si="26"/>
        <v>0</v>
      </c>
    </row>
    <row r="1594" spans="2:11" x14ac:dyDescent="0.3">
      <c r="B1594" s="126">
        <v>0</v>
      </c>
      <c r="K1594" s="113">
        <f t="shared" si="26"/>
        <v>0</v>
      </c>
    </row>
    <row r="1595" spans="2:11" x14ac:dyDescent="0.3">
      <c r="B1595" s="126">
        <v>0</v>
      </c>
      <c r="K1595" s="113">
        <f t="shared" si="26"/>
        <v>0</v>
      </c>
    </row>
    <row r="1596" spans="2:11" x14ac:dyDescent="0.3">
      <c r="B1596" s="126">
        <v>0</v>
      </c>
      <c r="K1596" s="113">
        <f t="shared" si="26"/>
        <v>0</v>
      </c>
    </row>
    <row r="1597" spans="2:11" x14ac:dyDescent="0.3">
      <c r="B1597" s="126">
        <v>-2940</v>
      </c>
      <c r="K1597" s="113">
        <f t="shared" si="26"/>
        <v>-3701.6580310880831</v>
      </c>
    </row>
    <row r="1598" spans="2:11" x14ac:dyDescent="0.3">
      <c r="B1598" s="126">
        <v>0</v>
      </c>
      <c r="K1598" s="113">
        <f t="shared" si="26"/>
        <v>0</v>
      </c>
    </row>
    <row r="1599" spans="2:11" x14ac:dyDescent="0.3">
      <c r="B1599" s="126">
        <v>-920</v>
      </c>
      <c r="K1599" s="113">
        <f t="shared" si="26"/>
        <v>-1158.3419689119171</v>
      </c>
    </row>
    <row r="1600" spans="2:11" x14ac:dyDescent="0.3">
      <c r="B1600" s="126">
        <v>-1760</v>
      </c>
      <c r="K1600" s="113">
        <f t="shared" si="26"/>
        <v>-2215.958549222798</v>
      </c>
    </row>
    <row r="1601" spans="2:11" x14ac:dyDescent="0.3">
      <c r="B1601" s="126">
        <v>-3050</v>
      </c>
      <c r="K1601" s="113">
        <f t="shared" si="26"/>
        <v>-3840.1554404145077</v>
      </c>
    </row>
    <row r="1602" spans="2:11" x14ac:dyDescent="0.3">
      <c r="B1602" s="126">
        <v>-5020</v>
      </c>
      <c r="K1602" s="113">
        <f t="shared" si="26"/>
        <v>-6320.5181347150265</v>
      </c>
    </row>
    <row r="1603" spans="2:11" x14ac:dyDescent="0.3">
      <c r="B1603" s="126">
        <v>-7600</v>
      </c>
      <c r="K1603" s="113">
        <f t="shared" si="26"/>
        <v>-9568.911917098445</v>
      </c>
    </row>
    <row r="1604" spans="2:11" x14ac:dyDescent="0.3">
      <c r="B1604" s="126">
        <v>-11110</v>
      </c>
      <c r="K1604" s="113">
        <f t="shared" si="26"/>
        <v>-13988.238341968912</v>
      </c>
    </row>
    <row r="1605" spans="2:11" x14ac:dyDescent="0.3">
      <c r="B1605" s="126">
        <v>-13080</v>
      </c>
      <c r="K1605" s="113">
        <f t="shared" si="26"/>
        <v>-16468.601036269429</v>
      </c>
    </row>
    <row r="1606" spans="2:11" x14ac:dyDescent="0.3">
      <c r="B1606" s="126">
        <v>-13850</v>
      </c>
      <c r="K1606" s="113">
        <f t="shared" si="26"/>
        <v>-17438.082901554404</v>
      </c>
    </row>
    <row r="1607" spans="2:11" x14ac:dyDescent="0.3">
      <c r="B1607" s="126">
        <v>-12080</v>
      </c>
      <c r="K1607" s="113">
        <f t="shared" si="26"/>
        <v>-15209.533678756477</v>
      </c>
    </row>
    <row r="1608" spans="2:11" x14ac:dyDescent="0.3">
      <c r="B1608" s="126">
        <v>-8750</v>
      </c>
      <c r="K1608" s="113">
        <f t="shared" ref="K1608:K1671" si="27">IF(B1608&gt;0,B1608*(1-(1/4.03)),B1608*(1+(1/3.86)))</f>
        <v>-11016.839378238343</v>
      </c>
    </row>
    <row r="1609" spans="2:11" x14ac:dyDescent="0.3">
      <c r="B1609" s="126">
        <v>-3020</v>
      </c>
      <c r="K1609" s="113">
        <f t="shared" si="27"/>
        <v>-3802.3834196891194</v>
      </c>
    </row>
    <row r="1610" spans="2:11" x14ac:dyDescent="0.3">
      <c r="B1610" s="126">
        <v>-1370</v>
      </c>
      <c r="K1610" s="113">
        <f t="shared" si="27"/>
        <v>-1724.9222797927462</v>
      </c>
    </row>
    <row r="1611" spans="2:11" x14ac:dyDescent="0.3">
      <c r="B1611" s="126">
        <v>0</v>
      </c>
      <c r="K1611" s="113">
        <f t="shared" si="27"/>
        <v>0</v>
      </c>
    </row>
    <row r="1612" spans="2:11" x14ac:dyDescent="0.3">
      <c r="B1612" s="126">
        <v>0</v>
      </c>
      <c r="K1612" s="113">
        <f t="shared" si="27"/>
        <v>0</v>
      </c>
    </row>
    <row r="1613" spans="2:11" x14ac:dyDescent="0.3">
      <c r="B1613" s="126">
        <v>0</v>
      </c>
      <c r="K1613" s="113">
        <f t="shared" si="27"/>
        <v>0</v>
      </c>
    </row>
    <row r="1614" spans="2:11" x14ac:dyDescent="0.3">
      <c r="B1614" s="126">
        <v>0</v>
      </c>
      <c r="K1614" s="113">
        <f t="shared" si="27"/>
        <v>0</v>
      </c>
    </row>
    <row r="1615" spans="2:11" x14ac:dyDescent="0.3">
      <c r="B1615" s="126">
        <v>0</v>
      </c>
      <c r="K1615" s="113">
        <f t="shared" si="27"/>
        <v>0</v>
      </c>
    </row>
    <row r="1616" spans="2:11" x14ac:dyDescent="0.3">
      <c r="B1616" s="126">
        <v>0</v>
      </c>
      <c r="K1616" s="113">
        <f t="shared" si="27"/>
        <v>0</v>
      </c>
    </row>
    <row r="1617" spans="2:11" x14ac:dyDescent="0.3">
      <c r="B1617" s="126">
        <v>0</v>
      </c>
      <c r="K1617" s="113">
        <f t="shared" si="27"/>
        <v>0</v>
      </c>
    </row>
    <row r="1618" spans="2:11" x14ac:dyDescent="0.3">
      <c r="B1618" s="126">
        <v>0</v>
      </c>
      <c r="K1618" s="113">
        <f t="shared" si="27"/>
        <v>0</v>
      </c>
    </row>
    <row r="1619" spans="2:11" x14ac:dyDescent="0.3">
      <c r="B1619" s="126">
        <v>0</v>
      </c>
      <c r="K1619" s="113">
        <f t="shared" si="27"/>
        <v>0</v>
      </c>
    </row>
    <row r="1620" spans="2:11" x14ac:dyDescent="0.3">
      <c r="B1620" s="126">
        <v>0</v>
      </c>
      <c r="K1620" s="113">
        <f t="shared" si="27"/>
        <v>0</v>
      </c>
    </row>
    <row r="1621" spans="2:11" x14ac:dyDescent="0.3">
      <c r="B1621" s="126">
        <v>-2540</v>
      </c>
      <c r="K1621" s="113">
        <f t="shared" si="27"/>
        <v>-3198.0310880829015</v>
      </c>
    </row>
    <row r="1622" spans="2:11" x14ac:dyDescent="0.3">
      <c r="B1622" s="126">
        <v>80</v>
      </c>
      <c r="K1622" s="113">
        <f t="shared" si="27"/>
        <v>60.148883374689824</v>
      </c>
    </row>
    <row r="1623" spans="2:11" x14ac:dyDescent="0.3">
      <c r="B1623" s="126">
        <v>-830</v>
      </c>
      <c r="K1623" s="113">
        <f t="shared" si="27"/>
        <v>-1045.0259067357513</v>
      </c>
    </row>
    <row r="1624" spans="2:11" x14ac:dyDescent="0.3">
      <c r="B1624" s="126">
        <v>-1770</v>
      </c>
      <c r="K1624" s="113">
        <f t="shared" si="27"/>
        <v>-2228.5492227979275</v>
      </c>
    </row>
    <row r="1625" spans="2:11" x14ac:dyDescent="0.3">
      <c r="B1625" s="126">
        <v>-3520</v>
      </c>
      <c r="K1625" s="113">
        <f t="shared" si="27"/>
        <v>-4431.9170984455959</v>
      </c>
    </row>
    <row r="1626" spans="2:11" x14ac:dyDescent="0.3">
      <c r="B1626" s="126">
        <v>-8270</v>
      </c>
      <c r="K1626" s="113">
        <f t="shared" si="27"/>
        <v>-10412.487046632124</v>
      </c>
    </row>
    <row r="1627" spans="2:11" x14ac:dyDescent="0.3">
      <c r="B1627" s="126">
        <v>-12580</v>
      </c>
      <c r="K1627" s="113">
        <f t="shared" si="27"/>
        <v>-15839.067357512953</v>
      </c>
    </row>
    <row r="1628" spans="2:11" x14ac:dyDescent="0.3">
      <c r="B1628" s="126">
        <v>-16930</v>
      </c>
      <c r="K1628" s="113">
        <f t="shared" si="27"/>
        <v>-21316.010362694302</v>
      </c>
    </row>
    <row r="1629" spans="2:11" x14ac:dyDescent="0.3">
      <c r="B1629" s="126">
        <v>-19750</v>
      </c>
      <c r="K1629" s="113">
        <f t="shared" si="27"/>
        <v>-24866.580310880829</v>
      </c>
    </row>
    <row r="1630" spans="2:11" x14ac:dyDescent="0.3">
      <c r="B1630" s="126">
        <v>-17920</v>
      </c>
      <c r="K1630" s="113">
        <f t="shared" si="27"/>
        <v>-22562.487046632126</v>
      </c>
    </row>
    <row r="1631" spans="2:11" x14ac:dyDescent="0.3">
      <c r="B1631" s="126">
        <v>-17300</v>
      </c>
      <c r="K1631" s="113">
        <f t="shared" si="27"/>
        <v>-21781.865284974094</v>
      </c>
    </row>
    <row r="1632" spans="2:11" x14ac:dyDescent="0.3">
      <c r="B1632" s="126">
        <v>-12600</v>
      </c>
      <c r="K1632" s="113">
        <f t="shared" si="27"/>
        <v>-15864.248704663212</v>
      </c>
    </row>
    <row r="1633" spans="2:11" x14ac:dyDescent="0.3">
      <c r="B1633" s="126">
        <v>-4290</v>
      </c>
      <c r="K1633" s="113">
        <f t="shared" si="27"/>
        <v>-5401.3989637305704</v>
      </c>
    </row>
    <row r="1634" spans="2:11" x14ac:dyDescent="0.3">
      <c r="B1634" s="126">
        <v>-1490</v>
      </c>
      <c r="K1634" s="113">
        <f t="shared" si="27"/>
        <v>-1876.0103626943005</v>
      </c>
    </row>
    <row r="1635" spans="2:11" x14ac:dyDescent="0.3">
      <c r="B1635" s="126">
        <v>0</v>
      </c>
      <c r="K1635" s="113">
        <f t="shared" si="27"/>
        <v>0</v>
      </c>
    </row>
    <row r="1636" spans="2:11" x14ac:dyDescent="0.3">
      <c r="B1636" s="126">
        <v>0</v>
      </c>
      <c r="K1636" s="113">
        <f t="shared" si="27"/>
        <v>0</v>
      </c>
    </row>
    <row r="1637" spans="2:11" x14ac:dyDescent="0.3">
      <c r="B1637" s="126">
        <v>0</v>
      </c>
      <c r="K1637" s="113">
        <f t="shared" si="27"/>
        <v>0</v>
      </c>
    </row>
    <row r="1638" spans="2:11" x14ac:dyDescent="0.3">
      <c r="B1638" s="126">
        <v>0</v>
      </c>
      <c r="K1638" s="113">
        <f t="shared" si="27"/>
        <v>0</v>
      </c>
    </row>
    <row r="1639" spans="2:11" x14ac:dyDescent="0.3">
      <c r="B1639" s="126">
        <v>0</v>
      </c>
      <c r="K1639" s="113">
        <f t="shared" si="27"/>
        <v>0</v>
      </c>
    </row>
    <row r="1640" spans="2:11" x14ac:dyDescent="0.3">
      <c r="B1640" s="126">
        <v>0</v>
      </c>
      <c r="K1640" s="113">
        <f t="shared" si="27"/>
        <v>0</v>
      </c>
    </row>
    <row r="1641" spans="2:11" x14ac:dyDescent="0.3">
      <c r="B1641" s="126">
        <v>0</v>
      </c>
      <c r="K1641" s="113">
        <f t="shared" si="27"/>
        <v>0</v>
      </c>
    </row>
    <row r="1642" spans="2:11" x14ac:dyDescent="0.3">
      <c r="B1642" s="126">
        <v>0</v>
      </c>
      <c r="K1642" s="113">
        <f t="shared" si="27"/>
        <v>0</v>
      </c>
    </row>
    <row r="1643" spans="2:11" x14ac:dyDescent="0.3">
      <c r="B1643" s="126">
        <v>0</v>
      </c>
      <c r="K1643" s="113">
        <f t="shared" si="27"/>
        <v>0</v>
      </c>
    </row>
    <row r="1644" spans="2:11" x14ac:dyDescent="0.3">
      <c r="B1644" s="126">
        <v>0</v>
      </c>
      <c r="K1644" s="113">
        <f t="shared" si="27"/>
        <v>0</v>
      </c>
    </row>
    <row r="1645" spans="2:11" x14ac:dyDescent="0.3">
      <c r="B1645" s="126">
        <v>0</v>
      </c>
      <c r="K1645" s="113">
        <f t="shared" si="27"/>
        <v>0</v>
      </c>
    </row>
    <row r="1646" spans="2:11" x14ac:dyDescent="0.3">
      <c r="B1646" s="126">
        <v>5950</v>
      </c>
      <c r="K1646" s="113">
        <f t="shared" si="27"/>
        <v>4473.5732009925559</v>
      </c>
    </row>
    <row r="1647" spans="2:11" x14ac:dyDescent="0.3">
      <c r="B1647" s="126">
        <v>7620</v>
      </c>
      <c r="K1647" s="113">
        <f t="shared" si="27"/>
        <v>5729.1811414392059</v>
      </c>
    </row>
    <row r="1648" spans="2:11" x14ac:dyDescent="0.3">
      <c r="B1648" s="126">
        <v>3200</v>
      </c>
      <c r="K1648" s="113">
        <f t="shared" si="27"/>
        <v>2405.9553349875932</v>
      </c>
    </row>
    <row r="1649" spans="2:11" x14ac:dyDescent="0.3">
      <c r="B1649" s="126">
        <v>1060</v>
      </c>
      <c r="K1649" s="113">
        <f t="shared" si="27"/>
        <v>796.97270471464014</v>
      </c>
    </row>
    <row r="1650" spans="2:11" x14ac:dyDescent="0.3">
      <c r="B1650" s="126">
        <v>0</v>
      </c>
      <c r="K1650" s="113">
        <f t="shared" si="27"/>
        <v>0</v>
      </c>
    </row>
    <row r="1651" spans="2:11" x14ac:dyDescent="0.3">
      <c r="B1651" s="126">
        <v>0</v>
      </c>
      <c r="K1651" s="113">
        <f t="shared" si="27"/>
        <v>0</v>
      </c>
    </row>
    <row r="1652" spans="2:11" x14ac:dyDescent="0.3">
      <c r="B1652" s="126">
        <v>0</v>
      </c>
      <c r="K1652" s="113">
        <f t="shared" si="27"/>
        <v>0</v>
      </c>
    </row>
    <row r="1653" spans="2:11" x14ac:dyDescent="0.3">
      <c r="B1653" s="126">
        <v>0</v>
      </c>
      <c r="K1653" s="113">
        <f t="shared" si="27"/>
        <v>0</v>
      </c>
    </row>
    <row r="1654" spans="2:11" x14ac:dyDescent="0.3">
      <c r="B1654" s="126">
        <v>0</v>
      </c>
      <c r="K1654" s="113">
        <f t="shared" si="27"/>
        <v>0</v>
      </c>
    </row>
    <row r="1655" spans="2:11" x14ac:dyDescent="0.3">
      <c r="B1655" s="126">
        <v>0</v>
      </c>
      <c r="K1655" s="113">
        <f t="shared" si="27"/>
        <v>0</v>
      </c>
    </row>
    <row r="1656" spans="2:11" x14ac:dyDescent="0.3">
      <c r="B1656" s="126">
        <v>0</v>
      </c>
      <c r="K1656" s="113">
        <f t="shared" si="27"/>
        <v>0</v>
      </c>
    </row>
    <row r="1657" spans="2:11" x14ac:dyDescent="0.3">
      <c r="B1657" s="126">
        <v>1260</v>
      </c>
      <c r="K1657" s="113">
        <f t="shared" si="27"/>
        <v>947.34491315136472</v>
      </c>
    </row>
    <row r="1658" spans="2:11" x14ac:dyDescent="0.3">
      <c r="B1658" s="126">
        <v>3960</v>
      </c>
      <c r="K1658" s="113">
        <f t="shared" si="27"/>
        <v>2977.3697270471462</v>
      </c>
    </row>
    <row r="1659" spans="2:11" x14ac:dyDescent="0.3">
      <c r="B1659" s="126">
        <v>0</v>
      </c>
      <c r="K1659" s="113">
        <f t="shared" si="27"/>
        <v>0</v>
      </c>
    </row>
    <row r="1660" spans="2:11" x14ac:dyDescent="0.3">
      <c r="B1660" s="126">
        <v>0</v>
      </c>
      <c r="K1660" s="113">
        <f t="shared" si="27"/>
        <v>0</v>
      </c>
    </row>
    <row r="1661" spans="2:11" x14ac:dyDescent="0.3">
      <c r="B1661" s="126">
        <v>0</v>
      </c>
      <c r="K1661" s="113">
        <f t="shared" si="27"/>
        <v>0</v>
      </c>
    </row>
    <row r="1662" spans="2:11" x14ac:dyDescent="0.3">
      <c r="B1662" s="126">
        <v>0</v>
      </c>
      <c r="K1662" s="113">
        <f t="shared" si="27"/>
        <v>0</v>
      </c>
    </row>
    <row r="1663" spans="2:11" x14ac:dyDescent="0.3">
      <c r="B1663" s="126">
        <v>0</v>
      </c>
      <c r="K1663" s="113">
        <f t="shared" si="27"/>
        <v>0</v>
      </c>
    </row>
    <row r="1664" spans="2:11" x14ac:dyDescent="0.3">
      <c r="B1664" s="126">
        <v>0</v>
      </c>
      <c r="K1664" s="113">
        <f t="shared" si="27"/>
        <v>0</v>
      </c>
    </row>
    <row r="1665" spans="2:11" x14ac:dyDescent="0.3">
      <c r="B1665" s="126">
        <v>0</v>
      </c>
      <c r="K1665" s="113">
        <f t="shared" si="27"/>
        <v>0</v>
      </c>
    </row>
    <row r="1666" spans="2:11" x14ac:dyDescent="0.3">
      <c r="B1666" s="126">
        <v>0</v>
      </c>
      <c r="K1666" s="113">
        <f t="shared" si="27"/>
        <v>0</v>
      </c>
    </row>
    <row r="1667" spans="2:11" x14ac:dyDescent="0.3">
      <c r="B1667" s="126">
        <v>150</v>
      </c>
      <c r="K1667" s="113">
        <f t="shared" si="27"/>
        <v>112.77915632754342</v>
      </c>
    </row>
    <row r="1668" spans="2:11" x14ac:dyDescent="0.3">
      <c r="B1668" s="126">
        <v>1280</v>
      </c>
      <c r="K1668" s="113">
        <f t="shared" si="27"/>
        <v>962.38213399503718</v>
      </c>
    </row>
    <row r="1669" spans="2:11" x14ac:dyDescent="0.3">
      <c r="B1669" s="126">
        <v>2580</v>
      </c>
      <c r="K1669" s="113">
        <f t="shared" si="27"/>
        <v>1939.8014888337468</v>
      </c>
    </row>
    <row r="1670" spans="2:11" x14ac:dyDescent="0.3">
      <c r="B1670" s="126">
        <v>3060</v>
      </c>
      <c r="K1670" s="113">
        <f t="shared" si="27"/>
        <v>2300.694789081886</v>
      </c>
    </row>
    <row r="1671" spans="2:11" x14ac:dyDescent="0.3">
      <c r="B1671" s="126">
        <v>2980</v>
      </c>
      <c r="K1671" s="113">
        <f t="shared" si="27"/>
        <v>2240.5459057071962</v>
      </c>
    </row>
    <row r="1672" spans="2:11" x14ac:dyDescent="0.3">
      <c r="B1672" s="126">
        <v>2170</v>
      </c>
      <c r="K1672" s="113">
        <f t="shared" ref="K1672:K1735" si="28">IF(B1672&gt;0,B1672*(1-(1/4.03)),B1672*(1+(1/3.86)))</f>
        <v>1631.5384615384614</v>
      </c>
    </row>
    <row r="1673" spans="2:11" x14ac:dyDescent="0.3">
      <c r="B1673" s="126">
        <v>35180</v>
      </c>
      <c r="K1673" s="113">
        <f t="shared" si="28"/>
        <v>26450.471464019851</v>
      </c>
    </row>
    <row r="1674" spans="2:11" x14ac:dyDescent="0.3">
      <c r="B1674" s="126">
        <v>26360</v>
      </c>
      <c r="K1674" s="113">
        <f t="shared" si="28"/>
        <v>19819.057071960298</v>
      </c>
    </row>
    <row r="1675" spans="2:11" x14ac:dyDescent="0.3">
      <c r="B1675" s="126">
        <v>21150</v>
      </c>
      <c r="K1675" s="113">
        <f t="shared" si="28"/>
        <v>15901.861042183622</v>
      </c>
    </row>
    <row r="1676" spans="2:11" x14ac:dyDescent="0.3">
      <c r="B1676" s="126">
        <v>20130</v>
      </c>
      <c r="K1676" s="113">
        <f t="shared" si="28"/>
        <v>15134.962779156327</v>
      </c>
    </row>
    <row r="1677" spans="2:11" x14ac:dyDescent="0.3">
      <c r="B1677" s="126">
        <v>18580</v>
      </c>
      <c r="K1677" s="113">
        <f t="shared" si="28"/>
        <v>13969.578163771712</v>
      </c>
    </row>
    <row r="1678" spans="2:11" x14ac:dyDescent="0.3">
      <c r="B1678" s="126">
        <v>17930</v>
      </c>
      <c r="K1678" s="113">
        <f t="shared" si="28"/>
        <v>13480.868486352358</v>
      </c>
    </row>
    <row r="1679" spans="2:11" x14ac:dyDescent="0.3">
      <c r="B1679" s="126">
        <v>18800</v>
      </c>
      <c r="K1679" s="113">
        <f t="shared" si="28"/>
        <v>14134.987593052108</v>
      </c>
    </row>
    <row r="1680" spans="2:11" x14ac:dyDescent="0.3">
      <c r="B1680" s="126">
        <v>0</v>
      </c>
      <c r="K1680" s="113">
        <f t="shared" si="28"/>
        <v>0</v>
      </c>
    </row>
    <row r="1681" spans="2:11" x14ac:dyDescent="0.3">
      <c r="B1681" s="126">
        <v>0</v>
      </c>
      <c r="K1681" s="113">
        <f t="shared" si="28"/>
        <v>0</v>
      </c>
    </row>
    <row r="1682" spans="2:11" x14ac:dyDescent="0.3">
      <c r="B1682" s="126">
        <v>0</v>
      </c>
      <c r="K1682" s="113">
        <f t="shared" si="28"/>
        <v>0</v>
      </c>
    </row>
    <row r="1683" spans="2:11" x14ac:dyDescent="0.3">
      <c r="B1683" s="126">
        <v>90</v>
      </c>
      <c r="K1683" s="113">
        <f t="shared" si="28"/>
        <v>67.66749379652606</v>
      </c>
    </row>
    <row r="1684" spans="2:11" x14ac:dyDescent="0.3">
      <c r="B1684" s="126">
        <v>1810</v>
      </c>
      <c r="K1684" s="113">
        <f t="shared" si="28"/>
        <v>1360.8684863523572</v>
      </c>
    </row>
    <row r="1685" spans="2:11" x14ac:dyDescent="0.3">
      <c r="B1685" s="126">
        <v>3580</v>
      </c>
      <c r="K1685" s="113">
        <f t="shared" si="28"/>
        <v>2691.6625310173695</v>
      </c>
    </row>
    <row r="1686" spans="2:11" x14ac:dyDescent="0.3">
      <c r="B1686" s="126">
        <v>5850</v>
      </c>
      <c r="K1686" s="113">
        <f t="shared" si="28"/>
        <v>4398.3870967741932</v>
      </c>
    </row>
    <row r="1687" spans="2:11" x14ac:dyDescent="0.3">
      <c r="B1687" s="126">
        <v>8109.9999999999991</v>
      </c>
      <c r="K1687" s="113">
        <f t="shared" si="28"/>
        <v>6097.5930521091805</v>
      </c>
    </row>
    <row r="1688" spans="2:11" x14ac:dyDescent="0.3">
      <c r="B1688" s="126">
        <v>10080</v>
      </c>
      <c r="K1688" s="113">
        <f t="shared" si="28"/>
        <v>7578.7593052109178</v>
      </c>
    </row>
    <row r="1689" spans="2:11" x14ac:dyDescent="0.3">
      <c r="B1689" s="126">
        <v>11410</v>
      </c>
      <c r="K1689" s="113">
        <f t="shared" si="28"/>
        <v>8578.7344913151355</v>
      </c>
    </row>
    <row r="1690" spans="2:11" x14ac:dyDescent="0.3">
      <c r="B1690" s="126">
        <v>12330</v>
      </c>
      <c r="K1690" s="113">
        <f t="shared" si="28"/>
        <v>9270.4466501240695</v>
      </c>
    </row>
    <row r="1691" spans="2:11" x14ac:dyDescent="0.3">
      <c r="B1691" s="126">
        <v>13020</v>
      </c>
      <c r="K1691" s="113">
        <f t="shared" si="28"/>
        <v>9789.2307692307695</v>
      </c>
    </row>
    <row r="1692" spans="2:11" x14ac:dyDescent="0.3">
      <c r="B1692" s="126">
        <v>13560</v>
      </c>
      <c r="K1692" s="113">
        <f t="shared" si="28"/>
        <v>10195.235732009925</v>
      </c>
    </row>
    <row r="1693" spans="2:11" x14ac:dyDescent="0.3">
      <c r="B1693" s="126">
        <v>57880</v>
      </c>
      <c r="K1693" s="113">
        <f t="shared" si="28"/>
        <v>43517.717121588088</v>
      </c>
    </row>
    <row r="1694" spans="2:11" x14ac:dyDescent="0.3">
      <c r="B1694" s="126">
        <v>48060</v>
      </c>
      <c r="K1694" s="113">
        <f t="shared" si="28"/>
        <v>36134.441687344915</v>
      </c>
    </row>
    <row r="1695" spans="2:11" x14ac:dyDescent="0.3">
      <c r="B1695" s="126">
        <v>34970</v>
      </c>
      <c r="K1695" s="113">
        <f t="shared" si="28"/>
        <v>26292.580645161292</v>
      </c>
    </row>
    <row r="1696" spans="2:11" x14ac:dyDescent="0.3">
      <c r="B1696" s="126">
        <v>22610</v>
      </c>
      <c r="K1696" s="113">
        <f t="shared" si="28"/>
        <v>16999.578163771712</v>
      </c>
    </row>
    <row r="1697" spans="2:11" x14ac:dyDescent="0.3">
      <c r="B1697" s="126">
        <v>12810</v>
      </c>
      <c r="K1697" s="113">
        <f t="shared" si="28"/>
        <v>9631.3399503722085</v>
      </c>
    </row>
    <row r="1698" spans="2:11" x14ac:dyDescent="0.3">
      <c r="B1698" s="126">
        <v>6530</v>
      </c>
      <c r="K1698" s="113">
        <f t="shared" si="28"/>
        <v>4909.6526054590568</v>
      </c>
    </row>
    <row r="1699" spans="2:11" x14ac:dyDescent="0.3">
      <c r="B1699" s="126">
        <v>2540</v>
      </c>
      <c r="K1699" s="113">
        <f t="shared" si="28"/>
        <v>1909.7270471464019</v>
      </c>
    </row>
    <row r="1700" spans="2:11" x14ac:dyDescent="0.3">
      <c r="B1700" s="126">
        <v>0</v>
      </c>
      <c r="K1700" s="113">
        <f t="shared" si="28"/>
        <v>0</v>
      </c>
    </row>
    <row r="1701" spans="2:11" x14ac:dyDescent="0.3">
      <c r="B1701" s="126">
        <v>0</v>
      </c>
      <c r="K1701" s="113">
        <f t="shared" si="28"/>
        <v>0</v>
      </c>
    </row>
    <row r="1702" spans="2:11" x14ac:dyDescent="0.3">
      <c r="B1702" s="126">
        <v>0</v>
      </c>
      <c r="K1702" s="113">
        <f t="shared" si="28"/>
        <v>0</v>
      </c>
    </row>
    <row r="1703" spans="2:11" x14ac:dyDescent="0.3">
      <c r="B1703" s="126">
        <v>0</v>
      </c>
      <c r="K1703" s="113">
        <f t="shared" si="28"/>
        <v>0</v>
      </c>
    </row>
    <row r="1704" spans="2:11" x14ac:dyDescent="0.3">
      <c r="B1704" s="126">
        <v>0</v>
      </c>
      <c r="K1704" s="113">
        <f t="shared" si="28"/>
        <v>0</v>
      </c>
    </row>
    <row r="1705" spans="2:11" x14ac:dyDescent="0.3">
      <c r="B1705" s="126">
        <v>1560</v>
      </c>
      <c r="K1705" s="113">
        <f t="shared" si="28"/>
        <v>1172.9032258064517</v>
      </c>
    </row>
    <row r="1706" spans="2:11" x14ac:dyDescent="0.3">
      <c r="B1706" s="126">
        <v>7780</v>
      </c>
      <c r="K1706" s="113">
        <f t="shared" si="28"/>
        <v>5849.4789081885856</v>
      </c>
    </row>
    <row r="1707" spans="2:11" x14ac:dyDescent="0.3">
      <c r="B1707" s="126">
        <v>0</v>
      </c>
      <c r="K1707" s="113">
        <f t="shared" si="28"/>
        <v>0</v>
      </c>
    </row>
    <row r="1708" spans="2:11" x14ac:dyDescent="0.3">
      <c r="B1708" s="126">
        <v>0</v>
      </c>
      <c r="K1708" s="113">
        <f t="shared" si="28"/>
        <v>0</v>
      </c>
    </row>
    <row r="1709" spans="2:11" x14ac:dyDescent="0.3">
      <c r="B1709" s="126">
        <v>0</v>
      </c>
      <c r="K1709" s="113">
        <f t="shared" si="28"/>
        <v>0</v>
      </c>
    </row>
    <row r="1710" spans="2:11" x14ac:dyDescent="0.3">
      <c r="B1710" s="126">
        <v>0</v>
      </c>
      <c r="K1710" s="113">
        <f t="shared" si="28"/>
        <v>0</v>
      </c>
    </row>
    <row r="1711" spans="2:11" x14ac:dyDescent="0.3">
      <c r="B1711" s="126">
        <v>0</v>
      </c>
      <c r="K1711" s="113">
        <f t="shared" si="28"/>
        <v>0</v>
      </c>
    </row>
    <row r="1712" spans="2:11" x14ac:dyDescent="0.3">
      <c r="B1712" s="126">
        <v>0</v>
      </c>
      <c r="K1712" s="113">
        <f t="shared" si="28"/>
        <v>0</v>
      </c>
    </row>
    <row r="1713" spans="2:11" x14ac:dyDescent="0.3">
      <c r="B1713" s="126">
        <v>790</v>
      </c>
      <c r="K1713" s="113">
        <f t="shared" si="28"/>
        <v>593.97022332506208</v>
      </c>
    </row>
    <row r="1714" spans="2:11" x14ac:dyDescent="0.3">
      <c r="B1714" s="126">
        <v>3090</v>
      </c>
      <c r="K1714" s="113">
        <f t="shared" si="28"/>
        <v>2323.2506203473945</v>
      </c>
    </row>
    <row r="1715" spans="2:11" x14ac:dyDescent="0.3">
      <c r="B1715" s="126">
        <v>5390</v>
      </c>
      <c r="K1715" s="113">
        <f t="shared" si="28"/>
        <v>4052.5310173697271</v>
      </c>
    </row>
    <row r="1716" spans="2:11" x14ac:dyDescent="0.3">
      <c r="B1716" s="126">
        <v>7270</v>
      </c>
      <c r="K1716" s="113">
        <f t="shared" si="28"/>
        <v>5466.0297766749381</v>
      </c>
    </row>
    <row r="1717" spans="2:11" x14ac:dyDescent="0.3">
      <c r="B1717" s="126">
        <v>48160</v>
      </c>
      <c r="K1717" s="113">
        <f t="shared" si="28"/>
        <v>36209.627791563275</v>
      </c>
    </row>
    <row r="1718" spans="2:11" x14ac:dyDescent="0.3">
      <c r="B1718" s="126">
        <v>39570</v>
      </c>
      <c r="K1718" s="113">
        <f t="shared" si="28"/>
        <v>29751.141439205956</v>
      </c>
    </row>
    <row r="1719" spans="2:11" x14ac:dyDescent="0.3">
      <c r="B1719" s="126">
        <v>23390</v>
      </c>
      <c r="K1719" s="113">
        <f t="shared" si="28"/>
        <v>17586.029776674939</v>
      </c>
    </row>
    <row r="1720" spans="2:11" x14ac:dyDescent="0.3">
      <c r="B1720" s="126">
        <v>7980</v>
      </c>
      <c r="K1720" s="113">
        <f t="shared" si="28"/>
        <v>5999.8511166253102</v>
      </c>
    </row>
    <row r="1721" spans="2:11" x14ac:dyDescent="0.3">
      <c r="B1721" s="126">
        <v>20</v>
      </c>
      <c r="K1721" s="113">
        <f t="shared" si="28"/>
        <v>15.037220843672456</v>
      </c>
    </row>
    <row r="1722" spans="2:11" x14ac:dyDescent="0.3">
      <c r="B1722" s="126">
        <v>0</v>
      </c>
      <c r="K1722" s="113">
        <f t="shared" si="28"/>
        <v>0</v>
      </c>
    </row>
    <row r="1723" spans="2:11" x14ac:dyDescent="0.3">
      <c r="B1723" s="126">
        <v>-40</v>
      </c>
      <c r="K1723" s="113">
        <f t="shared" si="28"/>
        <v>-50.362694300518136</v>
      </c>
    </row>
    <row r="1724" spans="2:11" x14ac:dyDescent="0.3">
      <c r="B1724" s="126">
        <v>-6600</v>
      </c>
      <c r="K1724" s="113">
        <f t="shared" si="28"/>
        <v>-8309.8445595854919</v>
      </c>
    </row>
    <row r="1725" spans="2:11" x14ac:dyDescent="0.3">
      <c r="B1725" s="126">
        <v>-12190</v>
      </c>
      <c r="K1725" s="113">
        <f t="shared" si="28"/>
        <v>-15348.031088082902</v>
      </c>
    </row>
    <row r="1726" spans="2:11" x14ac:dyDescent="0.3">
      <c r="B1726" s="126">
        <v>-13950</v>
      </c>
      <c r="K1726" s="113">
        <f t="shared" si="28"/>
        <v>-17563.989637305698</v>
      </c>
    </row>
    <row r="1727" spans="2:11" x14ac:dyDescent="0.3">
      <c r="B1727" s="126">
        <v>-11900</v>
      </c>
      <c r="K1727" s="113">
        <f t="shared" si="28"/>
        <v>-14982.901554404145</v>
      </c>
    </row>
    <row r="1728" spans="2:11" x14ac:dyDescent="0.3">
      <c r="B1728" s="126">
        <v>-4710</v>
      </c>
      <c r="K1728" s="113">
        <f t="shared" si="28"/>
        <v>-5930.2072538860102</v>
      </c>
    </row>
    <row r="1729" spans="2:11" x14ac:dyDescent="0.3">
      <c r="B1729" s="126">
        <v>-240</v>
      </c>
      <c r="K1729" s="113">
        <f t="shared" si="28"/>
        <v>-302.1761658031088</v>
      </c>
    </row>
    <row r="1730" spans="2:11" x14ac:dyDescent="0.3">
      <c r="B1730" s="126">
        <v>0</v>
      </c>
      <c r="K1730" s="113">
        <f t="shared" si="28"/>
        <v>0</v>
      </c>
    </row>
    <row r="1731" spans="2:11" x14ac:dyDescent="0.3">
      <c r="B1731" s="126">
        <v>0</v>
      </c>
      <c r="K1731" s="113">
        <f t="shared" si="28"/>
        <v>0</v>
      </c>
    </row>
    <row r="1732" spans="2:11" x14ac:dyDescent="0.3">
      <c r="B1732" s="126">
        <v>0</v>
      </c>
      <c r="K1732" s="113">
        <f t="shared" si="28"/>
        <v>0</v>
      </c>
    </row>
    <row r="1733" spans="2:11" x14ac:dyDescent="0.3">
      <c r="B1733" s="126">
        <v>0</v>
      </c>
      <c r="K1733" s="113">
        <f t="shared" si="28"/>
        <v>0</v>
      </c>
    </row>
    <row r="1734" spans="2:11" x14ac:dyDescent="0.3">
      <c r="B1734" s="126">
        <v>0</v>
      </c>
      <c r="K1734" s="113">
        <f t="shared" si="28"/>
        <v>0</v>
      </c>
    </row>
    <row r="1735" spans="2:11" x14ac:dyDescent="0.3">
      <c r="B1735" s="126">
        <v>0</v>
      </c>
      <c r="K1735" s="113">
        <f t="shared" si="28"/>
        <v>0</v>
      </c>
    </row>
    <row r="1736" spans="2:11" x14ac:dyDescent="0.3">
      <c r="B1736" s="126">
        <v>0</v>
      </c>
      <c r="K1736" s="113">
        <f t="shared" ref="K1736:K1799" si="29">IF(B1736&gt;0,B1736*(1-(1/4.03)),B1736*(1+(1/3.86)))</f>
        <v>0</v>
      </c>
    </row>
    <row r="1737" spans="2:11" x14ac:dyDescent="0.3">
      <c r="B1737" s="126">
        <v>0</v>
      </c>
      <c r="K1737" s="113">
        <f t="shared" si="29"/>
        <v>0</v>
      </c>
    </row>
    <row r="1738" spans="2:11" x14ac:dyDescent="0.3">
      <c r="B1738" s="126">
        <v>0</v>
      </c>
      <c r="K1738" s="113">
        <f t="shared" si="29"/>
        <v>0</v>
      </c>
    </row>
    <row r="1739" spans="2:11" x14ac:dyDescent="0.3">
      <c r="B1739" s="126">
        <v>0</v>
      </c>
      <c r="K1739" s="113">
        <f t="shared" si="29"/>
        <v>0</v>
      </c>
    </row>
    <row r="1740" spans="2:11" x14ac:dyDescent="0.3">
      <c r="B1740" s="126">
        <v>0</v>
      </c>
      <c r="K1740" s="113">
        <f t="shared" si="29"/>
        <v>0</v>
      </c>
    </row>
    <row r="1741" spans="2:11" x14ac:dyDescent="0.3">
      <c r="B1741" s="126">
        <v>26620</v>
      </c>
      <c r="K1741" s="113">
        <f t="shared" si="29"/>
        <v>20014.540942928041</v>
      </c>
    </row>
    <row r="1742" spans="2:11" x14ac:dyDescent="0.3">
      <c r="B1742" s="126">
        <v>20080</v>
      </c>
      <c r="K1742" s="113">
        <f t="shared" si="29"/>
        <v>15097.369727047146</v>
      </c>
    </row>
    <row r="1743" spans="2:11" x14ac:dyDescent="0.3">
      <c r="B1743" s="126">
        <v>8480</v>
      </c>
      <c r="K1743" s="113">
        <f t="shared" si="29"/>
        <v>6375.7816377171212</v>
      </c>
    </row>
    <row r="1744" spans="2:11" x14ac:dyDescent="0.3">
      <c r="B1744" s="126">
        <v>0</v>
      </c>
      <c r="K1744" s="113">
        <f t="shared" si="29"/>
        <v>0</v>
      </c>
    </row>
    <row r="1745" spans="2:11" x14ac:dyDescent="0.3">
      <c r="B1745" s="126">
        <v>0</v>
      </c>
      <c r="K1745" s="113">
        <f t="shared" si="29"/>
        <v>0</v>
      </c>
    </row>
    <row r="1746" spans="2:11" x14ac:dyDescent="0.3">
      <c r="B1746" s="126">
        <v>-240</v>
      </c>
      <c r="K1746" s="113">
        <f t="shared" si="29"/>
        <v>-302.1761658031088</v>
      </c>
    </row>
    <row r="1747" spans="2:11" x14ac:dyDescent="0.3">
      <c r="B1747" s="126">
        <v>-10650</v>
      </c>
      <c r="K1747" s="113">
        <f t="shared" si="29"/>
        <v>-13409.067357512953</v>
      </c>
    </row>
    <row r="1748" spans="2:11" x14ac:dyDescent="0.3">
      <c r="B1748" s="126">
        <v>-21350</v>
      </c>
      <c r="K1748" s="113">
        <f t="shared" si="29"/>
        <v>-26881.088082901555</v>
      </c>
    </row>
    <row r="1749" spans="2:11" x14ac:dyDescent="0.3">
      <c r="B1749" s="126">
        <v>-27930</v>
      </c>
      <c r="K1749" s="113">
        <f t="shared" si="29"/>
        <v>-35165.751295336791</v>
      </c>
    </row>
    <row r="1750" spans="2:11" x14ac:dyDescent="0.3">
      <c r="B1750" s="126">
        <v>-27250</v>
      </c>
      <c r="K1750" s="113">
        <f t="shared" si="29"/>
        <v>-34309.585492227983</v>
      </c>
    </row>
    <row r="1751" spans="2:11" x14ac:dyDescent="0.3">
      <c r="B1751" s="126">
        <v>-24590</v>
      </c>
      <c r="K1751" s="113">
        <f t="shared" si="29"/>
        <v>-30960.466321243523</v>
      </c>
    </row>
    <row r="1752" spans="2:11" x14ac:dyDescent="0.3">
      <c r="B1752" s="126">
        <v>-17040</v>
      </c>
      <c r="K1752" s="113">
        <f t="shared" si="29"/>
        <v>-21454.507772020726</v>
      </c>
    </row>
    <row r="1753" spans="2:11" x14ac:dyDescent="0.3">
      <c r="B1753" s="126">
        <v>-7280</v>
      </c>
      <c r="K1753" s="113">
        <f t="shared" si="29"/>
        <v>-9166.0103626943001</v>
      </c>
    </row>
    <row r="1754" spans="2:11" x14ac:dyDescent="0.3">
      <c r="B1754" s="126">
        <v>-2360</v>
      </c>
      <c r="K1754" s="113">
        <f t="shared" si="29"/>
        <v>-2971.3989637305699</v>
      </c>
    </row>
    <row r="1755" spans="2:11" x14ac:dyDescent="0.3">
      <c r="B1755" s="126">
        <v>0</v>
      </c>
      <c r="K1755" s="113">
        <f t="shared" si="29"/>
        <v>0</v>
      </c>
    </row>
    <row r="1756" spans="2:11" x14ac:dyDescent="0.3">
      <c r="B1756" s="126">
        <v>0</v>
      </c>
      <c r="K1756" s="113">
        <f t="shared" si="29"/>
        <v>0</v>
      </c>
    </row>
    <row r="1757" spans="2:11" x14ac:dyDescent="0.3">
      <c r="B1757" s="126">
        <v>0</v>
      </c>
      <c r="K1757" s="113">
        <f t="shared" si="29"/>
        <v>0</v>
      </c>
    </row>
    <row r="1758" spans="2:11" x14ac:dyDescent="0.3">
      <c r="B1758" s="126">
        <v>0</v>
      </c>
      <c r="K1758" s="113">
        <f t="shared" si="29"/>
        <v>0</v>
      </c>
    </row>
    <row r="1759" spans="2:11" x14ac:dyDescent="0.3">
      <c r="B1759" s="126">
        <v>0</v>
      </c>
      <c r="K1759" s="113">
        <f t="shared" si="29"/>
        <v>0</v>
      </c>
    </row>
    <row r="1760" spans="2:11" x14ac:dyDescent="0.3">
      <c r="B1760" s="126">
        <v>0</v>
      </c>
      <c r="K1760" s="113">
        <f t="shared" si="29"/>
        <v>0</v>
      </c>
    </row>
    <row r="1761" spans="2:11" x14ac:dyDescent="0.3">
      <c r="B1761" s="126">
        <v>0</v>
      </c>
      <c r="K1761" s="113">
        <f t="shared" si="29"/>
        <v>0</v>
      </c>
    </row>
    <row r="1762" spans="2:11" x14ac:dyDescent="0.3">
      <c r="B1762" s="126">
        <v>0</v>
      </c>
      <c r="K1762" s="113">
        <f t="shared" si="29"/>
        <v>0</v>
      </c>
    </row>
    <row r="1763" spans="2:11" x14ac:dyDescent="0.3">
      <c r="B1763" s="126">
        <v>0</v>
      </c>
      <c r="K1763" s="113">
        <f t="shared" si="29"/>
        <v>0</v>
      </c>
    </row>
    <row r="1764" spans="2:11" x14ac:dyDescent="0.3">
      <c r="B1764" s="126">
        <v>0</v>
      </c>
      <c r="K1764" s="113">
        <f t="shared" si="29"/>
        <v>0</v>
      </c>
    </row>
    <row r="1765" spans="2:11" x14ac:dyDescent="0.3">
      <c r="B1765" s="126">
        <v>10250</v>
      </c>
      <c r="K1765" s="113">
        <f t="shared" si="29"/>
        <v>7706.5756823821339</v>
      </c>
    </row>
    <row r="1766" spans="2:11" x14ac:dyDescent="0.3">
      <c r="B1766" s="126">
        <v>7980</v>
      </c>
      <c r="K1766" s="113">
        <f t="shared" si="29"/>
        <v>5999.8511166253102</v>
      </c>
    </row>
    <row r="1767" spans="2:11" x14ac:dyDescent="0.3">
      <c r="B1767" s="126">
        <v>20</v>
      </c>
      <c r="K1767" s="113">
        <f t="shared" si="29"/>
        <v>15.037220843672456</v>
      </c>
    </row>
    <row r="1768" spans="2:11" x14ac:dyDescent="0.3">
      <c r="B1768" s="126">
        <v>0</v>
      </c>
      <c r="K1768" s="113">
        <f t="shared" si="29"/>
        <v>0</v>
      </c>
    </row>
    <row r="1769" spans="2:11" x14ac:dyDescent="0.3">
      <c r="B1769" s="126">
        <v>-3080</v>
      </c>
      <c r="K1769" s="113">
        <f t="shared" si="29"/>
        <v>-3877.9274611398964</v>
      </c>
    </row>
    <row r="1770" spans="2:11" x14ac:dyDescent="0.3">
      <c r="B1770" s="126">
        <v>-17560</v>
      </c>
      <c r="K1770" s="113">
        <f t="shared" si="29"/>
        <v>-22109.222797927461</v>
      </c>
    </row>
    <row r="1771" spans="2:11" x14ac:dyDescent="0.3">
      <c r="B1771" s="126">
        <v>-25750</v>
      </c>
      <c r="K1771" s="113">
        <f t="shared" si="29"/>
        <v>-32420.984455958551</v>
      </c>
    </row>
    <row r="1772" spans="2:11" x14ac:dyDescent="0.3">
      <c r="B1772" s="126">
        <v>-32400</v>
      </c>
      <c r="K1772" s="113">
        <f t="shared" si="29"/>
        <v>-40793.78238341969</v>
      </c>
    </row>
    <row r="1773" spans="2:11" x14ac:dyDescent="0.3">
      <c r="B1773" s="126">
        <v>-36000</v>
      </c>
      <c r="K1773" s="113">
        <f t="shared" si="29"/>
        <v>-45326.424870466326</v>
      </c>
    </row>
    <row r="1774" spans="2:11" x14ac:dyDescent="0.3">
      <c r="B1774" s="126">
        <v>-33990</v>
      </c>
      <c r="K1774" s="113">
        <f t="shared" si="29"/>
        <v>-42795.699481865289</v>
      </c>
    </row>
    <row r="1775" spans="2:11" x14ac:dyDescent="0.3">
      <c r="B1775" s="126">
        <v>-30610</v>
      </c>
      <c r="K1775" s="113">
        <f t="shared" si="29"/>
        <v>-38540.051813471502</v>
      </c>
    </row>
    <row r="1776" spans="2:11" x14ac:dyDescent="0.3">
      <c r="B1776" s="126">
        <v>-23410</v>
      </c>
      <c r="K1776" s="113">
        <f t="shared" si="29"/>
        <v>-29474.766839378241</v>
      </c>
    </row>
    <row r="1777" spans="2:11" x14ac:dyDescent="0.3">
      <c r="B1777" s="126">
        <v>-13300</v>
      </c>
      <c r="K1777" s="113">
        <f t="shared" si="29"/>
        <v>-16745.595854922281</v>
      </c>
    </row>
    <row r="1778" spans="2:11" x14ac:dyDescent="0.3">
      <c r="B1778" s="126">
        <v>-5640</v>
      </c>
      <c r="K1778" s="113">
        <f t="shared" si="29"/>
        <v>-7101.1398963730571</v>
      </c>
    </row>
    <row r="1779" spans="2:11" x14ac:dyDescent="0.3">
      <c r="B1779" s="126">
        <v>0</v>
      </c>
      <c r="K1779" s="113">
        <f t="shared" si="29"/>
        <v>0</v>
      </c>
    </row>
    <row r="1780" spans="2:11" x14ac:dyDescent="0.3">
      <c r="B1780" s="126">
        <v>0</v>
      </c>
      <c r="K1780" s="113">
        <f t="shared" si="29"/>
        <v>0</v>
      </c>
    </row>
    <row r="1781" spans="2:11" x14ac:dyDescent="0.3">
      <c r="B1781" s="126">
        <v>0</v>
      </c>
      <c r="K1781" s="113">
        <f t="shared" si="29"/>
        <v>0</v>
      </c>
    </row>
    <row r="1782" spans="2:11" x14ac:dyDescent="0.3">
      <c r="B1782" s="126">
        <v>0</v>
      </c>
      <c r="K1782" s="113">
        <f t="shared" si="29"/>
        <v>0</v>
      </c>
    </row>
    <row r="1783" spans="2:11" x14ac:dyDescent="0.3">
      <c r="B1783" s="126">
        <v>0</v>
      </c>
      <c r="K1783" s="113">
        <f t="shared" si="29"/>
        <v>0</v>
      </c>
    </row>
    <row r="1784" spans="2:11" x14ac:dyDescent="0.3">
      <c r="B1784" s="126">
        <v>0</v>
      </c>
      <c r="K1784" s="113">
        <f t="shared" si="29"/>
        <v>0</v>
      </c>
    </row>
    <row r="1785" spans="2:11" x14ac:dyDescent="0.3">
      <c r="B1785" s="126">
        <v>0</v>
      </c>
      <c r="K1785" s="113">
        <f t="shared" si="29"/>
        <v>0</v>
      </c>
    </row>
    <row r="1786" spans="2:11" x14ac:dyDescent="0.3">
      <c r="B1786" s="126">
        <v>0</v>
      </c>
      <c r="K1786" s="113">
        <f t="shared" si="29"/>
        <v>0</v>
      </c>
    </row>
    <row r="1787" spans="2:11" x14ac:dyDescent="0.3">
      <c r="B1787" s="126">
        <v>0</v>
      </c>
      <c r="K1787" s="113">
        <f t="shared" si="29"/>
        <v>0</v>
      </c>
    </row>
    <row r="1788" spans="2:11" x14ac:dyDescent="0.3">
      <c r="B1788" s="126">
        <v>0</v>
      </c>
      <c r="K1788" s="113">
        <f t="shared" si="29"/>
        <v>0</v>
      </c>
    </row>
    <row r="1789" spans="2:11" x14ac:dyDescent="0.3">
      <c r="B1789" s="126">
        <v>-4500</v>
      </c>
      <c r="K1789" s="113">
        <f t="shared" si="29"/>
        <v>-5665.8031088082907</v>
      </c>
    </row>
    <row r="1790" spans="2:11" x14ac:dyDescent="0.3">
      <c r="B1790" s="126">
        <v>-430</v>
      </c>
      <c r="K1790" s="113">
        <f t="shared" si="29"/>
        <v>-541.39896373057002</v>
      </c>
    </row>
    <row r="1791" spans="2:11" x14ac:dyDescent="0.3">
      <c r="B1791" s="126">
        <v>-2660</v>
      </c>
      <c r="K1791" s="113">
        <f t="shared" si="29"/>
        <v>-3349.1191709844561</v>
      </c>
    </row>
    <row r="1792" spans="2:11" x14ac:dyDescent="0.3">
      <c r="B1792" s="126">
        <v>-16480</v>
      </c>
      <c r="K1792" s="113">
        <f t="shared" si="29"/>
        <v>-20749.430051813473</v>
      </c>
    </row>
    <row r="1793" spans="2:11" x14ac:dyDescent="0.3">
      <c r="B1793" s="126">
        <v>-28130</v>
      </c>
      <c r="K1793" s="113">
        <f t="shared" si="29"/>
        <v>-35417.564766839379</v>
      </c>
    </row>
    <row r="1794" spans="2:11" x14ac:dyDescent="0.3">
      <c r="B1794" s="126">
        <v>-35940</v>
      </c>
      <c r="K1794" s="113">
        <f t="shared" si="29"/>
        <v>-45250.880829015543</v>
      </c>
    </row>
    <row r="1795" spans="2:11" x14ac:dyDescent="0.3">
      <c r="B1795" s="126">
        <v>-43770</v>
      </c>
      <c r="K1795" s="113">
        <f t="shared" si="29"/>
        <v>-55109.378238341968</v>
      </c>
    </row>
    <row r="1796" spans="2:11" x14ac:dyDescent="0.3">
      <c r="B1796" s="126">
        <v>-46710</v>
      </c>
      <c r="K1796" s="113">
        <f t="shared" si="29"/>
        <v>-58811.036269430057</v>
      </c>
    </row>
    <row r="1797" spans="2:11" x14ac:dyDescent="0.3">
      <c r="B1797" s="126">
        <v>-47270</v>
      </c>
      <c r="K1797" s="113">
        <f t="shared" si="29"/>
        <v>-59516.113989637306</v>
      </c>
    </row>
    <row r="1798" spans="2:11" x14ac:dyDescent="0.3">
      <c r="B1798" s="126">
        <v>-46930</v>
      </c>
      <c r="K1798" s="113">
        <f t="shared" si="29"/>
        <v>-59088.031088082906</v>
      </c>
    </row>
    <row r="1799" spans="2:11" x14ac:dyDescent="0.3">
      <c r="B1799" s="126">
        <v>-44740</v>
      </c>
      <c r="K1799" s="113">
        <f t="shared" si="29"/>
        <v>-56330.673575129535</v>
      </c>
    </row>
    <row r="1800" spans="2:11" x14ac:dyDescent="0.3">
      <c r="B1800" s="126">
        <v>-36970</v>
      </c>
      <c r="K1800" s="113">
        <f t="shared" ref="K1800:K1863" si="30">IF(B1800&gt;0,B1800*(1-(1/4.03)),B1800*(1+(1/3.86)))</f>
        <v>-46547.720207253886</v>
      </c>
    </row>
    <row r="1801" spans="2:11" x14ac:dyDescent="0.3">
      <c r="B1801" s="126">
        <v>-26980</v>
      </c>
      <c r="K1801" s="113">
        <f t="shared" si="30"/>
        <v>-33969.637305699485</v>
      </c>
    </row>
    <row r="1802" spans="2:11" x14ac:dyDescent="0.3">
      <c r="B1802" s="126">
        <v>-19810</v>
      </c>
      <c r="K1802" s="113">
        <f t="shared" si="30"/>
        <v>-24942.124352331608</v>
      </c>
    </row>
    <row r="1803" spans="2:11" x14ac:dyDescent="0.3">
      <c r="B1803" s="126">
        <v>0</v>
      </c>
      <c r="K1803" s="113">
        <f t="shared" si="30"/>
        <v>0</v>
      </c>
    </row>
    <row r="1804" spans="2:11" x14ac:dyDescent="0.3">
      <c r="B1804" s="126">
        <v>0</v>
      </c>
      <c r="K1804" s="113">
        <f t="shared" si="30"/>
        <v>0</v>
      </c>
    </row>
    <row r="1805" spans="2:11" x14ac:dyDescent="0.3">
      <c r="B1805" s="126">
        <v>0</v>
      </c>
      <c r="K1805" s="113">
        <f t="shared" si="30"/>
        <v>0</v>
      </c>
    </row>
    <row r="1806" spans="2:11" x14ac:dyDescent="0.3">
      <c r="B1806" s="126">
        <v>0</v>
      </c>
      <c r="K1806" s="113">
        <f t="shared" si="30"/>
        <v>0</v>
      </c>
    </row>
    <row r="1807" spans="2:11" x14ac:dyDescent="0.3">
      <c r="B1807" s="126">
        <v>0</v>
      </c>
      <c r="K1807" s="113">
        <f t="shared" si="30"/>
        <v>0</v>
      </c>
    </row>
    <row r="1808" spans="2:11" x14ac:dyDescent="0.3">
      <c r="B1808" s="126">
        <v>0</v>
      </c>
      <c r="K1808" s="113">
        <f t="shared" si="30"/>
        <v>0</v>
      </c>
    </row>
    <row r="1809" spans="2:11" x14ac:dyDescent="0.3">
      <c r="B1809" s="126">
        <v>0</v>
      </c>
      <c r="K1809" s="113">
        <f t="shared" si="30"/>
        <v>0</v>
      </c>
    </row>
    <row r="1810" spans="2:11" x14ac:dyDescent="0.3">
      <c r="B1810" s="126">
        <v>0</v>
      </c>
      <c r="K1810" s="113">
        <f t="shared" si="30"/>
        <v>0</v>
      </c>
    </row>
    <row r="1811" spans="2:11" x14ac:dyDescent="0.3">
      <c r="B1811" s="126">
        <v>0</v>
      </c>
      <c r="K1811" s="113">
        <f t="shared" si="30"/>
        <v>0</v>
      </c>
    </row>
    <row r="1812" spans="2:11" x14ac:dyDescent="0.3">
      <c r="B1812" s="126">
        <v>0</v>
      </c>
      <c r="K1812" s="113">
        <f t="shared" si="30"/>
        <v>0</v>
      </c>
    </row>
    <row r="1813" spans="2:11" x14ac:dyDescent="0.3">
      <c r="B1813" s="126">
        <v>0</v>
      </c>
      <c r="K1813" s="113">
        <f t="shared" si="30"/>
        <v>0</v>
      </c>
    </row>
    <row r="1814" spans="2:11" x14ac:dyDescent="0.3">
      <c r="B1814" s="126">
        <v>-6850</v>
      </c>
      <c r="K1814" s="113">
        <f t="shared" si="30"/>
        <v>-8624.6113989637306</v>
      </c>
    </row>
    <row r="1815" spans="2:11" x14ac:dyDescent="0.3">
      <c r="B1815" s="126">
        <v>0</v>
      </c>
      <c r="K1815" s="113">
        <f t="shared" si="30"/>
        <v>0</v>
      </c>
    </row>
    <row r="1816" spans="2:11" x14ac:dyDescent="0.3">
      <c r="B1816" s="126">
        <v>0</v>
      </c>
      <c r="K1816" s="113">
        <f t="shared" si="30"/>
        <v>0</v>
      </c>
    </row>
    <row r="1817" spans="2:11" x14ac:dyDescent="0.3">
      <c r="B1817" s="126">
        <v>-350</v>
      </c>
      <c r="K1817" s="113">
        <f t="shared" si="30"/>
        <v>-440.67357512953367</v>
      </c>
    </row>
    <row r="1818" spans="2:11" x14ac:dyDescent="0.3">
      <c r="B1818" s="126">
        <v>-3860</v>
      </c>
      <c r="K1818" s="113">
        <f t="shared" si="30"/>
        <v>-4860</v>
      </c>
    </row>
    <row r="1819" spans="2:11" x14ac:dyDescent="0.3">
      <c r="B1819" s="126">
        <v>-12230</v>
      </c>
      <c r="K1819" s="113">
        <f t="shared" si="30"/>
        <v>-15398.39378238342</v>
      </c>
    </row>
    <row r="1820" spans="2:11" x14ac:dyDescent="0.3">
      <c r="B1820" s="126">
        <v>-18040</v>
      </c>
      <c r="K1820" s="113">
        <f t="shared" si="30"/>
        <v>-22713.575129533678</v>
      </c>
    </row>
    <row r="1821" spans="2:11" x14ac:dyDescent="0.3">
      <c r="B1821" s="126">
        <v>-18270</v>
      </c>
      <c r="K1821" s="113">
        <f t="shared" si="30"/>
        <v>-23003.160621761657</v>
      </c>
    </row>
    <row r="1822" spans="2:11" x14ac:dyDescent="0.3">
      <c r="B1822" s="126">
        <v>-17730</v>
      </c>
      <c r="K1822" s="113">
        <f t="shared" si="30"/>
        <v>-22323.264248704665</v>
      </c>
    </row>
    <row r="1823" spans="2:11" x14ac:dyDescent="0.3">
      <c r="B1823" s="126">
        <v>-13050</v>
      </c>
      <c r="K1823" s="113">
        <f t="shared" si="30"/>
        <v>-16430.829015544041</v>
      </c>
    </row>
    <row r="1824" spans="2:11" x14ac:dyDescent="0.3">
      <c r="B1824" s="126">
        <v>-8450</v>
      </c>
      <c r="K1824" s="113">
        <f t="shared" si="30"/>
        <v>-10639.119170984457</v>
      </c>
    </row>
    <row r="1825" spans="2:11" x14ac:dyDescent="0.3">
      <c r="B1825" s="126">
        <v>-2050</v>
      </c>
      <c r="K1825" s="113">
        <f t="shared" si="30"/>
        <v>-2581.0880829015546</v>
      </c>
    </row>
    <row r="1826" spans="2:11" x14ac:dyDescent="0.3">
      <c r="B1826" s="126">
        <v>-920</v>
      </c>
      <c r="K1826" s="113">
        <f t="shared" si="30"/>
        <v>-1158.3419689119171</v>
      </c>
    </row>
    <row r="1827" spans="2:11" x14ac:dyDescent="0.3">
      <c r="B1827" s="126">
        <v>0</v>
      </c>
      <c r="K1827" s="113">
        <f t="shared" si="30"/>
        <v>0</v>
      </c>
    </row>
    <row r="1828" spans="2:11" x14ac:dyDescent="0.3">
      <c r="B1828" s="126">
        <v>0</v>
      </c>
      <c r="K1828" s="113">
        <f t="shared" si="30"/>
        <v>0</v>
      </c>
    </row>
    <row r="1829" spans="2:11" x14ac:dyDescent="0.3">
      <c r="B1829" s="126">
        <v>0</v>
      </c>
      <c r="K1829" s="113">
        <f t="shared" si="30"/>
        <v>0</v>
      </c>
    </row>
    <row r="1830" spans="2:11" x14ac:dyDescent="0.3">
      <c r="B1830" s="126">
        <v>0</v>
      </c>
      <c r="K1830" s="113">
        <f t="shared" si="30"/>
        <v>0</v>
      </c>
    </row>
    <row r="1831" spans="2:11" x14ac:dyDescent="0.3">
      <c r="B1831" s="126">
        <v>0</v>
      </c>
      <c r="K1831" s="113">
        <f t="shared" si="30"/>
        <v>0</v>
      </c>
    </row>
    <row r="1832" spans="2:11" x14ac:dyDescent="0.3">
      <c r="B1832" s="126">
        <v>0</v>
      </c>
      <c r="K1832" s="113">
        <f t="shared" si="30"/>
        <v>0</v>
      </c>
    </row>
    <row r="1833" spans="2:11" x14ac:dyDescent="0.3">
      <c r="B1833" s="126">
        <v>0</v>
      </c>
      <c r="K1833" s="113">
        <f t="shared" si="30"/>
        <v>0</v>
      </c>
    </row>
    <row r="1834" spans="2:11" x14ac:dyDescent="0.3">
      <c r="B1834" s="126">
        <v>0</v>
      </c>
      <c r="K1834" s="113">
        <f t="shared" si="30"/>
        <v>0</v>
      </c>
    </row>
    <row r="1835" spans="2:11" x14ac:dyDescent="0.3">
      <c r="B1835" s="126">
        <v>0</v>
      </c>
      <c r="K1835" s="113">
        <f t="shared" si="30"/>
        <v>0</v>
      </c>
    </row>
    <row r="1836" spans="2:11" x14ac:dyDescent="0.3">
      <c r="B1836" s="126">
        <v>0</v>
      </c>
      <c r="K1836" s="113">
        <f t="shared" si="30"/>
        <v>0</v>
      </c>
    </row>
    <row r="1837" spans="2:11" x14ac:dyDescent="0.3">
      <c r="B1837" s="126">
        <v>0</v>
      </c>
      <c r="K1837" s="113">
        <f t="shared" si="30"/>
        <v>0</v>
      </c>
    </row>
    <row r="1838" spans="2:11" x14ac:dyDescent="0.3">
      <c r="B1838" s="126">
        <v>0</v>
      </c>
      <c r="K1838" s="113">
        <f t="shared" si="30"/>
        <v>0</v>
      </c>
    </row>
    <row r="1839" spans="2:11" x14ac:dyDescent="0.3">
      <c r="B1839" s="126">
        <v>0</v>
      </c>
      <c r="K1839" s="113">
        <f t="shared" si="30"/>
        <v>0</v>
      </c>
    </row>
    <row r="1840" spans="2:11" x14ac:dyDescent="0.3">
      <c r="B1840" s="126">
        <v>0</v>
      </c>
      <c r="K1840" s="113">
        <f t="shared" si="30"/>
        <v>0</v>
      </c>
    </row>
    <row r="1841" spans="2:11" x14ac:dyDescent="0.3">
      <c r="B1841" s="126">
        <v>1870</v>
      </c>
      <c r="K1841" s="113">
        <f t="shared" si="30"/>
        <v>1405.9801488833746</v>
      </c>
    </row>
    <row r="1842" spans="2:11" x14ac:dyDescent="0.3">
      <c r="B1842" s="126">
        <v>4280</v>
      </c>
      <c r="K1842" s="113">
        <f t="shared" si="30"/>
        <v>3217.9652605459055</v>
      </c>
    </row>
    <row r="1843" spans="2:11" x14ac:dyDescent="0.3">
      <c r="B1843" s="126">
        <v>4410</v>
      </c>
      <c r="K1843" s="113">
        <f t="shared" si="30"/>
        <v>3315.7071960297767</v>
      </c>
    </row>
    <row r="1844" spans="2:11" x14ac:dyDescent="0.3">
      <c r="B1844" s="126">
        <v>5080</v>
      </c>
      <c r="K1844" s="113">
        <f t="shared" si="30"/>
        <v>3819.4540942928038</v>
      </c>
    </row>
    <row r="1845" spans="2:11" x14ac:dyDescent="0.3">
      <c r="B1845" s="126">
        <v>5570</v>
      </c>
      <c r="K1845" s="113">
        <f t="shared" si="30"/>
        <v>4187.8660049627788</v>
      </c>
    </row>
    <row r="1846" spans="2:11" x14ac:dyDescent="0.3">
      <c r="B1846" s="126">
        <v>5350</v>
      </c>
      <c r="K1846" s="113">
        <f t="shared" si="30"/>
        <v>4022.4565756823822</v>
      </c>
    </row>
    <row r="1847" spans="2:11" x14ac:dyDescent="0.3">
      <c r="B1847" s="126">
        <v>4410</v>
      </c>
      <c r="K1847" s="113">
        <f t="shared" si="30"/>
        <v>3315.7071960297767</v>
      </c>
    </row>
    <row r="1848" spans="2:11" x14ac:dyDescent="0.3">
      <c r="B1848" s="126">
        <v>0</v>
      </c>
      <c r="K1848" s="113">
        <f t="shared" si="30"/>
        <v>0</v>
      </c>
    </row>
    <row r="1849" spans="2:11" x14ac:dyDescent="0.3">
      <c r="B1849" s="126">
        <v>0</v>
      </c>
      <c r="K1849" s="113">
        <f t="shared" si="30"/>
        <v>0</v>
      </c>
    </row>
    <row r="1850" spans="2:11" x14ac:dyDescent="0.3">
      <c r="B1850" s="126">
        <v>0</v>
      </c>
      <c r="K1850" s="113">
        <f t="shared" si="30"/>
        <v>0</v>
      </c>
    </row>
    <row r="1851" spans="2:11" x14ac:dyDescent="0.3">
      <c r="B1851" s="126">
        <v>0</v>
      </c>
      <c r="K1851" s="113">
        <f t="shared" si="30"/>
        <v>0</v>
      </c>
    </row>
    <row r="1852" spans="2:11" x14ac:dyDescent="0.3">
      <c r="B1852" s="126">
        <v>0</v>
      </c>
      <c r="K1852" s="113">
        <f t="shared" si="30"/>
        <v>0</v>
      </c>
    </row>
    <row r="1853" spans="2:11" x14ac:dyDescent="0.3">
      <c r="B1853" s="126">
        <v>0</v>
      </c>
      <c r="K1853" s="113">
        <f t="shared" si="30"/>
        <v>0</v>
      </c>
    </row>
    <row r="1854" spans="2:11" x14ac:dyDescent="0.3">
      <c r="B1854" s="126">
        <v>0</v>
      </c>
      <c r="K1854" s="113">
        <f t="shared" si="30"/>
        <v>0</v>
      </c>
    </row>
    <row r="1855" spans="2:11" x14ac:dyDescent="0.3">
      <c r="B1855" s="126">
        <v>0</v>
      </c>
      <c r="K1855" s="113">
        <f t="shared" si="30"/>
        <v>0</v>
      </c>
    </row>
    <row r="1856" spans="2:11" x14ac:dyDescent="0.3">
      <c r="B1856" s="126">
        <v>0</v>
      </c>
      <c r="K1856" s="113">
        <f t="shared" si="30"/>
        <v>0</v>
      </c>
    </row>
    <row r="1857" spans="2:11" x14ac:dyDescent="0.3">
      <c r="B1857" s="126">
        <v>0</v>
      </c>
      <c r="K1857" s="113">
        <f t="shared" si="30"/>
        <v>0</v>
      </c>
    </row>
    <row r="1858" spans="2:11" x14ac:dyDescent="0.3">
      <c r="B1858" s="126">
        <v>0</v>
      </c>
      <c r="K1858" s="113">
        <f t="shared" si="30"/>
        <v>0</v>
      </c>
    </row>
    <row r="1859" spans="2:11" x14ac:dyDescent="0.3">
      <c r="B1859" s="126">
        <v>0</v>
      </c>
      <c r="K1859" s="113">
        <f t="shared" si="30"/>
        <v>0</v>
      </c>
    </row>
    <row r="1860" spans="2:11" x14ac:dyDescent="0.3">
      <c r="B1860" s="126">
        <v>60</v>
      </c>
      <c r="K1860" s="113">
        <f t="shared" si="30"/>
        <v>45.111662531017366</v>
      </c>
    </row>
    <row r="1861" spans="2:11" x14ac:dyDescent="0.3">
      <c r="B1861" s="126">
        <v>28470</v>
      </c>
      <c r="K1861" s="113">
        <f t="shared" si="30"/>
        <v>21405.483870967742</v>
      </c>
    </row>
    <row r="1862" spans="2:11" x14ac:dyDescent="0.3">
      <c r="B1862" s="126">
        <v>20290</v>
      </c>
      <c r="K1862" s="113">
        <f t="shared" si="30"/>
        <v>15255.260545905707</v>
      </c>
    </row>
    <row r="1863" spans="2:11" x14ac:dyDescent="0.3">
      <c r="B1863" s="126">
        <v>10770</v>
      </c>
      <c r="K1863" s="113">
        <f t="shared" si="30"/>
        <v>8097.5434243176178</v>
      </c>
    </row>
    <row r="1864" spans="2:11" x14ac:dyDescent="0.3">
      <c r="B1864" s="126">
        <v>3580</v>
      </c>
      <c r="K1864" s="113">
        <f t="shared" ref="K1864:K1927" si="31">IF(B1864&gt;0,B1864*(1-(1/4.03)),B1864*(1+(1/3.86)))</f>
        <v>2691.6625310173695</v>
      </c>
    </row>
    <row r="1865" spans="2:11" x14ac:dyDescent="0.3">
      <c r="B1865" s="126">
        <v>380</v>
      </c>
      <c r="K1865" s="113">
        <f t="shared" si="31"/>
        <v>285.7071960297767</v>
      </c>
    </row>
    <row r="1866" spans="2:11" x14ac:dyDescent="0.3">
      <c r="B1866" s="126">
        <v>0</v>
      </c>
      <c r="K1866" s="113">
        <f t="shared" si="31"/>
        <v>0</v>
      </c>
    </row>
    <row r="1867" spans="2:11" x14ac:dyDescent="0.3">
      <c r="B1867" s="126">
        <v>0</v>
      </c>
      <c r="K1867" s="113">
        <f t="shared" si="31"/>
        <v>0</v>
      </c>
    </row>
    <row r="1868" spans="2:11" x14ac:dyDescent="0.3">
      <c r="B1868" s="126">
        <v>-250</v>
      </c>
      <c r="K1868" s="113">
        <f t="shared" si="31"/>
        <v>-314.76683937823833</v>
      </c>
    </row>
    <row r="1869" spans="2:11" x14ac:dyDescent="0.3">
      <c r="B1869" s="126">
        <v>-1050</v>
      </c>
      <c r="K1869" s="113">
        <f t="shared" si="31"/>
        <v>-1322.020725388601</v>
      </c>
    </row>
    <row r="1870" spans="2:11" x14ac:dyDescent="0.3">
      <c r="B1870" s="126">
        <v>-1290</v>
      </c>
      <c r="K1870" s="113">
        <f t="shared" si="31"/>
        <v>-1624.1968911917099</v>
      </c>
    </row>
    <row r="1871" spans="2:11" x14ac:dyDescent="0.3">
      <c r="B1871" s="126">
        <v>-5710</v>
      </c>
      <c r="K1871" s="113">
        <f t="shared" si="31"/>
        <v>-7189.2746113989642</v>
      </c>
    </row>
    <row r="1872" spans="2:11" x14ac:dyDescent="0.3">
      <c r="B1872" s="126">
        <v>-2590</v>
      </c>
      <c r="K1872" s="113">
        <f t="shared" si="31"/>
        <v>-3260.9844559585495</v>
      </c>
    </row>
    <row r="1873" spans="2:11" x14ac:dyDescent="0.3">
      <c r="B1873" s="126">
        <v>-290</v>
      </c>
      <c r="K1873" s="113">
        <f t="shared" si="31"/>
        <v>-365.1295336787565</v>
      </c>
    </row>
    <row r="1874" spans="2:11" x14ac:dyDescent="0.3">
      <c r="B1874" s="126">
        <v>0</v>
      </c>
      <c r="K1874" s="113">
        <f t="shared" si="31"/>
        <v>0</v>
      </c>
    </row>
    <row r="1875" spans="2:11" x14ac:dyDescent="0.3">
      <c r="B1875" s="126">
        <v>0</v>
      </c>
      <c r="K1875" s="113">
        <f t="shared" si="31"/>
        <v>0</v>
      </c>
    </row>
    <row r="1876" spans="2:11" x14ac:dyDescent="0.3">
      <c r="B1876" s="126">
        <v>0</v>
      </c>
      <c r="K1876" s="113">
        <f t="shared" si="31"/>
        <v>0</v>
      </c>
    </row>
    <row r="1877" spans="2:11" x14ac:dyDescent="0.3">
      <c r="B1877" s="126">
        <v>0</v>
      </c>
      <c r="K1877" s="113">
        <f t="shared" si="31"/>
        <v>0</v>
      </c>
    </row>
    <row r="1878" spans="2:11" x14ac:dyDescent="0.3">
      <c r="B1878" s="126">
        <v>0</v>
      </c>
      <c r="K1878" s="113">
        <f t="shared" si="31"/>
        <v>0</v>
      </c>
    </row>
    <row r="1879" spans="2:11" x14ac:dyDescent="0.3">
      <c r="B1879" s="126">
        <v>0</v>
      </c>
      <c r="K1879" s="113">
        <f t="shared" si="31"/>
        <v>0</v>
      </c>
    </row>
    <row r="1880" spans="2:11" x14ac:dyDescent="0.3">
      <c r="B1880" s="126">
        <v>0</v>
      </c>
      <c r="K1880" s="113">
        <f t="shared" si="31"/>
        <v>0</v>
      </c>
    </row>
    <row r="1881" spans="2:11" x14ac:dyDescent="0.3">
      <c r="B1881" s="126">
        <v>0</v>
      </c>
      <c r="K1881" s="113">
        <f t="shared" si="31"/>
        <v>0</v>
      </c>
    </row>
    <row r="1882" spans="2:11" x14ac:dyDescent="0.3">
      <c r="B1882" s="126">
        <v>0</v>
      </c>
      <c r="K1882" s="113">
        <f t="shared" si="31"/>
        <v>0</v>
      </c>
    </row>
    <row r="1883" spans="2:11" x14ac:dyDescent="0.3">
      <c r="B1883" s="126">
        <v>0</v>
      </c>
      <c r="K1883" s="113">
        <f t="shared" si="31"/>
        <v>0</v>
      </c>
    </row>
    <row r="1884" spans="2:11" x14ac:dyDescent="0.3">
      <c r="B1884" s="126">
        <v>0</v>
      </c>
      <c r="K1884" s="113">
        <f t="shared" si="31"/>
        <v>0</v>
      </c>
    </row>
    <row r="1885" spans="2:11" x14ac:dyDescent="0.3">
      <c r="B1885" s="126">
        <v>13880</v>
      </c>
      <c r="K1885" s="113">
        <f t="shared" si="31"/>
        <v>10435.831265508685</v>
      </c>
    </row>
    <row r="1886" spans="2:11" x14ac:dyDescent="0.3">
      <c r="B1886" s="126">
        <v>9600</v>
      </c>
      <c r="K1886" s="113">
        <f t="shared" si="31"/>
        <v>7217.8660049627788</v>
      </c>
    </row>
    <row r="1887" spans="2:11" x14ac:dyDescent="0.3">
      <c r="B1887" s="126">
        <v>1180</v>
      </c>
      <c r="K1887" s="113">
        <f t="shared" si="31"/>
        <v>887.19602977667489</v>
      </c>
    </row>
    <row r="1888" spans="2:11" x14ac:dyDescent="0.3">
      <c r="B1888" s="126">
        <v>0</v>
      </c>
      <c r="K1888" s="113">
        <f t="shared" si="31"/>
        <v>0</v>
      </c>
    </row>
    <row r="1889" spans="2:11" x14ac:dyDescent="0.3">
      <c r="B1889" s="126">
        <v>-730</v>
      </c>
      <c r="K1889" s="113">
        <f t="shared" si="31"/>
        <v>-919.11917098445599</v>
      </c>
    </row>
    <row r="1890" spans="2:11" x14ac:dyDescent="0.3">
      <c r="B1890" s="126">
        <v>-9450</v>
      </c>
      <c r="K1890" s="113">
        <f t="shared" si="31"/>
        <v>-11898.18652849741</v>
      </c>
    </row>
    <row r="1891" spans="2:11" x14ac:dyDescent="0.3">
      <c r="B1891" s="126">
        <v>-24840</v>
      </c>
      <c r="K1891" s="113">
        <f t="shared" si="31"/>
        <v>-31275.233160621763</v>
      </c>
    </row>
    <row r="1892" spans="2:11" x14ac:dyDescent="0.3">
      <c r="B1892" s="126">
        <v>-32040</v>
      </c>
      <c r="K1892" s="113">
        <f t="shared" si="31"/>
        <v>-40340.518134715028</v>
      </c>
    </row>
    <row r="1893" spans="2:11" x14ac:dyDescent="0.3">
      <c r="B1893" s="126">
        <v>-36360</v>
      </c>
      <c r="K1893" s="113">
        <f t="shared" si="31"/>
        <v>-45779.689119170987</v>
      </c>
    </row>
    <row r="1894" spans="2:11" x14ac:dyDescent="0.3">
      <c r="B1894" s="126">
        <v>-35690</v>
      </c>
      <c r="K1894" s="113">
        <f t="shared" si="31"/>
        <v>-44936.113989637306</v>
      </c>
    </row>
    <row r="1895" spans="2:11" x14ac:dyDescent="0.3">
      <c r="B1895" s="126">
        <v>-33410</v>
      </c>
      <c r="K1895" s="113">
        <f t="shared" si="31"/>
        <v>-42065.440414507771</v>
      </c>
    </row>
    <row r="1896" spans="2:11" x14ac:dyDescent="0.3">
      <c r="B1896" s="126">
        <v>-25790</v>
      </c>
      <c r="K1896" s="113">
        <f t="shared" si="31"/>
        <v>-32471.347150259069</v>
      </c>
    </row>
    <row r="1897" spans="2:11" x14ac:dyDescent="0.3">
      <c r="B1897" s="126">
        <v>-15870</v>
      </c>
      <c r="K1897" s="113">
        <f t="shared" si="31"/>
        <v>-19981.398963730571</v>
      </c>
    </row>
    <row r="1898" spans="2:11" x14ac:dyDescent="0.3">
      <c r="B1898" s="126">
        <v>-7330</v>
      </c>
      <c r="K1898" s="113">
        <f t="shared" si="31"/>
        <v>-9228.9637305699489</v>
      </c>
    </row>
    <row r="1899" spans="2:11" x14ac:dyDescent="0.3">
      <c r="B1899" s="126">
        <v>0</v>
      </c>
      <c r="K1899" s="113">
        <f t="shared" si="31"/>
        <v>0</v>
      </c>
    </row>
    <row r="1900" spans="2:11" x14ac:dyDescent="0.3">
      <c r="B1900" s="126">
        <v>0</v>
      </c>
      <c r="K1900" s="113">
        <f t="shared" si="31"/>
        <v>0</v>
      </c>
    </row>
    <row r="1901" spans="2:11" x14ac:dyDescent="0.3">
      <c r="B1901" s="126">
        <v>0</v>
      </c>
      <c r="K1901" s="113">
        <f t="shared" si="31"/>
        <v>0</v>
      </c>
    </row>
    <row r="1902" spans="2:11" x14ac:dyDescent="0.3">
      <c r="B1902" s="126">
        <v>0</v>
      </c>
      <c r="K1902" s="113">
        <f t="shared" si="31"/>
        <v>0</v>
      </c>
    </row>
    <row r="1903" spans="2:11" x14ac:dyDescent="0.3">
      <c r="B1903" s="126">
        <v>0</v>
      </c>
      <c r="K1903" s="113">
        <f t="shared" si="31"/>
        <v>0</v>
      </c>
    </row>
    <row r="1904" spans="2:11" x14ac:dyDescent="0.3">
      <c r="B1904" s="126">
        <v>0</v>
      </c>
      <c r="K1904" s="113">
        <f t="shared" si="31"/>
        <v>0</v>
      </c>
    </row>
    <row r="1905" spans="2:11" x14ac:dyDescent="0.3">
      <c r="B1905" s="126">
        <v>0</v>
      </c>
      <c r="K1905" s="113">
        <f t="shared" si="31"/>
        <v>0</v>
      </c>
    </row>
    <row r="1906" spans="2:11" x14ac:dyDescent="0.3">
      <c r="B1906" s="126">
        <v>0</v>
      </c>
      <c r="K1906" s="113">
        <f t="shared" si="31"/>
        <v>0</v>
      </c>
    </row>
    <row r="1907" spans="2:11" x14ac:dyDescent="0.3">
      <c r="B1907" s="126">
        <v>0</v>
      </c>
      <c r="K1907" s="113">
        <f t="shared" si="31"/>
        <v>0</v>
      </c>
    </row>
    <row r="1908" spans="2:11" x14ac:dyDescent="0.3">
      <c r="B1908" s="126">
        <v>0</v>
      </c>
      <c r="K1908" s="113">
        <f t="shared" si="31"/>
        <v>0</v>
      </c>
    </row>
    <row r="1909" spans="2:11" x14ac:dyDescent="0.3">
      <c r="B1909" s="126">
        <v>-400</v>
      </c>
      <c r="K1909" s="113">
        <f t="shared" si="31"/>
        <v>-503.62694300518137</v>
      </c>
    </row>
    <row r="1910" spans="2:11" x14ac:dyDescent="0.3">
      <c r="B1910" s="126">
        <v>1370</v>
      </c>
      <c r="K1910" s="113">
        <f t="shared" si="31"/>
        <v>1030.0496277915634</v>
      </c>
    </row>
    <row r="1911" spans="2:11" x14ac:dyDescent="0.3">
      <c r="B1911" s="126">
        <v>-230</v>
      </c>
      <c r="K1911" s="113">
        <f t="shared" si="31"/>
        <v>-289.58549222797927</v>
      </c>
    </row>
    <row r="1912" spans="2:11" x14ac:dyDescent="0.3">
      <c r="B1912" s="126">
        <v>-2020</v>
      </c>
      <c r="K1912" s="113">
        <f t="shared" si="31"/>
        <v>-2543.3160621761658</v>
      </c>
    </row>
    <row r="1913" spans="2:11" x14ac:dyDescent="0.3">
      <c r="B1913" s="126">
        <v>-18340</v>
      </c>
      <c r="K1913" s="113">
        <f t="shared" si="31"/>
        <v>-23091.295336787567</v>
      </c>
    </row>
    <row r="1914" spans="2:11" x14ac:dyDescent="0.3">
      <c r="B1914" s="126">
        <v>-30690</v>
      </c>
      <c r="K1914" s="113">
        <f t="shared" si="31"/>
        <v>-38640.777202072539</v>
      </c>
    </row>
    <row r="1915" spans="2:11" x14ac:dyDescent="0.3">
      <c r="B1915" s="126">
        <v>-39080</v>
      </c>
      <c r="K1915" s="113">
        <f t="shared" si="31"/>
        <v>-49204.35233160622</v>
      </c>
    </row>
    <row r="1916" spans="2:11" x14ac:dyDescent="0.3">
      <c r="B1916" s="126">
        <v>-45780</v>
      </c>
      <c r="K1916" s="113">
        <f t="shared" si="31"/>
        <v>-57640.103626943004</v>
      </c>
    </row>
    <row r="1917" spans="2:11" x14ac:dyDescent="0.3">
      <c r="B1917" s="126">
        <v>-49380</v>
      </c>
      <c r="K1917" s="113">
        <f t="shared" si="31"/>
        <v>-62172.74611398964</v>
      </c>
    </row>
    <row r="1918" spans="2:11" x14ac:dyDescent="0.3">
      <c r="B1918" s="126">
        <v>-49740</v>
      </c>
      <c r="K1918" s="113">
        <f t="shared" si="31"/>
        <v>-62626.010362694302</v>
      </c>
    </row>
    <row r="1919" spans="2:11" x14ac:dyDescent="0.3">
      <c r="B1919" s="126">
        <v>-45640</v>
      </c>
      <c r="K1919" s="113">
        <f t="shared" si="31"/>
        <v>-57463.834196891192</v>
      </c>
    </row>
    <row r="1920" spans="2:11" x14ac:dyDescent="0.3">
      <c r="B1920" s="126">
        <v>-36960</v>
      </c>
      <c r="K1920" s="113">
        <f t="shared" si="31"/>
        <v>-46535.129533678759</v>
      </c>
    </row>
    <row r="1921" spans="2:11" x14ac:dyDescent="0.3">
      <c r="B1921" s="126">
        <v>-24620</v>
      </c>
      <c r="K1921" s="113">
        <f t="shared" si="31"/>
        <v>-30998.238341968914</v>
      </c>
    </row>
    <row r="1922" spans="2:11" x14ac:dyDescent="0.3">
      <c r="B1922" s="126">
        <v>-14880</v>
      </c>
      <c r="K1922" s="113">
        <f t="shared" si="31"/>
        <v>-18734.922279792747</v>
      </c>
    </row>
    <row r="1923" spans="2:11" x14ac:dyDescent="0.3">
      <c r="B1923" s="126">
        <v>0</v>
      </c>
      <c r="K1923" s="113">
        <f t="shared" si="31"/>
        <v>0</v>
      </c>
    </row>
    <row r="1924" spans="2:11" x14ac:dyDescent="0.3">
      <c r="B1924" s="126">
        <v>0</v>
      </c>
      <c r="K1924" s="113">
        <f t="shared" si="31"/>
        <v>0</v>
      </c>
    </row>
    <row r="1925" spans="2:11" x14ac:dyDescent="0.3">
      <c r="B1925" s="126">
        <v>0</v>
      </c>
      <c r="K1925" s="113">
        <f t="shared" si="31"/>
        <v>0</v>
      </c>
    </row>
    <row r="1926" spans="2:11" x14ac:dyDescent="0.3">
      <c r="B1926" s="126">
        <v>0</v>
      </c>
      <c r="K1926" s="113">
        <f t="shared" si="31"/>
        <v>0</v>
      </c>
    </row>
    <row r="1927" spans="2:11" x14ac:dyDescent="0.3">
      <c r="B1927" s="126">
        <v>0</v>
      </c>
      <c r="K1927" s="113">
        <f t="shared" si="31"/>
        <v>0</v>
      </c>
    </row>
    <row r="1928" spans="2:11" x14ac:dyDescent="0.3">
      <c r="B1928" s="126">
        <v>0</v>
      </c>
      <c r="K1928" s="113">
        <f t="shared" ref="K1928:K1991" si="32">IF(B1928&gt;0,B1928*(1-(1/4.03)),B1928*(1+(1/3.86)))</f>
        <v>0</v>
      </c>
    </row>
    <row r="1929" spans="2:11" x14ac:dyDescent="0.3">
      <c r="B1929" s="126">
        <v>0</v>
      </c>
      <c r="K1929" s="113">
        <f t="shared" si="32"/>
        <v>0</v>
      </c>
    </row>
    <row r="1930" spans="2:11" x14ac:dyDescent="0.3">
      <c r="B1930" s="126">
        <v>0</v>
      </c>
      <c r="K1930" s="113">
        <f t="shared" si="32"/>
        <v>0</v>
      </c>
    </row>
    <row r="1931" spans="2:11" x14ac:dyDescent="0.3">
      <c r="B1931" s="126">
        <v>0</v>
      </c>
      <c r="K1931" s="113">
        <f t="shared" si="32"/>
        <v>0</v>
      </c>
    </row>
    <row r="1932" spans="2:11" x14ac:dyDescent="0.3">
      <c r="B1932" s="126">
        <v>0</v>
      </c>
      <c r="K1932" s="113">
        <f t="shared" si="32"/>
        <v>0</v>
      </c>
    </row>
    <row r="1933" spans="2:11" x14ac:dyDescent="0.3">
      <c r="B1933" s="126">
        <v>-4590</v>
      </c>
      <c r="K1933" s="113">
        <f t="shared" si="32"/>
        <v>-5779.1191709844561</v>
      </c>
    </row>
    <row r="1934" spans="2:11" x14ac:dyDescent="0.3">
      <c r="B1934" s="126">
        <v>50</v>
      </c>
      <c r="K1934" s="113">
        <f t="shared" si="32"/>
        <v>37.593052109181144</v>
      </c>
    </row>
    <row r="1935" spans="2:11" x14ac:dyDescent="0.3">
      <c r="B1935" s="126">
        <v>-1520</v>
      </c>
      <c r="K1935" s="113">
        <f t="shared" si="32"/>
        <v>-1913.7823834196893</v>
      </c>
    </row>
    <row r="1936" spans="2:11" x14ac:dyDescent="0.3">
      <c r="B1936" s="126">
        <v>-6720</v>
      </c>
      <c r="K1936" s="113">
        <f t="shared" si="32"/>
        <v>-8460.9326424870469</v>
      </c>
    </row>
    <row r="1937" spans="2:11" x14ac:dyDescent="0.3">
      <c r="B1937" s="126">
        <v>-22830</v>
      </c>
      <c r="K1937" s="113">
        <f t="shared" si="32"/>
        <v>-28744.507772020726</v>
      </c>
    </row>
    <row r="1938" spans="2:11" x14ac:dyDescent="0.3">
      <c r="B1938" s="126">
        <v>-35390</v>
      </c>
      <c r="K1938" s="113">
        <f t="shared" si="32"/>
        <v>-44558.39378238342</v>
      </c>
    </row>
    <row r="1939" spans="2:11" x14ac:dyDescent="0.3">
      <c r="B1939" s="126">
        <v>-44670</v>
      </c>
      <c r="K1939" s="113">
        <f t="shared" si="32"/>
        <v>-56242.538860103625</v>
      </c>
    </row>
    <row r="1940" spans="2:11" x14ac:dyDescent="0.3">
      <c r="B1940" s="126">
        <v>-52360</v>
      </c>
      <c r="K1940" s="113">
        <f t="shared" si="32"/>
        <v>-65924.766839378237</v>
      </c>
    </row>
    <row r="1941" spans="2:11" x14ac:dyDescent="0.3">
      <c r="B1941" s="126">
        <v>-56230</v>
      </c>
      <c r="K1941" s="113">
        <f t="shared" si="32"/>
        <v>-70797.357512953371</v>
      </c>
    </row>
    <row r="1942" spans="2:11" x14ac:dyDescent="0.3">
      <c r="B1942" s="126">
        <v>-57030</v>
      </c>
      <c r="K1942" s="113">
        <f t="shared" si="32"/>
        <v>-71804.611398963738</v>
      </c>
    </row>
    <row r="1943" spans="2:11" x14ac:dyDescent="0.3">
      <c r="B1943" s="126">
        <v>-54100</v>
      </c>
      <c r="K1943" s="113">
        <f t="shared" si="32"/>
        <v>-68115.544041450776</v>
      </c>
    </row>
    <row r="1944" spans="2:11" x14ac:dyDescent="0.3">
      <c r="B1944" s="126">
        <v>-44710</v>
      </c>
      <c r="K1944" s="113">
        <f t="shared" si="32"/>
        <v>-56292.901554404147</v>
      </c>
    </row>
    <row r="1945" spans="2:11" x14ac:dyDescent="0.3">
      <c r="B1945" s="126">
        <v>-31290</v>
      </c>
      <c r="K1945" s="113">
        <f t="shared" si="32"/>
        <v>-39396.21761658031</v>
      </c>
    </row>
    <row r="1946" spans="2:11" x14ac:dyDescent="0.3">
      <c r="B1946" s="126">
        <v>-21580</v>
      </c>
      <c r="K1946" s="113">
        <f t="shared" si="32"/>
        <v>-27170.673575129535</v>
      </c>
    </row>
    <row r="1947" spans="2:11" x14ac:dyDescent="0.3">
      <c r="B1947" s="126">
        <v>0</v>
      </c>
      <c r="K1947" s="113">
        <f t="shared" si="32"/>
        <v>0</v>
      </c>
    </row>
    <row r="1948" spans="2:11" x14ac:dyDescent="0.3">
      <c r="B1948" s="126">
        <v>0</v>
      </c>
      <c r="K1948" s="113">
        <f t="shared" si="32"/>
        <v>0</v>
      </c>
    </row>
    <row r="1949" spans="2:11" x14ac:dyDescent="0.3">
      <c r="B1949" s="126">
        <v>0</v>
      </c>
      <c r="K1949" s="113">
        <f t="shared" si="32"/>
        <v>0</v>
      </c>
    </row>
    <row r="1950" spans="2:11" x14ac:dyDescent="0.3">
      <c r="B1950" s="126">
        <v>0</v>
      </c>
      <c r="K1950" s="113">
        <f t="shared" si="32"/>
        <v>0</v>
      </c>
    </row>
    <row r="1951" spans="2:11" x14ac:dyDescent="0.3">
      <c r="B1951" s="126">
        <v>0</v>
      </c>
      <c r="K1951" s="113">
        <f t="shared" si="32"/>
        <v>0</v>
      </c>
    </row>
    <row r="1952" spans="2:11" x14ac:dyDescent="0.3">
      <c r="B1952" s="126">
        <v>0</v>
      </c>
      <c r="K1952" s="113">
        <f t="shared" si="32"/>
        <v>0</v>
      </c>
    </row>
    <row r="1953" spans="2:11" x14ac:dyDescent="0.3">
      <c r="B1953" s="126">
        <v>0</v>
      </c>
      <c r="K1953" s="113">
        <f t="shared" si="32"/>
        <v>0</v>
      </c>
    </row>
    <row r="1954" spans="2:11" x14ac:dyDescent="0.3">
      <c r="B1954" s="126">
        <v>0</v>
      </c>
      <c r="K1954" s="113">
        <f t="shared" si="32"/>
        <v>0</v>
      </c>
    </row>
    <row r="1955" spans="2:11" x14ac:dyDescent="0.3">
      <c r="B1955" s="126">
        <v>0</v>
      </c>
      <c r="K1955" s="113">
        <f t="shared" si="32"/>
        <v>0</v>
      </c>
    </row>
    <row r="1956" spans="2:11" x14ac:dyDescent="0.3">
      <c r="B1956" s="126">
        <v>0</v>
      </c>
      <c r="K1956" s="113">
        <f t="shared" si="32"/>
        <v>0</v>
      </c>
    </row>
    <row r="1957" spans="2:11" x14ac:dyDescent="0.3">
      <c r="B1957" s="126">
        <v>-7850</v>
      </c>
      <c r="K1957" s="113">
        <f t="shared" si="32"/>
        <v>-9883.6787564766837</v>
      </c>
    </row>
    <row r="1958" spans="2:11" x14ac:dyDescent="0.3">
      <c r="B1958" s="126">
        <v>-610</v>
      </c>
      <c r="K1958" s="113">
        <f t="shared" si="32"/>
        <v>-768.03108808290153</v>
      </c>
    </row>
    <row r="1959" spans="2:11" x14ac:dyDescent="0.3">
      <c r="B1959" s="126">
        <v>-1930</v>
      </c>
      <c r="K1959" s="113">
        <f t="shared" si="32"/>
        <v>-2430</v>
      </c>
    </row>
    <row r="1960" spans="2:11" x14ac:dyDescent="0.3">
      <c r="B1960" s="126">
        <v>-9450</v>
      </c>
      <c r="K1960" s="113">
        <f t="shared" si="32"/>
        <v>-11898.18652849741</v>
      </c>
    </row>
    <row r="1961" spans="2:11" x14ac:dyDescent="0.3">
      <c r="B1961" s="126">
        <v>-24670</v>
      </c>
      <c r="K1961" s="113">
        <f t="shared" si="32"/>
        <v>-31061.191709844559</v>
      </c>
    </row>
    <row r="1962" spans="2:11" x14ac:dyDescent="0.3">
      <c r="B1962" s="126">
        <v>-34900</v>
      </c>
      <c r="K1962" s="113">
        <f t="shared" si="32"/>
        <v>-43941.450777202073</v>
      </c>
    </row>
    <row r="1963" spans="2:11" x14ac:dyDescent="0.3">
      <c r="B1963" s="126">
        <v>-42690</v>
      </c>
      <c r="K1963" s="113">
        <f t="shared" si="32"/>
        <v>-53749.585492227983</v>
      </c>
    </row>
    <row r="1964" spans="2:11" x14ac:dyDescent="0.3">
      <c r="B1964" s="126">
        <v>-49240</v>
      </c>
      <c r="K1964" s="113">
        <f t="shared" si="32"/>
        <v>-61996.476683937828</v>
      </c>
    </row>
    <row r="1965" spans="2:11" x14ac:dyDescent="0.3">
      <c r="B1965" s="126">
        <v>-52280</v>
      </c>
      <c r="K1965" s="113">
        <f t="shared" si="32"/>
        <v>-65824.041450777208</v>
      </c>
    </row>
    <row r="1966" spans="2:11" x14ac:dyDescent="0.3">
      <c r="B1966" s="126">
        <v>-52570</v>
      </c>
      <c r="K1966" s="113">
        <f t="shared" si="32"/>
        <v>-66189.170984455966</v>
      </c>
    </row>
    <row r="1967" spans="2:11" x14ac:dyDescent="0.3">
      <c r="B1967" s="126">
        <v>-47380</v>
      </c>
      <c r="K1967" s="113">
        <f t="shared" si="32"/>
        <v>-59654.611398963731</v>
      </c>
    </row>
    <row r="1968" spans="2:11" x14ac:dyDescent="0.3">
      <c r="B1968" s="126">
        <v>-38510</v>
      </c>
      <c r="K1968" s="113">
        <f t="shared" si="32"/>
        <v>-48486.683937823836</v>
      </c>
    </row>
    <row r="1969" spans="2:11" x14ac:dyDescent="0.3">
      <c r="B1969" s="126">
        <v>-27820</v>
      </c>
      <c r="K1969" s="113">
        <f t="shared" si="32"/>
        <v>-35027.253886010367</v>
      </c>
    </row>
    <row r="1970" spans="2:11" x14ac:dyDescent="0.3">
      <c r="B1970" s="126">
        <v>-18700</v>
      </c>
      <c r="K1970" s="113">
        <f t="shared" si="32"/>
        <v>-23544.559585492229</v>
      </c>
    </row>
    <row r="1971" spans="2:11" x14ac:dyDescent="0.3">
      <c r="B1971" s="126">
        <v>0</v>
      </c>
      <c r="K1971" s="113">
        <f t="shared" si="32"/>
        <v>0</v>
      </c>
    </row>
    <row r="1972" spans="2:11" x14ac:dyDescent="0.3">
      <c r="B1972" s="126">
        <v>0</v>
      </c>
      <c r="K1972" s="113">
        <f t="shared" si="32"/>
        <v>0</v>
      </c>
    </row>
    <row r="1973" spans="2:11" x14ac:dyDescent="0.3">
      <c r="B1973" s="126">
        <v>0</v>
      </c>
      <c r="K1973" s="113">
        <f t="shared" si="32"/>
        <v>0</v>
      </c>
    </row>
    <row r="1974" spans="2:11" x14ac:dyDescent="0.3">
      <c r="B1974" s="126">
        <v>0</v>
      </c>
      <c r="K1974" s="113">
        <f t="shared" si="32"/>
        <v>0</v>
      </c>
    </row>
    <row r="1975" spans="2:11" x14ac:dyDescent="0.3">
      <c r="B1975" s="126">
        <v>0</v>
      </c>
      <c r="K1975" s="113">
        <f t="shared" si="32"/>
        <v>0</v>
      </c>
    </row>
    <row r="1976" spans="2:11" x14ac:dyDescent="0.3">
      <c r="B1976" s="126">
        <v>0</v>
      </c>
      <c r="K1976" s="113">
        <f t="shared" si="32"/>
        <v>0</v>
      </c>
    </row>
    <row r="1977" spans="2:11" x14ac:dyDescent="0.3">
      <c r="B1977" s="126">
        <v>0</v>
      </c>
      <c r="K1977" s="113">
        <f t="shared" si="32"/>
        <v>0</v>
      </c>
    </row>
    <row r="1978" spans="2:11" x14ac:dyDescent="0.3">
      <c r="B1978" s="126">
        <v>0</v>
      </c>
      <c r="K1978" s="113">
        <f t="shared" si="32"/>
        <v>0</v>
      </c>
    </row>
    <row r="1979" spans="2:11" x14ac:dyDescent="0.3">
      <c r="B1979" s="126">
        <v>0</v>
      </c>
      <c r="K1979" s="113">
        <f t="shared" si="32"/>
        <v>0</v>
      </c>
    </row>
    <row r="1980" spans="2:11" x14ac:dyDescent="0.3">
      <c r="B1980" s="126">
        <v>0</v>
      </c>
      <c r="K1980" s="113">
        <f t="shared" si="32"/>
        <v>0</v>
      </c>
    </row>
    <row r="1981" spans="2:11" x14ac:dyDescent="0.3">
      <c r="B1981" s="126">
        <v>0</v>
      </c>
      <c r="K1981" s="113">
        <f t="shared" si="32"/>
        <v>0</v>
      </c>
    </row>
    <row r="1982" spans="2:11" x14ac:dyDescent="0.3">
      <c r="B1982" s="126">
        <v>-8910</v>
      </c>
      <c r="K1982" s="113">
        <f t="shared" si="32"/>
        <v>-11218.290155440414</v>
      </c>
    </row>
    <row r="1983" spans="2:11" x14ac:dyDescent="0.3">
      <c r="B1983" s="126">
        <v>-1110</v>
      </c>
      <c r="K1983" s="113">
        <f t="shared" si="32"/>
        <v>-1397.5647668393783</v>
      </c>
    </row>
    <row r="1984" spans="2:11" x14ac:dyDescent="0.3">
      <c r="B1984" s="126">
        <v>-1000</v>
      </c>
      <c r="K1984" s="113">
        <f t="shared" si="32"/>
        <v>-1259.0673575129533</v>
      </c>
    </row>
    <row r="1985" spans="2:11" x14ac:dyDescent="0.3">
      <c r="B1985" s="126">
        <v>-940</v>
      </c>
      <c r="K1985" s="113">
        <f t="shared" si="32"/>
        <v>-1183.5233160621763</v>
      </c>
    </row>
    <row r="1986" spans="2:11" x14ac:dyDescent="0.3">
      <c r="B1986" s="126">
        <v>-910</v>
      </c>
      <c r="K1986" s="113">
        <f t="shared" si="32"/>
        <v>-1145.7512953367875</v>
      </c>
    </row>
    <row r="1987" spans="2:11" x14ac:dyDescent="0.3">
      <c r="B1987" s="126">
        <v>-1110</v>
      </c>
      <c r="K1987" s="113">
        <f t="shared" si="32"/>
        <v>-1397.5647668393783</v>
      </c>
    </row>
    <row r="1988" spans="2:11" x14ac:dyDescent="0.3">
      <c r="B1988" s="126">
        <v>-1220</v>
      </c>
      <c r="K1988" s="113">
        <f t="shared" si="32"/>
        <v>-1536.0621761658031</v>
      </c>
    </row>
    <row r="1989" spans="2:11" x14ac:dyDescent="0.3">
      <c r="B1989" s="126">
        <v>-1190</v>
      </c>
      <c r="K1989" s="113">
        <f t="shared" si="32"/>
        <v>-1498.2901554404145</v>
      </c>
    </row>
    <row r="1990" spans="2:11" x14ac:dyDescent="0.3">
      <c r="B1990" s="126">
        <v>-2050</v>
      </c>
      <c r="K1990" s="113">
        <f t="shared" si="32"/>
        <v>-2581.0880829015546</v>
      </c>
    </row>
    <row r="1991" spans="2:11" x14ac:dyDescent="0.3">
      <c r="B1991" s="126">
        <v>-1090</v>
      </c>
      <c r="K1991" s="113">
        <f t="shared" si="32"/>
        <v>-1372.3834196891191</v>
      </c>
    </row>
    <row r="1992" spans="2:11" x14ac:dyDescent="0.3">
      <c r="B1992" s="126">
        <v>-830</v>
      </c>
      <c r="K1992" s="113">
        <f t="shared" ref="K1992:K2055" si="33">IF(B1992&gt;0,B1992*(1-(1/4.03)),B1992*(1+(1/3.86)))</f>
        <v>-1045.0259067357513</v>
      </c>
    </row>
    <row r="1993" spans="2:11" x14ac:dyDescent="0.3">
      <c r="B1993" s="126">
        <v>-570</v>
      </c>
      <c r="K1993" s="113">
        <f t="shared" si="33"/>
        <v>-717.66839378238342</v>
      </c>
    </row>
    <row r="1994" spans="2:11" x14ac:dyDescent="0.3">
      <c r="B1994" s="126">
        <v>-300</v>
      </c>
      <c r="K1994" s="113">
        <f t="shared" si="33"/>
        <v>-377.72020725388603</v>
      </c>
    </row>
    <row r="1995" spans="2:11" x14ac:dyDescent="0.3">
      <c r="B1995" s="126">
        <v>0</v>
      </c>
      <c r="K1995" s="113">
        <f t="shared" si="33"/>
        <v>0</v>
      </c>
    </row>
    <row r="1996" spans="2:11" x14ac:dyDescent="0.3">
      <c r="B1996" s="126">
        <v>0</v>
      </c>
      <c r="K1996" s="113">
        <f t="shared" si="33"/>
        <v>0</v>
      </c>
    </row>
    <row r="1997" spans="2:11" x14ac:dyDescent="0.3">
      <c r="B1997" s="126">
        <v>0</v>
      </c>
      <c r="K1997" s="113">
        <f t="shared" si="33"/>
        <v>0</v>
      </c>
    </row>
    <row r="1998" spans="2:11" x14ac:dyDescent="0.3">
      <c r="B1998" s="126">
        <v>0</v>
      </c>
      <c r="K1998" s="113">
        <f t="shared" si="33"/>
        <v>0</v>
      </c>
    </row>
    <row r="1999" spans="2:11" x14ac:dyDescent="0.3">
      <c r="B1999" s="126">
        <v>0</v>
      </c>
      <c r="K1999" s="113">
        <f t="shared" si="33"/>
        <v>0</v>
      </c>
    </row>
    <row r="2000" spans="2:11" x14ac:dyDescent="0.3">
      <c r="B2000" s="126">
        <v>0</v>
      </c>
      <c r="K2000" s="113">
        <f t="shared" si="33"/>
        <v>0</v>
      </c>
    </row>
    <row r="2001" spans="2:11" x14ac:dyDescent="0.3">
      <c r="B2001" s="126">
        <v>0</v>
      </c>
      <c r="K2001" s="113">
        <f t="shared" si="33"/>
        <v>0</v>
      </c>
    </row>
    <row r="2002" spans="2:11" x14ac:dyDescent="0.3">
      <c r="B2002" s="126">
        <v>0</v>
      </c>
      <c r="K2002" s="113">
        <f t="shared" si="33"/>
        <v>0</v>
      </c>
    </row>
    <row r="2003" spans="2:11" x14ac:dyDescent="0.3">
      <c r="B2003" s="126">
        <v>0</v>
      </c>
      <c r="K2003" s="113">
        <f t="shared" si="33"/>
        <v>0</v>
      </c>
    </row>
    <row r="2004" spans="2:11" x14ac:dyDescent="0.3">
      <c r="B2004" s="126">
        <v>0</v>
      </c>
      <c r="K2004" s="113">
        <f t="shared" si="33"/>
        <v>0</v>
      </c>
    </row>
    <row r="2005" spans="2:11" x14ac:dyDescent="0.3">
      <c r="B2005" s="126">
        <v>0</v>
      </c>
      <c r="K2005" s="113">
        <f t="shared" si="33"/>
        <v>0</v>
      </c>
    </row>
    <row r="2006" spans="2:11" x14ac:dyDescent="0.3">
      <c r="B2006" s="126">
        <v>0</v>
      </c>
      <c r="K2006" s="113">
        <f t="shared" si="33"/>
        <v>0</v>
      </c>
    </row>
    <row r="2007" spans="2:11" x14ac:dyDescent="0.3">
      <c r="B2007" s="126">
        <v>0</v>
      </c>
      <c r="K2007" s="113">
        <f t="shared" si="33"/>
        <v>0</v>
      </c>
    </row>
    <row r="2008" spans="2:11" x14ac:dyDescent="0.3">
      <c r="B2008" s="126">
        <v>0</v>
      </c>
      <c r="K2008" s="113">
        <f t="shared" si="33"/>
        <v>0</v>
      </c>
    </row>
    <row r="2009" spans="2:11" x14ac:dyDescent="0.3">
      <c r="B2009" s="126">
        <v>-2720</v>
      </c>
      <c r="K2009" s="113">
        <f t="shared" si="33"/>
        <v>-3424.6632124352332</v>
      </c>
    </row>
    <row r="2010" spans="2:11" x14ac:dyDescent="0.3">
      <c r="B2010" s="126">
        <v>-390</v>
      </c>
      <c r="K2010" s="113">
        <f t="shared" si="33"/>
        <v>-491.03626943005185</v>
      </c>
    </row>
    <row r="2011" spans="2:11" x14ac:dyDescent="0.3">
      <c r="B2011" s="126">
        <v>-10340</v>
      </c>
      <c r="K2011" s="113">
        <f t="shared" si="33"/>
        <v>-13018.756476683939</v>
      </c>
    </row>
    <row r="2012" spans="2:11" x14ac:dyDescent="0.3">
      <c r="B2012" s="126">
        <v>-18630</v>
      </c>
      <c r="K2012" s="113">
        <f t="shared" si="33"/>
        <v>-23456.424870466322</v>
      </c>
    </row>
    <row r="2013" spans="2:11" x14ac:dyDescent="0.3">
      <c r="B2013" s="126">
        <v>-25120</v>
      </c>
      <c r="K2013" s="113">
        <f t="shared" si="33"/>
        <v>-31627.772020725388</v>
      </c>
    </row>
    <row r="2014" spans="2:11" x14ac:dyDescent="0.3">
      <c r="B2014" s="126">
        <v>-28600</v>
      </c>
      <c r="K2014" s="113">
        <f t="shared" si="33"/>
        <v>-36009.326424870465</v>
      </c>
    </row>
    <row r="2015" spans="2:11" x14ac:dyDescent="0.3">
      <c r="B2015" s="126">
        <v>-27380</v>
      </c>
      <c r="K2015" s="113">
        <f t="shared" si="33"/>
        <v>-34473.264248704661</v>
      </c>
    </row>
    <row r="2016" spans="2:11" x14ac:dyDescent="0.3">
      <c r="B2016" s="126">
        <v>0</v>
      </c>
      <c r="K2016" s="113">
        <f t="shared" si="33"/>
        <v>0</v>
      </c>
    </row>
    <row r="2017" spans="2:11" x14ac:dyDescent="0.3">
      <c r="B2017" s="126">
        <v>0</v>
      </c>
      <c r="K2017" s="113">
        <f t="shared" si="33"/>
        <v>0</v>
      </c>
    </row>
    <row r="2018" spans="2:11" x14ac:dyDescent="0.3">
      <c r="B2018" s="126">
        <v>0</v>
      </c>
      <c r="K2018" s="113">
        <f t="shared" si="33"/>
        <v>0</v>
      </c>
    </row>
    <row r="2019" spans="2:11" x14ac:dyDescent="0.3">
      <c r="B2019" s="126">
        <v>0</v>
      </c>
      <c r="K2019" s="113">
        <f t="shared" si="33"/>
        <v>0</v>
      </c>
    </row>
    <row r="2020" spans="2:11" x14ac:dyDescent="0.3">
      <c r="B2020" s="126">
        <v>0</v>
      </c>
      <c r="K2020" s="113">
        <f t="shared" si="33"/>
        <v>0</v>
      </c>
    </row>
    <row r="2021" spans="2:11" x14ac:dyDescent="0.3">
      <c r="B2021" s="126">
        <v>0</v>
      </c>
      <c r="K2021" s="113">
        <f t="shared" si="33"/>
        <v>0</v>
      </c>
    </row>
    <row r="2022" spans="2:11" x14ac:dyDescent="0.3">
      <c r="B2022" s="126">
        <v>0</v>
      </c>
      <c r="K2022" s="113">
        <f t="shared" si="33"/>
        <v>0</v>
      </c>
    </row>
    <row r="2023" spans="2:11" x14ac:dyDescent="0.3">
      <c r="B2023" s="126">
        <v>0</v>
      </c>
      <c r="K2023" s="113">
        <f t="shared" si="33"/>
        <v>0</v>
      </c>
    </row>
    <row r="2024" spans="2:11" x14ac:dyDescent="0.3">
      <c r="B2024" s="126">
        <v>0</v>
      </c>
      <c r="K2024" s="113">
        <f t="shared" si="33"/>
        <v>0</v>
      </c>
    </row>
    <row r="2025" spans="2:11" x14ac:dyDescent="0.3">
      <c r="B2025" s="126">
        <v>0</v>
      </c>
      <c r="K2025" s="113">
        <f t="shared" si="33"/>
        <v>0</v>
      </c>
    </row>
    <row r="2026" spans="2:11" x14ac:dyDescent="0.3">
      <c r="B2026" s="126">
        <v>0</v>
      </c>
      <c r="K2026" s="113">
        <f t="shared" si="33"/>
        <v>0</v>
      </c>
    </row>
    <row r="2027" spans="2:11" x14ac:dyDescent="0.3">
      <c r="B2027" s="126">
        <v>0</v>
      </c>
      <c r="K2027" s="113">
        <f t="shared" si="33"/>
        <v>0</v>
      </c>
    </row>
    <row r="2028" spans="2:11" x14ac:dyDescent="0.3">
      <c r="B2028" s="126">
        <v>0</v>
      </c>
      <c r="K2028" s="113">
        <f t="shared" si="33"/>
        <v>0</v>
      </c>
    </row>
    <row r="2029" spans="2:11" x14ac:dyDescent="0.3">
      <c r="B2029" s="126">
        <v>-6040</v>
      </c>
      <c r="K2029" s="113">
        <f t="shared" si="33"/>
        <v>-7604.7668393782387</v>
      </c>
    </row>
    <row r="2030" spans="2:11" x14ac:dyDescent="0.3">
      <c r="B2030" s="126">
        <v>-520</v>
      </c>
      <c r="K2030" s="113">
        <f t="shared" si="33"/>
        <v>-654.71502590673572</v>
      </c>
    </row>
    <row r="2031" spans="2:11" x14ac:dyDescent="0.3">
      <c r="B2031" s="126">
        <v>-3020</v>
      </c>
      <c r="K2031" s="113">
        <f t="shared" si="33"/>
        <v>-3802.3834196891194</v>
      </c>
    </row>
    <row r="2032" spans="2:11" x14ac:dyDescent="0.3">
      <c r="B2032" s="126">
        <v>-14630</v>
      </c>
      <c r="K2032" s="113">
        <f t="shared" si="33"/>
        <v>-18420.15544041451</v>
      </c>
    </row>
    <row r="2033" spans="2:11" x14ac:dyDescent="0.3">
      <c r="B2033" s="126">
        <v>-30530</v>
      </c>
      <c r="K2033" s="113">
        <f t="shared" si="33"/>
        <v>-38439.326424870465</v>
      </c>
    </row>
    <row r="2034" spans="2:11" x14ac:dyDescent="0.3">
      <c r="B2034" s="126">
        <v>-38020</v>
      </c>
      <c r="K2034" s="113">
        <f t="shared" si="33"/>
        <v>-47869.740932642489</v>
      </c>
    </row>
    <row r="2035" spans="2:11" x14ac:dyDescent="0.3">
      <c r="B2035" s="126">
        <v>-46280</v>
      </c>
      <c r="K2035" s="113">
        <f t="shared" si="33"/>
        <v>-58269.637305699485</v>
      </c>
    </row>
    <row r="2036" spans="2:11" x14ac:dyDescent="0.3">
      <c r="B2036" s="126">
        <v>-51220</v>
      </c>
      <c r="K2036" s="113">
        <f t="shared" si="33"/>
        <v>-64489.43005181347</v>
      </c>
    </row>
    <row r="2037" spans="2:11" x14ac:dyDescent="0.3">
      <c r="B2037" s="126">
        <v>-50170</v>
      </c>
      <c r="K2037" s="113">
        <f t="shared" si="33"/>
        <v>-63167.409326424873</v>
      </c>
    </row>
    <row r="2038" spans="2:11" x14ac:dyDescent="0.3">
      <c r="B2038" s="126">
        <v>-50620</v>
      </c>
      <c r="K2038" s="113">
        <f t="shared" si="33"/>
        <v>-63733.989637305698</v>
      </c>
    </row>
    <row r="2039" spans="2:11" x14ac:dyDescent="0.3">
      <c r="B2039" s="126">
        <v>-47550</v>
      </c>
      <c r="K2039" s="113">
        <f t="shared" si="33"/>
        <v>-59868.652849740931</v>
      </c>
    </row>
    <row r="2040" spans="2:11" x14ac:dyDescent="0.3">
      <c r="B2040" s="126">
        <v>-39180</v>
      </c>
      <c r="K2040" s="113">
        <f t="shared" si="33"/>
        <v>-49330.259067357518</v>
      </c>
    </row>
    <row r="2041" spans="2:11" x14ac:dyDescent="0.3">
      <c r="B2041" s="126">
        <v>-30220</v>
      </c>
      <c r="K2041" s="113">
        <f t="shared" si="33"/>
        <v>-38049.015544041453</v>
      </c>
    </row>
    <row r="2042" spans="2:11" x14ac:dyDescent="0.3">
      <c r="B2042" s="126">
        <v>-20640</v>
      </c>
      <c r="K2042" s="113">
        <f t="shared" si="33"/>
        <v>-25987.150259067359</v>
      </c>
    </row>
    <row r="2043" spans="2:11" x14ac:dyDescent="0.3">
      <c r="B2043" s="126">
        <v>0</v>
      </c>
      <c r="K2043" s="113">
        <f t="shared" si="33"/>
        <v>0</v>
      </c>
    </row>
    <row r="2044" spans="2:11" x14ac:dyDescent="0.3">
      <c r="B2044" s="126">
        <v>0</v>
      </c>
      <c r="K2044" s="113">
        <f t="shared" si="33"/>
        <v>0</v>
      </c>
    </row>
    <row r="2045" spans="2:11" x14ac:dyDescent="0.3">
      <c r="B2045" s="126">
        <v>0</v>
      </c>
      <c r="K2045" s="113">
        <f t="shared" si="33"/>
        <v>0</v>
      </c>
    </row>
    <row r="2046" spans="2:11" x14ac:dyDescent="0.3">
      <c r="B2046" s="126">
        <v>0</v>
      </c>
      <c r="K2046" s="113">
        <f t="shared" si="33"/>
        <v>0</v>
      </c>
    </row>
    <row r="2047" spans="2:11" x14ac:dyDescent="0.3">
      <c r="B2047" s="126">
        <v>0</v>
      </c>
      <c r="K2047" s="113">
        <f t="shared" si="33"/>
        <v>0</v>
      </c>
    </row>
    <row r="2048" spans="2:11" x14ac:dyDescent="0.3">
      <c r="B2048" s="126">
        <v>0</v>
      </c>
      <c r="K2048" s="113">
        <f t="shared" si="33"/>
        <v>0</v>
      </c>
    </row>
    <row r="2049" spans="2:11" x14ac:dyDescent="0.3">
      <c r="B2049" s="126">
        <v>0</v>
      </c>
      <c r="K2049" s="113">
        <f t="shared" si="33"/>
        <v>0</v>
      </c>
    </row>
    <row r="2050" spans="2:11" x14ac:dyDescent="0.3">
      <c r="B2050" s="126">
        <v>0</v>
      </c>
      <c r="K2050" s="113">
        <f t="shared" si="33"/>
        <v>0</v>
      </c>
    </row>
    <row r="2051" spans="2:11" x14ac:dyDescent="0.3">
      <c r="B2051" s="126">
        <v>0</v>
      </c>
      <c r="K2051" s="113">
        <f t="shared" si="33"/>
        <v>0</v>
      </c>
    </row>
    <row r="2052" spans="2:11" x14ac:dyDescent="0.3">
      <c r="B2052" s="126">
        <v>0</v>
      </c>
      <c r="K2052" s="113">
        <f t="shared" si="33"/>
        <v>0</v>
      </c>
    </row>
    <row r="2053" spans="2:11" x14ac:dyDescent="0.3">
      <c r="B2053" s="126">
        <v>-10610</v>
      </c>
      <c r="K2053" s="113">
        <f t="shared" si="33"/>
        <v>-13358.704663212435</v>
      </c>
    </row>
    <row r="2054" spans="2:11" x14ac:dyDescent="0.3">
      <c r="B2054" s="126">
        <v>-3450</v>
      </c>
      <c r="K2054" s="113">
        <f t="shared" si="33"/>
        <v>-4343.7823834196888</v>
      </c>
    </row>
    <row r="2055" spans="2:11" x14ac:dyDescent="0.3">
      <c r="B2055" s="126">
        <v>-9440</v>
      </c>
      <c r="K2055" s="113">
        <f t="shared" si="33"/>
        <v>-11885.59585492228</v>
      </c>
    </row>
    <row r="2056" spans="2:11" x14ac:dyDescent="0.3">
      <c r="B2056" s="126">
        <v>-18100</v>
      </c>
      <c r="K2056" s="113">
        <f t="shared" ref="K2056:K2119" si="34">IF(B2056&gt;0,B2056*(1-(1/4.03)),B2056*(1+(1/3.86)))</f>
        <v>-22789.119170984457</v>
      </c>
    </row>
    <row r="2057" spans="2:11" x14ac:dyDescent="0.3">
      <c r="B2057" s="126">
        <v>-20640</v>
      </c>
      <c r="K2057" s="113">
        <f t="shared" si="34"/>
        <v>-25987.150259067359</v>
      </c>
    </row>
    <row r="2058" spans="2:11" x14ac:dyDescent="0.3">
      <c r="B2058" s="126">
        <v>-28250</v>
      </c>
      <c r="K2058" s="113">
        <f t="shared" si="34"/>
        <v>-35568.652849740931</v>
      </c>
    </row>
    <row r="2059" spans="2:11" x14ac:dyDescent="0.3">
      <c r="B2059" s="126">
        <v>-32890</v>
      </c>
      <c r="K2059" s="113">
        <f t="shared" si="34"/>
        <v>-41410.725388601037</v>
      </c>
    </row>
    <row r="2060" spans="2:11" x14ac:dyDescent="0.3">
      <c r="B2060" s="126">
        <v>-37800</v>
      </c>
      <c r="K2060" s="113">
        <f t="shared" si="34"/>
        <v>-47592.74611398964</v>
      </c>
    </row>
    <row r="2061" spans="2:11" x14ac:dyDescent="0.3">
      <c r="B2061" s="126">
        <v>-35460</v>
      </c>
      <c r="K2061" s="113">
        <f t="shared" si="34"/>
        <v>-44646.52849740933</v>
      </c>
    </row>
    <row r="2062" spans="2:11" x14ac:dyDescent="0.3">
      <c r="B2062" s="126">
        <v>-32009.999999999996</v>
      </c>
      <c r="K2062" s="113">
        <f t="shared" si="34"/>
        <v>-40302.746113989633</v>
      </c>
    </row>
    <row r="2063" spans="2:11" x14ac:dyDescent="0.3">
      <c r="B2063" s="126">
        <v>-27890</v>
      </c>
      <c r="K2063" s="113">
        <f t="shared" si="34"/>
        <v>-35115.388601036269</v>
      </c>
    </row>
    <row r="2064" spans="2:11" x14ac:dyDescent="0.3">
      <c r="B2064" s="126">
        <v>-23830</v>
      </c>
      <c r="K2064" s="113">
        <f t="shared" si="34"/>
        <v>-30003.575129533681</v>
      </c>
    </row>
    <row r="2065" spans="2:11" x14ac:dyDescent="0.3">
      <c r="B2065" s="126">
        <v>-17720</v>
      </c>
      <c r="K2065" s="113">
        <f t="shared" si="34"/>
        <v>-22310.673575129535</v>
      </c>
    </row>
    <row r="2066" spans="2:11" x14ac:dyDescent="0.3">
      <c r="B2066" s="126">
        <v>-10690</v>
      </c>
      <c r="K2066" s="113">
        <f t="shared" si="34"/>
        <v>-13459.430051813471</v>
      </c>
    </row>
    <row r="2067" spans="2:11" x14ac:dyDescent="0.3">
      <c r="B2067" s="126">
        <v>0</v>
      </c>
      <c r="K2067" s="113">
        <f t="shared" si="34"/>
        <v>0</v>
      </c>
    </row>
    <row r="2068" spans="2:11" x14ac:dyDescent="0.3">
      <c r="B2068" s="126">
        <v>0</v>
      </c>
      <c r="K2068" s="113">
        <f t="shared" si="34"/>
        <v>0</v>
      </c>
    </row>
    <row r="2069" spans="2:11" x14ac:dyDescent="0.3">
      <c r="B2069" s="126">
        <v>0</v>
      </c>
      <c r="K2069" s="113">
        <f t="shared" si="34"/>
        <v>0</v>
      </c>
    </row>
    <row r="2070" spans="2:11" x14ac:dyDescent="0.3">
      <c r="B2070" s="126">
        <v>0</v>
      </c>
      <c r="K2070" s="113">
        <f t="shared" si="34"/>
        <v>0</v>
      </c>
    </row>
    <row r="2071" spans="2:11" x14ac:dyDescent="0.3">
      <c r="B2071" s="126">
        <v>0</v>
      </c>
      <c r="K2071" s="113">
        <f t="shared" si="34"/>
        <v>0</v>
      </c>
    </row>
    <row r="2072" spans="2:11" x14ac:dyDescent="0.3">
      <c r="B2072" s="126">
        <v>0</v>
      </c>
      <c r="K2072" s="113">
        <f t="shared" si="34"/>
        <v>0</v>
      </c>
    </row>
    <row r="2073" spans="2:11" x14ac:dyDescent="0.3">
      <c r="B2073" s="126">
        <v>0</v>
      </c>
      <c r="K2073" s="113">
        <f t="shared" si="34"/>
        <v>0</v>
      </c>
    </row>
    <row r="2074" spans="2:11" x14ac:dyDescent="0.3">
      <c r="B2074" s="126">
        <v>0</v>
      </c>
      <c r="K2074" s="113">
        <f t="shared" si="34"/>
        <v>0</v>
      </c>
    </row>
    <row r="2075" spans="2:11" x14ac:dyDescent="0.3">
      <c r="B2075" s="126">
        <v>0</v>
      </c>
      <c r="K2075" s="113">
        <f t="shared" si="34"/>
        <v>0</v>
      </c>
    </row>
    <row r="2076" spans="2:11" x14ac:dyDescent="0.3">
      <c r="B2076" s="126">
        <v>0</v>
      </c>
      <c r="K2076" s="113">
        <f t="shared" si="34"/>
        <v>0</v>
      </c>
    </row>
    <row r="2077" spans="2:11" x14ac:dyDescent="0.3">
      <c r="B2077" s="126">
        <v>-8290</v>
      </c>
      <c r="K2077" s="113">
        <f t="shared" si="34"/>
        <v>-10437.668393782384</v>
      </c>
    </row>
    <row r="2078" spans="2:11" x14ac:dyDescent="0.3">
      <c r="B2078" s="126">
        <v>-2640</v>
      </c>
      <c r="K2078" s="113">
        <f t="shared" si="34"/>
        <v>-3323.9378238341969</v>
      </c>
    </row>
    <row r="2079" spans="2:11" x14ac:dyDescent="0.3">
      <c r="B2079" s="126">
        <v>-8090</v>
      </c>
      <c r="K2079" s="113">
        <f t="shared" si="34"/>
        <v>-10185.854922279794</v>
      </c>
    </row>
    <row r="2080" spans="2:11" x14ac:dyDescent="0.3">
      <c r="B2080" s="126">
        <v>-18160</v>
      </c>
      <c r="K2080" s="113">
        <f t="shared" si="34"/>
        <v>-22864.663212435233</v>
      </c>
    </row>
    <row r="2081" spans="2:11" x14ac:dyDescent="0.3">
      <c r="B2081" s="126">
        <v>-32619.999999999996</v>
      </c>
      <c r="K2081" s="113">
        <f t="shared" si="34"/>
        <v>-41070.777202072539</v>
      </c>
    </row>
    <row r="2082" spans="2:11" x14ac:dyDescent="0.3">
      <c r="B2082" s="126">
        <v>-44910</v>
      </c>
      <c r="K2082" s="113">
        <f t="shared" si="34"/>
        <v>-56544.715025906735</v>
      </c>
    </row>
    <row r="2083" spans="2:11" x14ac:dyDescent="0.3">
      <c r="B2083" s="126">
        <v>-55480</v>
      </c>
      <c r="K2083" s="113">
        <f t="shared" si="34"/>
        <v>-69853.05699481866</v>
      </c>
    </row>
    <row r="2084" spans="2:11" x14ac:dyDescent="0.3">
      <c r="B2084" s="126">
        <v>-62780</v>
      </c>
      <c r="K2084" s="113">
        <f t="shared" si="34"/>
        <v>-79044.248704663216</v>
      </c>
    </row>
    <row r="2085" spans="2:11" x14ac:dyDescent="0.3">
      <c r="B2085" s="126">
        <v>-65900</v>
      </c>
      <c r="K2085" s="113">
        <f t="shared" si="34"/>
        <v>-82972.538860103625</v>
      </c>
    </row>
    <row r="2086" spans="2:11" x14ac:dyDescent="0.3">
      <c r="B2086" s="126">
        <v>-65990</v>
      </c>
      <c r="K2086" s="113">
        <f t="shared" si="34"/>
        <v>-83085.854922279788</v>
      </c>
    </row>
    <row r="2087" spans="2:11" x14ac:dyDescent="0.3">
      <c r="B2087" s="126">
        <v>-61180</v>
      </c>
      <c r="K2087" s="113">
        <f t="shared" si="34"/>
        <v>-77029.740932642482</v>
      </c>
    </row>
    <row r="2088" spans="2:11" x14ac:dyDescent="0.3">
      <c r="B2088" s="126">
        <v>-51680</v>
      </c>
      <c r="K2088" s="113">
        <f t="shared" si="34"/>
        <v>-65068.601036269429</v>
      </c>
    </row>
    <row r="2089" spans="2:11" x14ac:dyDescent="0.3">
      <c r="B2089" s="126">
        <v>-40370</v>
      </c>
      <c r="K2089" s="113">
        <f t="shared" si="34"/>
        <v>-50828.549222797927</v>
      </c>
    </row>
    <row r="2090" spans="2:11" x14ac:dyDescent="0.3">
      <c r="B2090" s="126">
        <v>-30870</v>
      </c>
      <c r="K2090" s="113">
        <f t="shared" si="34"/>
        <v>-38867.409326424873</v>
      </c>
    </row>
    <row r="2091" spans="2:11" x14ac:dyDescent="0.3">
      <c r="B2091" s="126">
        <v>0</v>
      </c>
      <c r="K2091" s="113">
        <f t="shared" si="34"/>
        <v>0</v>
      </c>
    </row>
    <row r="2092" spans="2:11" x14ac:dyDescent="0.3">
      <c r="B2092" s="126">
        <v>0</v>
      </c>
      <c r="K2092" s="113">
        <f t="shared" si="34"/>
        <v>0</v>
      </c>
    </row>
    <row r="2093" spans="2:11" x14ac:dyDescent="0.3">
      <c r="B2093" s="126">
        <v>0</v>
      </c>
      <c r="K2093" s="113">
        <f t="shared" si="34"/>
        <v>0</v>
      </c>
    </row>
    <row r="2094" spans="2:11" x14ac:dyDescent="0.3">
      <c r="B2094" s="126">
        <v>0</v>
      </c>
      <c r="K2094" s="113">
        <f t="shared" si="34"/>
        <v>0</v>
      </c>
    </row>
    <row r="2095" spans="2:11" x14ac:dyDescent="0.3">
      <c r="B2095" s="126">
        <v>0</v>
      </c>
      <c r="K2095" s="113">
        <f t="shared" si="34"/>
        <v>0</v>
      </c>
    </row>
    <row r="2096" spans="2:11" x14ac:dyDescent="0.3">
      <c r="B2096" s="126">
        <v>0</v>
      </c>
      <c r="K2096" s="113">
        <f t="shared" si="34"/>
        <v>0</v>
      </c>
    </row>
    <row r="2097" spans="2:11" x14ac:dyDescent="0.3">
      <c r="B2097" s="126">
        <v>0</v>
      </c>
      <c r="K2097" s="113">
        <f t="shared" si="34"/>
        <v>0</v>
      </c>
    </row>
    <row r="2098" spans="2:11" x14ac:dyDescent="0.3">
      <c r="B2098" s="126">
        <v>0</v>
      </c>
      <c r="K2098" s="113">
        <f t="shared" si="34"/>
        <v>0</v>
      </c>
    </row>
    <row r="2099" spans="2:11" x14ac:dyDescent="0.3">
      <c r="B2099" s="126">
        <v>0</v>
      </c>
      <c r="K2099" s="113">
        <f t="shared" si="34"/>
        <v>0</v>
      </c>
    </row>
    <row r="2100" spans="2:11" x14ac:dyDescent="0.3">
      <c r="B2100" s="126">
        <v>0</v>
      </c>
      <c r="K2100" s="113">
        <f t="shared" si="34"/>
        <v>0</v>
      </c>
    </row>
    <row r="2101" spans="2:11" x14ac:dyDescent="0.3">
      <c r="B2101" s="126">
        <v>-20050</v>
      </c>
      <c r="K2101" s="113">
        <f t="shared" si="34"/>
        <v>-25244.300518134714</v>
      </c>
    </row>
    <row r="2102" spans="2:11" x14ac:dyDescent="0.3">
      <c r="B2102" s="126">
        <v>-10570</v>
      </c>
      <c r="K2102" s="113">
        <f t="shared" si="34"/>
        <v>-13308.341968911918</v>
      </c>
    </row>
    <row r="2103" spans="2:11" x14ac:dyDescent="0.3">
      <c r="B2103" s="126">
        <v>-18950</v>
      </c>
      <c r="K2103" s="113">
        <f t="shared" si="34"/>
        <v>-23859.326424870465</v>
      </c>
    </row>
    <row r="2104" spans="2:11" x14ac:dyDescent="0.3">
      <c r="B2104" s="126">
        <v>-25890</v>
      </c>
      <c r="K2104" s="113">
        <f t="shared" si="34"/>
        <v>-32597.253886010363</v>
      </c>
    </row>
    <row r="2105" spans="2:11" x14ac:dyDescent="0.3">
      <c r="B2105" s="126">
        <v>-30010</v>
      </c>
      <c r="K2105" s="113">
        <f t="shared" si="34"/>
        <v>-37784.611398963731</v>
      </c>
    </row>
    <row r="2106" spans="2:11" x14ac:dyDescent="0.3">
      <c r="B2106" s="126">
        <v>-33760</v>
      </c>
      <c r="K2106" s="113">
        <f t="shared" si="34"/>
        <v>-42506.113989637306</v>
      </c>
    </row>
    <row r="2107" spans="2:11" x14ac:dyDescent="0.3">
      <c r="B2107" s="126">
        <v>-37310</v>
      </c>
      <c r="K2107" s="113">
        <f t="shared" si="34"/>
        <v>-46975.803108808293</v>
      </c>
    </row>
    <row r="2108" spans="2:11" x14ac:dyDescent="0.3">
      <c r="B2108" s="126">
        <v>-39570</v>
      </c>
      <c r="K2108" s="113">
        <f t="shared" si="34"/>
        <v>-49821.295336787567</v>
      </c>
    </row>
    <row r="2109" spans="2:11" x14ac:dyDescent="0.3">
      <c r="B2109" s="126">
        <v>-41140</v>
      </c>
      <c r="K2109" s="113">
        <f t="shared" si="34"/>
        <v>-51798.031088082906</v>
      </c>
    </row>
    <row r="2110" spans="2:11" x14ac:dyDescent="0.3">
      <c r="B2110" s="126">
        <v>-41050</v>
      </c>
      <c r="K2110" s="113">
        <f t="shared" si="34"/>
        <v>-51684.715025906735</v>
      </c>
    </row>
    <row r="2111" spans="2:11" x14ac:dyDescent="0.3">
      <c r="B2111" s="126">
        <v>-37940</v>
      </c>
      <c r="K2111" s="113">
        <f t="shared" si="34"/>
        <v>-47769.015544041453</v>
      </c>
    </row>
    <row r="2112" spans="2:11" x14ac:dyDescent="0.3">
      <c r="B2112" s="126">
        <v>-30850</v>
      </c>
      <c r="K2112" s="113">
        <f t="shared" si="34"/>
        <v>-38842.227979274612</v>
      </c>
    </row>
    <row r="2113" spans="2:11" x14ac:dyDescent="0.3">
      <c r="B2113" s="126">
        <v>-23050</v>
      </c>
      <c r="K2113" s="113">
        <f t="shared" si="34"/>
        <v>-29021.502590673575</v>
      </c>
    </row>
    <row r="2114" spans="2:11" x14ac:dyDescent="0.3">
      <c r="B2114" s="126">
        <v>-16400</v>
      </c>
      <c r="K2114" s="113">
        <f t="shared" si="34"/>
        <v>-20648.704663212437</v>
      </c>
    </row>
    <row r="2115" spans="2:11" x14ac:dyDescent="0.3">
      <c r="B2115" s="126">
        <v>0</v>
      </c>
      <c r="K2115" s="113">
        <f t="shared" si="34"/>
        <v>0</v>
      </c>
    </row>
    <row r="2116" spans="2:11" x14ac:dyDescent="0.3">
      <c r="B2116" s="126">
        <v>0</v>
      </c>
      <c r="K2116" s="113">
        <f t="shared" si="34"/>
        <v>0</v>
      </c>
    </row>
    <row r="2117" spans="2:11" x14ac:dyDescent="0.3">
      <c r="B2117" s="126">
        <v>0</v>
      </c>
      <c r="K2117" s="113">
        <f t="shared" si="34"/>
        <v>0</v>
      </c>
    </row>
    <row r="2118" spans="2:11" x14ac:dyDescent="0.3">
      <c r="B2118" s="126">
        <v>0</v>
      </c>
      <c r="K2118" s="113">
        <f t="shared" si="34"/>
        <v>0</v>
      </c>
    </row>
    <row r="2119" spans="2:11" x14ac:dyDescent="0.3">
      <c r="B2119" s="126">
        <v>0</v>
      </c>
      <c r="K2119" s="113">
        <f t="shared" si="34"/>
        <v>0</v>
      </c>
    </row>
    <row r="2120" spans="2:11" x14ac:dyDescent="0.3">
      <c r="B2120" s="126">
        <v>0</v>
      </c>
      <c r="K2120" s="113">
        <f t="shared" ref="K2120:K2183" si="35">IF(B2120&gt;0,B2120*(1-(1/4.03)),B2120*(1+(1/3.86)))</f>
        <v>0</v>
      </c>
    </row>
    <row r="2121" spans="2:11" x14ac:dyDescent="0.3">
      <c r="B2121" s="126">
        <v>0</v>
      </c>
      <c r="K2121" s="113">
        <f t="shared" si="35"/>
        <v>0</v>
      </c>
    </row>
    <row r="2122" spans="2:11" x14ac:dyDescent="0.3">
      <c r="B2122" s="126">
        <v>0</v>
      </c>
      <c r="K2122" s="113">
        <f t="shared" si="35"/>
        <v>0</v>
      </c>
    </row>
    <row r="2123" spans="2:11" x14ac:dyDescent="0.3">
      <c r="B2123" s="126">
        <v>0</v>
      </c>
      <c r="K2123" s="113">
        <f t="shared" si="35"/>
        <v>0</v>
      </c>
    </row>
    <row r="2124" spans="2:11" x14ac:dyDescent="0.3">
      <c r="B2124" s="126">
        <v>0</v>
      </c>
      <c r="K2124" s="113">
        <f t="shared" si="35"/>
        <v>0</v>
      </c>
    </row>
    <row r="2125" spans="2:11" x14ac:dyDescent="0.3">
      <c r="B2125" s="126">
        <v>-13020</v>
      </c>
      <c r="K2125" s="113">
        <f t="shared" si="35"/>
        <v>-16393.056994818653</v>
      </c>
    </row>
    <row r="2126" spans="2:11" x14ac:dyDescent="0.3">
      <c r="B2126" s="126">
        <v>-5860</v>
      </c>
      <c r="K2126" s="113">
        <f t="shared" si="35"/>
        <v>-7378.1347150259071</v>
      </c>
    </row>
    <row r="2127" spans="2:11" x14ac:dyDescent="0.3">
      <c r="B2127" s="126">
        <v>-14020</v>
      </c>
      <c r="K2127" s="113">
        <f t="shared" si="35"/>
        <v>-17652.124352331608</v>
      </c>
    </row>
    <row r="2128" spans="2:11" x14ac:dyDescent="0.3">
      <c r="B2128" s="126">
        <v>-21870</v>
      </c>
      <c r="K2128" s="113">
        <f t="shared" si="35"/>
        <v>-27535.80310880829</v>
      </c>
    </row>
    <row r="2129" spans="2:11" x14ac:dyDescent="0.3">
      <c r="B2129" s="126">
        <v>-30710</v>
      </c>
      <c r="K2129" s="113">
        <f t="shared" si="35"/>
        <v>-38665.9585492228</v>
      </c>
    </row>
    <row r="2130" spans="2:11" x14ac:dyDescent="0.3">
      <c r="B2130" s="126">
        <v>-32259.999999999996</v>
      </c>
      <c r="K2130" s="113">
        <f t="shared" si="35"/>
        <v>-40617.51295336787</v>
      </c>
    </row>
    <row r="2131" spans="2:11" x14ac:dyDescent="0.3">
      <c r="B2131" s="126">
        <v>-35430</v>
      </c>
      <c r="K2131" s="113">
        <f t="shared" si="35"/>
        <v>-44608.756476683942</v>
      </c>
    </row>
    <row r="2132" spans="2:11" x14ac:dyDescent="0.3">
      <c r="B2132" s="126">
        <v>-43470</v>
      </c>
      <c r="K2132" s="113">
        <f t="shared" si="35"/>
        <v>-54731.658031088082</v>
      </c>
    </row>
    <row r="2133" spans="2:11" x14ac:dyDescent="0.3">
      <c r="B2133" s="126">
        <v>-39500</v>
      </c>
      <c r="K2133" s="113">
        <f t="shared" si="35"/>
        <v>-49733.160621761657</v>
      </c>
    </row>
    <row r="2134" spans="2:11" x14ac:dyDescent="0.3">
      <c r="B2134" s="126">
        <v>-36200</v>
      </c>
      <c r="K2134" s="113">
        <f t="shared" si="35"/>
        <v>-45578.238341968914</v>
      </c>
    </row>
    <row r="2135" spans="2:11" x14ac:dyDescent="0.3">
      <c r="B2135" s="126">
        <v>-29510</v>
      </c>
      <c r="K2135" s="113">
        <f t="shared" si="35"/>
        <v>-37155.077720207257</v>
      </c>
    </row>
    <row r="2136" spans="2:11" x14ac:dyDescent="0.3">
      <c r="B2136" s="126">
        <v>-20170</v>
      </c>
      <c r="K2136" s="113">
        <f t="shared" si="35"/>
        <v>-25395.388601036269</v>
      </c>
    </row>
    <row r="2137" spans="2:11" x14ac:dyDescent="0.3">
      <c r="B2137" s="126">
        <v>-9420</v>
      </c>
      <c r="K2137" s="113">
        <f t="shared" si="35"/>
        <v>-11860.41450777202</v>
      </c>
    </row>
    <row r="2138" spans="2:11" x14ac:dyDescent="0.3">
      <c r="B2138" s="126">
        <v>-2340</v>
      </c>
      <c r="K2138" s="113">
        <f t="shared" si="35"/>
        <v>-2946.2176165803107</v>
      </c>
    </row>
    <row r="2139" spans="2:11" x14ac:dyDescent="0.3">
      <c r="B2139" s="126">
        <v>0</v>
      </c>
      <c r="K2139" s="113">
        <f t="shared" si="35"/>
        <v>0</v>
      </c>
    </row>
    <row r="2140" spans="2:11" x14ac:dyDescent="0.3">
      <c r="B2140" s="126">
        <v>0</v>
      </c>
      <c r="K2140" s="113">
        <f t="shared" si="35"/>
        <v>0</v>
      </c>
    </row>
    <row r="2141" spans="2:11" x14ac:dyDescent="0.3">
      <c r="B2141" s="126">
        <v>0</v>
      </c>
      <c r="K2141" s="113">
        <f t="shared" si="35"/>
        <v>0</v>
      </c>
    </row>
    <row r="2142" spans="2:11" x14ac:dyDescent="0.3">
      <c r="B2142" s="126">
        <v>0</v>
      </c>
      <c r="K2142" s="113">
        <f t="shared" si="35"/>
        <v>0</v>
      </c>
    </row>
    <row r="2143" spans="2:11" x14ac:dyDescent="0.3">
      <c r="B2143" s="126">
        <v>0</v>
      </c>
      <c r="K2143" s="113">
        <f t="shared" si="35"/>
        <v>0</v>
      </c>
    </row>
    <row r="2144" spans="2:11" x14ac:dyDescent="0.3">
      <c r="B2144" s="126">
        <v>0</v>
      </c>
      <c r="K2144" s="113">
        <f t="shared" si="35"/>
        <v>0</v>
      </c>
    </row>
    <row r="2145" spans="2:11" x14ac:dyDescent="0.3">
      <c r="B2145" s="126">
        <v>0</v>
      </c>
      <c r="K2145" s="113">
        <f t="shared" si="35"/>
        <v>0</v>
      </c>
    </row>
    <row r="2146" spans="2:11" x14ac:dyDescent="0.3">
      <c r="B2146" s="126">
        <v>0</v>
      </c>
      <c r="K2146" s="113">
        <f t="shared" si="35"/>
        <v>0</v>
      </c>
    </row>
    <row r="2147" spans="2:11" x14ac:dyDescent="0.3">
      <c r="B2147" s="126">
        <v>0</v>
      </c>
      <c r="K2147" s="113">
        <f t="shared" si="35"/>
        <v>0</v>
      </c>
    </row>
    <row r="2148" spans="2:11" x14ac:dyDescent="0.3">
      <c r="B2148" s="126">
        <v>0</v>
      </c>
      <c r="K2148" s="113">
        <f t="shared" si="35"/>
        <v>0</v>
      </c>
    </row>
    <row r="2149" spans="2:11" x14ac:dyDescent="0.3">
      <c r="B2149" s="126">
        <v>0</v>
      </c>
      <c r="K2149" s="113">
        <f t="shared" si="35"/>
        <v>0</v>
      </c>
    </row>
    <row r="2150" spans="2:11" x14ac:dyDescent="0.3">
      <c r="B2150" s="126">
        <v>16400</v>
      </c>
      <c r="K2150" s="113">
        <f t="shared" si="35"/>
        <v>12330.521091811413</v>
      </c>
    </row>
    <row r="2151" spans="2:11" x14ac:dyDescent="0.3">
      <c r="B2151" s="126">
        <v>17880</v>
      </c>
      <c r="K2151" s="113">
        <f t="shared" si="35"/>
        <v>13443.275434243176</v>
      </c>
    </row>
    <row r="2152" spans="2:11" x14ac:dyDescent="0.3">
      <c r="B2152" s="126">
        <v>15700</v>
      </c>
      <c r="K2152" s="113">
        <f t="shared" si="35"/>
        <v>11804.218362282878</v>
      </c>
    </row>
    <row r="2153" spans="2:11" x14ac:dyDescent="0.3">
      <c r="B2153" s="126">
        <v>12950</v>
      </c>
      <c r="K2153" s="113">
        <f t="shared" si="35"/>
        <v>9736.6004962779152</v>
      </c>
    </row>
    <row r="2154" spans="2:11" x14ac:dyDescent="0.3">
      <c r="B2154" s="126">
        <v>11050</v>
      </c>
      <c r="K2154" s="113">
        <f t="shared" si="35"/>
        <v>8308.0645161290322</v>
      </c>
    </row>
    <row r="2155" spans="2:11" x14ac:dyDescent="0.3">
      <c r="B2155" s="126">
        <v>5230</v>
      </c>
      <c r="K2155" s="113">
        <f t="shared" si="35"/>
        <v>3932.2332506203475</v>
      </c>
    </row>
    <row r="2156" spans="2:11" x14ac:dyDescent="0.3">
      <c r="B2156" s="126">
        <v>6350</v>
      </c>
      <c r="K2156" s="113">
        <f t="shared" si="35"/>
        <v>4774.3176178660051</v>
      </c>
    </row>
    <row r="2157" spans="2:11" x14ac:dyDescent="0.3">
      <c r="B2157" s="126">
        <v>4870</v>
      </c>
      <c r="K2157" s="113">
        <f t="shared" si="35"/>
        <v>3661.5632754342432</v>
      </c>
    </row>
    <row r="2158" spans="2:11" x14ac:dyDescent="0.3">
      <c r="B2158" s="126">
        <v>6990</v>
      </c>
      <c r="K2158" s="113">
        <f t="shared" si="35"/>
        <v>5255.5086848635237</v>
      </c>
    </row>
    <row r="2159" spans="2:11" x14ac:dyDescent="0.3">
      <c r="B2159" s="126">
        <v>5590</v>
      </c>
      <c r="K2159" s="113">
        <f t="shared" si="35"/>
        <v>4202.9032258064517</v>
      </c>
    </row>
    <row r="2160" spans="2:11" x14ac:dyDescent="0.3">
      <c r="B2160" s="126">
        <v>10730</v>
      </c>
      <c r="K2160" s="113">
        <f t="shared" si="35"/>
        <v>8067.4689826302729</v>
      </c>
    </row>
    <row r="2161" spans="2:11" x14ac:dyDescent="0.3">
      <c r="B2161" s="126">
        <v>14910</v>
      </c>
      <c r="K2161" s="113">
        <f t="shared" si="35"/>
        <v>11210.248138957817</v>
      </c>
    </row>
    <row r="2162" spans="2:11" x14ac:dyDescent="0.3">
      <c r="B2162" s="126">
        <v>19140</v>
      </c>
      <c r="K2162" s="113">
        <f t="shared" si="35"/>
        <v>14390.620347394541</v>
      </c>
    </row>
    <row r="2163" spans="2:11" x14ac:dyDescent="0.3">
      <c r="B2163" s="126">
        <v>0</v>
      </c>
      <c r="K2163" s="113">
        <f t="shared" si="35"/>
        <v>0</v>
      </c>
    </row>
    <row r="2164" spans="2:11" x14ac:dyDescent="0.3">
      <c r="B2164" s="126">
        <v>0</v>
      </c>
      <c r="K2164" s="113">
        <f t="shared" si="35"/>
        <v>0</v>
      </c>
    </row>
    <row r="2165" spans="2:11" x14ac:dyDescent="0.3">
      <c r="B2165" s="126">
        <v>0</v>
      </c>
      <c r="K2165" s="113">
        <f t="shared" si="35"/>
        <v>0</v>
      </c>
    </row>
    <row r="2166" spans="2:11" x14ac:dyDescent="0.3">
      <c r="B2166" s="126">
        <v>1220</v>
      </c>
      <c r="K2166" s="113">
        <f t="shared" si="35"/>
        <v>917.27047146401981</v>
      </c>
    </row>
    <row r="2167" spans="2:11" x14ac:dyDescent="0.3">
      <c r="B2167" s="126">
        <v>2920</v>
      </c>
      <c r="K2167" s="113">
        <f t="shared" si="35"/>
        <v>2195.4342431761788</v>
      </c>
    </row>
    <row r="2168" spans="2:11" x14ac:dyDescent="0.3">
      <c r="B2168" s="126">
        <v>3990</v>
      </c>
      <c r="K2168" s="113">
        <f t="shared" si="35"/>
        <v>2999.9255583126551</v>
      </c>
    </row>
    <row r="2169" spans="2:11" x14ac:dyDescent="0.3">
      <c r="B2169" s="126">
        <v>4730</v>
      </c>
      <c r="K2169" s="113">
        <f t="shared" si="35"/>
        <v>3556.302729528536</v>
      </c>
    </row>
    <row r="2170" spans="2:11" x14ac:dyDescent="0.3">
      <c r="B2170" s="126">
        <v>5370</v>
      </c>
      <c r="K2170" s="113">
        <f t="shared" si="35"/>
        <v>4037.4937965260547</v>
      </c>
    </row>
    <row r="2171" spans="2:11" x14ac:dyDescent="0.3">
      <c r="B2171" s="126">
        <v>5990</v>
      </c>
      <c r="K2171" s="113">
        <f t="shared" si="35"/>
        <v>4503.6476426799009</v>
      </c>
    </row>
    <row r="2172" spans="2:11" x14ac:dyDescent="0.3">
      <c r="B2172" s="126">
        <v>6600</v>
      </c>
      <c r="K2172" s="113">
        <f t="shared" si="35"/>
        <v>4962.282878411911</v>
      </c>
    </row>
    <row r="2173" spans="2:11" x14ac:dyDescent="0.3">
      <c r="B2173" s="126">
        <v>6970</v>
      </c>
      <c r="K2173" s="113">
        <f t="shared" si="35"/>
        <v>5240.4714640198508</v>
      </c>
    </row>
    <row r="2174" spans="2:11" x14ac:dyDescent="0.3">
      <c r="B2174" s="126">
        <v>5820</v>
      </c>
      <c r="K2174" s="113">
        <f t="shared" si="35"/>
        <v>4375.8312655086847</v>
      </c>
    </row>
    <row r="2175" spans="2:11" x14ac:dyDescent="0.3">
      <c r="B2175" s="126">
        <v>3730</v>
      </c>
      <c r="K2175" s="113">
        <f t="shared" si="35"/>
        <v>2804.4416873449131</v>
      </c>
    </row>
    <row r="2176" spans="2:11" x14ac:dyDescent="0.3">
      <c r="B2176" s="126">
        <v>1700</v>
      </c>
      <c r="K2176" s="113">
        <f t="shared" si="35"/>
        <v>1278.1637717121589</v>
      </c>
    </row>
    <row r="2177" spans="2:11" x14ac:dyDescent="0.3">
      <c r="B2177" s="126">
        <v>35280</v>
      </c>
      <c r="K2177" s="113">
        <f t="shared" si="35"/>
        <v>26525.657568238214</v>
      </c>
    </row>
    <row r="2178" spans="2:11" x14ac:dyDescent="0.3">
      <c r="B2178" s="126">
        <v>20310</v>
      </c>
      <c r="K2178" s="113">
        <f t="shared" si="35"/>
        <v>15270.29776674938</v>
      </c>
    </row>
    <row r="2179" spans="2:11" x14ac:dyDescent="0.3">
      <c r="B2179" s="126">
        <v>5830</v>
      </c>
      <c r="K2179" s="113">
        <f t="shared" si="35"/>
        <v>4383.3498759305212</v>
      </c>
    </row>
    <row r="2180" spans="2:11" x14ac:dyDescent="0.3">
      <c r="B2180" s="126">
        <v>1890</v>
      </c>
      <c r="K2180" s="113">
        <f t="shared" si="35"/>
        <v>1421.017369727047</v>
      </c>
    </row>
    <row r="2181" spans="2:11" x14ac:dyDescent="0.3">
      <c r="B2181" s="126">
        <v>1010</v>
      </c>
      <c r="K2181" s="113">
        <f t="shared" si="35"/>
        <v>759.379652605459</v>
      </c>
    </row>
    <row r="2182" spans="2:11" x14ac:dyDescent="0.3">
      <c r="B2182" s="126">
        <v>580</v>
      </c>
      <c r="K2182" s="113">
        <f t="shared" si="35"/>
        <v>436.07940446650122</v>
      </c>
    </row>
    <row r="2183" spans="2:11" x14ac:dyDescent="0.3">
      <c r="B2183" s="126">
        <v>270</v>
      </c>
      <c r="K2183" s="113">
        <f t="shared" si="35"/>
        <v>203.00248138957815</v>
      </c>
    </row>
    <row r="2184" spans="2:11" x14ac:dyDescent="0.3">
      <c r="B2184" s="126">
        <v>0</v>
      </c>
      <c r="K2184" s="113">
        <f t="shared" ref="K2184:K2247" si="36">IF(B2184&gt;0,B2184*(1-(1/4.03)),B2184*(1+(1/3.86)))</f>
        <v>0</v>
      </c>
    </row>
    <row r="2185" spans="2:11" x14ac:dyDescent="0.3">
      <c r="B2185" s="126">
        <v>0</v>
      </c>
      <c r="K2185" s="113">
        <f t="shared" si="36"/>
        <v>0</v>
      </c>
    </row>
    <row r="2186" spans="2:11" x14ac:dyDescent="0.3">
      <c r="B2186" s="126">
        <v>0</v>
      </c>
      <c r="K2186" s="113">
        <f t="shared" si="36"/>
        <v>0</v>
      </c>
    </row>
    <row r="2187" spans="2:11" x14ac:dyDescent="0.3">
      <c r="B2187" s="126">
        <v>0</v>
      </c>
      <c r="K2187" s="113">
        <f t="shared" si="36"/>
        <v>0</v>
      </c>
    </row>
    <row r="2188" spans="2:11" x14ac:dyDescent="0.3">
      <c r="B2188" s="126">
        <v>0</v>
      </c>
      <c r="K2188" s="113">
        <f t="shared" si="36"/>
        <v>0</v>
      </c>
    </row>
    <row r="2189" spans="2:11" x14ac:dyDescent="0.3">
      <c r="B2189" s="126">
        <v>0</v>
      </c>
      <c r="K2189" s="113">
        <f t="shared" si="36"/>
        <v>0</v>
      </c>
    </row>
    <row r="2190" spans="2:11" x14ac:dyDescent="0.3">
      <c r="B2190" s="126">
        <v>0</v>
      </c>
      <c r="K2190" s="113">
        <f t="shared" si="36"/>
        <v>0</v>
      </c>
    </row>
    <row r="2191" spans="2:11" x14ac:dyDescent="0.3">
      <c r="B2191" s="126">
        <v>0</v>
      </c>
      <c r="K2191" s="113">
        <f t="shared" si="36"/>
        <v>0</v>
      </c>
    </row>
    <row r="2192" spans="2:11" x14ac:dyDescent="0.3">
      <c r="B2192" s="126">
        <v>150</v>
      </c>
      <c r="K2192" s="113">
        <f t="shared" si="36"/>
        <v>112.77915632754342</v>
      </c>
    </row>
    <row r="2193" spans="2:11" x14ac:dyDescent="0.3">
      <c r="B2193" s="126">
        <v>1450</v>
      </c>
      <c r="K2193" s="113">
        <f t="shared" si="36"/>
        <v>1090.1985111662532</v>
      </c>
    </row>
    <row r="2194" spans="2:11" x14ac:dyDescent="0.3">
      <c r="B2194" s="126">
        <v>3120</v>
      </c>
      <c r="K2194" s="113">
        <f t="shared" si="36"/>
        <v>2345.8064516129034</v>
      </c>
    </row>
    <row r="2195" spans="2:11" x14ac:dyDescent="0.3">
      <c r="B2195" s="126">
        <v>4830</v>
      </c>
      <c r="K2195" s="113">
        <f t="shared" si="36"/>
        <v>3631.4888337468983</v>
      </c>
    </row>
    <row r="2196" spans="2:11" x14ac:dyDescent="0.3">
      <c r="B2196" s="126">
        <v>7660</v>
      </c>
      <c r="K2196" s="113">
        <f t="shared" si="36"/>
        <v>5759.2555831265508</v>
      </c>
    </row>
    <row r="2197" spans="2:11" x14ac:dyDescent="0.3">
      <c r="B2197" s="126">
        <v>50340</v>
      </c>
      <c r="K2197" s="113">
        <f t="shared" si="36"/>
        <v>37848.684863523573</v>
      </c>
    </row>
    <row r="2198" spans="2:11" x14ac:dyDescent="0.3">
      <c r="B2198" s="126">
        <v>39730</v>
      </c>
      <c r="K2198" s="113">
        <f t="shared" si="36"/>
        <v>29871.439205955336</v>
      </c>
    </row>
    <row r="2199" spans="2:11" x14ac:dyDescent="0.3">
      <c r="B2199" s="126">
        <v>20740</v>
      </c>
      <c r="K2199" s="113">
        <f t="shared" si="36"/>
        <v>15593.598014888337</v>
      </c>
    </row>
    <row r="2200" spans="2:11" x14ac:dyDescent="0.3">
      <c r="B2200" s="126">
        <v>4930</v>
      </c>
      <c r="K2200" s="113">
        <f t="shared" si="36"/>
        <v>3706.6749379652606</v>
      </c>
    </row>
    <row r="2201" spans="2:11" x14ac:dyDescent="0.3">
      <c r="B2201" s="126">
        <v>0</v>
      </c>
      <c r="K2201" s="113">
        <f t="shared" si="36"/>
        <v>0</v>
      </c>
    </row>
    <row r="2202" spans="2:11" x14ac:dyDescent="0.3">
      <c r="B2202" s="126">
        <v>0</v>
      </c>
      <c r="K2202" s="113">
        <f t="shared" si="36"/>
        <v>0</v>
      </c>
    </row>
    <row r="2203" spans="2:11" x14ac:dyDescent="0.3">
      <c r="B2203" s="126">
        <v>-1570</v>
      </c>
      <c r="K2203" s="113">
        <f t="shared" si="36"/>
        <v>-1976.7357512953367</v>
      </c>
    </row>
    <row r="2204" spans="2:11" x14ac:dyDescent="0.3">
      <c r="B2204" s="126">
        <v>-9920</v>
      </c>
      <c r="K2204" s="113">
        <f t="shared" si="36"/>
        <v>-12489.948186528498</v>
      </c>
    </row>
    <row r="2205" spans="2:11" x14ac:dyDescent="0.3">
      <c r="B2205" s="126">
        <v>-13730</v>
      </c>
      <c r="K2205" s="113">
        <f t="shared" si="36"/>
        <v>-17286.994818652849</v>
      </c>
    </row>
    <row r="2206" spans="2:11" x14ac:dyDescent="0.3">
      <c r="B2206" s="126">
        <v>-15630</v>
      </c>
      <c r="K2206" s="113">
        <f t="shared" si="36"/>
        <v>-19679.222797927461</v>
      </c>
    </row>
    <row r="2207" spans="2:11" x14ac:dyDescent="0.3">
      <c r="B2207" s="126">
        <v>-13370</v>
      </c>
      <c r="K2207" s="113">
        <f t="shared" si="36"/>
        <v>-16833.730569948188</v>
      </c>
    </row>
    <row r="2208" spans="2:11" x14ac:dyDescent="0.3">
      <c r="B2208" s="126">
        <v>-7410</v>
      </c>
      <c r="K2208" s="113">
        <f t="shared" si="36"/>
        <v>-9329.6891191709856</v>
      </c>
    </row>
    <row r="2209" spans="2:11" x14ac:dyDescent="0.3">
      <c r="B2209" s="126">
        <v>-1010</v>
      </c>
      <c r="K2209" s="113">
        <f t="shared" si="36"/>
        <v>-1271.6580310880829</v>
      </c>
    </row>
    <row r="2210" spans="2:11" x14ac:dyDescent="0.3">
      <c r="B2210" s="126">
        <v>0</v>
      </c>
      <c r="K2210" s="113">
        <f t="shared" si="36"/>
        <v>0</v>
      </c>
    </row>
    <row r="2211" spans="2:11" x14ac:dyDescent="0.3">
      <c r="B2211" s="126">
        <v>0</v>
      </c>
      <c r="K2211" s="113">
        <f t="shared" si="36"/>
        <v>0</v>
      </c>
    </row>
    <row r="2212" spans="2:11" x14ac:dyDescent="0.3">
      <c r="B2212" s="126">
        <v>0</v>
      </c>
      <c r="K2212" s="113">
        <f t="shared" si="36"/>
        <v>0</v>
      </c>
    </row>
    <row r="2213" spans="2:11" x14ac:dyDescent="0.3">
      <c r="B2213" s="126">
        <v>0</v>
      </c>
      <c r="K2213" s="113">
        <f t="shared" si="36"/>
        <v>0</v>
      </c>
    </row>
    <row r="2214" spans="2:11" x14ac:dyDescent="0.3">
      <c r="B2214" s="126">
        <v>0</v>
      </c>
      <c r="K2214" s="113">
        <f t="shared" si="36"/>
        <v>0</v>
      </c>
    </row>
    <row r="2215" spans="2:11" x14ac:dyDescent="0.3">
      <c r="B2215" s="126">
        <v>0</v>
      </c>
      <c r="K2215" s="113">
        <f t="shared" si="36"/>
        <v>0</v>
      </c>
    </row>
    <row r="2216" spans="2:11" x14ac:dyDescent="0.3">
      <c r="B2216" s="126">
        <v>0</v>
      </c>
      <c r="K2216" s="113">
        <f t="shared" si="36"/>
        <v>0</v>
      </c>
    </row>
    <row r="2217" spans="2:11" x14ac:dyDescent="0.3">
      <c r="B2217" s="126">
        <v>0</v>
      </c>
      <c r="K2217" s="113">
        <f t="shared" si="36"/>
        <v>0</v>
      </c>
    </row>
    <row r="2218" spans="2:11" x14ac:dyDescent="0.3">
      <c r="B2218" s="126">
        <v>0</v>
      </c>
      <c r="K2218" s="113">
        <f t="shared" si="36"/>
        <v>0</v>
      </c>
    </row>
    <row r="2219" spans="2:11" x14ac:dyDescent="0.3">
      <c r="B2219" s="126">
        <v>0</v>
      </c>
      <c r="K2219" s="113">
        <f t="shared" si="36"/>
        <v>0</v>
      </c>
    </row>
    <row r="2220" spans="2:11" x14ac:dyDescent="0.3">
      <c r="B2220" s="126">
        <v>0</v>
      </c>
      <c r="K2220" s="113">
        <f t="shared" si="36"/>
        <v>0</v>
      </c>
    </row>
    <row r="2221" spans="2:11" x14ac:dyDescent="0.3">
      <c r="B2221" s="126">
        <v>21860</v>
      </c>
      <c r="K2221" s="113">
        <f t="shared" si="36"/>
        <v>16435.682382133993</v>
      </c>
    </row>
    <row r="2222" spans="2:11" x14ac:dyDescent="0.3">
      <c r="B2222" s="126">
        <v>13010</v>
      </c>
      <c r="K2222" s="113">
        <f t="shared" si="36"/>
        <v>9781.7121588089321</v>
      </c>
    </row>
    <row r="2223" spans="2:11" x14ac:dyDescent="0.3">
      <c r="B2223" s="126">
        <v>2060</v>
      </c>
      <c r="K2223" s="113">
        <f t="shared" si="36"/>
        <v>1548.8337468982629</v>
      </c>
    </row>
    <row r="2224" spans="2:11" x14ac:dyDescent="0.3">
      <c r="B2224" s="126">
        <v>0</v>
      </c>
      <c r="K2224" s="113">
        <f t="shared" si="36"/>
        <v>0</v>
      </c>
    </row>
    <row r="2225" spans="2:11" x14ac:dyDescent="0.3">
      <c r="B2225" s="126">
        <v>0</v>
      </c>
      <c r="K2225" s="113">
        <f t="shared" si="36"/>
        <v>0</v>
      </c>
    </row>
    <row r="2226" spans="2:11" x14ac:dyDescent="0.3">
      <c r="B2226" s="126">
        <v>-10620</v>
      </c>
      <c r="K2226" s="113">
        <f t="shared" si="36"/>
        <v>-13371.295336787565</v>
      </c>
    </row>
    <row r="2227" spans="2:11" x14ac:dyDescent="0.3">
      <c r="B2227" s="126">
        <v>-24220</v>
      </c>
      <c r="K2227" s="113">
        <f t="shared" si="36"/>
        <v>-30494.611398963731</v>
      </c>
    </row>
    <row r="2228" spans="2:11" x14ac:dyDescent="0.3">
      <c r="B2228" s="126">
        <v>-35210</v>
      </c>
      <c r="K2228" s="113">
        <f t="shared" si="36"/>
        <v>-44331.761658031086</v>
      </c>
    </row>
    <row r="2229" spans="2:11" x14ac:dyDescent="0.3">
      <c r="B2229" s="126">
        <v>-41990</v>
      </c>
      <c r="K2229" s="113">
        <f t="shared" si="36"/>
        <v>-52868.238341968914</v>
      </c>
    </row>
    <row r="2230" spans="2:11" x14ac:dyDescent="0.3">
      <c r="B2230" s="126">
        <v>-41440</v>
      </c>
      <c r="K2230" s="113">
        <f t="shared" si="36"/>
        <v>-52175.751295336791</v>
      </c>
    </row>
    <row r="2231" spans="2:11" x14ac:dyDescent="0.3">
      <c r="B2231" s="126">
        <v>-38790</v>
      </c>
      <c r="K2231" s="113">
        <f t="shared" si="36"/>
        <v>-48839.222797927461</v>
      </c>
    </row>
    <row r="2232" spans="2:11" x14ac:dyDescent="0.3">
      <c r="B2232" s="126">
        <v>-31050</v>
      </c>
      <c r="K2232" s="113">
        <f t="shared" si="36"/>
        <v>-39094.0414507772</v>
      </c>
    </row>
    <row r="2233" spans="2:11" x14ac:dyDescent="0.3">
      <c r="B2233" s="126">
        <v>-20840</v>
      </c>
      <c r="K2233" s="113">
        <f t="shared" si="36"/>
        <v>-26238.963730569947</v>
      </c>
    </row>
    <row r="2234" spans="2:11" x14ac:dyDescent="0.3">
      <c r="B2234" s="126">
        <v>-10400</v>
      </c>
      <c r="K2234" s="113">
        <f t="shared" si="36"/>
        <v>-13094.300518134716</v>
      </c>
    </row>
    <row r="2235" spans="2:11" x14ac:dyDescent="0.3">
      <c r="B2235" s="126">
        <v>0</v>
      </c>
      <c r="K2235" s="113">
        <f t="shared" si="36"/>
        <v>0</v>
      </c>
    </row>
    <row r="2236" spans="2:11" x14ac:dyDescent="0.3">
      <c r="B2236" s="126">
        <v>0</v>
      </c>
      <c r="K2236" s="113">
        <f t="shared" si="36"/>
        <v>0</v>
      </c>
    </row>
    <row r="2237" spans="2:11" x14ac:dyDescent="0.3">
      <c r="B2237" s="126">
        <v>0</v>
      </c>
      <c r="K2237" s="113">
        <f t="shared" si="36"/>
        <v>0</v>
      </c>
    </row>
    <row r="2238" spans="2:11" x14ac:dyDescent="0.3">
      <c r="B2238" s="126">
        <v>0</v>
      </c>
      <c r="K2238" s="113">
        <f t="shared" si="36"/>
        <v>0</v>
      </c>
    </row>
    <row r="2239" spans="2:11" x14ac:dyDescent="0.3">
      <c r="B2239" s="126">
        <v>0</v>
      </c>
      <c r="K2239" s="113">
        <f t="shared" si="36"/>
        <v>0</v>
      </c>
    </row>
    <row r="2240" spans="2:11" x14ac:dyDescent="0.3">
      <c r="B2240" s="126">
        <v>0</v>
      </c>
      <c r="K2240" s="113">
        <f t="shared" si="36"/>
        <v>0</v>
      </c>
    </row>
    <row r="2241" spans="2:11" x14ac:dyDescent="0.3">
      <c r="B2241" s="126">
        <v>0</v>
      </c>
      <c r="K2241" s="113">
        <f t="shared" si="36"/>
        <v>0</v>
      </c>
    </row>
    <row r="2242" spans="2:11" x14ac:dyDescent="0.3">
      <c r="B2242" s="126">
        <v>0</v>
      </c>
      <c r="K2242" s="113">
        <f t="shared" si="36"/>
        <v>0</v>
      </c>
    </row>
    <row r="2243" spans="2:11" x14ac:dyDescent="0.3">
      <c r="B2243" s="126">
        <v>0</v>
      </c>
      <c r="K2243" s="113">
        <f t="shared" si="36"/>
        <v>0</v>
      </c>
    </row>
    <row r="2244" spans="2:11" x14ac:dyDescent="0.3">
      <c r="B2244" s="126">
        <v>0</v>
      </c>
      <c r="K2244" s="113">
        <f t="shared" si="36"/>
        <v>0</v>
      </c>
    </row>
    <row r="2245" spans="2:11" x14ac:dyDescent="0.3">
      <c r="B2245" s="126">
        <v>-4610</v>
      </c>
      <c r="K2245" s="113">
        <f t="shared" si="36"/>
        <v>-5804.3005181347153</v>
      </c>
    </row>
    <row r="2246" spans="2:11" x14ac:dyDescent="0.3">
      <c r="B2246" s="126">
        <v>0</v>
      </c>
      <c r="K2246" s="113">
        <f t="shared" si="36"/>
        <v>0</v>
      </c>
    </row>
    <row r="2247" spans="2:11" x14ac:dyDescent="0.3">
      <c r="B2247" s="126">
        <v>-1910</v>
      </c>
      <c r="K2247" s="113">
        <f t="shared" si="36"/>
        <v>-2404.8186528497408</v>
      </c>
    </row>
    <row r="2248" spans="2:11" x14ac:dyDescent="0.3">
      <c r="B2248" s="126">
        <v>-9090</v>
      </c>
      <c r="K2248" s="113">
        <f t="shared" ref="K2248:K2311" si="37">IF(B2248&gt;0,B2248*(1-(1/4.03)),B2248*(1+(1/3.86)))</f>
        <v>-11444.922279792747</v>
      </c>
    </row>
    <row r="2249" spans="2:11" x14ac:dyDescent="0.3">
      <c r="B2249" s="126">
        <v>-19700</v>
      </c>
      <c r="K2249" s="113">
        <f t="shared" si="37"/>
        <v>-24803.626943005183</v>
      </c>
    </row>
    <row r="2250" spans="2:11" x14ac:dyDescent="0.3">
      <c r="B2250" s="126">
        <v>-24740</v>
      </c>
      <c r="K2250" s="113">
        <f t="shared" si="37"/>
        <v>-31149.326424870465</v>
      </c>
    </row>
    <row r="2251" spans="2:11" x14ac:dyDescent="0.3">
      <c r="B2251" s="126">
        <v>-24250</v>
      </c>
      <c r="K2251" s="113">
        <f t="shared" si="37"/>
        <v>-30532.383419689118</v>
      </c>
    </row>
    <row r="2252" spans="2:11" x14ac:dyDescent="0.3">
      <c r="B2252" s="126">
        <v>-24770</v>
      </c>
      <c r="K2252" s="113">
        <f t="shared" si="37"/>
        <v>-31187.098445595857</v>
      </c>
    </row>
    <row r="2253" spans="2:11" x14ac:dyDescent="0.3">
      <c r="B2253" s="126">
        <v>-23840</v>
      </c>
      <c r="K2253" s="113">
        <f t="shared" si="37"/>
        <v>-30016.165803108808</v>
      </c>
    </row>
    <row r="2254" spans="2:11" x14ac:dyDescent="0.3">
      <c r="B2254" s="126">
        <v>-28790</v>
      </c>
      <c r="K2254" s="113">
        <f t="shared" si="37"/>
        <v>-36248.549222797927</v>
      </c>
    </row>
    <row r="2255" spans="2:11" x14ac:dyDescent="0.3">
      <c r="B2255" s="126">
        <v>-27450</v>
      </c>
      <c r="K2255" s="113">
        <f t="shared" si="37"/>
        <v>-34561.398963730571</v>
      </c>
    </row>
    <row r="2256" spans="2:11" x14ac:dyDescent="0.3">
      <c r="B2256" s="126">
        <v>-18100</v>
      </c>
      <c r="K2256" s="113">
        <f t="shared" si="37"/>
        <v>-22789.119170984457</v>
      </c>
    </row>
    <row r="2257" spans="2:11" x14ac:dyDescent="0.3">
      <c r="B2257" s="126">
        <v>-6920</v>
      </c>
      <c r="K2257" s="113">
        <f t="shared" si="37"/>
        <v>-8712.7461139896368</v>
      </c>
    </row>
    <row r="2258" spans="2:11" x14ac:dyDescent="0.3">
      <c r="B2258" s="126">
        <v>-1330</v>
      </c>
      <c r="K2258" s="113">
        <f t="shared" si="37"/>
        <v>-1674.5595854922281</v>
      </c>
    </row>
    <row r="2259" spans="2:11" x14ac:dyDescent="0.3">
      <c r="B2259" s="126">
        <v>0</v>
      </c>
      <c r="K2259" s="113">
        <f t="shared" si="37"/>
        <v>0</v>
      </c>
    </row>
    <row r="2260" spans="2:11" x14ac:dyDescent="0.3">
      <c r="B2260" s="126">
        <v>0</v>
      </c>
      <c r="K2260" s="113">
        <f t="shared" si="37"/>
        <v>0</v>
      </c>
    </row>
    <row r="2261" spans="2:11" x14ac:dyDescent="0.3">
      <c r="B2261" s="126">
        <v>0</v>
      </c>
      <c r="K2261" s="113">
        <f t="shared" si="37"/>
        <v>0</v>
      </c>
    </row>
    <row r="2262" spans="2:11" x14ac:dyDescent="0.3">
      <c r="B2262" s="126">
        <v>0</v>
      </c>
      <c r="K2262" s="113">
        <f t="shared" si="37"/>
        <v>0</v>
      </c>
    </row>
    <row r="2263" spans="2:11" x14ac:dyDescent="0.3">
      <c r="B2263" s="126">
        <v>0</v>
      </c>
      <c r="K2263" s="113">
        <f t="shared" si="37"/>
        <v>0</v>
      </c>
    </row>
    <row r="2264" spans="2:11" x14ac:dyDescent="0.3">
      <c r="B2264" s="126">
        <v>0</v>
      </c>
      <c r="K2264" s="113">
        <f t="shared" si="37"/>
        <v>0</v>
      </c>
    </row>
    <row r="2265" spans="2:11" x14ac:dyDescent="0.3">
      <c r="B2265" s="126">
        <v>0</v>
      </c>
      <c r="K2265" s="113">
        <f t="shared" si="37"/>
        <v>0</v>
      </c>
    </row>
    <row r="2266" spans="2:11" x14ac:dyDescent="0.3">
      <c r="B2266" s="126">
        <v>0</v>
      </c>
      <c r="K2266" s="113">
        <f t="shared" si="37"/>
        <v>0</v>
      </c>
    </row>
    <row r="2267" spans="2:11" x14ac:dyDescent="0.3">
      <c r="B2267" s="126">
        <v>0</v>
      </c>
      <c r="K2267" s="113">
        <f t="shared" si="37"/>
        <v>0</v>
      </c>
    </row>
    <row r="2268" spans="2:11" x14ac:dyDescent="0.3">
      <c r="B2268" s="126">
        <v>0</v>
      </c>
      <c r="K2268" s="113">
        <f t="shared" si="37"/>
        <v>0</v>
      </c>
    </row>
    <row r="2269" spans="2:11" x14ac:dyDescent="0.3">
      <c r="B2269" s="126">
        <v>12700</v>
      </c>
      <c r="K2269" s="113">
        <f t="shared" si="37"/>
        <v>9548.6352357320102</v>
      </c>
    </row>
    <row r="2270" spans="2:11" x14ac:dyDescent="0.3">
      <c r="B2270" s="126">
        <v>8180</v>
      </c>
      <c r="K2270" s="113">
        <f t="shared" si="37"/>
        <v>6150.2233250620347</v>
      </c>
    </row>
    <row r="2271" spans="2:11" x14ac:dyDescent="0.3">
      <c r="B2271" s="126">
        <v>240</v>
      </c>
      <c r="K2271" s="113">
        <f t="shared" si="37"/>
        <v>180.44665012406946</v>
      </c>
    </row>
    <row r="2272" spans="2:11" x14ac:dyDescent="0.3">
      <c r="B2272" s="126">
        <v>-650</v>
      </c>
      <c r="K2272" s="113">
        <f t="shared" si="37"/>
        <v>-818.39378238341976</v>
      </c>
    </row>
    <row r="2273" spans="2:11" x14ac:dyDescent="0.3">
      <c r="B2273" s="126">
        <v>-5740</v>
      </c>
      <c r="K2273" s="113">
        <f t="shared" si="37"/>
        <v>-7227.0466321243521</v>
      </c>
    </row>
    <row r="2274" spans="2:11" x14ac:dyDescent="0.3">
      <c r="B2274" s="126">
        <v>-18870</v>
      </c>
      <c r="K2274" s="113">
        <f t="shared" si="37"/>
        <v>-23758.601036269432</v>
      </c>
    </row>
    <row r="2275" spans="2:11" x14ac:dyDescent="0.3">
      <c r="B2275" s="126">
        <v>-29960</v>
      </c>
      <c r="K2275" s="113">
        <f t="shared" si="37"/>
        <v>-37721.658031088082</v>
      </c>
    </row>
    <row r="2276" spans="2:11" x14ac:dyDescent="0.3">
      <c r="B2276" s="126">
        <v>-36810</v>
      </c>
      <c r="K2276" s="113">
        <f t="shared" si="37"/>
        <v>-46346.269430051812</v>
      </c>
    </row>
    <row r="2277" spans="2:11" x14ac:dyDescent="0.3">
      <c r="B2277" s="126">
        <v>-41270</v>
      </c>
      <c r="K2277" s="113">
        <f t="shared" si="37"/>
        <v>-51961.709844559584</v>
      </c>
    </row>
    <row r="2278" spans="2:11" x14ac:dyDescent="0.3">
      <c r="B2278" s="126">
        <v>-42080</v>
      </c>
      <c r="K2278" s="113">
        <f t="shared" si="37"/>
        <v>-52981.554404145078</v>
      </c>
    </row>
    <row r="2279" spans="2:11" x14ac:dyDescent="0.3">
      <c r="B2279" s="126">
        <v>-37850</v>
      </c>
      <c r="K2279" s="113">
        <f t="shared" si="37"/>
        <v>-47655.699481865289</v>
      </c>
    </row>
    <row r="2280" spans="2:11" x14ac:dyDescent="0.3">
      <c r="B2280" s="126">
        <v>-29710</v>
      </c>
      <c r="K2280" s="113">
        <f t="shared" si="37"/>
        <v>-37406.891191709845</v>
      </c>
    </row>
    <row r="2281" spans="2:11" x14ac:dyDescent="0.3">
      <c r="B2281" s="126">
        <v>-18750</v>
      </c>
      <c r="K2281" s="113">
        <f t="shared" si="37"/>
        <v>-23607.512953367877</v>
      </c>
    </row>
    <row r="2282" spans="2:11" x14ac:dyDescent="0.3">
      <c r="B2282" s="126">
        <v>-8750</v>
      </c>
      <c r="K2282" s="113">
        <f t="shared" si="37"/>
        <v>-11016.839378238343</v>
      </c>
    </row>
    <row r="2283" spans="2:11" x14ac:dyDescent="0.3">
      <c r="B2283" s="126">
        <v>0</v>
      </c>
      <c r="K2283" s="113">
        <f t="shared" si="37"/>
        <v>0</v>
      </c>
    </row>
    <row r="2284" spans="2:11" x14ac:dyDescent="0.3">
      <c r="B2284" s="126">
        <v>0</v>
      </c>
      <c r="K2284" s="113">
        <f t="shared" si="37"/>
        <v>0</v>
      </c>
    </row>
    <row r="2285" spans="2:11" x14ac:dyDescent="0.3">
      <c r="B2285" s="126">
        <v>0</v>
      </c>
      <c r="K2285" s="113">
        <f t="shared" si="37"/>
        <v>0</v>
      </c>
    </row>
    <row r="2286" spans="2:11" x14ac:dyDescent="0.3">
      <c r="B2286" s="126">
        <v>0</v>
      </c>
      <c r="K2286" s="113">
        <f t="shared" si="37"/>
        <v>0</v>
      </c>
    </row>
    <row r="2287" spans="2:11" x14ac:dyDescent="0.3">
      <c r="B2287" s="126">
        <v>0</v>
      </c>
      <c r="K2287" s="113">
        <f t="shared" si="37"/>
        <v>0</v>
      </c>
    </row>
    <row r="2288" spans="2:11" x14ac:dyDescent="0.3">
      <c r="B2288" s="126">
        <v>0</v>
      </c>
      <c r="K2288" s="113">
        <f t="shared" si="37"/>
        <v>0</v>
      </c>
    </row>
    <row r="2289" spans="2:11" x14ac:dyDescent="0.3">
      <c r="B2289" s="126">
        <v>0</v>
      </c>
      <c r="K2289" s="113">
        <f t="shared" si="37"/>
        <v>0</v>
      </c>
    </row>
    <row r="2290" spans="2:11" x14ac:dyDescent="0.3">
      <c r="B2290" s="126">
        <v>0</v>
      </c>
      <c r="K2290" s="113">
        <f t="shared" si="37"/>
        <v>0</v>
      </c>
    </row>
    <row r="2291" spans="2:11" x14ac:dyDescent="0.3">
      <c r="B2291" s="126">
        <v>0</v>
      </c>
      <c r="K2291" s="113">
        <f t="shared" si="37"/>
        <v>0</v>
      </c>
    </row>
    <row r="2292" spans="2:11" x14ac:dyDescent="0.3">
      <c r="B2292" s="126">
        <v>0</v>
      </c>
      <c r="K2292" s="113">
        <f t="shared" si="37"/>
        <v>0</v>
      </c>
    </row>
    <row r="2293" spans="2:11" x14ac:dyDescent="0.3">
      <c r="B2293" s="126">
        <v>-3920</v>
      </c>
      <c r="K2293" s="113">
        <f t="shared" si="37"/>
        <v>-4935.5440414507775</v>
      </c>
    </row>
    <row r="2294" spans="2:11" x14ac:dyDescent="0.3">
      <c r="B2294" s="126">
        <v>0</v>
      </c>
      <c r="K2294" s="113">
        <f t="shared" si="37"/>
        <v>0</v>
      </c>
    </row>
    <row r="2295" spans="2:11" x14ac:dyDescent="0.3">
      <c r="B2295" s="126">
        <v>-1710</v>
      </c>
      <c r="K2295" s="113">
        <f t="shared" si="37"/>
        <v>-2153.0051813471505</v>
      </c>
    </row>
    <row r="2296" spans="2:11" x14ac:dyDescent="0.3">
      <c r="B2296" s="126">
        <v>-16120.000000000002</v>
      </c>
      <c r="K2296" s="113">
        <f t="shared" si="37"/>
        <v>-20296.165803108812</v>
      </c>
    </row>
    <row r="2297" spans="2:11" x14ac:dyDescent="0.3">
      <c r="B2297" s="126">
        <v>-32150</v>
      </c>
      <c r="K2297" s="113">
        <f t="shared" si="37"/>
        <v>-40479.015544041453</v>
      </c>
    </row>
    <row r="2298" spans="2:11" x14ac:dyDescent="0.3">
      <c r="B2298" s="126">
        <v>-43540</v>
      </c>
      <c r="K2298" s="113">
        <f t="shared" si="37"/>
        <v>-54819.792746113992</v>
      </c>
    </row>
    <row r="2299" spans="2:11" x14ac:dyDescent="0.3">
      <c r="B2299" s="126">
        <v>-52420</v>
      </c>
      <c r="K2299" s="113">
        <f t="shared" si="37"/>
        <v>-66000.310880829013</v>
      </c>
    </row>
    <row r="2300" spans="2:11" x14ac:dyDescent="0.3">
      <c r="B2300" s="126">
        <v>-57390</v>
      </c>
      <c r="K2300" s="113">
        <f t="shared" si="37"/>
        <v>-72257.875647668392</v>
      </c>
    </row>
    <row r="2301" spans="2:11" x14ac:dyDescent="0.3">
      <c r="B2301" s="126">
        <v>-60510</v>
      </c>
      <c r="K2301" s="113">
        <f t="shared" si="37"/>
        <v>-76186.165803108815</v>
      </c>
    </row>
    <row r="2302" spans="2:11" x14ac:dyDescent="0.3">
      <c r="B2302" s="126">
        <v>-60590</v>
      </c>
      <c r="K2302" s="113">
        <f t="shared" si="37"/>
        <v>-76286.891191709845</v>
      </c>
    </row>
    <row r="2303" spans="2:11" x14ac:dyDescent="0.3">
      <c r="B2303" s="126">
        <v>-55350</v>
      </c>
      <c r="K2303" s="113">
        <f t="shared" si="37"/>
        <v>-69689.378238341975</v>
      </c>
    </row>
    <row r="2304" spans="2:11" x14ac:dyDescent="0.3">
      <c r="B2304" s="126">
        <v>-44790</v>
      </c>
      <c r="K2304" s="113">
        <f t="shared" si="37"/>
        <v>-56393.626943005183</v>
      </c>
    </row>
    <row r="2305" spans="2:11" x14ac:dyDescent="0.3">
      <c r="B2305" s="126">
        <v>-33040</v>
      </c>
      <c r="K2305" s="113">
        <f t="shared" si="37"/>
        <v>-41599.585492227983</v>
      </c>
    </row>
    <row r="2306" spans="2:11" x14ac:dyDescent="0.3">
      <c r="B2306" s="126">
        <v>-20810</v>
      </c>
      <c r="K2306" s="113">
        <f t="shared" si="37"/>
        <v>-26201.191709844559</v>
      </c>
    </row>
    <row r="2307" spans="2:11" x14ac:dyDescent="0.3">
      <c r="B2307" s="126">
        <v>0</v>
      </c>
      <c r="K2307" s="113">
        <f t="shared" si="37"/>
        <v>0</v>
      </c>
    </row>
    <row r="2308" spans="2:11" x14ac:dyDescent="0.3">
      <c r="B2308" s="126">
        <v>0</v>
      </c>
      <c r="K2308" s="113">
        <f t="shared" si="37"/>
        <v>0</v>
      </c>
    </row>
    <row r="2309" spans="2:11" x14ac:dyDescent="0.3">
      <c r="B2309" s="126">
        <v>0</v>
      </c>
      <c r="K2309" s="113">
        <f t="shared" si="37"/>
        <v>0</v>
      </c>
    </row>
    <row r="2310" spans="2:11" x14ac:dyDescent="0.3">
      <c r="B2310" s="126">
        <v>0</v>
      </c>
      <c r="K2310" s="113">
        <f t="shared" si="37"/>
        <v>0</v>
      </c>
    </row>
    <row r="2311" spans="2:11" x14ac:dyDescent="0.3">
      <c r="B2311" s="126">
        <v>0</v>
      </c>
      <c r="K2311" s="113">
        <f t="shared" si="37"/>
        <v>0</v>
      </c>
    </row>
    <row r="2312" spans="2:11" x14ac:dyDescent="0.3">
      <c r="B2312" s="126">
        <v>0</v>
      </c>
      <c r="K2312" s="113">
        <f t="shared" ref="K2312:K2375" si="38">IF(B2312&gt;0,B2312*(1-(1/4.03)),B2312*(1+(1/3.86)))</f>
        <v>0</v>
      </c>
    </row>
    <row r="2313" spans="2:11" x14ac:dyDescent="0.3">
      <c r="B2313" s="126">
        <v>0</v>
      </c>
      <c r="K2313" s="113">
        <f t="shared" si="38"/>
        <v>0</v>
      </c>
    </row>
    <row r="2314" spans="2:11" x14ac:dyDescent="0.3">
      <c r="B2314" s="126">
        <v>0</v>
      </c>
      <c r="K2314" s="113">
        <f t="shared" si="38"/>
        <v>0</v>
      </c>
    </row>
    <row r="2315" spans="2:11" x14ac:dyDescent="0.3">
      <c r="B2315" s="126">
        <v>0</v>
      </c>
      <c r="K2315" s="113">
        <f t="shared" si="38"/>
        <v>0</v>
      </c>
    </row>
    <row r="2316" spans="2:11" x14ac:dyDescent="0.3">
      <c r="B2316" s="126">
        <v>0</v>
      </c>
      <c r="K2316" s="113">
        <f t="shared" si="38"/>
        <v>0</v>
      </c>
    </row>
    <row r="2317" spans="2:11" x14ac:dyDescent="0.3">
      <c r="B2317" s="126">
        <v>0</v>
      </c>
      <c r="K2317" s="113">
        <f t="shared" si="38"/>
        <v>0</v>
      </c>
    </row>
    <row r="2318" spans="2:11" x14ac:dyDescent="0.3">
      <c r="B2318" s="126">
        <v>-11430</v>
      </c>
      <c r="K2318" s="113">
        <f t="shared" si="38"/>
        <v>-14391.139896373057</v>
      </c>
    </row>
    <row r="2319" spans="2:11" x14ac:dyDescent="0.3">
      <c r="B2319" s="126">
        <v>-5110</v>
      </c>
      <c r="K2319" s="113">
        <f t="shared" si="38"/>
        <v>-6433.8341968911918</v>
      </c>
    </row>
    <row r="2320" spans="2:11" x14ac:dyDescent="0.3">
      <c r="B2320" s="126">
        <v>-8550</v>
      </c>
      <c r="K2320" s="113">
        <f t="shared" si="38"/>
        <v>-10765.025906735751</v>
      </c>
    </row>
    <row r="2321" spans="2:11" x14ac:dyDescent="0.3">
      <c r="B2321" s="126">
        <v>-10570</v>
      </c>
      <c r="K2321" s="113">
        <f t="shared" si="38"/>
        <v>-13308.341968911918</v>
      </c>
    </row>
    <row r="2322" spans="2:11" x14ac:dyDescent="0.3">
      <c r="B2322" s="126">
        <v>-14580</v>
      </c>
      <c r="K2322" s="113">
        <f t="shared" si="38"/>
        <v>-18357.202072538861</v>
      </c>
    </row>
    <row r="2323" spans="2:11" x14ac:dyDescent="0.3">
      <c r="B2323" s="126">
        <v>-20600</v>
      </c>
      <c r="K2323" s="113">
        <f t="shared" si="38"/>
        <v>-25936.787564766841</v>
      </c>
    </row>
    <row r="2324" spans="2:11" x14ac:dyDescent="0.3">
      <c r="B2324" s="126">
        <v>-24120</v>
      </c>
      <c r="K2324" s="113">
        <f t="shared" si="38"/>
        <v>-30368.704663212437</v>
      </c>
    </row>
    <row r="2325" spans="2:11" x14ac:dyDescent="0.3">
      <c r="B2325" s="126">
        <v>-26980</v>
      </c>
      <c r="K2325" s="113">
        <f t="shared" si="38"/>
        <v>-33969.637305699485</v>
      </c>
    </row>
    <row r="2326" spans="2:11" x14ac:dyDescent="0.3">
      <c r="B2326" s="126">
        <v>-29490</v>
      </c>
      <c r="K2326" s="113">
        <f t="shared" si="38"/>
        <v>-37129.896373056996</v>
      </c>
    </row>
    <row r="2327" spans="2:11" x14ac:dyDescent="0.3">
      <c r="B2327" s="126">
        <v>-29310</v>
      </c>
      <c r="K2327" s="113">
        <f t="shared" si="38"/>
        <v>-36903.264248704661</v>
      </c>
    </row>
    <row r="2328" spans="2:11" x14ac:dyDescent="0.3">
      <c r="B2328" s="126">
        <v>-25130</v>
      </c>
      <c r="K2328" s="113">
        <f t="shared" si="38"/>
        <v>-31640.362694300518</v>
      </c>
    </row>
    <row r="2329" spans="2:11" x14ac:dyDescent="0.3">
      <c r="B2329" s="126">
        <v>-20410</v>
      </c>
      <c r="K2329" s="113">
        <f t="shared" si="38"/>
        <v>-25697.564766839379</v>
      </c>
    </row>
    <row r="2330" spans="2:11" x14ac:dyDescent="0.3">
      <c r="B2330" s="126">
        <v>-16440</v>
      </c>
      <c r="K2330" s="113">
        <f t="shared" si="38"/>
        <v>-20699.067357512955</v>
      </c>
    </row>
    <row r="2331" spans="2:11" x14ac:dyDescent="0.3">
      <c r="B2331" s="126">
        <v>0</v>
      </c>
      <c r="K2331" s="113">
        <f t="shared" si="38"/>
        <v>0</v>
      </c>
    </row>
    <row r="2332" spans="2:11" x14ac:dyDescent="0.3">
      <c r="B2332" s="126">
        <v>0</v>
      </c>
      <c r="K2332" s="113">
        <f t="shared" si="38"/>
        <v>0</v>
      </c>
    </row>
    <row r="2333" spans="2:11" x14ac:dyDescent="0.3">
      <c r="B2333" s="126">
        <v>0</v>
      </c>
      <c r="K2333" s="113">
        <f t="shared" si="38"/>
        <v>0</v>
      </c>
    </row>
    <row r="2334" spans="2:11" x14ac:dyDescent="0.3">
      <c r="B2334" s="126">
        <v>0</v>
      </c>
      <c r="K2334" s="113">
        <f t="shared" si="38"/>
        <v>0</v>
      </c>
    </row>
    <row r="2335" spans="2:11" x14ac:dyDescent="0.3">
      <c r="B2335" s="126">
        <v>0</v>
      </c>
      <c r="K2335" s="113">
        <f t="shared" si="38"/>
        <v>0</v>
      </c>
    </row>
    <row r="2336" spans="2:11" x14ac:dyDescent="0.3">
      <c r="B2336" s="126">
        <v>0</v>
      </c>
      <c r="K2336" s="113">
        <f t="shared" si="38"/>
        <v>0</v>
      </c>
    </row>
    <row r="2337" spans="2:11" x14ac:dyDescent="0.3">
      <c r="B2337" s="126">
        <v>0</v>
      </c>
      <c r="K2337" s="113">
        <f t="shared" si="38"/>
        <v>0</v>
      </c>
    </row>
    <row r="2338" spans="2:11" x14ac:dyDescent="0.3">
      <c r="B2338" s="126">
        <v>0</v>
      </c>
      <c r="K2338" s="113">
        <f t="shared" si="38"/>
        <v>0</v>
      </c>
    </row>
    <row r="2339" spans="2:11" x14ac:dyDescent="0.3">
      <c r="B2339" s="126">
        <v>0</v>
      </c>
      <c r="K2339" s="113">
        <f t="shared" si="38"/>
        <v>0</v>
      </c>
    </row>
    <row r="2340" spans="2:11" x14ac:dyDescent="0.3">
      <c r="B2340" s="126">
        <v>0</v>
      </c>
      <c r="K2340" s="113">
        <f t="shared" si="38"/>
        <v>0</v>
      </c>
    </row>
    <row r="2341" spans="2:11" x14ac:dyDescent="0.3">
      <c r="B2341" s="126">
        <v>0</v>
      </c>
      <c r="K2341" s="113">
        <f t="shared" si="38"/>
        <v>0</v>
      </c>
    </row>
    <row r="2342" spans="2:11" x14ac:dyDescent="0.3">
      <c r="B2342" s="126">
        <v>0</v>
      </c>
      <c r="K2342" s="113">
        <f t="shared" si="38"/>
        <v>0</v>
      </c>
    </row>
    <row r="2343" spans="2:11" x14ac:dyDescent="0.3">
      <c r="B2343" s="126">
        <v>0</v>
      </c>
      <c r="K2343" s="113">
        <f t="shared" si="38"/>
        <v>0</v>
      </c>
    </row>
    <row r="2344" spans="2:11" x14ac:dyDescent="0.3">
      <c r="B2344" s="126">
        <v>0</v>
      </c>
      <c r="K2344" s="113">
        <f t="shared" si="38"/>
        <v>0</v>
      </c>
    </row>
    <row r="2345" spans="2:11" x14ac:dyDescent="0.3">
      <c r="B2345" s="126">
        <v>-8180</v>
      </c>
      <c r="K2345" s="113">
        <f t="shared" si="38"/>
        <v>-10299.170984455959</v>
      </c>
    </row>
    <row r="2346" spans="2:11" x14ac:dyDescent="0.3">
      <c r="B2346" s="126">
        <v>-3190</v>
      </c>
      <c r="K2346" s="113">
        <f t="shared" si="38"/>
        <v>-4016.4248704663214</v>
      </c>
    </row>
    <row r="2347" spans="2:11" x14ac:dyDescent="0.3">
      <c r="B2347" s="126">
        <v>-7390</v>
      </c>
      <c r="K2347" s="113">
        <f t="shared" si="38"/>
        <v>-9304.5077720207264</v>
      </c>
    </row>
    <row r="2348" spans="2:11" x14ac:dyDescent="0.3">
      <c r="B2348" s="126">
        <v>-12280</v>
      </c>
      <c r="K2348" s="113">
        <f t="shared" si="38"/>
        <v>-15461.347150259067</v>
      </c>
    </row>
    <row r="2349" spans="2:11" x14ac:dyDescent="0.3">
      <c r="B2349" s="126">
        <v>-13340</v>
      </c>
      <c r="K2349" s="113">
        <f t="shared" si="38"/>
        <v>-16795.9585492228</v>
      </c>
    </row>
    <row r="2350" spans="2:11" x14ac:dyDescent="0.3">
      <c r="B2350" s="126">
        <v>-11630</v>
      </c>
      <c r="K2350" s="113">
        <f t="shared" si="38"/>
        <v>-14642.953367875649</v>
      </c>
    </row>
    <row r="2351" spans="2:11" x14ac:dyDescent="0.3">
      <c r="B2351" s="126">
        <v>-7640</v>
      </c>
      <c r="K2351" s="113">
        <f t="shared" si="38"/>
        <v>-9619.2746113989633</v>
      </c>
    </row>
    <row r="2352" spans="2:11" x14ac:dyDescent="0.3">
      <c r="B2352" s="126">
        <v>0</v>
      </c>
      <c r="K2352" s="113">
        <f t="shared" si="38"/>
        <v>0</v>
      </c>
    </row>
    <row r="2353" spans="2:11" x14ac:dyDescent="0.3">
      <c r="B2353" s="126">
        <v>0</v>
      </c>
      <c r="K2353" s="113">
        <f t="shared" si="38"/>
        <v>0</v>
      </c>
    </row>
    <row r="2354" spans="2:11" x14ac:dyDescent="0.3">
      <c r="B2354" s="126">
        <v>0</v>
      </c>
      <c r="K2354" s="113">
        <f t="shared" si="38"/>
        <v>0</v>
      </c>
    </row>
    <row r="2355" spans="2:11" x14ac:dyDescent="0.3">
      <c r="B2355" s="126">
        <v>0</v>
      </c>
      <c r="K2355" s="113">
        <f t="shared" si="38"/>
        <v>0</v>
      </c>
    </row>
    <row r="2356" spans="2:11" x14ac:dyDescent="0.3">
      <c r="B2356" s="126">
        <v>0</v>
      </c>
      <c r="K2356" s="113">
        <f t="shared" si="38"/>
        <v>0</v>
      </c>
    </row>
    <row r="2357" spans="2:11" x14ac:dyDescent="0.3">
      <c r="B2357" s="126">
        <v>0</v>
      </c>
      <c r="K2357" s="113">
        <f t="shared" si="38"/>
        <v>0</v>
      </c>
    </row>
    <row r="2358" spans="2:11" x14ac:dyDescent="0.3">
      <c r="B2358" s="126">
        <v>0</v>
      </c>
      <c r="K2358" s="113">
        <f t="shared" si="38"/>
        <v>0</v>
      </c>
    </row>
    <row r="2359" spans="2:11" x14ac:dyDescent="0.3">
      <c r="B2359" s="126">
        <v>0</v>
      </c>
      <c r="K2359" s="113">
        <f t="shared" si="38"/>
        <v>0</v>
      </c>
    </row>
    <row r="2360" spans="2:11" x14ac:dyDescent="0.3">
      <c r="B2360" s="126">
        <v>0</v>
      </c>
      <c r="K2360" s="113">
        <f t="shared" si="38"/>
        <v>0</v>
      </c>
    </row>
    <row r="2361" spans="2:11" x14ac:dyDescent="0.3">
      <c r="B2361" s="126">
        <v>0</v>
      </c>
      <c r="K2361" s="113">
        <f t="shared" si="38"/>
        <v>0</v>
      </c>
    </row>
    <row r="2362" spans="2:11" x14ac:dyDescent="0.3">
      <c r="B2362" s="126">
        <v>0</v>
      </c>
      <c r="K2362" s="113">
        <f t="shared" si="38"/>
        <v>0</v>
      </c>
    </row>
    <row r="2363" spans="2:11" x14ac:dyDescent="0.3">
      <c r="B2363" s="126">
        <v>0</v>
      </c>
      <c r="K2363" s="113">
        <f t="shared" si="38"/>
        <v>0</v>
      </c>
    </row>
    <row r="2364" spans="2:11" x14ac:dyDescent="0.3">
      <c r="B2364" s="126">
        <v>0</v>
      </c>
      <c r="K2364" s="113">
        <f t="shared" si="38"/>
        <v>0</v>
      </c>
    </row>
    <row r="2365" spans="2:11" x14ac:dyDescent="0.3">
      <c r="B2365" s="126">
        <v>16720</v>
      </c>
      <c r="K2365" s="113">
        <f t="shared" si="38"/>
        <v>12571.116625310173</v>
      </c>
    </row>
    <row r="2366" spans="2:11" x14ac:dyDescent="0.3">
      <c r="B2366" s="126">
        <v>13980</v>
      </c>
      <c r="K2366" s="113">
        <f t="shared" si="38"/>
        <v>10511.017369727047</v>
      </c>
    </row>
    <row r="2367" spans="2:11" x14ac:dyDescent="0.3">
      <c r="B2367" s="126">
        <v>4130</v>
      </c>
      <c r="K2367" s="113">
        <f t="shared" si="38"/>
        <v>3105.1861042183623</v>
      </c>
    </row>
    <row r="2368" spans="2:11" x14ac:dyDescent="0.3">
      <c r="B2368" s="126">
        <v>0</v>
      </c>
      <c r="K2368" s="113">
        <f t="shared" si="38"/>
        <v>0</v>
      </c>
    </row>
    <row r="2369" spans="2:11" x14ac:dyDescent="0.3">
      <c r="B2369" s="126">
        <v>-160</v>
      </c>
      <c r="K2369" s="113">
        <f t="shared" si="38"/>
        <v>-201.45077720207254</v>
      </c>
    </row>
    <row r="2370" spans="2:11" x14ac:dyDescent="0.3">
      <c r="B2370" s="126">
        <v>-5510</v>
      </c>
      <c r="K2370" s="113">
        <f t="shared" si="38"/>
        <v>-6937.4611398963734</v>
      </c>
    </row>
    <row r="2371" spans="2:11" x14ac:dyDescent="0.3">
      <c r="B2371" s="126">
        <v>-14900</v>
      </c>
      <c r="K2371" s="113">
        <f t="shared" si="38"/>
        <v>-18760.103626943004</v>
      </c>
    </row>
    <row r="2372" spans="2:11" x14ac:dyDescent="0.3">
      <c r="B2372" s="126">
        <v>-22890</v>
      </c>
      <c r="K2372" s="113">
        <f t="shared" si="38"/>
        <v>-28820.051813471502</v>
      </c>
    </row>
    <row r="2373" spans="2:11" x14ac:dyDescent="0.3">
      <c r="B2373" s="126">
        <v>-29170</v>
      </c>
      <c r="K2373" s="113">
        <f t="shared" si="38"/>
        <v>-36726.994818652849</v>
      </c>
    </row>
    <row r="2374" spans="2:11" x14ac:dyDescent="0.3">
      <c r="B2374" s="126">
        <v>-30740</v>
      </c>
      <c r="K2374" s="113">
        <f t="shared" si="38"/>
        <v>-38703.730569948188</v>
      </c>
    </row>
    <row r="2375" spans="2:11" x14ac:dyDescent="0.3">
      <c r="B2375" s="126">
        <v>-26150</v>
      </c>
      <c r="K2375" s="113">
        <f t="shared" si="38"/>
        <v>-32924.611398963731</v>
      </c>
    </row>
    <row r="2376" spans="2:11" x14ac:dyDescent="0.3">
      <c r="B2376" s="126">
        <v>-17690</v>
      </c>
      <c r="K2376" s="113">
        <f t="shared" ref="K2376:K2439" si="39">IF(B2376&gt;0,B2376*(1-(1/4.03)),B2376*(1+(1/3.86)))</f>
        <v>-22272.901554404147</v>
      </c>
    </row>
    <row r="2377" spans="2:11" x14ac:dyDescent="0.3">
      <c r="B2377" s="126">
        <v>-6380</v>
      </c>
      <c r="K2377" s="113">
        <f t="shared" si="39"/>
        <v>-8032.8497409326428</v>
      </c>
    </row>
    <row r="2378" spans="2:11" x14ac:dyDescent="0.3">
      <c r="B2378" s="126">
        <v>-880</v>
      </c>
      <c r="K2378" s="113">
        <f t="shared" si="39"/>
        <v>-1107.979274611399</v>
      </c>
    </row>
    <row r="2379" spans="2:11" x14ac:dyDescent="0.3">
      <c r="B2379" s="126">
        <v>0</v>
      </c>
      <c r="K2379" s="113">
        <f t="shared" si="39"/>
        <v>0</v>
      </c>
    </row>
    <row r="2380" spans="2:11" x14ac:dyDescent="0.3">
      <c r="B2380" s="126">
        <v>0</v>
      </c>
      <c r="K2380" s="113">
        <f t="shared" si="39"/>
        <v>0</v>
      </c>
    </row>
    <row r="2381" spans="2:11" x14ac:dyDescent="0.3">
      <c r="B2381" s="126">
        <v>0</v>
      </c>
      <c r="K2381" s="113">
        <f t="shared" si="39"/>
        <v>0</v>
      </c>
    </row>
    <row r="2382" spans="2:11" x14ac:dyDescent="0.3">
      <c r="B2382" s="126">
        <v>0</v>
      </c>
      <c r="K2382" s="113">
        <f t="shared" si="39"/>
        <v>0</v>
      </c>
    </row>
    <row r="2383" spans="2:11" x14ac:dyDescent="0.3">
      <c r="B2383" s="126">
        <v>0</v>
      </c>
      <c r="K2383" s="113">
        <f t="shared" si="39"/>
        <v>0</v>
      </c>
    </row>
    <row r="2384" spans="2:11" x14ac:dyDescent="0.3">
      <c r="B2384" s="126">
        <v>0</v>
      </c>
      <c r="K2384" s="113">
        <f t="shared" si="39"/>
        <v>0</v>
      </c>
    </row>
    <row r="2385" spans="2:11" x14ac:dyDescent="0.3">
      <c r="B2385" s="126">
        <v>0</v>
      </c>
      <c r="K2385" s="113">
        <f t="shared" si="39"/>
        <v>0</v>
      </c>
    </row>
    <row r="2386" spans="2:11" x14ac:dyDescent="0.3">
      <c r="B2386" s="126">
        <v>0</v>
      </c>
      <c r="K2386" s="113">
        <f t="shared" si="39"/>
        <v>0</v>
      </c>
    </row>
    <row r="2387" spans="2:11" x14ac:dyDescent="0.3">
      <c r="B2387" s="126">
        <v>0</v>
      </c>
      <c r="K2387" s="113">
        <f t="shared" si="39"/>
        <v>0</v>
      </c>
    </row>
    <row r="2388" spans="2:11" x14ac:dyDescent="0.3">
      <c r="B2388" s="126">
        <v>0</v>
      </c>
      <c r="K2388" s="113">
        <f t="shared" si="39"/>
        <v>0</v>
      </c>
    </row>
    <row r="2389" spans="2:11" x14ac:dyDescent="0.3">
      <c r="B2389" s="126">
        <v>16000</v>
      </c>
      <c r="K2389" s="113">
        <f t="shared" si="39"/>
        <v>12029.776674937964</v>
      </c>
    </row>
    <row r="2390" spans="2:11" x14ac:dyDescent="0.3">
      <c r="B2390" s="126">
        <v>11000</v>
      </c>
      <c r="K2390" s="113">
        <f t="shared" si="39"/>
        <v>8270.4714640198508</v>
      </c>
    </row>
    <row r="2391" spans="2:11" x14ac:dyDescent="0.3">
      <c r="B2391" s="126">
        <v>1080</v>
      </c>
      <c r="K2391" s="113">
        <f t="shared" si="39"/>
        <v>812.0099255583126</v>
      </c>
    </row>
    <row r="2392" spans="2:11" x14ac:dyDescent="0.3">
      <c r="B2392" s="126">
        <v>-120</v>
      </c>
      <c r="K2392" s="113">
        <f t="shared" si="39"/>
        <v>-151.0880829015544</v>
      </c>
    </row>
    <row r="2393" spans="2:11" x14ac:dyDescent="0.3">
      <c r="B2393" s="126">
        <v>-5460</v>
      </c>
      <c r="K2393" s="113">
        <f t="shared" si="39"/>
        <v>-6874.5077720207255</v>
      </c>
    </row>
    <row r="2394" spans="2:11" x14ac:dyDescent="0.3">
      <c r="B2394" s="126">
        <v>-18370</v>
      </c>
      <c r="K2394" s="113">
        <f t="shared" si="39"/>
        <v>-23129.067357512955</v>
      </c>
    </row>
    <row r="2395" spans="2:11" x14ac:dyDescent="0.3">
      <c r="B2395" s="126">
        <v>-29200</v>
      </c>
      <c r="K2395" s="113">
        <f t="shared" si="39"/>
        <v>-36764.766839378237</v>
      </c>
    </row>
    <row r="2396" spans="2:11" x14ac:dyDescent="0.3">
      <c r="B2396" s="126">
        <v>-37750</v>
      </c>
      <c r="K2396" s="113">
        <f t="shared" si="39"/>
        <v>-47529.792746113992</v>
      </c>
    </row>
    <row r="2397" spans="2:11" x14ac:dyDescent="0.3">
      <c r="B2397" s="126">
        <v>-39070</v>
      </c>
      <c r="K2397" s="113">
        <f t="shared" si="39"/>
        <v>-49191.761658031086</v>
      </c>
    </row>
    <row r="2398" spans="2:11" x14ac:dyDescent="0.3">
      <c r="B2398" s="126">
        <v>-40220</v>
      </c>
      <c r="K2398" s="113">
        <f t="shared" si="39"/>
        <v>-50639.689119170987</v>
      </c>
    </row>
    <row r="2399" spans="2:11" x14ac:dyDescent="0.3">
      <c r="B2399" s="126">
        <v>-38640</v>
      </c>
      <c r="K2399" s="113">
        <f t="shared" si="39"/>
        <v>-48650.362694300522</v>
      </c>
    </row>
    <row r="2400" spans="2:11" x14ac:dyDescent="0.3">
      <c r="B2400" s="126">
        <v>-31360</v>
      </c>
      <c r="K2400" s="113">
        <f t="shared" si="39"/>
        <v>-39484.35233160622</v>
      </c>
    </row>
    <row r="2401" spans="2:11" x14ac:dyDescent="0.3">
      <c r="B2401" s="126">
        <v>-20960</v>
      </c>
      <c r="K2401" s="113">
        <f t="shared" si="39"/>
        <v>-26390.051813471502</v>
      </c>
    </row>
    <row r="2402" spans="2:11" x14ac:dyDescent="0.3">
      <c r="B2402" s="126">
        <v>-9630</v>
      </c>
      <c r="K2402" s="113">
        <f t="shared" si="39"/>
        <v>-12124.818652849741</v>
      </c>
    </row>
    <row r="2403" spans="2:11" x14ac:dyDescent="0.3">
      <c r="B2403" s="126">
        <v>0</v>
      </c>
      <c r="K2403" s="113">
        <f t="shared" si="39"/>
        <v>0</v>
      </c>
    </row>
    <row r="2404" spans="2:11" x14ac:dyDescent="0.3">
      <c r="B2404" s="126">
        <v>0</v>
      </c>
      <c r="K2404" s="113">
        <f t="shared" si="39"/>
        <v>0</v>
      </c>
    </row>
    <row r="2405" spans="2:11" x14ac:dyDescent="0.3">
      <c r="B2405" s="126">
        <v>0</v>
      </c>
      <c r="K2405" s="113">
        <f t="shared" si="39"/>
        <v>0</v>
      </c>
    </row>
    <row r="2406" spans="2:11" x14ac:dyDescent="0.3">
      <c r="B2406" s="126">
        <v>0</v>
      </c>
      <c r="K2406" s="113">
        <f t="shared" si="39"/>
        <v>0</v>
      </c>
    </row>
    <row r="2407" spans="2:11" x14ac:dyDescent="0.3">
      <c r="B2407" s="126">
        <v>0</v>
      </c>
      <c r="K2407" s="113">
        <f t="shared" si="39"/>
        <v>0</v>
      </c>
    </row>
    <row r="2408" spans="2:11" x14ac:dyDescent="0.3">
      <c r="B2408" s="126">
        <v>0</v>
      </c>
      <c r="K2408" s="113">
        <f t="shared" si="39"/>
        <v>0</v>
      </c>
    </row>
    <row r="2409" spans="2:11" x14ac:dyDescent="0.3">
      <c r="B2409" s="126">
        <v>0</v>
      </c>
      <c r="K2409" s="113">
        <f t="shared" si="39"/>
        <v>0</v>
      </c>
    </row>
    <row r="2410" spans="2:11" x14ac:dyDescent="0.3">
      <c r="B2410" s="126">
        <v>0</v>
      </c>
      <c r="K2410" s="113">
        <f t="shared" si="39"/>
        <v>0</v>
      </c>
    </row>
    <row r="2411" spans="2:11" x14ac:dyDescent="0.3">
      <c r="B2411" s="126">
        <v>0</v>
      </c>
      <c r="K2411" s="113">
        <f t="shared" si="39"/>
        <v>0</v>
      </c>
    </row>
    <row r="2412" spans="2:11" x14ac:dyDescent="0.3">
      <c r="B2412" s="126">
        <v>0</v>
      </c>
      <c r="K2412" s="113">
        <f t="shared" si="39"/>
        <v>0</v>
      </c>
    </row>
    <row r="2413" spans="2:11" x14ac:dyDescent="0.3">
      <c r="B2413" s="126">
        <v>-3020</v>
      </c>
      <c r="K2413" s="113">
        <f t="shared" si="39"/>
        <v>-3802.3834196891194</v>
      </c>
    </row>
    <row r="2414" spans="2:11" x14ac:dyDescent="0.3">
      <c r="B2414" s="126">
        <v>-280</v>
      </c>
      <c r="K2414" s="113">
        <f t="shared" si="39"/>
        <v>-352.53886010362697</v>
      </c>
    </row>
    <row r="2415" spans="2:11" x14ac:dyDescent="0.3">
      <c r="B2415" s="126">
        <v>-1700</v>
      </c>
      <c r="K2415" s="113">
        <f t="shared" si="39"/>
        <v>-2140.4145077720209</v>
      </c>
    </row>
    <row r="2416" spans="2:11" x14ac:dyDescent="0.3">
      <c r="B2416" s="126">
        <v>-7100</v>
      </c>
      <c r="K2416" s="113">
        <f t="shared" si="39"/>
        <v>-8939.3782383419693</v>
      </c>
    </row>
    <row r="2417" spans="2:11" x14ac:dyDescent="0.3">
      <c r="B2417" s="126">
        <v>-15880</v>
      </c>
      <c r="K2417" s="113">
        <f t="shared" si="39"/>
        <v>-19993.989637305702</v>
      </c>
    </row>
    <row r="2418" spans="2:11" x14ac:dyDescent="0.3">
      <c r="B2418" s="126">
        <v>-21700</v>
      </c>
      <c r="K2418" s="113">
        <f t="shared" si="39"/>
        <v>-27321.76165803109</v>
      </c>
    </row>
    <row r="2419" spans="2:11" x14ac:dyDescent="0.3">
      <c r="B2419" s="126">
        <v>-23410</v>
      </c>
      <c r="K2419" s="113">
        <f t="shared" si="39"/>
        <v>-29474.766839378241</v>
      </c>
    </row>
    <row r="2420" spans="2:11" x14ac:dyDescent="0.3">
      <c r="B2420" s="126">
        <v>-27450</v>
      </c>
      <c r="K2420" s="113">
        <f t="shared" si="39"/>
        <v>-34561.398963730571</v>
      </c>
    </row>
    <row r="2421" spans="2:11" x14ac:dyDescent="0.3">
      <c r="B2421" s="126">
        <v>-29650</v>
      </c>
      <c r="K2421" s="113">
        <f t="shared" si="39"/>
        <v>-37331.347150259069</v>
      </c>
    </row>
    <row r="2422" spans="2:11" x14ac:dyDescent="0.3">
      <c r="B2422" s="126">
        <v>-31080</v>
      </c>
      <c r="K2422" s="113">
        <f t="shared" si="39"/>
        <v>-39131.813471502588</v>
      </c>
    </row>
    <row r="2423" spans="2:11" x14ac:dyDescent="0.3">
      <c r="B2423" s="126">
        <v>-30050</v>
      </c>
      <c r="K2423" s="113">
        <f t="shared" si="39"/>
        <v>-37834.974093264253</v>
      </c>
    </row>
    <row r="2424" spans="2:11" x14ac:dyDescent="0.3">
      <c r="B2424" s="126">
        <v>-24790</v>
      </c>
      <c r="K2424" s="113">
        <f t="shared" si="39"/>
        <v>-31212.279792746114</v>
      </c>
    </row>
    <row r="2425" spans="2:11" x14ac:dyDescent="0.3">
      <c r="B2425" s="126">
        <v>-18010</v>
      </c>
      <c r="K2425" s="113">
        <f t="shared" si="39"/>
        <v>-22675.80310880829</v>
      </c>
    </row>
    <row r="2426" spans="2:11" x14ac:dyDescent="0.3">
      <c r="B2426" s="126">
        <v>-11310</v>
      </c>
      <c r="K2426" s="113">
        <f t="shared" si="39"/>
        <v>-14240.051813471502</v>
      </c>
    </row>
    <row r="2427" spans="2:11" x14ac:dyDescent="0.3">
      <c r="B2427" s="126">
        <v>0</v>
      </c>
      <c r="K2427" s="113">
        <f t="shared" si="39"/>
        <v>0</v>
      </c>
    </row>
    <row r="2428" spans="2:11" x14ac:dyDescent="0.3">
      <c r="B2428" s="126">
        <v>0</v>
      </c>
      <c r="K2428" s="113">
        <f t="shared" si="39"/>
        <v>0</v>
      </c>
    </row>
    <row r="2429" spans="2:11" x14ac:dyDescent="0.3">
      <c r="B2429" s="126">
        <v>0</v>
      </c>
      <c r="K2429" s="113">
        <f t="shared" si="39"/>
        <v>0</v>
      </c>
    </row>
    <row r="2430" spans="2:11" x14ac:dyDescent="0.3">
      <c r="B2430" s="126">
        <v>0</v>
      </c>
      <c r="K2430" s="113">
        <f t="shared" si="39"/>
        <v>0</v>
      </c>
    </row>
    <row r="2431" spans="2:11" x14ac:dyDescent="0.3">
      <c r="B2431" s="126">
        <v>0</v>
      </c>
      <c r="K2431" s="113">
        <f t="shared" si="39"/>
        <v>0</v>
      </c>
    </row>
    <row r="2432" spans="2:11" x14ac:dyDescent="0.3">
      <c r="B2432" s="126">
        <v>0</v>
      </c>
      <c r="K2432" s="113">
        <f t="shared" si="39"/>
        <v>0</v>
      </c>
    </row>
    <row r="2433" spans="2:11" x14ac:dyDescent="0.3">
      <c r="B2433" s="126">
        <v>0</v>
      </c>
      <c r="K2433" s="113">
        <f t="shared" si="39"/>
        <v>0</v>
      </c>
    </row>
    <row r="2434" spans="2:11" x14ac:dyDescent="0.3">
      <c r="B2434" s="126">
        <v>0</v>
      </c>
      <c r="K2434" s="113">
        <f t="shared" si="39"/>
        <v>0</v>
      </c>
    </row>
    <row r="2435" spans="2:11" x14ac:dyDescent="0.3">
      <c r="B2435" s="126">
        <v>0</v>
      </c>
      <c r="K2435" s="113">
        <f t="shared" si="39"/>
        <v>0</v>
      </c>
    </row>
    <row r="2436" spans="2:11" x14ac:dyDescent="0.3">
      <c r="B2436" s="126">
        <v>0</v>
      </c>
      <c r="K2436" s="113">
        <f t="shared" si="39"/>
        <v>0</v>
      </c>
    </row>
    <row r="2437" spans="2:11" x14ac:dyDescent="0.3">
      <c r="B2437" s="126">
        <v>-11640</v>
      </c>
      <c r="K2437" s="113">
        <f t="shared" si="39"/>
        <v>-14655.544041450778</v>
      </c>
    </row>
    <row r="2438" spans="2:11" x14ac:dyDescent="0.3">
      <c r="B2438" s="126">
        <v>-7830</v>
      </c>
      <c r="K2438" s="113">
        <f t="shared" si="39"/>
        <v>-9858.4974093264245</v>
      </c>
    </row>
    <row r="2439" spans="2:11" x14ac:dyDescent="0.3">
      <c r="B2439" s="126">
        <v>-16400</v>
      </c>
      <c r="K2439" s="113">
        <f t="shared" si="39"/>
        <v>-20648.704663212437</v>
      </c>
    </row>
    <row r="2440" spans="2:11" x14ac:dyDescent="0.3">
      <c r="B2440" s="126">
        <v>-25920</v>
      </c>
      <c r="K2440" s="113">
        <f t="shared" ref="K2440:K2503" si="40">IF(B2440&gt;0,B2440*(1-(1/4.03)),B2440*(1+(1/3.86)))</f>
        <v>-32635.025906735751</v>
      </c>
    </row>
    <row r="2441" spans="2:11" x14ac:dyDescent="0.3">
      <c r="B2441" s="126">
        <v>-38670</v>
      </c>
      <c r="K2441" s="113">
        <f t="shared" si="40"/>
        <v>-48688.13471502591</v>
      </c>
    </row>
    <row r="2442" spans="2:11" x14ac:dyDescent="0.3">
      <c r="B2442" s="126">
        <v>-50200</v>
      </c>
      <c r="K2442" s="113">
        <f t="shared" si="40"/>
        <v>-63205.181347150261</v>
      </c>
    </row>
    <row r="2443" spans="2:11" x14ac:dyDescent="0.3">
      <c r="B2443" s="126">
        <v>-56900</v>
      </c>
      <c r="K2443" s="113">
        <f t="shared" si="40"/>
        <v>-71640.932642487052</v>
      </c>
    </row>
    <row r="2444" spans="2:11" x14ac:dyDescent="0.3">
      <c r="B2444" s="126">
        <v>-62510</v>
      </c>
      <c r="K2444" s="113">
        <f t="shared" si="40"/>
        <v>-78704.300518134711</v>
      </c>
    </row>
    <row r="2445" spans="2:11" x14ac:dyDescent="0.3">
      <c r="B2445" s="126">
        <v>-61930</v>
      </c>
      <c r="K2445" s="113">
        <f t="shared" si="40"/>
        <v>-77974.041450777208</v>
      </c>
    </row>
    <row r="2446" spans="2:11" x14ac:dyDescent="0.3">
      <c r="B2446" s="126">
        <v>-59290</v>
      </c>
      <c r="K2446" s="113">
        <f t="shared" si="40"/>
        <v>-74650.103626943004</v>
      </c>
    </row>
    <row r="2447" spans="2:11" x14ac:dyDescent="0.3">
      <c r="B2447" s="126">
        <v>-56470</v>
      </c>
      <c r="K2447" s="113">
        <f t="shared" si="40"/>
        <v>-71099.533678756474</v>
      </c>
    </row>
    <row r="2448" spans="2:11" x14ac:dyDescent="0.3">
      <c r="B2448" s="126">
        <v>-49530</v>
      </c>
      <c r="K2448" s="113">
        <f t="shared" si="40"/>
        <v>-62361.60621761658</v>
      </c>
    </row>
    <row r="2449" spans="2:11" x14ac:dyDescent="0.3">
      <c r="B2449" s="126">
        <v>-38390</v>
      </c>
      <c r="K2449" s="113">
        <f t="shared" si="40"/>
        <v>-48335.595854922278</v>
      </c>
    </row>
    <row r="2450" spans="2:11" x14ac:dyDescent="0.3">
      <c r="B2450" s="126">
        <v>-27500</v>
      </c>
      <c r="K2450" s="113">
        <f t="shared" si="40"/>
        <v>-34624.35233160622</v>
      </c>
    </row>
    <row r="2451" spans="2:11" x14ac:dyDescent="0.3">
      <c r="B2451" s="126">
        <v>0</v>
      </c>
      <c r="K2451" s="113">
        <f t="shared" si="40"/>
        <v>0</v>
      </c>
    </row>
    <row r="2452" spans="2:11" x14ac:dyDescent="0.3">
      <c r="B2452" s="126">
        <v>0</v>
      </c>
      <c r="K2452" s="113">
        <f t="shared" si="40"/>
        <v>0</v>
      </c>
    </row>
    <row r="2453" spans="2:11" x14ac:dyDescent="0.3">
      <c r="B2453" s="126">
        <v>0</v>
      </c>
      <c r="K2453" s="113">
        <f t="shared" si="40"/>
        <v>0</v>
      </c>
    </row>
    <row r="2454" spans="2:11" x14ac:dyDescent="0.3">
      <c r="B2454" s="126">
        <v>0</v>
      </c>
      <c r="K2454" s="113">
        <f t="shared" si="40"/>
        <v>0</v>
      </c>
    </row>
    <row r="2455" spans="2:11" x14ac:dyDescent="0.3">
      <c r="B2455" s="126">
        <v>0</v>
      </c>
      <c r="K2455" s="113">
        <f t="shared" si="40"/>
        <v>0</v>
      </c>
    </row>
    <row r="2456" spans="2:11" x14ac:dyDescent="0.3">
      <c r="B2456" s="126">
        <v>0</v>
      </c>
      <c r="K2456" s="113">
        <f t="shared" si="40"/>
        <v>0</v>
      </c>
    </row>
    <row r="2457" spans="2:11" x14ac:dyDescent="0.3">
      <c r="B2457" s="126">
        <v>0</v>
      </c>
      <c r="K2457" s="113">
        <f t="shared" si="40"/>
        <v>0</v>
      </c>
    </row>
    <row r="2458" spans="2:11" x14ac:dyDescent="0.3">
      <c r="B2458" s="126">
        <v>0</v>
      </c>
      <c r="K2458" s="113">
        <f t="shared" si="40"/>
        <v>0</v>
      </c>
    </row>
    <row r="2459" spans="2:11" x14ac:dyDescent="0.3">
      <c r="B2459" s="126">
        <v>0</v>
      </c>
      <c r="K2459" s="113">
        <f t="shared" si="40"/>
        <v>0</v>
      </c>
    </row>
    <row r="2460" spans="2:11" x14ac:dyDescent="0.3">
      <c r="B2460" s="126">
        <v>0</v>
      </c>
      <c r="K2460" s="113">
        <f t="shared" si="40"/>
        <v>0</v>
      </c>
    </row>
    <row r="2461" spans="2:11" x14ac:dyDescent="0.3">
      <c r="B2461" s="126">
        <v>-30360</v>
      </c>
      <c r="K2461" s="113">
        <f t="shared" si="40"/>
        <v>-38225.284974093265</v>
      </c>
    </row>
    <row r="2462" spans="2:11" x14ac:dyDescent="0.3">
      <c r="B2462" s="126">
        <v>-21070</v>
      </c>
      <c r="K2462" s="113">
        <f t="shared" si="40"/>
        <v>-26528.549222797927</v>
      </c>
    </row>
    <row r="2463" spans="2:11" x14ac:dyDescent="0.3">
      <c r="B2463" s="126">
        <v>-30140</v>
      </c>
      <c r="K2463" s="113">
        <f t="shared" si="40"/>
        <v>-37948.290155440416</v>
      </c>
    </row>
    <row r="2464" spans="2:11" x14ac:dyDescent="0.3">
      <c r="B2464" s="126">
        <v>-36460</v>
      </c>
      <c r="K2464" s="113">
        <f t="shared" si="40"/>
        <v>-45905.595854922278</v>
      </c>
    </row>
    <row r="2465" spans="2:11" x14ac:dyDescent="0.3">
      <c r="B2465" s="126">
        <v>-47220</v>
      </c>
      <c r="K2465" s="113">
        <f t="shared" si="40"/>
        <v>-59453.160621761657</v>
      </c>
    </row>
    <row r="2466" spans="2:11" x14ac:dyDescent="0.3">
      <c r="B2466" s="126">
        <v>-53660</v>
      </c>
      <c r="K2466" s="113">
        <f t="shared" si="40"/>
        <v>-67561.554404145078</v>
      </c>
    </row>
    <row r="2467" spans="2:11" x14ac:dyDescent="0.3">
      <c r="B2467" s="126">
        <v>-54710</v>
      </c>
      <c r="K2467" s="113">
        <f t="shared" si="40"/>
        <v>-68883.575129533681</v>
      </c>
    </row>
    <row r="2468" spans="2:11" x14ac:dyDescent="0.3">
      <c r="B2468" s="126">
        <v>-65820</v>
      </c>
      <c r="K2468" s="113">
        <f t="shared" si="40"/>
        <v>-82871.813471502595</v>
      </c>
    </row>
    <row r="2469" spans="2:11" x14ac:dyDescent="0.3">
      <c r="B2469" s="126">
        <v>-67180</v>
      </c>
      <c r="K2469" s="113">
        <f t="shared" si="40"/>
        <v>-84584.145077720212</v>
      </c>
    </row>
    <row r="2470" spans="2:11" x14ac:dyDescent="0.3">
      <c r="B2470" s="126">
        <v>-68990</v>
      </c>
      <c r="K2470" s="113">
        <f t="shared" si="40"/>
        <v>-86863.05699481866</v>
      </c>
    </row>
    <row r="2471" spans="2:11" x14ac:dyDescent="0.3">
      <c r="B2471" s="126">
        <v>-64080</v>
      </c>
      <c r="K2471" s="113">
        <f t="shared" si="40"/>
        <v>-80681.036269430057</v>
      </c>
    </row>
    <row r="2472" spans="2:11" x14ac:dyDescent="0.3">
      <c r="B2472" s="126">
        <v>-55130</v>
      </c>
      <c r="K2472" s="113">
        <f t="shared" si="40"/>
        <v>-69412.383419689126</v>
      </c>
    </row>
    <row r="2473" spans="2:11" x14ac:dyDescent="0.3">
      <c r="B2473" s="126">
        <v>-45210</v>
      </c>
      <c r="K2473" s="113">
        <f t="shared" si="40"/>
        <v>-56922.435233160621</v>
      </c>
    </row>
    <row r="2474" spans="2:11" x14ac:dyDescent="0.3">
      <c r="B2474" s="126">
        <v>-34490</v>
      </c>
      <c r="K2474" s="113">
        <f t="shared" si="40"/>
        <v>-43425.233160621763</v>
      </c>
    </row>
    <row r="2475" spans="2:11" x14ac:dyDescent="0.3">
      <c r="B2475" s="126">
        <v>0</v>
      </c>
      <c r="K2475" s="113">
        <f t="shared" si="40"/>
        <v>0</v>
      </c>
    </row>
    <row r="2476" spans="2:11" x14ac:dyDescent="0.3">
      <c r="B2476" s="126">
        <v>0</v>
      </c>
      <c r="K2476" s="113">
        <f t="shared" si="40"/>
        <v>0</v>
      </c>
    </row>
    <row r="2477" spans="2:11" x14ac:dyDescent="0.3">
      <c r="B2477" s="126">
        <v>0</v>
      </c>
      <c r="K2477" s="113">
        <f t="shared" si="40"/>
        <v>0</v>
      </c>
    </row>
    <row r="2478" spans="2:11" x14ac:dyDescent="0.3">
      <c r="B2478" s="126">
        <v>0</v>
      </c>
      <c r="K2478" s="113">
        <f t="shared" si="40"/>
        <v>0</v>
      </c>
    </row>
    <row r="2479" spans="2:11" x14ac:dyDescent="0.3">
      <c r="B2479" s="126">
        <v>0</v>
      </c>
      <c r="K2479" s="113">
        <f t="shared" si="40"/>
        <v>0</v>
      </c>
    </row>
    <row r="2480" spans="2:11" x14ac:dyDescent="0.3">
      <c r="B2480" s="126">
        <v>0</v>
      </c>
      <c r="K2480" s="113">
        <f t="shared" si="40"/>
        <v>0</v>
      </c>
    </row>
    <row r="2481" spans="2:11" x14ac:dyDescent="0.3">
      <c r="B2481" s="126">
        <v>0</v>
      </c>
      <c r="K2481" s="113">
        <f t="shared" si="40"/>
        <v>0</v>
      </c>
    </row>
    <row r="2482" spans="2:11" x14ac:dyDescent="0.3">
      <c r="B2482" s="126">
        <v>0</v>
      </c>
      <c r="K2482" s="113">
        <f t="shared" si="40"/>
        <v>0</v>
      </c>
    </row>
    <row r="2483" spans="2:11" x14ac:dyDescent="0.3">
      <c r="B2483" s="126">
        <v>0</v>
      </c>
      <c r="K2483" s="113">
        <f t="shared" si="40"/>
        <v>0</v>
      </c>
    </row>
    <row r="2484" spans="2:11" x14ac:dyDescent="0.3">
      <c r="B2484" s="126">
        <v>0</v>
      </c>
      <c r="K2484" s="113">
        <f t="shared" si="40"/>
        <v>0</v>
      </c>
    </row>
    <row r="2485" spans="2:11" x14ac:dyDescent="0.3">
      <c r="B2485" s="126">
        <v>0</v>
      </c>
      <c r="K2485" s="113">
        <f t="shared" si="40"/>
        <v>0</v>
      </c>
    </row>
    <row r="2486" spans="2:11" x14ac:dyDescent="0.3">
      <c r="B2486" s="126">
        <v>-37740</v>
      </c>
      <c r="K2486" s="113">
        <f t="shared" si="40"/>
        <v>-47517.202072538865</v>
      </c>
    </row>
    <row r="2487" spans="2:11" x14ac:dyDescent="0.3">
      <c r="B2487" s="126">
        <v>-24780</v>
      </c>
      <c r="K2487" s="113">
        <f t="shared" si="40"/>
        <v>-31199.689119170984</v>
      </c>
    </row>
    <row r="2488" spans="2:11" x14ac:dyDescent="0.3">
      <c r="B2488" s="126">
        <v>-28180</v>
      </c>
      <c r="K2488" s="113">
        <f t="shared" si="40"/>
        <v>-35480.518134715028</v>
      </c>
    </row>
    <row r="2489" spans="2:11" x14ac:dyDescent="0.3">
      <c r="B2489" s="126">
        <v>-35360</v>
      </c>
      <c r="K2489" s="113">
        <f t="shared" si="40"/>
        <v>-44520.621761658032</v>
      </c>
    </row>
    <row r="2490" spans="2:11" x14ac:dyDescent="0.3">
      <c r="B2490" s="126">
        <v>-46300</v>
      </c>
      <c r="K2490" s="113">
        <f t="shared" si="40"/>
        <v>-58294.818652849739</v>
      </c>
    </row>
    <row r="2491" spans="2:11" x14ac:dyDescent="0.3">
      <c r="B2491" s="126">
        <v>-52070</v>
      </c>
      <c r="K2491" s="113">
        <f t="shared" si="40"/>
        <v>-65559.637305699478</v>
      </c>
    </row>
    <row r="2492" spans="2:11" x14ac:dyDescent="0.3">
      <c r="B2492" s="126">
        <v>-56750</v>
      </c>
      <c r="K2492" s="113">
        <f t="shared" si="40"/>
        <v>-71452.072538860099</v>
      </c>
    </row>
    <row r="2493" spans="2:11" x14ac:dyDescent="0.3">
      <c r="B2493" s="126">
        <v>-56060</v>
      </c>
      <c r="K2493" s="113">
        <f t="shared" si="40"/>
        <v>-70583.316062176164</v>
      </c>
    </row>
    <row r="2494" spans="2:11" x14ac:dyDescent="0.3">
      <c r="B2494" s="126">
        <v>-56920</v>
      </c>
      <c r="K2494" s="113">
        <f t="shared" si="40"/>
        <v>-71666.113989637306</v>
      </c>
    </row>
    <row r="2495" spans="2:11" x14ac:dyDescent="0.3">
      <c r="B2495" s="126">
        <v>-53530</v>
      </c>
      <c r="K2495" s="113">
        <f t="shared" si="40"/>
        <v>-67397.875647668392</v>
      </c>
    </row>
    <row r="2496" spans="2:11" x14ac:dyDescent="0.3">
      <c r="B2496" s="126">
        <v>-46050</v>
      </c>
      <c r="K2496" s="113">
        <f t="shared" si="40"/>
        <v>-57980.051813471502</v>
      </c>
    </row>
    <row r="2497" spans="2:11" x14ac:dyDescent="0.3">
      <c r="B2497" s="126">
        <v>-38220</v>
      </c>
      <c r="K2497" s="113">
        <f t="shared" si="40"/>
        <v>-48121.554404145078</v>
      </c>
    </row>
    <row r="2498" spans="2:11" x14ac:dyDescent="0.3">
      <c r="B2498" s="126">
        <v>-30300</v>
      </c>
      <c r="K2498" s="113">
        <f t="shared" si="40"/>
        <v>-38149.740932642489</v>
      </c>
    </row>
    <row r="2499" spans="2:11" x14ac:dyDescent="0.3">
      <c r="B2499" s="126">
        <v>0</v>
      </c>
      <c r="K2499" s="113">
        <f t="shared" si="40"/>
        <v>0</v>
      </c>
    </row>
    <row r="2500" spans="2:11" x14ac:dyDescent="0.3">
      <c r="B2500" s="126">
        <v>0</v>
      </c>
      <c r="K2500" s="113">
        <f t="shared" si="40"/>
        <v>0</v>
      </c>
    </row>
    <row r="2501" spans="2:11" x14ac:dyDescent="0.3">
      <c r="B2501" s="126">
        <v>0</v>
      </c>
      <c r="K2501" s="113">
        <f t="shared" si="40"/>
        <v>0</v>
      </c>
    </row>
    <row r="2502" spans="2:11" x14ac:dyDescent="0.3">
      <c r="B2502" s="126">
        <v>0</v>
      </c>
      <c r="K2502" s="113">
        <f t="shared" si="40"/>
        <v>0</v>
      </c>
    </row>
    <row r="2503" spans="2:11" x14ac:dyDescent="0.3">
      <c r="B2503" s="126">
        <v>0</v>
      </c>
      <c r="K2503" s="113">
        <f t="shared" si="40"/>
        <v>0</v>
      </c>
    </row>
    <row r="2504" spans="2:11" x14ac:dyDescent="0.3">
      <c r="B2504" s="126">
        <v>0</v>
      </c>
      <c r="K2504" s="113">
        <f t="shared" ref="K2504:K2567" si="41">IF(B2504&gt;0,B2504*(1-(1/4.03)),B2504*(1+(1/3.86)))</f>
        <v>0</v>
      </c>
    </row>
    <row r="2505" spans="2:11" x14ac:dyDescent="0.3">
      <c r="B2505" s="126">
        <v>0</v>
      </c>
      <c r="K2505" s="113">
        <f t="shared" si="41"/>
        <v>0</v>
      </c>
    </row>
    <row r="2506" spans="2:11" x14ac:dyDescent="0.3">
      <c r="B2506" s="126">
        <v>0</v>
      </c>
      <c r="K2506" s="113">
        <f t="shared" si="41"/>
        <v>0</v>
      </c>
    </row>
    <row r="2507" spans="2:11" x14ac:dyDescent="0.3">
      <c r="B2507" s="126">
        <v>0</v>
      </c>
      <c r="K2507" s="113">
        <f t="shared" si="41"/>
        <v>0</v>
      </c>
    </row>
    <row r="2508" spans="2:11" x14ac:dyDescent="0.3">
      <c r="B2508" s="126">
        <v>0</v>
      </c>
      <c r="K2508" s="113">
        <f t="shared" si="41"/>
        <v>0</v>
      </c>
    </row>
    <row r="2509" spans="2:11" x14ac:dyDescent="0.3">
      <c r="B2509" s="126">
        <v>0</v>
      </c>
      <c r="K2509" s="113">
        <f t="shared" si="41"/>
        <v>0</v>
      </c>
    </row>
    <row r="2510" spans="2:11" x14ac:dyDescent="0.3">
      <c r="B2510" s="126">
        <v>0</v>
      </c>
      <c r="K2510" s="113">
        <f t="shared" si="41"/>
        <v>0</v>
      </c>
    </row>
    <row r="2511" spans="2:11" x14ac:dyDescent="0.3">
      <c r="B2511" s="126">
        <v>0</v>
      </c>
      <c r="K2511" s="113">
        <f t="shared" si="41"/>
        <v>0</v>
      </c>
    </row>
    <row r="2512" spans="2:11" x14ac:dyDescent="0.3">
      <c r="B2512" s="126">
        <v>0</v>
      </c>
      <c r="K2512" s="113">
        <f t="shared" si="41"/>
        <v>0</v>
      </c>
    </row>
    <row r="2513" spans="2:11" x14ac:dyDescent="0.3">
      <c r="B2513" s="126">
        <v>-70940</v>
      </c>
      <c r="K2513" s="113">
        <f t="shared" si="41"/>
        <v>-89318.238341968914</v>
      </c>
    </row>
    <row r="2514" spans="2:11" x14ac:dyDescent="0.3">
      <c r="B2514" s="126">
        <v>-56010</v>
      </c>
      <c r="K2514" s="113">
        <f t="shared" si="41"/>
        <v>-70520.362694300522</v>
      </c>
    </row>
    <row r="2515" spans="2:11" x14ac:dyDescent="0.3">
      <c r="B2515" s="126">
        <v>-58020</v>
      </c>
      <c r="K2515" s="113">
        <f t="shared" si="41"/>
        <v>-73051.088082901551</v>
      </c>
    </row>
    <row r="2516" spans="2:11" x14ac:dyDescent="0.3">
      <c r="B2516" s="126">
        <v>-60150</v>
      </c>
      <c r="K2516" s="113">
        <f t="shared" si="41"/>
        <v>-75732.901554404147</v>
      </c>
    </row>
    <row r="2517" spans="2:11" x14ac:dyDescent="0.3">
      <c r="B2517" s="126">
        <v>-62080</v>
      </c>
      <c r="K2517" s="113">
        <f t="shared" si="41"/>
        <v>-78162.901554404147</v>
      </c>
    </row>
    <row r="2518" spans="2:11" x14ac:dyDescent="0.3">
      <c r="B2518" s="126">
        <v>-60820</v>
      </c>
      <c r="K2518" s="113">
        <f t="shared" si="41"/>
        <v>-76576.476683937828</v>
      </c>
    </row>
    <row r="2519" spans="2:11" x14ac:dyDescent="0.3">
      <c r="B2519" s="126">
        <v>-55420</v>
      </c>
      <c r="K2519" s="113">
        <f t="shared" si="41"/>
        <v>-69777.512953367885</v>
      </c>
    </row>
    <row r="2520" spans="2:11" x14ac:dyDescent="0.3">
      <c r="B2520" s="126">
        <v>0</v>
      </c>
      <c r="K2520" s="113">
        <f t="shared" si="41"/>
        <v>0</v>
      </c>
    </row>
    <row r="2521" spans="2:11" x14ac:dyDescent="0.3">
      <c r="B2521" s="126">
        <v>0</v>
      </c>
      <c r="K2521" s="113">
        <f t="shared" si="41"/>
        <v>0</v>
      </c>
    </row>
    <row r="2522" spans="2:11" x14ac:dyDescent="0.3">
      <c r="B2522" s="126">
        <v>0</v>
      </c>
      <c r="K2522" s="113">
        <f t="shared" si="41"/>
        <v>0</v>
      </c>
    </row>
    <row r="2523" spans="2:11" x14ac:dyDescent="0.3">
      <c r="B2523" s="126">
        <v>0</v>
      </c>
      <c r="K2523" s="113">
        <f t="shared" si="41"/>
        <v>0</v>
      </c>
    </row>
    <row r="2524" spans="2:11" x14ac:dyDescent="0.3">
      <c r="B2524" s="126">
        <v>0</v>
      </c>
      <c r="K2524" s="113">
        <f t="shared" si="41"/>
        <v>0</v>
      </c>
    </row>
    <row r="2525" spans="2:11" x14ac:dyDescent="0.3">
      <c r="B2525" s="126">
        <v>0</v>
      </c>
      <c r="K2525" s="113">
        <f t="shared" si="41"/>
        <v>0</v>
      </c>
    </row>
    <row r="2526" spans="2:11" x14ac:dyDescent="0.3">
      <c r="B2526" s="126">
        <v>0</v>
      </c>
      <c r="K2526" s="113">
        <f t="shared" si="41"/>
        <v>0</v>
      </c>
    </row>
    <row r="2527" spans="2:11" x14ac:dyDescent="0.3">
      <c r="B2527" s="126">
        <v>0</v>
      </c>
      <c r="K2527" s="113">
        <f t="shared" si="41"/>
        <v>0</v>
      </c>
    </row>
    <row r="2528" spans="2:11" x14ac:dyDescent="0.3">
      <c r="B2528" s="126">
        <v>0</v>
      </c>
      <c r="K2528" s="113">
        <f t="shared" si="41"/>
        <v>0</v>
      </c>
    </row>
    <row r="2529" spans="2:11" x14ac:dyDescent="0.3">
      <c r="B2529" s="126">
        <v>0</v>
      </c>
      <c r="K2529" s="113">
        <f t="shared" si="41"/>
        <v>0</v>
      </c>
    </row>
    <row r="2530" spans="2:11" x14ac:dyDescent="0.3">
      <c r="B2530" s="126">
        <v>0</v>
      </c>
      <c r="K2530" s="113">
        <f t="shared" si="41"/>
        <v>0</v>
      </c>
    </row>
    <row r="2531" spans="2:11" x14ac:dyDescent="0.3">
      <c r="B2531" s="126">
        <v>0</v>
      </c>
      <c r="K2531" s="113">
        <f t="shared" si="41"/>
        <v>0</v>
      </c>
    </row>
    <row r="2532" spans="2:11" x14ac:dyDescent="0.3">
      <c r="B2532" s="126">
        <v>0</v>
      </c>
      <c r="K2532" s="113">
        <f t="shared" si="41"/>
        <v>0</v>
      </c>
    </row>
    <row r="2533" spans="2:11" x14ac:dyDescent="0.3">
      <c r="B2533" s="126">
        <v>-50800</v>
      </c>
      <c r="K2533" s="113">
        <f t="shared" si="41"/>
        <v>-63960.621761658032</v>
      </c>
    </row>
    <row r="2534" spans="2:11" x14ac:dyDescent="0.3">
      <c r="B2534" s="126">
        <v>-32860</v>
      </c>
      <c r="K2534" s="113">
        <f t="shared" si="41"/>
        <v>-41372.953367875649</v>
      </c>
    </row>
    <row r="2535" spans="2:11" x14ac:dyDescent="0.3">
      <c r="B2535" s="126">
        <v>-40470</v>
      </c>
      <c r="K2535" s="113">
        <f t="shared" si="41"/>
        <v>-50954.455958549224</v>
      </c>
    </row>
    <row r="2536" spans="2:11" x14ac:dyDescent="0.3">
      <c r="B2536" s="126">
        <v>-48290</v>
      </c>
      <c r="K2536" s="113">
        <f t="shared" si="41"/>
        <v>-60800.362694300522</v>
      </c>
    </row>
    <row r="2537" spans="2:11" x14ac:dyDescent="0.3">
      <c r="B2537" s="126">
        <v>-50540</v>
      </c>
      <c r="K2537" s="113">
        <f t="shared" si="41"/>
        <v>-63633.264248704661</v>
      </c>
    </row>
    <row r="2538" spans="2:11" x14ac:dyDescent="0.3">
      <c r="B2538" s="126">
        <v>-56330</v>
      </c>
      <c r="K2538" s="113">
        <f t="shared" si="41"/>
        <v>-70923.264248704669</v>
      </c>
    </row>
    <row r="2539" spans="2:11" x14ac:dyDescent="0.3">
      <c r="B2539" s="126">
        <v>-63810</v>
      </c>
      <c r="K2539" s="113">
        <f t="shared" si="41"/>
        <v>-80341.088082901551</v>
      </c>
    </row>
    <row r="2540" spans="2:11" x14ac:dyDescent="0.3">
      <c r="B2540" s="126">
        <v>-70540</v>
      </c>
      <c r="K2540" s="113">
        <f t="shared" si="41"/>
        <v>-88814.611398963738</v>
      </c>
    </row>
    <row r="2541" spans="2:11" x14ac:dyDescent="0.3">
      <c r="B2541" s="126">
        <v>-74300</v>
      </c>
      <c r="K2541" s="113">
        <f t="shared" si="41"/>
        <v>-93548.70466321244</v>
      </c>
    </row>
    <row r="2542" spans="2:11" x14ac:dyDescent="0.3">
      <c r="B2542" s="126">
        <v>-73490</v>
      </c>
      <c r="K2542" s="113">
        <f t="shared" si="41"/>
        <v>-92528.860103626939</v>
      </c>
    </row>
    <row r="2543" spans="2:11" x14ac:dyDescent="0.3">
      <c r="B2543" s="126">
        <v>-68390</v>
      </c>
      <c r="K2543" s="113">
        <f t="shared" si="41"/>
        <v>-86107.616580310889</v>
      </c>
    </row>
    <row r="2544" spans="2:11" x14ac:dyDescent="0.3">
      <c r="B2544" s="126">
        <v>-59860</v>
      </c>
      <c r="K2544" s="113">
        <f t="shared" si="41"/>
        <v>-75367.772020725388</v>
      </c>
    </row>
    <row r="2545" spans="2:11" x14ac:dyDescent="0.3">
      <c r="B2545" s="126">
        <v>-48310</v>
      </c>
      <c r="K2545" s="113">
        <f t="shared" si="41"/>
        <v>-60825.544041450776</v>
      </c>
    </row>
    <row r="2546" spans="2:11" x14ac:dyDescent="0.3">
      <c r="B2546" s="126">
        <v>-36740</v>
      </c>
      <c r="K2546" s="113">
        <f t="shared" si="41"/>
        <v>-46258.13471502591</v>
      </c>
    </row>
    <row r="2547" spans="2:11" x14ac:dyDescent="0.3">
      <c r="B2547" s="126">
        <v>0</v>
      </c>
      <c r="K2547" s="113">
        <f t="shared" si="41"/>
        <v>0</v>
      </c>
    </row>
    <row r="2548" spans="2:11" x14ac:dyDescent="0.3">
      <c r="B2548" s="126">
        <v>0</v>
      </c>
      <c r="K2548" s="113">
        <f t="shared" si="41"/>
        <v>0</v>
      </c>
    </row>
    <row r="2549" spans="2:11" x14ac:dyDescent="0.3">
      <c r="B2549" s="126">
        <v>0</v>
      </c>
      <c r="K2549" s="113">
        <f t="shared" si="41"/>
        <v>0</v>
      </c>
    </row>
    <row r="2550" spans="2:11" x14ac:dyDescent="0.3">
      <c r="B2550" s="126">
        <v>0</v>
      </c>
      <c r="K2550" s="113">
        <f t="shared" si="41"/>
        <v>0</v>
      </c>
    </row>
    <row r="2551" spans="2:11" x14ac:dyDescent="0.3">
      <c r="B2551" s="126">
        <v>0</v>
      </c>
      <c r="K2551" s="113">
        <f t="shared" si="41"/>
        <v>0</v>
      </c>
    </row>
    <row r="2552" spans="2:11" x14ac:dyDescent="0.3">
      <c r="B2552" s="126">
        <v>0</v>
      </c>
      <c r="K2552" s="113">
        <f t="shared" si="41"/>
        <v>0</v>
      </c>
    </row>
    <row r="2553" spans="2:11" x14ac:dyDescent="0.3">
      <c r="B2553" s="126">
        <v>0</v>
      </c>
      <c r="K2553" s="113">
        <f t="shared" si="41"/>
        <v>0</v>
      </c>
    </row>
    <row r="2554" spans="2:11" x14ac:dyDescent="0.3">
      <c r="B2554" s="126">
        <v>0</v>
      </c>
      <c r="K2554" s="113">
        <f t="shared" si="41"/>
        <v>0</v>
      </c>
    </row>
    <row r="2555" spans="2:11" x14ac:dyDescent="0.3">
      <c r="B2555" s="126">
        <v>0</v>
      </c>
      <c r="K2555" s="113">
        <f t="shared" si="41"/>
        <v>0</v>
      </c>
    </row>
    <row r="2556" spans="2:11" x14ac:dyDescent="0.3">
      <c r="B2556" s="126">
        <v>0</v>
      </c>
      <c r="K2556" s="113">
        <f t="shared" si="41"/>
        <v>0</v>
      </c>
    </row>
    <row r="2557" spans="2:11" x14ac:dyDescent="0.3">
      <c r="B2557" s="126">
        <v>-27390</v>
      </c>
      <c r="K2557" s="113">
        <f t="shared" si="41"/>
        <v>-34485.854922279796</v>
      </c>
    </row>
    <row r="2558" spans="2:11" x14ac:dyDescent="0.3">
      <c r="B2558" s="126">
        <v>-15000</v>
      </c>
      <c r="K2558" s="113">
        <f t="shared" si="41"/>
        <v>-18886.010362694302</v>
      </c>
    </row>
    <row r="2559" spans="2:11" x14ac:dyDescent="0.3">
      <c r="B2559" s="126">
        <v>-26730</v>
      </c>
      <c r="K2559" s="113">
        <f t="shared" si="41"/>
        <v>-33654.870466321241</v>
      </c>
    </row>
    <row r="2560" spans="2:11" x14ac:dyDescent="0.3">
      <c r="B2560" s="126">
        <v>-37860</v>
      </c>
      <c r="K2560" s="113">
        <f t="shared" si="41"/>
        <v>-47668.290155440416</v>
      </c>
    </row>
    <row r="2561" spans="2:11" x14ac:dyDescent="0.3">
      <c r="B2561" s="126">
        <v>-46680</v>
      </c>
      <c r="K2561" s="113">
        <f t="shared" si="41"/>
        <v>-58773.264248704661</v>
      </c>
    </row>
    <row r="2562" spans="2:11" x14ac:dyDescent="0.3">
      <c r="B2562" s="126">
        <v>-54610</v>
      </c>
      <c r="K2562" s="113">
        <f t="shared" si="41"/>
        <v>-68757.668393782384</v>
      </c>
    </row>
    <row r="2563" spans="2:11" x14ac:dyDescent="0.3">
      <c r="B2563" s="126">
        <v>-61160</v>
      </c>
      <c r="K2563" s="113">
        <f t="shared" si="41"/>
        <v>-77004.559585492229</v>
      </c>
    </row>
    <row r="2564" spans="2:11" x14ac:dyDescent="0.3">
      <c r="B2564" s="126">
        <v>-67030</v>
      </c>
      <c r="K2564" s="113">
        <f t="shared" si="41"/>
        <v>-84395.284974093272</v>
      </c>
    </row>
    <row r="2565" spans="2:11" x14ac:dyDescent="0.3">
      <c r="B2565" s="126">
        <v>-69610</v>
      </c>
      <c r="K2565" s="113">
        <f t="shared" si="41"/>
        <v>-87643.678756476686</v>
      </c>
    </row>
    <row r="2566" spans="2:11" x14ac:dyDescent="0.3">
      <c r="B2566" s="126">
        <v>-69250</v>
      </c>
      <c r="K2566" s="113">
        <f t="shared" si="41"/>
        <v>-87190.414507772017</v>
      </c>
    </row>
    <row r="2567" spans="2:11" x14ac:dyDescent="0.3">
      <c r="B2567" s="126">
        <v>-64430.000000000007</v>
      </c>
      <c r="K2567" s="113">
        <f t="shared" si="41"/>
        <v>-81121.709844559591</v>
      </c>
    </row>
    <row r="2568" spans="2:11" x14ac:dyDescent="0.3">
      <c r="B2568" s="126">
        <v>-55610</v>
      </c>
      <c r="K2568" s="113">
        <f t="shared" ref="K2568:K2631" si="42">IF(B2568&gt;0,B2568*(1-(1/4.03)),B2568*(1+(1/3.86)))</f>
        <v>-70016.735751295346</v>
      </c>
    </row>
    <row r="2569" spans="2:11" x14ac:dyDescent="0.3">
      <c r="B2569" s="126">
        <v>-43780</v>
      </c>
      <c r="K2569" s="113">
        <f t="shared" si="42"/>
        <v>-55121.968911917102</v>
      </c>
    </row>
    <row r="2570" spans="2:11" x14ac:dyDescent="0.3">
      <c r="B2570" s="126">
        <v>-32780</v>
      </c>
      <c r="K2570" s="113">
        <f t="shared" si="42"/>
        <v>-41272.227979274612</v>
      </c>
    </row>
    <row r="2571" spans="2:11" x14ac:dyDescent="0.3">
      <c r="B2571" s="126">
        <v>0</v>
      </c>
      <c r="K2571" s="113">
        <f t="shared" si="42"/>
        <v>0</v>
      </c>
    </row>
    <row r="2572" spans="2:11" x14ac:dyDescent="0.3">
      <c r="B2572" s="126">
        <v>0</v>
      </c>
      <c r="K2572" s="113">
        <f t="shared" si="42"/>
        <v>0</v>
      </c>
    </row>
    <row r="2573" spans="2:11" x14ac:dyDescent="0.3">
      <c r="B2573" s="126">
        <v>0</v>
      </c>
      <c r="K2573" s="113">
        <f t="shared" si="42"/>
        <v>0</v>
      </c>
    </row>
    <row r="2574" spans="2:11" x14ac:dyDescent="0.3">
      <c r="B2574" s="126">
        <v>0</v>
      </c>
      <c r="K2574" s="113">
        <f t="shared" si="42"/>
        <v>0</v>
      </c>
    </row>
    <row r="2575" spans="2:11" x14ac:dyDescent="0.3">
      <c r="B2575" s="126">
        <v>0</v>
      </c>
      <c r="K2575" s="113">
        <f t="shared" si="42"/>
        <v>0</v>
      </c>
    </row>
    <row r="2576" spans="2:11" x14ac:dyDescent="0.3">
      <c r="B2576" s="126">
        <v>0</v>
      </c>
      <c r="K2576" s="113">
        <f t="shared" si="42"/>
        <v>0</v>
      </c>
    </row>
    <row r="2577" spans="2:11" x14ac:dyDescent="0.3">
      <c r="B2577" s="126">
        <v>0</v>
      </c>
      <c r="K2577" s="113">
        <f t="shared" si="42"/>
        <v>0</v>
      </c>
    </row>
    <row r="2578" spans="2:11" x14ac:dyDescent="0.3">
      <c r="B2578" s="126">
        <v>0</v>
      </c>
      <c r="K2578" s="113">
        <f t="shared" si="42"/>
        <v>0</v>
      </c>
    </row>
    <row r="2579" spans="2:11" x14ac:dyDescent="0.3">
      <c r="B2579" s="126">
        <v>0</v>
      </c>
      <c r="K2579" s="113">
        <f t="shared" si="42"/>
        <v>0</v>
      </c>
    </row>
    <row r="2580" spans="2:11" x14ac:dyDescent="0.3">
      <c r="B2580" s="126">
        <v>0</v>
      </c>
      <c r="K2580" s="113">
        <f t="shared" si="42"/>
        <v>0</v>
      </c>
    </row>
    <row r="2581" spans="2:11" x14ac:dyDescent="0.3">
      <c r="B2581" s="126">
        <v>-20890</v>
      </c>
      <c r="K2581" s="113">
        <f t="shared" si="42"/>
        <v>-26301.917098445596</v>
      </c>
    </row>
    <row r="2582" spans="2:11" x14ac:dyDescent="0.3">
      <c r="B2582" s="126">
        <v>-12120</v>
      </c>
      <c r="K2582" s="113">
        <f t="shared" si="42"/>
        <v>-15259.896373056996</v>
      </c>
    </row>
    <row r="2583" spans="2:11" x14ac:dyDescent="0.3">
      <c r="B2583" s="126">
        <v>-27430</v>
      </c>
      <c r="K2583" s="113">
        <f t="shared" si="42"/>
        <v>-34536.21761658031</v>
      </c>
    </row>
    <row r="2584" spans="2:11" x14ac:dyDescent="0.3">
      <c r="B2584" s="126">
        <v>-41950</v>
      </c>
      <c r="K2584" s="113">
        <f t="shared" si="42"/>
        <v>-52817.875647668392</v>
      </c>
    </row>
    <row r="2585" spans="2:11" x14ac:dyDescent="0.3">
      <c r="B2585" s="126">
        <v>-52530</v>
      </c>
      <c r="K2585" s="113">
        <f t="shared" si="42"/>
        <v>-66138.808290155444</v>
      </c>
    </row>
    <row r="2586" spans="2:11" x14ac:dyDescent="0.3">
      <c r="B2586" s="126">
        <v>-58530</v>
      </c>
      <c r="K2586" s="113">
        <f t="shared" si="42"/>
        <v>-73693.212435233159</v>
      </c>
    </row>
    <row r="2587" spans="2:11" x14ac:dyDescent="0.3">
      <c r="B2587" s="126">
        <v>-64160</v>
      </c>
      <c r="K2587" s="113">
        <f t="shared" si="42"/>
        <v>-80781.761658031086</v>
      </c>
    </row>
    <row r="2588" spans="2:11" x14ac:dyDescent="0.3">
      <c r="B2588" s="126">
        <v>-68000</v>
      </c>
      <c r="K2588" s="113">
        <f t="shared" si="42"/>
        <v>-85616.580310880832</v>
      </c>
    </row>
    <row r="2589" spans="2:11" x14ac:dyDescent="0.3">
      <c r="B2589" s="126">
        <v>-68930</v>
      </c>
      <c r="K2589" s="113">
        <f t="shared" si="42"/>
        <v>-86787.512953367885</v>
      </c>
    </row>
    <row r="2590" spans="2:11" x14ac:dyDescent="0.3">
      <c r="B2590" s="126">
        <v>-68680</v>
      </c>
      <c r="K2590" s="113">
        <f t="shared" si="42"/>
        <v>-86472.746113989633</v>
      </c>
    </row>
    <row r="2591" spans="2:11" x14ac:dyDescent="0.3">
      <c r="B2591" s="126">
        <v>-63800</v>
      </c>
      <c r="K2591" s="113">
        <f t="shared" si="42"/>
        <v>-80328.497409326432</v>
      </c>
    </row>
    <row r="2592" spans="2:11" x14ac:dyDescent="0.3">
      <c r="B2592" s="126">
        <v>-53720</v>
      </c>
      <c r="K2592" s="113">
        <f t="shared" si="42"/>
        <v>-67637.098445595853</v>
      </c>
    </row>
    <row r="2593" spans="2:11" x14ac:dyDescent="0.3">
      <c r="B2593" s="126">
        <v>-42350</v>
      </c>
      <c r="K2593" s="113">
        <f t="shared" si="42"/>
        <v>-53321.502590673575</v>
      </c>
    </row>
    <row r="2594" spans="2:11" x14ac:dyDescent="0.3">
      <c r="B2594" s="126">
        <v>-31910</v>
      </c>
      <c r="K2594" s="113">
        <f t="shared" si="42"/>
        <v>-40176.839378238343</v>
      </c>
    </row>
    <row r="2595" spans="2:11" x14ac:dyDescent="0.3">
      <c r="B2595" s="126">
        <v>0</v>
      </c>
      <c r="K2595" s="113">
        <f t="shared" si="42"/>
        <v>0</v>
      </c>
    </row>
    <row r="2596" spans="2:11" x14ac:dyDescent="0.3">
      <c r="B2596" s="126">
        <v>0</v>
      </c>
      <c r="K2596" s="113">
        <f t="shared" si="42"/>
        <v>0</v>
      </c>
    </row>
    <row r="2597" spans="2:11" x14ac:dyDescent="0.3">
      <c r="B2597" s="126">
        <v>0</v>
      </c>
      <c r="K2597" s="113">
        <f t="shared" si="42"/>
        <v>0</v>
      </c>
    </row>
    <row r="2598" spans="2:11" x14ac:dyDescent="0.3">
      <c r="B2598" s="126">
        <v>0</v>
      </c>
      <c r="K2598" s="113">
        <f t="shared" si="42"/>
        <v>0</v>
      </c>
    </row>
    <row r="2599" spans="2:11" x14ac:dyDescent="0.3">
      <c r="B2599" s="126">
        <v>0</v>
      </c>
      <c r="K2599" s="113">
        <f t="shared" si="42"/>
        <v>0</v>
      </c>
    </row>
    <row r="2600" spans="2:11" x14ac:dyDescent="0.3">
      <c r="B2600" s="126">
        <v>0</v>
      </c>
      <c r="K2600" s="113">
        <f t="shared" si="42"/>
        <v>0</v>
      </c>
    </row>
    <row r="2601" spans="2:11" x14ac:dyDescent="0.3">
      <c r="B2601" s="126">
        <v>0</v>
      </c>
      <c r="K2601" s="113">
        <f t="shared" si="42"/>
        <v>0</v>
      </c>
    </row>
    <row r="2602" spans="2:11" x14ac:dyDescent="0.3">
      <c r="B2602" s="126">
        <v>0</v>
      </c>
      <c r="K2602" s="113">
        <f t="shared" si="42"/>
        <v>0</v>
      </c>
    </row>
    <row r="2603" spans="2:11" x14ac:dyDescent="0.3">
      <c r="B2603" s="126">
        <v>0</v>
      </c>
      <c r="K2603" s="113">
        <f t="shared" si="42"/>
        <v>0</v>
      </c>
    </row>
    <row r="2604" spans="2:11" x14ac:dyDescent="0.3">
      <c r="B2604" s="126">
        <v>0</v>
      </c>
      <c r="K2604" s="113">
        <f t="shared" si="42"/>
        <v>0</v>
      </c>
    </row>
    <row r="2605" spans="2:11" x14ac:dyDescent="0.3">
      <c r="B2605" s="126">
        <v>-20980</v>
      </c>
      <c r="K2605" s="113">
        <f t="shared" si="42"/>
        <v>-26415.233160621763</v>
      </c>
    </row>
    <row r="2606" spans="2:11" x14ac:dyDescent="0.3">
      <c r="B2606" s="126">
        <v>-13550</v>
      </c>
      <c r="K2606" s="113">
        <f t="shared" si="42"/>
        <v>-17060.362694300518</v>
      </c>
    </row>
    <row r="2607" spans="2:11" x14ac:dyDescent="0.3">
      <c r="B2607" s="126">
        <v>-28110</v>
      </c>
      <c r="K2607" s="113">
        <f t="shared" si="42"/>
        <v>-35392.383419689118</v>
      </c>
    </row>
    <row r="2608" spans="2:11" x14ac:dyDescent="0.3">
      <c r="B2608" s="126">
        <v>-41690</v>
      </c>
      <c r="K2608" s="113">
        <f t="shared" si="42"/>
        <v>-52490.518134715028</v>
      </c>
    </row>
    <row r="2609" spans="2:11" x14ac:dyDescent="0.3">
      <c r="B2609" s="126">
        <v>-51300</v>
      </c>
      <c r="K2609" s="113">
        <f t="shared" si="42"/>
        <v>-64590.155440414506</v>
      </c>
    </row>
    <row r="2610" spans="2:11" x14ac:dyDescent="0.3">
      <c r="B2610" s="126">
        <v>-52650</v>
      </c>
      <c r="K2610" s="113">
        <f t="shared" si="42"/>
        <v>-66289.896373056996</v>
      </c>
    </row>
    <row r="2611" spans="2:11" x14ac:dyDescent="0.3">
      <c r="B2611" s="126">
        <v>-56960</v>
      </c>
      <c r="K2611" s="113">
        <f t="shared" si="42"/>
        <v>-71716.476683937828</v>
      </c>
    </row>
    <row r="2612" spans="2:11" x14ac:dyDescent="0.3">
      <c r="B2612" s="126">
        <v>-62470</v>
      </c>
      <c r="K2612" s="113">
        <f t="shared" si="42"/>
        <v>-78653.937823834203</v>
      </c>
    </row>
    <row r="2613" spans="2:11" x14ac:dyDescent="0.3">
      <c r="B2613" s="126">
        <v>-67410</v>
      </c>
      <c r="K2613" s="113">
        <f t="shared" si="42"/>
        <v>-84873.730569948195</v>
      </c>
    </row>
    <row r="2614" spans="2:11" x14ac:dyDescent="0.3">
      <c r="B2614" s="126">
        <v>-65129.999999999993</v>
      </c>
      <c r="K2614" s="113">
        <f t="shared" si="42"/>
        <v>-82003.056994818646</v>
      </c>
    </row>
    <row r="2615" spans="2:11" x14ac:dyDescent="0.3">
      <c r="B2615" s="126">
        <v>-62100</v>
      </c>
      <c r="K2615" s="113">
        <f t="shared" si="42"/>
        <v>-78188.0829015544</v>
      </c>
    </row>
    <row r="2616" spans="2:11" x14ac:dyDescent="0.3">
      <c r="B2616" s="126">
        <v>-54360</v>
      </c>
      <c r="K2616" s="113">
        <f t="shared" si="42"/>
        <v>-68442.901554404147</v>
      </c>
    </row>
    <row r="2617" spans="2:11" x14ac:dyDescent="0.3">
      <c r="B2617" s="126">
        <v>-43360</v>
      </c>
      <c r="K2617" s="113">
        <f t="shared" si="42"/>
        <v>-54593.160621761657</v>
      </c>
    </row>
    <row r="2618" spans="2:11" x14ac:dyDescent="0.3">
      <c r="B2618" s="126">
        <v>-32090.000000000004</v>
      </c>
      <c r="K2618" s="113">
        <f t="shared" si="42"/>
        <v>-40403.471502590677</v>
      </c>
    </row>
    <row r="2619" spans="2:11" x14ac:dyDescent="0.3">
      <c r="B2619" s="126">
        <v>0</v>
      </c>
      <c r="K2619" s="113">
        <f t="shared" si="42"/>
        <v>0</v>
      </c>
    </row>
    <row r="2620" spans="2:11" x14ac:dyDescent="0.3">
      <c r="B2620" s="126">
        <v>0</v>
      </c>
      <c r="K2620" s="113">
        <f t="shared" si="42"/>
        <v>0</v>
      </c>
    </row>
    <row r="2621" spans="2:11" x14ac:dyDescent="0.3">
      <c r="B2621" s="126">
        <v>0</v>
      </c>
      <c r="K2621" s="113">
        <f t="shared" si="42"/>
        <v>0</v>
      </c>
    </row>
    <row r="2622" spans="2:11" x14ac:dyDescent="0.3">
      <c r="B2622" s="126">
        <v>0</v>
      </c>
      <c r="K2622" s="113">
        <f t="shared" si="42"/>
        <v>0</v>
      </c>
    </row>
    <row r="2623" spans="2:11" x14ac:dyDescent="0.3">
      <c r="B2623" s="126">
        <v>0</v>
      </c>
      <c r="K2623" s="113">
        <f t="shared" si="42"/>
        <v>0</v>
      </c>
    </row>
    <row r="2624" spans="2:11" x14ac:dyDescent="0.3">
      <c r="B2624" s="126">
        <v>0</v>
      </c>
      <c r="K2624" s="113">
        <f t="shared" si="42"/>
        <v>0</v>
      </c>
    </row>
    <row r="2625" spans="2:11" x14ac:dyDescent="0.3">
      <c r="B2625" s="126">
        <v>0</v>
      </c>
      <c r="K2625" s="113">
        <f t="shared" si="42"/>
        <v>0</v>
      </c>
    </row>
    <row r="2626" spans="2:11" x14ac:dyDescent="0.3">
      <c r="B2626" s="126">
        <v>0</v>
      </c>
      <c r="K2626" s="113">
        <f t="shared" si="42"/>
        <v>0</v>
      </c>
    </row>
    <row r="2627" spans="2:11" x14ac:dyDescent="0.3">
      <c r="B2627" s="126">
        <v>0</v>
      </c>
      <c r="K2627" s="113">
        <f t="shared" si="42"/>
        <v>0</v>
      </c>
    </row>
    <row r="2628" spans="2:11" x14ac:dyDescent="0.3">
      <c r="B2628" s="126">
        <v>0</v>
      </c>
      <c r="K2628" s="113">
        <f t="shared" si="42"/>
        <v>0</v>
      </c>
    </row>
    <row r="2629" spans="2:11" x14ac:dyDescent="0.3">
      <c r="B2629" s="126">
        <v>-26930</v>
      </c>
      <c r="K2629" s="113">
        <f t="shared" si="42"/>
        <v>-33906.683937823836</v>
      </c>
    </row>
    <row r="2630" spans="2:11" x14ac:dyDescent="0.3">
      <c r="B2630" s="126">
        <v>-19770</v>
      </c>
      <c r="K2630" s="113">
        <f t="shared" si="42"/>
        <v>-24891.76165803109</v>
      </c>
    </row>
    <row r="2631" spans="2:11" x14ac:dyDescent="0.3">
      <c r="B2631" s="126">
        <v>-35940</v>
      </c>
      <c r="K2631" s="113">
        <f t="shared" si="42"/>
        <v>-45250.880829015543</v>
      </c>
    </row>
    <row r="2632" spans="2:11" x14ac:dyDescent="0.3">
      <c r="B2632" s="126">
        <v>-47850</v>
      </c>
      <c r="K2632" s="113">
        <f t="shared" ref="K2632:K2695" si="43">IF(B2632&gt;0,B2632*(1-(1/4.03)),B2632*(1+(1/3.86)))</f>
        <v>-60246.373056994817</v>
      </c>
    </row>
    <row r="2633" spans="2:11" x14ac:dyDescent="0.3">
      <c r="B2633" s="126">
        <v>-52880</v>
      </c>
      <c r="K2633" s="113">
        <f t="shared" si="43"/>
        <v>-66579.481865284979</v>
      </c>
    </row>
    <row r="2634" spans="2:11" x14ac:dyDescent="0.3">
      <c r="B2634" s="126">
        <v>-57540</v>
      </c>
      <c r="K2634" s="113">
        <f t="shared" si="43"/>
        <v>-72446.735751295346</v>
      </c>
    </row>
    <row r="2635" spans="2:11" x14ac:dyDescent="0.3">
      <c r="B2635" s="126">
        <v>-61060</v>
      </c>
      <c r="K2635" s="113">
        <f t="shared" si="43"/>
        <v>-76878.652849740931</v>
      </c>
    </row>
    <row r="2636" spans="2:11" x14ac:dyDescent="0.3">
      <c r="B2636" s="126">
        <v>-67800</v>
      </c>
      <c r="K2636" s="113">
        <f t="shared" si="43"/>
        <v>-85364.766839378237</v>
      </c>
    </row>
    <row r="2637" spans="2:11" x14ac:dyDescent="0.3">
      <c r="B2637" s="126">
        <v>-71030</v>
      </c>
      <c r="K2637" s="113">
        <f t="shared" si="43"/>
        <v>-89431.554404145078</v>
      </c>
    </row>
    <row r="2638" spans="2:11" x14ac:dyDescent="0.3">
      <c r="B2638" s="126">
        <v>-73160</v>
      </c>
      <c r="K2638" s="113">
        <f t="shared" si="43"/>
        <v>-92113.367875647673</v>
      </c>
    </row>
    <row r="2639" spans="2:11" x14ac:dyDescent="0.3">
      <c r="B2639" s="126">
        <v>-68440</v>
      </c>
      <c r="K2639" s="113">
        <f t="shared" si="43"/>
        <v>-86170.56994818653</v>
      </c>
    </row>
    <row r="2640" spans="2:11" x14ac:dyDescent="0.3">
      <c r="B2640" s="126">
        <v>-58900</v>
      </c>
      <c r="K2640" s="113">
        <f t="shared" si="43"/>
        <v>-74159.067357512962</v>
      </c>
    </row>
    <row r="2641" spans="2:11" x14ac:dyDescent="0.3">
      <c r="B2641" s="126">
        <v>-47060</v>
      </c>
      <c r="K2641" s="113">
        <f t="shared" si="43"/>
        <v>-59251.709844559584</v>
      </c>
    </row>
    <row r="2642" spans="2:11" x14ac:dyDescent="0.3">
      <c r="B2642" s="126">
        <v>-35120</v>
      </c>
      <c r="K2642" s="113">
        <f t="shared" si="43"/>
        <v>-44218.445595854922</v>
      </c>
    </row>
    <row r="2643" spans="2:11" x14ac:dyDescent="0.3">
      <c r="B2643" s="126">
        <v>0</v>
      </c>
      <c r="K2643" s="113">
        <f t="shared" si="43"/>
        <v>0</v>
      </c>
    </row>
    <row r="2644" spans="2:11" x14ac:dyDescent="0.3">
      <c r="B2644" s="126">
        <v>0</v>
      </c>
      <c r="K2644" s="113">
        <f t="shared" si="43"/>
        <v>0</v>
      </c>
    </row>
    <row r="2645" spans="2:11" x14ac:dyDescent="0.3">
      <c r="B2645" s="126">
        <v>0</v>
      </c>
      <c r="K2645" s="113">
        <f t="shared" si="43"/>
        <v>0</v>
      </c>
    </row>
    <row r="2646" spans="2:11" x14ac:dyDescent="0.3">
      <c r="B2646" s="126">
        <v>0</v>
      </c>
      <c r="K2646" s="113">
        <f t="shared" si="43"/>
        <v>0</v>
      </c>
    </row>
    <row r="2647" spans="2:11" x14ac:dyDescent="0.3">
      <c r="B2647" s="126">
        <v>0</v>
      </c>
      <c r="K2647" s="113">
        <f t="shared" si="43"/>
        <v>0</v>
      </c>
    </row>
    <row r="2648" spans="2:11" x14ac:dyDescent="0.3">
      <c r="B2648" s="126">
        <v>0</v>
      </c>
      <c r="K2648" s="113">
        <f t="shared" si="43"/>
        <v>0</v>
      </c>
    </row>
    <row r="2649" spans="2:11" x14ac:dyDescent="0.3">
      <c r="B2649" s="126">
        <v>0</v>
      </c>
      <c r="K2649" s="113">
        <f t="shared" si="43"/>
        <v>0</v>
      </c>
    </row>
    <row r="2650" spans="2:11" x14ac:dyDescent="0.3">
      <c r="B2650" s="126">
        <v>0</v>
      </c>
      <c r="K2650" s="113">
        <f t="shared" si="43"/>
        <v>0</v>
      </c>
    </row>
    <row r="2651" spans="2:11" x14ac:dyDescent="0.3">
      <c r="B2651" s="126">
        <v>0</v>
      </c>
      <c r="K2651" s="113">
        <f t="shared" si="43"/>
        <v>0</v>
      </c>
    </row>
    <row r="2652" spans="2:11" x14ac:dyDescent="0.3">
      <c r="B2652" s="126">
        <v>0</v>
      </c>
      <c r="K2652" s="113">
        <f t="shared" si="43"/>
        <v>0</v>
      </c>
    </row>
    <row r="2653" spans="2:11" x14ac:dyDescent="0.3">
      <c r="B2653" s="126">
        <v>0</v>
      </c>
      <c r="K2653" s="113">
        <f t="shared" si="43"/>
        <v>0</v>
      </c>
    </row>
    <row r="2654" spans="2:11" x14ac:dyDescent="0.3">
      <c r="B2654" s="126">
        <v>-36580</v>
      </c>
      <c r="K2654" s="113">
        <f t="shared" si="43"/>
        <v>-46056.683937823836</v>
      </c>
    </row>
    <row r="2655" spans="2:11" x14ac:dyDescent="0.3">
      <c r="B2655" s="126">
        <v>-24120</v>
      </c>
      <c r="K2655" s="113">
        <f t="shared" si="43"/>
        <v>-30368.704663212437</v>
      </c>
    </row>
    <row r="2656" spans="2:11" x14ac:dyDescent="0.3">
      <c r="B2656" s="126">
        <v>-31940</v>
      </c>
      <c r="K2656" s="113">
        <f t="shared" si="43"/>
        <v>-40214.611398963731</v>
      </c>
    </row>
    <row r="2657" spans="2:11" x14ac:dyDescent="0.3">
      <c r="B2657" s="126">
        <v>-37690</v>
      </c>
      <c r="K2657" s="113">
        <f t="shared" si="43"/>
        <v>-47454.248704663216</v>
      </c>
    </row>
    <row r="2658" spans="2:11" x14ac:dyDescent="0.3">
      <c r="B2658" s="126">
        <v>-48330</v>
      </c>
      <c r="K2658" s="113">
        <f t="shared" si="43"/>
        <v>-60850.725388601037</v>
      </c>
    </row>
    <row r="2659" spans="2:11" x14ac:dyDescent="0.3">
      <c r="B2659" s="126">
        <v>-51950</v>
      </c>
      <c r="K2659" s="113">
        <f t="shared" si="43"/>
        <v>-65408.549222797927</v>
      </c>
    </row>
    <row r="2660" spans="2:11" x14ac:dyDescent="0.3">
      <c r="B2660" s="126">
        <v>-58930</v>
      </c>
      <c r="K2660" s="113">
        <f t="shared" si="43"/>
        <v>-74196.83937823835</v>
      </c>
    </row>
    <row r="2661" spans="2:11" x14ac:dyDescent="0.3">
      <c r="B2661" s="126">
        <v>-54980</v>
      </c>
      <c r="K2661" s="113">
        <f t="shared" si="43"/>
        <v>-69223.523316062172</v>
      </c>
    </row>
    <row r="2662" spans="2:11" x14ac:dyDescent="0.3">
      <c r="B2662" s="126">
        <v>-50890</v>
      </c>
      <c r="K2662" s="113">
        <f t="shared" si="43"/>
        <v>-64073.937823834196</v>
      </c>
    </row>
    <row r="2663" spans="2:11" x14ac:dyDescent="0.3">
      <c r="B2663" s="126">
        <v>-44100</v>
      </c>
      <c r="K2663" s="113">
        <f t="shared" si="43"/>
        <v>-55524.870466321248</v>
      </c>
    </row>
    <row r="2664" spans="2:11" x14ac:dyDescent="0.3">
      <c r="B2664" s="126">
        <v>-38540</v>
      </c>
      <c r="K2664" s="113">
        <f t="shared" si="43"/>
        <v>-48524.455958549224</v>
      </c>
    </row>
    <row r="2665" spans="2:11" x14ac:dyDescent="0.3">
      <c r="B2665" s="126">
        <v>-30440</v>
      </c>
      <c r="K2665" s="113">
        <f t="shared" si="43"/>
        <v>-38326.010362694302</v>
      </c>
    </row>
    <row r="2666" spans="2:11" x14ac:dyDescent="0.3">
      <c r="B2666" s="126">
        <v>-20660</v>
      </c>
      <c r="K2666" s="113">
        <f t="shared" si="43"/>
        <v>-26012.331606217616</v>
      </c>
    </row>
    <row r="2667" spans="2:11" x14ac:dyDescent="0.3">
      <c r="B2667" s="126">
        <v>0</v>
      </c>
      <c r="K2667" s="113">
        <f t="shared" si="43"/>
        <v>0</v>
      </c>
    </row>
    <row r="2668" spans="2:11" x14ac:dyDescent="0.3">
      <c r="B2668" s="126">
        <v>0</v>
      </c>
      <c r="K2668" s="113">
        <f t="shared" si="43"/>
        <v>0</v>
      </c>
    </row>
    <row r="2669" spans="2:11" x14ac:dyDescent="0.3">
      <c r="B2669" s="126">
        <v>0</v>
      </c>
      <c r="K2669" s="113">
        <f t="shared" si="43"/>
        <v>0</v>
      </c>
    </row>
    <row r="2670" spans="2:11" x14ac:dyDescent="0.3">
      <c r="B2670" s="126">
        <v>0</v>
      </c>
      <c r="K2670" s="113">
        <f t="shared" si="43"/>
        <v>0</v>
      </c>
    </row>
    <row r="2671" spans="2:11" x14ac:dyDescent="0.3">
      <c r="B2671" s="126">
        <v>0</v>
      </c>
      <c r="K2671" s="113">
        <f t="shared" si="43"/>
        <v>0</v>
      </c>
    </row>
    <row r="2672" spans="2:11" x14ac:dyDescent="0.3">
      <c r="B2672" s="126">
        <v>0</v>
      </c>
      <c r="K2672" s="113">
        <f t="shared" si="43"/>
        <v>0</v>
      </c>
    </row>
    <row r="2673" spans="2:11" x14ac:dyDescent="0.3">
      <c r="B2673" s="126">
        <v>0</v>
      </c>
      <c r="K2673" s="113">
        <f t="shared" si="43"/>
        <v>0</v>
      </c>
    </row>
    <row r="2674" spans="2:11" x14ac:dyDescent="0.3">
      <c r="B2674" s="126">
        <v>0</v>
      </c>
      <c r="K2674" s="113">
        <f t="shared" si="43"/>
        <v>0</v>
      </c>
    </row>
    <row r="2675" spans="2:11" x14ac:dyDescent="0.3">
      <c r="B2675" s="126">
        <v>0</v>
      </c>
      <c r="K2675" s="113">
        <f t="shared" si="43"/>
        <v>0</v>
      </c>
    </row>
    <row r="2676" spans="2:11" x14ac:dyDescent="0.3">
      <c r="B2676" s="126">
        <v>0</v>
      </c>
      <c r="K2676" s="113">
        <f t="shared" si="43"/>
        <v>0</v>
      </c>
    </row>
    <row r="2677" spans="2:11" x14ac:dyDescent="0.3">
      <c r="B2677" s="126">
        <v>0</v>
      </c>
      <c r="K2677" s="113">
        <f t="shared" si="43"/>
        <v>0</v>
      </c>
    </row>
    <row r="2678" spans="2:11" x14ac:dyDescent="0.3">
      <c r="B2678" s="126">
        <v>0</v>
      </c>
      <c r="K2678" s="113">
        <f t="shared" si="43"/>
        <v>0</v>
      </c>
    </row>
    <row r="2679" spans="2:11" x14ac:dyDescent="0.3">
      <c r="B2679" s="126">
        <v>0</v>
      </c>
      <c r="K2679" s="113">
        <f t="shared" si="43"/>
        <v>0</v>
      </c>
    </row>
    <row r="2680" spans="2:11" x14ac:dyDescent="0.3">
      <c r="B2680" s="126">
        <v>0</v>
      </c>
      <c r="K2680" s="113">
        <f t="shared" si="43"/>
        <v>0</v>
      </c>
    </row>
    <row r="2681" spans="2:11" x14ac:dyDescent="0.3">
      <c r="B2681" s="126">
        <v>-15010</v>
      </c>
      <c r="K2681" s="113">
        <f t="shared" si="43"/>
        <v>-18898.601036269429</v>
      </c>
    </row>
    <row r="2682" spans="2:11" x14ac:dyDescent="0.3">
      <c r="B2682" s="126">
        <v>-8100</v>
      </c>
      <c r="K2682" s="113">
        <f t="shared" si="43"/>
        <v>-10198.445595854922</v>
      </c>
    </row>
    <row r="2683" spans="2:11" x14ac:dyDescent="0.3">
      <c r="B2683" s="126">
        <v>-17320</v>
      </c>
      <c r="K2683" s="113">
        <f t="shared" si="43"/>
        <v>-21807.046632124351</v>
      </c>
    </row>
    <row r="2684" spans="2:11" x14ac:dyDescent="0.3">
      <c r="B2684" s="126">
        <v>-24740</v>
      </c>
      <c r="K2684" s="113">
        <f t="shared" si="43"/>
        <v>-31149.326424870465</v>
      </c>
    </row>
    <row r="2685" spans="2:11" x14ac:dyDescent="0.3">
      <c r="B2685" s="126">
        <v>-30180</v>
      </c>
      <c r="K2685" s="113">
        <f t="shared" si="43"/>
        <v>-37998.652849740931</v>
      </c>
    </row>
    <row r="2686" spans="2:11" x14ac:dyDescent="0.3">
      <c r="B2686" s="126">
        <v>-32229.999999999996</v>
      </c>
      <c r="K2686" s="113">
        <f t="shared" si="43"/>
        <v>-40579.740932642482</v>
      </c>
    </row>
    <row r="2687" spans="2:11" x14ac:dyDescent="0.3">
      <c r="B2687" s="126">
        <v>-31930</v>
      </c>
      <c r="K2687" s="113">
        <f t="shared" si="43"/>
        <v>-40202.020725388604</v>
      </c>
    </row>
    <row r="2688" spans="2:11" x14ac:dyDescent="0.3">
      <c r="B2688" s="126">
        <v>0</v>
      </c>
      <c r="K2688" s="113">
        <f t="shared" si="43"/>
        <v>0</v>
      </c>
    </row>
    <row r="2689" spans="2:11" x14ac:dyDescent="0.3">
      <c r="B2689" s="126">
        <v>0</v>
      </c>
      <c r="K2689" s="113">
        <f t="shared" si="43"/>
        <v>0</v>
      </c>
    </row>
    <row r="2690" spans="2:11" x14ac:dyDescent="0.3">
      <c r="B2690" s="126">
        <v>0</v>
      </c>
      <c r="K2690" s="113">
        <f t="shared" si="43"/>
        <v>0</v>
      </c>
    </row>
    <row r="2691" spans="2:11" x14ac:dyDescent="0.3">
      <c r="B2691" s="126">
        <v>0</v>
      </c>
      <c r="K2691" s="113">
        <f t="shared" si="43"/>
        <v>0</v>
      </c>
    </row>
    <row r="2692" spans="2:11" x14ac:dyDescent="0.3">
      <c r="B2692" s="126">
        <v>0</v>
      </c>
      <c r="K2692" s="113">
        <f t="shared" si="43"/>
        <v>0</v>
      </c>
    </row>
    <row r="2693" spans="2:11" x14ac:dyDescent="0.3">
      <c r="B2693" s="126">
        <v>0</v>
      </c>
      <c r="K2693" s="113">
        <f t="shared" si="43"/>
        <v>0</v>
      </c>
    </row>
    <row r="2694" spans="2:11" x14ac:dyDescent="0.3">
      <c r="B2694" s="126">
        <v>0</v>
      </c>
      <c r="K2694" s="113">
        <f t="shared" si="43"/>
        <v>0</v>
      </c>
    </row>
    <row r="2695" spans="2:11" x14ac:dyDescent="0.3">
      <c r="B2695" s="126">
        <v>0</v>
      </c>
      <c r="K2695" s="113">
        <f t="shared" si="43"/>
        <v>0</v>
      </c>
    </row>
    <row r="2696" spans="2:11" x14ac:dyDescent="0.3">
      <c r="B2696" s="126">
        <v>0</v>
      </c>
      <c r="K2696" s="113">
        <f t="shared" ref="K2696:K2759" si="44">IF(B2696&gt;0,B2696*(1-(1/4.03)),B2696*(1+(1/3.86)))</f>
        <v>0</v>
      </c>
    </row>
    <row r="2697" spans="2:11" x14ac:dyDescent="0.3">
      <c r="B2697" s="126">
        <v>0</v>
      </c>
      <c r="K2697" s="113">
        <f t="shared" si="44"/>
        <v>0</v>
      </c>
    </row>
    <row r="2698" spans="2:11" x14ac:dyDescent="0.3">
      <c r="B2698" s="126">
        <v>0</v>
      </c>
      <c r="K2698" s="113">
        <f t="shared" si="44"/>
        <v>0</v>
      </c>
    </row>
    <row r="2699" spans="2:11" x14ac:dyDescent="0.3">
      <c r="B2699" s="126">
        <v>0</v>
      </c>
      <c r="K2699" s="113">
        <f t="shared" si="44"/>
        <v>0</v>
      </c>
    </row>
    <row r="2700" spans="2:11" x14ac:dyDescent="0.3">
      <c r="B2700" s="126">
        <v>0</v>
      </c>
      <c r="K2700" s="113">
        <f t="shared" si="44"/>
        <v>0</v>
      </c>
    </row>
    <row r="2701" spans="2:11" x14ac:dyDescent="0.3">
      <c r="B2701" s="126">
        <v>-7540</v>
      </c>
      <c r="K2701" s="113">
        <f t="shared" si="44"/>
        <v>-9493.3678756476693</v>
      </c>
    </row>
    <row r="2702" spans="2:11" x14ac:dyDescent="0.3">
      <c r="B2702" s="126">
        <v>-2200</v>
      </c>
      <c r="K2702" s="113">
        <f t="shared" si="44"/>
        <v>-2769.9481865284974</v>
      </c>
    </row>
    <row r="2703" spans="2:11" x14ac:dyDescent="0.3">
      <c r="B2703" s="126">
        <v>-15410</v>
      </c>
      <c r="K2703" s="113">
        <f t="shared" si="44"/>
        <v>-19402.227979274612</v>
      </c>
    </row>
    <row r="2704" spans="2:11" x14ac:dyDescent="0.3">
      <c r="B2704" s="126">
        <v>-33030</v>
      </c>
      <c r="K2704" s="113">
        <f t="shared" si="44"/>
        <v>-41586.994818652849</v>
      </c>
    </row>
    <row r="2705" spans="2:11" x14ac:dyDescent="0.3">
      <c r="B2705" s="126">
        <v>-45220</v>
      </c>
      <c r="K2705" s="113">
        <f t="shared" si="44"/>
        <v>-56935.025906735755</v>
      </c>
    </row>
    <row r="2706" spans="2:11" x14ac:dyDescent="0.3">
      <c r="B2706" s="126">
        <v>-55620</v>
      </c>
      <c r="K2706" s="113">
        <f t="shared" si="44"/>
        <v>-70029.326424870465</v>
      </c>
    </row>
    <row r="2707" spans="2:11" x14ac:dyDescent="0.3">
      <c r="B2707" s="126">
        <v>-63760</v>
      </c>
      <c r="K2707" s="113">
        <f t="shared" si="44"/>
        <v>-80278.13471502591</v>
      </c>
    </row>
    <row r="2708" spans="2:11" x14ac:dyDescent="0.3">
      <c r="B2708" s="126">
        <v>-70570</v>
      </c>
      <c r="K2708" s="113">
        <f t="shared" si="44"/>
        <v>-88852.383419689126</v>
      </c>
    </row>
    <row r="2709" spans="2:11" x14ac:dyDescent="0.3">
      <c r="B2709" s="126">
        <v>-73470</v>
      </c>
      <c r="K2709" s="113">
        <f t="shared" si="44"/>
        <v>-92503.678756476686</v>
      </c>
    </row>
    <row r="2710" spans="2:11" x14ac:dyDescent="0.3">
      <c r="B2710" s="126">
        <v>-73610</v>
      </c>
      <c r="K2710" s="113">
        <f t="shared" si="44"/>
        <v>-92679.948186528505</v>
      </c>
    </row>
    <row r="2711" spans="2:11" x14ac:dyDescent="0.3">
      <c r="B2711" s="126">
        <v>-69330</v>
      </c>
      <c r="K2711" s="113">
        <f t="shared" si="44"/>
        <v>-87291.139896373061</v>
      </c>
    </row>
    <row r="2712" spans="2:11" x14ac:dyDescent="0.3">
      <c r="B2712" s="126">
        <v>-59640</v>
      </c>
      <c r="K2712" s="113">
        <f t="shared" si="44"/>
        <v>-75090.777202072539</v>
      </c>
    </row>
    <row r="2713" spans="2:11" x14ac:dyDescent="0.3">
      <c r="B2713" s="126">
        <v>-46110</v>
      </c>
      <c r="K2713" s="113">
        <f t="shared" si="44"/>
        <v>-58055.595854922278</v>
      </c>
    </row>
    <row r="2714" spans="2:11" x14ac:dyDescent="0.3">
      <c r="B2714" s="126">
        <v>-32470</v>
      </c>
      <c r="K2714" s="113">
        <f t="shared" si="44"/>
        <v>-40881.9170984456</v>
      </c>
    </row>
    <row r="2715" spans="2:11" x14ac:dyDescent="0.3">
      <c r="B2715" s="126">
        <v>0</v>
      </c>
      <c r="K2715" s="113">
        <f t="shared" si="44"/>
        <v>0</v>
      </c>
    </row>
    <row r="2716" spans="2:11" x14ac:dyDescent="0.3">
      <c r="B2716" s="126">
        <v>0</v>
      </c>
      <c r="K2716" s="113">
        <f t="shared" si="44"/>
        <v>0</v>
      </c>
    </row>
    <row r="2717" spans="2:11" x14ac:dyDescent="0.3">
      <c r="B2717" s="126">
        <v>0</v>
      </c>
      <c r="K2717" s="113">
        <f t="shared" si="44"/>
        <v>0</v>
      </c>
    </row>
    <row r="2718" spans="2:11" x14ac:dyDescent="0.3">
      <c r="B2718" s="126">
        <v>0</v>
      </c>
      <c r="K2718" s="113">
        <f t="shared" si="44"/>
        <v>0</v>
      </c>
    </row>
    <row r="2719" spans="2:11" x14ac:dyDescent="0.3">
      <c r="B2719" s="126">
        <v>0</v>
      </c>
      <c r="K2719" s="113">
        <f t="shared" si="44"/>
        <v>0</v>
      </c>
    </row>
    <row r="2720" spans="2:11" x14ac:dyDescent="0.3">
      <c r="B2720" s="126">
        <v>0</v>
      </c>
      <c r="K2720" s="113">
        <f t="shared" si="44"/>
        <v>0</v>
      </c>
    </row>
    <row r="2721" spans="2:11" x14ac:dyDescent="0.3">
      <c r="B2721" s="126">
        <v>0</v>
      </c>
      <c r="K2721" s="113">
        <f t="shared" si="44"/>
        <v>0</v>
      </c>
    </row>
    <row r="2722" spans="2:11" x14ac:dyDescent="0.3">
      <c r="B2722" s="126">
        <v>0</v>
      </c>
      <c r="K2722" s="113">
        <f t="shared" si="44"/>
        <v>0</v>
      </c>
    </row>
    <row r="2723" spans="2:11" x14ac:dyDescent="0.3">
      <c r="B2723" s="126">
        <v>0</v>
      </c>
      <c r="K2723" s="113">
        <f t="shared" si="44"/>
        <v>0</v>
      </c>
    </row>
    <row r="2724" spans="2:11" x14ac:dyDescent="0.3">
      <c r="B2724" s="126">
        <v>0</v>
      </c>
      <c r="K2724" s="113">
        <f t="shared" si="44"/>
        <v>0</v>
      </c>
    </row>
    <row r="2725" spans="2:11" x14ac:dyDescent="0.3">
      <c r="B2725" s="126">
        <v>-15580</v>
      </c>
      <c r="K2725" s="113">
        <f t="shared" si="44"/>
        <v>-19616.269430051812</v>
      </c>
    </row>
    <row r="2726" spans="2:11" x14ac:dyDescent="0.3">
      <c r="B2726" s="126">
        <v>-10680</v>
      </c>
      <c r="K2726" s="113">
        <f t="shared" si="44"/>
        <v>-13446.839378238343</v>
      </c>
    </row>
    <row r="2727" spans="2:11" x14ac:dyDescent="0.3">
      <c r="B2727" s="126">
        <v>-25800</v>
      </c>
      <c r="K2727" s="113">
        <f t="shared" si="44"/>
        <v>-32483.937823834196</v>
      </c>
    </row>
    <row r="2728" spans="2:11" x14ac:dyDescent="0.3">
      <c r="B2728" s="126">
        <v>-38180</v>
      </c>
      <c r="K2728" s="113">
        <f t="shared" si="44"/>
        <v>-48071.191709844563</v>
      </c>
    </row>
    <row r="2729" spans="2:11" x14ac:dyDescent="0.3">
      <c r="B2729" s="126">
        <v>-47270</v>
      </c>
      <c r="K2729" s="113">
        <f t="shared" si="44"/>
        <v>-59516.113989637306</v>
      </c>
    </row>
    <row r="2730" spans="2:11" x14ac:dyDescent="0.3">
      <c r="B2730" s="126">
        <v>-55300</v>
      </c>
      <c r="K2730" s="113">
        <f t="shared" si="44"/>
        <v>-69626.424870466319</v>
      </c>
    </row>
    <row r="2731" spans="2:11" x14ac:dyDescent="0.3">
      <c r="B2731" s="126">
        <v>-61270</v>
      </c>
      <c r="K2731" s="113">
        <f t="shared" si="44"/>
        <v>-77143.05699481866</v>
      </c>
    </row>
    <row r="2732" spans="2:11" x14ac:dyDescent="0.3">
      <c r="B2732" s="126">
        <v>-66280</v>
      </c>
      <c r="K2732" s="113">
        <f t="shared" si="44"/>
        <v>-83450.984455958547</v>
      </c>
    </row>
    <row r="2733" spans="2:11" x14ac:dyDescent="0.3">
      <c r="B2733" s="126">
        <v>-68190</v>
      </c>
      <c r="K2733" s="113">
        <f t="shared" si="44"/>
        <v>-85855.803108808293</v>
      </c>
    </row>
    <row r="2734" spans="2:11" x14ac:dyDescent="0.3">
      <c r="B2734" s="126">
        <v>-66940</v>
      </c>
      <c r="K2734" s="113">
        <f t="shared" si="44"/>
        <v>-84281.968911917094</v>
      </c>
    </row>
    <row r="2735" spans="2:11" x14ac:dyDescent="0.3">
      <c r="B2735" s="126">
        <v>-61880</v>
      </c>
      <c r="K2735" s="113">
        <f t="shared" si="44"/>
        <v>-77911.088082901551</v>
      </c>
    </row>
    <row r="2736" spans="2:11" x14ac:dyDescent="0.3">
      <c r="B2736" s="126">
        <v>-52110</v>
      </c>
      <c r="K2736" s="113">
        <f t="shared" si="44"/>
        <v>-65610</v>
      </c>
    </row>
    <row r="2737" spans="2:11" x14ac:dyDescent="0.3">
      <c r="B2737" s="126">
        <v>-39350</v>
      </c>
      <c r="K2737" s="113">
        <f t="shared" si="44"/>
        <v>-49544.300518134718</v>
      </c>
    </row>
    <row r="2738" spans="2:11" x14ac:dyDescent="0.3">
      <c r="B2738" s="126">
        <v>-27440</v>
      </c>
      <c r="K2738" s="113">
        <f t="shared" si="44"/>
        <v>-34548.808290155444</v>
      </c>
    </row>
    <row r="2739" spans="2:11" x14ac:dyDescent="0.3">
      <c r="B2739" s="126">
        <v>0</v>
      </c>
      <c r="K2739" s="113">
        <f t="shared" si="44"/>
        <v>0</v>
      </c>
    </row>
    <row r="2740" spans="2:11" x14ac:dyDescent="0.3">
      <c r="B2740" s="126">
        <v>0</v>
      </c>
      <c r="K2740" s="113">
        <f t="shared" si="44"/>
        <v>0</v>
      </c>
    </row>
    <row r="2741" spans="2:11" x14ac:dyDescent="0.3">
      <c r="B2741" s="126">
        <v>0</v>
      </c>
      <c r="K2741" s="113">
        <f t="shared" si="44"/>
        <v>0</v>
      </c>
    </row>
    <row r="2742" spans="2:11" x14ac:dyDescent="0.3">
      <c r="B2742" s="126">
        <v>0</v>
      </c>
      <c r="K2742" s="113">
        <f t="shared" si="44"/>
        <v>0</v>
      </c>
    </row>
    <row r="2743" spans="2:11" x14ac:dyDescent="0.3">
      <c r="B2743" s="126">
        <v>0</v>
      </c>
      <c r="K2743" s="113">
        <f t="shared" si="44"/>
        <v>0</v>
      </c>
    </row>
    <row r="2744" spans="2:11" x14ac:dyDescent="0.3">
      <c r="B2744" s="126">
        <v>0</v>
      </c>
      <c r="K2744" s="113">
        <f t="shared" si="44"/>
        <v>0</v>
      </c>
    </row>
    <row r="2745" spans="2:11" x14ac:dyDescent="0.3">
      <c r="B2745" s="126">
        <v>0</v>
      </c>
      <c r="K2745" s="113">
        <f t="shared" si="44"/>
        <v>0</v>
      </c>
    </row>
    <row r="2746" spans="2:11" x14ac:dyDescent="0.3">
      <c r="B2746" s="126">
        <v>0</v>
      </c>
      <c r="K2746" s="113">
        <f t="shared" si="44"/>
        <v>0</v>
      </c>
    </row>
    <row r="2747" spans="2:11" x14ac:dyDescent="0.3">
      <c r="B2747" s="126">
        <v>0</v>
      </c>
      <c r="K2747" s="113">
        <f t="shared" si="44"/>
        <v>0</v>
      </c>
    </row>
    <row r="2748" spans="2:11" x14ac:dyDescent="0.3">
      <c r="B2748" s="126">
        <v>0</v>
      </c>
      <c r="K2748" s="113">
        <f t="shared" si="44"/>
        <v>0</v>
      </c>
    </row>
    <row r="2749" spans="2:11" x14ac:dyDescent="0.3">
      <c r="B2749" s="126">
        <v>-10460</v>
      </c>
      <c r="K2749" s="113">
        <f t="shared" si="44"/>
        <v>-13169.844559585492</v>
      </c>
    </row>
    <row r="2750" spans="2:11" x14ac:dyDescent="0.3">
      <c r="B2750" s="126">
        <v>-1620</v>
      </c>
      <c r="K2750" s="113">
        <f t="shared" si="44"/>
        <v>-2039.6891191709844</v>
      </c>
    </row>
    <row r="2751" spans="2:11" x14ac:dyDescent="0.3">
      <c r="B2751" s="126">
        <v>-9330</v>
      </c>
      <c r="K2751" s="113">
        <f t="shared" si="44"/>
        <v>-11747.098445595855</v>
      </c>
    </row>
    <row r="2752" spans="2:11" x14ac:dyDescent="0.3">
      <c r="B2752" s="126">
        <v>-25920</v>
      </c>
      <c r="K2752" s="113">
        <f t="shared" si="44"/>
        <v>-32635.025906735751</v>
      </c>
    </row>
    <row r="2753" spans="2:11" x14ac:dyDescent="0.3">
      <c r="B2753" s="126">
        <v>-37710</v>
      </c>
      <c r="K2753" s="113">
        <f t="shared" si="44"/>
        <v>-47479.43005181347</v>
      </c>
    </row>
    <row r="2754" spans="2:11" x14ac:dyDescent="0.3">
      <c r="B2754" s="126">
        <v>-43530</v>
      </c>
      <c r="K2754" s="113">
        <f t="shared" si="44"/>
        <v>-54807.202072538865</v>
      </c>
    </row>
    <row r="2755" spans="2:11" x14ac:dyDescent="0.3">
      <c r="B2755" s="126">
        <v>-49640</v>
      </c>
      <c r="K2755" s="113">
        <f t="shared" si="44"/>
        <v>-62500.103626943004</v>
      </c>
    </row>
    <row r="2756" spans="2:11" x14ac:dyDescent="0.3">
      <c r="B2756" s="126">
        <v>-52320</v>
      </c>
      <c r="K2756" s="113">
        <f t="shared" si="44"/>
        <v>-65874.404145077715</v>
      </c>
    </row>
    <row r="2757" spans="2:11" x14ac:dyDescent="0.3">
      <c r="B2757" s="126">
        <v>-52010</v>
      </c>
      <c r="K2757" s="113">
        <f t="shared" si="44"/>
        <v>-65484.09326424871</v>
      </c>
    </row>
    <row r="2758" spans="2:11" x14ac:dyDescent="0.3">
      <c r="B2758" s="126">
        <v>-50810</v>
      </c>
      <c r="K2758" s="113">
        <f t="shared" si="44"/>
        <v>-63973.212435233159</v>
      </c>
    </row>
    <row r="2759" spans="2:11" x14ac:dyDescent="0.3">
      <c r="B2759" s="126">
        <v>-44380</v>
      </c>
      <c r="K2759" s="113">
        <f t="shared" si="44"/>
        <v>-55877.409326424873</v>
      </c>
    </row>
    <row r="2760" spans="2:11" x14ac:dyDescent="0.3">
      <c r="B2760" s="126">
        <v>-35840</v>
      </c>
      <c r="K2760" s="113">
        <f t="shared" ref="K2760:K2823" si="45">IF(B2760&gt;0,B2760*(1-(1/4.03)),B2760*(1+(1/3.86)))</f>
        <v>-45124.974093264253</v>
      </c>
    </row>
    <row r="2761" spans="2:11" x14ac:dyDescent="0.3">
      <c r="B2761" s="126">
        <v>-23950</v>
      </c>
      <c r="K2761" s="113">
        <f t="shared" si="45"/>
        <v>-30154.663212435233</v>
      </c>
    </row>
    <row r="2762" spans="2:11" x14ac:dyDescent="0.3">
      <c r="B2762" s="126">
        <v>-12790</v>
      </c>
      <c r="K2762" s="113">
        <f t="shared" si="45"/>
        <v>-16103.471502590673</v>
      </c>
    </row>
    <row r="2763" spans="2:11" x14ac:dyDescent="0.3">
      <c r="B2763" s="126">
        <v>0</v>
      </c>
      <c r="K2763" s="113">
        <f t="shared" si="45"/>
        <v>0</v>
      </c>
    </row>
    <row r="2764" spans="2:11" x14ac:dyDescent="0.3">
      <c r="B2764" s="126">
        <v>0</v>
      </c>
      <c r="K2764" s="113">
        <f t="shared" si="45"/>
        <v>0</v>
      </c>
    </row>
    <row r="2765" spans="2:11" x14ac:dyDescent="0.3">
      <c r="B2765" s="126">
        <v>0</v>
      </c>
      <c r="K2765" s="113">
        <f t="shared" si="45"/>
        <v>0</v>
      </c>
    </row>
    <row r="2766" spans="2:11" x14ac:dyDescent="0.3">
      <c r="B2766" s="126">
        <v>0</v>
      </c>
      <c r="K2766" s="113">
        <f t="shared" si="45"/>
        <v>0</v>
      </c>
    </row>
    <row r="2767" spans="2:11" x14ac:dyDescent="0.3">
      <c r="B2767" s="126">
        <v>0</v>
      </c>
      <c r="K2767" s="113">
        <f t="shared" si="45"/>
        <v>0</v>
      </c>
    </row>
    <row r="2768" spans="2:11" x14ac:dyDescent="0.3">
      <c r="B2768" s="126">
        <v>0</v>
      </c>
      <c r="K2768" s="113">
        <f t="shared" si="45"/>
        <v>0</v>
      </c>
    </row>
    <row r="2769" spans="2:11" x14ac:dyDescent="0.3">
      <c r="B2769" s="126">
        <v>0</v>
      </c>
      <c r="K2769" s="113">
        <f t="shared" si="45"/>
        <v>0</v>
      </c>
    </row>
    <row r="2770" spans="2:11" x14ac:dyDescent="0.3">
      <c r="B2770" s="126">
        <v>0</v>
      </c>
      <c r="K2770" s="113">
        <f t="shared" si="45"/>
        <v>0</v>
      </c>
    </row>
    <row r="2771" spans="2:11" x14ac:dyDescent="0.3">
      <c r="B2771" s="126">
        <v>0</v>
      </c>
      <c r="K2771" s="113">
        <f t="shared" si="45"/>
        <v>0</v>
      </c>
    </row>
    <row r="2772" spans="2:11" x14ac:dyDescent="0.3">
      <c r="B2772" s="126">
        <v>0</v>
      </c>
      <c r="K2772" s="113">
        <f t="shared" si="45"/>
        <v>0</v>
      </c>
    </row>
    <row r="2773" spans="2:11" x14ac:dyDescent="0.3">
      <c r="B2773" s="126">
        <v>-4760</v>
      </c>
      <c r="K2773" s="113">
        <f t="shared" si="45"/>
        <v>-5993.1606217616581</v>
      </c>
    </row>
    <row r="2774" spans="2:11" x14ac:dyDescent="0.3">
      <c r="B2774" s="126">
        <v>-360</v>
      </c>
      <c r="K2774" s="113">
        <f t="shared" si="45"/>
        <v>-453.2642487046632</v>
      </c>
    </row>
    <row r="2775" spans="2:11" x14ac:dyDescent="0.3">
      <c r="B2775" s="126">
        <v>-1870</v>
      </c>
      <c r="K2775" s="113">
        <f t="shared" si="45"/>
        <v>-2354.4559585492229</v>
      </c>
    </row>
    <row r="2776" spans="2:11" x14ac:dyDescent="0.3">
      <c r="B2776" s="126">
        <v>-10270</v>
      </c>
      <c r="K2776" s="113">
        <f t="shared" si="45"/>
        <v>-12930.621761658031</v>
      </c>
    </row>
    <row r="2777" spans="2:11" x14ac:dyDescent="0.3">
      <c r="B2777" s="126">
        <v>-24960</v>
      </c>
      <c r="K2777" s="113">
        <f t="shared" si="45"/>
        <v>-31426.321243523318</v>
      </c>
    </row>
    <row r="2778" spans="2:11" x14ac:dyDescent="0.3">
      <c r="B2778" s="126">
        <v>-33990</v>
      </c>
      <c r="K2778" s="113">
        <f t="shared" si="45"/>
        <v>-42795.699481865289</v>
      </c>
    </row>
    <row r="2779" spans="2:11" x14ac:dyDescent="0.3">
      <c r="B2779" s="126">
        <v>-39850</v>
      </c>
      <c r="K2779" s="113">
        <f t="shared" si="45"/>
        <v>-50173.834196891192</v>
      </c>
    </row>
    <row r="2780" spans="2:11" x14ac:dyDescent="0.3">
      <c r="B2780" s="126">
        <v>-46110</v>
      </c>
      <c r="K2780" s="113">
        <f t="shared" si="45"/>
        <v>-58055.595854922278</v>
      </c>
    </row>
    <row r="2781" spans="2:11" x14ac:dyDescent="0.3">
      <c r="B2781" s="126">
        <v>-50100</v>
      </c>
      <c r="K2781" s="113">
        <f t="shared" si="45"/>
        <v>-63079.274611398963</v>
      </c>
    </row>
    <row r="2782" spans="2:11" x14ac:dyDescent="0.3">
      <c r="B2782" s="126">
        <v>-51130</v>
      </c>
      <c r="K2782" s="113">
        <f t="shared" si="45"/>
        <v>-64376.113989637306</v>
      </c>
    </row>
    <row r="2783" spans="2:11" x14ac:dyDescent="0.3">
      <c r="B2783" s="126">
        <v>-48010</v>
      </c>
      <c r="K2783" s="113">
        <f t="shared" si="45"/>
        <v>-60447.82383419689</v>
      </c>
    </row>
    <row r="2784" spans="2:11" x14ac:dyDescent="0.3">
      <c r="B2784" s="126">
        <v>-39440</v>
      </c>
      <c r="K2784" s="113">
        <f t="shared" si="45"/>
        <v>-49657.616580310882</v>
      </c>
    </row>
    <row r="2785" spans="2:11" x14ac:dyDescent="0.3">
      <c r="B2785" s="126">
        <v>-28410</v>
      </c>
      <c r="K2785" s="113">
        <f t="shared" si="45"/>
        <v>-35770.103626943004</v>
      </c>
    </row>
    <row r="2786" spans="2:11" x14ac:dyDescent="0.3">
      <c r="B2786" s="126">
        <v>-17830</v>
      </c>
      <c r="K2786" s="113">
        <f t="shared" si="45"/>
        <v>-22449.170984455959</v>
      </c>
    </row>
    <row r="2787" spans="2:11" x14ac:dyDescent="0.3">
      <c r="B2787" s="126">
        <v>0</v>
      </c>
      <c r="K2787" s="113">
        <f t="shared" si="45"/>
        <v>0</v>
      </c>
    </row>
    <row r="2788" spans="2:11" x14ac:dyDescent="0.3">
      <c r="B2788" s="126">
        <v>0</v>
      </c>
      <c r="K2788" s="113">
        <f t="shared" si="45"/>
        <v>0</v>
      </c>
    </row>
    <row r="2789" spans="2:11" x14ac:dyDescent="0.3">
      <c r="B2789" s="126">
        <v>0</v>
      </c>
      <c r="K2789" s="113">
        <f t="shared" si="45"/>
        <v>0</v>
      </c>
    </row>
    <row r="2790" spans="2:11" x14ac:dyDescent="0.3">
      <c r="B2790" s="126">
        <v>0</v>
      </c>
      <c r="K2790" s="113">
        <f t="shared" si="45"/>
        <v>0</v>
      </c>
    </row>
    <row r="2791" spans="2:11" x14ac:dyDescent="0.3">
      <c r="B2791" s="126">
        <v>0</v>
      </c>
      <c r="K2791" s="113">
        <f t="shared" si="45"/>
        <v>0</v>
      </c>
    </row>
    <row r="2792" spans="2:11" x14ac:dyDescent="0.3">
      <c r="B2792" s="126">
        <v>0</v>
      </c>
      <c r="K2792" s="113">
        <f t="shared" si="45"/>
        <v>0</v>
      </c>
    </row>
    <row r="2793" spans="2:11" x14ac:dyDescent="0.3">
      <c r="B2793" s="126">
        <v>0</v>
      </c>
      <c r="K2793" s="113">
        <f t="shared" si="45"/>
        <v>0</v>
      </c>
    </row>
    <row r="2794" spans="2:11" x14ac:dyDescent="0.3">
      <c r="B2794" s="126">
        <v>0</v>
      </c>
      <c r="K2794" s="113">
        <f t="shared" si="45"/>
        <v>0</v>
      </c>
    </row>
    <row r="2795" spans="2:11" x14ac:dyDescent="0.3">
      <c r="B2795" s="126">
        <v>0</v>
      </c>
      <c r="K2795" s="113">
        <f t="shared" si="45"/>
        <v>0</v>
      </c>
    </row>
    <row r="2796" spans="2:11" x14ac:dyDescent="0.3">
      <c r="B2796" s="126">
        <v>0</v>
      </c>
      <c r="K2796" s="113">
        <f t="shared" si="45"/>
        <v>0</v>
      </c>
    </row>
    <row r="2797" spans="2:11" x14ac:dyDescent="0.3">
      <c r="B2797" s="126">
        <v>-5820</v>
      </c>
      <c r="K2797" s="113">
        <f t="shared" si="45"/>
        <v>-7327.7720207253888</v>
      </c>
    </row>
    <row r="2798" spans="2:11" x14ac:dyDescent="0.3">
      <c r="B2798" s="126">
        <v>-920</v>
      </c>
      <c r="K2798" s="113">
        <f t="shared" si="45"/>
        <v>-1158.3419689119171</v>
      </c>
    </row>
    <row r="2799" spans="2:11" x14ac:dyDescent="0.3">
      <c r="B2799" s="126">
        <v>-5330</v>
      </c>
      <c r="K2799" s="113">
        <f t="shared" si="45"/>
        <v>-6710.8290155440418</v>
      </c>
    </row>
    <row r="2800" spans="2:11" x14ac:dyDescent="0.3">
      <c r="B2800" s="126">
        <v>-21970</v>
      </c>
      <c r="K2800" s="113">
        <f t="shared" si="45"/>
        <v>-27661.709844559588</v>
      </c>
    </row>
    <row r="2801" spans="2:11" x14ac:dyDescent="0.3">
      <c r="B2801" s="126">
        <v>-33830</v>
      </c>
      <c r="K2801" s="113">
        <f t="shared" si="45"/>
        <v>-42594.248704663216</v>
      </c>
    </row>
    <row r="2802" spans="2:11" x14ac:dyDescent="0.3">
      <c r="B2802" s="126">
        <v>-42710</v>
      </c>
      <c r="K2802" s="113">
        <f t="shared" si="45"/>
        <v>-53774.766839378237</v>
      </c>
    </row>
    <row r="2803" spans="2:11" x14ac:dyDescent="0.3">
      <c r="B2803" s="126">
        <v>-48540</v>
      </c>
      <c r="K2803" s="113">
        <f t="shared" si="45"/>
        <v>-61115.129533678759</v>
      </c>
    </row>
    <row r="2804" spans="2:11" x14ac:dyDescent="0.3">
      <c r="B2804" s="126">
        <v>-54190</v>
      </c>
      <c r="K2804" s="113">
        <f t="shared" si="45"/>
        <v>-68228.860103626939</v>
      </c>
    </row>
    <row r="2805" spans="2:11" x14ac:dyDescent="0.3">
      <c r="B2805" s="126">
        <v>-56750</v>
      </c>
      <c r="K2805" s="113">
        <f t="shared" si="45"/>
        <v>-71452.072538860099</v>
      </c>
    </row>
    <row r="2806" spans="2:11" x14ac:dyDescent="0.3">
      <c r="B2806" s="126">
        <v>-56620</v>
      </c>
      <c r="K2806" s="113">
        <f t="shared" si="45"/>
        <v>-71288.393782383428</v>
      </c>
    </row>
    <row r="2807" spans="2:11" x14ac:dyDescent="0.3">
      <c r="B2807" s="126">
        <v>-53600</v>
      </c>
      <c r="K2807" s="113">
        <f t="shared" si="45"/>
        <v>-67486.010362694302</v>
      </c>
    </row>
    <row r="2808" spans="2:11" x14ac:dyDescent="0.3">
      <c r="B2808" s="126">
        <v>-45280</v>
      </c>
      <c r="K2808" s="113">
        <f t="shared" si="45"/>
        <v>-57010.56994818653</v>
      </c>
    </row>
    <row r="2809" spans="2:11" x14ac:dyDescent="0.3">
      <c r="B2809" s="126">
        <v>-33250</v>
      </c>
      <c r="K2809" s="113">
        <f t="shared" si="45"/>
        <v>-41863.989637305698</v>
      </c>
    </row>
    <row r="2810" spans="2:11" x14ac:dyDescent="0.3">
      <c r="B2810" s="126">
        <v>-20800</v>
      </c>
      <c r="K2810" s="113">
        <f t="shared" si="45"/>
        <v>-26188.601036269432</v>
      </c>
    </row>
    <row r="2811" spans="2:11" x14ac:dyDescent="0.3">
      <c r="B2811" s="126">
        <v>0</v>
      </c>
      <c r="K2811" s="113">
        <f t="shared" si="45"/>
        <v>0</v>
      </c>
    </row>
    <row r="2812" spans="2:11" x14ac:dyDescent="0.3">
      <c r="B2812" s="126">
        <v>0</v>
      </c>
      <c r="K2812" s="113">
        <f t="shared" si="45"/>
        <v>0</v>
      </c>
    </row>
    <row r="2813" spans="2:11" x14ac:dyDescent="0.3">
      <c r="B2813" s="126">
        <v>0</v>
      </c>
      <c r="K2813" s="113">
        <f t="shared" si="45"/>
        <v>0</v>
      </c>
    </row>
    <row r="2814" spans="2:11" x14ac:dyDescent="0.3">
      <c r="B2814" s="126">
        <v>0</v>
      </c>
      <c r="K2814" s="113">
        <f t="shared" si="45"/>
        <v>0</v>
      </c>
    </row>
    <row r="2815" spans="2:11" x14ac:dyDescent="0.3">
      <c r="B2815" s="126">
        <v>0</v>
      </c>
      <c r="K2815" s="113">
        <f t="shared" si="45"/>
        <v>0</v>
      </c>
    </row>
    <row r="2816" spans="2:11" x14ac:dyDescent="0.3">
      <c r="B2816" s="126">
        <v>0</v>
      </c>
      <c r="K2816" s="113">
        <f t="shared" si="45"/>
        <v>0</v>
      </c>
    </row>
    <row r="2817" spans="2:11" x14ac:dyDescent="0.3">
      <c r="B2817" s="126">
        <v>0</v>
      </c>
      <c r="K2817" s="113">
        <f t="shared" si="45"/>
        <v>0</v>
      </c>
    </row>
    <row r="2818" spans="2:11" x14ac:dyDescent="0.3">
      <c r="B2818" s="126">
        <v>0</v>
      </c>
      <c r="K2818" s="113">
        <f t="shared" si="45"/>
        <v>0</v>
      </c>
    </row>
    <row r="2819" spans="2:11" x14ac:dyDescent="0.3">
      <c r="B2819" s="126">
        <v>0</v>
      </c>
      <c r="K2819" s="113">
        <f t="shared" si="45"/>
        <v>0</v>
      </c>
    </row>
    <row r="2820" spans="2:11" x14ac:dyDescent="0.3">
      <c r="B2820" s="126">
        <v>0</v>
      </c>
      <c r="K2820" s="113">
        <f t="shared" si="45"/>
        <v>0</v>
      </c>
    </row>
    <row r="2821" spans="2:11" x14ac:dyDescent="0.3">
      <c r="B2821" s="126">
        <v>0</v>
      </c>
      <c r="K2821" s="113">
        <f t="shared" si="45"/>
        <v>0</v>
      </c>
    </row>
    <row r="2822" spans="2:11" x14ac:dyDescent="0.3">
      <c r="B2822" s="126">
        <v>-7570</v>
      </c>
      <c r="K2822" s="113">
        <f t="shared" si="45"/>
        <v>-9531.1398963730571</v>
      </c>
    </row>
    <row r="2823" spans="2:11" x14ac:dyDescent="0.3">
      <c r="B2823" s="126">
        <v>-2320</v>
      </c>
      <c r="K2823" s="113">
        <f t="shared" si="45"/>
        <v>-2921.036269430052</v>
      </c>
    </row>
    <row r="2824" spans="2:11" x14ac:dyDescent="0.3">
      <c r="B2824" s="126">
        <v>-8610</v>
      </c>
      <c r="K2824" s="113">
        <f t="shared" ref="K2824:K2887" si="46">IF(B2824&gt;0,B2824*(1-(1/4.03)),B2824*(1+(1/3.86)))</f>
        <v>-10840.569948186529</v>
      </c>
    </row>
    <row r="2825" spans="2:11" x14ac:dyDescent="0.3">
      <c r="B2825" s="126">
        <v>-16730</v>
      </c>
      <c r="K2825" s="113">
        <f t="shared" si="46"/>
        <v>-21064.19689119171</v>
      </c>
    </row>
    <row r="2826" spans="2:11" x14ac:dyDescent="0.3">
      <c r="B2826" s="126">
        <v>-19720</v>
      </c>
      <c r="K2826" s="113">
        <f t="shared" si="46"/>
        <v>-24828.808290155441</v>
      </c>
    </row>
    <row r="2827" spans="2:11" x14ac:dyDescent="0.3">
      <c r="B2827" s="126">
        <v>-22880</v>
      </c>
      <c r="K2827" s="113">
        <f t="shared" si="46"/>
        <v>-28807.461139896375</v>
      </c>
    </row>
    <row r="2828" spans="2:11" x14ac:dyDescent="0.3">
      <c r="B2828" s="126">
        <v>-35910</v>
      </c>
      <c r="K2828" s="113">
        <f t="shared" si="46"/>
        <v>-45213.108808290155</v>
      </c>
    </row>
    <row r="2829" spans="2:11" x14ac:dyDescent="0.3">
      <c r="B2829" s="126">
        <v>-36820</v>
      </c>
      <c r="K2829" s="113">
        <f t="shared" si="46"/>
        <v>-46358.860103626947</v>
      </c>
    </row>
    <row r="2830" spans="2:11" x14ac:dyDescent="0.3">
      <c r="B2830" s="126">
        <v>-30100</v>
      </c>
      <c r="K2830" s="113">
        <f t="shared" si="46"/>
        <v>-37897.927461139894</v>
      </c>
    </row>
    <row r="2831" spans="2:11" x14ac:dyDescent="0.3">
      <c r="B2831" s="126">
        <v>-25940</v>
      </c>
      <c r="K2831" s="113">
        <f t="shared" si="46"/>
        <v>-32660.207253886012</v>
      </c>
    </row>
    <row r="2832" spans="2:11" x14ac:dyDescent="0.3">
      <c r="B2832" s="126">
        <v>-21820</v>
      </c>
      <c r="K2832" s="113">
        <f t="shared" si="46"/>
        <v>-27472.849740932645</v>
      </c>
    </row>
    <row r="2833" spans="2:11" x14ac:dyDescent="0.3">
      <c r="B2833" s="126">
        <v>-16110</v>
      </c>
      <c r="K2833" s="113">
        <f t="shared" si="46"/>
        <v>-20283.575129533678</v>
      </c>
    </row>
    <row r="2834" spans="2:11" x14ac:dyDescent="0.3">
      <c r="B2834" s="126">
        <v>-11120</v>
      </c>
      <c r="K2834" s="113">
        <f t="shared" si="46"/>
        <v>-14000.829015544043</v>
      </c>
    </row>
    <row r="2835" spans="2:11" x14ac:dyDescent="0.3">
      <c r="B2835" s="126">
        <v>0</v>
      </c>
      <c r="K2835" s="113">
        <f t="shared" si="46"/>
        <v>0</v>
      </c>
    </row>
    <row r="2836" spans="2:11" x14ac:dyDescent="0.3">
      <c r="B2836" s="126">
        <v>0</v>
      </c>
      <c r="K2836" s="113">
        <f t="shared" si="46"/>
        <v>0</v>
      </c>
    </row>
    <row r="2837" spans="2:11" x14ac:dyDescent="0.3">
      <c r="B2837" s="126">
        <v>0</v>
      </c>
      <c r="K2837" s="113">
        <f t="shared" si="46"/>
        <v>0</v>
      </c>
    </row>
    <row r="2838" spans="2:11" x14ac:dyDescent="0.3">
      <c r="B2838" s="126">
        <v>0</v>
      </c>
      <c r="K2838" s="113">
        <f t="shared" si="46"/>
        <v>0</v>
      </c>
    </row>
    <row r="2839" spans="2:11" x14ac:dyDescent="0.3">
      <c r="B2839" s="126">
        <v>0</v>
      </c>
      <c r="K2839" s="113">
        <f t="shared" si="46"/>
        <v>0</v>
      </c>
    </row>
    <row r="2840" spans="2:11" x14ac:dyDescent="0.3">
      <c r="B2840" s="126">
        <v>0</v>
      </c>
      <c r="K2840" s="113">
        <f t="shared" si="46"/>
        <v>0</v>
      </c>
    </row>
    <row r="2841" spans="2:11" x14ac:dyDescent="0.3">
      <c r="B2841" s="126">
        <v>0</v>
      </c>
      <c r="K2841" s="113">
        <f t="shared" si="46"/>
        <v>0</v>
      </c>
    </row>
    <row r="2842" spans="2:11" x14ac:dyDescent="0.3">
      <c r="B2842" s="126">
        <v>0</v>
      </c>
      <c r="K2842" s="113">
        <f t="shared" si="46"/>
        <v>0</v>
      </c>
    </row>
    <row r="2843" spans="2:11" x14ac:dyDescent="0.3">
      <c r="B2843" s="126">
        <v>0</v>
      </c>
      <c r="K2843" s="113">
        <f t="shared" si="46"/>
        <v>0</v>
      </c>
    </row>
    <row r="2844" spans="2:11" x14ac:dyDescent="0.3">
      <c r="B2844" s="126">
        <v>0</v>
      </c>
      <c r="K2844" s="113">
        <f t="shared" si="46"/>
        <v>0</v>
      </c>
    </row>
    <row r="2845" spans="2:11" x14ac:dyDescent="0.3">
      <c r="B2845" s="126">
        <v>0</v>
      </c>
      <c r="K2845" s="113">
        <f t="shared" si="46"/>
        <v>0</v>
      </c>
    </row>
    <row r="2846" spans="2:11" x14ac:dyDescent="0.3">
      <c r="B2846" s="126">
        <v>0</v>
      </c>
      <c r="K2846" s="113">
        <f t="shared" si="46"/>
        <v>0</v>
      </c>
    </row>
    <row r="2847" spans="2:11" x14ac:dyDescent="0.3">
      <c r="B2847" s="126">
        <v>0</v>
      </c>
      <c r="K2847" s="113">
        <f t="shared" si="46"/>
        <v>0</v>
      </c>
    </row>
    <row r="2848" spans="2:11" x14ac:dyDescent="0.3">
      <c r="B2848" s="126">
        <v>0</v>
      </c>
      <c r="K2848" s="113">
        <f t="shared" si="46"/>
        <v>0</v>
      </c>
    </row>
    <row r="2849" spans="2:11" x14ac:dyDescent="0.3">
      <c r="B2849" s="126">
        <v>-32020.000000000004</v>
      </c>
      <c r="K2849" s="113">
        <f t="shared" si="46"/>
        <v>-40315.336787564775</v>
      </c>
    </row>
    <row r="2850" spans="2:11" x14ac:dyDescent="0.3">
      <c r="B2850" s="126">
        <v>-29320</v>
      </c>
      <c r="K2850" s="113">
        <f t="shared" si="46"/>
        <v>-36915.854922279796</v>
      </c>
    </row>
    <row r="2851" spans="2:11" x14ac:dyDescent="0.3">
      <c r="B2851" s="126">
        <v>-33700</v>
      </c>
      <c r="K2851" s="113">
        <f t="shared" si="46"/>
        <v>-42430.56994818653</v>
      </c>
    </row>
    <row r="2852" spans="2:11" x14ac:dyDescent="0.3">
      <c r="B2852" s="126">
        <v>-34010</v>
      </c>
      <c r="K2852" s="113">
        <f t="shared" si="46"/>
        <v>-42820.880829015543</v>
      </c>
    </row>
    <row r="2853" spans="2:11" x14ac:dyDescent="0.3">
      <c r="B2853" s="126">
        <v>-34790</v>
      </c>
      <c r="K2853" s="113">
        <f t="shared" si="46"/>
        <v>-43802.953367875649</v>
      </c>
    </row>
    <row r="2854" spans="2:11" x14ac:dyDescent="0.3">
      <c r="B2854" s="126">
        <v>-34960</v>
      </c>
      <c r="K2854" s="113">
        <f t="shared" si="46"/>
        <v>-44016.994818652849</v>
      </c>
    </row>
    <row r="2855" spans="2:11" x14ac:dyDescent="0.3">
      <c r="B2855" s="126">
        <v>-30330</v>
      </c>
      <c r="K2855" s="113">
        <f t="shared" si="46"/>
        <v>-38187.512953367877</v>
      </c>
    </row>
    <row r="2856" spans="2:11" x14ac:dyDescent="0.3">
      <c r="B2856" s="126">
        <v>0</v>
      </c>
      <c r="K2856" s="113">
        <f t="shared" si="46"/>
        <v>0</v>
      </c>
    </row>
    <row r="2857" spans="2:11" x14ac:dyDescent="0.3">
      <c r="B2857" s="126">
        <v>0</v>
      </c>
      <c r="K2857" s="113">
        <f t="shared" si="46"/>
        <v>0</v>
      </c>
    </row>
    <row r="2858" spans="2:11" x14ac:dyDescent="0.3">
      <c r="B2858" s="126">
        <v>0</v>
      </c>
      <c r="K2858" s="113">
        <f t="shared" si="46"/>
        <v>0</v>
      </c>
    </row>
    <row r="2859" spans="2:11" x14ac:dyDescent="0.3">
      <c r="B2859" s="126">
        <v>0</v>
      </c>
      <c r="K2859" s="113">
        <f t="shared" si="46"/>
        <v>0</v>
      </c>
    </row>
    <row r="2860" spans="2:11" x14ac:dyDescent="0.3">
      <c r="B2860" s="126">
        <v>0</v>
      </c>
      <c r="K2860" s="113">
        <f t="shared" si="46"/>
        <v>0</v>
      </c>
    </row>
    <row r="2861" spans="2:11" x14ac:dyDescent="0.3">
      <c r="B2861" s="126">
        <v>0</v>
      </c>
      <c r="K2861" s="113">
        <f t="shared" si="46"/>
        <v>0</v>
      </c>
    </row>
    <row r="2862" spans="2:11" x14ac:dyDescent="0.3">
      <c r="B2862" s="126">
        <v>0</v>
      </c>
      <c r="K2862" s="113">
        <f t="shared" si="46"/>
        <v>0</v>
      </c>
    </row>
    <row r="2863" spans="2:11" x14ac:dyDescent="0.3">
      <c r="B2863" s="126">
        <v>0</v>
      </c>
      <c r="K2863" s="113">
        <f t="shared" si="46"/>
        <v>0</v>
      </c>
    </row>
    <row r="2864" spans="2:11" x14ac:dyDescent="0.3">
      <c r="B2864" s="126">
        <v>0</v>
      </c>
      <c r="K2864" s="113">
        <f t="shared" si="46"/>
        <v>0</v>
      </c>
    </row>
    <row r="2865" spans="2:11" x14ac:dyDescent="0.3">
      <c r="B2865" s="126">
        <v>0</v>
      </c>
      <c r="K2865" s="113">
        <f t="shared" si="46"/>
        <v>0</v>
      </c>
    </row>
    <row r="2866" spans="2:11" x14ac:dyDescent="0.3">
      <c r="B2866" s="126">
        <v>0</v>
      </c>
      <c r="K2866" s="113">
        <f t="shared" si="46"/>
        <v>0</v>
      </c>
    </row>
    <row r="2867" spans="2:11" x14ac:dyDescent="0.3">
      <c r="B2867" s="126">
        <v>0</v>
      </c>
      <c r="K2867" s="113">
        <f t="shared" si="46"/>
        <v>0</v>
      </c>
    </row>
    <row r="2868" spans="2:11" x14ac:dyDescent="0.3">
      <c r="B2868" s="126">
        <v>0</v>
      </c>
      <c r="K2868" s="113">
        <f t="shared" si="46"/>
        <v>0</v>
      </c>
    </row>
    <row r="2869" spans="2:11" x14ac:dyDescent="0.3">
      <c r="B2869" s="126">
        <v>-11550</v>
      </c>
      <c r="K2869" s="113">
        <f t="shared" si="46"/>
        <v>-14542.227979274612</v>
      </c>
    </row>
    <row r="2870" spans="2:11" x14ac:dyDescent="0.3">
      <c r="B2870" s="126">
        <v>-5360</v>
      </c>
      <c r="K2870" s="113">
        <f t="shared" si="46"/>
        <v>-6748.6010362694306</v>
      </c>
    </row>
    <row r="2871" spans="2:11" x14ac:dyDescent="0.3">
      <c r="B2871" s="126">
        <v>-14060</v>
      </c>
      <c r="K2871" s="113">
        <f t="shared" si="46"/>
        <v>-17702.487046632126</v>
      </c>
    </row>
    <row r="2872" spans="2:11" x14ac:dyDescent="0.3">
      <c r="B2872" s="126">
        <v>-23550</v>
      </c>
      <c r="K2872" s="113">
        <f t="shared" si="46"/>
        <v>-29651.036269430053</v>
      </c>
    </row>
    <row r="2873" spans="2:11" x14ac:dyDescent="0.3">
      <c r="B2873" s="126">
        <v>-35470</v>
      </c>
      <c r="K2873" s="113">
        <f t="shared" si="46"/>
        <v>-44659.119170984457</v>
      </c>
    </row>
    <row r="2874" spans="2:11" x14ac:dyDescent="0.3">
      <c r="B2874" s="126">
        <v>-43160</v>
      </c>
      <c r="K2874" s="113">
        <f t="shared" si="46"/>
        <v>-54341.347150259069</v>
      </c>
    </row>
    <row r="2875" spans="2:11" x14ac:dyDescent="0.3">
      <c r="B2875" s="126">
        <v>-53770</v>
      </c>
      <c r="K2875" s="113">
        <f t="shared" si="46"/>
        <v>-67700.051813471509</v>
      </c>
    </row>
    <row r="2876" spans="2:11" x14ac:dyDescent="0.3">
      <c r="B2876" s="126">
        <v>-54180</v>
      </c>
      <c r="K2876" s="113">
        <f t="shared" si="46"/>
        <v>-68216.26943005182</v>
      </c>
    </row>
    <row r="2877" spans="2:11" x14ac:dyDescent="0.3">
      <c r="B2877" s="126">
        <v>-56540</v>
      </c>
      <c r="K2877" s="113">
        <f t="shared" si="46"/>
        <v>-71187.668393782384</v>
      </c>
    </row>
    <row r="2878" spans="2:11" x14ac:dyDescent="0.3">
      <c r="B2878" s="126">
        <v>-58870</v>
      </c>
      <c r="K2878" s="113">
        <f t="shared" si="46"/>
        <v>-74121.29533678756</v>
      </c>
    </row>
    <row r="2879" spans="2:11" x14ac:dyDescent="0.3">
      <c r="B2879" s="126">
        <v>-54800</v>
      </c>
      <c r="K2879" s="113">
        <f t="shared" si="46"/>
        <v>-68996.891191709845</v>
      </c>
    </row>
    <row r="2880" spans="2:11" x14ac:dyDescent="0.3">
      <c r="B2880" s="126">
        <v>-48030</v>
      </c>
      <c r="K2880" s="113">
        <f t="shared" si="46"/>
        <v>-60473.005181347151</v>
      </c>
    </row>
    <row r="2881" spans="2:11" x14ac:dyDescent="0.3">
      <c r="B2881" s="126">
        <v>-36790</v>
      </c>
      <c r="K2881" s="113">
        <f t="shared" si="46"/>
        <v>-46321.088082901559</v>
      </c>
    </row>
    <row r="2882" spans="2:11" x14ac:dyDescent="0.3">
      <c r="B2882" s="126">
        <v>-25340</v>
      </c>
      <c r="K2882" s="113">
        <f t="shared" si="46"/>
        <v>-31904.766839378241</v>
      </c>
    </row>
    <row r="2883" spans="2:11" x14ac:dyDescent="0.3">
      <c r="B2883" s="126">
        <v>0</v>
      </c>
      <c r="K2883" s="113">
        <f t="shared" si="46"/>
        <v>0</v>
      </c>
    </row>
    <row r="2884" spans="2:11" x14ac:dyDescent="0.3">
      <c r="B2884" s="126">
        <v>0</v>
      </c>
      <c r="K2884" s="113">
        <f t="shared" si="46"/>
        <v>0</v>
      </c>
    </row>
    <row r="2885" spans="2:11" x14ac:dyDescent="0.3">
      <c r="B2885" s="126">
        <v>0</v>
      </c>
      <c r="K2885" s="113">
        <f t="shared" si="46"/>
        <v>0</v>
      </c>
    </row>
    <row r="2886" spans="2:11" x14ac:dyDescent="0.3">
      <c r="B2886" s="126">
        <v>0</v>
      </c>
      <c r="K2886" s="113">
        <f t="shared" si="46"/>
        <v>0</v>
      </c>
    </row>
    <row r="2887" spans="2:11" x14ac:dyDescent="0.3">
      <c r="B2887" s="126">
        <v>0</v>
      </c>
      <c r="K2887" s="113">
        <f t="shared" si="46"/>
        <v>0</v>
      </c>
    </row>
    <row r="2888" spans="2:11" x14ac:dyDescent="0.3">
      <c r="B2888" s="126">
        <v>0</v>
      </c>
      <c r="K2888" s="113">
        <f t="shared" ref="K2888:K2951" si="47">IF(B2888&gt;0,B2888*(1-(1/4.03)),B2888*(1+(1/3.86)))</f>
        <v>0</v>
      </c>
    </row>
    <row r="2889" spans="2:11" x14ac:dyDescent="0.3">
      <c r="B2889" s="126">
        <v>0</v>
      </c>
      <c r="K2889" s="113">
        <f t="shared" si="47"/>
        <v>0</v>
      </c>
    </row>
    <row r="2890" spans="2:11" x14ac:dyDescent="0.3">
      <c r="B2890" s="126">
        <v>0</v>
      </c>
      <c r="K2890" s="113">
        <f t="shared" si="47"/>
        <v>0</v>
      </c>
    </row>
    <row r="2891" spans="2:11" x14ac:dyDescent="0.3">
      <c r="B2891" s="126">
        <v>0</v>
      </c>
      <c r="K2891" s="113">
        <f t="shared" si="47"/>
        <v>0</v>
      </c>
    </row>
    <row r="2892" spans="2:11" x14ac:dyDescent="0.3">
      <c r="B2892" s="126">
        <v>0</v>
      </c>
      <c r="K2892" s="113">
        <f t="shared" si="47"/>
        <v>0</v>
      </c>
    </row>
    <row r="2893" spans="2:11" x14ac:dyDescent="0.3">
      <c r="B2893" s="126">
        <v>-19710</v>
      </c>
      <c r="K2893" s="113">
        <f t="shared" si="47"/>
        <v>-24816.21761658031</v>
      </c>
    </row>
    <row r="2894" spans="2:11" x14ac:dyDescent="0.3">
      <c r="B2894" s="126">
        <v>-14000</v>
      </c>
      <c r="K2894" s="113">
        <f t="shared" si="47"/>
        <v>-17626.943005181347</v>
      </c>
    </row>
    <row r="2895" spans="2:11" x14ac:dyDescent="0.3">
      <c r="B2895" s="126">
        <v>-28880</v>
      </c>
      <c r="K2895" s="113">
        <f t="shared" si="47"/>
        <v>-36361.865284974097</v>
      </c>
    </row>
    <row r="2896" spans="2:11" x14ac:dyDescent="0.3">
      <c r="B2896" s="126">
        <v>-39500</v>
      </c>
      <c r="K2896" s="113">
        <f t="shared" si="47"/>
        <v>-49733.160621761657</v>
      </c>
    </row>
    <row r="2897" spans="2:11" x14ac:dyDescent="0.3">
      <c r="B2897" s="126">
        <v>-46040</v>
      </c>
      <c r="K2897" s="113">
        <f t="shared" si="47"/>
        <v>-57967.461139896375</v>
      </c>
    </row>
    <row r="2898" spans="2:11" x14ac:dyDescent="0.3">
      <c r="B2898" s="126">
        <v>-52120</v>
      </c>
      <c r="K2898" s="113">
        <f t="shared" si="47"/>
        <v>-65622.590673575134</v>
      </c>
    </row>
    <row r="2899" spans="2:11" x14ac:dyDescent="0.3">
      <c r="B2899" s="126">
        <v>-53670</v>
      </c>
      <c r="K2899" s="113">
        <f t="shared" si="47"/>
        <v>-67574.145077720212</v>
      </c>
    </row>
    <row r="2900" spans="2:11" x14ac:dyDescent="0.3">
      <c r="B2900" s="126">
        <v>-56670</v>
      </c>
      <c r="K2900" s="113">
        <f t="shared" si="47"/>
        <v>-71351.347150259069</v>
      </c>
    </row>
    <row r="2901" spans="2:11" x14ac:dyDescent="0.3">
      <c r="B2901" s="126">
        <v>-55130</v>
      </c>
      <c r="K2901" s="113">
        <f t="shared" si="47"/>
        <v>-69412.383419689126</v>
      </c>
    </row>
    <row r="2902" spans="2:11" x14ac:dyDescent="0.3">
      <c r="B2902" s="126">
        <v>-54760</v>
      </c>
      <c r="K2902" s="113">
        <f t="shared" si="47"/>
        <v>-68946.528497409323</v>
      </c>
    </row>
    <row r="2903" spans="2:11" x14ac:dyDescent="0.3">
      <c r="B2903" s="126">
        <v>-49510</v>
      </c>
      <c r="K2903" s="113">
        <f t="shared" si="47"/>
        <v>-62336.424870466326</v>
      </c>
    </row>
    <row r="2904" spans="2:11" x14ac:dyDescent="0.3">
      <c r="B2904" s="126">
        <v>-43140</v>
      </c>
      <c r="K2904" s="113">
        <f t="shared" si="47"/>
        <v>-54316.165803108808</v>
      </c>
    </row>
    <row r="2905" spans="2:11" x14ac:dyDescent="0.3">
      <c r="B2905" s="126">
        <v>-35540</v>
      </c>
      <c r="K2905" s="113">
        <f t="shared" si="47"/>
        <v>-44747.253886010367</v>
      </c>
    </row>
    <row r="2906" spans="2:11" x14ac:dyDescent="0.3">
      <c r="B2906" s="126">
        <v>-28050</v>
      </c>
      <c r="K2906" s="113">
        <f t="shared" si="47"/>
        <v>-35316.839378238343</v>
      </c>
    </row>
    <row r="2907" spans="2:11" x14ac:dyDescent="0.3">
      <c r="B2907" s="126">
        <v>0</v>
      </c>
      <c r="K2907" s="113">
        <f t="shared" si="47"/>
        <v>0</v>
      </c>
    </row>
    <row r="2908" spans="2:11" x14ac:dyDescent="0.3">
      <c r="B2908" s="126">
        <v>0</v>
      </c>
      <c r="K2908" s="113">
        <f t="shared" si="47"/>
        <v>0</v>
      </c>
    </row>
    <row r="2909" spans="2:11" x14ac:dyDescent="0.3">
      <c r="B2909" s="126">
        <v>0</v>
      </c>
      <c r="K2909" s="113">
        <f t="shared" si="47"/>
        <v>0</v>
      </c>
    </row>
    <row r="2910" spans="2:11" x14ac:dyDescent="0.3">
      <c r="B2910" s="126">
        <v>0</v>
      </c>
      <c r="K2910" s="113">
        <f t="shared" si="47"/>
        <v>0</v>
      </c>
    </row>
    <row r="2911" spans="2:11" x14ac:dyDescent="0.3">
      <c r="B2911" s="126">
        <v>0</v>
      </c>
      <c r="K2911" s="113">
        <f t="shared" si="47"/>
        <v>0</v>
      </c>
    </row>
    <row r="2912" spans="2:11" x14ac:dyDescent="0.3">
      <c r="B2912" s="126">
        <v>0</v>
      </c>
      <c r="K2912" s="113">
        <f t="shared" si="47"/>
        <v>0</v>
      </c>
    </row>
    <row r="2913" spans="2:11" x14ac:dyDescent="0.3">
      <c r="B2913" s="126">
        <v>0</v>
      </c>
      <c r="K2913" s="113">
        <f t="shared" si="47"/>
        <v>0</v>
      </c>
    </row>
    <row r="2914" spans="2:11" x14ac:dyDescent="0.3">
      <c r="B2914" s="126">
        <v>0</v>
      </c>
      <c r="K2914" s="113">
        <f t="shared" si="47"/>
        <v>0</v>
      </c>
    </row>
    <row r="2915" spans="2:11" x14ac:dyDescent="0.3">
      <c r="B2915" s="126">
        <v>0</v>
      </c>
      <c r="K2915" s="113">
        <f t="shared" si="47"/>
        <v>0</v>
      </c>
    </row>
    <row r="2916" spans="2:11" x14ac:dyDescent="0.3">
      <c r="B2916" s="126">
        <v>0</v>
      </c>
      <c r="K2916" s="113">
        <f t="shared" si="47"/>
        <v>0</v>
      </c>
    </row>
    <row r="2917" spans="2:11" x14ac:dyDescent="0.3">
      <c r="B2917" s="126">
        <v>-29300</v>
      </c>
      <c r="K2917" s="113">
        <f t="shared" si="47"/>
        <v>-36890.673575129535</v>
      </c>
    </row>
    <row r="2918" spans="2:11" x14ac:dyDescent="0.3">
      <c r="B2918" s="126">
        <v>-16180</v>
      </c>
      <c r="K2918" s="113">
        <f t="shared" si="47"/>
        <v>-20371.709844559588</v>
      </c>
    </row>
    <row r="2919" spans="2:11" x14ac:dyDescent="0.3">
      <c r="B2919" s="126">
        <v>-22850</v>
      </c>
      <c r="K2919" s="113">
        <f t="shared" si="47"/>
        <v>-28769.689119170984</v>
      </c>
    </row>
    <row r="2920" spans="2:11" x14ac:dyDescent="0.3">
      <c r="B2920" s="126">
        <v>-27490</v>
      </c>
      <c r="K2920" s="113">
        <f t="shared" si="47"/>
        <v>-34611.761658031086</v>
      </c>
    </row>
    <row r="2921" spans="2:11" x14ac:dyDescent="0.3">
      <c r="B2921" s="126">
        <v>-31630</v>
      </c>
      <c r="K2921" s="113">
        <f t="shared" si="47"/>
        <v>-39824.300518134718</v>
      </c>
    </row>
    <row r="2922" spans="2:11" x14ac:dyDescent="0.3">
      <c r="B2922" s="126">
        <v>-33180</v>
      </c>
      <c r="K2922" s="113">
        <f t="shared" si="47"/>
        <v>-41775.854922279796</v>
      </c>
    </row>
    <row r="2923" spans="2:11" x14ac:dyDescent="0.3">
      <c r="B2923" s="126">
        <v>-36640</v>
      </c>
      <c r="K2923" s="113">
        <f t="shared" si="47"/>
        <v>-46132.227979274612</v>
      </c>
    </row>
    <row r="2924" spans="2:11" x14ac:dyDescent="0.3">
      <c r="B2924" s="126">
        <v>-41600</v>
      </c>
      <c r="K2924" s="113">
        <f t="shared" si="47"/>
        <v>-52377.202072538865</v>
      </c>
    </row>
    <row r="2925" spans="2:11" x14ac:dyDescent="0.3">
      <c r="B2925" s="126">
        <v>-42030</v>
      </c>
      <c r="K2925" s="113">
        <f t="shared" si="47"/>
        <v>-52918.601036269429</v>
      </c>
    </row>
    <row r="2926" spans="2:11" x14ac:dyDescent="0.3">
      <c r="B2926" s="126">
        <v>-41880</v>
      </c>
      <c r="K2926" s="113">
        <f t="shared" si="47"/>
        <v>-52729.740932642489</v>
      </c>
    </row>
    <row r="2927" spans="2:11" x14ac:dyDescent="0.3">
      <c r="B2927" s="126">
        <v>-39090</v>
      </c>
      <c r="K2927" s="113">
        <f t="shared" si="47"/>
        <v>-49216.943005181347</v>
      </c>
    </row>
    <row r="2928" spans="2:11" x14ac:dyDescent="0.3">
      <c r="B2928" s="126">
        <v>-33160</v>
      </c>
      <c r="K2928" s="113">
        <f t="shared" si="47"/>
        <v>-41750.673575129535</v>
      </c>
    </row>
    <row r="2929" spans="2:11" x14ac:dyDescent="0.3">
      <c r="B2929" s="126">
        <v>-26300</v>
      </c>
      <c r="K2929" s="113">
        <f t="shared" si="47"/>
        <v>-33113.471502590677</v>
      </c>
    </row>
    <row r="2930" spans="2:11" x14ac:dyDescent="0.3">
      <c r="B2930" s="126">
        <v>-19990</v>
      </c>
      <c r="K2930" s="113">
        <f t="shared" si="47"/>
        <v>-25168.756476683939</v>
      </c>
    </row>
    <row r="2931" spans="2:11" x14ac:dyDescent="0.3">
      <c r="B2931" s="126">
        <v>0</v>
      </c>
      <c r="K2931" s="113">
        <f t="shared" si="47"/>
        <v>0</v>
      </c>
    </row>
    <row r="2932" spans="2:11" x14ac:dyDescent="0.3">
      <c r="B2932" s="126">
        <v>0</v>
      </c>
      <c r="K2932" s="113">
        <f t="shared" si="47"/>
        <v>0</v>
      </c>
    </row>
    <row r="2933" spans="2:11" x14ac:dyDescent="0.3">
      <c r="B2933" s="126">
        <v>0</v>
      </c>
      <c r="K2933" s="113">
        <f t="shared" si="47"/>
        <v>0</v>
      </c>
    </row>
    <row r="2934" spans="2:11" x14ac:dyDescent="0.3">
      <c r="B2934" s="126">
        <v>0</v>
      </c>
      <c r="K2934" s="113">
        <f t="shared" si="47"/>
        <v>0</v>
      </c>
    </row>
    <row r="2935" spans="2:11" x14ac:dyDescent="0.3">
      <c r="B2935" s="126">
        <v>0</v>
      </c>
      <c r="K2935" s="113">
        <f t="shared" si="47"/>
        <v>0</v>
      </c>
    </row>
    <row r="2936" spans="2:11" x14ac:dyDescent="0.3">
      <c r="B2936" s="126">
        <v>0</v>
      </c>
      <c r="K2936" s="113">
        <f t="shared" si="47"/>
        <v>0</v>
      </c>
    </row>
    <row r="2937" spans="2:11" x14ac:dyDescent="0.3">
      <c r="B2937" s="126">
        <v>0</v>
      </c>
      <c r="K2937" s="113">
        <f t="shared" si="47"/>
        <v>0</v>
      </c>
    </row>
    <row r="2938" spans="2:11" x14ac:dyDescent="0.3">
      <c r="B2938" s="126">
        <v>0</v>
      </c>
      <c r="K2938" s="113">
        <f t="shared" si="47"/>
        <v>0</v>
      </c>
    </row>
    <row r="2939" spans="2:11" x14ac:dyDescent="0.3">
      <c r="B2939" s="126">
        <v>0</v>
      </c>
      <c r="K2939" s="113">
        <f t="shared" si="47"/>
        <v>0</v>
      </c>
    </row>
    <row r="2940" spans="2:11" x14ac:dyDescent="0.3">
      <c r="B2940" s="126">
        <v>0</v>
      </c>
      <c r="K2940" s="113">
        <f t="shared" si="47"/>
        <v>0</v>
      </c>
    </row>
    <row r="2941" spans="2:11" x14ac:dyDescent="0.3">
      <c r="B2941" s="126">
        <v>-22260</v>
      </c>
      <c r="K2941" s="113">
        <f t="shared" si="47"/>
        <v>-28026.839378238343</v>
      </c>
    </row>
    <row r="2942" spans="2:11" x14ac:dyDescent="0.3">
      <c r="B2942" s="126">
        <v>-14070</v>
      </c>
      <c r="K2942" s="113">
        <f t="shared" si="47"/>
        <v>-17715.077720207253</v>
      </c>
    </row>
    <row r="2943" spans="2:11" x14ac:dyDescent="0.3">
      <c r="B2943" s="126">
        <v>-25930</v>
      </c>
      <c r="K2943" s="113">
        <f t="shared" si="47"/>
        <v>-32647.616580310882</v>
      </c>
    </row>
    <row r="2944" spans="2:11" x14ac:dyDescent="0.3">
      <c r="B2944" s="126">
        <v>-33300</v>
      </c>
      <c r="K2944" s="113">
        <f t="shared" si="47"/>
        <v>-41926.943005181347</v>
      </c>
    </row>
    <row r="2945" spans="2:11" x14ac:dyDescent="0.3">
      <c r="B2945" s="126">
        <v>-39650</v>
      </c>
      <c r="K2945" s="113">
        <f t="shared" si="47"/>
        <v>-49922.020725388604</v>
      </c>
    </row>
    <row r="2946" spans="2:11" x14ac:dyDescent="0.3">
      <c r="B2946" s="126">
        <v>-46750</v>
      </c>
      <c r="K2946" s="113">
        <f t="shared" si="47"/>
        <v>-58861.398963730571</v>
      </c>
    </row>
    <row r="2947" spans="2:11" x14ac:dyDescent="0.3">
      <c r="B2947" s="126">
        <v>-55600</v>
      </c>
      <c r="K2947" s="113">
        <f t="shared" si="47"/>
        <v>-70004.145077720212</v>
      </c>
    </row>
    <row r="2948" spans="2:11" x14ac:dyDescent="0.3">
      <c r="B2948" s="126">
        <v>-58410</v>
      </c>
      <c r="K2948" s="113">
        <f t="shared" si="47"/>
        <v>-73542.124352331608</v>
      </c>
    </row>
    <row r="2949" spans="2:11" x14ac:dyDescent="0.3">
      <c r="B2949" s="126">
        <v>-62060</v>
      </c>
      <c r="K2949" s="113">
        <f t="shared" si="47"/>
        <v>-78137.720207253893</v>
      </c>
    </row>
    <row r="2950" spans="2:11" x14ac:dyDescent="0.3">
      <c r="B2950" s="126">
        <v>-61650</v>
      </c>
      <c r="K2950" s="113">
        <f t="shared" si="47"/>
        <v>-77621.502590673583</v>
      </c>
    </row>
    <row r="2951" spans="2:11" x14ac:dyDescent="0.3">
      <c r="B2951" s="126">
        <v>-57730</v>
      </c>
      <c r="K2951" s="113">
        <f t="shared" si="47"/>
        <v>-72685.958549222807</v>
      </c>
    </row>
    <row r="2952" spans="2:11" x14ac:dyDescent="0.3">
      <c r="B2952" s="126">
        <v>-49020</v>
      </c>
      <c r="K2952" s="113">
        <f t="shared" ref="K2952:K3015" si="48">IF(B2952&gt;0,B2952*(1-(1/4.03)),B2952*(1+(1/3.86)))</f>
        <v>-61719.481865284979</v>
      </c>
    </row>
    <row r="2953" spans="2:11" x14ac:dyDescent="0.3">
      <c r="B2953" s="126">
        <v>-38640</v>
      </c>
      <c r="K2953" s="113">
        <f t="shared" si="48"/>
        <v>-48650.362694300522</v>
      </c>
    </row>
    <row r="2954" spans="2:11" x14ac:dyDescent="0.3">
      <c r="B2954" s="126">
        <v>-28600</v>
      </c>
      <c r="K2954" s="113">
        <f t="shared" si="48"/>
        <v>-36009.326424870465</v>
      </c>
    </row>
    <row r="2955" spans="2:11" x14ac:dyDescent="0.3">
      <c r="B2955" s="126">
        <v>0</v>
      </c>
      <c r="K2955" s="113">
        <f t="shared" si="48"/>
        <v>0</v>
      </c>
    </row>
    <row r="2956" spans="2:11" x14ac:dyDescent="0.3">
      <c r="B2956" s="126">
        <v>0</v>
      </c>
      <c r="K2956" s="113">
        <f t="shared" si="48"/>
        <v>0</v>
      </c>
    </row>
    <row r="2957" spans="2:11" x14ac:dyDescent="0.3">
      <c r="B2957" s="126">
        <v>0</v>
      </c>
      <c r="K2957" s="113">
        <f t="shared" si="48"/>
        <v>0</v>
      </c>
    </row>
    <row r="2958" spans="2:11" x14ac:dyDescent="0.3">
      <c r="B2958" s="126">
        <v>0</v>
      </c>
      <c r="K2958" s="113">
        <f t="shared" si="48"/>
        <v>0</v>
      </c>
    </row>
    <row r="2959" spans="2:11" x14ac:dyDescent="0.3">
      <c r="B2959" s="126">
        <v>0</v>
      </c>
      <c r="K2959" s="113">
        <f t="shared" si="48"/>
        <v>0</v>
      </c>
    </row>
    <row r="2960" spans="2:11" x14ac:dyDescent="0.3">
      <c r="B2960" s="126">
        <v>0</v>
      </c>
      <c r="K2960" s="113">
        <f t="shared" si="48"/>
        <v>0</v>
      </c>
    </row>
    <row r="2961" spans="2:11" x14ac:dyDescent="0.3">
      <c r="B2961" s="126">
        <v>0</v>
      </c>
      <c r="K2961" s="113">
        <f t="shared" si="48"/>
        <v>0</v>
      </c>
    </row>
    <row r="2962" spans="2:11" x14ac:dyDescent="0.3">
      <c r="B2962" s="126">
        <v>0</v>
      </c>
      <c r="K2962" s="113">
        <f t="shared" si="48"/>
        <v>0</v>
      </c>
    </row>
    <row r="2963" spans="2:11" x14ac:dyDescent="0.3">
      <c r="B2963" s="126">
        <v>0</v>
      </c>
      <c r="K2963" s="113">
        <f t="shared" si="48"/>
        <v>0</v>
      </c>
    </row>
    <row r="2964" spans="2:11" x14ac:dyDescent="0.3">
      <c r="B2964" s="126">
        <v>0</v>
      </c>
      <c r="K2964" s="113">
        <f t="shared" si="48"/>
        <v>0</v>
      </c>
    </row>
    <row r="2965" spans="2:11" x14ac:dyDescent="0.3">
      <c r="B2965" s="126">
        <v>-19560</v>
      </c>
      <c r="K2965" s="113">
        <f t="shared" si="48"/>
        <v>-24627.357512953367</v>
      </c>
    </row>
    <row r="2966" spans="2:11" x14ac:dyDescent="0.3">
      <c r="B2966" s="126">
        <v>-9710</v>
      </c>
      <c r="K2966" s="113">
        <f t="shared" si="48"/>
        <v>-12225.544041450778</v>
      </c>
    </row>
    <row r="2967" spans="2:11" x14ac:dyDescent="0.3">
      <c r="B2967" s="126">
        <v>-22440</v>
      </c>
      <c r="K2967" s="113">
        <f t="shared" si="48"/>
        <v>-28253.471502590673</v>
      </c>
    </row>
    <row r="2968" spans="2:11" x14ac:dyDescent="0.3">
      <c r="B2968" s="126">
        <v>-34770</v>
      </c>
      <c r="K2968" s="113">
        <f t="shared" si="48"/>
        <v>-43777.772020725388</v>
      </c>
    </row>
    <row r="2969" spans="2:11" x14ac:dyDescent="0.3">
      <c r="B2969" s="126">
        <v>-44150</v>
      </c>
      <c r="K2969" s="113">
        <f t="shared" si="48"/>
        <v>-55587.82383419689</v>
      </c>
    </row>
    <row r="2970" spans="2:11" x14ac:dyDescent="0.3">
      <c r="B2970" s="126">
        <v>-51630</v>
      </c>
      <c r="K2970" s="113">
        <f t="shared" si="48"/>
        <v>-65005.647668393787</v>
      </c>
    </row>
    <row r="2971" spans="2:11" x14ac:dyDescent="0.3">
      <c r="B2971" s="126">
        <v>-56970</v>
      </c>
      <c r="K2971" s="113">
        <f t="shared" si="48"/>
        <v>-71729.067357512962</v>
      </c>
    </row>
    <row r="2972" spans="2:11" x14ac:dyDescent="0.3">
      <c r="B2972" s="126">
        <v>-61530</v>
      </c>
      <c r="K2972" s="113">
        <f t="shared" si="48"/>
        <v>-77470.414507772017</v>
      </c>
    </row>
    <row r="2973" spans="2:11" x14ac:dyDescent="0.3">
      <c r="B2973" s="126">
        <v>-63450</v>
      </c>
      <c r="K2973" s="113">
        <f t="shared" si="48"/>
        <v>-79887.823834196897</v>
      </c>
    </row>
    <row r="2974" spans="2:11" x14ac:dyDescent="0.3">
      <c r="B2974" s="126">
        <v>-62700</v>
      </c>
      <c r="K2974" s="113">
        <f t="shared" si="48"/>
        <v>-78943.523316062172</v>
      </c>
    </row>
    <row r="2975" spans="2:11" x14ac:dyDescent="0.3">
      <c r="B2975" s="126">
        <v>-58060</v>
      </c>
      <c r="K2975" s="113">
        <f t="shared" si="48"/>
        <v>-73101.450777202073</v>
      </c>
    </row>
    <row r="2976" spans="2:11" x14ac:dyDescent="0.3">
      <c r="B2976" s="126">
        <v>-49350</v>
      </c>
      <c r="K2976" s="113">
        <f t="shared" si="48"/>
        <v>-62134.974093264253</v>
      </c>
    </row>
    <row r="2977" spans="2:11" x14ac:dyDescent="0.3">
      <c r="B2977" s="126">
        <v>-38510</v>
      </c>
      <c r="K2977" s="113">
        <f t="shared" si="48"/>
        <v>-48486.683937823836</v>
      </c>
    </row>
    <row r="2978" spans="2:11" x14ac:dyDescent="0.3">
      <c r="B2978" s="126">
        <v>-28000</v>
      </c>
      <c r="K2978" s="113">
        <f t="shared" si="48"/>
        <v>-35253.886010362694</v>
      </c>
    </row>
    <row r="2979" spans="2:11" x14ac:dyDescent="0.3">
      <c r="B2979" s="126">
        <v>0</v>
      </c>
      <c r="K2979" s="113">
        <f t="shared" si="48"/>
        <v>0</v>
      </c>
    </row>
    <row r="2980" spans="2:11" x14ac:dyDescent="0.3">
      <c r="B2980" s="126">
        <v>0</v>
      </c>
      <c r="K2980" s="113">
        <f t="shared" si="48"/>
        <v>0</v>
      </c>
    </row>
    <row r="2981" spans="2:11" x14ac:dyDescent="0.3">
      <c r="B2981" s="126">
        <v>0</v>
      </c>
      <c r="K2981" s="113">
        <f t="shared" si="48"/>
        <v>0</v>
      </c>
    </row>
    <row r="2982" spans="2:11" x14ac:dyDescent="0.3">
      <c r="B2982" s="126">
        <v>0</v>
      </c>
      <c r="K2982" s="113">
        <f t="shared" si="48"/>
        <v>0</v>
      </c>
    </row>
    <row r="2983" spans="2:11" x14ac:dyDescent="0.3">
      <c r="B2983" s="126">
        <v>0</v>
      </c>
      <c r="K2983" s="113">
        <f t="shared" si="48"/>
        <v>0</v>
      </c>
    </row>
    <row r="2984" spans="2:11" x14ac:dyDescent="0.3">
      <c r="B2984" s="126">
        <v>0</v>
      </c>
      <c r="K2984" s="113">
        <f t="shared" si="48"/>
        <v>0</v>
      </c>
    </row>
    <row r="2985" spans="2:11" x14ac:dyDescent="0.3">
      <c r="B2985" s="126">
        <v>0</v>
      </c>
      <c r="K2985" s="113">
        <f t="shared" si="48"/>
        <v>0</v>
      </c>
    </row>
    <row r="2986" spans="2:11" x14ac:dyDescent="0.3">
      <c r="B2986" s="126">
        <v>0</v>
      </c>
      <c r="K2986" s="113">
        <f t="shared" si="48"/>
        <v>0</v>
      </c>
    </row>
    <row r="2987" spans="2:11" x14ac:dyDescent="0.3">
      <c r="B2987" s="126">
        <v>0</v>
      </c>
      <c r="K2987" s="113">
        <f t="shared" si="48"/>
        <v>0</v>
      </c>
    </row>
    <row r="2988" spans="2:11" x14ac:dyDescent="0.3">
      <c r="B2988" s="126">
        <v>0</v>
      </c>
      <c r="K2988" s="113">
        <f t="shared" si="48"/>
        <v>0</v>
      </c>
    </row>
    <row r="2989" spans="2:11" x14ac:dyDescent="0.3">
      <c r="B2989" s="126">
        <v>0</v>
      </c>
      <c r="K2989" s="113">
        <f t="shared" si="48"/>
        <v>0</v>
      </c>
    </row>
    <row r="2990" spans="2:11" x14ac:dyDescent="0.3">
      <c r="B2990" s="126">
        <v>-18320</v>
      </c>
      <c r="K2990" s="113">
        <f t="shared" si="48"/>
        <v>-23066.113989637306</v>
      </c>
    </row>
    <row r="2991" spans="2:11" x14ac:dyDescent="0.3">
      <c r="B2991" s="126">
        <v>-15670</v>
      </c>
      <c r="K2991" s="113">
        <f t="shared" si="48"/>
        <v>-19729.58549222798</v>
      </c>
    </row>
    <row r="2992" spans="2:11" x14ac:dyDescent="0.3">
      <c r="B2992" s="126">
        <v>-26080</v>
      </c>
      <c r="K2992" s="113">
        <f t="shared" si="48"/>
        <v>-32836.476683937828</v>
      </c>
    </row>
    <row r="2993" spans="2:11" x14ac:dyDescent="0.3">
      <c r="B2993" s="126">
        <v>-34910</v>
      </c>
      <c r="K2993" s="113">
        <f t="shared" si="48"/>
        <v>-43954.0414507772</v>
      </c>
    </row>
    <row r="2994" spans="2:11" x14ac:dyDescent="0.3">
      <c r="B2994" s="126">
        <v>-42900</v>
      </c>
      <c r="K2994" s="113">
        <f t="shared" si="48"/>
        <v>-54013.989637305698</v>
      </c>
    </row>
    <row r="2995" spans="2:11" x14ac:dyDescent="0.3">
      <c r="B2995" s="126">
        <v>-49310</v>
      </c>
      <c r="K2995" s="113">
        <f t="shared" si="48"/>
        <v>-62084.611398963731</v>
      </c>
    </row>
    <row r="2996" spans="2:11" x14ac:dyDescent="0.3">
      <c r="B2996" s="126">
        <v>-53380</v>
      </c>
      <c r="K2996" s="113">
        <f t="shared" si="48"/>
        <v>-67209.015544041453</v>
      </c>
    </row>
    <row r="2997" spans="2:11" x14ac:dyDescent="0.3">
      <c r="B2997" s="126">
        <v>-55650</v>
      </c>
      <c r="K2997" s="113">
        <f t="shared" si="48"/>
        <v>-70067.098445595853</v>
      </c>
    </row>
    <row r="2998" spans="2:11" x14ac:dyDescent="0.3">
      <c r="B2998" s="126">
        <v>-55110</v>
      </c>
      <c r="K2998" s="113">
        <f t="shared" si="48"/>
        <v>-69387.202072538857</v>
      </c>
    </row>
    <row r="2999" spans="2:11" x14ac:dyDescent="0.3">
      <c r="B2999" s="126">
        <v>-51350</v>
      </c>
      <c r="K2999" s="113">
        <f t="shared" si="48"/>
        <v>-64653.108808290155</v>
      </c>
    </row>
    <row r="3000" spans="2:11" x14ac:dyDescent="0.3">
      <c r="B3000" s="126">
        <v>-44450</v>
      </c>
      <c r="K3000" s="113">
        <f t="shared" si="48"/>
        <v>-55965.544041450776</v>
      </c>
    </row>
    <row r="3001" spans="2:11" x14ac:dyDescent="0.3">
      <c r="B3001" s="126">
        <v>-36340</v>
      </c>
      <c r="K3001" s="113">
        <f t="shared" si="48"/>
        <v>-45754.507772020726</v>
      </c>
    </row>
    <row r="3002" spans="2:11" x14ac:dyDescent="0.3">
      <c r="B3002" s="126">
        <v>-28890</v>
      </c>
      <c r="K3002" s="113">
        <f t="shared" si="48"/>
        <v>-36374.455958549224</v>
      </c>
    </row>
    <row r="3003" spans="2:11" x14ac:dyDescent="0.3">
      <c r="B3003" s="126">
        <v>0</v>
      </c>
      <c r="K3003" s="113">
        <f t="shared" si="48"/>
        <v>0</v>
      </c>
    </row>
    <row r="3004" spans="2:11" x14ac:dyDescent="0.3">
      <c r="B3004" s="126">
        <v>0</v>
      </c>
      <c r="K3004" s="113">
        <f t="shared" si="48"/>
        <v>0</v>
      </c>
    </row>
    <row r="3005" spans="2:11" x14ac:dyDescent="0.3">
      <c r="B3005" s="126">
        <v>0</v>
      </c>
      <c r="K3005" s="113">
        <f t="shared" si="48"/>
        <v>0</v>
      </c>
    </row>
    <row r="3006" spans="2:11" x14ac:dyDescent="0.3">
      <c r="B3006" s="126">
        <v>0</v>
      </c>
      <c r="K3006" s="113">
        <f t="shared" si="48"/>
        <v>0</v>
      </c>
    </row>
    <row r="3007" spans="2:11" x14ac:dyDescent="0.3">
      <c r="B3007" s="126">
        <v>0</v>
      </c>
      <c r="K3007" s="113">
        <f t="shared" si="48"/>
        <v>0</v>
      </c>
    </row>
    <row r="3008" spans="2:11" x14ac:dyDescent="0.3">
      <c r="B3008" s="126">
        <v>0</v>
      </c>
      <c r="K3008" s="113">
        <f t="shared" si="48"/>
        <v>0</v>
      </c>
    </row>
    <row r="3009" spans="2:11" x14ac:dyDescent="0.3">
      <c r="B3009" s="126">
        <v>0</v>
      </c>
      <c r="K3009" s="113">
        <f t="shared" si="48"/>
        <v>0</v>
      </c>
    </row>
    <row r="3010" spans="2:11" x14ac:dyDescent="0.3">
      <c r="B3010" s="126">
        <v>0</v>
      </c>
      <c r="K3010" s="113">
        <f t="shared" si="48"/>
        <v>0</v>
      </c>
    </row>
    <row r="3011" spans="2:11" x14ac:dyDescent="0.3">
      <c r="B3011" s="126">
        <v>0</v>
      </c>
      <c r="K3011" s="113">
        <f t="shared" si="48"/>
        <v>0</v>
      </c>
    </row>
    <row r="3012" spans="2:11" x14ac:dyDescent="0.3">
      <c r="B3012" s="126">
        <v>0</v>
      </c>
      <c r="K3012" s="113">
        <f t="shared" si="48"/>
        <v>0</v>
      </c>
    </row>
    <row r="3013" spans="2:11" x14ac:dyDescent="0.3">
      <c r="B3013" s="126">
        <v>0</v>
      </c>
      <c r="K3013" s="113">
        <f t="shared" si="48"/>
        <v>0</v>
      </c>
    </row>
    <row r="3014" spans="2:11" x14ac:dyDescent="0.3">
      <c r="B3014" s="126">
        <v>0</v>
      </c>
      <c r="K3014" s="113">
        <f t="shared" si="48"/>
        <v>0</v>
      </c>
    </row>
    <row r="3015" spans="2:11" x14ac:dyDescent="0.3">
      <c r="B3015" s="126">
        <v>0</v>
      </c>
      <c r="K3015" s="113">
        <f t="shared" si="48"/>
        <v>0</v>
      </c>
    </row>
    <row r="3016" spans="2:11" x14ac:dyDescent="0.3">
      <c r="B3016" s="126">
        <v>0</v>
      </c>
      <c r="K3016" s="113">
        <f t="shared" ref="K3016:K3079" si="49">IF(B3016&gt;0,B3016*(1-(1/4.03)),B3016*(1+(1/3.86)))</f>
        <v>0</v>
      </c>
    </row>
    <row r="3017" spans="2:11" x14ac:dyDescent="0.3">
      <c r="B3017" s="126">
        <v>-65690</v>
      </c>
      <c r="K3017" s="113">
        <f t="shared" si="49"/>
        <v>-82708.13471502591</v>
      </c>
    </row>
    <row r="3018" spans="2:11" x14ac:dyDescent="0.3">
      <c r="B3018" s="126">
        <v>-52390</v>
      </c>
      <c r="K3018" s="113">
        <f t="shared" si="49"/>
        <v>-65962.538860103625</v>
      </c>
    </row>
    <row r="3019" spans="2:11" x14ac:dyDescent="0.3">
      <c r="B3019" s="126">
        <v>-56290</v>
      </c>
      <c r="K3019" s="113">
        <f t="shared" si="49"/>
        <v>-70872.901554404147</v>
      </c>
    </row>
    <row r="3020" spans="2:11" x14ac:dyDescent="0.3">
      <c r="B3020" s="126">
        <v>-59270</v>
      </c>
      <c r="K3020" s="113">
        <f t="shared" si="49"/>
        <v>-74624.92227979275</v>
      </c>
    </row>
    <row r="3021" spans="2:11" x14ac:dyDescent="0.3">
      <c r="B3021" s="126">
        <v>-58660</v>
      </c>
      <c r="K3021" s="113">
        <f t="shared" si="49"/>
        <v>-73856.891191709845</v>
      </c>
    </row>
    <row r="3022" spans="2:11" x14ac:dyDescent="0.3">
      <c r="B3022" s="126">
        <v>-56970</v>
      </c>
      <c r="K3022" s="113">
        <f t="shared" si="49"/>
        <v>-71729.067357512962</v>
      </c>
    </row>
    <row r="3023" spans="2:11" x14ac:dyDescent="0.3">
      <c r="B3023" s="126">
        <v>-52270</v>
      </c>
      <c r="K3023" s="113">
        <f t="shared" si="49"/>
        <v>-65811.450777202073</v>
      </c>
    </row>
    <row r="3024" spans="2:11" x14ac:dyDescent="0.3">
      <c r="B3024" s="126">
        <v>0</v>
      </c>
      <c r="K3024" s="113">
        <f t="shared" si="49"/>
        <v>0</v>
      </c>
    </row>
    <row r="3025" spans="2:11" x14ac:dyDescent="0.3">
      <c r="B3025" s="126">
        <v>0</v>
      </c>
      <c r="K3025" s="113">
        <f t="shared" si="49"/>
        <v>0</v>
      </c>
    </row>
    <row r="3026" spans="2:11" x14ac:dyDescent="0.3">
      <c r="B3026" s="126">
        <v>0</v>
      </c>
      <c r="K3026" s="113">
        <f t="shared" si="49"/>
        <v>0</v>
      </c>
    </row>
    <row r="3027" spans="2:11" x14ac:dyDescent="0.3">
      <c r="B3027" s="126">
        <v>0</v>
      </c>
      <c r="K3027" s="113">
        <f t="shared" si="49"/>
        <v>0</v>
      </c>
    </row>
    <row r="3028" spans="2:11" x14ac:dyDescent="0.3">
      <c r="B3028" s="126">
        <v>0</v>
      </c>
      <c r="K3028" s="113">
        <f t="shared" si="49"/>
        <v>0</v>
      </c>
    </row>
    <row r="3029" spans="2:11" x14ac:dyDescent="0.3">
      <c r="B3029" s="126">
        <v>0</v>
      </c>
      <c r="K3029" s="113">
        <f t="shared" si="49"/>
        <v>0</v>
      </c>
    </row>
    <row r="3030" spans="2:11" x14ac:dyDescent="0.3">
      <c r="B3030" s="126">
        <v>0</v>
      </c>
      <c r="K3030" s="113">
        <f t="shared" si="49"/>
        <v>0</v>
      </c>
    </row>
    <row r="3031" spans="2:11" x14ac:dyDescent="0.3">
      <c r="B3031" s="126">
        <v>0</v>
      </c>
      <c r="K3031" s="113">
        <f t="shared" si="49"/>
        <v>0</v>
      </c>
    </row>
    <row r="3032" spans="2:11" x14ac:dyDescent="0.3">
      <c r="B3032" s="126">
        <v>0</v>
      </c>
      <c r="K3032" s="113">
        <f t="shared" si="49"/>
        <v>0</v>
      </c>
    </row>
    <row r="3033" spans="2:11" x14ac:dyDescent="0.3">
      <c r="B3033" s="126">
        <v>0</v>
      </c>
      <c r="K3033" s="113">
        <f t="shared" si="49"/>
        <v>0</v>
      </c>
    </row>
    <row r="3034" spans="2:11" x14ac:dyDescent="0.3">
      <c r="B3034" s="126">
        <v>0</v>
      </c>
      <c r="K3034" s="113">
        <f t="shared" si="49"/>
        <v>0</v>
      </c>
    </row>
    <row r="3035" spans="2:11" x14ac:dyDescent="0.3">
      <c r="B3035" s="126">
        <v>0</v>
      </c>
      <c r="K3035" s="113">
        <f t="shared" si="49"/>
        <v>0</v>
      </c>
    </row>
    <row r="3036" spans="2:11" x14ac:dyDescent="0.3">
      <c r="B3036" s="126">
        <v>0</v>
      </c>
      <c r="K3036" s="113">
        <f t="shared" si="49"/>
        <v>0</v>
      </c>
    </row>
    <row r="3037" spans="2:11" x14ac:dyDescent="0.3">
      <c r="B3037" s="126">
        <v>-45810</v>
      </c>
      <c r="K3037" s="113">
        <f t="shared" si="49"/>
        <v>-57677.875647668392</v>
      </c>
    </row>
    <row r="3038" spans="2:11" x14ac:dyDescent="0.3">
      <c r="B3038" s="126">
        <v>-32020.000000000004</v>
      </c>
      <c r="K3038" s="113">
        <f t="shared" si="49"/>
        <v>-40315.336787564775</v>
      </c>
    </row>
    <row r="3039" spans="2:11" x14ac:dyDescent="0.3">
      <c r="B3039" s="126">
        <v>-45380</v>
      </c>
      <c r="K3039" s="113">
        <f t="shared" si="49"/>
        <v>-57136.476683937828</v>
      </c>
    </row>
    <row r="3040" spans="2:11" x14ac:dyDescent="0.3">
      <c r="B3040" s="126">
        <v>-57600</v>
      </c>
      <c r="K3040" s="113">
        <f t="shared" si="49"/>
        <v>-72522.279792746122</v>
      </c>
    </row>
    <row r="3041" spans="2:11" x14ac:dyDescent="0.3">
      <c r="B3041" s="126">
        <v>-68300</v>
      </c>
      <c r="K3041" s="113">
        <f t="shared" si="49"/>
        <v>-85994.300518134711</v>
      </c>
    </row>
    <row r="3042" spans="2:11" x14ac:dyDescent="0.3">
      <c r="B3042" s="126">
        <v>-70480</v>
      </c>
      <c r="K3042" s="113">
        <f t="shared" si="49"/>
        <v>-88739.067357512962</v>
      </c>
    </row>
    <row r="3043" spans="2:11" x14ac:dyDescent="0.3">
      <c r="B3043" s="126">
        <v>-77150</v>
      </c>
      <c r="K3043" s="113">
        <f t="shared" si="49"/>
        <v>-97137.046632124358</v>
      </c>
    </row>
    <row r="3044" spans="2:11" x14ac:dyDescent="0.3">
      <c r="B3044" s="126">
        <v>-77630</v>
      </c>
      <c r="K3044" s="113">
        <f t="shared" si="49"/>
        <v>-97741.398963730579</v>
      </c>
    </row>
    <row r="3045" spans="2:11" x14ac:dyDescent="0.3">
      <c r="B3045" s="126">
        <v>-69860</v>
      </c>
      <c r="K3045" s="113">
        <f t="shared" si="49"/>
        <v>-87958.445595854922</v>
      </c>
    </row>
    <row r="3046" spans="2:11" x14ac:dyDescent="0.3">
      <c r="B3046" s="126">
        <v>-70010</v>
      </c>
      <c r="K3046" s="113">
        <f t="shared" si="49"/>
        <v>-88147.305699481862</v>
      </c>
    </row>
    <row r="3047" spans="2:11" x14ac:dyDescent="0.3">
      <c r="B3047" s="126">
        <v>-61270</v>
      </c>
      <c r="K3047" s="113">
        <f t="shared" si="49"/>
        <v>-77143.05699481866</v>
      </c>
    </row>
    <row r="3048" spans="2:11" x14ac:dyDescent="0.3">
      <c r="B3048" s="126">
        <v>-51140</v>
      </c>
      <c r="K3048" s="113">
        <f t="shared" si="49"/>
        <v>-64388.70466321244</v>
      </c>
    </row>
    <row r="3049" spans="2:11" x14ac:dyDescent="0.3">
      <c r="B3049" s="126">
        <v>-41560</v>
      </c>
      <c r="K3049" s="113">
        <f t="shared" si="49"/>
        <v>-52326.839378238343</v>
      </c>
    </row>
    <row r="3050" spans="2:11" x14ac:dyDescent="0.3">
      <c r="B3050" s="126">
        <v>-33300</v>
      </c>
      <c r="K3050" s="113">
        <f t="shared" si="49"/>
        <v>-41926.943005181347</v>
      </c>
    </row>
    <row r="3051" spans="2:11" x14ac:dyDescent="0.3">
      <c r="B3051" s="126">
        <v>0</v>
      </c>
      <c r="K3051" s="113">
        <f t="shared" si="49"/>
        <v>0</v>
      </c>
    </row>
    <row r="3052" spans="2:11" x14ac:dyDescent="0.3">
      <c r="B3052" s="126">
        <v>0</v>
      </c>
      <c r="K3052" s="113">
        <f t="shared" si="49"/>
        <v>0</v>
      </c>
    </row>
    <row r="3053" spans="2:11" x14ac:dyDescent="0.3">
      <c r="B3053" s="126">
        <v>0</v>
      </c>
      <c r="K3053" s="113">
        <f t="shared" si="49"/>
        <v>0</v>
      </c>
    </row>
    <row r="3054" spans="2:11" x14ac:dyDescent="0.3">
      <c r="B3054" s="126">
        <v>0</v>
      </c>
      <c r="K3054" s="113">
        <f t="shared" si="49"/>
        <v>0</v>
      </c>
    </row>
    <row r="3055" spans="2:11" x14ac:dyDescent="0.3">
      <c r="B3055" s="126">
        <v>0</v>
      </c>
      <c r="K3055" s="113">
        <f t="shared" si="49"/>
        <v>0</v>
      </c>
    </row>
    <row r="3056" spans="2:11" x14ac:dyDescent="0.3">
      <c r="B3056" s="126">
        <v>0</v>
      </c>
      <c r="K3056" s="113">
        <f t="shared" si="49"/>
        <v>0</v>
      </c>
    </row>
    <row r="3057" spans="2:11" x14ac:dyDescent="0.3">
      <c r="B3057" s="126">
        <v>0</v>
      </c>
      <c r="K3057" s="113">
        <f t="shared" si="49"/>
        <v>0</v>
      </c>
    </row>
    <row r="3058" spans="2:11" x14ac:dyDescent="0.3">
      <c r="B3058" s="126">
        <v>0</v>
      </c>
      <c r="K3058" s="113">
        <f t="shared" si="49"/>
        <v>0</v>
      </c>
    </row>
    <row r="3059" spans="2:11" x14ac:dyDescent="0.3">
      <c r="B3059" s="126">
        <v>0</v>
      </c>
      <c r="K3059" s="113">
        <f t="shared" si="49"/>
        <v>0</v>
      </c>
    </row>
    <row r="3060" spans="2:11" x14ac:dyDescent="0.3">
      <c r="B3060" s="126">
        <v>0</v>
      </c>
      <c r="K3060" s="113">
        <f t="shared" si="49"/>
        <v>0</v>
      </c>
    </row>
    <row r="3061" spans="2:11" x14ac:dyDescent="0.3">
      <c r="B3061" s="126">
        <v>-43320</v>
      </c>
      <c r="K3061" s="113">
        <f t="shared" si="49"/>
        <v>-54542.797927461143</v>
      </c>
    </row>
    <row r="3062" spans="2:11" x14ac:dyDescent="0.3">
      <c r="B3062" s="126">
        <v>-22710</v>
      </c>
      <c r="K3062" s="113">
        <f t="shared" si="49"/>
        <v>-28593.419689119171</v>
      </c>
    </row>
    <row r="3063" spans="2:11" x14ac:dyDescent="0.3">
      <c r="B3063" s="126">
        <v>-27060</v>
      </c>
      <c r="K3063" s="113">
        <f t="shared" si="49"/>
        <v>-34070.362694300522</v>
      </c>
    </row>
    <row r="3064" spans="2:11" x14ac:dyDescent="0.3">
      <c r="B3064" s="126">
        <v>-31200</v>
      </c>
      <c r="K3064" s="113">
        <f t="shared" si="49"/>
        <v>-39282.901554404147</v>
      </c>
    </row>
    <row r="3065" spans="2:11" x14ac:dyDescent="0.3">
      <c r="B3065" s="126">
        <v>-37980</v>
      </c>
      <c r="K3065" s="113">
        <f t="shared" si="49"/>
        <v>-47819.378238341968</v>
      </c>
    </row>
    <row r="3066" spans="2:11" x14ac:dyDescent="0.3">
      <c r="B3066" s="126">
        <v>-40620</v>
      </c>
      <c r="K3066" s="113">
        <f t="shared" si="49"/>
        <v>-51143.316062176164</v>
      </c>
    </row>
    <row r="3067" spans="2:11" x14ac:dyDescent="0.3">
      <c r="B3067" s="126">
        <v>-41270</v>
      </c>
      <c r="K3067" s="113">
        <f t="shared" si="49"/>
        <v>-51961.709844559584</v>
      </c>
    </row>
    <row r="3068" spans="2:11" x14ac:dyDescent="0.3">
      <c r="B3068" s="126">
        <v>-43450</v>
      </c>
      <c r="K3068" s="113">
        <f t="shared" si="49"/>
        <v>-54706.476683937828</v>
      </c>
    </row>
    <row r="3069" spans="2:11" x14ac:dyDescent="0.3">
      <c r="B3069" s="126">
        <v>-43280</v>
      </c>
      <c r="K3069" s="113">
        <f t="shared" si="49"/>
        <v>-54492.435233160621</v>
      </c>
    </row>
    <row r="3070" spans="2:11" x14ac:dyDescent="0.3">
      <c r="B3070" s="126">
        <v>-40120</v>
      </c>
      <c r="K3070" s="113">
        <f t="shared" si="49"/>
        <v>-50513.78238341969</v>
      </c>
    </row>
    <row r="3071" spans="2:11" x14ac:dyDescent="0.3">
      <c r="B3071" s="126">
        <v>-34050</v>
      </c>
      <c r="K3071" s="113">
        <f t="shared" si="49"/>
        <v>-42871.243523316065</v>
      </c>
    </row>
    <row r="3072" spans="2:11" x14ac:dyDescent="0.3">
      <c r="B3072" s="126">
        <v>-27160</v>
      </c>
      <c r="K3072" s="113">
        <f t="shared" si="49"/>
        <v>-34196.269430051812</v>
      </c>
    </row>
    <row r="3073" spans="2:11" x14ac:dyDescent="0.3">
      <c r="B3073" s="126">
        <v>-19350</v>
      </c>
      <c r="K3073" s="113">
        <f t="shared" si="49"/>
        <v>-24362.953367875649</v>
      </c>
    </row>
    <row r="3074" spans="2:11" x14ac:dyDescent="0.3">
      <c r="B3074" s="126">
        <v>-11790</v>
      </c>
      <c r="K3074" s="113">
        <f t="shared" si="49"/>
        <v>-14844.40414507772</v>
      </c>
    </row>
    <row r="3075" spans="2:11" x14ac:dyDescent="0.3">
      <c r="B3075" s="126">
        <v>0</v>
      </c>
      <c r="K3075" s="113">
        <f t="shared" si="49"/>
        <v>0</v>
      </c>
    </row>
    <row r="3076" spans="2:11" x14ac:dyDescent="0.3">
      <c r="B3076" s="126">
        <v>0</v>
      </c>
      <c r="K3076" s="113">
        <f t="shared" si="49"/>
        <v>0</v>
      </c>
    </row>
    <row r="3077" spans="2:11" x14ac:dyDescent="0.3">
      <c r="B3077" s="126">
        <v>0</v>
      </c>
      <c r="K3077" s="113">
        <f t="shared" si="49"/>
        <v>0</v>
      </c>
    </row>
    <row r="3078" spans="2:11" x14ac:dyDescent="0.3">
      <c r="B3078" s="126">
        <v>0</v>
      </c>
      <c r="K3078" s="113">
        <f t="shared" si="49"/>
        <v>0</v>
      </c>
    </row>
    <row r="3079" spans="2:11" x14ac:dyDescent="0.3">
      <c r="B3079" s="126">
        <v>0</v>
      </c>
      <c r="K3079" s="113">
        <f t="shared" si="49"/>
        <v>0</v>
      </c>
    </row>
    <row r="3080" spans="2:11" x14ac:dyDescent="0.3">
      <c r="B3080" s="126">
        <v>0</v>
      </c>
      <c r="K3080" s="113">
        <f t="shared" ref="K3080:K3143" si="50">IF(B3080&gt;0,B3080*(1-(1/4.03)),B3080*(1+(1/3.86)))</f>
        <v>0</v>
      </c>
    </row>
    <row r="3081" spans="2:11" x14ac:dyDescent="0.3">
      <c r="B3081" s="126">
        <v>0</v>
      </c>
      <c r="K3081" s="113">
        <f t="shared" si="50"/>
        <v>0</v>
      </c>
    </row>
    <row r="3082" spans="2:11" x14ac:dyDescent="0.3">
      <c r="B3082" s="126">
        <v>0</v>
      </c>
      <c r="K3082" s="113">
        <f t="shared" si="50"/>
        <v>0</v>
      </c>
    </row>
    <row r="3083" spans="2:11" x14ac:dyDescent="0.3">
      <c r="B3083" s="126">
        <v>0</v>
      </c>
      <c r="K3083" s="113">
        <f t="shared" si="50"/>
        <v>0</v>
      </c>
    </row>
    <row r="3084" spans="2:11" x14ac:dyDescent="0.3">
      <c r="B3084" s="126">
        <v>0</v>
      </c>
      <c r="K3084" s="113">
        <f t="shared" si="50"/>
        <v>0</v>
      </c>
    </row>
    <row r="3085" spans="2:11" x14ac:dyDescent="0.3">
      <c r="B3085" s="126">
        <v>-10190</v>
      </c>
      <c r="K3085" s="113">
        <f t="shared" si="50"/>
        <v>-12829.896373056996</v>
      </c>
    </row>
    <row r="3086" spans="2:11" x14ac:dyDescent="0.3">
      <c r="B3086" s="126">
        <v>-2610</v>
      </c>
      <c r="K3086" s="113">
        <f t="shared" si="50"/>
        <v>-3286.1658031088082</v>
      </c>
    </row>
    <row r="3087" spans="2:11" x14ac:dyDescent="0.3">
      <c r="B3087" s="126">
        <v>-7100</v>
      </c>
      <c r="K3087" s="113">
        <f t="shared" si="50"/>
        <v>-8939.3782383419693</v>
      </c>
    </row>
    <row r="3088" spans="2:11" x14ac:dyDescent="0.3">
      <c r="B3088" s="126">
        <v>-11280</v>
      </c>
      <c r="K3088" s="113">
        <f t="shared" si="50"/>
        <v>-14202.279792746114</v>
      </c>
    </row>
    <row r="3089" spans="2:11" x14ac:dyDescent="0.3">
      <c r="B3089" s="126">
        <v>-15880</v>
      </c>
      <c r="K3089" s="113">
        <f t="shared" si="50"/>
        <v>-19993.989637305702</v>
      </c>
    </row>
    <row r="3090" spans="2:11" x14ac:dyDescent="0.3">
      <c r="B3090" s="126">
        <v>-19080</v>
      </c>
      <c r="K3090" s="113">
        <f t="shared" si="50"/>
        <v>-24023.005181347151</v>
      </c>
    </row>
    <row r="3091" spans="2:11" x14ac:dyDescent="0.3">
      <c r="B3091" s="126">
        <v>-21070</v>
      </c>
      <c r="K3091" s="113">
        <f t="shared" si="50"/>
        <v>-26528.549222797927</v>
      </c>
    </row>
    <row r="3092" spans="2:11" x14ac:dyDescent="0.3">
      <c r="B3092" s="126">
        <v>-23570</v>
      </c>
      <c r="K3092" s="113">
        <f t="shared" si="50"/>
        <v>-29676.21761658031</v>
      </c>
    </row>
    <row r="3093" spans="2:11" x14ac:dyDescent="0.3">
      <c r="B3093" s="126">
        <v>-27570</v>
      </c>
      <c r="K3093" s="113">
        <f t="shared" si="50"/>
        <v>-34712.487046632123</v>
      </c>
    </row>
    <row r="3094" spans="2:11" x14ac:dyDescent="0.3">
      <c r="B3094" s="126">
        <v>-27630</v>
      </c>
      <c r="K3094" s="113">
        <f t="shared" si="50"/>
        <v>-34788.031088082906</v>
      </c>
    </row>
    <row r="3095" spans="2:11" x14ac:dyDescent="0.3">
      <c r="B3095" s="126">
        <v>-25120</v>
      </c>
      <c r="K3095" s="113">
        <f t="shared" si="50"/>
        <v>-31627.772020725388</v>
      </c>
    </row>
    <row r="3096" spans="2:11" x14ac:dyDescent="0.3">
      <c r="B3096" s="126">
        <v>-19410</v>
      </c>
      <c r="K3096" s="113">
        <f t="shared" si="50"/>
        <v>-24438.497409326425</v>
      </c>
    </row>
    <row r="3097" spans="2:11" x14ac:dyDescent="0.3">
      <c r="B3097" s="126">
        <v>-12690</v>
      </c>
      <c r="K3097" s="113">
        <f t="shared" si="50"/>
        <v>-15977.564766839379</v>
      </c>
    </row>
    <row r="3098" spans="2:11" x14ac:dyDescent="0.3">
      <c r="B3098" s="126">
        <v>-6490</v>
      </c>
      <c r="K3098" s="113">
        <f t="shared" si="50"/>
        <v>-8171.3471502590673</v>
      </c>
    </row>
    <row r="3099" spans="2:11" x14ac:dyDescent="0.3">
      <c r="B3099" s="126">
        <v>0</v>
      </c>
      <c r="K3099" s="113">
        <f t="shared" si="50"/>
        <v>0</v>
      </c>
    </row>
    <row r="3100" spans="2:11" x14ac:dyDescent="0.3">
      <c r="B3100" s="126">
        <v>0</v>
      </c>
      <c r="K3100" s="113">
        <f t="shared" si="50"/>
        <v>0</v>
      </c>
    </row>
    <row r="3101" spans="2:11" x14ac:dyDescent="0.3">
      <c r="B3101" s="126">
        <v>0</v>
      </c>
      <c r="K3101" s="113">
        <f t="shared" si="50"/>
        <v>0</v>
      </c>
    </row>
    <row r="3102" spans="2:11" x14ac:dyDescent="0.3">
      <c r="B3102" s="126">
        <v>0</v>
      </c>
      <c r="K3102" s="113">
        <f t="shared" si="50"/>
        <v>0</v>
      </c>
    </row>
    <row r="3103" spans="2:11" x14ac:dyDescent="0.3">
      <c r="B3103" s="126">
        <v>0</v>
      </c>
      <c r="K3103" s="113">
        <f t="shared" si="50"/>
        <v>0</v>
      </c>
    </row>
    <row r="3104" spans="2:11" x14ac:dyDescent="0.3">
      <c r="B3104" s="126">
        <v>0</v>
      </c>
      <c r="K3104" s="113">
        <f t="shared" si="50"/>
        <v>0</v>
      </c>
    </row>
    <row r="3105" spans="2:11" x14ac:dyDescent="0.3">
      <c r="B3105" s="126">
        <v>0</v>
      </c>
      <c r="K3105" s="113">
        <f t="shared" si="50"/>
        <v>0</v>
      </c>
    </row>
    <row r="3106" spans="2:11" x14ac:dyDescent="0.3">
      <c r="B3106" s="126">
        <v>0</v>
      </c>
      <c r="K3106" s="113">
        <f t="shared" si="50"/>
        <v>0</v>
      </c>
    </row>
    <row r="3107" spans="2:11" x14ac:dyDescent="0.3">
      <c r="B3107" s="126">
        <v>0</v>
      </c>
      <c r="K3107" s="113">
        <f t="shared" si="50"/>
        <v>0</v>
      </c>
    </row>
    <row r="3108" spans="2:11" x14ac:dyDescent="0.3">
      <c r="B3108" s="126">
        <v>0</v>
      </c>
      <c r="K3108" s="113">
        <f t="shared" si="50"/>
        <v>0</v>
      </c>
    </row>
    <row r="3109" spans="2:11" x14ac:dyDescent="0.3">
      <c r="B3109" s="126">
        <v>-9400</v>
      </c>
      <c r="K3109" s="113">
        <f t="shared" si="50"/>
        <v>-11835.233160621761</v>
      </c>
    </row>
    <row r="3110" spans="2:11" x14ac:dyDescent="0.3">
      <c r="B3110" s="126">
        <v>-5330</v>
      </c>
      <c r="K3110" s="113">
        <f t="shared" si="50"/>
        <v>-6710.8290155440418</v>
      </c>
    </row>
    <row r="3111" spans="2:11" x14ac:dyDescent="0.3">
      <c r="B3111" s="126">
        <v>-14910</v>
      </c>
      <c r="K3111" s="113">
        <f t="shared" si="50"/>
        <v>-18772.694300518135</v>
      </c>
    </row>
    <row r="3112" spans="2:11" x14ac:dyDescent="0.3">
      <c r="B3112" s="126">
        <v>-23390</v>
      </c>
      <c r="K3112" s="113">
        <f t="shared" si="50"/>
        <v>-29449.58549222798</v>
      </c>
    </row>
    <row r="3113" spans="2:11" x14ac:dyDescent="0.3">
      <c r="B3113" s="126">
        <v>-29910</v>
      </c>
      <c r="K3113" s="113">
        <f t="shared" si="50"/>
        <v>-37658.704663212433</v>
      </c>
    </row>
    <row r="3114" spans="2:11" x14ac:dyDescent="0.3">
      <c r="B3114" s="126">
        <v>-35030</v>
      </c>
      <c r="K3114" s="113">
        <f t="shared" si="50"/>
        <v>-44105.129533678759</v>
      </c>
    </row>
    <row r="3115" spans="2:11" x14ac:dyDescent="0.3">
      <c r="B3115" s="126">
        <v>-37580</v>
      </c>
      <c r="K3115" s="113">
        <f t="shared" si="50"/>
        <v>-47315.751295336791</v>
      </c>
    </row>
    <row r="3116" spans="2:11" x14ac:dyDescent="0.3">
      <c r="B3116" s="126">
        <v>-47870</v>
      </c>
      <c r="K3116" s="113">
        <f t="shared" si="50"/>
        <v>-60271.554404145078</v>
      </c>
    </row>
    <row r="3117" spans="2:11" x14ac:dyDescent="0.3">
      <c r="B3117" s="126">
        <v>-48960</v>
      </c>
      <c r="K3117" s="113">
        <f t="shared" si="50"/>
        <v>-61643.937823834196</v>
      </c>
    </row>
    <row r="3118" spans="2:11" x14ac:dyDescent="0.3">
      <c r="B3118" s="126">
        <v>-47880</v>
      </c>
      <c r="K3118" s="113">
        <f t="shared" si="50"/>
        <v>-60284.145077720212</v>
      </c>
    </row>
    <row r="3119" spans="2:11" x14ac:dyDescent="0.3">
      <c r="B3119" s="126">
        <v>-40750</v>
      </c>
      <c r="K3119" s="113">
        <f t="shared" si="50"/>
        <v>-51306.994818652849</v>
      </c>
    </row>
    <row r="3120" spans="2:11" x14ac:dyDescent="0.3">
      <c r="B3120" s="126">
        <v>-34760</v>
      </c>
      <c r="K3120" s="113">
        <f t="shared" si="50"/>
        <v>-43765.181347150261</v>
      </c>
    </row>
    <row r="3121" spans="2:11" x14ac:dyDescent="0.3">
      <c r="B3121" s="126">
        <v>-27920</v>
      </c>
      <c r="K3121" s="113">
        <f t="shared" si="50"/>
        <v>-35153.160621761657</v>
      </c>
    </row>
    <row r="3122" spans="2:11" x14ac:dyDescent="0.3">
      <c r="B3122" s="126">
        <v>-21710</v>
      </c>
      <c r="K3122" s="113">
        <f t="shared" si="50"/>
        <v>-27334.35233160622</v>
      </c>
    </row>
    <row r="3123" spans="2:11" x14ac:dyDescent="0.3">
      <c r="B3123" s="126">
        <v>0</v>
      </c>
      <c r="K3123" s="113">
        <f t="shared" si="50"/>
        <v>0</v>
      </c>
    </row>
    <row r="3124" spans="2:11" x14ac:dyDescent="0.3">
      <c r="B3124" s="126">
        <v>0</v>
      </c>
      <c r="K3124" s="113">
        <f t="shared" si="50"/>
        <v>0</v>
      </c>
    </row>
    <row r="3125" spans="2:11" x14ac:dyDescent="0.3">
      <c r="B3125" s="126">
        <v>0</v>
      </c>
      <c r="K3125" s="113">
        <f t="shared" si="50"/>
        <v>0</v>
      </c>
    </row>
    <row r="3126" spans="2:11" x14ac:dyDescent="0.3">
      <c r="B3126" s="126">
        <v>0</v>
      </c>
      <c r="K3126" s="113">
        <f t="shared" si="50"/>
        <v>0</v>
      </c>
    </row>
    <row r="3127" spans="2:11" x14ac:dyDescent="0.3">
      <c r="B3127" s="126">
        <v>0</v>
      </c>
      <c r="K3127" s="113">
        <f t="shared" si="50"/>
        <v>0</v>
      </c>
    </row>
    <row r="3128" spans="2:11" x14ac:dyDescent="0.3">
      <c r="B3128" s="126">
        <v>0</v>
      </c>
      <c r="K3128" s="113">
        <f t="shared" si="50"/>
        <v>0</v>
      </c>
    </row>
    <row r="3129" spans="2:11" x14ac:dyDescent="0.3">
      <c r="B3129" s="126">
        <v>0</v>
      </c>
      <c r="K3129" s="113">
        <f t="shared" si="50"/>
        <v>0</v>
      </c>
    </row>
    <row r="3130" spans="2:11" x14ac:dyDescent="0.3">
      <c r="B3130" s="126">
        <v>0</v>
      </c>
      <c r="K3130" s="113">
        <f t="shared" si="50"/>
        <v>0</v>
      </c>
    </row>
    <row r="3131" spans="2:11" x14ac:dyDescent="0.3">
      <c r="B3131" s="126">
        <v>0</v>
      </c>
      <c r="K3131" s="113">
        <f t="shared" si="50"/>
        <v>0</v>
      </c>
    </row>
    <row r="3132" spans="2:11" x14ac:dyDescent="0.3">
      <c r="B3132" s="126">
        <v>0</v>
      </c>
      <c r="K3132" s="113">
        <f t="shared" si="50"/>
        <v>0</v>
      </c>
    </row>
    <row r="3133" spans="2:11" x14ac:dyDescent="0.3">
      <c r="B3133" s="126">
        <v>-22650</v>
      </c>
      <c r="K3133" s="113">
        <f t="shared" si="50"/>
        <v>-28517.875647668396</v>
      </c>
    </row>
    <row r="3134" spans="2:11" x14ac:dyDescent="0.3">
      <c r="B3134" s="126">
        <v>-14940</v>
      </c>
      <c r="K3134" s="113">
        <f t="shared" si="50"/>
        <v>-18810.466321243523</v>
      </c>
    </row>
    <row r="3135" spans="2:11" x14ac:dyDescent="0.3">
      <c r="B3135" s="126">
        <v>-24350</v>
      </c>
      <c r="K3135" s="113">
        <f t="shared" si="50"/>
        <v>-30658.290155440416</v>
      </c>
    </row>
    <row r="3136" spans="2:11" x14ac:dyDescent="0.3">
      <c r="B3136" s="126">
        <v>-33170</v>
      </c>
      <c r="K3136" s="113">
        <f t="shared" si="50"/>
        <v>-41763.264248704661</v>
      </c>
    </row>
    <row r="3137" spans="2:11" x14ac:dyDescent="0.3">
      <c r="B3137" s="126">
        <v>-39110</v>
      </c>
      <c r="K3137" s="113">
        <f t="shared" si="50"/>
        <v>-49242.124352331608</v>
      </c>
    </row>
    <row r="3138" spans="2:11" x14ac:dyDescent="0.3">
      <c r="B3138" s="126">
        <v>-43450</v>
      </c>
      <c r="K3138" s="113">
        <f t="shared" si="50"/>
        <v>-54706.476683937828</v>
      </c>
    </row>
    <row r="3139" spans="2:11" x14ac:dyDescent="0.3">
      <c r="B3139" s="126">
        <v>-45280</v>
      </c>
      <c r="K3139" s="113">
        <f t="shared" si="50"/>
        <v>-57010.56994818653</v>
      </c>
    </row>
    <row r="3140" spans="2:11" x14ac:dyDescent="0.3">
      <c r="B3140" s="126">
        <v>-56010</v>
      </c>
      <c r="K3140" s="113">
        <f t="shared" si="50"/>
        <v>-70520.362694300522</v>
      </c>
    </row>
    <row r="3141" spans="2:11" x14ac:dyDescent="0.3">
      <c r="B3141" s="126">
        <v>-63040</v>
      </c>
      <c r="K3141" s="113">
        <f t="shared" si="50"/>
        <v>-79371.606217616587</v>
      </c>
    </row>
    <row r="3142" spans="2:11" x14ac:dyDescent="0.3">
      <c r="B3142" s="126">
        <v>-63140</v>
      </c>
      <c r="K3142" s="113">
        <f t="shared" si="50"/>
        <v>-79497.512953367885</v>
      </c>
    </row>
    <row r="3143" spans="2:11" x14ac:dyDescent="0.3">
      <c r="B3143" s="126">
        <v>-59760</v>
      </c>
      <c r="K3143" s="113">
        <f t="shared" si="50"/>
        <v>-75241.86528497409</v>
      </c>
    </row>
    <row r="3144" spans="2:11" x14ac:dyDescent="0.3">
      <c r="B3144" s="126">
        <v>-53470</v>
      </c>
      <c r="K3144" s="113">
        <f t="shared" ref="K3144:K3207" si="51">IF(B3144&gt;0,B3144*(1-(1/4.03)),B3144*(1+(1/3.86)))</f>
        <v>-67322.331606217616</v>
      </c>
    </row>
    <row r="3145" spans="2:11" x14ac:dyDescent="0.3">
      <c r="B3145" s="126">
        <v>-43440</v>
      </c>
      <c r="K3145" s="113">
        <f t="shared" si="51"/>
        <v>-54693.886010362694</v>
      </c>
    </row>
    <row r="3146" spans="2:11" x14ac:dyDescent="0.3">
      <c r="B3146" s="126">
        <v>-34220</v>
      </c>
      <c r="K3146" s="113">
        <f t="shared" si="51"/>
        <v>-43085.284974093265</v>
      </c>
    </row>
    <row r="3147" spans="2:11" x14ac:dyDescent="0.3">
      <c r="B3147" s="126">
        <v>0</v>
      </c>
      <c r="K3147" s="113">
        <f t="shared" si="51"/>
        <v>0</v>
      </c>
    </row>
    <row r="3148" spans="2:11" x14ac:dyDescent="0.3">
      <c r="B3148" s="126">
        <v>0</v>
      </c>
      <c r="K3148" s="113">
        <f t="shared" si="51"/>
        <v>0</v>
      </c>
    </row>
    <row r="3149" spans="2:11" x14ac:dyDescent="0.3">
      <c r="B3149" s="126">
        <v>0</v>
      </c>
      <c r="K3149" s="113">
        <f t="shared" si="51"/>
        <v>0</v>
      </c>
    </row>
    <row r="3150" spans="2:11" x14ac:dyDescent="0.3">
      <c r="B3150" s="126">
        <v>0</v>
      </c>
      <c r="K3150" s="113">
        <f t="shared" si="51"/>
        <v>0</v>
      </c>
    </row>
    <row r="3151" spans="2:11" x14ac:dyDescent="0.3">
      <c r="B3151" s="126">
        <v>0</v>
      </c>
      <c r="K3151" s="113">
        <f t="shared" si="51"/>
        <v>0</v>
      </c>
    </row>
    <row r="3152" spans="2:11" x14ac:dyDescent="0.3">
      <c r="B3152" s="126">
        <v>0</v>
      </c>
      <c r="K3152" s="113">
        <f t="shared" si="51"/>
        <v>0</v>
      </c>
    </row>
    <row r="3153" spans="2:11" x14ac:dyDescent="0.3">
      <c r="B3153" s="126">
        <v>0</v>
      </c>
      <c r="K3153" s="113">
        <f t="shared" si="51"/>
        <v>0</v>
      </c>
    </row>
    <row r="3154" spans="2:11" x14ac:dyDescent="0.3">
      <c r="B3154" s="126">
        <v>0</v>
      </c>
      <c r="K3154" s="113">
        <f t="shared" si="51"/>
        <v>0</v>
      </c>
    </row>
    <row r="3155" spans="2:11" x14ac:dyDescent="0.3">
      <c r="B3155" s="126">
        <v>0</v>
      </c>
      <c r="K3155" s="113">
        <f t="shared" si="51"/>
        <v>0</v>
      </c>
    </row>
    <row r="3156" spans="2:11" x14ac:dyDescent="0.3">
      <c r="B3156" s="126">
        <v>0</v>
      </c>
      <c r="K3156" s="113">
        <f t="shared" si="51"/>
        <v>0</v>
      </c>
    </row>
    <row r="3157" spans="2:11" x14ac:dyDescent="0.3">
      <c r="B3157" s="126">
        <v>0</v>
      </c>
      <c r="K3157" s="113">
        <f t="shared" si="51"/>
        <v>0</v>
      </c>
    </row>
    <row r="3158" spans="2:11" x14ac:dyDescent="0.3">
      <c r="B3158" s="126">
        <v>-46180</v>
      </c>
      <c r="K3158" s="113">
        <f t="shared" si="51"/>
        <v>-58143.730569948188</v>
      </c>
    </row>
    <row r="3159" spans="2:11" x14ac:dyDescent="0.3">
      <c r="B3159" s="126">
        <v>-35860</v>
      </c>
      <c r="K3159" s="113">
        <f t="shared" si="51"/>
        <v>-45150.155440414506</v>
      </c>
    </row>
    <row r="3160" spans="2:11" x14ac:dyDescent="0.3">
      <c r="B3160" s="126">
        <v>-44290</v>
      </c>
      <c r="K3160" s="113">
        <f t="shared" si="51"/>
        <v>-55764.09326424871</v>
      </c>
    </row>
    <row r="3161" spans="2:11" x14ac:dyDescent="0.3">
      <c r="B3161" s="126">
        <v>-53170</v>
      </c>
      <c r="K3161" s="113">
        <f t="shared" si="51"/>
        <v>-66944.611398963738</v>
      </c>
    </row>
    <row r="3162" spans="2:11" x14ac:dyDescent="0.3">
      <c r="B3162" s="126">
        <v>-60500</v>
      </c>
      <c r="K3162" s="113">
        <f t="shared" si="51"/>
        <v>-76173.575129533681</v>
      </c>
    </row>
    <row r="3163" spans="2:11" x14ac:dyDescent="0.3">
      <c r="B3163" s="126">
        <v>-65319.999999999993</v>
      </c>
      <c r="K3163" s="113">
        <f t="shared" si="51"/>
        <v>-82242.279792746107</v>
      </c>
    </row>
    <row r="3164" spans="2:11" x14ac:dyDescent="0.3">
      <c r="B3164" s="126">
        <v>-70160</v>
      </c>
      <c r="K3164" s="113">
        <f t="shared" si="51"/>
        <v>-88336.165803108815</v>
      </c>
    </row>
    <row r="3165" spans="2:11" x14ac:dyDescent="0.3">
      <c r="B3165" s="126">
        <v>-68870</v>
      </c>
      <c r="K3165" s="113">
        <f t="shared" si="51"/>
        <v>-86711.968911917094</v>
      </c>
    </row>
    <row r="3166" spans="2:11" x14ac:dyDescent="0.3">
      <c r="B3166" s="126">
        <v>-62180</v>
      </c>
      <c r="K3166" s="113">
        <f t="shared" si="51"/>
        <v>-78288.808290155444</v>
      </c>
    </row>
    <row r="3167" spans="2:11" x14ac:dyDescent="0.3">
      <c r="B3167" s="126">
        <v>-62730</v>
      </c>
      <c r="K3167" s="113">
        <f t="shared" si="51"/>
        <v>-78981.29533678756</v>
      </c>
    </row>
    <row r="3168" spans="2:11" x14ac:dyDescent="0.3">
      <c r="B3168" s="126">
        <v>-54650</v>
      </c>
      <c r="K3168" s="113">
        <f t="shared" si="51"/>
        <v>-68808.031088082906</v>
      </c>
    </row>
    <row r="3169" spans="2:11" x14ac:dyDescent="0.3">
      <c r="B3169" s="126">
        <v>-47600</v>
      </c>
      <c r="K3169" s="113">
        <f t="shared" si="51"/>
        <v>-59931.60621761658</v>
      </c>
    </row>
    <row r="3170" spans="2:11" x14ac:dyDescent="0.3">
      <c r="B3170" s="126">
        <v>-41240</v>
      </c>
      <c r="K3170" s="113">
        <f t="shared" si="51"/>
        <v>-51923.937823834196</v>
      </c>
    </row>
    <row r="3171" spans="2:11" x14ac:dyDescent="0.3">
      <c r="B3171" s="126">
        <v>0</v>
      </c>
      <c r="K3171" s="113">
        <f t="shared" si="51"/>
        <v>0</v>
      </c>
    </row>
    <row r="3172" spans="2:11" x14ac:dyDescent="0.3">
      <c r="B3172" s="126">
        <v>0</v>
      </c>
      <c r="K3172" s="113">
        <f t="shared" si="51"/>
        <v>0</v>
      </c>
    </row>
    <row r="3173" spans="2:11" x14ac:dyDescent="0.3">
      <c r="B3173" s="126">
        <v>0</v>
      </c>
      <c r="K3173" s="113">
        <f t="shared" si="51"/>
        <v>0</v>
      </c>
    </row>
    <row r="3174" spans="2:11" x14ac:dyDescent="0.3">
      <c r="B3174" s="126">
        <v>0</v>
      </c>
      <c r="K3174" s="113">
        <f t="shared" si="51"/>
        <v>0</v>
      </c>
    </row>
    <row r="3175" spans="2:11" x14ac:dyDescent="0.3">
      <c r="B3175" s="126">
        <v>0</v>
      </c>
      <c r="K3175" s="113">
        <f t="shared" si="51"/>
        <v>0</v>
      </c>
    </row>
    <row r="3176" spans="2:11" x14ac:dyDescent="0.3">
      <c r="B3176" s="126">
        <v>0</v>
      </c>
      <c r="K3176" s="113">
        <f t="shared" si="51"/>
        <v>0</v>
      </c>
    </row>
    <row r="3177" spans="2:11" x14ac:dyDescent="0.3">
      <c r="B3177" s="126">
        <v>0</v>
      </c>
      <c r="K3177" s="113">
        <f t="shared" si="51"/>
        <v>0</v>
      </c>
    </row>
    <row r="3178" spans="2:11" x14ac:dyDescent="0.3">
      <c r="B3178" s="126">
        <v>0</v>
      </c>
      <c r="K3178" s="113">
        <f t="shared" si="51"/>
        <v>0</v>
      </c>
    </row>
    <row r="3179" spans="2:11" x14ac:dyDescent="0.3">
      <c r="B3179" s="126">
        <v>0</v>
      </c>
      <c r="K3179" s="113">
        <f t="shared" si="51"/>
        <v>0</v>
      </c>
    </row>
    <row r="3180" spans="2:11" x14ac:dyDescent="0.3">
      <c r="B3180" s="126">
        <v>0</v>
      </c>
      <c r="K3180" s="113">
        <f t="shared" si="51"/>
        <v>0</v>
      </c>
    </row>
    <row r="3181" spans="2:11" x14ac:dyDescent="0.3">
      <c r="B3181" s="126">
        <v>0</v>
      </c>
      <c r="K3181" s="113">
        <f t="shared" si="51"/>
        <v>0</v>
      </c>
    </row>
    <row r="3182" spans="2:11" x14ac:dyDescent="0.3">
      <c r="B3182" s="126">
        <v>0</v>
      </c>
      <c r="K3182" s="113">
        <f t="shared" si="51"/>
        <v>0</v>
      </c>
    </row>
    <row r="3183" spans="2:11" x14ac:dyDescent="0.3">
      <c r="B3183" s="126">
        <v>0</v>
      </c>
      <c r="K3183" s="113">
        <f t="shared" si="51"/>
        <v>0</v>
      </c>
    </row>
    <row r="3184" spans="2:11" x14ac:dyDescent="0.3">
      <c r="B3184" s="126">
        <v>0</v>
      </c>
      <c r="K3184" s="113">
        <f t="shared" si="51"/>
        <v>0</v>
      </c>
    </row>
    <row r="3185" spans="2:11" x14ac:dyDescent="0.3">
      <c r="B3185" s="126">
        <v>-84030</v>
      </c>
      <c r="K3185" s="113">
        <f t="shared" si="51"/>
        <v>-105799.43005181347</v>
      </c>
    </row>
    <row r="3186" spans="2:11" x14ac:dyDescent="0.3">
      <c r="B3186" s="126">
        <v>-64730.000000000007</v>
      </c>
      <c r="K3186" s="113">
        <f t="shared" si="51"/>
        <v>-81499.430051813484</v>
      </c>
    </row>
    <row r="3187" spans="2:11" x14ac:dyDescent="0.3">
      <c r="B3187" s="126">
        <v>-66330</v>
      </c>
      <c r="K3187" s="113">
        <f t="shared" si="51"/>
        <v>-83513.937823834203</v>
      </c>
    </row>
    <row r="3188" spans="2:11" x14ac:dyDescent="0.3">
      <c r="B3188" s="126">
        <v>-68550</v>
      </c>
      <c r="K3188" s="113">
        <f t="shared" si="51"/>
        <v>-86309.067357512962</v>
      </c>
    </row>
    <row r="3189" spans="2:11" x14ac:dyDescent="0.3">
      <c r="B3189" s="126">
        <v>-68510</v>
      </c>
      <c r="K3189" s="113">
        <f t="shared" si="51"/>
        <v>-86258.70466321244</v>
      </c>
    </row>
    <row r="3190" spans="2:11" x14ac:dyDescent="0.3">
      <c r="B3190" s="126">
        <v>-66550</v>
      </c>
      <c r="K3190" s="113">
        <f t="shared" si="51"/>
        <v>-83790.932642487052</v>
      </c>
    </row>
    <row r="3191" spans="2:11" x14ac:dyDescent="0.3">
      <c r="B3191" s="126">
        <v>-61670</v>
      </c>
      <c r="K3191" s="113">
        <f t="shared" si="51"/>
        <v>-77646.683937823836</v>
      </c>
    </row>
    <row r="3192" spans="2:11" x14ac:dyDescent="0.3">
      <c r="B3192" s="126">
        <v>0</v>
      </c>
      <c r="K3192" s="113">
        <f t="shared" si="51"/>
        <v>0</v>
      </c>
    </row>
    <row r="3193" spans="2:11" x14ac:dyDescent="0.3">
      <c r="B3193" s="126">
        <v>0</v>
      </c>
      <c r="K3193" s="113">
        <f t="shared" si="51"/>
        <v>0</v>
      </c>
    </row>
    <row r="3194" spans="2:11" x14ac:dyDescent="0.3">
      <c r="B3194" s="126">
        <v>0</v>
      </c>
      <c r="K3194" s="113">
        <f t="shared" si="51"/>
        <v>0</v>
      </c>
    </row>
    <row r="3195" spans="2:11" x14ac:dyDescent="0.3">
      <c r="B3195" s="126">
        <v>0</v>
      </c>
      <c r="K3195" s="113">
        <f t="shared" si="51"/>
        <v>0</v>
      </c>
    </row>
    <row r="3196" spans="2:11" x14ac:dyDescent="0.3">
      <c r="B3196" s="126">
        <v>0</v>
      </c>
      <c r="K3196" s="113">
        <f t="shared" si="51"/>
        <v>0</v>
      </c>
    </row>
    <row r="3197" spans="2:11" x14ac:dyDescent="0.3">
      <c r="B3197" s="126">
        <v>0</v>
      </c>
      <c r="K3197" s="113">
        <f t="shared" si="51"/>
        <v>0</v>
      </c>
    </row>
    <row r="3198" spans="2:11" x14ac:dyDescent="0.3">
      <c r="B3198" s="126">
        <v>0</v>
      </c>
      <c r="K3198" s="113">
        <f t="shared" si="51"/>
        <v>0</v>
      </c>
    </row>
    <row r="3199" spans="2:11" x14ac:dyDescent="0.3">
      <c r="B3199" s="126">
        <v>0</v>
      </c>
      <c r="K3199" s="113">
        <f t="shared" si="51"/>
        <v>0</v>
      </c>
    </row>
    <row r="3200" spans="2:11" x14ac:dyDescent="0.3">
      <c r="B3200" s="126">
        <v>0</v>
      </c>
      <c r="K3200" s="113">
        <f t="shared" si="51"/>
        <v>0</v>
      </c>
    </row>
    <row r="3201" spans="2:11" x14ac:dyDescent="0.3">
      <c r="B3201" s="126">
        <v>0</v>
      </c>
      <c r="K3201" s="113">
        <f t="shared" si="51"/>
        <v>0</v>
      </c>
    </row>
    <row r="3202" spans="2:11" x14ac:dyDescent="0.3">
      <c r="B3202" s="126">
        <v>0</v>
      </c>
      <c r="K3202" s="113">
        <f t="shared" si="51"/>
        <v>0</v>
      </c>
    </row>
    <row r="3203" spans="2:11" x14ac:dyDescent="0.3">
      <c r="B3203" s="126">
        <v>0</v>
      </c>
      <c r="K3203" s="113">
        <f t="shared" si="51"/>
        <v>0</v>
      </c>
    </row>
    <row r="3204" spans="2:11" x14ac:dyDescent="0.3">
      <c r="B3204" s="126">
        <v>0</v>
      </c>
      <c r="K3204" s="113">
        <f t="shared" si="51"/>
        <v>0</v>
      </c>
    </row>
    <row r="3205" spans="2:11" x14ac:dyDescent="0.3">
      <c r="B3205" s="126">
        <v>-72510</v>
      </c>
      <c r="K3205" s="113">
        <f t="shared" si="51"/>
        <v>-91294.974093264245</v>
      </c>
    </row>
    <row r="3206" spans="2:11" x14ac:dyDescent="0.3">
      <c r="B3206" s="126">
        <v>-47490</v>
      </c>
      <c r="K3206" s="113">
        <f t="shared" si="51"/>
        <v>-59793.108808290155</v>
      </c>
    </row>
    <row r="3207" spans="2:11" x14ac:dyDescent="0.3">
      <c r="B3207" s="126">
        <v>-57050</v>
      </c>
      <c r="K3207" s="113">
        <f t="shared" si="51"/>
        <v>-71829.792746113992</v>
      </c>
    </row>
    <row r="3208" spans="2:11" x14ac:dyDescent="0.3">
      <c r="B3208" s="126">
        <v>-69880</v>
      </c>
      <c r="K3208" s="113">
        <f t="shared" ref="K3208:K3271" si="52">IF(B3208&gt;0,B3208*(1-(1/4.03)),B3208*(1+(1/3.86)))</f>
        <v>-87983.626943005191</v>
      </c>
    </row>
    <row r="3209" spans="2:11" x14ac:dyDescent="0.3">
      <c r="B3209" s="126">
        <v>-78310</v>
      </c>
      <c r="K3209" s="113">
        <f t="shared" si="52"/>
        <v>-98597.564766839379</v>
      </c>
    </row>
    <row r="3210" spans="2:11" x14ac:dyDescent="0.3">
      <c r="B3210" s="126">
        <v>-85950</v>
      </c>
      <c r="K3210" s="113">
        <f t="shared" si="52"/>
        <v>-108216.83937823835</v>
      </c>
    </row>
    <row r="3211" spans="2:11" x14ac:dyDescent="0.3">
      <c r="B3211" s="126">
        <v>-91060</v>
      </c>
      <c r="K3211" s="113">
        <f t="shared" si="52"/>
        <v>-114650.67357512953</v>
      </c>
    </row>
    <row r="3212" spans="2:11" x14ac:dyDescent="0.3">
      <c r="B3212" s="126">
        <v>-95110</v>
      </c>
      <c r="K3212" s="113">
        <f t="shared" si="52"/>
        <v>-119749.896373057</v>
      </c>
    </row>
    <row r="3213" spans="2:11" x14ac:dyDescent="0.3">
      <c r="B3213" s="126">
        <v>-95930</v>
      </c>
      <c r="K3213" s="113">
        <f t="shared" si="52"/>
        <v>-120782.33160621762</v>
      </c>
    </row>
    <row r="3214" spans="2:11" x14ac:dyDescent="0.3">
      <c r="B3214" s="126">
        <v>-93150</v>
      </c>
      <c r="K3214" s="113">
        <f t="shared" si="52"/>
        <v>-117282.12435233161</v>
      </c>
    </row>
    <row r="3215" spans="2:11" x14ac:dyDescent="0.3">
      <c r="B3215" s="126">
        <v>-88130</v>
      </c>
      <c r="K3215" s="113">
        <f t="shared" si="52"/>
        <v>-110961.60621761659</v>
      </c>
    </row>
    <row r="3216" spans="2:11" x14ac:dyDescent="0.3">
      <c r="B3216" s="126">
        <v>-79550</v>
      </c>
      <c r="K3216" s="113">
        <f t="shared" si="52"/>
        <v>-100158.80829015544</v>
      </c>
    </row>
    <row r="3217" spans="2:11" x14ac:dyDescent="0.3">
      <c r="B3217" s="126">
        <v>-68020</v>
      </c>
      <c r="K3217" s="113">
        <f t="shared" si="52"/>
        <v>-85641.761658031086</v>
      </c>
    </row>
    <row r="3218" spans="2:11" x14ac:dyDescent="0.3">
      <c r="B3218" s="126">
        <v>-57370</v>
      </c>
      <c r="K3218" s="113">
        <f t="shared" si="52"/>
        <v>-72232.694300518138</v>
      </c>
    </row>
    <row r="3219" spans="2:11" x14ac:dyDescent="0.3">
      <c r="B3219" s="126">
        <v>0</v>
      </c>
      <c r="K3219" s="113">
        <f t="shared" si="52"/>
        <v>0</v>
      </c>
    </row>
    <row r="3220" spans="2:11" x14ac:dyDescent="0.3">
      <c r="B3220" s="126">
        <v>0</v>
      </c>
      <c r="K3220" s="113">
        <f t="shared" si="52"/>
        <v>0</v>
      </c>
    </row>
    <row r="3221" spans="2:11" x14ac:dyDescent="0.3">
      <c r="B3221" s="126">
        <v>0</v>
      </c>
      <c r="K3221" s="113">
        <f t="shared" si="52"/>
        <v>0</v>
      </c>
    </row>
    <row r="3222" spans="2:11" x14ac:dyDescent="0.3">
      <c r="B3222" s="126">
        <v>0</v>
      </c>
      <c r="K3222" s="113">
        <f t="shared" si="52"/>
        <v>0</v>
      </c>
    </row>
    <row r="3223" spans="2:11" x14ac:dyDescent="0.3">
      <c r="B3223" s="126">
        <v>0</v>
      </c>
      <c r="K3223" s="113">
        <f t="shared" si="52"/>
        <v>0</v>
      </c>
    </row>
    <row r="3224" spans="2:11" x14ac:dyDescent="0.3">
      <c r="B3224" s="126">
        <v>0</v>
      </c>
      <c r="K3224" s="113">
        <f t="shared" si="52"/>
        <v>0</v>
      </c>
    </row>
    <row r="3225" spans="2:11" x14ac:dyDescent="0.3">
      <c r="B3225" s="126">
        <v>0</v>
      </c>
      <c r="K3225" s="113">
        <f t="shared" si="52"/>
        <v>0</v>
      </c>
    </row>
    <row r="3226" spans="2:11" x14ac:dyDescent="0.3">
      <c r="B3226" s="126">
        <v>0</v>
      </c>
      <c r="K3226" s="113">
        <f t="shared" si="52"/>
        <v>0</v>
      </c>
    </row>
    <row r="3227" spans="2:11" x14ac:dyDescent="0.3">
      <c r="B3227" s="126">
        <v>0</v>
      </c>
      <c r="K3227" s="113">
        <f t="shared" si="52"/>
        <v>0</v>
      </c>
    </row>
    <row r="3228" spans="2:11" x14ac:dyDescent="0.3">
      <c r="B3228" s="126">
        <v>0</v>
      </c>
      <c r="K3228" s="113">
        <f t="shared" si="52"/>
        <v>0</v>
      </c>
    </row>
    <row r="3229" spans="2:11" x14ac:dyDescent="0.3">
      <c r="B3229" s="126">
        <v>-72680</v>
      </c>
      <c r="K3229" s="113">
        <f t="shared" si="52"/>
        <v>-91509.015544041453</v>
      </c>
    </row>
    <row r="3230" spans="2:11" x14ac:dyDescent="0.3">
      <c r="B3230" s="126">
        <v>-49170</v>
      </c>
      <c r="K3230" s="113">
        <f t="shared" si="52"/>
        <v>-61908.341968911918</v>
      </c>
    </row>
    <row r="3231" spans="2:11" x14ac:dyDescent="0.3">
      <c r="B3231" s="126">
        <v>-58680</v>
      </c>
      <c r="K3231" s="113">
        <f t="shared" si="52"/>
        <v>-73882.072538860099</v>
      </c>
    </row>
    <row r="3232" spans="2:11" x14ac:dyDescent="0.3">
      <c r="B3232" s="126">
        <v>-68930</v>
      </c>
      <c r="K3232" s="113">
        <f t="shared" si="52"/>
        <v>-86787.512953367885</v>
      </c>
    </row>
    <row r="3233" spans="2:11" x14ac:dyDescent="0.3">
      <c r="B3233" s="126">
        <v>-77380</v>
      </c>
      <c r="K3233" s="113">
        <f t="shared" si="52"/>
        <v>-97426.632124352327</v>
      </c>
    </row>
    <row r="3234" spans="2:11" x14ac:dyDescent="0.3">
      <c r="B3234" s="126">
        <v>-84020</v>
      </c>
      <c r="K3234" s="113">
        <f t="shared" si="52"/>
        <v>-105786.83937823835</v>
      </c>
    </row>
    <row r="3235" spans="2:11" x14ac:dyDescent="0.3">
      <c r="B3235" s="126">
        <v>-88450</v>
      </c>
      <c r="K3235" s="113">
        <f t="shared" si="52"/>
        <v>-111364.50777202073</v>
      </c>
    </row>
    <row r="3236" spans="2:11" x14ac:dyDescent="0.3">
      <c r="B3236" s="126">
        <v>-91170</v>
      </c>
      <c r="K3236" s="113">
        <f t="shared" si="52"/>
        <v>-114789.17098445597</v>
      </c>
    </row>
    <row r="3237" spans="2:11" x14ac:dyDescent="0.3">
      <c r="B3237" s="126">
        <v>-90970</v>
      </c>
      <c r="K3237" s="113">
        <f t="shared" si="52"/>
        <v>-114537.35751295337</v>
      </c>
    </row>
    <row r="3238" spans="2:11" x14ac:dyDescent="0.3">
      <c r="B3238" s="126">
        <v>-87900</v>
      </c>
      <c r="K3238" s="113">
        <f t="shared" si="52"/>
        <v>-110672.0207253886</v>
      </c>
    </row>
    <row r="3239" spans="2:11" x14ac:dyDescent="0.3">
      <c r="B3239" s="126">
        <v>-83730</v>
      </c>
      <c r="K3239" s="113">
        <f t="shared" si="52"/>
        <v>-105421.70984455959</v>
      </c>
    </row>
    <row r="3240" spans="2:11" x14ac:dyDescent="0.3">
      <c r="B3240" s="126">
        <v>-74290</v>
      </c>
      <c r="K3240" s="113">
        <f t="shared" si="52"/>
        <v>-93536.113989637306</v>
      </c>
    </row>
    <row r="3241" spans="2:11" x14ac:dyDescent="0.3">
      <c r="B3241" s="126">
        <v>-62120</v>
      </c>
      <c r="K3241" s="113">
        <f t="shared" si="52"/>
        <v>-78213.264248704669</v>
      </c>
    </row>
    <row r="3242" spans="2:11" x14ac:dyDescent="0.3">
      <c r="B3242" s="126">
        <v>-50370</v>
      </c>
      <c r="K3242" s="113">
        <f t="shared" si="52"/>
        <v>-63419.222797927461</v>
      </c>
    </row>
    <row r="3243" spans="2:11" x14ac:dyDescent="0.3">
      <c r="B3243" s="126">
        <v>0</v>
      </c>
      <c r="K3243" s="113">
        <f t="shared" si="52"/>
        <v>0</v>
      </c>
    </row>
    <row r="3244" spans="2:11" x14ac:dyDescent="0.3">
      <c r="B3244" s="126">
        <v>0</v>
      </c>
      <c r="K3244" s="113">
        <f t="shared" si="52"/>
        <v>0</v>
      </c>
    </row>
    <row r="3245" spans="2:11" x14ac:dyDescent="0.3">
      <c r="B3245" s="126">
        <v>0</v>
      </c>
      <c r="K3245" s="113">
        <f t="shared" si="52"/>
        <v>0</v>
      </c>
    </row>
    <row r="3246" spans="2:11" x14ac:dyDescent="0.3">
      <c r="B3246" s="126">
        <v>0</v>
      </c>
      <c r="K3246" s="113">
        <f t="shared" si="52"/>
        <v>0</v>
      </c>
    </row>
    <row r="3247" spans="2:11" x14ac:dyDescent="0.3">
      <c r="B3247" s="126">
        <v>0</v>
      </c>
      <c r="K3247" s="113">
        <f t="shared" si="52"/>
        <v>0</v>
      </c>
    </row>
    <row r="3248" spans="2:11" x14ac:dyDescent="0.3">
      <c r="B3248" s="126">
        <v>0</v>
      </c>
      <c r="K3248" s="113">
        <f t="shared" si="52"/>
        <v>0</v>
      </c>
    </row>
    <row r="3249" spans="2:11" x14ac:dyDescent="0.3">
      <c r="B3249" s="126">
        <v>0</v>
      </c>
      <c r="K3249" s="113">
        <f t="shared" si="52"/>
        <v>0</v>
      </c>
    </row>
    <row r="3250" spans="2:11" x14ac:dyDescent="0.3">
      <c r="B3250" s="126">
        <v>0</v>
      </c>
      <c r="K3250" s="113">
        <f t="shared" si="52"/>
        <v>0</v>
      </c>
    </row>
    <row r="3251" spans="2:11" x14ac:dyDescent="0.3">
      <c r="B3251" s="126">
        <v>0</v>
      </c>
      <c r="K3251" s="113">
        <f t="shared" si="52"/>
        <v>0</v>
      </c>
    </row>
    <row r="3252" spans="2:11" x14ac:dyDescent="0.3">
      <c r="B3252" s="126">
        <v>0</v>
      </c>
      <c r="K3252" s="113">
        <f t="shared" si="52"/>
        <v>0</v>
      </c>
    </row>
    <row r="3253" spans="2:11" x14ac:dyDescent="0.3">
      <c r="B3253" s="126">
        <v>-48840</v>
      </c>
      <c r="K3253" s="113">
        <f t="shared" si="52"/>
        <v>-61492.849740932645</v>
      </c>
    </row>
    <row r="3254" spans="2:11" x14ac:dyDescent="0.3">
      <c r="B3254" s="126">
        <v>-31440</v>
      </c>
      <c r="K3254" s="113">
        <f t="shared" si="52"/>
        <v>-39585.077720207257</v>
      </c>
    </row>
    <row r="3255" spans="2:11" x14ac:dyDescent="0.3">
      <c r="B3255" s="126">
        <v>-44050</v>
      </c>
      <c r="K3255" s="113">
        <f t="shared" si="52"/>
        <v>-55461.9170984456</v>
      </c>
    </row>
    <row r="3256" spans="2:11" x14ac:dyDescent="0.3">
      <c r="B3256" s="126">
        <v>-55860</v>
      </c>
      <c r="K3256" s="113">
        <f t="shared" si="52"/>
        <v>-70331.502590673583</v>
      </c>
    </row>
    <row r="3257" spans="2:11" x14ac:dyDescent="0.3">
      <c r="B3257" s="126">
        <v>-64890</v>
      </c>
      <c r="K3257" s="113">
        <f t="shared" si="52"/>
        <v>-81700.880829015543</v>
      </c>
    </row>
    <row r="3258" spans="2:11" x14ac:dyDescent="0.3">
      <c r="B3258" s="126">
        <v>-71960</v>
      </c>
      <c r="K3258" s="113">
        <f t="shared" si="52"/>
        <v>-90602.48704663213</v>
      </c>
    </row>
    <row r="3259" spans="2:11" x14ac:dyDescent="0.3">
      <c r="B3259" s="126">
        <v>-77020</v>
      </c>
      <c r="K3259" s="113">
        <f t="shared" si="52"/>
        <v>-96973.367875647673</v>
      </c>
    </row>
    <row r="3260" spans="2:11" x14ac:dyDescent="0.3">
      <c r="B3260" s="126">
        <v>-81790</v>
      </c>
      <c r="K3260" s="113">
        <f t="shared" si="52"/>
        <v>-102979.11917098446</v>
      </c>
    </row>
    <row r="3261" spans="2:11" x14ac:dyDescent="0.3">
      <c r="B3261" s="126">
        <v>-82870</v>
      </c>
      <c r="K3261" s="113">
        <f t="shared" si="52"/>
        <v>-104338.91191709845</v>
      </c>
    </row>
    <row r="3262" spans="2:11" x14ac:dyDescent="0.3">
      <c r="B3262" s="126">
        <v>-81230</v>
      </c>
      <c r="K3262" s="113">
        <f t="shared" si="52"/>
        <v>-102274.04145077721</v>
      </c>
    </row>
    <row r="3263" spans="2:11" x14ac:dyDescent="0.3">
      <c r="B3263" s="126">
        <v>-76320</v>
      </c>
      <c r="K3263" s="113">
        <f t="shared" si="52"/>
        <v>-96092.020725388604</v>
      </c>
    </row>
    <row r="3264" spans="2:11" x14ac:dyDescent="0.3">
      <c r="B3264" s="126">
        <v>-65620</v>
      </c>
      <c r="K3264" s="113">
        <f t="shared" si="52"/>
        <v>-82620</v>
      </c>
    </row>
    <row r="3265" spans="2:11" x14ac:dyDescent="0.3">
      <c r="B3265" s="126">
        <v>-54110</v>
      </c>
      <c r="K3265" s="113">
        <f t="shared" si="52"/>
        <v>-68128.13471502591</v>
      </c>
    </row>
    <row r="3266" spans="2:11" x14ac:dyDescent="0.3">
      <c r="B3266" s="126">
        <v>-43820</v>
      </c>
      <c r="K3266" s="113">
        <f t="shared" si="52"/>
        <v>-55172.331606217616</v>
      </c>
    </row>
    <row r="3267" spans="2:11" x14ac:dyDescent="0.3">
      <c r="B3267" s="126">
        <v>0</v>
      </c>
      <c r="K3267" s="113">
        <f t="shared" si="52"/>
        <v>0</v>
      </c>
    </row>
    <row r="3268" spans="2:11" x14ac:dyDescent="0.3">
      <c r="B3268" s="126">
        <v>0</v>
      </c>
      <c r="K3268" s="113">
        <f t="shared" si="52"/>
        <v>0</v>
      </c>
    </row>
    <row r="3269" spans="2:11" x14ac:dyDescent="0.3">
      <c r="B3269" s="126">
        <v>0</v>
      </c>
      <c r="K3269" s="113">
        <f t="shared" si="52"/>
        <v>0</v>
      </c>
    </row>
    <row r="3270" spans="2:11" x14ac:dyDescent="0.3">
      <c r="B3270" s="126">
        <v>0</v>
      </c>
      <c r="K3270" s="113">
        <f t="shared" si="52"/>
        <v>0</v>
      </c>
    </row>
    <row r="3271" spans="2:11" x14ac:dyDescent="0.3">
      <c r="B3271" s="126">
        <v>0</v>
      </c>
      <c r="K3271" s="113">
        <f t="shared" si="52"/>
        <v>0</v>
      </c>
    </row>
    <row r="3272" spans="2:11" x14ac:dyDescent="0.3">
      <c r="B3272" s="126">
        <v>0</v>
      </c>
      <c r="K3272" s="113">
        <f t="shared" ref="K3272:K3335" si="53">IF(B3272&gt;0,B3272*(1-(1/4.03)),B3272*(1+(1/3.86)))</f>
        <v>0</v>
      </c>
    </row>
    <row r="3273" spans="2:11" x14ac:dyDescent="0.3">
      <c r="B3273" s="126">
        <v>0</v>
      </c>
      <c r="K3273" s="113">
        <f t="shared" si="53"/>
        <v>0</v>
      </c>
    </row>
    <row r="3274" spans="2:11" x14ac:dyDescent="0.3">
      <c r="B3274" s="126">
        <v>0</v>
      </c>
      <c r="K3274" s="113">
        <f t="shared" si="53"/>
        <v>0</v>
      </c>
    </row>
    <row r="3275" spans="2:11" x14ac:dyDescent="0.3">
      <c r="B3275" s="126">
        <v>0</v>
      </c>
      <c r="K3275" s="113">
        <f t="shared" si="53"/>
        <v>0</v>
      </c>
    </row>
    <row r="3276" spans="2:11" x14ac:dyDescent="0.3">
      <c r="B3276" s="126">
        <v>0</v>
      </c>
      <c r="K3276" s="113">
        <f t="shared" si="53"/>
        <v>0</v>
      </c>
    </row>
    <row r="3277" spans="2:11" x14ac:dyDescent="0.3">
      <c r="B3277" s="126">
        <v>-43520</v>
      </c>
      <c r="K3277" s="113">
        <f t="shared" si="53"/>
        <v>-54794.611398963731</v>
      </c>
    </row>
    <row r="3278" spans="2:11" x14ac:dyDescent="0.3">
      <c r="B3278" s="126">
        <v>-24530</v>
      </c>
      <c r="K3278" s="113">
        <f t="shared" si="53"/>
        <v>-30884.922279792747</v>
      </c>
    </row>
    <row r="3279" spans="2:11" x14ac:dyDescent="0.3">
      <c r="B3279" s="126">
        <v>-38200</v>
      </c>
      <c r="K3279" s="113">
        <f t="shared" si="53"/>
        <v>-48096.373056994817</v>
      </c>
    </row>
    <row r="3280" spans="2:11" x14ac:dyDescent="0.3">
      <c r="B3280" s="126">
        <v>-43760</v>
      </c>
      <c r="K3280" s="113">
        <f t="shared" si="53"/>
        <v>-55096.787564766841</v>
      </c>
    </row>
    <row r="3281" spans="2:11" x14ac:dyDescent="0.3">
      <c r="B3281" s="126">
        <v>-46180</v>
      </c>
      <c r="K3281" s="113">
        <f t="shared" si="53"/>
        <v>-58143.730569948188</v>
      </c>
    </row>
    <row r="3282" spans="2:11" x14ac:dyDescent="0.3">
      <c r="B3282" s="126">
        <v>-50560</v>
      </c>
      <c r="K3282" s="113">
        <f t="shared" si="53"/>
        <v>-63658.445595854922</v>
      </c>
    </row>
    <row r="3283" spans="2:11" x14ac:dyDescent="0.3">
      <c r="B3283" s="126">
        <v>-57570</v>
      </c>
      <c r="K3283" s="113">
        <f t="shared" si="53"/>
        <v>-72484.507772020734</v>
      </c>
    </row>
    <row r="3284" spans="2:11" x14ac:dyDescent="0.3">
      <c r="B3284" s="126">
        <v>-58260</v>
      </c>
      <c r="K3284" s="113">
        <f t="shared" si="53"/>
        <v>-73353.264248704669</v>
      </c>
    </row>
    <row r="3285" spans="2:11" x14ac:dyDescent="0.3">
      <c r="B3285" s="126">
        <v>-53340</v>
      </c>
      <c r="K3285" s="113">
        <f t="shared" si="53"/>
        <v>-67158.652849740931</v>
      </c>
    </row>
    <row r="3286" spans="2:11" x14ac:dyDescent="0.3">
      <c r="B3286" s="126">
        <v>-54090</v>
      </c>
      <c r="K3286" s="113">
        <f t="shared" si="53"/>
        <v>-68102.953367875656</v>
      </c>
    </row>
    <row r="3287" spans="2:11" x14ac:dyDescent="0.3">
      <c r="B3287" s="126">
        <v>-47550</v>
      </c>
      <c r="K3287" s="113">
        <f t="shared" si="53"/>
        <v>-59868.652849740931</v>
      </c>
    </row>
    <row r="3288" spans="2:11" x14ac:dyDescent="0.3">
      <c r="B3288" s="126">
        <v>-39680</v>
      </c>
      <c r="K3288" s="113">
        <f t="shared" si="53"/>
        <v>-49959.792746113992</v>
      </c>
    </row>
    <row r="3289" spans="2:11" x14ac:dyDescent="0.3">
      <c r="B3289" s="126">
        <v>-30010</v>
      </c>
      <c r="K3289" s="113">
        <f t="shared" si="53"/>
        <v>-37784.611398963731</v>
      </c>
    </row>
    <row r="3290" spans="2:11" x14ac:dyDescent="0.3">
      <c r="B3290" s="126">
        <v>-21930</v>
      </c>
      <c r="K3290" s="113">
        <f t="shared" si="53"/>
        <v>-27611.347150259069</v>
      </c>
    </row>
    <row r="3291" spans="2:11" x14ac:dyDescent="0.3">
      <c r="B3291" s="126">
        <v>0</v>
      </c>
      <c r="K3291" s="113">
        <f t="shared" si="53"/>
        <v>0</v>
      </c>
    </row>
    <row r="3292" spans="2:11" x14ac:dyDescent="0.3">
      <c r="B3292" s="126">
        <v>0</v>
      </c>
      <c r="K3292" s="113">
        <f t="shared" si="53"/>
        <v>0</v>
      </c>
    </row>
    <row r="3293" spans="2:11" x14ac:dyDescent="0.3">
      <c r="B3293" s="126">
        <v>0</v>
      </c>
      <c r="K3293" s="113">
        <f t="shared" si="53"/>
        <v>0</v>
      </c>
    </row>
    <row r="3294" spans="2:11" x14ac:dyDescent="0.3">
      <c r="B3294" s="126">
        <v>0</v>
      </c>
      <c r="K3294" s="113">
        <f t="shared" si="53"/>
        <v>0</v>
      </c>
    </row>
    <row r="3295" spans="2:11" x14ac:dyDescent="0.3">
      <c r="B3295" s="126">
        <v>0</v>
      </c>
      <c r="K3295" s="113">
        <f t="shared" si="53"/>
        <v>0</v>
      </c>
    </row>
    <row r="3296" spans="2:11" x14ac:dyDescent="0.3">
      <c r="B3296" s="126">
        <v>0</v>
      </c>
      <c r="K3296" s="113">
        <f t="shared" si="53"/>
        <v>0</v>
      </c>
    </row>
    <row r="3297" spans="2:11" x14ac:dyDescent="0.3">
      <c r="B3297" s="126">
        <v>0</v>
      </c>
      <c r="K3297" s="113">
        <f t="shared" si="53"/>
        <v>0</v>
      </c>
    </row>
    <row r="3298" spans="2:11" x14ac:dyDescent="0.3">
      <c r="B3298" s="126">
        <v>0</v>
      </c>
      <c r="K3298" s="113">
        <f t="shared" si="53"/>
        <v>0</v>
      </c>
    </row>
    <row r="3299" spans="2:11" x14ac:dyDescent="0.3">
      <c r="B3299" s="126">
        <v>0</v>
      </c>
      <c r="K3299" s="113">
        <f t="shared" si="53"/>
        <v>0</v>
      </c>
    </row>
    <row r="3300" spans="2:11" x14ac:dyDescent="0.3">
      <c r="B3300" s="126">
        <v>0</v>
      </c>
      <c r="K3300" s="113">
        <f t="shared" si="53"/>
        <v>0</v>
      </c>
    </row>
    <row r="3301" spans="2:11" x14ac:dyDescent="0.3">
      <c r="B3301" s="126">
        <v>-19640</v>
      </c>
      <c r="K3301" s="113">
        <f t="shared" si="53"/>
        <v>-24728.082901554404</v>
      </c>
    </row>
    <row r="3302" spans="2:11" x14ac:dyDescent="0.3">
      <c r="B3302" s="126">
        <v>-12410</v>
      </c>
      <c r="K3302" s="113">
        <f t="shared" si="53"/>
        <v>-15625.025906735751</v>
      </c>
    </row>
    <row r="3303" spans="2:11" x14ac:dyDescent="0.3">
      <c r="B3303" s="126">
        <v>-22320</v>
      </c>
      <c r="K3303" s="113">
        <f t="shared" si="53"/>
        <v>-28102.383419689118</v>
      </c>
    </row>
    <row r="3304" spans="2:11" x14ac:dyDescent="0.3">
      <c r="B3304" s="126">
        <v>-33850</v>
      </c>
      <c r="K3304" s="113">
        <f t="shared" si="53"/>
        <v>-42619.43005181347</v>
      </c>
    </row>
    <row r="3305" spans="2:11" x14ac:dyDescent="0.3">
      <c r="B3305" s="126">
        <v>-43190</v>
      </c>
      <c r="K3305" s="113">
        <f t="shared" si="53"/>
        <v>-54379.119170984457</v>
      </c>
    </row>
    <row r="3306" spans="2:11" x14ac:dyDescent="0.3">
      <c r="B3306" s="126">
        <v>-51420</v>
      </c>
      <c r="K3306" s="113">
        <f t="shared" si="53"/>
        <v>-64741.243523316065</v>
      </c>
    </row>
    <row r="3307" spans="2:11" x14ac:dyDescent="0.3">
      <c r="B3307" s="126">
        <v>-57340</v>
      </c>
      <c r="K3307" s="113">
        <f t="shared" si="53"/>
        <v>-72194.92227979275</v>
      </c>
    </row>
    <row r="3308" spans="2:11" x14ac:dyDescent="0.3">
      <c r="B3308" s="126">
        <v>-62140</v>
      </c>
      <c r="K3308" s="113">
        <f t="shared" si="53"/>
        <v>-78238.445595854922</v>
      </c>
    </row>
    <row r="3309" spans="2:11" x14ac:dyDescent="0.3">
      <c r="B3309" s="126">
        <v>-66100</v>
      </c>
      <c r="K3309" s="113">
        <f t="shared" si="53"/>
        <v>-83224.35233160622</v>
      </c>
    </row>
    <row r="3310" spans="2:11" x14ac:dyDescent="0.3">
      <c r="B3310" s="126">
        <v>-66060</v>
      </c>
      <c r="K3310" s="113">
        <f t="shared" si="53"/>
        <v>-83173.989637305698</v>
      </c>
    </row>
    <row r="3311" spans="2:11" x14ac:dyDescent="0.3">
      <c r="B3311" s="126">
        <v>-60830</v>
      </c>
      <c r="K3311" s="113">
        <f t="shared" si="53"/>
        <v>-76589.067357512962</v>
      </c>
    </row>
    <row r="3312" spans="2:11" x14ac:dyDescent="0.3">
      <c r="B3312" s="126">
        <v>-52520</v>
      </c>
      <c r="K3312" s="113">
        <f t="shared" si="53"/>
        <v>-66126.21761658031</v>
      </c>
    </row>
    <row r="3313" spans="2:11" x14ac:dyDescent="0.3">
      <c r="B3313" s="126">
        <v>-41870</v>
      </c>
      <c r="K3313" s="113">
        <f t="shared" si="53"/>
        <v>-52717.150259067355</v>
      </c>
    </row>
    <row r="3314" spans="2:11" x14ac:dyDescent="0.3">
      <c r="B3314" s="126">
        <v>-31060</v>
      </c>
      <c r="K3314" s="113">
        <f t="shared" si="53"/>
        <v>-39106.632124352334</v>
      </c>
    </row>
    <row r="3315" spans="2:11" x14ac:dyDescent="0.3">
      <c r="B3315" s="126">
        <v>0</v>
      </c>
      <c r="K3315" s="113">
        <f t="shared" si="53"/>
        <v>0</v>
      </c>
    </row>
    <row r="3316" spans="2:11" x14ac:dyDescent="0.3">
      <c r="B3316" s="126">
        <v>0</v>
      </c>
      <c r="K3316" s="113">
        <f t="shared" si="53"/>
        <v>0</v>
      </c>
    </row>
    <row r="3317" spans="2:11" x14ac:dyDescent="0.3">
      <c r="B3317" s="126">
        <v>0</v>
      </c>
      <c r="K3317" s="113">
        <f t="shared" si="53"/>
        <v>0</v>
      </c>
    </row>
    <row r="3318" spans="2:11" x14ac:dyDescent="0.3">
      <c r="B3318" s="126">
        <v>0</v>
      </c>
      <c r="K3318" s="113">
        <f t="shared" si="53"/>
        <v>0</v>
      </c>
    </row>
    <row r="3319" spans="2:11" x14ac:dyDescent="0.3">
      <c r="B3319" s="126">
        <v>0</v>
      </c>
      <c r="K3319" s="113">
        <f t="shared" si="53"/>
        <v>0</v>
      </c>
    </row>
    <row r="3320" spans="2:11" x14ac:dyDescent="0.3">
      <c r="B3320" s="126">
        <v>0</v>
      </c>
      <c r="K3320" s="113">
        <f t="shared" si="53"/>
        <v>0</v>
      </c>
    </row>
    <row r="3321" spans="2:11" x14ac:dyDescent="0.3">
      <c r="B3321" s="126">
        <v>0</v>
      </c>
      <c r="K3321" s="113">
        <f t="shared" si="53"/>
        <v>0</v>
      </c>
    </row>
    <row r="3322" spans="2:11" x14ac:dyDescent="0.3">
      <c r="B3322" s="126">
        <v>0</v>
      </c>
      <c r="K3322" s="113">
        <f t="shared" si="53"/>
        <v>0</v>
      </c>
    </row>
    <row r="3323" spans="2:11" x14ac:dyDescent="0.3">
      <c r="B3323" s="126">
        <v>0</v>
      </c>
      <c r="K3323" s="113">
        <f t="shared" si="53"/>
        <v>0</v>
      </c>
    </row>
    <row r="3324" spans="2:11" x14ac:dyDescent="0.3">
      <c r="B3324" s="126">
        <v>0</v>
      </c>
      <c r="K3324" s="113">
        <f t="shared" si="53"/>
        <v>0</v>
      </c>
    </row>
    <row r="3325" spans="2:11" x14ac:dyDescent="0.3">
      <c r="B3325" s="126">
        <v>0</v>
      </c>
      <c r="K3325" s="113">
        <f t="shared" si="53"/>
        <v>0</v>
      </c>
    </row>
    <row r="3326" spans="2:11" x14ac:dyDescent="0.3">
      <c r="B3326" s="126">
        <v>-24650</v>
      </c>
      <c r="K3326" s="113">
        <f t="shared" si="53"/>
        <v>-31036.010362694302</v>
      </c>
    </row>
    <row r="3327" spans="2:11" x14ac:dyDescent="0.3">
      <c r="B3327" s="126">
        <v>-21190</v>
      </c>
      <c r="K3327" s="113">
        <f t="shared" si="53"/>
        <v>-26679.637305699482</v>
      </c>
    </row>
    <row r="3328" spans="2:11" x14ac:dyDescent="0.3">
      <c r="B3328" s="126">
        <v>-31120</v>
      </c>
      <c r="K3328" s="113">
        <f t="shared" si="53"/>
        <v>-39182.17616580311</v>
      </c>
    </row>
    <row r="3329" spans="2:11" x14ac:dyDescent="0.3">
      <c r="B3329" s="126">
        <v>-38920</v>
      </c>
      <c r="K3329" s="113">
        <f t="shared" si="53"/>
        <v>-49002.901554404147</v>
      </c>
    </row>
    <row r="3330" spans="2:11" x14ac:dyDescent="0.3">
      <c r="B3330" s="126">
        <v>-47250</v>
      </c>
      <c r="K3330" s="113">
        <f t="shared" si="53"/>
        <v>-59490.932642487045</v>
      </c>
    </row>
    <row r="3331" spans="2:11" x14ac:dyDescent="0.3">
      <c r="B3331" s="126">
        <v>-53230</v>
      </c>
      <c r="K3331" s="113">
        <f t="shared" si="53"/>
        <v>-67020.155440414514</v>
      </c>
    </row>
    <row r="3332" spans="2:11" x14ac:dyDescent="0.3">
      <c r="B3332" s="126">
        <v>-53160</v>
      </c>
      <c r="K3332" s="113">
        <f t="shared" si="53"/>
        <v>-66932.020725388604</v>
      </c>
    </row>
    <row r="3333" spans="2:11" x14ac:dyDescent="0.3">
      <c r="B3333" s="126">
        <v>-56230</v>
      </c>
      <c r="K3333" s="113">
        <f t="shared" si="53"/>
        <v>-70797.357512953371</v>
      </c>
    </row>
    <row r="3334" spans="2:11" x14ac:dyDescent="0.3">
      <c r="B3334" s="126">
        <v>-52830</v>
      </c>
      <c r="K3334" s="113">
        <f t="shared" si="53"/>
        <v>-66516.528497409323</v>
      </c>
    </row>
    <row r="3335" spans="2:11" x14ac:dyDescent="0.3">
      <c r="B3335" s="126">
        <v>-48920</v>
      </c>
      <c r="K3335" s="113">
        <f t="shared" si="53"/>
        <v>-61593.575129533681</v>
      </c>
    </row>
    <row r="3336" spans="2:11" x14ac:dyDescent="0.3">
      <c r="B3336" s="126">
        <v>-42560</v>
      </c>
      <c r="K3336" s="113">
        <f t="shared" ref="K3336:K3399" si="54">IF(B3336&gt;0,B3336*(1-(1/4.03)),B3336*(1+(1/3.86)))</f>
        <v>-53585.906735751298</v>
      </c>
    </row>
    <row r="3337" spans="2:11" x14ac:dyDescent="0.3">
      <c r="B3337" s="126">
        <v>-35390</v>
      </c>
      <c r="K3337" s="113">
        <f t="shared" si="54"/>
        <v>-44558.39378238342</v>
      </c>
    </row>
    <row r="3338" spans="2:11" x14ac:dyDescent="0.3">
      <c r="B3338" s="126">
        <v>-29220</v>
      </c>
      <c r="K3338" s="113">
        <f t="shared" si="54"/>
        <v>-36789.948186528498</v>
      </c>
    </row>
    <row r="3339" spans="2:11" x14ac:dyDescent="0.3">
      <c r="B3339" s="126">
        <v>0</v>
      </c>
      <c r="K3339" s="113">
        <f t="shared" si="54"/>
        <v>0</v>
      </c>
    </row>
    <row r="3340" spans="2:11" x14ac:dyDescent="0.3">
      <c r="B3340" s="126">
        <v>0</v>
      </c>
      <c r="K3340" s="113">
        <f t="shared" si="54"/>
        <v>0</v>
      </c>
    </row>
    <row r="3341" spans="2:11" x14ac:dyDescent="0.3">
      <c r="B3341" s="126">
        <v>0</v>
      </c>
      <c r="K3341" s="113">
        <f t="shared" si="54"/>
        <v>0</v>
      </c>
    </row>
    <row r="3342" spans="2:11" x14ac:dyDescent="0.3">
      <c r="B3342" s="126">
        <v>0</v>
      </c>
      <c r="K3342" s="113">
        <f t="shared" si="54"/>
        <v>0</v>
      </c>
    </row>
    <row r="3343" spans="2:11" x14ac:dyDescent="0.3">
      <c r="B3343" s="126">
        <v>0</v>
      </c>
      <c r="K3343" s="113">
        <f t="shared" si="54"/>
        <v>0</v>
      </c>
    </row>
    <row r="3344" spans="2:11" x14ac:dyDescent="0.3">
      <c r="B3344" s="126">
        <v>0</v>
      </c>
      <c r="K3344" s="113">
        <f t="shared" si="54"/>
        <v>0</v>
      </c>
    </row>
    <row r="3345" spans="2:11" x14ac:dyDescent="0.3">
      <c r="B3345" s="126">
        <v>0</v>
      </c>
      <c r="K3345" s="113">
        <f t="shared" si="54"/>
        <v>0</v>
      </c>
    </row>
    <row r="3346" spans="2:11" x14ac:dyDescent="0.3">
      <c r="B3346" s="126">
        <v>0</v>
      </c>
      <c r="K3346" s="113">
        <f t="shared" si="54"/>
        <v>0</v>
      </c>
    </row>
    <row r="3347" spans="2:11" x14ac:dyDescent="0.3">
      <c r="B3347" s="126">
        <v>0</v>
      </c>
      <c r="K3347" s="113">
        <f t="shared" si="54"/>
        <v>0</v>
      </c>
    </row>
    <row r="3348" spans="2:11" x14ac:dyDescent="0.3">
      <c r="B3348" s="126">
        <v>0</v>
      </c>
      <c r="K3348" s="113">
        <f t="shared" si="54"/>
        <v>0</v>
      </c>
    </row>
    <row r="3349" spans="2:11" x14ac:dyDescent="0.3">
      <c r="B3349" s="126">
        <v>0</v>
      </c>
      <c r="K3349" s="113">
        <f t="shared" si="54"/>
        <v>0</v>
      </c>
    </row>
    <row r="3350" spans="2:11" x14ac:dyDescent="0.3">
      <c r="B3350" s="126">
        <v>0</v>
      </c>
      <c r="K3350" s="113">
        <f t="shared" si="54"/>
        <v>0</v>
      </c>
    </row>
    <row r="3351" spans="2:11" x14ac:dyDescent="0.3">
      <c r="B3351" s="126">
        <v>0</v>
      </c>
      <c r="K3351" s="113">
        <f t="shared" si="54"/>
        <v>0</v>
      </c>
    </row>
    <row r="3352" spans="2:11" x14ac:dyDescent="0.3">
      <c r="B3352" s="126">
        <v>0</v>
      </c>
      <c r="K3352" s="113">
        <f t="shared" si="54"/>
        <v>0</v>
      </c>
    </row>
    <row r="3353" spans="2:11" x14ac:dyDescent="0.3">
      <c r="B3353" s="126">
        <v>-71430</v>
      </c>
      <c r="K3353" s="113">
        <f t="shared" si="54"/>
        <v>-89935.181347150268</v>
      </c>
    </row>
    <row r="3354" spans="2:11" x14ac:dyDescent="0.3">
      <c r="B3354" s="126">
        <v>-54880</v>
      </c>
      <c r="K3354" s="113">
        <f t="shared" si="54"/>
        <v>-69097.616580310889</v>
      </c>
    </row>
    <row r="3355" spans="2:11" x14ac:dyDescent="0.3">
      <c r="B3355" s="126">
        <v>-50420</v>
      </c>
      <c r="K3355" s="113">
        <f t="shared" si="54"/>
        <v>-63482.17616580311</v>
      </c>
    </row>
    <row r="3356" spans="2:11" x14ac:dyDescent="0.3">
      <c r="B3356" s="126">
        <v>-51740</v>
      </c>
      <c r="K3356" s="113">
        <f t="shared" si="54"/>
        <v>-65144.145077720212</v>
      </c>
    </row>
    <row r="3357" spans="2:11" x14ac:dyDescent="0.3">
      <c r="B3357" s="126">
        <v>-51580</v>
      </c>
      <c r="K3357" s="113">
        <f t="shared" si="54"/>
        <v>-64942.694300518138</v>
      </c>
    </row>
    <row r="3358" spans="2:11" x14ac:dyDescent="0.3">
      <c r="B3358" s="126">
        <v>-52120</v>
      </c>
      <c r="K3358" s="113">
        <f t="shared" si="54"/>
        <v>-65622.590673575134</v>
      </c>
    </row>
    <row r="3359" spans="2:11" x14ac:dyDescent="0.3">
      <c r="B3359" s="126">
        <v>-49580</v>
      </c>
      <c r="K3359" s="113">
        <f t="shared" si="54"/>
        <v>-62424.559585492229</v>
      </c>
    </row>
    <row r="3360" spans="2:11" x14ac:dyDescent="0.3">
      <c r="B3360" s="126">
        <v>0</v>
      </c>
      <c r="K3360" s="113">
        <f t="shared" si="54"/>
        <v>0</v>
      </c>
    </row>
    <row r="3361" spans="2:11" x14ac:dyDescent="0.3">
      <c r="B3361" s="126">
        <v>0</v>
      </c>
      <c r="K3361" s="113">
        <f t="shared" si="54"/>
        <v>0</v>
      </c>
    </row>
    <row r="3362" spans="2:11" x14ac:dyDescent="0.3">
      <c r="B3362" s="126">
        <v>0</v>
      </c>
      <c r="K3362" s="113">
        <f t="shared" si="54"/>
        <v>0</v>
      </c>
    </row>
    <row r="3363" spans="2:11" x14ac:dyDescent="0.3">
      <c r="B3363" s="126">
        <v>0</v>
      </c>
      <c r="K3363" s="113">
        <f t="shared" si="54"/>
        <v>0</v>
      </c>
    </row>
    <row r="3364" spans="2:11" x14ac:dyDescent="0.3">
      <c r="B3364" s="126">
        <v>0</v>
      </c>
      <c r="K3364" s="113">
        <f t="shared" si="54"/>
        <v>0</v>
      </c>
    </row>
    <row r="3365" spans="2:11" x14ac:dyDescent="0.3">
      <c r="B3365" s="126">
        <v>0</v>
      </c>
      <c r="K3365" s="113">
        <f t="shared" si="54"/>
        <v>0</v>
      </c>
    </row>
    <row r="3366" spans="2:11" x14ac:dyDescent="0.3">
      <c r="B3366" s="126">
        <v>0</v>
      </c>
      <c r="K3366" s="113">
        <f t="shared" si="54"/>
        <v>0</v>
      </c>
    </row>
    <row r="3367" spans="2:11" x14ac:dyDescent="0.3">
      <c r="B3367" s="126">
        <v>0</v>
      </c>
      <c r="K3367" s="113">
        <f t="shared" si="54"/>
        <v>0</v>
      </c>
    </row>
    <row r="3368" spans="2:11" x14ac:dyDescent="0.3">
      <c r="B3368" s="126">
        <v>0</v>
      </c>
      <c r="K3368" s="113">
        <f t="shared" si="54"/>
        <v>0</v>
      </c>
    </row>
    <row r="3369" spans="2:11" x14ac:dyDescent="0.3">
      <c r="B3369" s="126">
        <v>0</v>
      </c>
      <c r="K3369" s="113">
        <f t="shared" si="54"/>
        <v>0</v>
      </c>
    </row>
    <row r="3370" spans="2:11" x14ac:dyDescent="0.3">
      <c r="B3370" s="126">
        <v>0</v>
      </c>
      <c r="K3370" s="113">
        <f t="shared" si="54"/>
        <v>0</v>
      </c>
    </row>
    <row r="3371" spans="2:11" x14ac:dyDescent="0.3">
      <c r="B3371" s="126">
        <v>0</v>
      </c>
      <c r="K3371" s="113">
        <f t="shared" si="54"/>
        <v>0</v>
      </c>
    </row>
    <row r="3372" spans="2:11" x14ac:dyDescent="0.3">
      <c r="B3372" s="126">
        <v>0</v>
      </c>
      <c r="K3372" s="113">
        <f t="shared" si="54"/>
        <v>0</v>
      </c>
    </row>
    <row r="3373" spans="2:11" x14ac:dyDescent="0.3">
      <c r="B3373" s="126">
        <v>-53420</v>
      </c>
      <c r="K3373" s="113">
        <f t="shared" si="54"/>
        <v>-67259.378238341975</v>
      </c>
    </row>
    <row r="3374" spans="2:11" x14ac:dyDescent="0.3">
      <c r="B3374" s="126">
        <v>-38170</v>
      </c>
      <c r="K3374" s="113">
        <f t="shared" si="54"/>
        <v>-48058.601036269429</v>
      </c>
    </row>
    <row r="3375" spans="2:11" x14ac:dyDescent="0.3">
      <c r="B3375" s="126">
        <v>-50470</v>
      </c>
      <c r="K3375" s="113">
        <f t="shared" si="54"/>
        <v>-63545.129533678759</v>
      </c>
    </row>
    <row r="3376" spans="2:11" x14ac:dyDescent="0.3">
      <c r="B3376" s="126">
        <v>-62240</v>
      </c>
      <c r="K3376" s="113">
        <f t="shared" si="54"/>
        <v>-78364.35233160622</v>
      </c>
    </row>
    <row r="3377" spans="2:11" x14ac:dyDescent="0.3">
      <c r="B3377" s="126">
        <v>-70470</v>
      </c>
      <c r="K3377" s="113">
        <f t="shared" si="54"/>
        <v>-88726.476683937828</v>
      </c>
    </row>
    <row r="3378" spans="2:11" x14ac:dyDescent="0.3">
      <c r="B3378" s="126">
        <v>-77860</v>
      </c>
      <c r="K3378" s="113">
        <f t="shared" si="54"/>
        <v>-98030.984455958547</v>
      </c>
    </row>
    <row r="3379" spans="2:11" x14ac:dyDescent="0.3">
      <c r="B3379" s="126">
        <v>-78710</v>
      </c>
      <c r="K3379" s="113">
        <f t="shared" si="54"/>
        <v>-99101.191709844556</v>
      </c>
    </row>
    <row r="3380" spans="2:11" x14ac:dyDescent="0.3">
      <c r="B3380" s="126">
        <v>-85530</v>
      </c>
      <c r="K3380" s="113">
        <f t="shared" si="54"/>
        <v>-107688.03108808291</v>
      </c>
    </row>
    <row r="3381" spans="2:11" x14ac:dyDescent="0.3">
      <c r="B3381" s="126">
        <v>-87120</v>
      </c>
      <c r="K3381" s="113">
        <f t="shared" si="54"/>
        <v>-109689.94818652851</v>
      </c>
    </row>
    <row r="3382" spans="2:11" x14ac:dyDescent="0.3">
      <c r="B3382" s="126">
        <v>-86930</v>
      </c>
      <c r="K3382" s="113">
        <f t="shared" si="54"/>
        <v>-109450.72538860104</v>
      </c>
    </row>
    <row r="3383" spans="2:11" x14ac:dyDescent="0.3">
      <c r="B3383" s="126">
        <v>-81810</v>
      </c>
      <c r="K3383" s="113">
        <f t="shared" si="54"/>
        <v>-103004.30051813471</v>
      </c>
    </row>
    <row r="3384" spans="2:11" x14ac:dyDescent="0.3">
      <c r="B3384" s="126">
        <v>-69740</v>
      </c>
      <c r="K3384" s="113">
        <f t="shared" si="54"/>
        <v>-87807.357512953371</v>
      </c>
    </row>
    <row r="3385" spans="2:11" x14ac:dyDescent="0.3">
      <c r="B3385" s="126">
        <v>-59780</v>
      </c>
      <c r="K3385" s="113">
        <f t="shared" si="54"/>
        <v>-75267.046632124358</v>
      </c>
    </row>
    <row r="3386" spans="2:11" x14ac:dyDescent="0.3">
      <c r="B3386" s="126">
        <v>-50940</v>
      </c>
      <c r="K3386" s="113">
        <f t="shared" si="54"/>
        <v>-64136.891191709845</v>
      </c>
    </row>
    <row r="3387" spans="2:11" x14ac:dyDescent="0.3">
      <c r="B3387" s="126">
        <v>0</v>
      </c>
      <c r="K3387" s="113">
        <f t="shared" si="54"/>
        <v>0</v>
      </c>
    </row>
    <row r="3388" spans="2:11" x14ac:dyDescent="0.3">
      <c r="B3388" s="126">
        <v>0</v>
      </c>
      <c r="K3388" s="113">
        <f t="shared" si="54"/>
        <v>0</v>
      </c>
    </row>
    <row r="3389" spans="2:11" x14ac:dyDescent="0.3">
      <c r="B3389" s="126">
        <v>0</v>
      </c>
      <c r="K3389" s="113">
        <f t="shared" si="54"/>
        <v>0</v>
      </c>
    </row>
    <row r="3390" spans="2:11" x14ac:dyDescent="0.3">
      <c r="B3390" s="126">
        <v>0</v>
      </c>
      <c r="K3390" s="113">
        <f t="shared" si="54"/>
        <v>0</v>
      </c>
    </row>
    <row r="3391" spans="2:11" x14ac:dyDescent="0.3">
      <c r="B3391" s="126">
        <v>0</v>
      </c>
      <c r="K3391" s="113">
        <f t="shared" si="54"/>
        <v>0</v>
      </c>
    </row>
    <row r="3392" spans="2:11" x14ac:dyDescent="0.3">
      <c r="B3392" s="126">
        <v>0</v>
      </c>
      <c r="K3392" s="113">
        <f t="shared" si="54"/>
        <v>0</v>
      </c>
    </row>
    <row r="3393" spans="2:11" x14ac:dyDescent="0.3">
      <c r="B3393" s="126">
        <v>0</v>
      </c>
      <c r="K3393" s="113">
        <f t="shared" si="54"/>
        <v>0</v>
      </c>
    </row>
    <row r="3394" spans="2:11" x14ac:dyDescent="0.3">
      <c r="B3394" s="126">
        <v>0</v>
      </c>
      <c r="K3394" s="113">
        <f t="shared" si="54"/>
        <v>0</v>
      </c>
    </row>
    <row r="3395" spans="2:11" x14ac:dyDescent="0.3">
      <c r="B3395" s="126">
        <v>0</v>
      </c>
      <c r="K3395" s="113">
        <f t="shared" si="54"/>
        <v>0</v>
      </c>
    </row>
    <row r="3396" spans="2:11" x14ac:dyDescent="0.3">
      <c r="B3396" s="126">
        <v>0</v>
      </c>
      <c r="K3396" s="113">
        <f t="shared" si="54"/>
        <v>0</v>
      </c>
    </row>
    <row r="3397" spans="2:11" x14ac:dyDescent="0.3">
      <c r="B3397" s="126">
        <v>-61600</v>
      </c>
      <c r="K3397" s="113">
        <f t="shared" si="54"/>
        <v>-77558.549222797927</v>
      </c>
    </row>
    <row r="3398" spans="2:11" x14ac:dyDescent="0.3">
      <c r="B3398" s="126">
        <v>-40160</v>
      </c>
      <c r="K3398" s="113">
        <f t="shared" si="54"/>
        <v>-50564.145077720212</v>
      </c>
    </row>
    <row r="3399" spans="2:11" x14ac:dyDescent="0.3">
      <c r="B3399" s="126">
        <v>-51530</v>
      </c>
      <c r="K3399" s="113">
        <f t="shared" si="54"/>
        <v>-64879.740932642489</v>
      </c>
    </row>
    <row r="3400" spans="2:11" x14ac:dyDescent="0.3">
      <c r="B3400" s="126">
        <v>-62380</v>
      </c>
      <c r="K3400" s="113">
        <f t="shared" ref="K3400:K3463" si="55">IF(B3400&gt;0,B3400*(1-(1/4.03)),B3400*(1+(1/3.86)))</f>
        <v>-78540.62176165804</v>
      </c>
    </row>
    <row r="3401" spans="2:11" x14ac:dyDescent="0.3">
      <c r="B3401" s="126">
        <v>-66930</v>
      </c>
      <c r="K3401" s="113">
        <f t="shared" si="55"/>
        <v>-84269.378238341975</v>
      </c>
    </row>
    <row r="3402" spans="2:11" x14ac:dyDescent="0.3">
      <c r="B3402" s="126">
        <v>-73070</v>
      </c>
      <c r="K3402" s="113">
        <f t="shared" si="55"/>
        <v>-92000.051813471509</v>
      </c>
    </row>
    <row r="3403" spans="2:11" x14ac:dyDescent="0.3">
      <c r="B3403" s="126">
        <v>-75360</v>
      </c>
      <c r="K3403" s="113">
        <f t="shared" si="55"/>
        <v>-94883.316062176164</v>
      </c>
    </row>
    <row r="3404" spans="2:11" x14ac:dyDescent="0.3">
      <c r="B3404" s="126">
        <v>-80650</v>
      </c>
      <c r="K3404" s="113">
        <f t="shared" si="55"/>
        <v>-101543.78238341969</v>
      </c>
    </row>
    <row r="3405" spans="2:11" x14ac:dyDescent="0.3">
      <c r="B3405" s="126">
        <v>-79590</v>
      </c>
      <c r="K3405" s="113">
        <f t="shared" si="55"/>
        <v>-100209.17098445597</v>
      </c>
    </row>
    <row r="3406" spans="2:11" x14ac:dyDescent="0.3">
      <c r="B3406" s="126">
        <v>-69910</v>
      </c>
      <c r="K3406" s="113">
        <f t="shared" si="55"/>
        <v>-88021.398963730579</v>
      </c>
    </row>
    <row r="3407" spans="2:11" x14ac:dyDescent="0.3">
      <c r="B3407" s="126">
        <v>-63570</v>
      </c>
      <c r="K3407" s="113">
        <f t="shared" si="55"/>
        <v>-80038.911917098449</v>
      </c>
    </row>
    <row r="3408" spans="2:11" x14ac:dyDescent="0.3">
      <c r="B3408" s="126">
        <v>-58450</v>
      </c>
      <c r="K3408" s="113">
        <f t="shared" si="55"/>
        <v>-73592.48704663213</v>
      </c>
    </row>
    <row r="3409" spans="2:11" x14ac:dyDescent="0.3">
      <c r="B3409" s="126">
        <v>-48910</v>
      </c>
      <c r="K3409" s="113">
        <f t="shared" si="55"/>
        <v>-61580.984455958547</v>
      </c>
    </row>
    <row r="3410" spans="2:11" x14ac:dyDescent="0.3">
      <c r="B3410" s="126">
        <v>-39030</v>
      </c>
      <c r="K3410" s="113">
        <f t="shared" si="55"/>
        <v>-49141.398963730571</v>
      </c>
    </row>
    <row r="3411" spans="2:11" x14ac:dyDescent="0.3">
      <c r="B3411" s="126">
        <v>0</v>
      </c>
      <c r="K3411" s="113">
        <f t="shared" si="55"/>
        <v>0</v>
      </c>
    </row>
    <row r="3412" spans="2:11" x14ac:dyDescent="0.3">
      <c r="B3412" s="126">
        <v>0</v>
      </c>
      <c r="K3412" s="113">
        <f t="shared" si="55"/>
        <v>0</v>
      </c>
    </row>
    <row r="3413" spans="2:11" x14ac:dyDescent="0.3">
      <c r="B3413" s="126">
        <v>0</v>
      </c>
      <c r="K3413" s="113">
        <f t="shared" si="55"/>
        <v>0</v>
      </c>
    </row>
    <row r="3414" spans="2:11" x14ac:dyDescent="0.3">
      <c r="B3414" s="126">
        <v>0</v>
      </c>
      <c r="K3414" s="113">
        <f t="shared" si="55"/>
        <v>0</v>
      </c>
    </row>
    <row r="3415" spans="2:11" x14ac:dyDescent="0.3">
      <c r="B3415" s="126">
        <v>0</v>
      </c>
      <c r="K3415" s="113">
        <f t="shared" si="55"/>
        <v>0</v>
      </c>
    </row>
    <row r="3416" spans="2:11" x14ac:dyDescent="0.3">
      <c r="B3416" s="126">
        <v>0</v>
      </c>
      <c r="K3416" s="113">
        <f t="shared" si="55"/>
        <v>0</v>
      </c>
    </row>
    <row r="3417" spans="2:11" x14ac:dyDescent="0.3">
      <c r="B3417" s="126">
        <v>0</v>
      </c>
      <c r="K3417" s="113">
        <f t="shared" si="55"/>
        <v>0</v>
      </c>
    </row>
    <row r="3418" spans="2:11" x14ac:dyDescent="0.3">
      <c r="B3418" s="126">
        <v>0</v>
      </c>
      <c r="K3418" s="113">
        <f t="shared" si="55"/>
        <v>0</v>
      </c>
    </row>
    <row r="3419" spans="2:11" x14ac:dyDescent="0.3">
      <c r="B3419" s="126">
        <v>0</v>
      </c>
      <c r="K3419" s="113">
        <f t="shared" si="55"/>
        <v>0</v>
      </c>
    </row>
    <row r="3420" spans="2:11" x14ac:dyDescent="0.3">
      <c r="B3420" s="126">
        <v>0</v>
      </c>
      <c r="K3420" s="113">
        <f t="shared" si="55"/>
        <v>0</v>
      </c>
    </row>
    <row r="3421" spans="2:11" x14ac:dyDescent="0.3">
      <c r="B3421" s="126">
        <v>-51380</v>
      </c>
      <c r="K3421" s="113">
        <f t="shared" si="55"/>
        <v>-64690.880829015543</v>
      </c>
    </row>
    <row r="3422" spans="2:11" x14ac:dyDescent="0.3">
      <c r="B3422" s="126">
        <v>-35100</v>
      </c>
      <c r="K3422" s="113">
        <f t="shared" si="55"/>
        <v>-44193.264248704661</v>
      </c>
    </row>
    <row r="3423" spans="2:11" x14ac:dyDescent="0.3">
      <c r="B3423" s="126">
        <v>-43780</v>
      </c>
      <c r="K3423" s="113">
        <f t="shared" si="55"/>
        <v>-55121.968911917102</v>
      </c>
    </row>
    <row r="3424" spans="2:11" x14ac:dyDescent="0.3">
      <c r="B3424" s="126">
        <v>-56270</v>
      </c>
      <c r="K3424" s="113">
        <f t="shared" si="55"/>
        <v>-70847.720207253893</v>
      </c>
    </row>
    <row r="3425" spans="2:11" x14ac:dyDescent="0.3">
      <c r="B3425" s="126">
        <v>-62920</v>
      </c>
      <c r="K3425" s="113">
        <f t="shared" si="55"/>
        <v>-79220.518134715021</v>
      </c>
    </row>
    <row r="3426" spans="2:11" x14ac:dyDescent="0.3">
      <c r="B3426" s="126">
        <v>-68690</v>
      </c>
      <c r="K3426" s="113">
        <f t="shared" si="55"/>
        <v>-86485.336787564767</v>
      </c>
    </row>
    <row r="3427" spans="2:11" x14ac:dyDescent="0.3">
      <c r="B3427" s="126">
        <v>-73200</v>
      </c>
      <c r="K3427" s="113">
        <f t="shared" si="55"/>
        <v>-92163.730569948195</v>
      </c>
    </row>
    <row r="3428" spans="2:11" x14ac:dyDescent="0.3">
      <c r="B3428" s="126">
        <v>-75010</v>
      </c>
      <c r="K3428" s="113">
        <f t="shared" si="55"/>
        <v>-94442.642487046629</v>
      </c>
    </row>
    <row r="3429" spans="2:11" x14ac:dyDescent="0.3">
      <c r="B3429" s="126">
        <v>-75160</v>
      </c>
      <c r="K3429" s="113">
        <f t="shared" si="55"/>
        <v>-94631.502590673583</v>
      </c>
    </row>
    <row r="3430" spans="2:11" x14ac:dyDescent="0.3">
      <c r="B3430" s="126">
        <v>-71500</v>
      </c>
      <c r="K3430" s="113">
        <f t="shared" si="55"/>
        <v>-90023.316062176164</v>
      </c>
    </row>
    <row r="3431" spans="2:11" x14ac:dyDescent="0.3">
      <c r="B3431" s="126">
        <v>-61990</v>
      </c>
      <c r="K3431" s="113">
        <f t="shared" si="55"/>
        <v>-78049.585492227983</v>
      </c>
    </row>
    <row r="3432" spans="2:11" x14ac:dyDescent="0.3">
      <c r="B3432" s="126">
        <v>-51090</v>
      </c>
      <c r="K3432" s="113">
        <f t="shared" si="55"/>
        <v>-64325.751295336791</v>
      </c>
    </row>
    <row r="3433" spans="2:11" x14ac:dyDescent="0.3">
      <c r="B3433" s="126">
        <v>-38970</v>
      </c>
      <c r="K3433" s="113">
        <f t="shared" si="55"/>
        <v>-49065.854922279796</v>
      </c>
    </row>
    <row r="3434" spans="2:11" x14ac:dyDescent="0.3">
      <c r="B3434" s="126">
        <v>-29270</v>
      </c>
      <c r="K3434" s="113">
        <f t="shared" si="55"/>
        <v>-36852.901554404147</v>
      </c>
    </row>
    <row r="3435" spans="2:11" x14ac:dyDescent="0.3">
      <c r="B3435" s="126">
        <v>0</v>
      </c>
      <c r="K3435" s="113">
        <f t="shared" si="55"/>
        <v>0</v>
      </c>
    </row>
    <row r="3436" spans="2:11" x14ac:dyDescent="0.3">
      <c r="B3436" s="126">
        <v>0</v>
      </c>
      <c r="K3436" s="113">
        <f t="shared" si="55"/>
        <v>0</v>
      </c>
    </row>
    <row r="3437" spans="2:11" x14ac:dyDescent="0.3">
      <c r="B3437" s="126">
        <v>0</v>
      </c>
      <c r="K3437" s="113">
        <f t="shared" si="55"/>
        <v>0</v>
      </c>
    </row>
    <row r="3438" spans="2:11" x14ac:dyDescent="0.3">
      <c r="B3438" s="126">
        <v>0</v>
      </c>
      <c r="K3438" s="113">
        <f t="shared" si="55"/>
        <v>0</v>
      </c>
    </row>
    <row r="3439" spans="2:11" x14ac:dyDescent="0.3">
      <c r="B3439" s="126">
        <v>0</v>
      </c>
      <c r="K3439" s="113">
        <f t="shared" si="55"/>
        <v>0</v>
      </c>
    </row>
    <row r="3440" spans="2:11" x14ac:dyDescent="0.3">
      <c r="B3440" s="126">
        <v>0</v>
      </c>
      <c r="K3440" s="113">
        <f t="shared" si="55"/>
        <v>0</v>
      </c>
    </row>
    <row r="3441" spans="2:11" x14ac:dyDescent="0.3">
      <c r="B3441" s="126">
        <v>0</v>
      </c>
      <c r="K3441" s="113">
        <f t="shared" si="55"/>
        <v>0</v>
      </c>
    </row>
    <row r="3442" spans="2:11" x14ac:dyDescent="0.3">
      <c r="B3442" s="126">
        <v>0</v>
      </c>
      <c r="K3442" s="113">
        <f t="shared" si="55"/>
        <v>0</v>
      </c>
    </row>
    <row r="3443" spans="2:11" x14ac:dyDescent="0.3">
      <c r="B3443" s="126">
        <v>0</v>
      </c>
      <c r="K3443" s="113">
        <f t="shared" si="55"/>
        <v>0</v>
      </c>
    </row>
    <row r="3444" spans="2:11" x14ac:dyDescent="0.3">
      <c r="B3444" s="126">
        <v>0</v>
      </c>
      <c r="K3444" s="113">
        <f t="shared" si="55"/>
        <v>0</v>
      </c>
    </row>
    <row r="3445" spans="2:11" x14ac:dyDescent="0.3">
      <c r="B3445" s="126">
        <v>-25610</v>
      </c>
      <c r="K3445" s="113">
        <f t="shared" si="55"/>
        <v>-32244.715025906735</v>
      </c>
    </row>
    <row r="3446" spans="2:11" x14ac:dyDescent="0.3">
      <c r="B3446" s="126">
        <v>-17560</v>
      </c>
      <c r="K3446" s="113">
        <f t="shared" si="55"/>
        <v>-22109.222797927461</v>
      </c>
    </row>
    <row r="3447" spans="2:11" x14ac:dyDescent="0.3">
      <c r="B3447" s="126">
        <v>-31260</v>
      </c>
      <c r="K3447" s="113">
        <f t="shared" si="55"/>
        <v>-39358.445595854922</v>
      </c>
    </row>
    <row r="3448" spans="2:11" x14ac:dyDescent="0.3">
      <c r="B3448" s="126">
        <v>-42720</v>
      </c>
      <c r="K3448" s="113">
        <f t="shared" si="55"/>
        <v>-53787.357512953371</v>
      </c>
    </row>
    <row r="3449" spans="2:11" x14ac:dyDescent="0.3">
      <c r="B3449" s="126">
        <v>-52250</v>
      </c>
      <c r="K3449" s="113">
        <f t="shared" si="55"/>
        <v>-65786.26943005182</v>
      </c>
    </row>
    <row r="3450" spans="2:11" x14ac:dyDescent="0.3">
      <c r="B3450" s="126">
        <v>-60750</v>
      </c>
      <c r="K3450" s="113">
        <f t="shared" si="55"/>
        <v>-76488.341968911918</v>
      </c>
    </row>
    <row r="3451" spans="2:11" x14ac:dyDescent="0.3">
      <c r="B3451" s="126">
        <v>-66790</v>
      </c>
      <c r="K3451" s="113">
        <f t="shared" si="55"/>
        <v>-84093.108808290155</v>
      </c>
    </row>
    <row r="3452" spans="2:11" x14ac:dyDescent="0.3">
      <c r="B3452" s="126">
        <v>-72660</v>
      </c>
      <c r="K3452" s="113">
        <f t="shared" si="55"/>
        <v>-91483.834196891199</v>
      </c>
    </row>
    <row r="3453" spans="2:11" x14ac:dyDescent="0.3">
      <c r="B3453" s="126">
        <v>-71550</v>
      </c>
      <c r="K3453" s="113">
        <f t="shared" si="55"/>
        <v>-90086.26943005182</v>
      </c>
    </row>
    <row r="3454" spans="2:11" x14ac:dyDescent="0.3">
      <c r="B3454" s="126">
        <v>-70750</v>
      </c>
      <c r="K3454" s="113">
        <f t="shared" si="55"/>
        <v>-89079.015544041453</v>
      </c>
    </row>
    <row r="3455" spans="2:11" x14ac:dyDescent="0.3">
      <c r="B3455" s="126">
        <v>-65950</v>
      </c>
      <c r="K3455" s="113">
        <f t="shared" si="55"/>
        <v>-83035.492227979281</v>
      </c>
    </row>
    <row r="3456" spans="2:11" x14ac:dyDescent="0.3">
      <c r="B3456" s="126">
        <v>-58060</v>
      </c>
      <c r="K3456" s="113">
        <f t="shared" si="55"/>
        <v>-73101.450777202073</v>
      </c>
    </row>
    <row r="3457" spans="2:11" x14ac:dyDescent="0.3">
      <c r="B3457" s="126">
        <v>-47580</v>
      </c>
      <c r="K3457" s="113">
        <f t="shared" si="55"/>
        <v>-59906.424870466326</v>
      </c>
    </row>
    <row r="3458" spans="2:11" x14ac:dyDescent="0.3">
      <c r="B3458" s="126">
        <v>-36590</v>
      </c>
      <c r="K3458" s="113">
        <f t="shared" si="55"/>
        <v>-46069.274611398963</v>
      </c>
    </row>
    <row r="3459" spans="2:11" x14ac:dyDescent="0.3">
      <c r="B3459" s="126">
        <v>0</v>
      </c>
      <c r="K3459" s="113">
        <f t="shared" si="55"/>
        <v>0</v>
      </c>
    </row>
    <row r="3460" spans="2:11" x14ac:dyDescent="0.3">
      <c r="B3460" s="126">
        <v>0</v>
      </c>
      <c r="K3460" s="113">
        <f t="shared" si="55"/>
        <v>0</v>
      </c>
    </row>
    <row r="3461" spans="2:11" x14ac:dyDescent="0.3">
      <c r="B3461" s="126">
        <v>0</v>
      </c>
      <c r="K3461" s="113">
        <f t="shared" si="55"/>
        <v>0</v>
      </c>
    </row>
    <row r="3462" spans="2:11" x14ac:dyDescent="0.3">
      <c r="B3462" s="126">
        <v>0</v>
      </c>
      <c r="K3462" s="113">
        <f t="shared" si="55"/>
        <v>0</v>
      </c>
    </row>
    <row r="3463" spans="2:11" x14ac:dyDescent="0.3">
      <c r="B3463" s="126">
        <v>0</v>
      </c>
      <c r="K3463" s="113">
        <f t="shared" si="55"/>
        <v>0</v>
      </c>
    </row>
    <row r="3464" spans="2:11" x14ac:dyDescent="0.3">
      <c r="B3464" s="126">
        <v>0</v>
      </c>
      <c r="K3464" s="113">
        <f t="shared" ref="K3464:K3527" si="56">IF(B3464&gt;0,B3464*(1-(1/4.03)),B3464*(1+(1/3.86)))</f>
        <v>0</v>
      </c>
    </row>
    <row r="3465" spans="2:11" x14ac:dyDescent="0.3">
      <c r="B3465" s="126">
        <v>0</v>
      </c>
      <c r="K3465" s="113">
        <f t="shared" si="56"/>
        <v>0</v>
      </c>
    </row>
    <row r="3466" spans="2:11" x14ac:dyDescent="0.3">
      <c r="B3466" s="126">
        <v>0</v>
      </c>
      <c r="K3466" s="113">
        <f t="shared" si="56"/>
        <v>0</v>
      </c>
    </row>
    <row r="3467" spans="2:11" x14ac:dyDescent="0.3">
      <c r="B3467" s="126">
        <v>0</v>
      </c>
      <c r="K3467" s="113">
        <f t="shared" si="56"/>
        <v>0</v>
      </c>
    </row>
    <row r="3468" spans="2:11" x14ac:dyDescent="0.3">
      <c r="B3468" s="126">
        <v>0</v>
      </c>
      <c r="K3468" s="113">
        <f t="shared" si="56"/>
        <v>0</v>
      </c>
    </row>
    <row r="3469" spans="2:11" x14ac:dyDescent="0.3">
      <c r="B3469" s="126">
        <v>-26660</v>
      </c>
      <c r="K3469" s="113">
        <f t="shared" si="56"/>
        <v>-33566.735751295339</v>
      </c>
    </row>
    <row r="3470" spans="2:11" x14ac:dyDescent="0.3">
      <c r="B3470" s="126">
        <v>-18140</v>
      </c>
      <c r="K3470" s="113">
        <f t="shared" si="56"/>
        <v>-22839.481865284975</v>
      </c>
    </row>
    <row r="3471" spans="2:11" x14ac:dyDescent="0.3">
      <c r="B3471" s="126">
        <v>-32210</v>
      </c>
      <c r="K3471" s="113">
        <f t="shared" si="56"/>
        <v>-40554.559585492229</v>
      </c>
    </row>
    <row r="3472" spans="2:11" x14ac:dyDescent="0.3">
      <c r="B3472" s="126">
        <v>-41370</v>
      </c>
      <c r="K3472" s="113">
        <f t="shared" si="56"/>
        <v>-52087.616580310882</v>
      </c>
    </row>
    <row r="3473" spans="2:11" x14ac:dyDescent="0.3">
      <c r="B3473" s="126">
        <v>-50500</v>
      </c>
      <c r="K3473" s="113">
        <f t="shared" si="56"/>
        <v>-63582.901554404147</v>
      </c>
    </row>
    <row r="3474" spans="2:11" x14ac:dyDescent="0.3">
      <c r="B3474" s="126">
        <v>-56100</v>
      </c>
      <c r="K3474" s="113">
        <f t="shared" si="56"/>
        <v>-70633.678756476686</v>
      </c>
    </row>
    <row r="3475" spans="2:11" x14ac:dyDescent="0.3">
      <c r="B3475" s="126">
        <v>-60760</v>
      </c>
      <c r="K3475" s="113">
        <f t="shared" si="56"/>
        <v>-76500.932642487052</v>
      </c>
    </row>
    <row r="3476" spans="2:11" x14ac:dyDescent="0.3">
      <c r="B3476" s="126">
        <v>-62500</v>
      </c>
      <c r="K3476" s="113">
        <f t="shared" si="56"/>
        <v>-78691.709844559591</v>
      </c>
    </row>
    <row r="3477" spans="2:11" x14ac:dyDescent="0.3">
      <c r="B3477" s="126">
        <v>-66930</v>
      </c>
      <c r="K3477" s="113">
        <f t="shared" si="56"/>
        <v>-84269.378238341975</v>
      </c>
    </row>
    <row r="3478" spans="2:11" x14ac:dyDescent="0.3">
      <c r="B3478" s="126">
        <v>-68340</v>
      </c>
      <c r="K3478" s="113">
        <f t="shared" si="56"/>
        <v>-86044.663212435233</v>
      </c>
    </row>
    <row r="3479" spans="2:11" x14ac:dyDescent="0.3">
      <c r="B3479" s="126">
        <v>-64040.000000000007</v>
      </c>
      <c r="K3479" s="113">
        <f t="shared" si="56"/>
        <v>-80630.673575129549</v>
      </c>
    </row>
    <row r="3480" spans="2:11" x14ac:dyDescent="0.3">
      <c r="B3480" s="126">
        <v>-56900</v>
      </c>
      <c r="K3480" s="113">
        <f t="shared" si="56"/>
        <v>-71640.932642487052</v>
      </c>
    </row>
    <row r="3481" spans="2:11" x14ac:dyDescent="0.3">
      <c r="B3481" s="126">
        <v>-47100</v>
      </c>
      <c r="K3481" s="113">
        <f t="shared" si="56"/>
        <v>-59302.072538860106</v>
      </c>
    </row>
    <row r="3482" spans="2:11" x14ac:dyDescent="0.3">
      <c r="B3482" s="126">
        <v>-37300</v>
      </c>
      <c r="K3482" s="113">
        <f t="shared" si="56"/>
        <v>-46963.212435233159</v>
      </c>
    </row>
    <row r="3483" spans="2:11" x14ac:dyDescent="0.3">
      <c r="B3483" s="126">
        <v>0</v>
      </c>
      <c r="K3483" s="113">
        <f t="shared" si="56"/>
        <v>0</v>
      </c>
    </row>
    <row r="3484" spans="2:11" x14ac:dyDescent="0.3">
      <c r="B3484" s="126">
        <v>0</v>
      </c>
      <c r="K3484" s="113">
        <f t="shared" si="56"/>
        <v>0</v>
      </c>
    </row>
    <row r="3485" spans="2:11" x14ac:dyDescent="0.3">
      <c r="B3485" s="126">
        <v>0</v>
      </c>
      <c r="K3485" s="113">
        <f t="shared" si="56"/>
        <v>0</v>
      </c>
    </row>
    <row r="3486" spans="2:11" x14ac:dyDescent="0.3">
      <c r="B3486" s="126">
        <v>0</v>
      </c>
      <c r="K3486" s="113">
        <f t="shared" si="56"/>
        <v>0</v>
      </c>
    </row>
    <row r="3487" spans="2:11" x14ac:dyDescent="0.3">
      <c r="B3487" s="126">
        <v>0</v>
      </c>
      <c r="K3487" s="113">
        <f t="shared" si="56"/>
        <v>0</v>
      </c>
    </row>
    <row r="3488" spans="2:11" x14ac:dyDescent="0.3">
      <c r="B3488" s="126">
        <v>0</v>
      </c>
      <c r="K3488" s="113">
        <f t="shared" si="56"/>
        <v>0</v>
      </c>
    </row>
    <row r="3489" spans="2:11" x14ac:dyDescent="0.3">
      <c r="B3489" s="126">
        <v>0</v>
      </c>
      <c r="K3489" s="113">
        <f t="shared" si="56"/>
        <v>0</v>
      </c>
    </row>
    <row r="3490" spans="2:11" x14ac:dyDescent="0.3">
      <c r="B3490" s="126">
        <v>0</v>
      </c>
      <c r="K3490" s="113">
        <f t="shared" si="56"/>
        <v>0</v>
      </c>
    </row>
    <row r="3491" spans="2:11" x14ac:dyDescent="0.3">
      <c r="B3491" s="126">
        <v>0</v>
      </c>
      <c r="K3491" s="113">
        <f t="shared" si="56"/>
        <v>0</v>
      </c>
    </row>
    <row r="3492" spans="2:11" x14ac:dyDescent="0.3">
      <c r="B3492" s="126">
        <v>0</v>
      </c>
      <c r="K3492" s="113">
        <f t="shared" si="56"/>
        <v>0</v>
      </c>
    </row>
    <row r="3493" spans="2:11" x14ac:dyDescent="0.3">
      <c r="B3493" s="126">
        <v>0</v>
      </c>
      <c r="K3493" s="113">
        <f t="shared" si="56"/>
        <v>0</v>
      </c>
    </row>
    <row r="3494" spans="2:11" x14ac:dyDescent="0.3">
      <c r="B3494" s="126">
        <v>-42400</v>
      </c>
      <c r="K3494" s="113">
        <f t="shared" si="56"/>
        <v>-53384.455958549224</v>
      </c>
    </row>
    <row r="3495" spans="2:11" x14ac:dyDescent="0.3">
      <c r="B3495" s="126">
        <v>-34270</v>
      </c>
      <c r="K3495" s="113">
        <f t="shared" si="56"/>
        <v>-43148.238341968914</v>
      </c>
    </row>
    <row r="3496" spans="2:11" x14ac:dyDescent="0.3">
      <c r="B3496" s="126">
        <v>-44360</v>
      </c>
      <c r="K3496" s="113">
        <f t="shared" si="56"/>
        <v>-55852.227979274612</v>
      </c>
    </row>
    <row r="3497" spans="2:11" x14ac:dyDescent="0.3">
      <c r="B3497" s="126">
        <v>-50970</v>
      </c>
      <c r="K3497" s="113">
        <f t="shared" si="56"/>
        <v>-64174.663212435233</v>
      </c>
    </row>
    <row r="3498" spans="2:11" x14ac:dyDescent="0.3">
      <c r="B3498" s="126">
        <v>-58440</v>
      </c>
      <c r="K3498" s="113">
        <f t="shared" si="56"/>
        <v>-73579.896373056996</v>
      </c>
    </row>
    <row r="3499" spans="2:11" x14ac:dyDescent="0.3">
      <c r="B3499" s="126">
        <v>-63190</v>
      </c>
      <c r="K3499" s="113">
        <f t="shared" si="56"/>
        <v>-79560.466321243526</v>
      </c>
    </row>
    <row r="3500" spans="2:11" x14ac:dyDescent="0.3">
      <c r="B3500" s="126">
        <v>-65019.999999999993</v>
      </c>
      <c r="K3500" s="113">
        <f t="shared" si="56"/>
        <v>-81864.559585492214</v>
      </c>
    </row>
    <row r="3501" spans="2:11" x14ac:dyDescent="0.3">
      <c r="B3501" s="126">
        <v>-66260</v>
      </c>
      <c r="K3501" s="113">
        <f t="shared" si="56"/>
        <v>-83425.803108808293</v>
      </c>
    </row>
    <row r="3502" spans="2:11" x14ac:dyDescent="0.3">
      <c r="B3502" s="126">
        <v>-66110</v>
      </c>
      <c r="K3502" s="113">
        <f t="shared" si="56"/>
        <v>-83236.943005181354</v>
      </c>
    </row>
    <row r="3503" spans="2:11" x14ac:dyDescent="0.3">
      <c r="B3503" s="126">
        <v>-62520</v>
      </c>
      <c r="K3503" s="113">
        <f t="shared" si="56"/>
        <v>-78716.891191709845</v>
      </c>
    </row>
    <row r="3504" spans="2:11" x14ac:dyDescent="0.3">
      <c r="B3504" s="126">
        <v>-55800</v>
      </c>
      <c r="K3504" s="113">
        <f t="shared" si="56"/>
        <v>-70255.958549222792</v>
      </c>
    </row>
    <row r="3505" spans="2:11" x14ac:dyDescent="0.3">
      <c r="B3505" s="126">
        <v>-47620</v>
      </c>
      <c r="K3505" s="113">
        <f t="shared" si="56"/>
        <v>-59956.787564766841</v>
      </c>
    </row>
    <row r="3506" spans="2:11" x14ac:dyDescent="0.3">
      <c r="B3506" s="126">
        <v>-39110</v>
      </c>
      <c r="K3506" s="113">
        <f t="shared" si="56"/>
        <v>-49242.124352331608</v>
      </c>
    </row>
    <row r="3507" spans="2:11" x14ac:dyDescent="0.3">
      <c r="B3507" s="126">
        <v>0</v>
      </c>
      <c r="K3507" s="113">
        <f t="shared" si="56"/>
        <v>0</v>
      </c>
    </row>
    <row r="3508" spans="2:11" x14ac:dyDescent="0.3">
      <c r="B3508" s="126">
        <v>0</v>
      </c>
      <c r="K3508" s="113">
        <f t="shared" si="56"/>
        <v>0</v>
      </c>
    </row>
    <row r="3509" spans="2:11" x14ac:dyDescent="0.3">
      <c r="B3509" s="126">
        <v>0</v>
      </c>
      <c r="K3509" s="113">
        <f t="shared" si="56"/>
        <v>0</v>
      </c>
    </row>
    <row r="3510" spans="2:11" x14ac:dyDescent="0.3">
      <c r="B3510" s="126">
        <v>0</v>
      </c>
      <c r="K3510" s="113">
        <f t="shared" si="56"/>
        <v>0</v>
      </c>
    </row>
    <row r="3511" spans="2:11" x14ac:dyDescent="0.3">
      <c r="B3511" s="126">
        <v>0</v>
      </c>
      <c r="K3511" s="113">
        <f t="shared" si="56"/>
        <v>0</v>
      </c>
    </row>
    <row r="3512" spans="2:11" x14ac:dyDescent="0.3">
      <c r="B3512" s="126">
        <v>0</v>
      </c>
      <c r="K3512" s="113">
        <f t="shared" si="56"/>
        <v>0</v>
      </c>
    </row>
    <row r="3513" spans="2:11" x14ac:dyDescent="0.3">
      <c r="B3513" s="126">
        <v>0</v>
      </c>
      <c r="K3513" s="113">
        <f t="shared" si="56"/>
        <v>0</v>
      </c>
    </row>
    <row r="3514" spans="2:11" x14ac:dyDescent="0.3">
      <c r="B3514" s="126">
        <v>0</v>
      </c>
      <c r="K3514" s="113">
        <f t="shared" si="56"/>
        <v>0</v>
      </c>
    </row>
    <row r="3515" spans="2:11" x14ac:dyDescent="0.3">
      <c r="B3515" s="126">
        <v>0</v>
      </c>
      <c r="K3515" s="113">
        <f t="shared" si="56"/>
        <v>0</v>
      </c>
    </row>
    <row r="3516" spans="2:11" x14ac:dyDescent="0.3">
      <c r="B3516" s="126">
        <v>0</v>
      </c>
      <c r="K3516" s="113">
        <f t="shared" si="56"/>
        <v>0</v>
      </c>
    </row>
    <row r="3517" spans="2:11" x14ac:dyDescent="0.3">
      <c r="B3517" s="126">
        <v>0</v>
      </c>
      <c r="K3517" s="113">
        <f t="shared" si="56"/>
        <v>0</v>
      </c>
    </row>
    <row r="3518" spans="2:11" x14ac:dyDescent="0.3">
      <c r="B3518" s="126">
        <v>0</v>
      </c>
      <c r="K3518" s="113">
        <f t="shared" si="56"/>
        <v>0</v>
      </c>
    </row>
    <row r="3519" spans="2:11" x14ac:dyDescent="0.3">
      <c r="B3519" s="126">
        <v>0</v>
      </c>
      <c r="K3519" s="113">
        <f t="shared" si="56"/>
        <v>0</v>
      </c>
    </row>
    <row r="3520" spans="2:11" x14ac:dyDescent="0.3">
      <c r="B3520" s="126">
        <v>0</v>
      </c>
      <c r="K3520" s="113">
        <f t="shared" si="56"/>
        <v>0</v>
      </c>
    </row>
    <row r="3521" spans="2:11" x14ac:dyDescent="0.3">
      <c r="B3521" s="126">
        <v>-83960</v>
      </c>
      <c r="K3521" s="113">
        <f t="shared" si="56"/>
        <v>-105711.29533678757</v>
      </c>
    </row>
    <row r="3522" spans="2:11" x14ac:dyDescent="0.3">
      <c r="B3522" s="126">
        <v>-64830</v>
      </c>
      <c r="K3522" s="113">
        <f t="shared" si="56"/>
        <v>-81625.336787564767</v>
      </c>
    </row>
    <row r="3523" spans="2:11" x14ac:dyDescent="0.3">
      <c r="B3523" s="126">
        <v>-63090</v>
      </c>
      <c r="K3523" s="113">
        <f t="shared" si="56"/>
        <v>-79434.559585492229</v>
      </c>
    </row>
    <row r="3524" spans="2:11" x14ac:dyDescent="0.3">
      <c r="B3524" s="126">
        <v>-67530</v>
      </c>
      <c r="K3524" s="113">
        <f t="shared" si="56"/>
        <v>-85024.818652849746</v>
      </c>
    </row>
    <row r="3525" spans="2:11" x14ac:dyDescent="0.3">
      <c r="B3525" s="126">
        <v>-68130</v>
      </c>
      <c r="K3525" s="113">
        <f t="shared" si="56"/>
        <v>-85780.259067357518</v>
      </c>
    </row>
    <row r="3526" spans="2:11" x14ac:dyDescent="0.3">
      <c r="B3526" s="126">
        <v>-64340</v>
      </c>
      <c r="K3526" s="113">
        <f t="shared" si="56"/>
        <v>-81008.393782383428</v>
      </c>
    </row>
    <row r="3527" spans="2:11" x14ac:dyDescent="0.3">
      <c r="B3527" s="126">
        <v>-60110</v>
      </c>
      <c r="K3527" s="113">
        <f t="shared" si="56"/>
        <v>-75682.538860103625</v>
      </c>
    </row>
    <row r="3528" spans="2:11" x14ac:dyDescent="0.3">
      <c r="B3528" s="126">
        <v>0</v>
      </c>
      <c r="K3528" s="113">
        <f t="shared" ref="K3528:K3591" si="57">IF(B3528&gt;0,B3528*(1-(1/4.03)),B3528*(1+(1/3.86)))</f>
        <v>0</v>
      </c>
    </row>
    <row r="3529" spans="2:11" x14ac:dyDescent="0.3">
      <c r="B3529" s="126">
        <v>0</v>
      </c>
      <c r="K3529" s="113">
        <f t="shared" si="57"/>
        <v>0</v>
      </c>
    </row>
    <row r="3530" spans="2:11" x14ac:dyDescent="0.3">
      <c r="B3530" s="126">
        <v>0</v>
      </c>
      <c r="K3530" s="113">
        <f t="shared" si="57"/>
        <v>0</v>
      </c>
    </row>
    <row r="3531" spans="2:11" x14ac:dyDescent="0.3">
      <c r="B3531" s="126">
        <v>0</v>
      </c>
      <c r="K3531" s="113">
        <f t="shared" si="57"/>
        <v>0</v>
      </c>
    </row>
    <row r="3532" spans="2:11" x14ac:dyDescent="0.3">
      <c r="B3532" s="126">
        <v>0</v>
      </c>
      <c r="K3532" s="113">
        <f t="shared" si="57"/>
        <v>0</v>
      </c>
    </row>
    <row r="3533" spans="2:11" x14ac:dyDescent="0.3">
      <c r="B3533" s="126">
        <v>0</v>
      </c>
      <c r="K3533" s="113">
        <f t="shared" si="57"/>
        <v>0</v>
      </c>
    </row>
    <row r="3534" spans="2:11" x14ac:dyDescent="0.3">
      <c r="B3534" s="126">
        <v>0</v>
      </c>
      <c r="K3534" s="113">
        <f t="shared" si="57"/>
        <v>0</v>
      </c>
    </row>
    <row r="3535" spans="2:11" x14ac:dyDescent="0.3">
      <c r="B3535" s="126">
        <v>0</v>
      </c>
      <c r="K3535" s="113">
        <f t="shared" si="57"/>
        <v>0</v>
      </c>
    </row>
    <row r="3536" spans="2:11" x14ac:dyDescent="0.3">
      <c r="B3536" s="126">
        <v>0</v>
      </c>
      <c r="K3536" s="113">
        <f t="shared" si="57"/>
        <v>0</v>
      </c>
    </row>
    <row r="3537" spans="2:11" x14ac:dyDescent="0.3">
      <c r="B3537" s="126">
        <v>0</v>
      </c>
      <c r="K3537" s="113">
        <f t="shared" si="57"/>
        <v>0</v>
      </c>
    </row>
    <row r="3538" spans="2:11" x14ac:dyDescent="0.3">
      <c r="B3538" s="126">
        <v>0</v>
      </c>
      <c r="K3538" s="113">
        <f t="shared" si="57"/>
        <v>0</v>
      </c>
    </row>
    <row r="3539" spans="2:11" x14ac:dyDescent="0.3">
      <c r="B3539" s="126">
        <v>0</v>
      </c>
      <c r="K3539" s="113">
        <f t="shared" si="57"/>
        <v>0</v>
      </c>
    </row>
    <row r="3540" spans="2:11" x14ac:dyDescent="0.3">
      <c r="B3540" s="126">
        <v>0</v>
      </c>
      <c r="K3540" s="113">
        <f t="shared" si="57"/>
        <v>0</v>
      </c>
    </row>
    <row r="3541" spans="2:11" x14ac:dyDescent="0.3">
      <c r="B3541" s="126">
        <v>-66510</v>
      </c>
      <c r="K3541" s="113">
        <f t="shared" si="57"/>
        <v>-83740.56994818653</v>
      </c>
    </row>
    <row r="3542" spans="2:11" x14ac:dyDescent="0.3">
      <c r="B3542" s="126">
        <v>-43780</v>
      </c>
      <c r="K3542" s="113">
        <f t="shared" si="57"/>
        <v>-55121.968911917102</v>
      </c>
    </row>
    <row r="3543" spans="2:11" x14ac:dyDescent="0.3">
      <c r="B3543" s="126">
        <v>-49880</v>
      </c>
      <c r="K3543" s="113">
        <f t="shared" si="57"/>
        <v>-62802.279792746114</v>
      </c>
    </row>
    <row r="3544" spans="2:11" x14ac:dyDescent="0.3">
      <c r="B3544" s="126">
        <v>-57200</v>
      </c>
      <c r="K3544" s="113">
        <f t="shared" si="57"/>
        <v>-72018.652849740931</v>
      </c>
    </row>
    <row r="3545" spans="2:11" x14ac:dyDescent="0.3">
      <c r="B3545" s="126">
        <v>-66620</v>
      </c>
      <c r="K3545" s="113">
        <f t="shared" si="57"/>
        <v>-83879.067357512962</v>
      </c>
    </row>
    <row r="3546" spans="2:11" x14ac:dyDescent="0.3">
      <c r="B3546" s="126">
        <v>-76830</v>
      </c>
      <c r="K3546" s="113">
        <f t="shared" si="57"/>
        <v>-96734.145077720212</v>
      </c>
    </row>
    <row r="3547" spans="2:11" x14ac:dyDescent="0.3">
      <c r="B3547" s="126">
        <v>-81310</v>
      </c>
      <c r="K3547" s="113">
        <f t="shared" si="57"/>
        <v>-102374.76683937824</v>
      </c>
    </row>
    <row r="3548" spans="2:11" x14ac:dyDescent="0.3">
      <c r="B3548" s="126">
        <v>-80630</v>
      </c>
      <c r="K3548" s="113">
        <f t="shared" si="57"/>
        <v>-101518.60103626944</v>
      </c>
    </row>
    <row r="3549" spans="2:11" x14ac:dyDescent="0.3">
      <c r="B3549" s="126">
        <v>-81410</v>
      </c>
      <c r="K3549" s="113">
        <f t="shared" si="57"/>
        <v>-102500.67357512953</v>
      </c>
    </row>
    <row r="3550" spans="2:11" x14ac:dyDescent="0.3">
      <c r="B3550" s="126">
        <v>-82790</v>
      </c>
      <c r="K3550" s="113">
        <f t="shared" si="57"/>
        <v>-104238.18652849742</v>
      </c>
    </row>
    <row r="3551" spans="2:11" x14ac:dyDescent="0.3">
      <c r="B3551" s="126">
        <v>-78700</v>
      </c>
      <c r="K3551" s="113">
        <f t="shared" si="57"/>
        <v>-99088.601036269436</v>
      </c>
    </row>
    <row r="3552" spans="2:11" x14ac:dyDescent="0.3">
      <c r="B3552" s="126">
        <v>-68820</v>
      </c>
      <c r="K3552" s="113">
        <f t="shared" si="57"/>
        <v>-86649.015544041453</v>
      </c>
    </row>
    <row r="3553" spans="2:11" x14ac:dyDescent="0.3">
      <c r="B3553" s="126">
        <v>-57760</v>
      </c>
      <c r="K3553" s="113">
        <f t="shared" si="57"/>
        <v>-72723.730569948195</v>
      </c>
    </row>
    <row r="3554" spans="2:11" x14ac:dyDescent="0.3">
      <c r="B3554" s="126">
        <v>-46870</v>
      </c>
      <c r="K3554" s="113">
        <f t="shared" si="57"/>
        <v>-59012.487046632123</v>
      </c>
    </row>
    <row r="3555" spans="2:11" x14ac:dyDescent="0.3">
      <c r="B3555" s="126">
        <v>0</v>
      </c>
      <c r="K3555" s="113">
        <f t="shared" si="57"/>
        <v>0</v>
      </c>
    </row>
    <row r="3556" spans="2:11" x14ac:dyDescent="0.3">
      <c r="B3556" s="126">
        <v>0</v>
      </c>
      <c r="K3556" s="113">
        <f t="shared" si="57"/>
        <v>0</v>
      </c>
    </row>
    <row r="3557" spans="2:11" x14ac:dyDescent="0.3">
      <c r="B3557" s="126">
        <v>0</v>
      </c>
      <c r="K3557" s="113">
        <f t="shared" si="57"/>
        <v>0</v>
      </c>
    </row>
    <row r="3558" spans="2:11" x14ac:dyDescent="0.3">
      <c r="B3558" s="126">
        <v>0</v>
      </c>
      <c r="K3558" s="113">
        <f t="shared" si="57"/>
        <v>0</v>
      </c>
    </row>
    <row r="3559" spans="2:11" x14ac:dyDescent="0.3">
      <c r="B3559" s="126">
        <v>0</v>
      </c>
      <c r="K3559" s="113">
        <f t="shared" si="57"/>
        <v>0</v>
      </c>
    </row>
    <row r="3560" spans="2:11" x14ac:dyDescent="0.3">
      <c r="B3560" s="126">
        <v>0</v>
      </c>
      <c r="K3560" s="113">
        <f t="shared" si="57"/>
        <v>0</v>
      </c>
    </row>
    <row r="3561" spans="2:11" x14ac:dyDescent="0.3">
      <c r="B3561" s="126">
        <v>0</v>
      </c>
      <c r="K3561" s="113">
        <f t="shared" si="57"/>
        <v>0</v>
      </c>
    </row>
    <row r="3562" spans="2:11" x14ac:dyDescent="0.3">
      <c r="B3562" s="126">
        <v>0</v>
      </c>
      <c r="K3562" s="113">
        <f t="shared" si="57"/>
        <v>0</v>
      </c>
    </row>
    <row r="3563" spans="2:11" x14ac:dyDescent="0.3">
      <c r="B3563" s="126">
        <v>0</v>
      </c>
      <c r="K3563" s="113">
        <f t="shared" si="57"/>
        <v>0</v>
      </c>
    </row>
    <row r="3564" spans="2:11" x14ac:dyDescent="0.3">
      <c r="B3564" s="126">
        <v>0</v>
      </c>
      <c r="K3564" s="113">
        <f t="shared" si="57"/>
        <v>0</v>
      </c>
    </row>
    <row r="3565" spans="2:11" x14ac:dyDescent="0.3">
      <c r="B3565" s="126">
        <v>-57290</v>
      </c>
      <c r="K3565" s="113">
        <f t="shared" si="57"/>
        <v>-72131.968911917094</v>
      </c>
    </row>
    <row r="3566" spans="2:11" x14ac:dyDescent="0.3">
      <c r="B3566" s="126">
        <v>-33540</v>
      </c>
      <c r="K3566" s="113">
        <f t="shared" si="57"/>
        <v>-42229.119170984457</v>
      </c>
    </row>
    <row r="3567" spans="2:11" x14ac:dyDescent="0.3">
      <c r="B3567" s="126">
        <v>-38100</v>
      </c>
      <c r="K3567" s="113">
        <f t="shared" si="57"/>
        <v>-47970.466321243526</v>
      </c>
    </row>
    <row r="3568" spans="2:11" x14ac:dyDescent="0.3">
      <c r="B3568" s="126">
        <v>-45470</v>
      </c>
      <c r="K3568" s="113">
        <f t="shared" si="57"/>
        <v>-57249.792746113992</v>
      </c>
    </row>
    <row r="3569" spans="2:11" x14ac:dyDescent="0.3">
      <c r="B3569" s="126">
        <v>-54460</v>
      </c>
      <c r="K3569" s="113">
        <f t="shared" si="57"/>
        <v>-68568.808290155444</v>
      </c>
    </row>
    <row r="3570" spans="2:11" x14ac:dyDescent="0.3">
      <c r="B3570" s="126">
        <v>-54030</v>
      </c>
      <c r="K3570" s="113">
        <f t="shared" si="57"/>
        <v>-68027.409326424866</v>
      </c>
    </row>
    <row r="3571" spans="2:11" x14ac:dyDescent="0.3">
      <c r="B3571" s="126">
        <v>-55340</v>
      </c>
      <c r="K3571" s="113">
        <f t="shared" si="57"/>
        <v>-69676.787564766841</v>
      </c>
    </row>
    <row r="3572" spans="2:11" x14ac:dyDescent="0.3">
      <c r="B3572" s="126">
        <v>-67130</v>
      </c>
      <c r="K3572" s="113">
        <f t="shared" si="57"/>
        <v>-84521.191709844556</v>
      </c>
    </row>
    <row r="3573" spans="2:11" x14ac:dyDescent="0.3">
      <c r="B3573" s="126">
        <v>-62930</v>
      </c>
      <c r="K3573" s="113">
        <f t="shared" si="57"/>
        <v>-79233.108808290155</v>
      </c>
    </row>
    <row r="3574" spans="2:11" x14ac:dyDescent="0.3">
      <c r="B3574" s="126">
        <v>-66430</v>
      </c>
      <c r="K3574" s="113">
        <f t="shared" si="57"/>
        <v>-83639.844559585501</v>
      </c>
    </row>
    <row r="3575" spans="2:11" x14ac:dyDescent="0.3">
      <c r="B3575" s="126">
        <v>-65099.999999999993</v>
      </c>
      <c r="K3575" s="113">
        <f t="shared" si="57"/>
        <v>-81965.284974093258</v>
      </c>
    </row>
    <row r="3576" spans="2:11" x14ac:dyDescent="0.3">
      <c r="B3576" s="126">
        <v>-56200</v>
      </c>
      <c r="K3576" s="113">
        <f t="shared" si="57"/>
        <v>-70759.585492227983</v>
      </c>
    </row>
    <row r="3577" spans="2:11" x14ac:dyDescent="0.3">
      <c r="B3577" s="126">
        <v>-46460</v>
      </c>
      <c r="K3577" s="113">
        <f t="shared" si="57"/>
        <v>-58496.269430051812</v>
      </c>
    </row>
    <row r="3578" spans="2:11" x14ac:dyDescent="0.3">
      <c r="B3578" s="126">
        <v>-36790</v>
      </c>
      <c r="K3578" s="113">
        <f t="shared" si="57"/>
        <v>-46321.088082901559</v>
      </c>
    </row>
    <row r="3579" spans="2:11" x14ac:dyDescent="0.3">
      <c r="B3579" s="126">
        <v>0</v>
      </c>
      <c r="K3579" s="113">
        <f t="shared" si="57"/>
        <v>0</v>
      </c>
    </row>
    <row r="3580" spans="2:11" x14ac:dyDescent="0.3">
      <c r="B3580" s="126">
        <v>0</v>
      </c>
      <c r="K3580" s="113">
        <f t="shared" si="57"/>
        <v>0</v>
      </c>
    </row>
    <row r="3581" spans="2:11" x14ac:dyDescent="0.3">
      <c r="B3581" s="126">
        <v>0</v>
      </c>
      <c r="K3581" s="113">
        <f t="shared" si="57"/>
        <v>0</v>
      </c>
    </row>
    <row r="3582" spans="2:11" x14ac:dyDescent="0.3">
      <c r="B3582" s="126">
        <v>0</v>
      </c>
      <c r="K3582" s="113">
        <f t="shared" si="57"/>
        <v>0</v>
      </c>
    </row>
    <row r="3583" spans="2:11" x14ac:dyDescent="0.3">
      <c r="B3583" s="126">
        <v>0</v>
      </c>
      <c r="K3583" s="113">
        <f t="shared" si="57"/>
        <v>0</v>
      </c>
    </row>
    <row r="3584" spans="2:11" x14ac:dyDescent="0.3">
      <c r="B3584" s="126">
        <v>0</v>
      </c>
      <c r="K3584" s="113">
        <f t="shared" si="57"/>
        <v>0</v>
      </c>
    </row>
    <row r="3585" spans="2:11" x14ac:dyDescent="0.3">
      <c r="B3585" s="126">
        <v>0</v>
      </c>
      <c r="K3585" s="113">
        <f t="shared" si="57"/>
        <v>0</v>
      </c>
    </row>
    <row r="3586" spans="2:11" x14ac:dyDescent="0.3">
      <c r="B3586" s="126">
        <v>0</v>
      </c>
      <c r="K3586" s="113">
        <f t="shared" si="57"/>
        <v>0</v>
      </c>
    </row>
    <row r="3587" spans="2:11" x14ac:dyDescent="0.3">
      <c r="B3587" s="126">
        <v>0</v>
      </c>
      <c r="K3587" s="113">
        <f t="shared" si="57"/>
        <v>0</v>
      </c>
    </row>
    <row r="3588" spans="2:11" x14ac:dyDescent="0.3">
      <c r="B3588" s="126">
        <v>0</v>
      </c>
      <c r="K3588" s="113">
        <f t="shared" si="57"/>
        <v>0</v>
      </c>
    </row>
    <row r="3589" spans="2:11" x14ac:dyDescent="0.3">
      <c r="B3589" s="126">
        <v>-44770</v>
      </c>
      <c r="K3589" s="113">
        <f t="shared" si="57"/>
        <v>-56368.445595854922</v>
      </c>
    </row>
    <row r="3590" spans="2:11" x14ac:dyDescent="0.3">
      <c r="B3590" s="126">
        <v>-33690</v>
      </c>
      <c r="K3590" s="113">
        <f t="shared" si="57"/>
        <v>-42417.979274611404</v>
      </c>
    </row>
    <row r="3591" spans="2:11" x14ac:dyDescent="0.3">
      <c r="B3591" s="126">
        <v>-47360</v>
      </c>
      <c r="K3591" s="113">
        <f t="shared" si="57"/>
        <v>-59629.43005181347</v>
      </c>
    </row>
    <row r="3592" spans="2:11" x14ac:dyDescent="0.3">
      <c r="B3592" s="126">
        <v>-60110</v>
      </c>
      <c r="K3592" s="113">
        <f t="shared" ref="K3592:K3655" si="58">IF(B3592&gt;0,B3592*(1-(1/4.03)),B3592*(1+(1/3.86)))</f>
        <v>-75682.538860103625</v>
      </c>
    </row>
    <row r="3593" spans="2:11" x14ac:dyDescent="0.3">
      <c r="B3593" s="126">
        <v>-68070</v>
      </c>
      <c r="K3593" s="113">
        <f t="shared" si="58"/>
        <v>-85704.715025906742</v>
      </c>
    </row>
    <row r="3594" spans="2:11" x14ac:dyDescent="0.3">
      <c r="B3594" s="126">
        <v>-76850</v>
      </c>
      <c r="K3594" s="113">
        <f t="shared" si="58"/>
        <v>-96759.326424870465</v>
      </c>
    </row>
    <row r="3595" spans="2:11" x14ac:dyDescent="0.3">
      <c r="B3595" s="126">
        <v>-81030</v>
      </c>
      <c r="K3595" s="113">
        <f t="shared" si="58"/>
        <v>-102022.22797927461</v>
      </c>
    </row>
    <row r="3596" spans="2:11" x14ac:dyDescent="0.3">
      <c r="B3596" s="126">
        <v>-85770</v>
      </c>
      <c r="K3596" s="113">
        <f t="shared" si="58"/>
        <v>-107990.20725388601</v>
      </c>
    </row>
    <row r="3597" spans="2:11" x14ac:dyDescent="0.3">
      <c r="B3597" s="126">
        <v>-86860</v>
      </c>
      <c r="K3597" s="113">
        <f t="shared" si="58"/>
        <v>-109362.59067357513</v>
      </c>
    </row>
    <row r="3598" spans="2:11" x14ac:dyDescent="0.3">
      <c r="B3598" s="126">
        <v>-85920</v>
      </c>
      <c r="K3598" s="113">
        <f t="shared" si="58"/>
        <v>-108179.06735751296</v>
      </c>
    </row>
    <row r="3599" spans="2:11" x14ac:dyDescent="0.3">
      <c r="B3599" s="126">
        <v>-80320</v>
      </c>
      <c r="K3599" s="113">
        <f t="shared" si="58"/>
        <v>-101128.29015544042</v>
      </c>
    </row>
    <row r="3600" spans="2:11" x14ac:dyDescent="0.3">
      <c r="B3600" s="126">
        <v>-69970</v>
      </c>
      <c r="K3600" s="113">
        <f t="shared" si="58"/>
        <v>-88096.943005181354</v>
      </c>
    </row>
    <row r="3601" spans="2:11" x14ac:dyDescent="0.3">
      <c r="B3601" s="126">
        <v>-60240</v>
      </c>
      <c r="K3601" s="113">
        <f t="shared" si="58"/>
        <v>-75846.21761658031</v>
      </c>
    </row>
    <row r="3602" spans="2:11" x14ac:dyDescent="0.3">
      <c r="B3602" s="126">
        <v>-50520</v>
      </c>
      <c r="K3602" s="113">
        <f t="shared" si="58"/>
        <v>-63608.082901554408</v>
      </c>
    </row>
    <row r="3603" spans="2:11" x14ac:dyDescent="0.3">
      <c r="B3603" s="126">
        <v>0</v>
      </c>
      <c r="K3603" s="113">
        <f t="shared" si="58"/>
        <v>0</v>
      </c>
    </row>
    <row r="3604" spans="2:11" x14ac:dyDescent="0.3">
      <c r="B3604" s="126">
        <v>0</v>
      </c>
      <c r="K3604" s="113">
        <f t="shared" si="58"/>
        <v>0</v>
      </c>
    </row>
    <row r="3605" spans="2:11" x14ac:dyDescent="0.3">
      <c r="B3605" s="126">
        <v>0</v>
      </c>
      <c r="K3605" s="113">
        <f t="shared" si="58"/>
        <v>0</v>
      </c>
    </row>
    <row r="3606" spans="2:11" x14ac:dyDescent="0.3">
      <c r="B3606" s="126">
        <v>0</v>
      </c>
      <c r="K3606" s="113">
        <f t="shared" si="58"/>
        <v>0</v>
      </c>
    </row>
    <row r="3607" spans="2:11" x14ac:dyDescent="0.3">
      <c r="B3607" s="126">
        <v>0</v>
      </c>
      <c r="K3607" s="113">
        <f t="shared" si="58"/>
        <v>0</v>
      </c>
    </row>
    <row r="3608" spans="2:11" x14ac:dyDescent="0.3">
      <c r="B3608" s="126">
        <v>0</v>
      </c>
      <c r="K3608" s="113">
        <f t="shared" si="58"/>
        <v>0</v>
      </c>
    </row>
    <row r="3609" spans="2:11" x14ac:dyDescent="0.3">
      <c r="B3609" s="126">
        <v>0</v>
      </c>
      <c r="K3609" s="113">
        <f t="shared" si="58"/>
        <v>0</v>
      </c>
    </row>
    <row r="3610" spans="2:11" x14ac:dyDescent="0.3">
      <c r="B3610" s="126">
        <v>0</v>
      </c>
      <c r="K3610" s="113">
        <f t="shared" si="58"/>
        <v>0</v>
      </c>
    </row>
    <row r="3611" spans="2:11" x14ac:dyDescent="0.3">
      <c r="B3611" s="126">
        <v>0</v>
      </c>
      <c r="K3611" s="113">
        <f t="shared" si="58"/>
        <v>0</v>
      </c>
    </row>
    <row r="3612" spans="2:11" x14ac:dyDescent="0.3">
      <c r="B3612" s="126">
        <v>0</v>
      </c>
      <c r="K3612" s="113">
        <f t="shared" si="58"/>
        <v>0</v>
      </c>
    </row>
    <row r="3613" spans="2:11" x14ac:dyDescent="0.3">
      <c r="B3613" s="126">
        <v>-64700</v>
      </c>
      <c r="K3613" s="113">
        <f t="shared" si="58"/>
        <v>-81461.658031088082</v>
      </c>
    </row>
    <row r="3614" spans="2:11" x14ac:dyDescent="0.3">
      <c r="B3614" s="126">
        <v>-43980</v>
      </c>
      <c r="K3614" s="113">
        <f t="shared" si="58"/>
        <v>-55373.78238341969</v>
      </c>
    </row>
    <row r="3615" spans="2:11" x14ac:dyDescent="0.3">
      <c r="B3615" s="126">
        <v>-48710</v>
      </c>
      <c r="K3615" s="113">
        <f t="shared" si="58"/>
        <v>-61329.170984455959</v>
      </c>
    </row>
    <row r="3616" spans="2:11" x14ac:dyDescent="0.3">
      <c r="B3616" s="126">
        <v>-59620</v>
      </c>
      <c r="K3616" s="113">
        <f t="shared" si="58"/>
        <v>-75065.595854922285</v>
      </c>
    </row>
    <row r="3617" spans="2:11" x14ac:dyDescent="0.3">
      <c r="B3617" s="126">
        <v>-60630</v>
      </c>
      <c r="K3617" s="113">
        <f t="shared" si="58"/>
        <v>-76337.253886010367</v>
      </c>
    </row>
    <row r="3618" spans="2:11" x14ac:dyDescent="0.3">
      <c r="B3618" s="126">
        <v>-65319.999999999993</v>
      </c>
      <c r="K3618" s="113">
        <f t="shared" si="58"/>
        <v>-82242.279792746107</v>
      </c>
    </row>
    <row r="3619" spans="2:11" x14ac:dyDescent="0.3">
      <c r="B3619" s="126">
        <v>-75660</v>
      </c>
      <c r="K3619" s="113">
        <f t="shared" si="58"/>
        <v>-95261.036269430057</v>
      </c>
    </row>
    <row r="3620" spans="2:11" x14ac:dyDescent="0.3">
      <c r="B3620" s="126">
        <v>-79020</v>
      </c>
      <c r="K3620" s="113">
        <f t="shared" si="58"/>
        <v>-99491.502590673583</v>
      </c>
    </row>
    <row r="3621" spans="2:11" x14ac:dyDescent="0.3">
      <c r="B3621" s="126">
        <v>-84200</v>
      </c>
      <c r="K3621" s="113">
        <f t="shared" si="58"/>
        <v>-106013.47150259068</v>
      </c>
    </row>
    <row r="3622" spans="2:11" x14ac:dyDescent="0.3">
      <c r="B3622" s="126">
        <v>-82080</v>
      </c>
      <c r="K3622" s="113">
        <f t="shared" si="58"/>
        <v>-103344.24870466322</v>
      </c>
    </row>
    <row r="3623" spans="2:11" x14ac:dyDescent="0.3">
      <c r="B3623" s="126">
        <v>-78590</v>
      </c>
      <c r="K3623" s="113">
        <f t="shared" si="58"/>
        <v>-98950.103626943004</v>
      </c>
    </row>
    <row r="3624" spans="2:11" x14ac:dyDescent="0.3">
      <c r="B3624" s="126">
        <v>-71710</v>
      </c>
      <c r="K3624" s="113">
        <f t="shared" si="58"/>
        <v>-90287.720207253893</v>
      </c>
    </row>
    <row r="3625" spans="2:11" x14ac:dyDescent="0.3">
      <c r="B3625" s="126">
        <v>-60460</v>
      </c>
      <c r="K3625" s="113">
        <f t="shared" si="58"/>
        <v>-76123.212435233159</v>
      </c>
    </row>
    <row r="3626" spans="2:11" x14ac:dyDescent="0.3">
      <c r="B3626" s="126">
        <v>-49120</v>
      </c>
      <c r="K3626" s="113">
        <f t="shared" si="58"/>
        <v>-61845.388601036269</v>
      </c>
    </row>
    <row r="3627" spans="2:11" x14ac:dyDescent="0.3">
      <c r="B3627" s="126">
        <v>0</v>
      </c>
      <c r="K3627" s="113">
        <f t="shared" si="58"/>
        <v>0</v>
      </c>
    </row>
    <row r="3628" spans="2:11" x14ac:dyDescent="0.3">
      <c r="B3628" s="126">
        <v>0</v>
      </c>
      <c r="K3628" s="113">
        <f t="shared" si="58"/>
        <v>0</v>
      </c>
    </row>
    <row r="3629" spans="2:11" x14ac:dyDescent="0.3">
      <c r="B3629" s="126">
        <v>0</v>
      </c>
      <c r="K3629" s="113">
        <f t="shared" si="58"/>
        <v>0</v>
      </c>
    </row>
    <row r="3630" spans="2:11" x14ac:dyDescent="0.3">
      <c r="B3630" s="126">
        <v>0</v>
      </c>
      <c r="K3630" s="113">
        <f t="shared" si="58"/>
        <v>0</v>
      </c>
    </row>
    <row r="3631" spans="2:11" x14ac:dyDescent="0.3">
      <c r="B3631" s="126">
        <v>0</v>
      </c>
      <c r="K3631" s="113">
        <f t="shared" si="58"/>
        <v>0</v>
      </c>
    </row>
    <row r="3632" spans="2:11" x14ac:dyDescent="0.3">
      <c r="B3632" s="126">
        <v>0</v>
      </c>
      <c r="K3632" s="113">
        <f t="shared" si="58"/>
        <v>0</v>
      </c>
    </row>
    <row r="3633" spans="2:11" x14ac:dyDescent="0.3">
      <c r="B3633" s="126">
        <v>0</v>
      </c>
      <c r="K3633" s="113">
        <f t="shared" si="58"/>
        <v>0</v>
      </c>
    </row>
    <row r="3634" spans="2:11" x14ac:dyDescent="0.3">
      <c r="B3634" s="126">
        <v>0</v>
      </c>
      <c r="K3634" s="113">
        <f t="shared" si="58"/>
        <v>0</v>
      </c>
    </row>
    <row r="3635" spans="2:11" x14ac:dyDescent="0.3">
      <c r="B3635" s="126">
        <v>0</v>
      </c>
      <c r="K3635" s="113">
        <f t="shared" si="58"/>
        <v>0</v>
      </c>
    </row>
    <row r="3636" spans="2:11" x14ac:dyDescent="0.3">
      <c r="B3636" s="126">
        <v>0</v>
      </c>
      <c r="K3636" s="113">
        <f t="shared" si="58"/>
        <v>0</v>
      </c>
    </row>
    <row r="3637" spans="2:11" x14ac:dyDescent="0.3">
      <c r="B3637" s="126">
        <v>-61540</v>
      </c>
      <c r="K3637" s="113">
        <f t="shared" si="58"/>
        <v>-77483.005181347151</v>
      </c>
    </row>
    <row r="3638" spans="2:11" x14ac:dyDescent="0.3">
      <c r="B3638" s="126">
        <v>-38450</v>
      </c>
      <c r="K3638" s="113">
        <f t="shared" si="58"/>
        <v>-48411.139896373061</v>
      </c>
    </row>
    <row r="3639" spans="2:11" x14ac:dyDescent="0.3">
      <c r="B3639" s="126">
        <v>-44570</v>
      </c>
      <c r="K3639" s="113">
        <f t="shared" si="58"/>
        <v>-56116.632124352334</v>
      </c>
    </row>
    <row r="3640" spans="2:11" x14ac:dyDescent="0.3">
      <c r="B3640" s="126">
        <v>-50210</v>
      </c>
      <c r="K3640" s="113">
        <f t="shared" si="58"/>
        <v>-63217.772020725388</v>
      </c>
    </row>
    <row r="3641" spans="2:11" x14ac:dyDescent="0.3">
      <c r="B3641" s="126">
        <v>-53560</v>
      </c>
      <c r="K3641" s="113">
        <f t="shared" si="58"/>
        <v>-67435.64766839378</v>
      </c>
    </row>
    <row r="3642" spans="2:11" x14ac:dyDescent="0.3">
      <c r="B3642" s="126">
        <v>-57840</v>
      </c>
      <c r="K3642" s="113">
        <f t="shared" si="58"/>
        <v>-72824.455958549224</v>
      </c>
    </row>
    <row r="3643" spans="2:11" x14ac:dyDescent="0.3">
      <c r="B3643" s="126">
        <v>-61320</v>
      </c>
      <c r="K3643" s="113">
        <f t="shared" si="58"/>
        <v>-77206.010362694302</v>
      </c>
    </row>
    <row r="3644" spans="2:11" x14ac:dyDescent="0.3">
      <c r="B3644" s="126">
        <v>-69810</v>
      </c>
      <c r="K3644" s="113">
        <f t="shared" si="58"/>
        <v>-87895.492227979281</v>
      </c>
    </row>
    <row r="3645" spans="2:11" x14ac:dyDescent="0.3">
      <c r="B3645" s="126">
        <v>-69460</v>
      </c>
      <c r="K3645" s="113">
        <f t="shared" si="58"/>
        <v>-87454.818652849746</v>
      </c>
    </row>
    <row r="3646" spans="2:11" x14ac:dyDescent="0.3">
      <c r="B3646" s="126">
        <v>-74520</v>
      </c>
      <c r="K3646" s="113">
        <f t="shared" si="58"/>
        <v>-93825.699481865289</v>
      </c>
    </row>
    <row r="3647" spans="2:11" x14ac:dyDescent="0.3">
      <c r="B3647" s="126">
        <v>-72130</v>
      </c>
      <c r="K3647" s="113">
        <f t="shared" si="58"/>
        <v>-90816.528497409323</v>
      </c>
    </row>
    <row r="3648" spans="2:11" x14ac:dyDescent="0.3">
      <c r="B3648" s="126">
        <v>-66150</v>
      </c>
      <c r="K3648" s="113">
        <f t="shared" si="58"/>
        <v>-83287.305699481862</v>
      </c>
    </row>
    <row r="3649" spans="2:11" x14ac:dyDescent="0.3">
      <c r="B3649" s="126">
        <v>-56090</v>
      </c>
      <c r="K3649" s="113">
        <f t="shared" si="58"/>
        <v>-70621.088082901551</v>
      </c>
    </row>
    <row r="3650" spans="2:11" x14ac:dyDescent="0.3">
      <c r="B3650" s="126">
        <v>-45780</v>
      </c>
      <c r="K3650" s="113">
        <f t="shared" si="58"/>
        <v>-57640.103626943004</v>
      </c>
    </row>
    <row r="3651" spans="2:11" x14ac:dyDescent="0.3">
      <c r="B3651" s="126">
        <v>0</v>
      </c>
      <c r="K3651" s="113">
        <f t="shared" si="58"/>
        <v>0</v>
      </c>
    </row>
    <row r="3652" spans="2:11" x14ac:dyDescent="0.3">
      <c r="B3652" s="126">
        <v>0</v>
      </c>
      <c r="K3652" s="113">
        <f t="shared" si="58"/>
        <v>0</v>
      </c>
    </row>
    <row r="3653" spans="2:11" x14ac:dyDescent="0.3">
      <c r="B3653" s="126">
        <v>0</v>
      </c>
      <c r="K3653" s="113">
        <f t="shared" si="58"/>
        <v>0</v>
      </c>
    </row>
    <row r="3654" spans="2:11" x14ac:dyDescent="0.3">
      <c r="B3654" s="126">
        <v>0</v>
      </c>
      <c r="K3654" s="113">
        <f t="shared" si="58"/>
        <v>0</v>
      </c>
    </row>
    <row r="3655" spans="2:11" x14ac:dyDescent="0.3">
      <c r="B3655" s="126">
        <v>0</v>
      </c>
      <c r="K3655" s="113">
        <f t="shared" si="58"/>
        <v>0</v>
      </c>
    </row>
    <row r="3656" spans="2:11" x14ac:dyDescent="0.3">
      <c r="B3656" s="126">
        <v>0</v>
      </c>
      <c r="K3656" s="113">
        <f t="shared" ref="K3656:K3719" si="59">IF(B3656&gt;0,B3656*(1-(1/4.03)),B3656*(1+(1/3.86)))</f>
        <v>0</v>
      </c>
    </row>
    <row r="3657" spans="2:11" x14ac:dyDescent="0.3">
      <c r="B3657" s="126">
        <v>0</v>
      </c>
      <c r="K3657" s="113">
        <f t="shared" si="59"/>
        <v>0</v>
      </c>
    </row>
    <row r="3658" spans="2:11" x14ac:dyDescent="0.3">
      <c r="B3658" s="126">
        <v>0</v>
      </c>
      <c r="K3658" s="113">
        <f t="shared" si="59"/>
        <v>0</v>
      </c>
    </row>
    <row r="3659" spans="2:11" x14ac:dyDescent="0.3">
      <c r="B3659" s="126">
        <v>0</v>
      </c>
      <c r="K3659" s="113">
        <f t="shared" si="59"/>
        <v>0</v>
      </c>
    </row>
    <row r="3660" spans="2:11" x14ac:dyDescent="0.3">
      <c r="B3660" s="126">
        <v>0</v>
      </c>
      <c r="K3660" s="113">
        <f t="shared" si="59"/>
        <v>0</v>
      </c>
    </row>
    <row r="3661" spans="2:11" x14ac:dyDescent="0.3">
      <c r="B3661" s="126">
        <v>0</v>
      </c>
      <c r="K3661" s="113">
        <f t="shared" si="59"/>
        <v>0</v>
      </c>
    </row>
    <row r="3662" spans="2:11" x14ac:dyDescent="0.3">
      <c r="B3662" s="126">
        <v>-65190</v>
      </c>
      <c r="K3662" s="113">
        <f t="shared" si="59"/>
        <v>-82078.601036269436</v>
      </c>
    </row>
    <row r="3663" spans="2:11" x14ac:dyDescent="0.3">
      <c r="B3663" s="126">
        <v>-50140</v>
      </c>
      <c r="K3663" s="113">
        <f t="shared" si="59"/>
        <v>-63129.637305699485</v>
      </c>
    </row>
    <row r="3664" spans="2:11" x14ac:dyDescent="0.3">
      <c r="B3664" s="126">
        <v>-58800</v>
      </c>
      <c r="K3664" s="113">
        <f t="shared" si="59"/>
        <v>-74033.160621761665</v>
      </c>
    </row>
    <row r="3665" spans="2:11" x14ac:dyDescent="0.3">
      <c r="B3665" s="126">
        <v>-62350</v>
      </c>
      <c r="K3665" s="113">
        <f t="shared" si="59"/>
        <v>-78502.849740932637</v>
      </c>
    </row>
    <row r="3666" spans="2:11" x14ac:dyDescent="0.3">
      <c r="B3666" s="126">
        <v>-66430</v>
      </c>
      <c r="K3666" s="113">
        <f t="shared" si="59"/>
        <v>-83639.844559585501</v>
      </c>
    </row>
    <row r="3667" spans="2:11" x14ac:dyDescent="0.3">
      <c r="B3667" s="126">
        <v>-72920</v>
      </c>
      <c r="K3667" s="113">
        <f t="shared" si="59"/>
        <v>-91811.191709844556</v>
      </c>
    </row>
    <row r="3668" spans="2:11" x14ac:dyDescent="0.3">
      <c r="B3668" s="126">
        <v>-75450</v>
      </c>
      <c r="K3668" s="113">
        <f t="shared" si="59"/>
        <v>-94996.632124352327</v>
      </c>
    </row>
    <row r="3669" spans="2:11" x14ac:dyDescent="0.3">
      <c r="B3669" s="126">
        <v>-76540</v>
      </c>
      <c r="K3669" s="113">
        <f t="shared" si="59"/>
        <v>-96369.015544041453</v>
      </c>
    </row>
    <row r="3670" spans="2:11" x14ac:dyDescent="0.3">
      <c r="B3670" s="126">
        <v>-74300</v>
      </c>
      <c r="K3670" s="113">
        <f t="shared" si="59"/>
        <v>-93548.70466321244</v>
      </c>
    </row>
    <row r="3671" spans="2:11" x14ac:dyDescent="0.3">
      <c r="B3671" s="126">
        <v>-67790</v>
      </c>
      <c r="K3671" s="113">
        <f t="shared" si="59"/>
        <v>-85352.176165803117</v>
      </c>
    </row>
    <row r="3672" spans="2:11" x14ac:dyDescent="0.3">
      <c r="B3672" s="126">
        <v>-60820</v>
      </c>
      <c r="K3672" s="113">
        <f t="shared" si="59"/>
        <v>-76576.476683937828</v>
      </c>
    </row>
    <row r="3673" spans="2:11" x14ac:dyDescent="0.3">
      <c r="B3673" s="126">
        <v>-53970</v>
      </c>
      <c r="K3673" s="113">
        <f t="shared" si="59"/>
        <v>-67951.86528497409</v>
      </c>
    </row>
    <row r="3674" spans="2:11" x14ac:dyDescent="0.3">
      <c r="B3674" s="126">
        <v>-46370</v>
      </c>
      <c r="K3674" s="113">
        <f t="shared" si="59"/>
        <v>-58382.953367875649</v>
      </c>
    </row>
    <row r="3675" spans="2:11" x14ac:dyDescent="0.3">
      <c r="B3675" s="126">
        <v>0</v>
      </c>
      <c r="K3675" s="113">
        <f t="shared" si="59"/>
        <v>0</v>
      </c>
    </row>
    <row r="3676" spans="2:11" x14ac:dyDescent="0.3">
      <c r="B3676" s="126">
        <v>0</v>
      </c>
      <c r="K3676" s="113">
        <f t="shared" si="59"/>
        <v>0</v>
      </c>
    </row>
    <row r="3677" spans="2:11" x14ac:dyDescent="0.3">
      <c r="B3677" s="126">
        <v>0</v>
      </c>
      <c r="K3677" s="113">
        <f t="shared" si="59"/>
        <v>0</v>
      </c>
    </row>
    <row r="3678" spans="2:11" x14ac:dyDescent="0.3">
      <c r="B3678" s="126">
        <v>0</v>
      </c>
      <c r="K3678" s="113">
        <f t="shared" si="59"/>
        <v>0</v>
      </c>
    </row>
    <row r="3679" spans="2:11" x14ac:dyDescent="0.3">
      <c r="B3679" s="126">
        <v>0</v>
      </c>
      <c r="K3679" s="113">
        <f t="shared" si="59"/>
        <v>0</v>
      </c>
    </row>
    <row r="3680" spans="2:11" x14ac:dyDescent="0.3">
      <c r="B3680" s="126">
        <v>0</v>
      </c>
      <c r="K3680" s="113">
        <f t="shared" si="59"/>
        <v>0</v>
      </c>
    </row>
    <row r="3681" spans="2:11" x14ac:dyDescent="0.3">
      <c r="B3681" s="126">
        <v>0</v>
      </c>
      <c r="K3681" s="113">
        <f t="shared" si="59"/>
        <v>0</v>
      </c>
    </row>
    <row r="3682" spans="2:11" x14ac:dyDescent="0.3">
      <c r="B3682" s="126">
        <v>0</v>
      </c>
      <c r="K3682" s="113">
        <f t="shared" si="59"/>
        <v>0</v>
      </c>
    </row>
    <row r="3683" spans="2:11" x14ac:dyDescent="0.3">
      <c r="B3683" s="126">
        <v>0</v>
      </c>
      <c r="K3683" s="113">
        <f t="shared" si="59"/>
        <v>0</v>
      </c>
    </row>
    <row r="3684" spans="2:11" x14ac:dyDescent="0.3">
      <c r="B3684" s="126">
        <v>0</v>
      </c>
      <c r="K3684" s="113">
        <f t="shared" si="59"/>
        <v>0</v>
      </c>
    </row>
    <row r="3685" spans="2:11" x14ac:dyDescent="0.3">
      <c r="B3685" s="126">
        <v>0</v>
      </c>
      <c r="K3685" s="113">
        <f t="shared" si="59"/>
        <v>0</v>
      </c>
    </row>
    <row r="3686" spans="2:11" x14ac:dyDescent="0.3">
      <c r="B3686" s="126">
        <v>0</v>
      </c>
      <c r="K3686" s="113">
        <f t="shared" si="59"/>
        <v>0</v>
      </c>
    </row>
    <row r="3687" spans="2:11" x14ac:dyDescent="0.3">
      <c r="B3687" s="126">
        <v>0</v>
      </c>
      <c r="K3687" s="113">
        <f t="shared" si="59"/>
        <v>0</v>
      </c>
    </row>
    <row r="3688" spans="2:11" x14ac:dyDescent="0.3">
      <c r="B3688" s="126">
        <v>0</v>
      </c>
      <c r="K3688" s="113">
        <f t="shared" si="59"/>
        <v>0</v>
      </c>
    </row>
    <row r="3689" spans="2:11" x14ac:dyDescent="0.3">
      <c r="B3689" s="126">
        <v>-82210</v>
      </c>
      <c r="K3689" s="113">
        <f t="shared" si="59"/>
        <v>-103507.9274611399</v>
      </c>
    </row>
    <row r="3690" spans="2:11" x14ac:dyDescent="0.3">
      <c r="B3690" s="126">
        <v>-54080</v>
      </c>
      <c r="K3690" s="113">
        <f t="shared" si="59"/>
        <v>-68090.362694300522</v>
      </c>
    </row>
    <row r="3691" spans="2:11" x14ac:dyDescent="0.3">
      <c r="B3691" s="126">
        <v>-57850</v>
      </c>
      <c r="K3691" s="113">
        <f t="shared" si="59"/>
        <v>-72837.046632124358</v>
      </c>
    </row>
    <row r="3692" spans="2:11" x14ac:dyDescent="0.3">
      <c r="B3692" s="126">
        <v>-58200</v>
      </c>
      <c r="K3692" s="113">
        <f t="shared" si="59"/>
        <v>-73277.720207253893</v>
      </c>
    </row>
    <row r="3693" spans="2:11" x14ac:dyDescent="0.3">
      <c r="B3693" s="126">
        <v>-50840</v>
      </c>
      <c r="K3693" s="113">
        <f t="shared" si="59"/>
        <v>-64010.984455958554</v>
      </c>
    </row>
    <row r="3694" spans="2:11" x14ac:dyDescent="0.3">
      <c r="B3694" s="126">
        <v>-47020</v>
      </c>
      <c r="K3694" s="113">
        <f t="shared" si="59"/>
        <v>-59201.347150259069</v>
      </c>
    </row>
    <row r="3695" spans="2:11" x14ac:dyDescent="0.3">
      <c r="B3695" s="126">
        <v>-40940</v>
      </c>
      <c r="K3695" s="113">
        <f t="shared" si="59"/>
        <v>-51546.21761658031</v>
      </c>
    </row>
    <row r="3696" spans="2:11" x14ac:dyDescent="0.3">
      <c r="B3696" s="126">
        <v>0</v>
      </c>
      <c r="K3696" s="113">
        <f t="shared" si="59"/>
        <v>0</v>
      </c>
    </row>
    <row r="3697" spans="2:11" x14ac:dyDescent="0.3">
      <c r="B3697" s="126">
        <v>0</v>
      </c>
      <c r="K3697" s="113">
        <f t="shared" si="59"/>
        <v>0</v>
      </c>
    </row>
    <row r="3698" spans="2:11" x14ac:dyDescent="0.3">
      <c r="B3698" s="126">
        <v>0</v>
      </c>
      <c r="K3698" s="113">
        <f t="shared" si="59"/>
        <v>0</v>
      </c>
    </row>
    <row r="3699" spans="2:11" x14ac:dyDescent="0.3">
      <c r="B3699" s="126">
        <v>0</v>
      </c>
      <c r="K3699" s="113">
        <f t="shared" si="59"/>
        <v>0</v>
      </c>
    </row>
    <row r="3700" spans="2:11" x14ac:dyDescent="0.3">
      <c r="B3700" s="126">
        <v>0</v>
      </c>
      <c r="K3700" s="113">
        <f t="shared" si="59"/>
        <v>0</v>
      </c>
    </row>
    <row r="3701" spans="2:11" x14ac:dyDescent="0.3">
      <c r="B3701" s="126">
        <v>0</v>
      </c>
      <c r="K3701" s="113">
        <f t="shared" si="59"/>
        <v>0</v>
      </c>
    </row>
    <row r="3702" spans="2:11" x14ac:dyDescent="0.3">
      <c r="B3702" s="126">
        <v>0</v>
      </c>
      <c r="K3702" s="113">
        <f t="shared" si="59"/>
        <v>0</v>
      </c>
    </row>
    <row r="3703" spans="2:11" x14ac:dyDescent="0.3">
      <c r="B3703" s="126">
        <v>0</v>
      </c>
      <c r="K3703" s="113">
        <f t="shared" si="59"/>
        <v>0</v>
      </c>
    </row>
    <row r="3704" spans="2:11" x14ac:dyDescent="0.3">
      <c r="B3704" s="126">
        <v>0</v>
      </c>
      <c r="K3704" s="113">
        <f t="shared" si="59"/>
        <v>0</v>
      </c>
    </row>
    <row r="3705" spans="2:11" x14ac:dyDescent="0.3">
      <c r="B3705" s="126">
        <v>0</v>
      </c>
      <c r="K3705" s="113">
        <f t="shared" si="59"/>
        <v>0</v>
      </c>
    </row>
    <row r="3706" spans="2:11" x14ac:dyDescent="0.3">
      <c r="B3706" s="126">
        <v>0</v>
      </c>
      <c r="K3706" s="113">
        <f t="shared" si="59"/>
        <v>0</v>
      </c>
    </row>
    <row r="3707" spans="2:11" x14ac:dyDescent="0.3">
      <c r="B3707" s="126">
        <v>0</v>
      </c>
      <c r="K3707" s="113">
        <f t="shared" si="59"/>
        <v>0</v>
      </c>
    </row>
    <row r="3708" spans="2:11" x14ac:dyDescent="0.3">
      <c r="B3708" s="126">
        <v>0</v>
      </c>
      <c r="K3708" s="113">
        <f t="shared" si="59"/>
        <v>0</v>
      </c>
    </row>
    <row r="3709" spans="2:11" x14ac:dyDescent="0.3">
      <c r="B3709" s="126">
        <v>-52380</v>
      </c>
      <c r="K3709" s="113">
        <f t="shared" si="59"/>
        <v>-65949.948186528505</v>
      </c>
    </row>
    <row r="3710" spans="2:11" x14ac:dyDescent="0.3">
      <c r="B3710" s="126">
        <v>-35190</v>
      </c>
      <c r="K3710" s="113">
        <f t="shared" si="59"/>
        <v>-44306.580310880832</v>
      </c>
    </row>
    <row r="3711" spans="2:11" x14ac:dyDescent="0.3">
      <c r="B3711" s="126">
        <v>-45310</v>
      </c>
      <c r="K3711" s="113">
        <f t="shared" si="59"/>
        <v>-57048.341968911918</v>
      </c>
    </row>
    <row r="3712" spans="2:11" x14ac:dyDescent="0.3">
      <c r="B3712" s="126">
        <v>-55190</v>
      </c>
      <c r="K3712" s="113">
        <f t="shared" si="59"/>
        <v>-69487.927461139901</v>
      </c>
    </row>
    <row r="3713" spans="2:11" x14ac:dyDescent="0.3">
      <c r="B3713" s="126">
        <v>-63980</v>
      </c>
      <c r="K3713" s="113">
        <f t="shared" si="59"/>
        <v>-80555.129533678759</v>
      </c>
    </row>
    <row r="3714" spans="2:11" x14ac:dyDescent="0.3">
      <c r="B3714" s="126">
        <v>-73130</v>
      </c>
      <c r="K3714" s="113">
        <f t="shared" si="59"/>
        <v>-92075.595854922285</v>
      </c>
    </row>
    <row r="3715" spans="2:11" x14ac:dyDescent="0.3">
      <c r="B3715" s="126">
        <v>-78350</v>
      </c>
      <c r="K3715" s="113">
        <f t="shared" si="59"/>
        <v>-98647.927461139901</v>
      </c>
    </row>
    <row r="3716" spans="2:11" x14ac:dyDescent="0.3">
      <c r="B3716" s="126">
        <v>-82180</v>
      </c>
      <c r="K3716" s="113">
        <f t="shared" si="59"/>
        <v>-103470.15544041451</v>
      </c>
    </row>
    <row r="3717" spans="2:11" x14ac:dyDescent="0.3">
      <c r="B3717" s="126">
        <v>-83930</v>
      </c>
      <c r="K3717" s="113">
        <f t="shared" si="59"/>
        <v>-105673.52331606217</v>
      </c>
    </row>
    <row r="3718" spans="2:11" x14ac:dyDescent="0.3">
      <c r="B3718" s="126">
        <v>-83360</v>
      </c>
      <c r="K3718" s="113">
        <f t="shared" si="59"/>
        <v>-104955.85492227979</v>
      </c>
    </row>
    <row r="3719" spans="2:11" x14ac:dyDescent="0.3">
      <c r="B3719" s="126">
        <v>-78440</v>
      </c>
      <c r="K3719" s="113">
        <f t="shared" si="59"/>
        <v>-98761.243523316065</v>
      </c>
    </row>
    <row r="3720" spans="2:11" x14ac:dyDescent="0.3">
      <c r="B3720" s="126">
        <v>-68670</v>
      </c>
      <c r="K3720" s="113">
        <f t="shared" ref="K3720:K3783" si="60">IF(B3720&gt;0,B3720*(1-(1/4.03)),B3720*(1+(1/3.86)))</f>
        <v>-86460.155440414514</v>
      </c>
    </row>
    <row r="3721" spans="2:11" x14ac:dyDescent="0.3">
      <c r="B3721" s="126">
        <v>-57320</v>
      </c>
      <c r="K3721" s="113">
        <f t="shared" si="60"/>
        <v>-72169.740932642482</v>
      </c>
    </row>
    <row r="3722" spans="2:11" x14ac:dyDescent="0.3">
      <c r="B3722" s="126">
        <v>-45780</v>
      </c>
      <c r="K3722" s="113">
        <f t="shared" si="60"/>
        <v>-57640.103626943004</v>
      </c>
    </row>
    <row r="3723" spans="2:11" x14ac:dyDescent="0.3">
      <c r="B3723" s="126">
        <v>0</v>
      </c>
      <c r="K3723" s="113">
        <f t="shared" si="60"/>
        <v>0</v>
      </c>
    </row>
    <row r="3724" spans="2:11" x14ac:dyDescent="0.3">
      <c r="B3724" s="126">
        <v>0</v>
      </c>
      <c r="K3724" s="113">
        <f t="shared" si="60"/>
        <v>0</v>
      </c>
    </row>
    <row r="3725" spans="2:11" x14ac:dyDescent="0.3">
      <c r="B3725" s="126">
        <v>0</v>
      </c>
      <c r="K3725" s="113">
        <f t="shared" si="60"/>
        <v>0</v>
      </c>
    </row>
    <row r="3726" spans="2:11" x14ac:dyDescent="0.3">
      <c r="B3726" s="126">
        <v>0</v>
      </c>
      <c r="K3726" s="113">
        <f t="shared" si="60"/>
        <v>0</v>
      </c>
    </row>
    <row r="3727" spans="2:11" x14ac:dyDescent="0.3">
      <c r="B3727" s="126">
        <v>0</v>
      </c>
      <c r="K3727" s="113">
        <f t="shared" si="60"/>
        <v>0</v>
      </c>
    </row>
    <row r="3728" spans="2:11" x14ac:dyDescent="0.3">
      <c r="B3728" s="126">
        <v>0</v>
      </c>
      <c r="K3728" s="113">
        <f t="shared" si="60"/>
        <v>0</v>
      </c>
    </row>
    <row r="3729" spans="2:11" x14ac:dyDescent="0.3">
      <c r="B3729" s="126">
        <v>0</v>
      </c>
      <c r="K3729" s="113">
        <f t="shared" si="60"/>
        <v>0</v>
      </c>
    </row>
    <row r="3730" spans="2:11" x14ac:dyDescent="0.3">
      <c r="B3730" s="126">
        <v>0</v>
      </c>
      <c r="K3730" s="113">
        <f t="shared" si="60"/>
        <v>0</v>
      </c>
    </row>
    <row r="3731" spans="2:11" x14ac:dyDescent="0.3">
      <c r="B3731" s="126">
        <v>0</v>
      </c>
      <c r="K3731" s="113">
        <f t="shared" si="60"/>
        <v>0</v>
      </c>
    </row>
    <row r="3732" spans="2:11" x14ac:dyDescent="0.3">
      <c r="B3732" s="126">
        <v>0</v>
      </c>
      <c r="K3732" s="113">
        <f t="shared" si="60"/>
        <v>0</v>
      </c>
    </row>
    <row r="3733" spans="2:11" x14ac:dyDescent="0.3">
      <c r="B3733" s="126">
        <v>-48550</v>
      </c>
      <c r="K3733" s="113">
        <f t="shared" si="60"/>
        <v>-61127.720207253886</v>
      </c>
    </row>
    <row r="3734" spans="2:11" x14ac:dyDescent="0.3">
      <c r="B3734" s="126">
        <v>-36010</v>
      </c>
      <c r="K3734" s="113">
        <f t="shared" si="60"/>
        <v>-45339.015544041453</v>
      </c>
    </row>
    <row r="3735" spans="2:11" x14ac:dyDescent="0.3">
      <c r="B3735" s="126">
        <v>-49600</v>
      </c>
      <c r="K3735" s="113">
        <f t="shared" si="60"/>
        <v>-62449.740932642489</v>
      </c>
    </row>
    <row r="3736" spans="2:11" x14ac:dyDescent="0.3">
      <c r="B3736" s="126">
        <v>-61990</v>
      </c>
      <c r="K3736" s="113">
        <f t="shared" si="60"/>
        <v>-78049.585492227983</v>
      </c>
    </row>
    <row r="3737" spans="2:11" x14ac:dyDescent="0.3">
      <c r="B3737" s="126">
        <v>-71560</v>
      </c>
      <c r="K3737" s="113">
        <f t="shared" si="60"/>
        <v>-90098.860103626939</v>
      </c>
    </row>
    <row r="3738" spans="2:11" x14ac:dyDescent="0.3">
      <c r="B3738" s="126">
        <v>-78030</v>
      </c>
      <c r="K3738" s="113">
        <f t="shared" si="60"/>
        <v>-98245.025906735755</v>
      </c>
    </row>
    <row r="3739" spans="2:11" x14ac:dyDescent="0.3">
      <c r="B3739" s="126">
        <v>-83520</v>
      </c>
      <c r="K3739" s="113">
        <f t="shared" si="60"/>
        <v>-105157.30569948186</v>
      </c>
    </row>
    <row r="3740" spans="2:11" x14ac:dyDescent="0.3">
      <c r="B3740" s="126">
        <v>-87930</v>
      </c>
      <c r="K3740" s="113">
        <f t="shared" si="60"/>
        <v>-110709.79274611399</v>
      </c>
    </row>
    <row r="3741" spans="2:11" x14ac:dyDescent="0.3">
      <c r="B3741" s="126">
        <v>-89200</v>
      </c>
      <c r="K3741" s="113">
        <f t="shared" si="60"/>
        <v>-112308.80829015544</v>
      </c>
    </row>
    <row r="3742" spans="2:11" x14ac:dyDescent="0.3">
      <c r="B3742" s="126">
        <v>-88180</v>
      </c>
      <c r="K3742" s="113">
        <f t="shared" si="60"/>
        <v>-111024.55958549223</v>
      </c>
    </row>
    <row r="3743" spans="2:11" x14ac:dyDescent="0.3">
      <c r="B3743" s="126">
        <v>-83700</v>
      </c>
      <c r="K3743" s="113">
        <f t="shared" si="60"/>
        <v>-105383.9378238342</v>
      </c>
    </row>
    <row r="3744" spans="2:11" x14ac:dyDescent="0.3">
      <c r="B3744" s="126">
        <v>-72300</v>
      </c>
      <c r="K3744" s="113">
        <f t="shared" si="60"/>
        <v>-91030.56994818653</v>
      </c>
    </row>
    <row r="3745" spans="2:11" x14ac:dyDescent="0.3">
      <c r="B3745" s="126">
        <v>-59600</v>
      </c>
      <c r="K3745" s="113">
        <f t="shared" si="60"/>
        <v>-75040.414507772017</v>
      </c>
    </row>
    <row r="3746" spans="2:11" x14ac:dyDescent="0.3">
      <c r="B3746" s="126">
        <v>-48140</v>
      </c>
      <c r="K3746" s="113">
        <f t="shared" si="60"/>
        <v>-60611.502590673575</v>
      </c>
    </row>
    <row r="3747" spans="2:11" x14ac:dyDescent="0.3">
      <c r="B3747" s="126">
        <v>0</v>
      </c>
      <c r="K3747" s="113">
        <f t="shared" si="60"/>
        <v>0</v>
      </c>
    </row>
    <row r="3748" spans="2:11" x14ac:dyDescent="0.3">
      <c r="B3748" s="126">
        <v>0</v>
      </c>
      <c r="K3748" s="113">
        <f t="shared" si="60"/>
        <v>0</v>
      </c>
    </row>
    <row r="3749" spans="2:11" x14ac:dyDescent="0.3">
      <c r="B3749" s="126">
        <v>0</v>
      </c>
      <c r="K3749" s="113">
        <f t="shared" si="60"/>
        <v>0</v>
      </c>
    </row>
    <row r="3750" spans="2:11" x14ac:dyDescent="0.3">
      <c r="B3750" s="126">
        <v>0</v>
      </c>
      <c r="K3750" s="113">
        <f t="shared" si="60"/>
        <v>0</v>
      </c>
    </row>
    <row r="3751" spans="2:11" x14ac:dyDescent="0.3">
      <c r="B3751" s="126">
        <v>0</v>
      </c>
      <c r="K3751" s="113">
        <f t="shared" si="60"/>
        <v>0</v>
      </c>
    </row>
    <row r="3752" spans="2:11" x14ac:dyDescent="0.3">
      <c r="B3752" s="126">
        <v>0</v>
      </c>
      <c r="K3752" s="113">
        <f t="shared" si="60"/>
        <v>0</v>
      </c>
    </row>
    <row r="3753" spans="2:11" x14ac:dyDescent="0.3">
      <c r="B3753" s="126">
        <v>0</v>
      </c>
      <c r="K3753" s="113">
        <f t="shared" si="60"/>
        <v>0</v>
      </c>
    </row>
    <row r="3754" spans="2:11" x14ac:dyDescent="0.3">
      <c r="B3754" s="126">
        <v>0</v>
      </c>
      <c r="K3754" s="113">
        <f t="shared" si="60"/>
        <v>0</v>
      </c>
    </row>
    <row r="3755" spans="2:11" x14ac:dyDescent="0.3">
      <c r="B3755" s="126">
        <v>0</v>
      </c>
      <c r="K3755" s="113">
        <f t="shared" si="60"/>
        <v>0</v>
      </c>
    </row>
    <row r="3756" spans="2:11" x14ac:dyDescent="0.3">
      <c r="B3756" s="126">
        <v>0</v>
      </c>
      <c r="K3756" s="113">
        <f t="shared" si="60"/>
        <v>0</v>
      </c>
    </row>
    <row r="3757" spans="2:11" x14ac:dyDescent="0.3">
      <c r="B3757" s="126">
        <v>-61850</v>
      </c>
      <c r="K3757" s="113">
        <f t="shared" si="60"/>
        <v>-77873.316062176164</v>
      </c>
    </row>
    <row r="3758" spans="2:11" x14ac:dyDescent="0.3">
      <c r="B3758" s="126">
        <v>-39090</v>
      </c>
      <c r="K3758" s="113">
        <f t="shared" si="60"/>
        <v>-49216.943005181347</v>
      </c>
    </row>
    <row r="3759" spans="2:11" x14ac:dyDescent="0.3">
      <c r="B3759" s="126">
        <v>-43860</v>
      </c>
      <c r="K3759" s="113">
        <f t="shared" si="60"/>
        <v>-55222.694300518138</v>
      </c>
    </row>
    <row r="3760" spans="2:11" x14ac:dyDescent="0.3">
      <c r="B3760" s="126">
        <v>-47710</v>
      </c>
      <c r="K3760" s="113">
        <f t="shared" si="60"/>
        <v>-60070.103626943004</v>
      </c>
    </row>
    <row r="3761" spans="2:11" x14ac:dyDescent="0.3">
      <c r="B3761" s="126">
        <v>-49520</v>
      </c>
      <c r="K3761" s="113">
        <f t="shared" si="60"/>
        <v>-62349.015544041453</v>
      </c>
    </row>
    <row r="3762" spans="2:11" x14ac:dyDescent="0.3">
      <c r="B3762" s="126">
        <v>-53250</v>
      </c>
      <c r="K3762" s="113">
        <f t="shared" si="60"/>
        <v>-67045.336787564767</v>
      </c>
    </row>
    <row r="3763" spans="2:11" x14ac:dyDescent="0.3">
      <c r="B3763" s="126">
        <v>-51570</v>
      </c>
      <c r="K3763" s="113">
        <f t="shared" si="60"/>
        <v>-64930.103626943004</v>
      </c>
    </row>
    <row r="3764" spans="2:11" x14ac:dyDescent="0.3">
      <c r="B3764" s="126">
        <v>-56600</v>
      </c>
      <c r="K3764" s="113">
        <f t="shared" si="60"/>
        <v>-71263.212435233159</v>
      </c>
    </row>
    <row r="3765" spans="2:11" x14ac:dyDescent="0.3">
      <c r="B3765" s="126">
        <v>-67160</v>
      </c>
      <c r="K3765" s="113">
        <f t="shared" si="60"/>
        <v>-84558.963730569943</v>
      </c>
    </row>
    <row r="3766" spans="2:11" x14ac:dyDescent="0.3">
      <c r="B3766" s="126">
        <v>-69500</v>
      </c>
      <c r="K3766" s="113">
        <f t="shared" si="60"/>
        <v>-87505.181347150268</v>
      </c>
    </row>
    <row r="3767" spans="2:11" x14ac:dyDescent="0.3">
      <c r="B3767" s="126">
        <v>-63970</v>
      </c>
      <c r="K3767" s="113">
        <f t="shared" si="60"/>
        <v>-80542.538860103625</v>
      </c>
    </row>
    <row r="3768" spans="2:11" x14ac:dyDescent="0.3">
      <c r="B3768" s="126">
        <v>-58010</v>
      </c>
      <c r="K3768" s="113">
        <f t="shared" si="60"/>
        <v>-73038.497409326432</v>
      </c>
    </row>
    <row r="3769" spans="2:11" x14ac:dyDescent="0.3">
      <c r="B3769" s="126">
        <v>-50160</v>
      </c>
      <c r="K3769" s="113">
        <f t="shared" si="60"/>
        <v>-63154.818652849739</v>
      </c>
    </row>
    <row r="3770" spans="2:11" x14ac:dyDescent="0.3">
      <c r="B3770" s="126">
        <v>-40540</v>
      </c>
      <c r="K3770" s="113">
        <f t="shared" si="60"/>
        <v>-51042.590673575134</v>
      </c>
    </row>
    <row r="3771" spans="2:11" x14ac:dyDescent="0.3">
      <c r="B3771" s="126">
        <v>0</v>
      </c>
      <c r="K3771" s="113">
        <f t="shared" si="60"/>
        <v>0</v>
      </c>
    </row>
    <row r="3772" spans="2:11" x14ac:dyDescent="0.3">
      <c r="B3772" s="126">
        <v>0</v>
      </c>
      <c r="K3772" s="113">
        <f t="shared" si="60"/>
        <v>0</v>
      </c>
    </row>
    <row r="3773" spans="2:11" x14ac:dyDescent="0.3">
      <c r="B3773" s="126">
        <v>0</v>
      </c>
      <c r="K3773" s="113">
        <f t="shared" si="60"/>
        <v>0</v>
      </c>
    </row>
    <row r="3774" spans="2:11" x14ac:dyDescent="0.3">
      <c r="B3774" s="126">
        <v>0</v>
      </c>
      <c r="K3774" s="113">
        <f t="shared" si="60"/>
        <v>0</v>
      </c>
    </row>
    <row r="3775" spans="2:11" x14ac:dyDescent="0.3">
      <c r="B3775" s="126">
        <v>0</v>
      </c>
      <c r="K3775" s="113">
        <f t="shared" si="60"/>
        <v>0</v>
      </c>
    </row>
    <row r="3776" spans="2:11" x14ac:dyDescent="0.3">
      <c r="B3776" s="126">
        <v>0</v>
      </c>
      <c r="K3776" s="113">
        <f t="shared" si="60"/>
        <v>0</v>
      </c>
    </row>
    <row r="3777" spans="2:11" x14ac:dyDescent="0.3">
      <c r="B3777" s="126">
        <v>0</v>
      </c>
      <c r="K3777" s="113">
        <f t="shared" si="60"/>
        <v>0</v>
      </c>
    </row>
    <row r="3778" spans="2:11" x14ac:dyDescent="0.3">
      <c r="B3778" s="126">
        <v>0</v>
      </c>
      <c r="K3778" s="113">
        <f t="shared" si="60"/>
        <v>0</v>
      </c>
    </row>
    <row r="3779" spans="2:11" x14ac:dyDescent="0.3">
      <c r="B3779" s="126">
        <v>0</v>
      </c>
      <c r="K3779" s="113">
        <f t="shared" si="60"/>
        <v>0</v>
      </c>
    </row>
    <row r="3780" spans="2:11" x14ac:dyDescent="0.3">
      <c r="B3780" s="126">
        <v>0</v>
      </c>
      <c r="K3780" s="113">
        <f t="shared" si="60"/>
        <v>0</v>
      </c>
    </row>
    <row r="3781" spans="2:11" x14ac:dyDescent="0.3">
      <c r="B3781" s="126">
        <v>-52110</v>
      </c>
      <c r="K3781" s="113">
        <f t="shared" si="60"/>
        <v>-65610</v>
      </c>
    </row>
    <row r="3782" spans="2:11" x14ac:dyDescent="0.3">
      <c r="B3782" s="126">
        <v>-34490</v>
      </c>
      <c r="K3782" s="113">
        <f t="shared" si="60"/>
        <v>-43425.233160621763</v>
      </c>
    </row>
    <row r="3783" spans="2:11" x14ac:dyDescent="0.3">
      <c r="B3783" s="126">
        <v>-45410</v>
      </c>
      <c r="K3783" s="113">
        <f t="shared" si="60"/>
        <v>-57174.248704663216</v>
      </c>
    </row>
    <row r="3784" spans="2:11" x14ac:dyDescent="0.3">
      <c r="B3784" s="126">
        <v>-58750</v>
      </c>
      <c r="K3784" s="113">
        <f t="shared" ref="K3784:K3847" si="61">IF(B3784&gt;0,B3784*(1-(1/4.03)),B3784*(1+(1/3.86)))</f>
        <v>-73970.207253886008</v>
      </c>
    </row>
    <row r="3785" spans="2:11" x14ac:dyDescent="0.3">
      <c r="B3785" s="126">
        <v>-69680</v>
      </c>
      <c r="K3785" s="113">
        <f t="shared" si="61"/>
        <v>-87731.813471502595</v>
      </c>
    </row>
    <row r="3786" spans="2:11" x14ac:dyDescent="0.3">
      <c r="B3786" s="126">
        <v>-80560</v>
      </c>
      <c r="K3786" s="113">
        <f t="shared" si="61"/>
        <v>-101430.46632124353</v>
      </c>
    </row>
    <row r="3787" spans="2:11" x14ac:dyDescent="0.3">
      <c r="B3787" s="126">
        <v>-86240</v>
      </c>
      <c r="K3787" s="113">
        <f t="shared" si="61"/>
        <v>-108581.96891191709</v>
      </c>
    </row>
    <row r="3788" spans="2:11" x14ac:dyDescent="0.3">
      <c r="B3788" s="126">
        <v>-87590</v>
      </c>
      <c r="K3788" s="113">
        <f t="shared" si="61"/>
        <v>-110281.70984455959</v>
      </c>
    </row>
    <row r="3789" spans="2:11" x14ac:dyDescent="0.3">
      <c r="B3789" s="126">
        <v>-89450</v>
      </c>
      <c r="K3789" s="113">
        <f t="shared" si="61"/>
        <v>-112623.57512953368</v>
      </c>
    </row>
    <row r="3790" spans="2:11" x14ac:dyDescent="0.3">
      <c r="B3790" s="126">
        <v>-77510</v>
      </c>
      <c r="K3790" s="113">
        <f t="shared" si="61"/>
        <v>-97590.310880829013</v>
      </c>
    </row>
    <row r="3791" spans="2:11" x14ac:dyDescent="0.3">
      <c r="B3791" s="126">
        <v>-70700</v>
      </c>
      <c r="K3791" s="113">
        <f t="shared" si="61"/>
        <v>-89016.062176165811</v>
      </c>
    </row>
    <row r="3792" spans="2:11" x14ac:dyDescent="0.3">
      <c r="B3792" s="126">
        <v>-65880</v>
      </c>
      <c r="K3792" s="113">
        <f t="shared" si="61"/>
        <v>-82947.357512953371</v>
      </c>
    </row>
    <row r="3793" spans="2:11" x14ac:dyDescent="0.3">
      <c r="B3793" s="126">
        <v>-56630</v>
      </c>
      <c r="K3793" s="113">
        <f t="shared" si="61"/>
        <v>-71300.984455958547</v>
      </c>
    </row>
    <row r="3794" spans="2:11" x14ac:dyDescent="0.3">
      <c r="B3794" s="126">
        <v>-47520</v>
      </c>
      <c r="K3794" s="113">
        <f t="shared" si="61"/>
        <v>-59830.880829015543</v>
      </c>
    </row>
    <row r="3795" spans="2:11" x14ac:dyDescent="0.3">
      <c r="B3795" s="126">
        <v>0</v>
      </c>
      <c r="K3795" s="113">
        <f t="shared" si="61"/>
        <v>0</v>
      </c>
    </row>
    <row r="3796" spans="2:11" x14ac:dyDescent="0.3">
      <c r="B3796" s="126">
        <v>0</v>
      </c>
      <c r="K3796" s="113">
        <f t="shared" si="61"/>
        <v>0</v>
      </c>
    </row>
    <row r="3797" spans="2:11" x14ac:dyDescent="0.3">
      <c r="B3797" s="126">
        <v>0</v>
      </c>
      <c r="K3797" s="113">
        <f t="shared" si="61"/>
        <v>0</v>
      </c>
    </row>
    <row r="3798" spans="2:11" x14ac:dyDescent="0.3">
      <c r="B3798" s="126">
        <v>0</v>
      </c>
      <c r="K3798" s="113">
        <f t="shared" si="61"/>
        <v>0</v>
      </c>
    </row>
    <row r="3799" spans="2:11" x14ac:dyDescent="0.3">
      <c r="B3799" s="126">
        <v>0</v>
      </c>
      <c r="K3799" s="113">
        <f t="shared" si="61"/>
        <v>0</v>
      </c>
    </row>
    <row r="3800" spans="2:11" x14ac:dyDescent="0.3">
      <c r="B3800" s="126">
        <v>0</v>
      </c>
      <c r="K3800" s="113">
        <f t="shared" si="61"/>
        <v>0</v>
      </c>
    </row>
    <row r="3801" spans="2:11" x14ac:dyDescent="0.3">
      <c r="B3801" s="126">
        <v>0</v>
      </c>
      <c r="K3801" s="113">
        <f t="shared" si="61"/>
        <v>0</v>
      </c>
    </row>
    <row r="3802" spans="2:11" x14ac:dyDescent="0.3">
      <c r="B3802" s="126">
        <v>0</v>
      </c>
      <c r="K3802" s="113">
        <f t="shared" si="61"/>
        <v>0</v>
      </c>
    </row>
    <row r="3803" spans="2:11" x14ac:dyDescent="0.3">
      <c r="B3803" s="126">
        <v>0</v>
      </c>
      <c r="K3803" s="113">
        <f t="shared" si="61"/>
        <v>0</v>
      </c>
    </row>
    <row r="3804" spans="2:11" x14ac:dyDescent="0.3">
      <c r="B3804" s="126">
        <v>0</v>
      </c>
      <c r="K3804" s="113">
        <f t="shared" si="61"/>
        <v>0</v>
      </c>
    </row>
    <row r="3805" spans="2:11" x14ac:dyDescent="0.3">
      <c r="B3805" s="126">
        <v>-66220</v>
      </c>
      <c r="K3805" s="113">
        <f t="shared" si="61"/>
        <v>-83375.440414507771</v>
      </c>
    </row>
    <row r="3806" spans="2:11" x14ac:dyDescent="0.3">
      <c r="B3806" s="126">
        <v>-44950</v>
      </c>
      <c r="K3806" s="113">
        <f t="shared" si="61"/>
        <v>-56595.077720207257</v>
      </c>
    </row>
    <row r="3807" spans="2:11" x14ac:dyDescent="0.3">
      <c r="B3807" s="126">
        <v>-53720</v>
      </c>
      <c r="K3807" s="113">
        <f t="shared" si="61"/>
        <v>-67637.098445595853</v>
      </c>
    </row>
    <row r="3808" spans="2:11" x14ac:dyDescent="0.3">
      <c r="B3808" s="126">
        <v>-59000</v>
      </c>
      <c r="K3808" s="113">
        <f t="shared" si="61"/>
        <v>-74284.974093264245</v>
      </c>
    </row>
    <row r="3809" spans="2:11" x14ac:dyDescent="0.3">
      <c r="B3809" s="126">
        <v>-62500</v>
      </c>
      <c r="K3809" s="113">
        <f t="shared" si="61"/>
        <v>-78691.709844559591</v>
      </c>
    </row>
    <row r="3810" spans="2:11" x14ac:dyDescent="0.3">
      <c r="B3810" s="126">
        <v>-64069.999999999993</v>
      </c>
      <c r="K3810" s="113">
        <f t="shared" si="61"/>
        <v>-80668.445595854922</v>
      </c>
    </row>
    <row r="3811" spans="2:11" x14ac:dyDescent="0.3">
      <c r="B3811" s="126">
        <v>-71950</v>
      </c>
      <c r="K3811" s="113">
        <f t="shared" si="61"/>
        <v>-90589.896373056996</v>
      </c>
    </row>
    <row r="3812" spans="2:11" x14ac:dyDescent="0.3">
      <c r="B3812" s="126">
        <v>-80530</v>
      </c>
      <c r="K3812" s="113">
        <f t="shared" si="61"/>
        <v>-101392.69430051814</v>
      </c>
    </row>
    <row r="3813" spans="2:11" x14ac:dyDescent="0.3">
      <c r="B3813" s="126">
        <v>-84190</v>
      </c>
      <c r="K3813" s="113">
        <f t="shared" si="61"/>
        <v>-106000.88082901554</v>
      </c>
    </row>
    <row r="3814" spans="2:11" x14ac:dyDescent="0.3">
      <c r="B3814" s="126">
        <v>-85260</v>
      </c>
      <c r="K3814" s="113">
        <f t="shared" si="61"/>
        <v>-107348.0829015544</v>
      </c>
    </row>
    <row r="3815" spans="2:11" x14ac:dyDescent="0.3">
      <c r="B3815" s="126">
        <v>-80850</v>
      </c>
      <c r="K3815" s="113">
        <f t="shared" si="61"/>
        <v>-101795.59585492229</v>
      </c>
    </row>
    <row r="3816" spans="2:11" x14ac:dyDescent="0.3">
      <c r="B3816" s="126">
        <v>-71870</v>
      </c>
      <c r="K3816" s="113">
        <f t="shared" si="61"/>
        <v>-90489.170984455966</v>
      </c>
    </row>
    <row r="3817" spans="2:11" x14ac:dyDescent="0.3">
      <c r="B3817" s="126">
        <v>-62730</v>
      </c>
      <c r="K3817" s="113">
        <f t="shared" si="61"/>
        <v>-78981.29533678756</v>
      </c>
    </row>
    <row r="3818" spans="2:11" x14ac:dyDescent="0.3">
      <c r="B3818" s="126">
        <v>-52380</v>
      </c>
      <c r="K3818" s="113">
        <f t="shared" si="61"/>
        <v>-65949.948186528505</v>
      </c>
    </row>
    <row r="3819" spans="2:11" x14ac:dyDescent="0.3">
      <c r="B3819" s="126">
        <v>0</v>
      </c>
      <c r="K3819" s="113">
        <f t="shared" si="61"/>
        <v>0</v>
      </c>
    </row>
    <row r="3820" spans="2:11" x14ac:dyDescent="0.3">
      <c r="B3820" s="126">
        <v>0</v>
      </c>
      <c r="K3820" s="113">
        <f t="shared" si="61"/>
        <v>0</v>
      </c>
    </row>
    <row r="3821" spans="2:11" x14ac:dyDescent="0.3">
      <c r="B3821" s="126">
        <v>0</v>
      </c>
      <c r="K3821" s="113">
        <f t="shared" si="61"/>
        <v>0</v>
      </c>
    </row>
    <row r="3822" spans="2:11" x14ac:dyDescent="0.3">
      <c r="B3822" s="126">
        <v>0</v>
      </c>
      <c r="K3822" s="113">
        <f t="shared" si="61"/>
        <v>0</v>
      </c>
    </row>
    <row r="3823" spans="2:11" x14ac:dyDescent="0.3">
      <c r="B3823" s="126">
        <v>0</v>
      </c>
      <c r="K3823" s="113">
        <f t="shared" si="61"/>
        <v>0</v>
      </c>
    </row>
    <row r="3824" spans="2:11" x14ac:dyDescent="0.3">
      <c r="B3824" s="126">
        <v>0</v>
      </c>
      <c r="K3824" s="113">
        <f t="shared" si="61"/>
        <v>0</v>
      </c>
    </row>
    <row r="3825" spans="2:11" x14ac:dyDescent="0.3">
      <c r="B3825" s="126">
        <v>0</v>
      </c>
      <c r="K3825" s="113">
        <f t="shared" si="61"/>
        <v>0</v>
      </c>
    </row>
    <row r="3826" spans="2:11" x14ac:dyDescent="0.3">
      <c r="B3826" s="126">
        <v>0</v>
      </c>
      <c r="K3826" s="113">
        <f t="shared" si="61"/>
        <v>0</v>
      </c>
    </row>
    <row r="3827" spans="2:11" x14ac:dyDescent="0.3">
      <c r="B3827" s="126">
        <v>0</v>
      </c>
      <c r="K3827" s="113">
        <f t="shared" si="61"/>
        <v>0</v>
      </c>
    </row>
    <row r="3828" spans="2:11" x14ac:dyDescent="0.3">
      <c r="B3828" s="126">
        <v>0</v>
      </c>
      <c r="K3828" s="113">
        <f t="shared" si="61"/>
        <v>0</v>
      </c>
    </row>
    <row r="3829" spans="2:11" x14ac:dyDescent="0.3">
      <c r="B3829" s="126">
        <v>0</v>
      </c>
      <c r="K3829" s="113">
        <f t="shared" si="61"/>
        <v>0</v>
      </c>
    </row>
    <row r="3830" spans="2:11" x14ac:dyDescent="0.3">
      <c r="B3830" s="126">
        <v>-70960</v>
      </c>
      <c r="K3830" s="113">
        <f t="shared" si="61"/>
        <v>-89343.419689119168</v>
      </c>
    </row>
    <row r="3831" spans="2:11" x14ac:dyDescent="0.3">
      <c r="B3831" s="126">
        <v>-46520</v>
      </c>
      <c r="K3831" s="113">
        <f t="shared" si="61"/>
        <v>-58571.813471502595</v>
      </c>
    </row>
    <row r="3832" spans="2:11" x14ac:dyDescent="0.3">
      <c r="B3832" s="126">
        <v>-55400</v>
      </c>
      <c r="K3832" s="113">
        <f t="shared" si="61"/>
        <v>-69752.331606217616</v>
      </c>
    </row>
    <row r="3833" spans="2:11" x14ac:dyDescent="0.3">
      <c r="B3833" s="126">
        <v>-62610</v>
      </c>
      <c r="K3833" s="113">
        <f t="shared" si="61"/>
        <v>-78830.207253886008</v>
      </c>
    </row>
    <row r="3834" spans="2:11" x14ac:dyDescent="0.3">
      <c r="B3834" s="126">
        <v>-66130</v>
      </c>
      <c r="K3834" s="113">
        <f t="shared" si="61"/>
        <v>-83262.124352331608</v>
      </c>
    </row>
    <row r="3835" spans="2:11" x14ac:dyDescent="0.3">
      <c r="B3835" s="126">
        <v>-69150</v>
      </c>
      <c r="K3835" s="113">
        <f t="shared" si="61"/>
        <v>-87064.507772020734</v>
      </c>
    </row>
    <row r="3836" spans="2:11" x14ac:dyDescent="0.3">
      <c r="B3836" s="126">
        <v>-71510</v>
      </c>
      <c r="K3836" s="113">
        <f t="shared" si="61"/>
        <v>-90035.906735751298</v>
      </c>
    </row>
    <row r="3837" spans="2:11" x14ac:dyDescent="0.3">
      <c r="B3837" s="126">
        <v>-70350</v>
      </c>
      <c r="K3837" s="113">
        <f t="shared" si="61"/>
        <v>-88575.388601036277</v>
      </c>
    </row>
    <row r="3838" spans="2:11" x14ac:dyDescent="0.3">
      <c r="B3838" s="126">
        <v>-69310</v>
      </c>
      <c r="K3838" s="113">
        <f t="shared" si="61"/>
        <v>-87265.958549222807</v>
      </c>
    </row>
    <row r="3839" spans="2:11" x14ac:dyDescent="0.3">
      <c r="B3839" s="126">
        <v>-66740</v>
      </c>
      <c r="K3839" s="113">
        <f t="shared" si="61"/>
        <v>-84030.155440414514</v>
      </c>
    </row>
    <row r="3840" spans="2:11" x14ac:dyDescent="0.3">
      <c r="B3840" s="126">
        <v>-60900</v>
      </c>
      <c r="K3840" s="113">
        <f t="shared" si="61"/>
        <v>-76677.202072538857</v>
      </c>
    </row>
    <row r="3841" spans="2:11" x14ac:dyDescent="0.3">
      <c r="B3841" s="126">
        <v>-53660</v>
      </c>
      <c r="K3841" s="113">
        <f t="shared" si="61"/>
        <v>-67561.554404145078</v>
      </c>
    </row>
    <row r="3842" spans="2:11" x14ac:dyDescent="0.3">
      <c r="B3842" s="126">
        <v>-46290</v>
      </c>
      <c r="K3842" s="113">
        <f t="shared" si="61"/>
        <v>-58282.227979274612</v>
      </c>
    </row>
    <row r="3843" spans="2:11" x14ac:dyDescent="0.3">
      <c r="B3843" s="126">
        <v>0</v>
      </c>
      <c r="K3843" s="113">
        <f t="shared" si="61"/>
        <v>0</v>
      </c>
    </row>
    <row r="3844" spans="2:11" x14ac:dyDescent="0.3">
      <c r="B3844" s="126">
        <v>0</v>
      </c>
      <c r="K3844" s="113">
        <f t="shared" si="61"/>
        <v>0</v>
      </c>
    </row>
    <row r="3845" spans="2:11" x14ac:dyDescent="0.3">
      <c r="B3845" s="126">
        <v>0</v>
      </c>
      <c r="K3845" s="113">
        <f t="shared" si="61"/>
        <v>0</v>
      </c>
    </row>
    <row r="3846" spans="2:11" x14ac:dyDescent="0.3">
      <c r="B3846" s="126">
        <v>0</v>
      </c>
      <c r="K3846" s="113">
        <f t="shared" si="61"/>
        <v>0</v>
      </c>
    </row>
    <row r="3847" spans="2:11" x14ac:dyDescent="0.3">
      <c r="B3847" s="126">
        <v>0</v>
      </c>
      <c r="K3847" s="113">
        <f t="shared" si="61"/>
        <v>0</v>
      </c>
    </row>
    <row r="3848" spans="2:11" x14ac:dyDescent="0.3">
      <c r="B3848" s="126">
        <v>0</v>
      </c>
      <c r="K3848" s="113">
        <f t="shared" ref="K3848:K3911" si="62">IF(B3848&gt;0,B3848*(1-(1/4.03)),B3848*(1+(1/3.86)))</f>
        <v>0</v>
      </c>
    </row>
    <row r="3849" spans="2:11" x14ac:dyDescent="0.3">
      <c r="B3849" s="126">
        <v>0</v>
      </c>
      <c r="K3849" s="113">
        <f t="shared" si="62"/>
        <v>0</v>
      </c>
    </row>
    <row r="3850" spans="2:11" x14ac:dyDescent="0.3">
      <c r="B3850" s="126">
        <v>0</v>
      </c>
      <c r="K3850" s="113">
        <f t="shared" si="62"/>
        <v>0</v>
      </c>
    </row>
    <row r="3851" spans="2:11" x14ac:dyDescent="0.3">
      <c r="B3851" s="126">
        <v>0</v>
      </c>
      <c r="K3851" s="113">
        <f t="shared" si="62"/>
        <v>0</v>
      </c>
    </row>
    <row r="3852" spans="2:11" x14ac:dyDescent="0.3">
      <c r="B3852" s="126">
        <v>0</v>
      </c>
      <c r="K3852" s="113">
        <f t="shared" si="62"/>
        <v>0</v>
      </c>
    </row>
    <row r="3853" spans="2:11" x14ac:dyDescent="0.3">
      <c r="B3853" s="126">
        <v>0</v>
      </c>
      <c r="K3853" s="113">
        <f t="shared" si="62"/>
        <v>0</v>
      </c>
    </row>
    <row r="3854" spans="2:11" x14ac:dyDescent="0.3">
      <c r="B3854" s="126">
        <v>0</v>
      </c>
      <c r="K3854" s="113">
        <f t="shared" si="62"/>
        <v>0</v>
      </c>
    </row>
    <row r="3855" spans="2:11" x14ac:dyDescent="0.3">
      <c r="B3855" s="126">
        <v>0</v>
      </c>
      <c r="K3855" s="113">
        <f t="shared" si="62"/>
        <v>0</v>
      </c>
    </row>
    <row r="3856" spans="2:11" x14ac:dyDescent="0.3">
      <c r="B3856" s="126">
        <v>0</v>
      </c>
      <c r="K3856" s="113">
        <f t="shared" si="62"/>
        <v>0</v>
      </c>
    </row>
    <row r="3857" spans="2:11" x14ac:dyDescent="0.3">
      <c r="B3857" s="126">
        <v>-103960</v>
      </c>
      <c r="K3857" s="113">
        <f t="shared" si="62"/>
        <v>-130892.64248704663</v>
      </c>
    </row>
    <row r="3858" spans="2:11" x14ac:dyDescent="0.3">
      <c r="B3858" s="126">
        <v>-76840</v>
      </c>
      <c r="K3858" s="113">
        <f t="shared" si="62"/>
        <v>-96746.735751295346</v>
      </c>
    </row>
    <row r="3859" spans="2:11" x14ac:dyDescent="0.3">
      <c r="B3859" s="126">
        <v>-76380</v>
      </c>
      <c r="K3859" s="113">
        <f t="shared" si="62"/>
        <v>-96167.564766839379</v>
      </c>
    </row>
    <row r="3860" spans="2:11" x14ac:dyDescent="0.3">
      <c r="B3860" s="126">
        <v>-76020</v>
      </c>
      <c r="K3860" s="113">
        <f t="shared" si="62"/>
        <v>-95714.300518134711</v>
      </c>
    </row>
    <row r="3861" spans="2:11" x14ac:dyDescent="0.3">
      <c r="B3861" s="126">
        <v>-72400</v>
      </c>
      <c r="K3861" s="113">
        <f t="shared" si="62"/>
        <v>-91156.476683937828</v>
      </c>
    </row>
    <row r="3862" spans="2:11" x14ac:dyDescent="0.3">
      <c r="B3862" s="126">
        <v>-69350</v>
      </c>
      <c r="K3862" s="113">
        <f t="shared" si="62"/>
        <v>-87316.321243523314</v>
      </c>
    </row>
    <row r="3863" spans="2:11" x14ac:dyDescent="0.3">
      <c r="B3863" s="126">
        <v>-68340</v>
      </c>
      <c r="K3863" s="113">
        <f t="shared" si="62"/>
        <v>-86044.663212435233</v>
      </c>
    </row>
    <row r="3864" spans="2:11" x14ac:dyDescent="0.3">
      <c r="B3864" s="126">
        <v>0</v>
      </c>
      <c r="K3864" s="113">
        <f t="shared" si="62"/>
        <v>0</v>
      </c>
    </row>
    <row r="3865" spans="2:11" x14ac:dyDescent="0.3">
      <c r="B3865" s="126">
        <v>0</v>
      </c>
      <c r="K3865" s="113">
        <f t="shared" si="62"/>
        <v>0</v>
      </c>
    </row>
    <row r="3866" spans="2:11" x14ac:dyDescent="0.3">
      <c r="B3866" s="126">
        <v>0</v>
      </c>
      <c r="K3866" s="113">
        <f t="shared" si="62"/>
        <v>0</v>
      </c>
    </row>
    <row r="3867" spans="2:11" x14ac:dyDescent="0.3">
      <c r="B3867" s="126">
        <v>0</v>
      </c>
      <c r="K3867" s="113">
        <f t="shared" si="62"/>
        <v>0</v>
      </c>
    </row>
    <row r="3868" spans="2:11" x14ac:dyDescent="0.3">
      <c r="B3868" s="126">
        <v>0</v>
      </c>
      <c r="K3868" s="113">
        <f t="shared" si="62"/>
        <v>0</v>
      </c>
    </row>
    <row r="3869" spans="2:11" x14ac:dyDescent="0.3">
      <c r="B3869" s="126">
        <v>0</v>
      </c>
      <c r="K3869" s="113">
        <f t="shared" si="62"/>
        <v>0</v>
      </c>
    </row>
    <row r="3870" spans="2:11" x14ac:dyDescent="0.3">
      <c r="B3870" s="126">
        <v>0</v>
      </c>
      <c r="K3870" s="113">
        <f t="shared" si="62"/>
        <v>0</v>
      </c>
    </row>
    <row r="3871" spans="2:11" x14ac:dyDescent="0.3">
      <c r="B3871" s="126">
        <v>0</v>
      </c>
      <c r="K3871" s="113">
        <f t="shared" si="62"/>
        <v>0</v>
      </c>
    </row>
    <row r="3872" spans="2:11" x14ac:dyDescent="0.3">
      <c r="B3872" s="126">
        <v>0</v>
      </c>
      <c r="K3872" s="113">
        <f t="shared" si="62"/>
        <v>0</v>
      </c>
    </row>
    <row r="3873" spans="2:11" x14ac:dyDescent="0.3">
      <c r="B3873" s="126">
        <v>0</v>
      </c>
      <c r="K3873" s="113">
        <f t="shared" si="62"/>
        <v>0</v>
      </c>
    </row>
    <row r="3874" spans="2:11" x14ac:dyDescent="0.3">
      <c r="B3874" s="126">
        <v>0</v>
      </c>
      <c r="K3874" s="113">
        <f t="shared" si="62"/>
        <v>0</v>
      </c>
    </row>
    <row r="3875" spans="2:11" x14ac:dyDescent="0.3">
      <c r="B3875" s="126">
        <v>0</v>
      </c>
      <c r="K3875" s="113">
        <f t="shared" si="62"/>
        <v>0</v>
      </c>
    </row>
    <row r="3876" spans="2:11" x14ac:dyDescent="0.3">
      <c r="B3876" s="126">
        <v>0</v>
      </c>
      <c r="K3876" s="113">
        <f t="shared" si="62"/>
        <v>0</v>
      </c>
    </row>
    <row r="3877" spans="2:11" x14ac:dyDescent="0.3">
      <c r="B3877" s="126">
        <v>-70760</v>
      </c>
      <c r="K3877" s="113">
        <f t="shared" si="62"/>
        <v>-89091.606217616587</v>
      </c>
    </row>
    <row r="3878" spans="2:11" x14ac:dyDescent="0.3">
      <c r="B3878" s="126">
        <v>-43260</v>
      </c>
      <c r="K3878" s="113">
        <f t="shared" si="62"/>
        <v>-54467.253886010367</v>
      </c>
    </row>
    <row r="3879" spans="2:11" x14ac:dyDescent="0.3">
      <c r="B3879" s="126">
        <v>-52690</v>
      </c>
      <c r="K3879" s="113">
        <f t="shared" si="62"/>
        <v>-66340.259067357518</v>
      </c>
    </row>
    <row r="3880" spans="2:11" x14ac:dyDescent="0.3">
      <c r="B3880" s="126">
        <v>-62110</v>
      </c>
      <c r="K3880" s="113">
        <f t="shared" si="62"/>
        <v>-78200.673575129535</v>
      </c>
    </row>
    <row r="3881" spans="2:11" x14ac:dyDescent="0.3">
      <c r="B3881" s="126">
        <v>-69800</v>
      </c>
      <c r="K3881" s="113">
        <f t="shared" si="62"/>
        <v>-87882.901554404147</v>
      </c>
    </row>
    <row r="3882" spans="2:11" x14ac:dyDescent="0.3">
      <c r="B3882" s="126">
        <v>-76310</v>
      </c>
      <c r="K3882" s="113">
        <f t="shared" si="62"/>
        <v>-96079.43005181347</v>
      </c>
    </row>
    <row r="3883" spans="2:11" x14ac:dyDescent="0.3">
      <c r="B3883" s="126">
        <v>-80910</v>
      </c>
      <c r="K3883" s="113">
        <f t="shared" si="62"/>
        <v>-101871.13989637306</v>
      </c>
    </row>
    <row r="3884" spans="2:11" x14ac:dyDescent="0.3">
      <c r="B3884" s="126">
        <v>-84590</v>
      </c>
      <c r="K3884" s="113">
        <f t="shared" si="62"/>
        <v>-106504.50777202073</v>
      </c>
    </row>
    <row r="3885" spans="2:11" x14ac:dyDescent="0.3">
      <c r="B3885" s="126">
        <v>-85150</v>
      </c>
      <c r="K3885" s="113">
        <f t="shared" si="62"/>
        <v>-107209.58549222798</v>
      </c>
    </row>
    <row r="3886" spans="2:11" x14ac:dyDescent="0.3">
      <c r="B3886" s="126">
        <v>-83450</v>
      </c>
      <c r="K3886" s="113">
        <f t="shared" si="62"/>
        <v>-105069.17098445597</v>
      </c>
    </row>
    <row r="3887" spans="2:11" x14ac:dyDescent="0.3">
      <c r="B3887" s="126">
        <v>-78350</v>
      </c>
      <c r="K3887" s="113">
        <f t="shared" si="62"/>
        <v>-98647.927461139901</v>
      </c>
    </row>
    <row r="3888" spans="2:11" x14ac:dyDescent="0.3">
      <c r="B3888" s="126">
        <v>-69570</v>
      </c>
      <c r="K3888" s="113">
        <f t="shared" si="62"/>
        <v>-87593.316062176164</v>
      </c>
    </row>
    <row r="3889" spans="2:11" x14ac:dyDescent="0.3">
      <c r="B3889" s="126">
        <v>-57900</v>
      </c>
      <c r="K3889" s="113">
        <f t="shared" si="62"/>
        <v>-72900</v>
      </c>
    </row>
    <row r="3890" spans="2:11" x14ac:dyDescent="0.3">
      <c r="B3890" s="126">
        <v>-45260</v>
      </c>
      <c r="K3890" s="113">
        <f t="shared" si="62"/>
        <v>-56985.388601036269</v>
      </c>
    </row>
    <row r="3891" spans="2:11" x14ac:dyDescent="0.3">
      <c r="B3891" s="126">
        <v>0</v>
      </c>
      <c r="K3891" s="113">
        <f t="shared" si="62"/>
        <v>0</v>
      </c>
    </row>
    <row r="3892" spans="2:11" x14ac:dyDescent="0.3">
      <c r="B3892" s="126">
        <v>0</v>
      </c>
      <c r="K3892" s="113">
        <f t="shared" si="62"/>
        <v>0</v>
      </c>
    </row>
    <row r="3893" spans="2:11" x14ac:dyDescent="0.3">
      <c r="B3893" s="126">
        <v>0</v>
      </c>
      <c r="K3893" s="113">
        <f t="shared" si="62"/>
        <v>0</v>
      </c>
    </row>
    <row r="3894" spans="2:11" x14ac:dyDescent="0.3">
      <c r="B3894" s="126">
        <v>0</v>
      </c>
      <c r="K3894" s="113">
        <f t="shared" si="62"/>
        <v>0</v>
      </c>
    </row>
    <row r="3895" spans="2:11" x14ac:dyDescent="0.3">
      <c r="B3895" s="126">
        <v>0</v>
      </c>
      <c r="K3895" s="113">
        <f t="shared" si="62"/>
        <v>0</v>
      </c>
    </row>
    <row r="3896" spans="2:11" x14ac:dyDescent="0.3">
      <c r="B3896" s="126">
        <v>0</v>
      </c>
      <c r="K3896" s="113">
        <f t="shared" si="62"/>
        <v>0</v>
      </c>
    </row>
    <row r="3897" spans="2:11" x14ac:dyDescent="0.3">
      <c r="B3897" s="126">
        <v>0</v>
      </c>
      <c r="K3897" s="113">
        <f t="shared" si="62"/>
        <v>0</v>
      </c>
    </row>
    <row r="3898" spans="2:11" x14ac:dyDescent="0.3">
      <c r="B3898" s="126">
        <v>0</v>
      </c>
      <c r="K3898" s="113">
        <f t="shared" si="62"/>
        <v>0</v>
      </c>
    </row>
    <row r="3899" spans="2:11" x14ac:dyDescent="0.3">
      <c r="B3899" s="126">
        <v>0</v>
      </c>
      <c r="K3899" s="113">
        <f t="shared" si="62"/>
        <v>0</v>
      </c>
    </row>
    <row r="3900" spans="2:11" x14ac:dyDescent="0.3">
      <c r="B3900" s="126">
        <v>0</v>
      </c>
      <c r="K3900" s="113">
        <f t="shared" si="62"/>
        <v>0</v>
      </c>
    </row>
    <row r="3901" spans="2:11" x14ac:dyDescent="0.3">
      <c r="B3901" s="126">
        <v>-45310</v>
      </c>
      <c r="K3901" s="113">
        <f t="shared" si="62"/>
        <v>-57048.341968911918</v>
      </c>
    </row>
    <row r="3902" spans="2:11" x14ac:dyDescent="0.3">
      <c r="B3902" s="126">
        <v>-33680</v>
      </c>
      <c r="K3902" s="113">
        <f t="shared" si="62"/>
        <v>-42405.388601036269</v>
      </c>
    </row>
    <row r="3903" spans="2:11" x14ac:dyDescent="0.3">
      <c r="B3903" s="126">
        <v>-45860</v>
      </c>
      <c r="K3903" s="113">
        <f t="shared" si="62"/>
        <v>-57740.829015544041</v>
      </c>
    </row>
    <row r="3904" spans="2:11" x14ac:dyDescent="0.3">
      <c r="B3904" s="126">
        <v>-58480</v>
      </c>
      <c r="K3904" s="113">
        <f t="shared" si="62"/>
        <v>-73630.259067357518</v>
      </c>
    </row>
    <row r="3905" spans="2:11" x14ac:dyDescent="0.3">
      <c r="B3905" s="126">
        <v>-69010</v>
      </c>
      <c r="K3905" s="113">
        <f t="shared" si="62"/>
        <v>-86888.238341968914</v>
      </c>
    </row>
    <row r="3906" spans="2:11" x14ac:dyDescent="0.3">
      <c r="B3906" s="126">
        <v>-76190</v>
      </c>
      <c r="K3906" s="113">
        <f t="shared" si="62"/>
        <v>-95928.341968911918</v>
      </c>
    </row>
    <row r="3907" spans="2:11" x14ac:dyDescent="0.3">
      <c r="B3907" s="126">
        <v>-81190</v>
      </c>
      <c r="K3907" s="113">
        <f t="shared" si="62"/>
        <v>-102223.67875647669</v>
      </c>
    </row>
    <row r="3908" spans="2:11" x14ac:dyDescent="0.3">
      <c r="B3908" s="126">
        <v>-85800</v>
      </c>
      <c r="K3908" s="113">
        <f t="shared" si="62"/>
        <v>-108027.9792746114</v>
      </c>
    </row>
    <row r="3909" spans="2:11" x14ac:dyDescent="0.3">
      <c r="B3909" s="126">
        <v>-87550</v>
      </c>
      <c r="K3909" s="113">
        <f t="shared" si="62"/>
        <v>-110231.34715025907</v>
      </c>
    </row>
    <row r="3910" spans="2:11" x14ac:dyDescent="0.3">
      <c r="B3910" s="126">
        <v>-84860</v>
      </c>
      <c r="K3910" s="113">
        <f t="shared" si="62"/>
        <v>-106844.45595854922</v>
      </c>
    </row>
    <row r="3911" spans="2:11" x14ac:dyDescent="0.3">
      <c r="B3911" s="126">
        <v>-79890</v>
      </c>
      <c r="K3911" s="113">
        <f t="shared" si="62"/>
        <v>-100586.89119170984</v>
      </c>
    </row>
    <row r="3912" spans="2:11" x14ac:dyDescent="0.3">
      <c r="B3912" s="126">
        <v>-71870</v>
      </c>
      <c r="K3912" s="113">
        <f t="shared" ref="K3912:K3975" si="63">IF(B3912&gt;0,B3912*(1-(1/4.03)),B3912*(1+(1/3.86)))</f>
        <v>-90489.170984455966</v>
      </c>
    </row>
    <row r="3913" spans="2:11" x14ac:dyDescent="0.3">
      <c r="B3913" s="126">
        <v>-60140</v>
      </c>
      <c r="K3913" s="113">
        <f t="shared" si="63"/>
        <v>-75720.310880829013</v>
      </c>
    </row>
    <row r="3914" spans="2:11" x14ac:dyDescent="0.3">
      <c r="B3914" s="126">
        <v>-49210</v>
      </c>
      <c r="K3914" s="113">
        <f t="shared" si="63"/>
        <v>-61958.70466321244</v>
      </c>
    </row>
    <row r="3915" spans="2:11" x14ac:dyDescent="0.3">
      <c r="B3915" s="126">
        <v>0</v>
      </c>
      <c r="K3915" s="113">
        <f t="shared" si="63"/>
        <v>0</v>
      </c>
    </row>
    <row r="3916" spans="2:11" x14ac:dyDescent="0.3">
      <c r="B3916" s="126">
        <v>0</v>
      </c>
      <c r="K3916" s="113">
        <f t="shared" si="63"/>
        <v>0</v>
      </c>
    </row>
    <row r="3917" spans="2:11" x14ac:dyDescent="0.3">
      <c r="B3917" s="126">
        <v>0</v>
      </c>
      <c r="K3917" s="113">
        <f t="shared" si="63"/>
        <v>0</v>
      </c>
    </row>
    <row r="3918" spans="2:11" x14ac:dyDescent="0.3">
      <c r="B3918" s="126">
        <v>0</v>
      </c>
      <c r="K3918" s="113">
        <f t="shared" si="63"/>
        <v>0</v>
      </c>
    </row>
    <row r="3919" spans="2:11" x14ac:dyDescent="0.3">
      <c r="B3919" s="126">
        <v>0</v>
      </c>
      <c r="K3919" s="113">
        <f t="shared" si="63"/>
        <v>0</v>
      </c>
    </row>
    <row r="3920" spans="2:11" x14ac:dyDescent="0.3">
      <c r="B3920" s="126">
        <v>0</v>
      </c>
      <c r="K3920" s="113">
        <f t="shared" si="63"/>
        <v>0</v>
      </c>
    </row>
    <row r="3921" spans="2:11" x14ac:dyDescent="0.3">
      <c r="B3921" s="126">
        <v>0</v>
      </c>
      <c r="K3921" s="113">
        <f t="shared" si="63"/>
        <v>0</v>
      </c>
    </row>
    <row r="3922" spans="2:11" x14ac:dyDescent="0.3">
      <c r="B3922" s="126">
        <v>0</v>
      </c>
      <c r="K3922" s="113">
        <f t="shared" si="63"/>
        <v>0</v>
      </c>
    </row>
    <row r="3923" spans="2:11" x14ac:dyDescent="0.3">
      <c r="B3923" s="126">
        <v>0</v>
      </c>
      <c r="K3923" s="113">
        <f t="shared" si="63"/>
        <v>0</v>
      </c>
    </row>
    <row r="3924" spans="2:11" x14ac:dyDescent="0.3">
      <c r="B3924" s="126">
        <v>0</v>
      </c>
      <c r="K3924" s="113">
        <f t="shared" si="63"/>
        <v>0</v>
      </c>
    </row>
    <row r="3925" spans="2:11" x14ac:dyDescent="0.3">
      <c r="B3925" s="126">
        <v>-54400</v>
      </c>
      <c r="K3925" s="113">
        <f t="shared" si="63"/>
        <v>-68493.264248704669</v>
      </c>
    </row>
    <row r="3926" spans="2:11" x14ac:dyDescent="0.3">
      <c r="B3926" s="126">
        <v>-39890</v>
      </c>
      <c r="K3926" s="113">
        <f t="shared" si="63"/>
        <v>-50224.196891191714</v>
      </c>
    </row>
    <row r="3927" spans="2:11" x14ac:dyDescent="0.3">
      <c r="B3927" s="126">
        <v>-50750</v>
      </c>
      <c r="K3927" s="113">
        <f t="shared" si="63"/>
        <v>-63897.668393782384</v>
      </c>
    </row>
    <row r="3928" spans="2:11" x14ac:dyDescent="0.3">
      <c r="B3928" s="126">
        <v>-61490</v>
      </c>
      <c r="K3928" s="113">
        <f t="shared" si="63"/>
        <v>-77420.051813471509</v>
      </c>
    </row>
    <row r="3929" spans="2:11" x14ac:dyDescent="0.3">
      <c r="B3929" s="126">
        <v>-71340</v>
      </c>
      <c r="K3929" s="113">
        <f t="shared" si="63"/>
        <v>-89821.86528497409</v>
      </c>
    </row>
    <row r="3930" spans="2:11" x14ac:dyDescent="0.3">
      <c r="B3930" s="126">
        <v>-79540</v>
      </c>
      <c r="K3930" s="113">
        <f t="shared" si="63"/>
        <v>-100146.21761658031</v>
      </c>
    </row>
    <row r="3931" spans="2:11" x14ac:dyDescent="0.3">
      <c r="B3931" s="126">
        <v>-83560</v>
      </c>
      <c r="K3931" s="113">
        <f t="shared" si="63"/>
        <v>-105207.66839378238</v>
      </c>
    </row>
    <row r="3932" spans="2:11" x14ac:dyDescent="0.3">
      <c r="B3932" s="126">
        <v>-88930</v>
      </c>
      <c r="K3932" s="113">
        <f t="shared" si="63"/>
        <v>-111968.86010362694</v>
      </c>
    </row>
    <row r="3933" spans="2:11" x14ac:dyDescent="0.3">
      <c r="B3933" s="126">
        <v>-89490</v>
      </c>
      <c r="K3933" s="113">
        <f t="shared" si="63"/>
        <v>-112673.9378238342</v>
      </c>
    </row>
    <row r="3934" spans="2:11" x14ac:dyDescent="0.3">
      <c r="B3934" s="126">
        <v>-87700</v>
      </c>
      <c r="K3934" s="113">
        <f t="shared" si="63"/>
        <v>-110420.20725388601</v>
      </c>
    </row>
    <row r="3935" spans="2:11" x14ac:dyDescent="0.3">
      <c r="B3935" s="126">
        <v>-82150</v>
      </c>
      <c r="K3935" s="113">
        <f t="shared" si="63"/>
        <v>-103432.38341968913</v>
      </c>
    </row>
    <row r="3936" spans="2:11" x14ac:dyDescent="0.3">
      <c r="B3936" s="126">
        <v>-73040</v>
      </c>
      <c r="K3936" s="113">
        <f t="shared" si="63"/>
        <v>-91962.279792746122</v>
      </c>
    </row>
    <row r="3937" spans="2:11" x14ac:dyDescent="0.3">
      <c r="B3937" s="126">
        <v>-61570</v>
      </c>
      <c r="K3937" s="113">
        <f t="shared" si="63"/>
        <v>-77520.777202072539</v>
      </c>
    </row>
    <row r="3938" spans="2:11" x14ac:dyDescent="0.3">
      <c r="B3938" s="126">
        <v>-49630</v>
      </c>
      <c r="K3938" s="113">
        <f t="shared" si="63"/>
        <v>-62487.512953367877</v>
      </c>
    </row>
    <row r="3939" spans="2:11" x14ac:dyDescent="0.3">
      <c r="B3939" s="126">
        <v>0</v>
      </c>
      <c r="K3939" s="113">
        <f t="shared" si="63"/>
        <v>0</v>
      </c>
    </row>
    <row r="3940" spans="2:11" x14ac:dyDescent="0.3">
      <c r="B3940" s="126">
        <v>0</v>
      </c>
      <c r="K3940" s="113">
        <f t="shared" si="63"/>
        <v>0</v>
      </c>
    </row>
    <row r="3941" spans="2:11" x14ac:dyDescent="0.3">
      <c r="B3941" s="126">
        <v>0</v>
      </c>
      <c r="K3941" s="113">
        <f t="shared" si="63"/>
        <v>0</v>
      </c>
    </row>
    <row r="3942" spans="2:11" x14ac:dyDescent="0.3">
      <c r="B3942" s="126">
        <v>0</v>
      </c>
      <c r="K3942" s="113">
        <f t="shared" si="63"/>
        <v>0</v>
      </c>
    </row>
    <row r="3943" spans="2:11" x14ac:dyDescent="0.3">
      <c r="B3943" s="126">
        <v>0</v>
      </c>
      <c r="K3943" s="113">
        <f t="shared" si="63"/>
        <v>0</v>
      </c>
    </row>
    <row r="3944" spans="2:11" x14ac:dyDescent="0.3">
      <c r="B3944" s="126">
        <v>0</v>
      </c>
      <c r="K3944" s="113">
        <f t="shared" si="63"/>
        <v>0</v>
      </c>
    </row>
    <row r="3945" spans="2:11" x14ac:dyDescent="0.3">
      <c r="B3945" s="126">
        <v>0</v>
      </c>
      <c r="K3945" s="113">
        <f t="shared" si="63"/>
        <v>0</v>
      </c>
    </row>
    <row r="3946" spans="2:11" x14ac:dyDescent="0.3">
      <c r="B3946" s="126">
        <v>0</v>
      </c>
      <c r="K3946" s="113">
        <f t="shared" si="63"/>
        <v>0</v>
      </c>
    </row>
    <row r="3947" spans="2:11" x14ac:dyDescent="0.3">
      <c r="B3947" s="126">
        <v>0</v>
      </c>
      <c r="K3947" s="113">
        <f t="shared" si="63"/>
        <v>0</v>
      </c>
    </row>
    <row r="3948" spans="2:11" x14ac:dyDescent="0.3">
      <c r="B3948" s="126">
        <v>0</v>
      </c>
      <c r="K3948" s="113">
        <f t="shared" si="63"/>
        <v>0</v>
      </c>
    </row>
    <row r="3949" spans="2:11" x14ac:dyDescent="0.3">
      <c r="B3949" s="126">
        <v>-51880</v>
      </c>
      <c r="K3949" s="113">
        <f t="shared" si="63"/>
        <v>-65320.414507772024</v>
      </c>
    </row>
    <row r="3950" spans="2:11" x14ac:dyDescent="0.3">
      <c r="B3950" s="126">
        <v>-36390</v>
      </c>
      <c r="K3950" s="113">
        <f t="shared" si="63"/>
        <v>-45817.461139896375</v>
      </c>
    </row>
    <row r="3951" spans="2:11" x14ac:dyDescent="0.3">
      <c r="B3951" s="126">
        <v>-48780</v>
      </c>
      <c r="K3951" s="113">
        <f t="shared" si="63"/>
        <v>-61417.305699481869</v>
      </c>
    </row>
    <row r="3952" spans="2:11" x14ac:dyDescent="0.3">
      <c r="B3952" s="126">
        <v>-60350</v>
      </c>
      <c r="K3952" s="113">
        <f t="shared" si="63"/>
        <v>-75984.715025906742</v>
      </c>
    </row>
    <row r="3953" spans="2:11" x14ac:dyDescent="0.3">
      <c r="B3953" s="126">
        <v>-69190</v>
      </c>
      <c r="K3953" s="113">
        <f t="shared" si="63"/>
        <v>-87114.870466321241</v>
      </c>
    </row>
    <row r="3954" spans="2:11" x14ac:dyDescent="0.3">
      <c r="B3954" s="126">
        <v>-74320</v>
      </c>
      <c r="K3954" s="113">
        <f t="shared" si="63"/>
        <v>-93573.886010362694</v>
      </c>
    </row>
    <row r="3955" spans="2:11" x14ac:dyDescent="0.3">
      <c r="B3955" s="126">
        <v>-78450</v>
      </c>
      <c r="K3955" s="113">
        <f t="shared" si="63"/>
        <v>-98773.834196891199</v>
      </c>
    </row>
    <row r="3956" spans="2:11" x14ac:dyDescent="0.3">
      <c r="B3956" s="126">
        <v>-83210</v>
      </c>
      <c r="K3956" s="113">
        <f t="shared" si="63"/>
        <v>-104766.99481865285</v>
      </c>
    </row>
    <row r="3957" spans="2:11" x14ac:dyDescent="0.3">
      <c r="B3957" s="126">
        <v>-84250</v>
      </c>
      <c r="K3957" s="113">
        <f t="shared" si="63"/>
        <v>-106076.42487046632</v>
      </c>
    </row>
    <row r="3958" spans="2:11" x14ac:dyDescent="0.3">
      <c r="B3958" s="126">
        <v>-81810</v>
      </c>
      <c r="K3958" s="113">
        <f t="shared" si="63"/>
        <v>-103004.30051813471</v>
      </c>
    </row>
    <row r="3959" spans="2:11" x14ac:dyDescent="0.3">
      <c r="B3959" s="126">
        <v>-77790</v>
      </c>
      <c r="K3959" s="113">
        <f t="shared" si="63"/>
        <v>-97942.849740932652</v>
      </c>
    </row>
    <row r="3960" spans="2:11" x14ac:dyDescent="0.3">
      <c r="B3960" s="126">
        <v>-68900</v>
      </c>
      <c r="K3960" s="113">
        <f t="shared" si="63"/>
        <v>-86749.740932642482</v>
      </c>
    </row>
    <row r="3961" spans="2:11" x14ac:dyDescent="0.3">
      <c r="B3961" s="126">
        <v>-56860</v>
      </c>
      <c r="K3961" s="113">
        <f t="shared" si="63"/>
        <v>-71590.56994818653</v>
      </c>
    </row>
    <row r="3962" spans="2:11" x14ac:dyDescent="0.3">
      <c r="B3962" s="126">
        <v>-44720</v>
      </c>
      <c r="K3962" s="113">
        <f t="shared" si="63"/>
        <v>-56305.492227979274</v>
      </c>
    </row>
    <row r="3963" spans="2:11" x14ac:dyDescent="0.3">
      <c r="B3963" s="126">
        <v>0</v>
      </c>
      <c r="K3963" s="113">
        <f t="shared" si="63"/>
        <v>0</v>
      </c>
    </row>
    <row r="3964" spans="2:11" x14ac:dyDescent="0.3">
      <c r="B3964" s="126">
        <v>0</v>
      </c>
      <c r="K3964" s="113">
        <f t="shared" si="63"/>
        <v>0</v>
      </c>
    </row>
    <row r="3965" spans="2:11" x14ac:dyDescent="0.3">
      <c r="B3965" s="126">
        <v>0</v>
      </c>
      <c r="K3965" s="113">
        <f t="shared" si="63"/>
        <v>0</v>
      </c>
    </row>
    <row r="3966" spans="2:11" x14ac:dyDescent="0.3">
      <c r="B3966" s="126">
        <v>0</v>
      </c>
      <c r="K3966" s="113">
        <f t="shared" si="63"/>
        <v>0</v>
      </c>
    </row>
    <row r="3967" spans="2:11" x14ac:dyDescent="0.3">
      <c r="B3967" s="126">
        <v>0</v>
      </c>
      <c r="K3967" s="113">
        <f t="shared" si="63"/>
        <v>0</v>
      </c>
    </row>
    <row r="3968" spans="2:11" x14ac:dyDescent="0.3">
      <c r="B3968" s="126">
        <v>0</v>
      </c>
      <c r="K3968" s="113">
        <f t="shared" si="63"/>
        <v>0</v>
      </c>
    </row>
    <row r="3969" spans="2:11" x14ac:dyDescent="0.3">
      <c r="B3969" s="126">
        <v>0</v>
      </c>
      <c r="K3969" s="113">
        <f t="shared" si="63"/>
        <v>0</v>
      </c>
    </row>
    <row r="3970" spans="2:11" x14ac:dyDescent="0.3">
      <c r="B3970" s="126">
        <v>0</v>
      </c>
      <c r="K3970" s="113">
        <f t="shared" si="63"/>
        <v>0</v>
      </c>
    </row>
    <row r="3971" spans="2:11" x14ac:dyDescent="0.3">
      <c r="B3971" s="126">
        <v>0</v>
      </c>
      <c r="K3971" s="113">
        <f t="shared" si="63"/>
        <v>0</v>
      </c>
    </row>
    <row r="3972" spans="2:11" x14ac:dyDescent="0.3">
      <c r="B3972" s="126">
        <v>0</v>
      </c>
      <c r="K3972" s="113">
        <f t="shared" si="63"/>
        <v>0</v>
      </c>
    </row>
    <row r="3973" spans="2:11" x14ac:dyDescent="0.3">
      <c r="B3973" s="126">
        <v>-48540</v>
      </c>
      <c r="K3973" s="113">
        <f t="shared" si="63"/>
        <v>-61115.129533678759</v>
      </c>
    </row>
    <row r="3974" spans="2:11" x14ac:dyDescent="0.3">
      <c r="B3974" s="126">
        <v>-33630</v>
      </c>
      <c r="K3974" s="113">
        <f t="shared" si="63"/>
        <v>-42342.435233160621</v>
      </c>
    </row>
    <row r="3975" spans="2:11" x14ac:dyDescent="0.3">
      <c r="B3975" s="126">
        <v>-45730</v>
      </c>
      <c r="K3975" s="113">
        <f t="shared" si="63"/>
        <v>-57577.150259067355</v>
      </c>
    </row>
    <row r="3976" spans="2:11" x14ac:dyDescent="0.3">
      <c r="B3976" s="126">
        <v>-55040</v>
      </c>
      <c r="K3976" s="113">
        <f t="shared" ref="K3976:K4039" si="64">IF(B3976&gt;0,B3976*(1-(1/4.03)),B3976*(1+(1/3.86)))</f>
        <v>-69299.067357512962</v>
      </c>
    </row>
    <row r="3977" spans="2:11" x14ac:dyDescent="0.3">
      <c r="B3977" s="126">
        <v>-61020</v>
      </c>
      <c r="K3977" s="113">
        <f t="shared" si="64"/>
        <v>-76828.290155440423</v>
      </c>
    </row>
    <row r="3978" spans="2:11" x14ac:dyDescent="0.3">
      <c r="B3978" s="126">
        <v>-67360</v>
      </c>
      <c r="K3978" s="113">
        <f t="shared" si="64"/>
        <v>-84810.777202072539</v>
      </c>
    </row>
    <row r="3979" spans="2:11" x14ac:dyDescent="0.3">
      <c r="B3979" s="126">
        <v>-65390</v>
      </c>
      <c r="K3979" s="113">
        <f t="shared" si="64"/>
        <v>-82330.414507772017</v>
      </c>
    </row>
    <row r="3980" spans="2:11" x14ac:dyDescent="0.3">
      <c r="B3980" s="126">
        <v>-68370</v>
      </c>
      <c r="K3980" s="113">
        <f t="shared" si="64"/>
        <v>-86082.435233160621</v>
      </c>
    </row>
    <row r="3981" spans="2:11" x14ac:dyDescent="0.3">
      <c r="B3981" s="126">
        <v>-64680.000000000007</v>
      </c>
      <c r="K3981" s="113">
        <f t="shared" si="64"/>
        <v>-81436.476683937828</v>
      </c>
    </row>
    <row r="3982" spans="2:11" x14ac:dyDescent="0.3">
      <c r="B3982" s="126">
        <v>-63260</v>
      </c>
      <c r="K3982" s="113">
        <f t="shared" si="64"/>
        <v>-79648.601036269436</v>
      </c>
    </row>
    <row r="3983" spans="2:11" x14ac:dyDescent="0.3">
      <c r="B3983" s="126">
        <v>-60760</v>
      </c>
      <c r="K3983" s="113">
        <f t="shared" si="64"/>
        <v>-76500.932642487052</v>
      </c>
    </row>
    <row r="3984" spans="2:11" x14ac:dyDescent="0.3">
      <c r="B3984" s="126">
        <v>-51330</v>
      </c>
      <c r="K3984" s="113">
        <f t="shared" si="64"/>
        <v>-64627.927461139901</v>
      </c>
    </row>
    <row r="3985" spans="2:11" x14ac:dyDescent="0.3">
      <c r="B3985" s="126">
        <v>-42220</v>
      </c>
      <c r="K3985" s="113">
        <f t="shared" si="64"/>
        <v>-53157.82383419689</v>
      </c>
    </row>
    <row r="3986" spans="2:11" x14ac:dyDescent="0.3">
      <c r="B3986" s="126">
        <v>-34200</v>
      </c>
      <c r="K3986" s="113">
        <f t="shared" si="64"/>
        <v>-43060.103626943004</v>
      </c>
    </row>
    <row r="3987" spans="2:11" x14ac:dyDescent="0.3">
      <c r="B3987" s="126">
        <v>0</v>
      </c>
      <c r="K3987" s="113">
        <f t="shared" si="64"/>
        <v>0</v>
      </c>
    </row>
    <row r="3988" spans="2:11" x14ac:dyDescent="0.3">
      <c r="B3988" s="126">
        <v>0</v>
      </c>
      <c r="K3988" s="113">
        <f t="shared" si="64"/>
        <v>0</v>
      </c>
    </row>
    <row r="3989" spans="2:11" x14ac:dyDescent="0.3">
      <c r="B3989" s="126">
        <v>0</v>
      </c>
      <c r="K3989" s="113">
        <f t="shared" si="64"/>
        <v>0</v>
      </c>
    </row>
    <row r="3990" spans="2:11" x14ac:dyDescent="0.3">
      <c r="B3990" s="126">
        <v>0</v>
      </c>
      <c r="K3990" s="113">
        <f t="shared" si="64"/>
        <v>0</v>
      </c>
    </row>
    <row r="3991" spans="2:11" x14ac:dyDescent="0.3">
      <c r="B3991" s="126">
        <v>0</v>
      </c>
      <c r="K3991" s="113">
        <f t="shared" si="64"/>
        <v>0</v>
      </c>
    </row>
    <row r="3992" spans="2:11" x14ac:dyDescent="0.3">
      <c r="B3992" s="126">
        <v>0</v>
      </c>
      <c r="K3992" s="113">
        <f t="shared" si="64"/>
        <v>0</v>
      </c>
    </row>
    <row r="3993" spans="2:11" x14ac:dyDescent="0.3">
      <c r="B3993" s="126">
        <v>0</v>
      </c>
      <c r="K3993" s="113">
        <f t="shared" si="64"/>
        <v>0</v>
      </c>
    </row>
    <row r="3994" spans="2:11" x14ac:dyDescent="0.3">
      <c r="B3994" s="126">
        <v>0</v>
      </c>
      <c r="K3994" s="113">
        <f t="shared" si="64"/>
        <v>0</v>
      </c>
    </row>
    <row r="3995" spans="2:11" x14ac:dyDescent="0.3">
      <c r="B3995" s="126">
        <v>0</v>
      </c>
      <c r="K3995" s="113">
        <f t="shared" si="64"/>
        <v>0</v>
      </c>
    </row>
    <row r="3996" spans="2:11" x14ac:dyDescent="0.3">
      <c r="B3996" s="126">
        <v>0</v>
      </c>
      <c r="K3996" s="113">
        <f t="shared" si="64"/>
        <v>0</v>
      </c>
    </row>
    <row r="3997" spans="2:11" x14ac:dyDescent="0.3">
      <c r="B3997" s="126">
        <v>0</v>
      </c>
      <c r="K3997" s="113">
        <f t="shared" si="64"/>
        <v>0</v>
      </c>
    </row>
    <row r="3998" spans="2:11" x14ac:dyDescent="0.3">
      <c r="B3998" s="126">
        <v>-49890</v>
      </c>
      <c r="K3998" s="113">
        <f t="shared" si="64"/>
        <v>-62814.870466321248</v>
      </c>
    </row>
    <row r="3999" spans="2:11" x14ac:dyDescent="0.3">
      <c r="B3999" s="126">
        <v>-35010</v>
      </c>
      <c r="K3999" s="113">
        <f t="shared" si="64"/>
        <v>-44079.948186528498</v>
      </c>
    </row>
    <row r="4000" spans="2:11" x14ac:dyDescent="0.3">
      <c r="B4000" s="126">
        <v>-41990</v>
      </c>
      <c r="K4000" s="113">
        <f t="shared" si="64"/>
        <v>-52868.238341968914</v>
      </c>
    </row>
    <row r="4001" spans="2:11" x14ac:dyDescent="0.3">
      <c r="B4001" s="126">
        <v>-41960</v>
      </c>
      <c r="K4001" s="113">
        <f t="shared" si="64"/>
        <v>-52830.466321243526</v>
      </c>
    </row>
    <row r="4002" spans="2:11" x14ac:dyDescent="0.3">
      <c r="B4002" s="126">
        <v>-50200</v>
      </c>
      <c r="K4002" s="113">
        <f t="shared" si="64"/>
        <v>-63205.181347150261</v>
      </c>
    </row>
    <row r="4003" spans="2:11" x14ac:dyDescent="0.3">
      <c r="B4003" s="126">
        <v>-54530</v>
      </c>
      <c r="K4003" s="113">
        <f t="shared" si="64"/>
        <v>-68656.943005181354</v>
      </c>
    </row>
    <row r="4004" spans="2:11" x14ac:dyDescent="0.3">
      <c r="B4004" s="126">
        <v>-51220</v>
      </c>
      <c r="K4004" s="113">
        <f t="shared" si="64"/>
        <v>-64489.43005181347</v>
      </c>
    </row>
    <row r="4005" spans="2:11" x14ac:dyDescent="0.3">
      <c r="B4005" s="126">
        <v>-48360</v>
      </c>
      <c r="K4005" s="113">
        <f t="shared" si="64"/>
        <v>-60888.497409326425</v>
      </c>
    </row>
    <row r="4006" spans="2:11" x14ac:dyDescent="0.3">
      <c r="B4006" s="126">
        <v>-48300</v>
      </c>
      <c r="K4006" s="113">
        <f t="shared" si="64"/>
        <v>-60812.953367875649</v>
      </c>
    </row>
    <row r="4007" spans="2:11" x14ac:dyDescent="0.3">
      <c r="B4007" s="126">
        <v>-51010</v>
      </c>
      <c r="K4007" s="113">
        <f t="shared" si="64"/>
        <v>-64225.025906735755</v>
      </c>
    </row>
    <row r="4008" spans="2:11" x14ac:dyDescent="0.3">
      <c r="B4008" s="126">
        <v>-47800</v>
      </c>
      <c r="K4008" s="113">
        <f t="shared" si="64"/>
        <v>-60183.419689119175</v>
      </c>
    </row>
    <row r="4009" spans="2:11" x14ac:dyDescent="0.3">
      <c r="B4009" s="126">
        <v>-40640</v>
      </c>
      <c r="K4009" s="113">
        <f t="shared" si="64"/>
        <v>-51168.497409326425</v>
      </c>
    </row>
    <row r="4010" spans="2:11" x14ac:dyDescent="0.3">
      <c r="B4010" s="126">
        <v>-32800</v>
      </c>
      <c r="K4010" s="113">
        <f t="shared" si="64"/>
        <v>-41297.409326424873</v>
      </c>
    </row>
    <row r="4011" spans="2:11" x14ac:dyDescent="0.3">
      <c r="B4011" s="126">
        <v>0</v>
      </c>
      <c r="K4011" s="113">
        <f t="shared" si="64"/>
        <v>0</v>
      </c>
    </row>
    <row r="4012" spans="2:11" x14ac:dyDescent="0.3">
      <c r="B4012" s="126">
        <v>0</v>
      </c>
      <c r="K4012" s="113">
        <f t="shared" si="64"/>
        <v>0</v>
      </c>
    </row>
    <row r="4013" spans="2:11" x14ac:dyDescent="0.3">
      <c r="B4013" s="126">
        <v>0</v>
      </c>
      <c r="K4013" s="113">
        <f t="shared" si="64"/>
        <v>0</v>
      </c>
    </row>
    <row r="4014" spans="2:11" x14ac:dyDescent="0.3">
      <c r="B4014" s="126">
        <v>0</v>
      </c>
      <c r="K4014" s="113">
        <f t="shared" si="64"/>
        <v>0</v>
      </c>
    </row>
    <row r="4015" spans="2:11" x14ac:dyDescent="0.3">
      <c r="B4015" s="126">
        <v>0</v>
      </c>
      <c r="K4015" s="113">
        <f t="shared" si="64"/>
        <v>0</v>
      </c>
    </row>
    <row r="4016" spans="2:11" x14ac:dyDescent="0.3">
      <c r="B4016" s="126">
        <v>0</v>
      </c>
      <c r="K4016" s="113">
        <f t="shared" si="64"/>
        <v>0</v>
      </c>
    </row>
    <row r="4017" spans="2:11" x14ac:dyDescent="0.3">
      <c r="B4017" s="126">
        <v>0</v>
      </c>
      <c r="K4017" s="113">
        <f t="shared" si="64"/>
        <v>0</v>
      </c>
    </row>
    <row r="4018" spans="2:11" x14ac:dyDescent="0.3">
      <c r="B4018" s="126">
        <v>0</v>
      </c>
      <c r="K4018" s="113">
        <f t="shared" si="64"/>
        <v>0</v>
      </c>
    </row>
    <row r="4019" spans="2:11" x14ac:dyDescent="0.3">
      <c r="B4019" s="126">
        <v>0</v>
      </c>
      <c r="K4019" s="113">
        <f t="shared" si="64"/>
        <v>0</v>
      </c>
    </row>
    <row r="4020" spans="2:11" x14ac:dyDescent="0.3">
      <c r="B4020" s="126">
        <v>0</v>
      </c>
      <c r="K4020" s="113">
        <f t="shared" si="64"/>
        <v>0</v>
      </c>
    </row>
    <row r="4021" spans="2:11" x14ac:dyDescent="0.3">
      <c r="B4021" s="126">
        <v>0</v>
      </c>
      <c r="K4021" s="113">
        <f t="shared" si="64"/>
        <v>0</v>
      </c>
    </row>
    <row r="4022" spans="2:11" x14ac:dyDescent="0.3">
      <c r="B4022" s="126">
        <v>0</v>
      </c>
      <c r="K4022" s="113">
        <f t="shared" si="64"/>
        <v>0</v>
      </c>
    </row>
    <row r="4023" spans="2:11" x14ac:dyDescent="0.3">
      <c r="B4023" s="126">
        <v>0</v>
      </c>
      <c r="K4023" s="113">
        <f t="shared" si="64"/>
        <v>0</v>
      </c>
    </row>
    <row r="4024" spans="2:11" x14ac:dyDescent="0.3">
      <c r="B4024" s="126">
        <v>0</v>
      </c>
      <c r="K4024" s="113">
        <f t="shared" si="64"/>
        <v>0</v>
      </c>
    </row>
    <row r="4025" spans="2:11" x14ac:dyDescent="0.3">
      <c r="B4025" s="126">
        <v>-79460</v>
      </c>
      <c r="K4025" s="113">
        <f t="shared" si="64"/>
        <v>-100045.49222797928</v>
      </c>
    </row>
    <row r="4026" spans="2:11" x14ac:dyDescent="0.3">
      <c r="B4026" s="126">
        <v>-62390</v>
      </c>
      <c r="K4026" s="113">
        <f t="shared" si="64"/>
        <v>-78553.212435233159</v>
      </c>
    </row>
    <row r="4027" spans="2:11" x14ac:dyDescent="0.3">
      <c r="B4027" s="126">
        <v>-63400</v>
      </c>
      <c r="K4027" s="113">
        <f t="shared" si="64"/>
        <v>-79824.870466321241</v>
      </c>
    </row>
    <row r="4028" spans="2:11" x14ac:dyDescent="0.3">
      <c r="B4028" s="126">
        <v>-67330</v>
      </c>
      <c r="K4028" s="113">
        <f t="shared" si="64"/>
        <v>-84773.005181347151</v>
      </c>
    </row>
    <row r="4029" spans="2:11" x14ac:dyDescent="0.3">
      <c r="B4029" s="126">
        <v>-67750</v>
      </c>
      <c r="K4029" s="113">
        <f t="shared" si="64"/>
        <v>-85301.813471502595</v>
      </c>
    </row>
    <row r="4030" spans="2:11" x14ac:dyDescent="0.3">
      <c r="B4030" s="126">
        <v>-64599.999999999993</v>
      </c>
      <c r="K4030" s="113">
        <f t="shared" si="64"/>
        <v>-81335.751295336784</v>
      </c>
    </row>
    <row r="4031" spans="2:11" x14ac:dyDescent="0.3">
      <c r="B4031" s="126">
        <v>-61120</v>
      </c>
      <c r="K4031" s="113">
        <f t="shared" si="64"/>
        <v>-76954.196891191707</v>
      </c>
    </row>
    <row r="4032" spans="2:11" x14ac:dyDescent="0.3">
      <c r="B4032" s="126">
        <v>0</v>
      </c>
      <c r="K4032" s="113">
        <f t="shared" si="64"/>
        <v>0</v>
      </c>
    </row>
    <row r="4033" spans="2:11" x14ac:dyDescent="0.3">
      <c r="B4033" s="126">
        <v>0</v>
      </c>
      <c r="K4033" s="113">
        <f t="shared" si="64"/>
        <v>0</v>
      </c>
    </row>
    <row r="4034" spans="2:11" x14ac:dyDescent="0.3">
      <c r="B4034" s="126">
        <v>0</v>
      </c>
      <c r="K4034" s="113">
        <f t="shared" si="64"/>
        <v>0</v>
      </c>
    </row>
    <row r="4035" spans="2:11" x14ac:dyDescent="0.3">
      <c r="B4035" s="126">
        <v>0</v>
      </c>
      <c r="K4035" s="113">
        <f t="shared" si="64"/>
        <v>0</v>
      </c>
    </row>
    <row r="4036" spans="2:11" x14ac:dyDescent="0.3">
      <c r="B4036" s="126">
        <v>0</v>
      </c>
      <c r="K4036" s="113">
        <f t="shared" si="64"/>
        <v>0</v>
      </c>
    </row>
    <row r="4037" spans="2:11" x14ac:dyDescent="0.3">
      <c r="B4037" s="126">
        <v>0</v>
      </c>
      <c r="K4037" s="113">
        <f t="shared" si="64"/>
        <v>0</v>
      </c>
    </row>
    <row r="4038" spans="2:11" x14ac:dyDescent="0.3">
      <c r="B4038" s="126">
        <v>0</v>
      </c>
      <c r="K4038" s="113">
        <f t="shared" si="64"/>
        <v>0</v>
      </c>
    </row>
    <row r="4039" spans="2:11" x14ac:dyDescent="0.3">
      <c r="B4039" s="126">
        <v>0</v>
      </c>
      <c r="K4039" s="113">
        <f t="shared" si="64"/>
        <v>0</v>
      </c>
    </row>
    <row r="4040" spans="2:11" x14ac:dyDescent="0.3">
      <c r="B4040" s="126">
        <v>0</v>
      </c>
      <c r="K4040" s="113">
        <f t="shared" ref="K4040:K4103" si="65">IF(B4040&gt;0,B4040*(1-(1/4.03)),B4040*(1+(1/3.86)))</f>
        <v>0</v>
      </c>
    </row>
    <row r="4041" spans="2:11" x14ac:dyDescent="0.3">
      <c r="B4041" s="126">
        <v>0</v>
      </c>
      <c r="K4041" s="113">
        <f t="shared" si="65"/>
        <v>0</v>
      </c>
    </row>
    <row r="4042" spans="2:11" x14ac:dyDescent="0.3">
      <c r="B4042" s="126">
        <v>0</v>
      </c>
      <c r="K4042" s="113">
        <f t="shared" si="65"/>
        <v>0</v>
      </c>
    </row>
    <row r="4043" spans="2:11" x14ac:dyDescent="0.3">
      <c r="B4043" s="126">
        <v>0</v>
      </c>
      <c r="K4043" s="113">
        <f t="shared" si="65"/>
        <v>0</v>
      </c>
    </row>
    <row r="4044" spans="2:11" x14ac:dyDescent="0.3">
      <c r="B4044" s="126">
        <v>0</v>
      </c>
      <c r="K4044" s="113">
        <f t="shared" si="65"/>
        <v>0</v>
      </c>
    </row>
    <row r="4045" spans="2:11" x14ac:dyDescent="0.3">
      <c r="B4045" s="126">
        <v>-65890</v>
      </c>
      <c r="K4045" s="113">
        <f t="shared" si="65"/>
        <v>-82959.948186528505</v>
      </c>
    </row>
    <row r="4046" spans="2:11" x14ac:dyDescent="0.3">
      <c r="B4046" s="126">
        <v>-46440</v>
      </c>
      <c r="K4046" s="113">
        <f t="shared" si="65"/>
        <v>-58471.088082901559</v>
      </c>
    </row>
    <row r="4047" spans="2:11" x14ac:dyDescent="0.3">
      <c r="B4047" s="126">
        <v>-59660</v>
      </c>
      <c r="K4047" s="113">
        <f t="shared" si="65"/>
        <v>-75115.958549222807</v>
      </c>
    </row>
    <row r="4048" spans="2:11" x14ac:dyDescent="0.3">
      <c r="B4048" s="126">
        <v>-72380</v>
      </c>
      <c r="K4048" s="113">
        <f t="shared" si="65"/>
        <v>-91131.295336787574</v>
      </c>
    </row>
    <row r="4049" spans="2:11" x14ac:dyDescent="0.3">
      <c r="B4049" s="126">
        <v>-81440</v>
      </c>
      <c r="K4049" s="113">
        <f t="shared" si="65"/>
        <v>-102538.44559585492</v>
      </c>
    </row>
    <row r="4050" spans="2:11" x14ac:dyDescent="0.3">
      <c r="B4050" s="126">
        <v>-87990</v>
      </c>
      <c r="K4050" s="113">
        <f t="shared" si="65"/>
        <v>-110785.33678756477</v>
      </c>
    </row>
    <row r="4051" spans="2:11" x14ac:dyDescent="0.3">
      <c r="B4051" s="126">
        <v>-93270</v>
      </c>
      <c r="K4051" s="113">
        <f t="shared" si="65"/>
        <v>-117433.21243523316</v>
      </c>
    </row>
    <row r="4052" spans="2:11" x14ac:dyDescent="0.3">
      <c r="B4052" s="126">
        <v>-97310</v>
      </c>
      <c r="K4052" s="113">
        <f t="shared" si="65"/>
        <v>-122519.8445595855</v>
      </c>
    </row>
    <row r="4053" spans="2:11" x14ac:dyDescent="0.3">
      <c r="B4053" s="126">
        <v>-98700</v>
      </c>
      <c r="K4053" s="113">
        <f t="shared" si="65"/>
        <v>-124269.94818652851</v>
      </c>
    </row>
    <row r="4054" spans="2:11" x14ac:dyDescent="0.3">
      <c r="B4054" s="126">
        <v>-97340</v>
      </c>
      <c r="K4054" s="113">
        <f t="shared" si="65"/>
        <v>-122557.61658031089</v>
      </c>
    </row>
    <row r="4055" spans="2:11" x14ac:dyDescent="0.3">
      <c r="B4055" s="126">
        <v>-91770</v>
      </c>
      <c r="K4055" s="113">
        <f t="shared" si="65"/>
        <v>-115544.61139896374</v>
      </c>
    </row>
    <row r="4056" spans="2:11" x14ac:dyDescent="0.3">
      <c r="B4056" s="126">
        <v>-82610</v>
      </c>
      <c r="K4056" s="113">
        <f t="shared" si="65"/>
        <v>-104011.55440414508</v>
      </c>
    </row>
    <row r="4057" spans="2:11" x14ac:dyDescent="0.3">
      <c r="B4057" s="126">
        <v>-70940</v>
      </c>
      <c r="K4057" s="113">
        <f t="shared" si="65"/>
        <v>-89318.238341968914</v>
      </c>
    </row>
    <row r="4058" spans="2:11" x14ac:dyDescent="0.3">
      <c r="B4058" s="126">
        <v>-58790</v>
      </c>
      <c r="K4058" s="113">
        <f t="shared" si="65"/>
        <v>-74020.56994818653</v>
      </c>
    </row>
    <row r="4059" spans="2:11" x14ac:dyDescent="0.3">
      <c r="B4059" s="126">
        <v>0</v>
      </c>
      <c r="K4059" s="113">
        <f t="shared" si="65"/>
        <v>0</v>
      </c>
    </row>
    <row r="4060" spans="2:11" x14ac:dyDescent="0.3">
      <c r="B4060" s="126">
        <v>0</v>
      </c>
      <c r="K4060" s="113">
        <f t="shared" si="65"/>
        <v>0</v>
      </c>
    </row>
    <row r="4061" spans="2:11" x14ac:dyDescent="0.3">
      <c r="B4061" s="126">
        <v>0</v>
      </c>
      <c r="K4061" s="113">
        <f t="shared" si="65"/>
        <v>0</v>
      </c>
    </row>
    <row r="4062" spans="2:11" x14ac:dyDescent="0.3">
      <c r="B4062" s="126">
        <v>0</v>
      </c>
      <c r="K4062" s="113">
        <f t="shared" si="65"/>
        <v>0</v>
      </c>
    </row>
    <row r="4063" spans="2:11" x14ac:dyDescent="0.3">
      <c r="B4063" s="126">
        <v>0</v>
      </c>
      <c r="K4063" s="113">
        <f t="shared" si="65"/>
        <v>0</v>
      </c>
    </row>
    <row r="4064" spans="2:11" x14ac:dyDescent="0.3">
      <c r="B4064" s="126">
        <v>0</v>
      </c>
      <c r="K4064" s="113">
        <f t="shared" si="65"/>
        <v>0</v>
      </c>
    </row>
    <row r="4065" spans="2:11" x14ac:dyDescent="0.3">
      <c r="B4065" s="126">
        <v>0</v>
      </c>
      <c r="K4065" s="113">
        <f t="shared" si="65"/>
        <v>0</v>
      </c>
    </row>
    <row r="4066" spans="2:11" x14ac:dyDescent="0.3">
      <c r="B4066" s="126">
        <v>0</v>
      </c>
      <c r="K4066" s="113">
        <f t="shared" si="65"/>
        <v>0</v>
      </c>
    </row>
    <row r="4067" spans="2:11" x14ac:dyDescent="0.3">
      <c r="B4067" s="126">
        <v>0</v>
      </c>
      <c r="K4067" s="113">
        <f t="shared" si="65"/>
        <v>0</v>
      </c>
    </row>
    <row r="4068" spans="2:11" x14ac:dyDescent="0.3">
      <c r="B4068" s="126">
        <v>0</v>
      </c>
      <c r="K4068" s="113">
        <f t="shared" si="65"/>
        <v>0</v>
      </c>
    </row>
    <row r="4069" spans="2:11" x14ac:dyDescent="0.3">
      <c r="B4069" s="126">
        <v>-78060</v>
      </c>
      <c r="K4069" s="113">
        <f t="shared" si="65"/>
        <v>-98282.797927461143</v>
      </c>
    </row>
    <row r="4070" spans="2:11" x14ac:dyDescent="0.3">
      <c r="B4070" s="126">
        <v>-56390</v>
      </c>
      <c r="K4070" s="113">
        <f t="shared" si="65"/>
        <v>-70998.808290155444</v>
      </c>
    </row>
    <row r="4071" spans="2:11" x14ac:dyDescent="0.3">
      <c r="B4071" s="126">
        <v>-68170</v>
      </c>
      <c r="K4071" s="113">
        <f t="shared" si="65"/>
        <v>-85830.62176165804</v>
      </c>
    </row>
    <row r="4072" spans="2:11" x14ac:dyDescent="0.3">
      <c r="B4072" s="126">
        <v>-79720</v>
      </c>
      <c r="K4072" s="113">
        <f t="shared" si="65"/>
        <v>-100372.84974093265</v>
      </c>
    </row>
    <row r="4073" spans="2:11" x14ac:dyDescent="0.3">
      <c r="B4073" s="126">
        <v>-88820</v>
      </c>
      <c r="K4073" s="113">
        <f t="shared" si="65"/>
        <v>-111830.36269430052</v>
      </c>
    </row>
    <row r="4074" spans="2:11" x14ac:dyDescent="0.3">
      <c r="B4074" s="126">
        <v>-93940</v>
      </c>
      <c r="K4074" s="113">
        <f t="shared" si="65"/>
        <v>-118276.78756476684</v>
      </c>
    </row>
    <row r="4075" spans="2:11" x14ac:dyDescent="0.3">
      <c r="B4075" s="126">
        <v>-97160</v>
      </c>
      <c r="K4075" s="113">
        <f t="shared" si="65"/>
        <v>-122330.98445595855</v>
      </c>
    </row>
    <row r="4076" spans="2:11" x14ac:dyDescent="0.3">
      <c r="B4076" s="126">
        <v>-100120</v>
      </c>
      <c r="K4076" s="113">
        <f t="shared" si="65"/>
        <v>-126057.8238341969</v>
      </c>
    </row>
    <row r="4077" spans="2:11" x14ac:dyDescent="0.3">
      <c r="B4077" s="126">
        <v>-102940</v>
      </c>
      <c r="K4077" s="113">
        <f t="shared" si="65"/>
        <v>-129608.39378238343</v>
      </c>
    </row>
    <row r="4078" spans="2:11" x14ac:dyDescent="0.3">
      <c r="B4078" s="126">
        <v>-101460</v>
      </c>
      <c r="K4078" s="113">
        <f t="shared" si="65"/>
        <v>-127744.97409326425</v>
      </c>
    </row>
    <row r="4079" spans="2:11" x14ac:dyDescent="0.3">
      <c r="B4079" s="126">
        <v>-96640</v>
      </c>
      <c r="K4079" s="113">
        <f t="shared" si="65"/>
        <v>-121676.26943005182</v>
      </c>
    </row>
    <row r="4080" spans="2:11" x14ac:dyDescent="0.3">
      <c r="B4080" s="126">
        <v>-87550</v>
      </c>
      <c r="K4080" s="113">
        <f t="shared" si="65"/>
        <v>-110231.34715025907</v>
      </c>
    </row>
    <row r="4081" spans="2:11" x14ac:dyDescent="0.3">
      <c r="B4081" s="126">
        <v>-75560</v>
      </c>
      <c r="K4081" s="113">
        <f t="shared" si="65"/>
        <v>-95135.129533678759</v>
      </c>
    </row>
    <row r="4082" spans="2:11" x14ac:dyDescent="0.3">
      <c r="B4082" s="126">
        <v>-63340</v>
      </c>
      <c r="K4082" s="113">
        <f t="shared" si="65"/>
        <v>-79749.326424870465</v>
      </c>
    </row>
    <row r="4083" spans="2:11" x14ac:dyDescent="0.3">
      <c r="B4083" s="126">
        <v>0</v>
      </c>
      <c r="K4083" s="113">
        <f t="shared" si="65"/>
        <v>0</v>
      </c>
    </row>
    <row r="4084" spans="2:11" x14ac:dyDescent="0.3">
      <c r="B4084" s="126">
        <v>0</v>
      </c>
      <c r="K4084" s="113">
        <f t="shared" si="65"/>
        <v>0</v>
      </c>
    </row>
    <row r="4085" spans="2:11" x14ac:dyDescent="0.3">
      <c r="B4085" s="126">
        <v>0</v>
      </c>
      <c r="K4085" s="113">
        <f t="shared" si="65"/>
        <v>0</v>
      </c>
    </row>
    <row r="4086" spans="2:11" x14ac:dyDescent="0.3">
      <c r="B4086" s="126">
        <v>0</v>
      </c>
      <c r="K4086" s="113">
        <f t="shared" si="65"/>
        <v>0</v>
      </c>
    </row>
    <row r="4087" spans="2:11" x14ac:dyDescent="0.3">
      <c r="B4087" s="126">
        <v>0</v>
      </c>
      <c r="K4087" s="113">
        <f t="shared" si="65"/>
        <v>0</v>
      </c>
    </row>
    <row r="4088" spans="2:11" x14ac:dyDescent="0.3">
      <c r="B4088" s="126">
        <v>0</v>
      </c>
      <c r="K4088" s="113">
        <f t="shared" si="65"/>
        <v>0</v>
      </c>
    </row>
    <row r="4089" spans="2:11" x14ac:dyDescent="0.3">
      <c r="B4089" s="126">
        <v>0</v>
      </c>
      <c r="K4089" s="113">
        <f t="shared" si="65"/>
        <v>0</v>
      </c>
    </row>
    <row r="4090" spans="2:11" x14ac:dyDescent="0.3">
      <c r="B4090" s="126">
        <v>0</v>
      </c>
      <c r="K4090" s="113">
        <f t="shared" si="65"/>
        <v>0</v>
      </c>
    </row>
    <row r="4091" spans="2:11" x14ac:dyDescent="0.3">
      <c r="B4091" s="126">
        <v>0</v>
      </c>
      <c r="K4091" s="113">
        <f t="shared" si="65"/>
        <v>0</v>
      </c>
    </row>
    <row r="4092" spans="2:11" x14ac:dyDescent="0.3">
      <c r="B4092" s="126">
        <v>0</v>
      </c>
      <c r="K4092" s="113">
        <f t="shared" si="65"/>
        <v>0</v>
      </c>
    </row>
    <row r="4093" spans="2:11" x14ac:dyDescent="0.3">
      <c r="B4093" s="126">
        <v>-84010</v>
      </c>
      <c r="K4093" s="113">
        <f t="shared" si="65"/>
        <v>-105774.24870466322</v>
      </c>
    </row>
    <row r="4094" spans="2:11" x14ac:dyDescent="0.3">
      <c r="B4094" s="126">
        <v>-53430</v>
      </c>
      <c r="K4094" s="113">
        <f t="shared" si="65"/>
        <v>-67271.968911917094</v>
      </c>
    </row>
    <row r="4095" spans="2:11" x14ac:dyDescent="0.3">
      <c r="B4095" s="126">
        <v>-57990</v>
      </c>
      <c r="K4095" s="113">
        <f t="shared" si="65"/>
        <v>-73013.316062176164</v>
      </c>
    </row>
    <row r="4096" spans="2:11" x14ac:dyDescent="0.3">
      <c r="B4096" s="126">
        <v>-62100</v>
      </c>
      <c r="K4096" s="113">
        <f t="shared" si="65"/>
        <v>-78188.0829015544</v>
      </c>
    </row>
    <row r="4097" spans="2:11" x14ac:dyDescent="0.3">
      <c r="B4097" s="126">
        <v>-66330</v>
      </c>
      <c r="K4097" s="113">
        <f t="shared" si="65"/>
        <v>-83513.937823834203</v>
      </c>
    </row>
    <row r="4098" spans="2:11" x14ac:dyDescent="0.3">
      <c r="B4098" s="126">
        <v>-67190</v>
      </c>
      <c r="K4098" s="113">
        <f t="shared" si="65"/>
        <v>-84596.735751295346</v>
      </c>
    </row>
    <row r="4099" spans="2:11" x14ac:dyDescent="0.3">
      <c r="B4099" s="126">
        <v>-69570</v>
      </c>
      <c r="K4099" s="113">
        <f t="shared" si="65"/>
        <v>-87593.316062176164</v>
      </c>
    </row>
    <row r="4100" spans="2:11" x14ac:dyDescent="0.3">
      <c r="B4100" s="126">
        <v>-70730</v>
      </c>
      <c r="K4100" s="113">
        <f t="shared" si="65"/>
        <v>-89053.834196891199</v>
      </c>
    </row>
    <row r="4101" spans="2:11" x14ac:dyDescent="0.3">
      <c r="B4101" s="126">
        <v>-70820</v>
      </c>
      <c r="K4101" s="113">
        <f t="shared" si="65"/>
        <v>-89167.150259067363</v>
      </c>
    </row>
    <row r="4102" spans="2:11" x14ac:dyDescent="0.3">
      <c r="B4102" s="126">
        <v>-74270</v>
      </c>
      <c r="K4102" s="113">
        <f t="shared" si="65"/>
        <v>-93510.932642487052</v>
      </c>
    </row>
    <row r="4103" spans="2:11" x14ac:dyDescent="0.3">
      <c r="B4103" s="126">
        <v>-70860</v>
      </c>
      <c r="K4103" s="113">
        <f t="shared" si="65"/>
        <v>-89217.512953367885</v>
      </c>
    </row>
    <row r="4104" spans="2:11" x14ac:dyDescent="0.3">
      <c r="B4104" s="126">
        <v>-64739.999999999993</v>
      </c>
      <c r="K4104" s="113">
        <f t="shared" ref="K4104:K4167" si="66">IF(B4104&gt;0,B4104*(1-(1/4.03)),B4104*(1+(1/3.86)))</f>
        <v>-81512.020725388589</v>
      </c>
    </row>
    <row r="4105" spans="2:11" x14ac:dyDescent="0.3">
      <c r="B4105" s="126">
        <v>-54060</v>
      </c>
      <c r="K4105" s="113">
        <f t="shared" si="66"/>
        <v>-68065.181347150254</v>
      </c>
    </row>
    <row r="4106" spans="2:11" x14ac:dyDescent="0.3">
      <c r="B4106" s="126">
        <v>-44800</v>
      </c>
      <c r="K4106" s="113">
        <f t="shared" si="66"/>
        <v>-56406.21761658031</v>
      </c>
    </row>
    <row r="4107" spans="2:11" x14ac:dyDescent="0.3">
      <c r="B4107" s="126">
        <v>0</v>
      </c>
      <c r="K4107" s="113">
        <f t="shared" si="66"/>
        <v>0</v>
      </c>
    </row>
    <row r="4108" spans="2:11" x14ac:dyDescent="0.3">
      <c r="B4108" s="126">
        <v>0</v>
      </c>
      <c r="K4108" s="113">
        <f t="shared" si="66"/>
        <v>0</v>
      </c>
    </row>
    <row r="4109" spans="2:11" x14ac:dyDescent="0.3">
      <c r="B4109" s="126">
        <v>0</v>
      </c>
      <c r="K4109" s="113">
        <f t="shared" si="66"/>
        <v>0</v>
      </c>
    </row>
    <row r="4110" spans="2:11" x14ac:dyDescent="0.3">
      <c r="B4110" s="126">
        <v>0</v>
      </c>
      <c r="K4110" s="113">
        <f t="shared" si="66"/>
        <v>0</v>
      </c>
    </row>
    <row r="4111" spans="2:11" x14ac:dyDescent="0.3">
      <c r="B4111" s="126">
        <v>0</v>
      </c>
      <c r="K4111" s="113">
        <f t="shared" si="66"/>
        <v>0</v>
      </c>
    </row>
    <row r="4112" spans="2:11" x14ac:dyDescent="0.3">
      <c r="B4112" s="126">
        <v>0</v>
      </c>
      <c r="K4112" s="113">
        <f t="shared" si="66"/>
        <v>0</v>
      </c>
    </row>
    <row r="4113" spans="2:11" x14ac:dyDescent="0.3">
      <c r="B4113" s="126">
        <v>0</v>
      </c>
      <c r="K4113" s="113">
        <f t="shared" si="66"/>
        <v>0</v>
      </c>
    </row>
    <row r="4114" spans="2:11" x14ac:dyDescent="0.3">
      <c r="B4114" s="126">
        <v>0</v>
      </c>
      <c r="K4114" s="113">
        <f t="shared" si="66"/>
        <v>0</v>
      </c>
    </row>
    <row r="4115" spans="2:11" x14ac:dyDescent="0.3">
      <c r="B4115" s="126">
        <v>0</v>
      </c>
      <c r="K4115" s="113">
        <f t="shared" si="66"/>
        <v>0</v>
      </c>
    </row>
    <row r="4116" spans="2:11" x14ac:dyDescent="0.3">
      <c r="B4116" s="126">
        <v>0</v>
      </c>
      <c r="K4116" s="113">
        <f t="shared" si="66"/>
        <v>0</v>
      </c>
    </row>
    <row r="4117" spans="2:11" x14ac:dyDescent="0.3">
      <c r="B4117" s="126">
        <v>-63630</v>
      </c>
      <c r="K4117" s="113">
        <f t="shared" si="66"/>
        <v>-80114.455958549224</v>
      </c>
    </row>
    <row r="4118" spans="2:11" x14ac:dyDescent="0.3">
      <c r="B4118" s="126">
        <v>-42120</v>
      </c>
      <c r="K4118" s="113">
        <f t="shared" si="66"/>
        <v>-53031.9170984456</v>
      </c>
    </row>
    <row r="4119" spans="2:11" x14ac:dyDescent="0.3">
      <c r="B4119" s="126">
        <v>-48490</v>
      </c>
      <c r="K4119" s="113">
        <f t="shared" si="66"/>
        <v>-61052.17616580311</v>
      </c>
    </row>
    <row r="4120" spans="2:11" x14ac:dyDescent="0.3">
      <c r="B4120" s="126">
        <v>-55510</v>
      </c>
      <c r="K4120" s="113">
        <f t="shared" si="66"/>
        <v>-69890.829015544048</v>
      </c>
    </row>
    <row r="4121" spans="2:11" x14ac:dyDescent="0.3">
      <c r="B4121" s="126">
        <v>-61390</v>
      </c>
      <c r="K4121" s="113">
        <f t="shared" si="66"/>
        <v>-77294.145077720212</v>
      </c>
    </row>
    <row r="4122" spans="2:11" x14ac:dyDescent="0.3">
      <c r="B4122" s="126">
        <v>-64739.999999999993</v>
      </c>
      <c r="K4122" s="113">
        <f t="shared" si="66"/>
        <v>-81512.020725388589</v>
      </c>
    </row>
    <row r="4123" spans="2:11" x14ac:dyDescent="0.3">
      <c r="B4123" s="126">
        <v>-68750</v>
      </c>
      <c r="K4123" s="113">
        <f t="shared" si="66"/>
        <v>-86560.880829015543</v>
      </c>
    </row>
    <row r="4124" spans="2:11" x14ac:dyDescent="0.3">
      <c r="B4124" s="126">
        <v>-70440</v>
      </c>
      <c r="K4124" s="113">
        <f t="shared" si="66"/>
        <v>-88688.70466321244</v>
      </c>
    </row>
    <row r="4125" spans="2:11" x14ac:dyDescent="0.3">
      <c r="B4125" s="126">
        <v>-71530</v>
      </c>
      <c r="K4125" s="113">
        <f t="shared" si="66"/>
        <v>-90061.088082901551</v>
      </c>
    </row>
    <row r="4126" spans="2:11" x14ac:dyDescent="0.3">
      <c r="B4126" s="126">
        <v>-72250</v>
      </c>
      <c r="K4126" s="113">
        <f t="shared" si="66"/>
        <v>-90967.616580310889</v>
      </c>
    </row>
    <row r="4127" spans="2:11" x14ac:dyDescent="0.3">
      <c r="B4127" s="126">
        <v>-68230</v>
      </c>
      <c r="K4127" s="113">
        <f t="shared" si="66"/>
        <v>-85906.165803108815</v>
      </c>
    </row>
    <row r="4128" spans="2:11" x14ac:dyDescent="0.3">
      <c r="B4128" s="126">
        <v>-62280</v>
      </c>
      <c r="K4128" s="113">
        <f t="shared" si="66"/>
        <v>-78414.715025906742</v>
      </c>
    </row>
    <row r="4129" spans="2:11" x14ac:dyDescent="0.3">
      <c r="B4129" s="126">
        <v>-54570</v>
      </c>
      <c r="K4129" s="113">
        <f t="shared" si="66"/>
        <v>-68707.305699481862</v>
      </c>
    </row>
    <row r="4130" spans="2:11" x14ac:dyDescent="0.3">
      <c r="B4130" s="126">
        <v>-45030</v>
      </c>
      <c r="K4130" s="113">
        <f t="shared" si="66"/>
        <v>-56695.803108808293</v>
      </c>
    </row>
    <row r="4131" spans="2:11" x14ac:dyDescent="0.3">
      <c r="B4131" s="126">
        <v>0</v>
      </c>
      <c r="K4131" s="113">
        <f t="shared" si="66"/>
        <v>0</v>
      </c>
    </row>
    <row r="4132" spans="2:11" x14ac:dyDescent="0.3">
      <c r="B4132" s="126">
        <v>0</v>
      </c>
      <c r="K4132" s="113">
        <f t="shared" si="66"/>
        <v>0</v>
      </c>
    </row>
    <row r="4133" spans="2:11" x14ac:dyDescent="0.3">
      <c r="B4133" s="126">
        <v>0</v>
      </c>
      <c r="K4133" s="113">
        <f t="shared" si="66"/>
        <v>0</v>
      </c>
    </row>
    <row r="4134" spans="2:11" x14ac:dyDescent="0.3">
      <c r="B4134" s="126">
        <v>0</v>
      </c>
      <c r="K4134" s="113">
        <f t="shared" si="66"/>
        <v>0</v>
      </c>
    </row>
    <row r="4135" spans="2:11" x14ac:dyDescent="0.3">
      <c r="B4135" s="126">
        <v>0</v>
      </c>
      <c r="K4135" s="113">
        <f t="shared" si="66"/>
        <v>0</v>
      </c>
    </row>
    <row r="4136" spans="2:11" x14ac:dyDescent="0.3">
      <c r="B4136" s="126">
        <v>0</v>
      </c>
      <c r="K4136" s="113">
        <f t="shared" si="66"/>
        <v>0</v>
      </c>
    </row>
    <row r="4137" spans="2:11" x14ac:dyDescent="0.3">
      <c r="B4137" s="126">
        <v>0</v>
      </c>
      <c r="K4137" s="113">
        <f t="shared" si="66"/>
        <v>0</v>
      </c>
    </row>
    <row r="4138" spans="2:11" x14ac:dyDescent="0.3">
      <c r="B4138" s="126">
        <v>0</v>
      </c>
      <c r="K4138" s="113">
        <f t="shared" si="66"/>
        <v>0</v>
      </c>
    </row>
    <row r="4139" spans="2:11" x14ac:dyDescent="0.3">
      <c r="B4139" s="126">
        <v>0</v>
      </c>
      <c r="K4139" s="113">
        <f t="shared" si="66"/>
        <v>0</v>
      </c>
    </row>
    <row r="4140" spans="2:11" x14ac:dyDescent="0.3">
      <c r="B4140" s="126">
        <v>0</v>
      </c>
      <c r="K4140" s="113">
        <f t="shared" si="66"/>
        <v>0</v>
      </c>
    </row>
    <row r="4141" spans="2:11" x14ac:dyDescent="0.3">
      <c r="B4141" s="126">
        <v>-60890</v>
      </c>
      <c r="K4141" s="113">
        <f t="shared" si="66"/>
        <v>-76664.611398963738</v>
      </c>
    </row>
    <row r="4142" spans="2:11" x14ac:dyDescent="0.3">
      <c r="B4142" s="126">
        <v>-43340</v>
      </c>
      <c r="K4142" s="113">
        <f t="shared" si="66"/>
        <v>-54567.979274611404</v>
      </c>
    </row>
    <row r="4143" spans="2:11" x14ac:dyDescent="0.3">
      <c r="B4143" s="126">
        <v>-54690</v>
      </c>
      <c r="K4143" s="113">
        <f t="shared" si="66"/>
        <v>-68858.393782383428</v>
      </c>
    </row>
    <row r="4144" spans="2:11" x14ac:dyDescent="0.3">
      <c r="B4144" s="126">
        <v>-65250</v>
      </c>
      <c r="K4144" s="113">
        <f t="shared" si="66"/>
        <v>-82154.145077720212</v>
      </c>
    </row>
    <row r="4145" spans="2:11" x14ac:dyDescent="0.3">
      <c r="B4145" s="126">
        <v>-71250</v>
      </c>
      <c r="K4145" s="113">
        <f t="shared" si="66"/>
        <v>-89708.549222797927</v>
      </c>
    </row>
    <row r="4146" spans="2:11" x14ac:dyDescent="0.3">
      <c r="B4146" s="126">
        <v>-76550</v>
      </c>
      <c r="K4146" s="113">
        <f t="shared" si="66"/>
        <v>-96381.606217616587</v>
      </c>
    </row>
    <row r="4147" spans="2:11" x14ac:dyDescent="0.3">
      <c r="B4147" s="126">
        <v>-84390</v>
      </c>
      <c r="K4147" s="113">
        <f t="shared" si="66"/>
        <v>-106252.69430051814</v>
      </c>
    </row>
    <row r="4148" spans="2:11" x14ac:dyDescent="0.3">
      <c r="B4148" s="126">
        <v>-87600</v>
      </c>
      <c r="K4148" s="113">
        <f t="shared" si="66"/>
        <v>-110294.30051813471</v>
      </c>
    </row>
    <row r="4149" spans="2:11" x14ac:dyDescent="0.3">
      <c r="B4149" s="126">
        <v>-90670</v>
      </c>
      <c r="K4149" s="113">
        <f t="shared" si="66"/>
        <v>-114159.63730569948</v>
      </c>
    </row>
    <row r="4150" spans="2:11" x14ac:dyDescent="0.3">
      <c r="B4150" s="126">
        <v>-92130</v>
      </c>
      <c r="K4150" s="113">
        <f t="shared" si="66"/>
        <v>-115997.87564766839</v>
      </c>
    </row>
    <row r="4151" spans="2:11" x14ac:dyDescent="0.3">
      <c r="B4151" s="126">
        <v>-88850</v>
      </c>
      <c r="K4151" s="113">
        <f t="shared" si="66"/>
        <v>-111868.13471502591</v>
      </c>
    </row>
    <row r="4152" spans="2:11" x14ac:dyDescent="0.3">
      <c r="B4152" s="126">
        <v>-79510</v>
      </c>
      <c r="K4152" s="113">
        <f t="shared" si="66"/>
        <v>-100108.44559585492</v>
      </c>
    </row>
    <row r="4153" spans="2:11" x14ac:dyDescent="0.3">
      <c r="B4153" s="126">
        <v>-68510</v>
      </c>
      <c r="K4153" s="113">
        <f t="shared" si="66"/>
        <v>-86258.70466321244</v>
      </c>
    </row>
    <row r="4154" spans="2:11" x14ac:dyDescent="0.3">
      <c r="B4154" s="126">
        <v>-56860</v>
      </c>
      <c r="K4154" s="113">
        <f t="shared" si="66"/>
        <v>-71590.56994818653</v>
      </c>
    </row>
    <row r="4155" spans="2:11" x14ac:dyDescent="0.3">
      <c r="B4155" s="126">
        <v>0</v>
      </c>
      <c r="K4155" s="113">
        <f t="shared" si="66"/>
        <v>0</v>
      </c>
    </row>
    <row r="4156" spans="2:11" x14ac:dyDescent="0.3">
      <c r="B4156" s="126">
        <v>0</v>
      </c>
      <c r="K4156" s="113">
        <f t="shared" si="66"/>
        <v>0</v>
      </c>
    </row>
    <row r="4157" spans="2:11" x14ac:dyDescent="0.3">
      <c r="B4157" s="126">
        <v>0</v>
      </c>
      <c r="K4157" s="113">
        <f t="shared" si="66"/>
        <v>0</v>
      </c>
    </row>
    <row r="4158" spans="2:11" x14ac:dyDescent="0.3">
      <c r="B4158" s="126">
        <v>0</v>
      </c>
      <c r="K4158" s="113">
        <f t="shared" si="66"/>
        <v>0</v>
      </c>
    </row>
    <row r="4159" spans="2:11" x14ac:dyDescent="0.3">
      <c r="B4159" s="126">
        <v>0</v>
      </c>
      <c r="K4159" s="113">
        <f t="shared" si="66"/>
        <v>0</v>
      </c>
    </row>
    <row r="4160" spans="2:11" x14ac:dyDescent="0.3">
      <c r="B4160" s="126">
        <v>0</v>
      </c>
      <c r="K4160" s="113">
        <f t="shared" si="66"/>
        <v>0</v>
      </c>
    </row>
    <row r="4161" spans="2:11" x14ac:dyDescent="0.3">
      <c r="B4161" s="126">
        <v>0</v>
      </c>
      <c r="K4161" s="113">
        <f t="shared" si="66"/>
        <v>0</v>
      </c>
    </row>
    <row r="4162" spans="2:11" x14ac:dyDescent="0.3">
      <c r="B4162" s="126">
        <v>0</v>
      </c>
      <c r="K4162" s="113">
        <f t="shared" si="66"/>
        <v>0</v>
      </c>
    </row>
    <row r="4163" spans="2:11" x14ac:dyDescent="0.3">
      <c r="B4163" s="126">
        <v>0</v>
      </c>
      <c r="K4163" s="113">
        <f t="shared" si="66"/>
        <v>0</v>
      </c>
    </row>
    <row r="4164" spans="2:11" x14ac:dyDescent="0.3">
      <c r="B4164" s="126">
        <v>0</v>
      </c>
      <c r="K4164" s="113">
        <f t="shared" si="66"/>
        <v>0</v>
      </c>
    </row>
    <row r="4165" spans="2:11" x14ac:dyDescent="0.3">
      <c r="B4165" s="126">
        <v>0</v>
      </c>
      <c r="K4165" s="113">
        <f t="shared" si="66"/>
        <v>0</v>
      </c>
    </row>
    <row r="4166" spans="2:11" x14ac:dyDescent="0.3">
      <c r="B4166" s="126">
        <v>-80360</v>
      </c>
      <c r="K4166" s="113">
        <f t="shared" si="66"/>
        <v>-101178.65284974093</v>
      </c>
    </row>
    <row r="4167" spans="2:11" x14ac:dyDescent="0.3">
      <c r="B4167" s="126">
        <v>-57910</v>
      </c>
      <c r="K4167" s="113">
        <f t="shared" si="66"/>
        <v>-72912.590673575134</v>
      </c>
    </row>
    <row r="4168" spans="2:11" x14ac:dyDescent="0.3">
      <c r="B4168" s="126">
        <v>-63100</v>
      </c>
      <c r="K4168" s="113">
        <f t="shared" ref="K4168:K4231" si="67">IF(B4168&gt;0,B4168*(1-(1/4.03)),B4168*(1+(1/3.86)))</f>
        <v>-79447.150259067363</v>
      </c>
    </row>
    <row r="4169" spans="2:11" x14ac:dyDescent="0.3">
      <c r="B4169" s="126">
        <v>-70170</v>
      </c>
      <c r="K4169" s="113">
        <f t="shared" si="67"/>
        <v>-88348.756476683935</v>
      </c>
    </row>
    <row r="4170" spans="2:11" x14ac:dyDescent="0.3">
      <c r="B4170" s="126">
        <v>-73100</v>
      </c>
      <c r="K4170" s="113">
        <f t="shared" si="67"/>
        <v>-92037.823834196897</v>
      </c>
    </row>
    <row r="4171" spans="2:11" x14ac:dyDescent="0.3">
      <c r="B4171" s="126">
        <v>-76460</v>
      </c>
      <c r="K4171" s="113">
        <f t="shared" si="67"/>
        <v>-96268.290155440423</v>
      </c>
    </row>
    <row r="4172" spans="2:11" x14ac:dyDescent="0.3">
      <c r="B4172" s="126">
        <v>-82260</v>
      </c>
      <c r="K4172" s="113">
        <f t="shared" si="67"/>
        <v>-103570.88082901554</v>
      </c>
    </row>
    <row r="4173" spans="2:11" x14ac:dyDescent="0.3">
      <c r="B4173" s="126">
        <v>-79480</v>
      </c>
      <c r="K4173" s="113">
        <f t="shared" si="67"/>
        <v>-100070.67357512953</v>
      </c>
    </row>
    <row r="4174" spans="2:11" x14ac:dyDescent="0.3">
      <c r="B4174" s="126">
        <v>-77100</v>
      </c>
      <c r="K4174" s="113">
        <f t="shared" si="67"/>
        <v>-97074.093264248702</v>
      </c>
    </row>
    <row r="4175" spans="2:11" x14ac:dyDescent="0.3">
      <c r="B4175" s="126">
        <v>-75320</v>
      </c>
      <c r="K4175" s="113">
        <f t="shared" si="67"/>
        <v>-94832.953367875656</v>
      </c>
    </row>
    <row r="4176" spans="2:11" x14ac:dyDescent="0.3">
      <c r="B4176" s="126">
        <v>-68910</v>
      </c>
      <c r="K4176" s="113">
        <f t="shared" si="67"/>
        <v>-86762.331606217616</v>
      </c>
    </row>
    <row r="4177" spans="2:11" x14ac:dyDescent="0.3">
      <c r="B4177" s="126">
        <v>-61430</v>
      </c>
      <c r="K4177" s="113">
        <f t="shared" si="67"/>
        <v>-77344.507772020734</v>
      </c>
    </row>
    <row r="4178" spans="2:11" x14ac:dyDescent="0.3">
      <c r="B4178" s="126">
        <v>-53000</v>
      </c>
      <c r="K4178" s="113">
        <f t="shared" si="67"/>
        <v>-66730.56994818653</v>
      </c>
    </row>
    <row r="4179" spans="2:11" x14ac:dyDescent="0.3">
      <c r="B4179" s="126">
        <v>0</v>
      </c>
      <c r="K4179" s="113">
        <f t="shared" si="67"/>
        <v>0</v>
      </c>
    </row>
    <row r="4180" spans="2:11" x14ac:dyDescent="0.3">
      <c r="B4180" s="126">
        <v>0</v>
      </c>
      <c r="K4180" s="113">
        <f t="shared" si="67"/>
        <v>0</v>
      </c>
    </row>
    <row r="4181" spans="2:11" x14ac:dyDescent="0.3">
      <c r="B4181" s="126">
        <v>0</v>
      </c>
      <c r="K4181" s="113">
        <f t="shared" si="67"/>
        <v>0</v>
      </c>
    </row>
    <row r="4182" spans="2:11" x14ac:dyDescent="0.3">
      <c r="B4182" s="126">
        <v>0</v>
      </c>
      <c r="K4182" s="113">
        <f t="shared" si="67"/>
        <v>0</v>
      </c>
    </row>
    <row r="4183" spans="2:11" x14ac:dyDescent="0.3">
      <c r="B4183" s="126">
        <v>0</v>
      </c>
      <c r="K4183" s="113">
        <f t="shared" si="67"/>
        <v>0</v>
      </c>
    </row>
    <row r="4184" spans="2:11" x14ac:dyDescent="0.3">
      <c r="B4184" s="126">
        <v>0</v>
      </c>
      <c r="K4184" s="113">
        <f t="shared" si="67"/>
        <v>0</v>
      </c>
    </row>
    <row r="4185" spans="2:11" x14ac:dyDescent="0.3">
      <c r="B4185" s="126">
        <v>0</v>
      </c>
      <c r="K4185" s="113">
        <f t="shared" si="67"/>
        <v>0</v>
      </c>
    </row>
    <row r="4186" spans="2:11" x14ac:dyDescent="0.3">
      <c r="B4186" s="126">
        <v>0</v>
      </c>
      <c r="K4186" s="113">
        <f t="shared" si="67"/>
        <v>0</v>
      </c>
    </row>
    <row r="4187" spans="2:11" x14ac:dyDescent="0.3">
      <c r="B4187" s="126">
        <v>0</v>
      </c>
      <c r="K4187" s="113">
        <f t="shared" si="67"/>
        <v>0</v>
      </c>
    </row>
    <row r="4188" spans="2:11" x14ac:dyDescent="0.3">
      <c r="B4188" s="126">
        <v>0</v>
      </c>
      <c r="K4188" s="113">
        <f t="shared" si="67"/>
        <v>0</v>
      </c>
    </row>
    <row r="4189" spans="2:11" x14ac:dyDescent="0.3">
      <c r="B4189" s="126">
        <v>0</v>
      </c>
      <c r="K4189" s="113">
        <f t="shared" si="67"/>
        <v>0</v>
      </c>
    </row>
    <row r="4190" spans="2:11" x14ac:dyDescent="0.3">
      <c r="B4190" s="126">
        <v>0</v>
      </c>
      <c r="K4190" s="113">
        <f t="shared" si="67"/>
        <v>0</v>
      </c>
    </row>
    <row r="4191" spans="2:11" x14ac:dyDescent="0.3">
      <c r="B4191" s="126">
        <v>0</v>
      </c>
      <c r="K4191" s="113">
        <f t="shared" si="67"/>
        <v>0</v>
      </c>
    </row>
    <row r="4192" spans="2:11" x14ac:dyDescent="0.3">
      <c r="B4192" s="126">
        <v>0</v>
      </c>
      <c r="K4192" s="113">
        <f t="shared" si="67"/>
        <v>0</v>
      </c>
    </row>
    <row r="4193" spans="2:11" x14ac:dyDescent="0.3">
      <c r="B4193" s="126">
        <v>-97360</v>
      </c>
      <c r="K4193" s="113">
        <f t="shared" si="67"/>
        <v>-122582.79792746114</v>
      </c>
    </row>
    <row r="4194" spans="2:11" x14ac:dyDescent="0.3">
      <c r="B4194" s="126">
        <v>-64769.999999999993</v>
      </c>
      <c r="K4194" s="113">
        <f t="shared" si="67"/>
        <v>-81549.792746113977</v>
      </c>
    </row>
    <row r="4195" spans="2:11" x14ac:dyDescent="0.3">
      <c r="B4195" s="126">
        <v>-54170</v>
      </c>
      <c r="K4195" s="113">
        <f t="shared" si="67"/>
        <v>-68203.678756476686</v>
      </c>
    </row>
    <row r="4196" spans="2:11" x14ac:dyDescent="0.3">
      <c r="B4196" s="126">
        <v>-55480</v>
      </c>
      <c r="K4196" s="113">
        <f t="shared" si="67"/>
        <v>-69853.05699481866</v>
      </c>
    </row>
    <row r="4197" spans="2:11" x14ac:dyDescent="0.3">
      <c r="B4197" s="126">
        <v>-60030</v>
      </c>
      <c r="K4197" s="113">
        <f t="shared" si="67"/>
        <v>-75581.813471502595</v>
      </c>
    </row>
    <row r="4198" spans="2:11" x14ac:dyDescent="0.3">
      <c r="B4198" s="126">
        <v>-57500</v>
      </c>
      <c r="K4198" s="113">
        <f t="shared" si="67"/>
        <v>-72396.373056994824</v>
      </c>
    </row>
    <row r="4199" spans="2:11" x14ac:dyDescent="0.3">
      <c r="B4199" s="126">
        <v>-54170</v>
      </c>
      <c r="K4199" s="113">
        <f t="shared" si="67"/>
        <v>-68203.678756476686</v>
      </c>
    </row>
    <row r="4200" spans="2:11" x14ac:dyDescent="0.3">
      <c r="B4200" s="126">
        <v>0</v>
      </c>
      <c r="K4200" s="113">
        <f t="shared" si="67"/>
        <v>0</v>
      </c>
    </row>
    <row r="4201" spans="2:11" x14ac:dyDescent="0.3">
      <c r="B4201" s="126">
        <v>0</v>
      </c>
      <c r="K4201" s="113">
        <f t="shared" si="67"/>
        <v>0</v>
      </c>
    </row>
    <row r="4202" spans="2:11" x14ac:dyDescent="0.3">
      <c r="B4202" s="126">
        <v>0</v>
      </c>
      <c r="K4202" s="113">
        <f t="shared" si="67"/>
        <v>0</v>
      </c>
    </row>
    <row r="4203" spans="2:11" x14ac:dyDescent="0.3">
      <c r="B4203" s="126">
        <v>0</v>
      </c>
      <c r="K4203" s="113">
        <f t="shared" si="67"/>
        <v>0</v>
      </c>
    </row>
    <row r="4204" spans="2:11" x14ac:dyDescent="0.3">
      <c r="B4204" s="126">
        <v>0</v>
      </c>
      <c r="K4204" s="113">
        <f t="shared" si="67"/>
        <v>0</v>
      </c>
    </row>
    <row r="4205" spans="2:11" x14ac:dyDescent="0.3">
      <c r="B4205" s="126">
        <v>0</v>
      </c>
      <c r="K4205" s="113">
        <f t="shared" si="67"/>
        <v>0</v>
      </c>
    </row>
    <row r="4206" spans="2:11" x14ac:dyDescent="0.3">
      <c r="B4206" s="126">
        <v>0</v>
      </c>
      <c r="K4206" s="113">
        <f t="shared" si="67"/>
        <v>0</v>
      </c>
    </row>
    <row r="4207" spans="2:11" x14ac:dyDescent="0.3">
      <c r="B4207" s="126">
        <v>0</v>
      </c>
      <c r="K4207" s="113">
        <f t="shared" si="67"/>
        <v>0</v>
      </c>
    </row>
    <row r="4208" spans="2:11" x14ac:dyDescent="0.3">
      <c r="B4208" s="126">
        <v>0</v>
      </c>
      <c r="K4208" s="113">
        <f t="shared" si="67"/>
        <v>0</v>
      </c>
    </row>
    <row r="4209" spans="2:11" x14ac:dyDescent="0.3">
      <c r="B4209" s="126">
        <v>0</v>
      </c>
      <c r="K4209" s="113">
        <f t="shared" si="67"/>
        <v>0</v>
      </c>
    </row>
    <row r="4210" spans="2:11" x14ac:dyDescent="0.3">
      <c r="B4210" s="126">
        <v>0</v>
      </c>
      <c r="K4210" s="113">
        <f t="shared" si="67"/>
        <v>0</v>
      </c>
    </row>
    <row r="4211" spans="2:11" x14ac:dyDescent="0.3">
      <c r="B4211" s="126">
        <v>0</v>
      </c>
      <c r="K4211" s="113">
        <f t="shared" si="67"/>
        <v>0</v>
      </c>
    </row>
    <row r="4212" spans="2:11" x14ac:dyDescent="0.3">
      <c r="B4212" s="126">
        <v>0</v>
      </c>
      <c r="K4212" s="113">
        <f t="shared" si="67"/>
        <v>0</v>
      </c>
    </row>
    <row r="4213" spans="2:11" x14ac:dyDescent="0.3">
      <c r="B4213" s="126">
        <v>-65600</v>
      </c>
      <c r="K4213" s="113">
        <f t="shared" si="67"/>
        <v>-82594.818652849746</v>
      </c>
    </row>
    <row r="4214" spans="2:11" x14ac:dyDescent="0.3">
      <c r="B4214" s="126">
        <v>-37840</v>
      </c>
      <c r="K4214" s="113">
        <f t="shared" si="67"/>
        <v>-47643.108808290155</v>
      </c>
    </row>
    <row r="4215" spans="2:11" x14ac:dyDescent="0.3">
      <c r="B4215" s="126">
        <v>-41600</v>
      </c>
      <c r="K4215" s="113">
        <f t="shared" si="67"/>
        <v>-52377.202072538865</v>
      </c>
    </row>
    <row r="4216" spans="2:11" x14ac:dyDescent="0.3">
      <c r="B4216" s="126">
        <v>-45030</v>
      </c>
      <c r="K4216" s="113">
        <f t="shared" si="67"/>
        <v>-56695.803108808293</v>
      </c>
    </row>
    <row r="4217" spans="2:11" x14ac:dyDescent="0.3">
      <c r="B4217" s="126">
        <v>-49510</v>
      </c>
      <c r="K4217" s="113">
        <f t="shared" si="67"/>
        <v>-62336.424870466326</v>
      </c>
    </row>
    <row r="4218" spans="2:11" x14ac:dyDescent="0.3">
      <c r="B4218" s="126">
        <v>-53630</v>
      </c>
      <c r="K4218" s="113">
        <f t="shared" si="67"/>
        <v>-67523.78238341969</v>
      </c>
    </row>
    <row r="4219" spans="2:11" x14ac:dyDescent="0.3">
      <c r="B4219" s="126">
        <v>-54440</v>
      </c>
      <c r="K4219" s="113">
        <f t="shared" si="67"/>
        <v>-68543.626943005176</v>
      </c>
    </row>
    <row r="4220" spans="2:11" x14ac:dyDescent="0.3">
      <c r="B4220" s="126">
        <v>-56000</v>
      </c>
      <c r="K4220" s="113">
        <f t="shared" si="67"/>
        <v>-70507.772020725388</v>
      </c>
    </row>
    <row r="4221" spans="2:11" x14ac:dyDescent="0.3">
      <c r="B4221" s="126">
        <v>-55950</v>
      </c>
      <c r="K4221" s="113">
        <f t="shared" si="67"/>
        <v>-70444.818652849746</v>
      </c>
    </row>
    <row r="4222" spans="2:11" x14ac:dyDescent="0.3">
      <c r="B4222" s="126">
        <v>-55580</v>
      </c>
      <c r="K4222" s="113">
        <f t="shared" si="67"/>
        <v>-69978.963730569943</v>
      </c>
    </row>
    <row r="4223" spans="2:11" x14ac:dyDescent="0.3">
      <c r="B4223" s="126">
        <v>-52710</v>
      </c>
      <c r="K4223" s="113">
        <f t="shared" si="67"/>
        <v>-66365.440414507771</v>
      </c>
    </row>
    <row r="4224" spans="2:11" x14ac:dyDescent="0.3">
      <c r="B4224" s="126">
        <v>-46860</v>
      </c>
      <c r="K4224" s="113">
        <f t="shared" si="67"/>
        <v>-58999.896373056996</v>
      </c>
    </row>
    <row r="4225" spans="2:11" x14ac:dyDescent="0.3">
      <c r="B4225" s="126">
        <v>-39650</v>
      </c>
      <c r="K4225" s="113">
        <f t="shared" si="67"/>
        <v>-49922.020725388604</v>
      </c>
    </row>
    <row r="4226" spans="2:11" x14ac:dyDescent="0.3">
      <c r="B4226" s="126">
        <v>-32180</v>
      </c>
      <c r="K4226" s="113">
        <f t="shared" si="67"/>
        <v>-40516.787564766841</v>
      </c>
    </row>
    <row r="4227" spans="2:11" x14ac:dyDescent="0.3">
      <c r="B4227" s="126">
        <v>0</v>
      </c>
      <c r="K4227" s="113">
        <f t="shared" si="67"/>
        <v>0</v>
      </c>
    </row>
    <row r="4228" spans="2:11" x14ac:dyDescent="0.3">
      <c r="B4228" s="126">
        <v>0</v>
      </c>
      <c r="K4228" s="113">
        <f t="shared" si="67"/>
        <v>0</v>
      </c>
    </row>
    <row r="4229" spans="2:11" x14ac:dyDescent="0.3">
      <c r="B4229" s="126">
        <v>0</v>
      </c>
      <c r="K4229" s="113">
        <f t="shared" si="67"/>
        <v>0</v>
      </c>
    </row>
    <row r="4230" spans="2:11" x14ac:dyDescent="0.3">
      <c r="B4230" s="126">
        <v>0</v>
      </c>
      <c r="K4230" s="113">
        <f t="shared" si="67"/>
        <v>0</v>
      </c>
    </row>
    <row r="4231" spans="2:11" x14ac:dyDescent="0.3">
      <c r="B4231" s="126">
        <v>0</v>
      </c>
      <c r="K4231" s="113">
        <f t="shared" si="67"/>
        <v>0</v>
      </c>
    </row>
    <row r="4232" spans="2:11" x14ac:dyDescent="0.3">
      <c r="B4232" s="126">
        <v>0</v>
      </c>
      <c r="K4232" s="113">
        <f t="shared" ref="K4232:K4295" si="68">IF(B4232&gt;0,B4232*(1-(1/4.03)),B4232*(1+(1/3.86)))</f>
        <v>0</v>
      </c>
    </row>
    <row r="4233" spans="2:11" x14ac:dyDescent="0.3">
      <c r="B4233" s="126">
        <v>0</v>
      </c>
      <c r="K4233" s="113">
        <f t="shared" si="68"/>
        <v>0</v>
      </c>
    </row>
    <row r="4234" spans="2:11" x14ac:dyDescent="0.3">
      <c r="B4234" s="126">
        <v>0</v>
      </c>
      <c r="K4234" s="113">
        <f t="shared" si="68"/>
        <v>0</v>
      </c>
    </row>
    <row r="4235" spans="2:11" x14ac:dyDescent="0.3">
      <c r="B4235" s="126">
        <v>0</v>
      </c>
      <c r="K4235" s="113">
        <f t="shared" si="68"/>
        <v>0</v>
      </c>
    </row>
    <row r="4236" spans="2:11" x14ac:dyDescent="0.3">
      <c r="B4236" s="126">
        <v>0</v>
      </c>
      <c r="K4236" s="113">
        <f t="shared" si="68"/>
        <v>0</v>
      </c>
    </row>
    <row r="4237" spans="2:11" x14ac:dyDescent="0.3">
      <c r="B4237" s="126">
        <v>-43740</v>
      </c>
      <c r="K4237" s="113">
        <f t="shared" si="68"/>
        <v>-55071.60621761658</v>
      </c>
    </row>
    <row r="4238" spans="2:11" x14ac:dyDescent="0.3">
      <c r="B4238" s="126">
        <v>-27980</v>
      </c>
      <c r="K4238" s="113">
        <f t="shared" si="68"/>
        <v>-35228.704663212433</v>
      </c>
    </row>
    <row r="4239" spans="2:11" x14ac:dyDescent="0.3">
      <c r="B4239" s="126">
        <v>-35100</v>
      </c>
      <c r="K4239" s="113">
        <f t="shared" si="68"/>
        <v>-44193.264248704661</v>
      </c>
    </row>
    <row r="4240" spans="2:11" x14ac:dyDescent="0.3">
      <c r="B4240" s="126">
        <v>-48030</v>
      </c>
      <c r="K4240" s="113">
        <f t="shared" si="68"/>
        <v>-60473.005181347151</v>
      </c>
    </row>
    <row r="4241" spans="2:11" x14ac:dyDescent="0.3">
      <c r="B4241" s="126">
        <v>-54820</v>
      </c>
      <c r="K4241" s="113">
        <f t="shared" si="68"/>
        <v>-69022.072538860099</v>
      </c>
    </row>
    <row r="4242" spans="2:11" x14ac:dyDescent="0.3">
      <c r="B4242" s="126">
        <v>-61550</v>
      </c>
      <c r="K4242" s="113">
        <f t="shared" si="68"/>
        <v>-77495.595854922285</v>
      </c>
    </row>
    <row r="4243" spans="2:11" x14ac:dyDescent="0.3">
      <c r="B4243" s="126">
        <v>-66730</v>
      </c>
      <c r="K4243" s="113">
        <f t="shared" si="68"/>
        <v>-84017.564766839379</v>
      </c>
    </row>
    <row r="4244" spans="2:11" x14ac:dyDescent="0.3">
      <c r="B4244" s="126">
        <v>-73410</v>
      </c>
      <c r="K4244" s="113">
        <f t="shared" si="68"/>
        <v>-92428.13471502591</v>
      </c>
    </row>
    <row r="4245" spans="2:11" x14ac:dyDescent="0.3">
      <c r="B4245" s="126">
        <v>-71870</v>
      </c>
      <c r="K4245" s="113">
        <f t="shared" si="68"/>
        <v>-90489.170984455966</v>
      </c>
    </row>
    <row r="4246" spans="2:11" x14ac:dyDescent="0.3">
      <c r="B4246" s="126">
        <v>-65319.999999999993</v>
      </c>
      <c r="K4246" s="113">
        <f t="shared" si="68"/>
        <v>-82242.279792746107</v>
      </c>
    </row>
    <row r="4247" spans="2:11" x14ac:dyDescent="0.3">
      <c r="B4247" s="126">
        <v>-61880</v>
      </c>
      <c r="K4247" s="113">
        <f t="shared" si="68"/>
        <v>-77911.088082901551</v>
      </c>
    </row>
    <row r="4248" spans="2:11" x14ac:dyDescent="0.3">
      <c r="B4248" s="126">
        <v>-54600</v>
      </c>
      <c r="K4248" s="113">
        <f t="shared" si="68"/>
        <v>-68745.07772020725</v>
      </c>
    </row>
    <row r="4249" spans="2:11" x14ac:dyDescent="0.3">
      <c r="B4249" s="126">
        <v>-45940</v>
      </c>
      <c r="K4249" s="113">
        <f t="shared" si="68"/>
        <v>-57841.554404145078</v>
      </c>
    </row>
    <row r="4250" spans="2:11" x14ac:dyDescent="0.3">
      <c r="B4250" s="126">
        <v>-37880</v>
      </c>
      <c r="K4250" s="113">
        <f t="shared" si="68"/>
        <v>-47693.471502590677</v>
      </c>
    </row>
    <row r="4251" spans="2:11" x14ac:dyDescent="0.3">
      <c r="B4251" s="126">
        <v>0</v>
      </c>
      <c r="K4251" s="113">
        <f t="shared" si="68"/>
        <v>0</v>
      </c>
    </row>
    <row r="4252" spans="2:11" x14ac:dyDescent="0.3">
      <c r="B4252" s="126">
        <v>0</v>
      </c>
      <c r="K4252" s="113">
        <f t="shared" si="68"/>
        <v>0</v>
      </c>
    </row>
    <row r="4253" spans="2:11" x14ac:dyDescent="0.3">
      <c r="B4253" s="126">
        <v>0</v>
      </c>
      <c r="K4253" s="113">
        <f t="shared" si="68"/>
        <v>0</v>
      </c>
    </row>
    <row r="4254" spans="2:11" x14ac:dyDescent="0.3">
      <c r="B4254" s="126">
        <v>0</v>
      </c>
      <c r="K4254" s="113">
        <f t="shared" si="68"/>
        <v>0</v>
      </c>
    </row>
    <row r="4255" spans="2:11" x14ac:dyDescent="0.3">
      <c r="B4255" s="126">
        <v>0</v>
      </c>
      <c r="K4255" s="113">
        <f t="shared" si="68"/>
        <v>0</v>
      </c>
    </row>
    <row r="4256" spans="2:11" x14ac:dyDescent="0.3">
      <c r="B4256" s="126">
        <v>0</v>
      </c>
      <c r="K4256" s="113">
        <f t="shared" si="68"/>
        <v>0</v>
      </c>
    </row>
    <row r="4257" spans="2:11" x14ac:dyDescent="0.3">
      <c r="B4257" s="126">
        <v>0</v>
      </c>
      <c r="K4257" s="113">
        <f t="shared" si="68"/>
        <v>0</v>
      </c>
    </row>
    <row r="4258" spans="2:11" x14ac:dyDescent="0.3">
      <c r="B4258" s="126">
        <v>0</v>
      </c>
      <c r="K4258" s="113">
        <f t="shared" si="68"/>
        <v>0</v>
      </c>
    </row>
    <row r="4259" spans="2:11" x14ac:dyDescent="0.3">
      <c r="B4259" s="126">
        <v>0</v>
      </c>
      <c r="K4259" s="113">
        <f t="shared" si="68"/>
        <v>0</v>
      </c>
    </row>
    <row r="4260" spans="2:11" x14ac:dyDescent="0.3">
      <c r="B4260" s="126">
        <v>0</v>
      </c>
      <c r="K4260" s="113">
        <f t="shared" si="68"/>
        <v>0</v>
      </c>
    </row>
    <row r="4261" spans="2:11" x14ac:dyDescent="0.3">
      <c r="B4261" s="126">
        <v>-46750</v>
      </c>
      <c r="K4261" s="113">
        <f t="shared" si="68"/>
        <v>-58861.398963730571</v>
      </c>
    </row>
    <row r="4262" spans="2:11" x14ac:dyDescent="0.3">
      <c r="B4262" s="126">
        <v>-30680</v>
      </c>
      <c r="K4262" s="113">
        <f t="shared" si="68"/>
        <v>-38628.186528497412</v>
      </c>
    </row>
    <row r="4263" spans="2:11" x14ac:dyDescent="0.3">
      <c r="B4263" s="126">
        <v>-44030</v>
      </c>
      <c r="K4263" s="113">
        <f t="shared" si="68"/>
        <v>-55436.735751295339</v>
      </c>
    </row>
    <row r="4264" spans="2:11" x14ac:dyDescent="0.3">
      <c r="B4264" s="126">
        <v>-55200</v>
      </c>
      <c r="K4264" s="113">
        <f t="shared" si="68"/>
        <v>-69500.518134715021</v>
      </c>
    </row>
    <row r="4265" spans="2:11" x14ac:dyDescent="0.3">
      <c r="B4265" s="126">
        <v>-60810</v>
      </c>
      <c r="K4265" s="113">
        <f t="shared" si="68"/>
        <v>-76563.886010362694</v>
      </c>
    </row>
    <row r="4266" spans="2:11" x14ac:dyDescent="0.3">
      <c r="B4266" s="126">
        <v>-62150</v>
      </c>
      <c r="K4266" s="113">
        <f t="shared" si="68"/>
        <v>-78251.036269430057</v>
      </c>
    </row>
    <row r="4267" spans="2:11" x14ac:dyDescent="0.3">
      <c r="B4267" s="126">
        <v>-69870</v>
      </c>
      <c r="K4267" s="113">
        <f t="shared" si="68"/>
        <v>-87971.036269430057</v>
      </c>
    </row>
    <row r="4268" spans="2:11" x14ac:dyDescent="0.3">
      <c r="B4268" s="126">
        <v>-73790</v>
      </c>
      <c r="K4268" s="113">
        <f t="shared" si="68"/>
        <v>-92906.580310880832</v>
      </c>
    </row>
    <row r="4269" spans="2:11" x14ac:dyDescent="0.3">
      <c r="B4269" s="126">
        <v>-80790</v>
      </c>
      <c r="K4269" s="113">
        <f t="shared" si="68"/>
        <v>-101720.05181347151</v>
      </c>
    </row>
    <row r="4270" spans="2:11" x14ac:dyDescent="0.3">
      <c r="B4270" s="126">
        <v>-79180</v>
      </c>
      <c r="K4270" s="113">
        <f t="shared" si="68"/>
        <v>-99692.953367875656</v>
      </c>
    </row>
    <row r="4271" spans="2:11" x14ac:dyDescent="0.3">
      <c r="B4271" s="126">
        <v>-72860</v>
      </c>
      <c r="K4271" s="113">
        <f t="shared" si="68"/>
        <v>-91735.64766839378</v>
      </c>
    </row>
    <row r="4272" spans="2:11" x14ac:dyDescent="0.3">
      <c r="B4272" s="126">
        <v>-64640</v>
      </c>
      <c r="K4272" s="113">
        <f t="shared" si="68"/>
        <v>-81386.113989637306</v>
      </c>
    </row>
    <row r="4273" spans="2:11" x14ac:dyDescent="0.3">
      <c r="B4273" s="126">
        <v>-55930</v>
      </c>
      <c r="K4273" s="113">
        <f t="shared" si="68"/>
        <v>-70419.637305699478</v>
      </c>
    </row>
    <row r="4274" spans="2:11" x14ac:dyDescent="0.3">
      <c r="B4274" s="126">
        <v>-45750</v>
      </c>
      <c r="K4274" s="113">
        <f t="shared" si="68"/>
        <v>-57602.331606217616</v>
      </c>
    </row>
    <row r="4275" spans="2:11" x14ac:dyDescent="0.3">
      <c r="B4275" s="126">
        <v>0</v>
      </c>
      <c r="K4275" s="113">
        <f t="shared" si="68"/>
        <v>0</v>
      </c>
    </row>
    <row r="4276" spans="2:11" x14ac:dyDescent="0.3">
      <c r="B4276" s="126">
        <v>0</v>
      </c>
      <c r="K4276" s="113">
        <f t="shared" si="68"/>
        <v>0</v>
      </c>
    </row>
    <row r="4277" spans="2:11" x14ac:dyDescent="0.3">
      <c r="B4277" s="126">
        <v>0</v>
      </c>
      <c r="K4277" s="113">
        <f t="shared" si="68"/>
        <v>0</v>
      </c>
    </row>
    <row r="4278" spans="2:11" x14ac:dyDescent="0.3">
      <c r="B4278" s="126">
        <v>0</v>
      </c>
      <c r="K4278" s="113">
        <f t="shared" si="68"/>
        <v>0</v>
      </c>
    </row>
    <row r="4279" spans="2:11" x14ac:dyDescent="0.3">
      <c r="B4279" s="126">
        <v>0</v>
      </c>
      <c r="K4279" s="113">
        <f t="shared" si="68"/>
        <v>0</v>
      </c>
    </row>
    <row r="4280" spans="2:11" x14ac:dyDescent="0.3">
      <c r="B4280" s="126">
        <v>0</v>
      </c>
      <c r="K4280" s="113">
        <f t="shared" si="68"/>
        <v>0</v>
      </c>
    </row>
    <row r="4281" spans="2:11" x14ac:dyDescent="0.3">
      <c r="B4281" s="126">
        <v>0</v>
      </c>
      <c r="K4281" s="113">
        <f t="shared" si="68"/>
        <v>0</v>
      </c>
    </row>
    <row r="4282" spans="2:11" x14ac:dyDescent="0.3">
      <c r="B4282" s="126">
        <v>0</v>
      </c>
      <c r="K4282" s="113">
        <f t="shared" si="68"/>
        <v>0</v>
      </c>
    </row>
    <row r="4283" spans="2:11" x14ac:dyDescent="0.3">
      <c r="B4283" s="126">
        <v>0</v>
      </c>
      <c r="K4283" s="113">
        <f t="shared" si="68"/>
        <v>0</v>
      </c>
    </row>
    <row r="4284" spans="2:11" x14ac:dyDescent="0.3">
      <c r="B4284" s="126">
        <v>0</v>
      </c>
      <c r="K4284" s="113">
        <f t="shared" si="68"/>
        <v>0</v>
      </c>
    </row>
    <row r="4285" spans="2:11" x14ac:dyDescent="0.3">
      <c r="B4285" s="126">
        <v>-54170</v>
      </c>
      <c r="K4285" s="113">
        <f t="shared" si="68"/>
        <v>-68203.678756476686</v>
      </c>
    </row>
    <row r="4286" spans="2:11" x14ac:dyDescent="0.3">
      <c r="B4286" s="126">
        <v>-36740</v>
      </c>
      <c r="K4286" s="113">
        <f t="shared" si="68"/>
        <v>-46258.13471502591</v>
      </c>
    </row>
    <row r="4287" spans="2:11" x14ac:dyDescent="0.3">
      <c r="B4287" s="126">
        <v>-48310</v>
      </c>
      <c r="K4287" s="113">
        <f t="shared" si="68"/>
        <v>-60825.544041450776</v>
      </c>
    </row>
    <row r="4288" spans="2:11" x14ac:dyDescent="0.3">
      <c r="B4288" s="126">
        <v>-60430</v>
      </c>
      <c r="K4288" s="113">
        <f t="shared" si="68"/>
        <v>-76085.440414507771</v>
      </c>
    </row>
    <row r="4289" spans="2:11" x14ac:dyDescent="0.3">
      <c r="B4289" s="126">
        <v>-70410</v>
      </c>
      <c r="K4289" s="113">
        <f t="shared" si="68"/>
        <v>-88650.932642487052</v>
      </c>
    </row>
    <row r="4290" spans="2:11" x14ac:dyDescent="0.3">
      <c r="B4290" s="126">
        <v>-76820</v>
      </c>
      <c r="K4290" s="113">
        <f t="shared" si="68"/>
        <v>-96721.554404145078</v>
      </c>
    </row>
    <row r="4291" spans="2:11" x14ac:dyDescent="0.3">
      <c r="B4291" s="126">
        <v>-81770</v>
      </c>
      <c r="K4291" s="113">
        <f t="shared" si="68"/>
        <v>-102953.9378238342</v>
      </c>
    </row>
    <row r="4292" spans="2:11" x14ac:dyDescent="0.3">
      <c r="B4292" s="126">
        <v>-83630</v>
      </c>
      <c r="K4292" s="113">
        <f t="shared" si="68"/>
        <v>-105295.80310880829</v>
      </c>
    </row>
    <row r="4293" spans="2:11" x14ac:dyDescent="0.3">
      <c r="B4293" s="126">
        <v>-87000</v>
      </c>
      <c r="K4293" s="113">
        <f t="shared" si="68"/>
        <v>-109538.86010362694</v>
      </c>
    </row>
    <row r="4294" spans="2:11" x14ac:dyDescent="0.3">
      <c r="B4294" s="126">
        <v>-86350</v>
      </c>
      <c r="K4294" s="113">
        <f t="shared" si="68"/>
        <v>-108720.46632124353</v>
      </c>
    </row>
    <row r="4295" spans="2:11" x14ac:dyDescent="0.3">
      <c r="B4295" s="126">
        <v>-81890</v>
      </c>
      <c r="K4295" s="113">
        <f t="shared" si="68"/>
        <v>-103105.02590673575</v>
      </c>
    </row>
    <row r="4296" spans="2:11" x14ac:dyDescent="0.3">
      <c r="B4296" s="126">
        <v>-73620</v>
      </c>
      <c r="K4296" s="113">
        <f t="shared" ref="K4296:K4359" si="69">IF(B4296&gt;0,B4296*(1-(1/4.03)),B4296*(1+(1/3.86)))</f>
        <v>-92692.538860103625</v>
      </c>
    </row>
    <row r="4297" spans="2:11" x14ac:dyDescent="0.3">
      <c r="B4297" s="126">
        <v>-62940</v>
      </c>
      <c r="K4297" s="113">
        <f t="shared" si="69"/>
        <v>-79245.699481865289</v>
      </c>
    </row>
    <row r="4298" spans="2:11" x14ac:dyDescent="0.3">
      <c r="B4298" s="126">
        <v>-51830</v>
      </c>
      <c r="K4298" s="113">
        <f t="shared" si="69"/>
        <v>-65257.461139896375</v>
      </c>
    </row>
    <row r="4299" spans="2:11" x14ac:dyDescent="0.3">
      <c r="B4299" s="126">
        <v>0</v>
      </c>
      <c r="K4299" s="113">
        <f t="shared" si="69"/>
        <v>0</v>
      </c>
    </row>
    <row r="4300" spans="2:11" x14ac:dyDescent="0.3">
      <c r="B4300" s="126">
        <v>0</v>
      </c>
      <c r="K4300" s="113">
        <f t="shared" si="69"/>
        <v>0</v>
      </c>
    </row>
    <row r="4301" spans="2:11" x14ac:dyDescent="0.3">
      <c r="B4301" s="126">
        <v>0</v>
      </c>
      <c r="K4301" s="113">
        <f t="shared" si="69"/>
        <v>0</v>
      </c>
    </row>
    <row r="4302" spans="2:11" x14ac:dyDescent="0.3">
      <c r="B4302" s="126">
        <v>0</v>
      </c>
      <c r="K4302" s="113">
        <f t="shared" si="69"/>
        <v>0</v>
      </c>
    </row>
    <row r="4303" spans="2:11" x14ac:dyDescent="0.3">
      <c r="B4303" s="126">
        <v>0</v>
      </c>
      <c r="K4303" s="113">
        <f t="shared" si="69"/>
        <v>0</v>
      </c>
    </row>
    <row r="4304" spans="2:11" x14ac:dyDescent="0.3">
      <c r="B4304" s="126">
        <v>0</v>
      </c>
      <c r="K4304" s="113">
        <f t="shared" si="69"/>
        <v>0</v>
      </c>
    </row>
    <row r="4305" spans="2:11" x14ac:dyDescent="0.3">
      <c r="B4305" s="126">
        <v>0</v>
      </c>
      <c r="K4305" s="113">
        <f t="shared" si="69"/>
        <v>0</v>
      </c>
    </row>
    <row r="4306" spans="2:11" x14ac:dyDescent="0.3">
      <c r="B4306" s="126">
        <v>0</v>
      </c>
      <c r="K4306" s="113">
        <f t="shared" si="69"/>
        <v>0</v>
      </c>
    </row>
    <row r="4307" spans="2:11" x14ac:dyDescent="0.3">
      <c r="B4307" s="126">
        <v>0</v>
      </c>
      <c r="K4307" s="113">
        <f t="shared" si="69"/>
        <v>0</v>
      </c>
    </row>
    <row r="4308" spans="2:11" x14ac:dyDescent="0.3">
      <c r="B4308" s="126">
        <v>0</v>
      </c>
      <c r="K4308" s="113">
        <f t="shared" si="69"/>
        <v>0</v>
      </c>
    </row>
    <row r="4309" spans="2:11" x14ac:dyDescent="0.3">
      <c r="B4309" s="126">
        <v>-61300</v>
      </c>
      <c r="K4309" s="113">
        <f t="shared" si="69"/>
        <v>-77180.829015544048</v>
      </c>
    </row>
    <row r="4310" spans="2:11" x14ac:dyDescent="0.3">
      <c r="B4310" s="126">
        <v>-44010</v>
      </c>
      <c r="K4310" s="113">
        <f t="shared" si="69"/>
        <v>-55411.554404145078</v>
      </c>
    </row>
    <row r="4311" spans="2:11" x14ac:dyDescent="0.3">
      <c r="B4311" s="126">
        <v>-56240</v>
      </c>
      <c r="K4311" s="113">
        <f t="shared" si="69"/>
        <v>-70809.948186528505</v>
      </c>
    </row>
    <row r="4312" spans="2:11" x14ac:dyDescent="0.3">
      <c r="B4312" s="126">
        <v>-67350</v>
      </c>
      <c r="K4312" s="113">
        <f t="shared" si="69"/>
        <v>-84798.186528497405</v>
      </c>
    </row>
    <row r="4313" spans="2:11" x14ac:dyDescent="0.3">
      <c r="B4313" s="126">
        <v>-73430</v>
      </c>
      <c r="K4313" s="113">
        <f t="shared" si="69"/>
        <v>-92453.316062176164</v>
      </c>
    </row>
    <row r="4314" spans="2:11" x14ac:dyDescent="0.3">
      <c r="B4314" s="126">
        <v>-79130</v>
      </c>
      <c r="K4314" s="113">
        <f t="shared" si="69"/>
        <v>-99630</v>
      </c>
    </row>
    <row r="4315" spans="2:11" x14ac:dyDescent="0.3">
      <c r="B4315" s="126">
        <v>-82930</v>
      </c>
      <c r="K4315" s="113">
        <f t="shared" si="69"/>
        <v>-104414.45595854922</v>
      </c>
    </row>
    <row r="4316" spans="2:11" x14ac:dyDescent="0.3">
      <c r="B4316" s="126">
        <v>-83910</v>
      </c>
      <c r="K4316" s="113">
        <f t="shared" si="69"/>
        <v>-105648.34196891192</v>
      </c>
    </row>
    <row r="4317" spans="2:11" x14ac:dyDescent="0.3">
      <c r="B4317" s="126">
        <v>-85480</v>
      </c>
      <c r="K4317" s="113">
        <f t="shared" si="69"/>
        <v>-107625.07772020725</v>
      </c>
    </row>
    <row r="4318" spans="2:11" x14ac:dyDescent="0.3">
      <c r="B4318" s="126">
        <v>-85080</v>
      </c>
      <c r="K4318" s="113">
        <f t="shared" si="69"/>
        <v>-107121.45077720207</v>
      </c>
    </row>
    <row r="4319" spans="2:11" x14ac:dyDescent="0.3">
      <c r="B4319" s="126">
        <v>-80590</v>
      </c>
      <c r="K4319" s="113">
        <f t="shared" si="69"/>
        <v>-101468.23834196891</v>
      </c>
    </row>
    <row r="4320" spans="2:11" x14ac:dyDescent="0.3">
      <c r="B4320" s="126">
        <v>-69260</v>
      </c>
      <c r="K4320" s="113">
        <f t="shared" si="69"/>
        <v>-87203.005181347151</v>
      </c>
    </row>
    <row r="4321" spans="2:11" x14ac:dyDescent="0.3">
      <c r="B4321" s="126">
        <v>-59140</v>
      </c>
      <c r="K4321" s="113">
        <f t="shared" si="69"/>
        <v>-74461.243523316065</v>
      </c>
    </row>
    <row r="4322" spans="2:11" x14ac:dyDescent="0.3">
      <c r="B4322" s="126">
        <v>-49090</v>
      </c>
      <c r="K4322" s="113">
        <f t="shared" si="69"/>
        <v>-61807.616580310882</v>
      </c>
    </row>
    <row r="4323" spans="2:11" x14ac:dyDescent="0.3">
      <c r="B4323" s="126">
        <v>0</v>
      </c>
      <c r="K4323" s="113">
        <f t="shared" si="69"/>
        <v>0</v>
      </c>
    </row>
    <row r="4324" spans="2:11" x14ac:dyDescent="0.3">
      <c r="B4324" s="126">
        <v>0</v>
      </c>
      <c r="K4324" s="113">
        <f t="shared" si="69"/>
        <v>0</v>
      </c>
    </row>
    <row r="4325" spans="2:11" x14ac:dyDescent="0.3">
      <c r="B4325" s="126">
        <v>0</v>
      </c>
      <c r="K4325" s="113">
        <f t="shared" si="69"/>
        <v>0</v>
      </c>
    </row>
    <row r="4326" spans="2:11" x14ac:dyDescent="0.3">
      <c r="B4326" s="126">
        <v>0</v>
      </c>
      <c r="K4326" s="113">
        <f t="shared" si="69"/>
        <v>0</v>
      </c>
    </row>
    <row r="4327" spans="2:11" x14ac:dyDescent="0.3">
      <c r="B4327" s="126">
        <v>0</v>
      </c>
      <c r="K4327" s="113">
        <f t="shared" si="69"/>
        <v>0</v>
      </c>
    </row>
    <row r="4328" spans="2:11" x14ac:dyDescent="0.3">
      <c r="B4328" s="126">
        <v>0</v>
      </c>
      <c r="K4328" s="113">
        <f t="shared" si="69"/>
        <v>0</v>
      </c>
    </row>
    <row r="4329" spans="2:11" x14ac:dyDescent="0.3">
      <c r="B4329" s="126">
        <v>0</v>
      </c>
      <c r="K4329" s="113">
        <f t="shared" si="69"/>
        <v>0</v>
      </c>
    </row>
    <row r="4330" spans="2:11" x14ac:dyDescent="0.3">
      <c r="B4330" s="126">
        <v>0</v>
      </c>
      <c r="K4330" s="113">
        <f t="shared" si="69"/>
        <v>0</v>
      </c>
    </row>
    <row r="4331" spans="2:11" x14ac:dyDescent="0.3">
      <c r="B4331" s="126">
        <v>0</v>
      </c>
      <c r="K4331" s="113">
        <f t="shared" si="69"/>
        <v>0</v>
      </c>
    </row>
    <row r="4332" spans="2:11" x14ac:dyDescent="0.3">
      <c r="B4332" s="126">
        <v>0</v>
      </c>
      <c r="K4332" s="113">
        <f t="shared" si="69"/>
        <v>0</v>
      </c>
    </row>
    <row r="4333" spans="2:11" x14ac:dyDescent="0.3">
      <c r="B4333" s="126">
        <v>0</v>
      </c>
      <c r="K4333" s="113">
        <f t="shared" si="69"/>
        <v>0</v>
      </c>
    </row>
    <row r="4334" spans="2:11" x14ac:dyDescent="0.3">
      <c r="B4334" s="126">
        <v>-70100</v>
      </c>
      <c r="K4334" s="113">
        <f t="shared" si="69"/>
        <v>-88260.62176165804</v>
      </c>
    </row>
    <row r="4335" spans="2:11" x14ac:dyDescent="0.3">
      <c r="B4335" s="126">
        <v>-49620</v>
      </c>
      <c r="K4335" s="113">
        <f t="shared" si="69"/>
        <v>-62474.92227979275</v>
      </c>
    </row>
    <row r="4336" spans="2:11" x14ac:dyDescent="0.3">
      <c r="B4336" s="126">
        <v>-56520</v>
      </c>
      <c r="K4336" s="113">
        <f t="shared" si="69"/>
        <v>-71162.48704663213</v>
      </c>
    </row>
    <row r="4337" spans="2:11" x14ac:dyDescent="0.3">
      <c r="B4337" s="126">
        <v>-63580</v>
      </c>
      <c r="K4337" s="113">
        <f t="shared" si="69"/>
        <v>-80051.502590673583</v>
      </c>
    </row>
    <row r="4338" spans="2:11" x14ac:dyDescent="0.3">
      <c r="B4338" s="126">
        <v>-69520</v>
      </c>
      <c r="K4338" s="113">
        <f t="shared" si="69"/>
        <v>-87530.362694300522</v>
      </c>
    </row>
    <row r="4339" spans="2:11" x14ac:dyDescent="0.3">
      <c r="B4339" s="126">
        <v>-73660</v>
      </c>
      <c r="K4339" s="113">
        <f t="shared" si="69"/>
        <v>-92742.901554404147</v>
      </c>
    </row>
    <row r="4340" spans="2:11" x14ac:dyDescent="0.3">
      <c r="B4340" s="126">
        <v>-76760</v>
      </c>
      <c r="K4340" s="113">
        <f t="shared" si="69"/>
        <v>-96646.010362694302</v>
      </c>
    </row>
    <row r="4341" spans="2:11" x14ac:dyDescent="0.3">
      <c r="B4341" s="126">
        <v>-78460</v>
      </c>
      <c r="K4341" s="113">
        <f t="shared" si="69"/>
        <v>-98786.424870466319</v>
      </c>
    </row>
    <row r="4342" spans="2:11" x14ac:dyDescent="0.3">
      <c r="B4342" s="126">
        <v>-75060</v>
      </c>
      <c r="K4342" s="113">
        <f t="shared" si="69"/>
        <v>-94505.595854922285</v>
      </c>
    </row>
    <row r="4343" spans="2:11" x14ac:dyDescent="0.3">
      <c r="B4343" s="126">
        <v>-70840</v>
      </c>
      <c r="K4343" s="113">
        <f t="shared" si="69"/>
        <v>-89192.331606217616</v>
      </c>
    </row>
    <row r="4344" spans="2:11" x14ac:dyDescent="0.3">
      <c r="B4344" s="126">
        <v>-64220</v>
      </c>
      <c r="K4344" s="113">
        <f t="shared" si="69"/>
        <v>-80857.305699481862</v>
      </c>
    </row>
    <row r="4345" spans="2:11" x14ac:dyDescent="0.3">
      <c r="B4345" s="126">
        <v>-54740</v>
      </c>
      <c r="K4345" s="113">
        <f t="shared" si="69"/>
        <v>-68921.347150259069</v>
      </c>
    </row>
    <row r="4346" spans="2:11" x14ac:dyDescent="0.3">
      <c r="B4346" s="126">
        <v>-45330</v>
      </c>
      <c r="K4346" s="113">
        <f t="shared" si="69"/>
        <v>-57073.523316062179</v>
      </c>
    </row>
    <row r="4347" spans="2:11" x14ac:dyDescent="0.3">
      <c r="B4347" s="126">
        <v>0</v>
      </c>
      <c r="K4347" s="113">
        <f t="shared" si="69"/>
        <v>0</v>
      </c>
    </row>
    <row r="4348" spans="2:11" x14ac:dyDescent="0.3">
      <c r="B4348" s="126">
        <v>0</v>
      </c>
      <c r="K4348" s="113">
        <f t="shared" si="69"/>
        <v>0</v>
      </c>
    </row>
    <row r="4349" spans="2:11" x14ac:dyDescent="0.3">
      <c r="B4349" s="126">
        <v>0</v>
      </c>
      <c r="K4349" s="113">
        <f t="shared" si="69"/>
        <v>0</v>
      </c>
    </row>
    <row r="4350" spans="2:11" x14ac:dyDescent="0.3">
      <c r="B4350" s="126">
        <v>0</v>
      </c>
      <c r="K4350" s="113">
        <f t="shared" si="69"/>
        <v>0</v>
      </c>
    </row>
    <row r="4351" spans="2:11" x14ac:dyDescent="0.3">
      <c r="B4351" s="126">
        <v>0</v>
      </c>
      <c r="K4351" s="113">
        <f t="shared" si="69"/>
        <v>0</v>
      </c>
    </row>
    <row r="4352" spans="2:11" x14ac:dyDescent="0.3">
      <c r="B4352" s="126">
        <v>0</v>
      </c>
      <c r="K4352" s="113">
        <f t="shared" si="69"/>
        <v>0</v>
      </c>
    </row>
    <row r="4353" spans="2:11" x14ac:dyDescent="0.3">
      <c r="B4353" s="126">
        <v>0</v>
      </c>
      <c r="K4353" s="113">
        <f t="shared" si="69"/>
        <v>0</v>
      </c>
    </row>
    <row r="4354" spans="2:11" x14ac:dyDescent="0.3">
      <c r="B4354" s="126">
        <v>0</v>
      </c>
      <c r="K4354" s="113">
        <f t="shared" si="69"/>
        <v>0</v>
      </c>
    </row>
    <row r="4355" spans="2:11" x14ac:dyDescent="0.3">
      <c r="B4355" s="126">
        <v>0</v>
      </c>
      <c r="K4355" s="113">
        <f t="shared" si="69"/>
        <v>0</v>
      </c>
    </row>
    <row r="4356" spans="2:11" x14ac:dyDescent="0.3">
      <c r="B4356" s="126">
        <v>0</v>
      </c>
      <c r="K4356" s="113">
        <f t="shared" si="69"/>
        <v>0</v>
      </c>
    </row>
    <row r="4357" spans="2:11" x14ac:dyDescent="0.3">
      <c r="B4357" s="126">
        <v>0</v>
      </c>
      <c r="K4357" s="113">
        <f t="shared" si="69"/>
        <v>0</v>
      </c>
    </row>
    <row r="4358" spans="2:11" x14ac:dyDescent="0.3">
      <c r="B4358" s="126">
        <v>0</v>
      </c>
      <c r="K4358" s="113">
        <f t="shared" si="69"/>
        <v>0</v>
      </c>
    </row>
    <row r="4359" spans="2:11" x14ac:dyDescent="0.3">
      <c r="B4359" s="126">
        <v>0</v>
      </c>
      <c r="K4359" s="113">
        <f t="shared" si="69"/>
        <v>0</v>
      </c>
    </row>
    <row r="4360" spans="2:11" x14ac:dyDescent="0.3">
      <c r="B4360" s="126">
        <v>0</v>
      </c>
      <c r="K4360" s="113">
        <f t="shared" ref="K4360:K4423" si="70">IF(B4360&gt;0,B4360*(1-(1/4.03)),B4360*(1+(1/3.86)))</f>
        <v>0</v>
      </c>
    </row>
    <row r="4361" spans="2:11" x14ac:dyDescent="0.3">
      <c r="B4361" s="126">
        <v>-103550</v>
      </c>
      <c r="K4361" s="113">
        <f t="shared" si="70"/>
        <v>-130376.42487046632</v>
      </c>
    </row>
    <row r="4362" spans="2:11" x14ac:dyDescent="0.3">
      <c r="B4362" s="126">
        <v>-79500</v>
      </c>
      <c r="K4362" s="113">
        <f t="shared" si="70"/>
        <v>-100095.85492227979</v>
      </c>
    </row>
    <row r="4363" spans="2:11" x14ac:dyDescent="0.3">
      <c r="B4363" s="126">
        <v>-81820</v>
      </c>
      <c r="K4363" s="113">
        <f t="shared" si="70"/>
        <v>-103016.89119170984</v>
      </c>
    </row>
    <row r="4364" spans="2:11" x14ac:dyDescent="0.3">
      <c r="B4364" s="126">
        <v>-83050</v>
      </c>
      <c r="K4364" s="113">
        <f t="shared" si="70"/>
        <v>-104565.54404145078</v>
      </c>
    </row>
    <row r="4365" spans="2:11" x14ac:dyDescent="0.3">
      <c r="B4365" s="126">
        <v>-82950</v>
      </c>
      <c r="K4365" s="113">
        <f t="shared" si="70"/>
        <v>-104439.63730569948</v>
      </c>
    </row>
    <row r="4366" spans="2:11" x14ac:dyDescent="0.3">
      <c r="B4366" s="126">
        <v>-80720</v>
      </c>
      <c r="K4366" s="113">
        <f t="shared" si="70"/>
        <v>-101631.9170984456</v>
      </c>
    </row>
    <row r="4367" spans="2:11" x14ac:dyDescent="0.3">
      <c r="B4367" s="126">
        <v>-75070</v>
      </c>
      <c r="K4367" s="113">
        <f t="shared" si="70"/>
        <v>-94518.186528497405</v>
      </c>
    </row>
    <row r="4368" spans="2:11" x14ac:dyDescent="0.3">
      <c r="B4368" s="126">
        <v>0</v>
      </c>
      <c r="K4368" s="113">
        <f t="shared" si="70"/>
        <v>0</v>
      </c>
    </row>
    <row r="4369" spans="2:11" x14ac:dyDescent="0.3">
      <c r="B4369" s="126">
        <v>0</v>
      </c>
      <c r="K4369" s="113">
        <f t="shared" si="70"/>
        <v>0</v>
      </c>
    </row>
    <row r="4370" spans="2:11" x14ac:dyDescent="0.3">
      <c r="B4370" s="126">
        <v>0</v>
      </c>
      <c r="K4370" s="113">
        <f t="shared" si="70"/>
        <v>0</v>
      </c>
    </row>
    <row r="4371" spans="2:11" x14ac:dyDescent="0.3">
      <c r="B4371" s="126">
        <v>0</v>
      </c>
      <c r="K4371" s="113">
        <f t="shared" si="70"/>
        <v>0</v>
      </c>
    </row>
    <row r="4372" spans="2:11" x14ac:dyDescent="0.3">
      <c r="B4372" s="126">
        <v>0</v>
      </c>
      <c r="K4372" s="113">
        <f t="shared" si="70"/>
        <v>0</v>
      </c>
    </row>
    <row r="4373" spans="2:11" x14ac:dyDescent="0.3">
      <c r="B4373" s="126">
        <v>0</v>
      </c>
      <c r="K4373" s="113">
        <f t="shared" si="70"/>
        <v>0</v>
      </c>
    </row>
    <row r="4374" spans="2:11" x14ac:dyDescent="0.3">
      <c r="B4374" s="126">
        <v>0</v>
      </c>
      <c r="K4374" s="113">
        <f t="shared" si="70"/>
        <v>0</v>
      </c>
    </row>
    <row r="4375" spans="2:11" x14ac:dyDescent="0.3">
      <c r="B4375" s="126">
        <v>0</v>
      </c>
      <c r="K4375" s="113">
        <f t="shared" si="70"/>
        <v>0</v>
      </c>
    </row>
    <row r="4376" spans="2:11" x14ac:dyDescent="0.3">
      <c r="B4376" s="126">
        <v>0</v>
      </c>
      <c r="K4376" s="113">
        <f t="shared" si="70"/>
        <v>0</v>
      </c>
    </row>
    <row r="4377" spans="2:11" x14ac:dyDescent="0.3">
      <c r="B4377" s="126">
        <v>0</v>
      </c>
      <c r="K4377" s="113">
        <f t="shared" si="70"/>
        <v>0</v>
      </c>
    </row>
    <row r="4378" spans="2:11" x14ac:dyDescent="0.3">
      <c r="B4378" s="126">
        <v>0</v>
      </c>
      <c r="K4378" s="113">
        <f t="shared" si="70"/>
        <v>0</v>
      </c>
    </row>
    <row r="4379" spans="2:11" x14ac:dyDescent="0.3">
      <c r="B4379" s="126">
        <v>0</v>
      </c>
      <c r="K4379" s="113">
        <f t="shared" si="70"/>
        <v>0</v>
      </c>
    </row>
    <row r="4380" spans="2:11" x14ac:dyDescent="0.3">
      <c r="B4380" s="126">
        <v>0</v>
      </c>
      <c r="K4380" s="113">
        <f t="shared" si="70"/>
        <v>0</v>
      </c>
    </row>
    <row r="4381" spans="2:11" x14ac:dyDescent="0.3">
      <c r="B4381" s="126">
        <v>-95370</v>
      </c>
      <c r="K4381" s="113">
        <f t="shared" si="70"/>
        <v>-120077.25388601037</v>
      </c>
    </row>
    <row r="4382" spans="2:11" x14ac:dyDescent="0.3">
      <c r="B4382" s="126">
        <v>-65820</v>
      </c>
      <c r="K4382" s="113">
        <f t="shared" si="70"/>
        <v>-82871.813471502595</v>
      </c>
    </row>
    <row r="4383" spans="2:11" x14ac:dyDescent="0.3">
      <c r="B4383" s="126">
        <v>-75050</v>
      </c>
      <c r="K4383" s="113">
        <f t="shared" si="70"/>
        <v>-94493.005181347151</v>
      </c>
    </row>
    <row r="4384" spans="2:11" x14ac:dyDescent="0.3">
      <c r="B4384" s="126">
        <v>-85340</v>
      </c>
      <c r="K4384" s="113">
        <f t="shared" si="70"/>
        <v>-107448.80829015544</v>
      </c>
    </row>
    <row r="4385" spans="2:11" x14ac:dyDescent="0.3">
      <c r="B4385" s="126">
        <v>-93420</v>
      </c>
      <c r="K4385" s="113">
        <f t="shared" si="70"/>
        <v>-117622.07253886011</v>
      </c>
    </row>
    <row r="4386" spans="2:11" x14ac:dyDescent="0.3">
      <c r="B4386" s="126">
        <v>-99930</v>
      </c>
      <c r="K4386" s="113">
        <f t="shared" si="70"/>
        <v>-125818.60103626944</v>
      </c>
    </row>
    <row r="4387" spans="2:11" x14ac:dyDescent="0.3">
      <c r="B4387" s="126">
        <v>-103740</v>
      </c>
      <c r="K4387" s="113">
        <f t="shared" si="70"/>
        <v>-130615.64766839378</v>
      </c>
    </row>
    <row r="4388" spans="2:11" x14ac:dyDescent="0.3">
      <c r="B4388" s="126">
        <v>-110330</v>
      </c>
      <c r="K4388" s="113">
        <f t="shared" si="70"/>
        <v>-138912.90155440415</v>
      </c>
    </row>
    <row r="4389" spans="2:11" x14ac:dyDescent="0.3">
      <c r="B4389" s="126">
        <v>-110720</v>
      </c>
      <c r="K4389" s="113">
        <f t="shared" si="70"/>
        <v>-139403.93782383419</v>
      </c>
    </row>
    <row r="4390" spans="2:11" x14ac:dyDescent="0.3">
      <c r="B4390" s="126">
        <v>-108110</v>
      </c>
      <c r="K4390" s="113">
        <f t="shared" si="70"/>
        <v>-136117.77202072539</v>
      </c>
    </row>
    <row r="4391" spans="2:11" x14ac:dyDescent="0.3">
      <c r="B4391" s="126">
        <v>-102350</v>
      </c>
      <c r="K4391" s="113">
        <f t="shared" si="70"/>
        <v>-128865.54404145078</v>
      </c>
    </row>
    <row r="4392" spans="2:11" x14ac:dyDescent="0.3">
      <c r="B4392" s="126">
        <v>-93060</v>
      </c>
      <c r="K4392" s="113">
        <f t="shared" si="70"/>
        <v>-117168.80829015544</v>
      </c>
    </row>
    <row r="4393" spans="2:11" x14ac:dyDescent="0.3">
      <c r="B4393" s="126">
        <v>-80650</v>
      </c>
      <c r="K4393" s="113">
        <f t="shared" si="70"/>
        <v>-101543.78238341969</v>
      </c>
    </row>
    <row r="4394" spans="2:11" x14ac:dyDescent="0.3">
      <c r="B4394" s="126">
        <v>-68420</v>
      </c>
      <c r="K4394" s="113">
        <f t="shared" si="70"/>
        <v>-86145.388601036277</v>
      </c>
    </row>
    <row r="4395" spans="2:11" x14ac:dyDescent="0.3">
      <c r="B4395" s="126">
        <v>0</v>
      </c>
      <c r="K4395" s="113">
        <f t="shared" si="70"/>
        <v>0</v>
      </c>
    </row>
    <row r="4396" spans="2:11" x14ac:dyDescent="0.3">
      <c r="B4396" s="126">
        <v>0</v>
      </c>
      <c r="K4396" s="113">
        <f t="shared" si="70"/>
        <v>0</v>
      </c>
    </row>
    <row r="4397" spans="2:11" x14ac:dyDescent="0.3">
      <c r="B4397" s="126">
        <v>0</v>
      </c>
      <c r="K4397" s="113">
        <f t="shared" si="70"/>
        <v>0</v>
      </c>
    </row>
    <row r="4398" spans="2:11" x14ac:dyDescent="0.3">
      <c r="B4398" s="126">
        <v>0</v>
      </c>
      <c r="K4398" s="113">
        <f t="shared" si="70"/>
        <v>0</v>
      </c>
    </row>
    <row r="4399" spans="2:11" x14ac:dyDescent="0.3">
      <c r="B4399" s="126">
        <v>0</v>
      </c>
      <c r="K4399" s="113">
        <f t="shared" si="70"/>
        <v>0</v>
      </c>
    </row>
    <row r="4400" spans="2:11" x14ac:dyDescent="0.3">
      <c r="B4400" s="126">
        <v>0</v>
      </c>
      <c r="K4400" s="113">
        <f t="shared" si="70"/>
        <v>0</v>
      </c>
    </row>
    <row r="4401" spans="2:11" x14ac:dyDescent="0.3">
      <c r="B4401" s="126">
        <v>0</v>
      </c>
      <c r="K4401" s="113">
        <f t="shared" si="70"/>
        <v>0</v>
      </c>
    </row>
    <row r="4402" spans="2:11" x14ac:dyDescent="0.3">
      <c r="B4402" s="126">
        <v>0</v>
      </c>
      <c r="K4402" s="113">
        <f t="shared" si="70"/>
        <v>0</v>
      </c>
    </row>
    <row r="4403" spans="2:11" x14ac:dyDescent="0.3">
      <c r="B4403" s="126">
        <v>0</v>
      </c>
      <c r="K4403" s="113">
        <f t="shared" si="70"/>
        <v>0</v>
      </c>
    </row>
    <row r="4404" spans="2:11" x14ac:dyDescent="0.3">
      <c r="B4404" s="126">
        <v>0</v>
      </c>
      <c r="K4404" s="113">
        <f t="shared" si="70"/>
        <v>0</v>
      </c>
    </row>
    <row r="4405" spans="2:11" x14ac:dyDescent="0.3">
      <c r="B4405" s="126">
        <v>-93260</v>
      </c>
      <c r="K4405" s="113">
        <f t="shared" si="70"/>
        <v>-117420.62176165804</v>
      </c>
    </row>
    <row r="4406" spans="2:11" x14ac:dyDescent="0.3">
      <c r="B4406" s="126">
        <v>-64760.000000000007</v>
      </c>
      <c r="K4406" s="113">
        <f t="shared" si="70"/>
        <v>-81537.202072538872</v>
      </c>
    </row>
    <row r="4407" spans="2:11" x14ac:dyDescent="0.3">
      <c r="B4407" s="126">
        <v>-73620</v>
      </c>
      <c r="K4407" s="113">
        <f t="shared" si="70"/>
        <v>-92692.538860103625</v>
      </c>
    </row>
    <row r="4408" spans="2:11" x14ac:dyDescent="0.3">
      <c r="B4408" s="126">
        <v>-84360</v>
      </c>
      <c r="K4408" s="113">
        <f t="shared" si="70"/>
        <v>-106214.92227979275</v>
      </c>
    </row>
    <row r="4409" spans="2:11" x14ac:dyDescent="0.3">
      <c r="B4409" s="126">
        <v>-91820</v>
      </c>
      <c r="K4409" s="113">
        <f t="shared" si="70"/>
        <v>-115607.56476683938</v>
      </c>
    </row>
    <row r="4410" spans="2:11" x14ac:dyDescent="0.3">
      <c r="B4410" s="126">
        <v>-98920</v>
      </c>
      <c r="K4410" s="113">
        <f t="shared" si="70"/>
        <v>-124546.94300518135</v>
      </c>
    </row>
    <row r="4411" spans="2:11" x14ac:dyDescent="0.3">
      <c r="B4411" s="126">
        <v>-105010</v>
      </c>
      <c r="K4411" s="113">
        <f t="shared" si="70"/>
        <v>-132214.66321243523</v>
      </c>
    </row>
    <row r="4412" spans="2:11" x14ac:dyDescent="0.3">
      <c r="B4412" s="126">
        <v>-109380</v>
      </c>
      <c r="K4412" s="113">
        <f t="shared" si="70"/>
        <v>-137716.78756476686</v>
      </c>
    </row>
    <row r="4413" spans="2:11" x14ac:dyDescent="0.3">
      <c r="B4413" s="126">
        <v>-110980</v>
      </c>
      <c r="K4413" s="113">
        <f t="shared" si="70"/>
        <v>-139731.29533678756</v>
      </c>
    </row>
    <row r="4414" spans="2:11" x14ac:dyDescent="0.3">
      <c r="B4414" s="126">
        <v>-109160</v>
      </c>
      <c r="K4414" s="113">
        <f t="shared" si="70"/>
        <v>-137439.79274611399</v>
      </c>
    </row>
    <row r="4415" spans="2:11" x14ac:dyDescent="0.3">
      <c r="B4415" s="126">
        <v>-104020</v>
      </c>
      <c r="K4415" s="113">
        <f t="shared" si="70"/>
        <v>-130968.18652849742</v>
      </c>
    </row>
    <row r="4416" spans="2:11" x14ac:dyDescent="0.3">
      <c r="B4416" s="126">
        <v>-95120</v>
      </c>
      <c r="K4416" s="113">
        <f t="shared" si="70"/>
        <v>-119762.48704663213</v>
      </c>
    </row>
    <row r="4417" spans="2:11" x14ac:dyDescent="0.3">
      <c r="B4417" s="126">
        <v>-82970</v>
      </c>
      <c r="K4417" s="113">
        <f t="shared" si="70"/>
        <v>-104464.81865284975</v>
      </c>
    </row>
    <row r="4418" spans="2:11" x14ac:dyDescent="0.3">
      <c r="B4418" s="126">
        <v>-69010</v>
      </c>
      <c r="K4418" s="113">
        <f t="shared" si="70"/>
        <v>-86888.238341968914</v>
      </c>
    </row>
    <row r="4419" spans="2:11" x14ac:dyDescent="0.3">
      <c r="B4419" s="126">
        <v>0</v>
      </c>
      <c r="K4419" s="113">
        <f t="shared" si="70"/>
        <v>0</v>
      </c>
    </row>
    <row r="4420" spans="2:11" x14ac:dyDescent="0.3">
      <c r="B4420" s="126">
        <v>0</v>
      </c>
      <c r="K4420" s="113">
        <f t="shared" si="70"/>
        <v>0</v>
      </c>
    </row>
    <row r="4421" spans="2:11" x14ac:dyDescent="0.3">
      <c r="B4421" s="126">
        <v>0</v>
      </c>
      <c r="K4421" s="113">
        <f t="shared" si="70"/>
        <v>0</v>
      </c>
    </row>
    <row r="4422" spans="2:11" x14ac:dyDescent="0.3">
      <c r="B4422" s="126">
        <v>0</v>
      </c>
      <c r="K4422" s="113">
        <f t="shared" si="70"/>
        <v>0</v>
      </c>
    </row>
    <row r="4423" spans="2:11" x14ac:dyDescent="0.3">
      <c r="B4423" s="126">
        <v>0</v>
      </c>
      <c r="K4423" s="113">
        <f t="shared" si="70"/>
        <v>0</v>
      </c>
    </row>
    <row r="4424" spans="2:11" x14ac:dyDescent="0.3">
      <c r="B4424" s="126">
        <v>0</v>
      </c>
      <c r="K4424" s="113">
        <f t="shared" ref="K4424:K4487" si="71">IF(B4424&gt;0,B4424*(1-(1/4.03)),B4424*(1+(1/3.86)))</f>
        <v>0</v>
      </c>
    </row>
    <row r="4425" spans="2:11" x14ac:dyDescent="0.3">
      <c r="B4425" s="126">
        <v>0</v>
      </c>
      <c r="K4425" s="113">
        <f t="shared" si="71"/>
        <v>0</v>
      </c>
    </row>
    <row r="4426" spans="2:11" x14ac:dyDescent="0.3">
      <c r="B4426" s="126">
        <v>0</v>
      </c>
      <c r="K4426" s="113">
        <f t="shared" si="71"/>
        <v>0</v>
      </c>
    </row>
    <row r="4427" spans="2:11" x14ac:dyDescent="0.3">
      <c r="B4427" s="126">
        <v>0</v>
      </c>
      <c r="K4427" s="113">
        <f t="shared" si="71"/>
        <v>0</v>
      </c>
    </row>
    <row r="4428" spans="2:11" x14ac:dyDescent="0.3">
      <c r="B4428" s="126">
        <v>0</v>
      </c>
      <c r="K4428" s="113">
        <f t="shared" si="71"/>
        <v>0</v>
      </c>
    </row>
    <row r="4429" spans="2:11" x14ac:dyDescent="0.3">
      <c r="B4429" s="126">
        <v>-91190</v>
      </c>
      <c r="K4429" s="113">
        <f t="shared" si="71"/>
        <v>-114814.35233160622</v>
      </c>
    </row>
    <row r="4430" spans="2:11" x14ac:dyDescent="0.3">
      <c r="B4430" s="126">
        <v>-62430</v>
      </c>
      <c r="K4430" s="113">
        <f t="shared" si="71"/>
        <v>-78603.575129533681</v>
      </c>
    </row>
    <row r="4431" spans="2:11" x14ac:dyDescent="0.3">
      <c r="B4431" s="126">
        <v>-72160</v>
      </c>
      <c r="K4431" s="113">
        <f t="shared" si="71"/>
        <v>-90854.300518134711</v>
      </c>
    </row>
    <row r="4432" spans="2:11" x14ac:dyDescent="0.3">
      <c r="B4432" s="126">
        <v>-82360</v>
      </c>
      <c r="K4432" s="113">
        <f t="shared" si="71"/>
        <v>-103696.78756476684</v>
      </c>
    </row>
    <row r="4433" spans="2:11" x14ac:dyDescent="0.3">
      <c r="B4433" s="126">
        <v>-91280</v>
      </c>
      <c r="K4433" s="113">
        <f t="shared" si="71"/>
        <v>-114927.66839378238</v>
      </c>
    </row>
    <row r="4434" spans="2:11" x14ac:dyDescent="0.3">
      <c r="B4434" s="126">
        <v>-98270</v>
      </c>
      <c r="K4434" s="113">
        <f t="shared" si="71"/>
        <v>-123728.54922279793</v>
      </c>
    </row>
    <row r="4435" spans="2:11" x14ac:dyDescent="0.3">
      <c r="B4435" s="126">
        <v>-100520</v>
      </c>
      <c r="K4435" s="113">
        <f t="shared" si="71"/>
        <v>-126561.45077720207</v>
      </c>
    </row>
    <row r="4436" spans="2:11" x14ac:dyDescent="0.3">
      <c r="B4436" s="126">
        <v>-105540</v>
      </c>
      <c r="K4436" s="113">
        <f t="shared" si="71"/>
        <v>-132881.96891191709</v>
      </c>
    </row>
    <row r="4437" spans="2:11" x14ac:dyDescent="0.3">
      <c r="B4437" s="126">
        <v>-92410</v>
      </c>
      <c r="K4437" s="113">
        <f t="shared" si="71"/>
        <v>-116350.41450777202</v>
      </c>
    </row>
    <row r="4438" spans="2:11" x14ac:dyDescent="0.3">
      <c r="B4438" s="126">
        <v>-77590</v>
      </c>
      <c r="K4438" s="113">
        <f t="shared" si="71"/>
        <v>-97691.036269430057</v>
      </c>
    </row>
    <row r="4439" spans="2:11" x14ac:dyDescent="0.3">
      <c r="B4439" s="126">
        <v>-67320</v>
      </c>
      <c r="K4439" s="113">
        <f t="shared" si="71"/>
        <v>-84760.414507772017</v>
      </c>
    </row>
    <row r="4440" spans="2:11" x14ac:dyDescent="0.3">
      <c r="B4440" s="126">
        <v>-59230</v>
      </c>
      <c r="K4440" s="113">
        <f t="shared" si="71"/>
        <v>-74574.559585492229</v>
      </c>
    </row>
    <row r="4441" spans="2:11" x14ac:dyDescent="0.3">
      <c r="B4441" s="126">
        <v>-50180</v>
      </c>
      <c r="K4441" s="113">
        <f t="shared" si="71"/>
        <v>-63180</v>
      </c>
    </row>
    <row r="4442" spans="2:11" x14ac:dyDescent="0.3">
      <c r="B4442" s="126">
        <v>-42910</v>
      </c>
      <c r="K4442" s="113">
        <f t="shared" si="71"/>
        <v>-54026.580310880832</v>
      </c>
    </row>
    <row r="4443" spans="2:11" x14ac:dyDescent="0.3">
      <c r="B4443" s="126">
        <v>0</v>
      </c>
      <c r="K4443" s="113">
        <f t="shared" si="71"/>
        <v>0</v>
      </c>
    </row>
    <row r="4444" spans="2:11" x14ac:dyDescent="0.3">
      <c r="B4444" s="126">
        <v>0</v>
      </c>
      <c r="K4444" s="113">
        <f t="shared" si="71"/>
        <v>0</v>
      </c>
    </row>
    <row r="4445" spans="2:11" x14ac:dyDescent="0.3">
      <c r="B4445" s="126">
        <v>0</v>
      </c>
      <c r="K4445" s="113">
        <f t="shared" si="71"/>
        <v>0</v>
      </c>
    </row>
    <row r="4446" spans="2:11" x14ac:dyDescent="0.3">
      <c r="B4446" s="126">
        <v>0</v>
      </c>
      <c r="K4446" s="113">
        <f t="shared" si="71"/>
        <v>0</v>
      </c>
    </row>
    <row r="4447" spans="2:11" x14ac:dyDescent="0.3">
      <c r="B4447" s="126">
        <v>0</v>
      </c>
      <c r="K4447" s="113">
        <f t="shared" si="71"/>
        <v>0</v>
      </c>
    </row>
    <row r="4448" spans="2:11" x14ac:dyDescent="0.3">
      <c r="B4448" s="126">
        <v>0</v>
      </c>
      <c r="K4448" s="113">
        <f t="shared" si="71"/>
        <v>0</v>
      </c>
    </row>
    <row r="4449" spans="2:11" x14ac:dyDescent="0.3">
      <c r="B4449" s="126">
        <v>0</v>
      </c>
      <c r="K4449" s="113">
        <f t="shared" si="71"/>
        <v>0</v>
      </c>
    </row>
    <row r="4450" spans="2:11" x14ac:dyDescent="0.3">
      <c r="B4450" s="126">
        <v>0</v>
      </c>
      <c r="K4450" s="113">
        <f t="shared" si="71"/>
        <v>0</v>
      </c>
    </row>
    <row r="4451" spans="2:11" x14ac:dyDescent="0.3">
      <c r="B4451" s="126">
        <v>0</v>
      </c>
      <c r="K4451" s="113">
        <f t="shared" si="71"/>
        <v>0</v>
      </c>
    </row>
    <row r="4452" spans="2:11" x14ac:dyDescent="0.3">
      <c r="B4452" s="126">
        <v>0</v>
      </c>
      <c r="K4452" s="113">
        <f t="shared" si="71"/>
        <v>0</v>
      </c>
    </row>
    <row r="4453" spans="2:11" x14ac:dyDescent="0.3">
      <c r="B4453" s="126">
        <v>-57190</v>
      </c>
      <c r="K4453" s="113">
        <f t="shared" si="71"/>
        <v>-72006.062176165811</v>
      </c>
    </row>
    <row r="4454" spans="2:11" x14ac:dyDescent="0.3">
      <c r="B4454" s="126">
        <v>-38290</v>
      </c>
      <c r="K4454" s="113">
        <f t="shared" si="71"/>
        <v>-48209.689119170987</v>
      </c>
    </row>
    <row r="4455" spans="2:11" x14ac:dyDescent="0.3">
      <c r="B4455" s="126">
        <v>-50830</v>
      </c>
      <c r="K4455" s="113">
        <f t="shared" si="71"/>
        <v>-63998.39378238342</v>
      </c>
    </row>
    <row r="4456" spans="2:11" x14ac:dyDescent="0.3">
      <c r="B4456" s="126">
        <v>-61880</v>
      </c>
      <c r="K4456" s="113">
        <f t="shared" si="71"/>
        <v>-77911.088082901551</v>
      </c>
    </row>
    <row r="4457" spans="2:11" x14ac:dyDescent="0.3">
      <c r="B4457" s="126">
        <v>-69730</v>
      </c>
      <c r="K4457" s="113">
        <f t="shared" si="71"/>
        <v>-87794.766839378237</v>
      </c>
    </row>
    <row r="4458" spans="2:11" x14ac:dyDescent="0.3">
      <c r="B4458" s="126">
        <v>-75610</v>
      </c>
      <c r="K4458" s="113">
        <f t="shared" si="71"/>
        <v>-95198.0829015544</v>
      </c>
    </row>
    <row r="4459" spans="2:11" x14ac:dyDescent="0.3">
      <c r="B4459" s="126">
        <v>-76250</v>
      </c>
      <c r="K4459" s="113">
        <f t="shared" si="71"/>
        <v>-96003.886010362694</v>
      </c>
    </row>
    <row r="4460" spans="2:11" x14ac:dyDescent="0.3">
      <c r="B4460" s="126">
        <v>-82830</v>
      </c>
      <c r="K4460" s="113">
        <f t="shared" si="71"/>
        <v>-104288.54922279793</v>
      </c>
    </row>
    <row r="4461" spans="2:11" x14ac:dyDescent="0.3">
      <c r="B4461" s="126">
        <v>-82880</v>
      </c>
      <c r="K4461" s="113">
        <f t="shared" si="71"/>
        <v>-104351.50259067358</v>
      </c>
    </row>
    <row r="4462" spans="2:11" x14ac:dyDescent="0.3">
      <c r="B4462" s="126">
        <v>-81400</v>
      </c>
      <c r="K4462" s="113">
        <f t="shared" si="71"/>
        <v>-102488.0829015544</v>
      </c>
    </row>
    <row r="4463" spans="2:11" x14ac:dyDescent="0.3">
      <c r="B4463" s="126">
        <v>-77690</v>
      </c>
      <c r="K4463" s="113">
        <f t="shared" si="71"/>
        <v>-97816.943005181354</v>
      </c>
    </row>
    <row r="4464" spans="2:11" x14ac:dyDescent="0.3">
      <c r="B4464" s="126">
        <v>-69380</v>
      </c>
      <c r="K4464" s="113">
        <f t="shared" si="71"/>
        <v>-87354.093264248702</v>
      </c>
    </row>
    <row r="4465" spans="2:11" x14ac:dyDescent="0.3">
      <c r="B4465" s="126">
        <v>-56900</v>
      </c>
      <c r="K4465" s="113">
        <f t="shared" si="71"/>
        <v>-71640.932642487052</v>
      </c>
    </row>
    <row r="4466" spans="2:11" x14ac:dyDescent="0.3">
      <c r="B4466" s="126">
        <v>-44690</v>
      </c>
      <c r="K4466" s="113">
        <f t="shared" si="71"/>
        <v>-56267.720207253886</v>
      </c>
    </row>
    <row r="4467" spans="2:11" x14ac:dyDescent="0.3">
      <c r="B4467" s="126">
        <v>0</v>
      </c>
      <c r="K4467" s="113">
        <f t="shared" si="71"/>
        <v>0</v>
      </c>
    </row>
    <row r="4468" spans="2:11" x14ac:dyDescent="0.3">
      <c r="B4468" s="126">
        <v>0</v>
      </c>
      <c r="K4468" s="113">
        <f t="shared" si="71"/>
        <v>0</v>
      </c>
    </row>
    <row r="4469" spans="2:11" x14ac:dyDescent="0.3">
      <c r="B4469" s="126">
        <v>0</v>
      </c>
      <c r="K4469" s="113">
        <f t="shared" si="71"/>
        <v>0</v>
      </c>
    </row>
    <row r="4470" spans="2:11" x14ac:dyDescent="0.3">
      <c r="B4470" s="126">
        <v>0</v>
      </c>
      <c r="K4470" s="113">
        <f t="shared" si="71"/>
        <v>0</v>
      </c>
    </row>
    <row r="4471" spans="2:11" x14ac:dyDescent="0.3">
      <c r="B4471" s="126">
        <v>0</v>
      </c>
      <c r="K4471" s="113">
        <f t="shared" si="71"/>
        <v>0</v>
      </c>
    </row>
    <row r="4472" spans="2:11" x14ac:dyDescent="0.3">
      <c r="B4472" s="126">
        <v>0</v>
      </c>
      <c r="K4472" s="113">
        <f t="shared" si="71"/>
        <v>0</v>
      </c>
    </row>
    <row r="4473" spans="2:11" x14ac:dyDescent="0.3">
      <c r="B4473" s="126">
        <v>0</v>
      </c>
      <c r="K4473" s="113">
        <f t="shared" si="71"/>
        <v>0</v>
      </c>
    </row>
    <row r="4474" spans="2:11" x14ac:dyDescent="0.3">
      <c r="B4474" s="126">
        <v>0</v>
      </c>
      <c r="K4474" s="113">
        <f t="shared" si="71"/>
        <v>0</v>
      </c>
    </row>
    <row r="4475" spans="2:11" x14ac:dyDescent="0.3">
      <c r="B4475" s="126">
        <v>0</v>
      </c>
      <c r="K4475" s="113">
        <f t="shared" si="71"/>
        <v>0</v>
      </c>
    </row>
    <row r="4476" spans="2:11" x14ac:dyDescent="0.3">
      <c r="B4476" s="126">
        <v>0</v>
      </c>
      <c r="K4476" s="113">
        <f t="shared" si="71"/>
        <v>0</v>
      </c>
    </row>
    <row r="4477" spans="2:11" x14ac:dyDescent="0.3">
      <c r="B4477" s="126">
        <v>-39740</v>
      </c>
      <c r="K4477" s="113">
        <f t="shared" si="71"/>
        <v>-50035.336787564767</v>
      </c>
    </row>
    <row r="4478" spans="2:11" x14ac:dyDescent="0.3">
      <c r="B4478" s="126">
        <v>-27000</v>
      </c>
      <c r="K4478" s="113">
        <f t="shared" si="71"/>
        <v>-33994.818652849739</v>
      </c>
    </row>
    <row r="4479" spans="2:11" x14ac:dyDescent="0.3">
      <c r="B4479" s="126">
        <v>-40070</v>
      </c>
      <c r="K4479" s="113">
        <f t="shared" si="71"/>
        <v>-50450.829015544041</v>
      </c>
    </row>
    <row r="4480" spans="2:11" x14ac:dyDescent="0.3">
      <c r="B4480" s="126">
        <v>-52590</v>
      </c>
      <c r="K4480" s="113">
        <f t="shared" si="71"/>
        <v>-66214.35233160622</v>
      </c>
    </row>
    <row r="4481" spans="2:11" x14ac:dyDescent="0.3">
      <c r="B4481" s="126">
        <v>-62910</v>
      </c>
      <c r="K4481" s="113">
        <f t="shared" si="71"/>
        <v>-79207.927461139901</v>
      </c>
    </row>
    <row r="4482" spans="2:11" x14ac:dyDescent="0.3">
      <c r="B4482" s="126">
        <v>-69680</v>
      </c>
      <c r="K4482" s="113">
        <f t="shared" si="71"/>
        <v>-87731.813471502595</v>
      </c>
    </row>
    <row r="4483" spans="2:11" x14ac:dyDescent="0.3">
      <c r="B4483" s="126">
        <v>-75950</v>
      </c>
      <c r="K4483" s="113">
        <f t="shared" si="71"/>
        <v>-95626.165803108815</v>
      </c>
    </row>
    <row r="4484" spans="2:11" x14ac:dyDescent="0.3">
      <c r="B4484" s="126">
        <v>-79250</v>
      </c>
      <c r="K4484" s="113">
        <f t="shared" si="71"/>
        <v>-99781.088082901551</v>
      </c>
    </row>
    <row r="4485" spans="2:11" x14ac:dyDescent="0.3">
      <c r="B4485" s="126">
        <v>-82540</v>
      </c>
      <c r="K4485" s="113">
        <f t="shared" si="71"/>
        <v>-103923.41968911917</v>
      </c>
    </row>
    <row r="4486" spans="2:11" x14ac:dyDescent="0.3">
      <c r="B4486" s="126">
        <v>-80470</v>
      </c>
      <c r="K4486" s="113">
        <f t="shared" si="71"/>
        <v>-101317.15025906736</v>
      </c>
    </row>
    <row r="4487" spans="2:11" x14ac:dyDescent="0.3">
      <c r="B4487" s="126">
        <v>-75070</v>
      </c>
      <c r="K4487" s="113">
        <f t="shared" si="71"/>
        <v>-94518.186528497405</v>
      </c>
    </row>
    <row r="4488" spans="2:11" x14ac:dyDescent="0.3">
      <c r="B4488" s="126">
        <v>-66460</v>
      </c>
      <c r="K4488" s="113">
        <f t="shared" ref="K4488:K4551" si="72">IF(B4488&gt;0,B4488*(1-(1/4.03)),B4488*(1+(1/3.86)))</f>
        <v>-83677.616580310889</v>
      </c>
    </row>
    <row r="4489" spans="2:11" x14ac:dyDescent="0.3">
      <c r="B4489" s="126">
        <v>-57080</v>
      </c>
      <c r="K4489" s="113">
        <f t="shared" si="72"/>
        <v>-71867.564766839379</v>
      </c>
    </row>
    <row r="4490" spans="2:11" x14ac:dyDescent="0.3">
      <c r="B4490" s="126">
        <v>-45390</v>
      </c>
      <c r="K4490" s="113">
        <f t="shared" si="72"/>
        <v>-57149.067357512955</v>
      </c>
    </row>
    <row r="4491" spans="2:11" x14ac:dyDescent="0.3">
      <c r="B4491" s="126">
        <v>0</v>
      </c>
      <c r="K4491" s="113">
        <f t="shared" si="72"/>
        <v>0</v>
      </c>
    </row>
    <row r="4492" spans="2:11" x14ac:dyDescent="0.3">
      <c r="B4492" s="126">
        <v>0</v>
      </c>
      <c r="K4492" s="113">
        <f t="shared" si="72"/>
        <v>0</v>
      </c>
    </row>
    <row r="4493" spans="2:11" x14ac:dyDescent="0.3">
      <c r="B4493" s="126">
        <v>0</v>
      </c>
      <c r="K4493" s="113">
        <f t="shared" si="72"/>
        <v>0</v>
      </c>
    </row>
    <row r="4494" spans="2:11" x14ac:dyDescent="0.3">
      <c r="B4494" s="126">
        <v>0</v>
      </c>
      <c r="K4494" s="113">
        <f t="shared" si="72"/>
        <v>0</v>
      </c>
    </row>
    <row r="4495" spans="2:11" x14ac:dyDescent="0.3">
      <c r="B4495" s="126">
        <v>0</v>
      </c>
      <c r="K4495" s="113">
        <f t="shared" si="72"/>
        <v>0</v>
      </c>
    </row>
    <row r="4496" spans="2:11" x14ac:dyDescent="0.3">
      <c r="B4496" s="126">
        <v>0</v>
      </c>
      <c r="K4496" s="113">
        <f t="shared" si="72"/>
        <v>0</v>
      </c>
    </row>
    <row r="4497" spans="2:11" x14ac:dyDescent="0.3">
      <c r="B4497" s="126">
        <v>0</v>
      </c>
      <c r="K4497" s="113">
        <f t="shared" si="72"/>
        <v>0</v>
      </c>
    </row>
    <row r="4498" spans="2:11" x14ac:dyDescent="0.3">
      <c r="B4498" s="126">
        <v>0</v>
      </c>
      <c r="K4498" s="113">
        <f t="shared" si="72"/>
        <v>0</v>
      </c>
    </row>
    <row r="4499" spans="2:11" x14ac:dyDescent="0.3">
      <c r="B4499" s="126">
        <v>0</v>
      </c>
      <c r="K4499" s="113">
        <f t="shared" si="72"/>
        <v>0</v>
      </c>
    </row>
    <row r="4500" spans="2:11" x14ac:dyDescent="0.3">
      <c r="B4500" s="126">
        <v>0</v>
      </c>
      <c r="K4500" s="113">
        <f t="shared" si="72"/>
        <v>0</v>
      </c>
    </row>
    <row r="4501" spans="2:11" x14ac:dyDescent="0.3">
      <c r="B4501" s="126">
        <v>0</v>
      </c>
      <c r="K4501" s="113">
        <f t="shared" si="72"/>
        <v>0</v>
      </c>
    </row>
    <row r="4502" spans="2:11" x14ac:dyDescent="0.3">
      <c r="B4502" s="126">
        <v>-54680</v>
      </c>
      <c r="K4502" s="113">
        <f t="shared" si="72"/>
        <v>-68845.803108808293</v>
      </c>
    </row>
    <row r="4503" spans="2:11" x14ac:dyDescent="0.3">
      <c r="B4503" s="126">
        <v>-44040</v>
      </c>
      <c r="K4503" s="113">
        <f t="shared" si="72"/>
        <v>-55449.326424870465</v>
      </c>
    </row>
    <row r="4504" spans="2:11" x14ac:dyDescent="0.3">
      <c r="B4504" s="126">
        <v>-52660</v>
      </c>
      <c r="K4504" s="113">
        <f t="shared" si="72"/>
        <v>-66302.48704663213</v>
      </c>
    </row>
    <row r="4505" spans="2:11" x14ac:dyDescent="0.3">
      <c r="B4505" s="126">
        <v>-60180</v>
      </c>
      <c r="K4505" s="113">
        <f t="shared" si="72"/>
        <v>-75770.673575129535</v>
      </c>
    </row>
    <row r="4506" spans="2:11" x14ac:dyDescent="0.3">
      <c r="B4506" s="126">
        <v>-64280</v>
      </c>
      <c r="K4506" s="113">
        <f t="shared" si="72"/>
        <v>-80932.849740932637</v>
      </c>
    </row>
    <row r="4507" spans="2:11" x14ac:dyDescent="0.3">
      <c r="B4507" s="126">
        <v>-65379.999999999993</v>
      </c>
      <c r="K4507" s="113">
        <f t="shared" si="72"/>
        <v>-82317.823834196883</v>
      </c>
    </row>
    <row r="4508" spans="2:11" x14ac:dyDescent="0.3">
      <c r="B4508" s="126">
        <v>-63300</v>
      </c>
      <c r="K4508" s="113">
        <f t="shared" si="72"/>
        <v>-79698.963730569943</v>
      </c>
    </row>
    <row r="4509" spans="2:11" x14ac:dyDescent="0.3">
      <c r="B4509" s="126">
        <v>-69040</v>
      </c>
      <c r="K4509" s="113">
        <f t="shared" si="72"/>
        <v>-86926.010362694302</v>
      </c>
    </row>
    <row r="4510" spans="2:11" x14ac:dyDescent="0.3">
      <c r="B4510" s="126">
        <v>-68520</v>
      </c>
      <c r="K4510" s="113">
        <f t="shared" si="72"/>
        <v>-86271.29533678756</v>
      </c>
    </row>
    <row r="4511" spans="2:11" x14ac:dyDescent="0.3">
      <c r="B4511" s="126">
        <v>-65560</v>
      </c>
      <c r="K4511" s="113">
        <f t="shared" si="72"/>
        <v>-82544.455958549224</v>
      </c>
    </row>
    <row r="4512" spans="2:11" x14ac:dyDescent="0.3">
      <c r="B4512" s="126">
        <v>-61290</v>
      </c>
      <c r="K4512" s="113">
        <f t="shared" si="72"/>
        <v>-77168.238341968914</v>
      </c>
    </row>
    <row r="4513" spans="2:11" x14ac:dyDescent="0.3">
      <c r="B4513" s="126">
        <v>-53130</v>
      </c>
      <c r="K4513" s="113">
        <f t="shared" si="72"/>
        <v>-66894.248704663216</v>
      </c>
    </row>
    <row r="4514" spans="2:11" x14ac:dyDescent="0.3">
      <c r="B4514" s="126">
        <v>-44700</v>
      </c>
      <c r="K4514" s="113">
        <f t="shared" si="72"/>
        <v>-56280.31088082902</v>
      </c>
    </row>
    <row r="4515" spans="2:11" x14ac:dyDescent="0.3">
      <c r="B4515" s="126">
        <v>0</v>
      </c>
      <c r="K4515" s="113">
        <f t="shared" si="72"/>
        <v>0</v>
      </c>
    </row>
    <row r="4516" spans="2:11" x14ac:dyDescent="0.3">
      <c r="B4516" s="126">
        <v>0</v>
      </c>
      <c r="K4516" s="113">
        <f t="shared" si="72"/>
        <v>0</v>
      </c>
    </row>
    <row r="4517" spans="2:11" x14ac:dyDescent="0.3">
      <c r="B4517" s="126">
        <v>0</v>
      </c>
      <c r="K4517" s="113">
        <f t="shared" si="72"/>
        <v>0</v>
      </c>
    </row>
    <row r="4518" spans="2:11" x14ac:dyDescent="0.3">
      <c r="B4518" s="126">
        <v>0</v>
      </c>
      <c r="K4518" s="113">
        <f t="shared" si="72"/>
        <v>0</v>
      </c>
    </row>
    <row r="4519" spans="2:11" x14ac:dyDescent="0.3">
      <c r="B4519" s="126">
        <v>0</v>
      </c>
      <c r="K4519" s="113">
        <f t="shared" si="72"/>
        <v>0</v>
      </c>
    </row>
    <row r="4520" spans="2:11" x14ac:dyDescent="0.3">
      <c r="B4520" s="126">
        <v>0</v>
      </c>
      <c r="K4520" s="113">
        <f t="shared" si="72"/>
        <v>0</v>
      </c>
    </row>
    <row r="4521" spans="2:11" x14ac:dyDescent="0.3">
      <c r="B4521" s="126">
        <v>0</v>
      </c>
      <c r="K4521" s="113">
        <f t="shared" si="72"/>
        <v>0</v>
      </c>
    </row>
    <row r="4522" spans="2:11" x14ac:dyDescent="0.3">
      <c r="B4522" s="126">
        <v>0</v>
      </c>
      <c r="K4522" s="113">
        <f t="shared" si="72"/>
        <v>0</v>
      </c>
    </row>
    <row r="4523" spans="2:11" x14ac:dyDescent="0.3">
      <c r="B4523" s="126">
        <v>0</v>
      </c>
      <c r="K4523" s="113">
        <f t="shared" si="72"/>
        <v>0</v>
      </c>
    </row>
    <row r="4524" spans="2:11" x14ac:dyDescent="0.3">
      <c r="B4524" s="126">
        <v>0</v>
      </c>
      <c r="K4524" s="113">
        <f t="shared" si="72"/>
        <v>0</v>
      </c>
    </row>
    <row r="4525" spans="2:11" x14ac:dyDescent="0.3">
      <c r="B4525" s="126">
        <v>0</v>
      </c>
      <c r="K4525" s="113">
        <f t="shared" si="72"/>
        <v>0</v>
      </c>
    </row>
    <row r="4526" spans="2:11" x14ac:dyDescent="0.3">
      <c r="B4526" s="126">
        <v>0</v>
      </c>
      <c r="K4526" s="113">
        <f t="shared" si="72"/>
        <v>0</v>
      </c>
    </row>
    <row r="4527" spans="2:11" x14ac:dyDescent="0.3">
      <c r="B4527" s="126">
        <v>0</v>
      </c>
      <c r="K4527" s="113">
        <f t="shared" si="72"/>
        <v>0</v>
      </c>
    </row>
    <row r="4528" spans="2:11" x14ac:dyDescent="0.3">
      <c r="B4528" s="126">
        <v>0</v>
      </c>
      <c r="K4528" s="113">
        <f t="shared" si="72"/>
        <v>0</v>
      </c>
    </row>
    <row r="4529" spans="2:11" x14ac:dyDescent="0.3">
      <c r="B4529" s="126">
        <v>-100280</v>
      </c>
      <c r="K4529" s="113">
        <f t="shared" si="72"/>
        <v>-126259.27461139897</v>
      </c>
    </row>
    <row r="4530" spans="2:11" x14ac:dyDescent="0.3">
      <c r="B4530" s="126">
        <v>-75460</v>
      </c>
      <c r="K4530" s="113">
        <f t="shared" si="72"/>
        <v>-95009.222797927461</v>
      </c>
    </row>
    <row r="4531" spans="2:11" x14ac:dyDescent="0.3">
      <c r="B4531" s="126">
        <v>-71540</v>
      </c>
      <c r="K4531" s="113">
        <f t="shared" si="72"/>
        <v>-90073.678756476686</v>
      </c>
    </row>
    <row r="4532" spans="2:11" x14ac:dyDescent="0.3">
      <c r="B4532" s="126">
        <v>-64879.999999999993</v>
      </c>
      <c r="K4532" s="113">
        <f t="shared" si="72"/>
        <v>-81688.290155440409</v>
      </c>
    </row>
    <row r="4533" spans="2:11" x14ac:dyDescent="0.3">
      <c r="B4533" s="126">
        <v>-60010</v>
      </c>
      <c r="K4533" s="113">
        <f t="shared" si="72"/>
        <v>-75556.632124352327</v>
      </c>
    </row>
    <row r="4534" spans="2:11" x14ac:dyDescent="0.3">
      <c r="B4534" s="126">
        <v>-53940</v>
      </c>
      <c r="K4534" s="113">
        <f t="shared" si="72"/>
        <v>-67914.093264248702</v>
      </c>
    </row>
    <row r="4535" spans="2:11" x14ac:dyDescent="0.3">
      <c r="B4535" s="126">
        <v>-53360</v>
      </c>
      <c r="K4535" s="113">
        <f t="shared" si="72"/>
        <v>-67183.834196891199</v>
      </c>
    </row>
    <row r="4536" spans="2:11" x14ac:dyDescent="0.3">
      <c r="B4536" s="126">
        <v>0</v>
      </c>
      <c r="K4536" s="113">
        <f t="shared" si="72"/>
        <v>0</v>
      </c>
    </row>
    <row r="4537" spans="2:11" x14ac:dyDescent="0.3">
      <c r="B4537" s="126">
        <v>0</v>
      </c>
      <c r="K4537" s="113">
        <f t="shared" si="72"/>
        <v>0</v>
      </c>
    </row>
    <row r="4538" spans="2:11" x14ac:dyDescent="0.3">
      <c r="B4538" s="126">
        <v>0</v>
      </c>
      <c r="K4538" s="113">
        <f t="shared" si="72"/>
        <v>0</v>
      </c>
    </row>
    <row r="4539" spans="2:11" x14ac:dyDescent="0.3">
      <c r="B4539" s="126">
        <v>0</v>
      </c>
      <c r="K4539" s="113">
        <f t="shared" si="72"/>
        <v>0</v>
      </c>
    </row>
    <row r="4540" spans="2:11" x14ac:dyDescent="0.3">
      <c r="B4540" s="126">
        <v>0</v>
      </c>
      <c r="K4540" s="113">
        <f t="shared" si="72"/>
        <v>0</v>
      </c>
    </row>
    <row r="4541" spans="2:11" x14ac:dyDescent="0.3">
      <c r="B4541" s="126">
        <v>0</v>
      </c>
      <c r="K4541" s="113">
        <f t="shared" si="72"/>
        <v>0</v>
      </c>
    </row>
    <row r="4542" spans="2:11" x14ac:dyDescent="0.3">
      <c r="B4542" s="126">
        <v>0</v>
      </c>
      <c r="K4542" s="113">
        <f t="shared" si="72"/>
        <v>0</v>
      </c>
    </row>
    <row r="4543" spans="2:11" x14ac:dyDescent="0.3">
      <c r="B4543" s="126">
        <v>0</v>
      </c>
      <c r="K4543" s="113">
        <f t="shared" si="72"/>
        <v>0</v>
      </c>
    </row>
    <row r="4544" spans="2:11" x14ac:dyDescent="0.3">
      <c r="B4544" s="126">
        <v>0</v>
      </c>
      <c r="K4544" s="113">
        <f t="shared" si="72"/>
        <v>0</v>
      </c>
    </row>
    <row r="4545" spans="2:11" x14ac:dyDescent="0.3">
      <c r="B4545" s="126">
        <v>0</v>
      </c>
      <c r="K4545" s="113">
        <f t="shared" si="72"/>
        <v>0</v>
      </c>
    </row>
    <row r="4546" spans="2:11" x14ac:dyDescent="0.3">
      <c r="B4546" s="126">
        <v>0</v>
      </c>
      <c r="K4546" s="113">
        <f t="shared" si="72"/>
        <v>0</v>
      </c>
    </row>
    <row r="4547" spans="2:11" x14ac:dyDescent="0.3">
      <c r="B4547" s="126">
        <v>0</v>
      </c>
      <c r="K4547" s="113">
        <f t="shared" si="72"/>
        <v>0</v>
      </c>
    </row>
    <row r="4548" spans="2:11" x14ac:dyDescent="0.3">
      <c r="B4548" s="126">
        <v>0</v>
      </c>
      <c r="K4548" s="113">
        <f t="shared" si="72"/>
        <v>0</v>
      </c>
    </row>
    <row r="4549" spans="2:11" x14ac:dyDescent="0.3">
      <c r="B4549" s="126">
        <v>-64660</v>
      </c>
      <c r="K4549" s="113">
        <f t="shared" si="72"/>
        <v>-81411.29533678756</v>
      </c>
    </row>
    <row r="4550" spans="2:11" x14ac:dyDescent="0.3">
      <c r="B4550" s="126">
        <v>-43270</v>
      </c>
      <c r="K4550" s="113">
        <f t="shared" si="72"/>
        <v>-54479.844559585494</v>
      </c>
    </row>
    <row r="4551" spans="2:11" x14ac:dyDescent="0.3">
      <c r="B4551" s="126">
        <v>-50440</v>
      </c>
      <c r="K4551" s="113">
        <f t="shared" si="72"/>
        <v>-63507.357512953371</v>
      </c>
    </row>
    <row r="4552" spans="2:11" x14ac:dyDescent="0.3">
      <c r="B4552" s="126">
        <v>-59900</v>
      </c>
      <c r="K4552" s="113">
        <f t="shared" ref="K4552:K4615" si="73">IF(B4552&gt;0,B4552*(1-(1/4.03)),B4552*(1+(1/3.86)))</f>
        <v>-75418.13471502591</v>
      </c>
    </row>
    <row r="4553" spans="2:11" x14ac:dyDescent="0.3">
      <c r="B4553" s="126">
        <v>-68790</v>
      </c>
      <c r="K4553" s="113">
        <f t="shared" si="73"/>
        <v>-86611.243523316065</v>
      </c>
    </row>
    <row r="4554" spans="2:11" x14ac:dyDescent="0.3">
      <c r="B4554" s="126">
        <v>-76110</v>
      </c>
      <c r="K4554" s="113">
        <f t="shared" si="73"/>
        <v>-95827.616580310889</v>
      </c>
    </row>
    <row r="4555" spans="2:11" x14ac:dyDescent="0.3">
      <c r="B4555" s="126">
        <v>-82730</v>
      </c>
      <c r="K4555" s="113">
        <f t="shared" si="73"/>
        <v>-104162.64248704663</v>
      </c>
    </row>
    <row r="4556" spans="2:11" x14ac:dyDescent="0.3">
      <c r="B4556" s="126">
        <v>-88480</v>
      </c>
      <c r="K4556" s="113">
        <f t="shared" si="73"/>
        <v>-111402.27979274612</v>
      </c>
    </row>
    <row r="4557" spans="2:11" x14ac:dyDescent="0.3">
      <c r="B4557" s="126">
        <v>-90010</v>
      </c>
      <c r="K4557" s="113">
        <f t="shared" si="73"/>
        <v>-113328.65284974093</v>
      </c>
    </row>
    <row r="4558" spans="2:11" x14ac:dyDescent="0.3">
      <c r="B4558" s="126">
        <v>-88800</v>
      </c>
      <c r="K4558" s="113">
        <f t="shared" si="73"/>
        <v>-111805.18134715027</v>
      </c>
    </row>
    <row r="4559" spans="2:11" x14ac:dyDescent="0.3">
      <c r="B4559" s="126">
        <v>-76070</v>
      </c>
      <c r="K4559" s="113">
        <f t="shared" si="73"/>
        <v>-95777.253886010367</v>
      </c>
    </row>
    <row r="4560" spans="2:11" x14ac:dyDescent="0.3">
      <c r="B4560" s="126">
        <v>-65720</v>
      </c>
      <c r="K4560" s="113">
        <f t="shared" si="73"/>
        <v>-82745.906735751298</v>
      </c>
    </row>
    <row r="4561" spans="2:11" x14ac:dyDescent="0.3">
      <c r="B4561" s="126">
        <v>-56100</v>
      </c>
      <c r="K4561" s="113">
        <f t="shared" si="73"/>
        <v>-70633.678756476686</v>
      </c>
    </row>
    <row r="4562" spans="2:11" x14ac:dyDescent="0.3">
      <c r="B4562" s="126">
        <v>-47670</v>
      </c>
      <c r="K4562" s="113">
        <f t="shared" si="73"/>
        <v>-60019.740932642489</v>
      </c>
    </row>
    <row r="4563" spans="2:11" x14ac:dyDescent="0.3">
      <c r="B4563" s="126">
        <v>0</v>
      </c>
      <c r="K4563" s="113">
        <f t="shared" si="73"/>
        <v>0</v>
      </c>
    </row>
    <row r="4564" spans="2:11" x14ac:dyDescent="0.3">
      <c r="B4564" s="126">
        <v>0</v>
      </c>
      <c r="K4564" s="113">
        <f t="shared" si="73"/>
        <v>0</v>
      </c>
    </row>
    <row r="4565" spans="2:11" x14ac:dyDescent="0.3">
      <c r="B4565" s="126">
        <v>0</v>
      </c>
      <c r="K4565" s="113">
        <f t="shared" si="73"/>
        <v>0</v>
      </c>
    </row>
    <row r="4566" spans="2:11" x14ac:dyDescent="0.3">
      <c r="B4566" s="126">
        <v>0</v>
      </c>
      <c r="K4566" s="113">
        <f t="shared" si="73"/>
        <v>0</v>
      </c>
    </row>
    <row r="4567" spans="2:11" x14ac:dyDescent="0.3">
      <c r="B4567" s="126">
        <v>0</v>
      </c>
      <c r="K4567" s="113">
        <f t="shared" si="73"/>
        <v>0</v>
      </c>
    </row>
    <row r="4568" spans="2:11" x14ac:dyDescent="0.3">
      <c r="B4568" s="126">
        <v>0</v>
      </c>
      <c r="K4568" s="113">
        <f t="shared" si="73"/>
        <v>0</v>
      </c>
    </row>
    <row r="4569" spans="2:11" x14ac:dyDescent="0.3">
      <c r="B4569" s="126">
        <v>0</v>
      </c>
      <c r="K4569" s="113">
        <f t="shared" si="73"/>
        <v>0</v>
      </c>
    </row>
    <row r="4570" spans="2:11" x14ac:dyDescent="0.3">
      <c r="B4570" s="126">
        <v>0</v>
      </c>
      <c r="K4570" s="113">
        <f t="shared" si="73"/>
        <v>0</v>
      </c>
    </row>
    <row r="4571" spans="2:11" x14ac:dyDescent="0.3">
      <c r="B4571" s="126">
        <v>0</v>
      </c>
      <c r="K4571" s="113">
        <f t="shared" si="73"/>
        <v>0</v>
      </c>
    </row>
    <row r="4572" spans="2:11" x14ac:dyDescent="0.3">
      <c r="B4572" s="126">
        <v>0</v>
      </c>
      <c r="K4572" s="113">
        <f t="shared" si="73"/>
        <v>0</v>
      </c>
    </row>
    <row r="4573" spans="2:11" x14ac:dyDescent="0.3">
      <c r="B4573" s="126">
        <v>-65990</v>
      </c>
      <c r="K4573" s="113">
        <f t="shared" si="73"/>
        <v>-83085.854922279788</v>
      </c>
    </row>
    <row r="4574" spans="2:11" x14ac:dyDescent="0.3">
      <c r="B4574" s="126">
        <v>-45230</v>
      </c>
      <c r="K4574" s="113">
        <f t="shared" si="73"/>
        <v>-56947.616580310882</v>
      </c>
    </row>
    <row r="4575" spans="2:11" x14ac:dyDescent="0.3">
      <c r="B4575" s="126">
        <v>-56240</v>
      </c>
      <c r="K4575" s="113">
        <f t="shared" si="73"/>
        <v>-70809.948186528505</v>
      </c>
    </row>
    <row r="4576" spans="2:11" x14ac:dyDescent="0.3">
      <c r="B4576" s="126">
        <v>-67760</v>
      </c>
      <c r="K4576" s="113">
        <f t="shared" si="73"/>
        <v>-85314.404145077729</v>
      </c>
    </row>
    <row r="4577" spans="2:11" x14ac:dyDescent="0.3">
      <c r="B4577" s="126">
        <v>-77660</v>
      </c>
      <c r="K4577" s="113">
        <f t="shared" si="73"/>
        <v>-97779.170984455966</v>
      </c>
    </row>
    <row r="4578" spans="2:11" x14ac:dyDescent="0.3">
      <c r="B4578" s="126">
        <v>-85100</v>
      </c>
      <c r="K4578" s="113">
        <f t="shared" si="73"/>
        <v>-107146.63212435233</v>
      </c>
    </row>
    <row r="4579" spans="2:11" x14ac:dyDescent="0.3">
      <c r="B4579" s="126">
        <v>-88640</v>
      </c>
      <c r="K4579" s="113">
        <f t="shared" si="73"/>
        <v>-111603.73056994819</v>
      </c>
    </row>
    <row r="4580" spans="2:11" x14ac:dyDescent="0.3">
      <c r="B4580" s="126">
        <v>-93770</v>
      </c>
      <c r="K4580" s="113">
        <f t="shared" si="73"/>
        <v>-118062.74611398963</v>
      </c>
    </row>
    <row r="4581" spans="2:11" x14ac:dyDescent="0.3">
      <c r="B4581" s="126">
        <v>-92290</v>
      </c>
      <c r="K4581" s="113">
        <f t="shared" si="73"/>
        <v>-116199.32642487047</v>
      </c>
    </row>
    <row r="4582" spans="2:11" x14ac:dyDescent="0.3">
      <c r="B4582" s="126">
        <v>-90080</v>
      </c>
      <c r="K4582" s="113">
        <f t="shared" si="73"/>
        <v>-113416.78756476684</v>
      </c>
    </row>
    <row r="4583" spans="2:11" x14ac:dyDescent="0.3">
      <c r="B4583" s="126">
        <v>-84610</v>
      </c>
      <c r="K4583" s="113">
        <f t="shared" si="73"/>
        <v>-106529.68911917099</v>
      </c>
    </row>
    <row r="4584" spans="2:11" x14ac:dyDescent="0.3">
      <c r="B4584" s="126">
        <v>-76310</v>
      </c>
      <c r="K4584" s="113">
        <f t="shared" si="73"/>
        <v>-96079.43005181347</v>
      </c>
    </row>
    <row r="4585" spans="2:11" x14ac:dyDescent="0.3">
      <c r="B4585" s="126">
        <v>-66060</v>
      </c>
      <c r="K4585" s="113">
        <f t="shared" si="73"/>
        <v>-83173.989637305698</v>
      </c>
    </row>
    <row r="4586" spans="2:11" x14ac:dyDescent="0.3">
      <c r="B4586" s="126">
        <v>-53760</v>
      </c>
      <c r="K4586" s="113">
        <f t="shared" si="73"/>
        <v>-67687.461139896375</v>
      </c>
    </row>
    <row r="4587" spans="2:11" x14ac:dyDescent="0.3">
      <c r="B4587" s="126">
        <v>0</v>
      </c>
      <c r="K4587" s="113">
        <f t="shared" si="73"/>
        <v>0</v>
      </c>
    </row>
    <row r="4588" spans="2:11" x14ac:dyDescent="0.3">
      <c r="B4588" s="126">
        <v>0</v>
      </c>
      <c r="K4588" s="113">
        <f t="shared" si="73"/>
        <v>0</v>
      </c>
    </row>
    <row r="4589" spans="2:11" x14ac:dyDescent="0.3">
      <c r="B4589" s="126">
        <v>0</v>
      </c>
      <c r="K4589" s="113">
        <f t="shared" si="73"/>
        <v>0</v>
      </c>
    </row>
    <row r="4590" spans="2:11" x14ac:dyDescent="0.3">
      <c r="B4590" s="126">
        <v>0</v>
      </c>
      <c r="K4590" s="113">
        <f t="shared" si="73"/>
        <v>0</v>
      </c>
    </row>
    <row r="4591" spans="2:11" x14ac:dyDescent="0.3">
      <c r="B4591" s="126">
        <v>0</v>
      </c>
      <c r="K4591" s="113">
        <f t="shared" si="73"/>
        <v>0</v>
      </c>
    </row>
    <row r="4592" spans="2:11" x14ac:dyDescent="0.3">
      <c r="B4592" s="126">
        <v>0</v>
      </c>
      <c r="K4592" s="113">
        <f t="shared" si="73"/>
        <v>0</v>
      </c>
    </row>
    <row r="4593" spans="2:11" x14ac:dyDescent="0.3">
      <c r="B4593" s="126">
        <v>0</v>
      </c>
      <c r="K4593" s="113">
        <f t="shared" si="73"/>
        <v>0</v>
      </c>
    </row>
    <row r="4594" spans="2:11" x14ac:dyDescent="0.3">
      <c r="B4594" s="126">
        <v>0</v>
      </c>
      <c r="K4594" s="113">
        <f t="shared" si="73"/>
        <v>0</v>
      </c>
    </row>
    <row r="4595" spans="2:11" x14ac:dyDescent="0.3">
      <c r="B4595" s="126">
        <v>0</v>
      </c>
      <c r="K4595" s="113">
        <f t="shared" si="73"/>
        <v>0</v>
      </c>
    </row>
    <row r="4596" spans="2:11" x14ac:dyDescent="0.3">
      <c r="B4596" s="126">
        <v>0</v>
      </c>
      <c r="K4596" s="113">
        <f t="shared" si="73"/>
        <v>0</v>
      </c>
    </row>
    <row r="4597" spans="2:11" x14ac:dyDescent="0.3">
      <c r="B4597" s="126">
        <v>-59010</v>
      </c>
      <c r="K4597" s="113">
        <f t="shared" si="73"/>
        <v>-74297.564766839379</v>
      </c>
    </row>
    <row r="4598" spans="2:11" x14ac:dyDescent="0.3">
      <c r="B4598" s="126">
        <v>-42710</v>
      </c>
      <c r="K4598" s="113">
        <f t="shared" si="73"/>
        <v>-53774.766839378237</v>
      </c>
    </row>
    <row r="4599" spans="2:11" x14ac:dyDescent="0.3">
      <c r="B4599" s="126">
        <v>-56280</v>
      </c>
      <c r="K4599" s="113">
        <f t="shared" si="73"/>
        <v>-70860.310880829013</v>
      </c>
    </row>
    <row r="4600" spans="2:11" x14ac:dyDescent="0.3">
      <c r="B4600" s="126">
        <v>-68390</v>
      </c>
      <c r="K4600" s="113">
        <f t="shared" si="73"/>
        <v>-86107.616580310889</v>
      </c>
    </row>
    <row r="4601" spans="2:11" x14ac:dyDescent="0.3">
      <c r="B4601" s="126">
        <v>-76470</v>
      </c>
      <c r="K4601" s="113">
        <f t="shared" si="73"/>
        <v>-96280.880829015543</v>
      </c>
    </row>
    <row r="4602" spans="2:11" x14ac:dyDescent="0.3">
      <c r="B4602" s="126">
        <v>-83180</v>
      </c>
      <c r="K4602" s="113">
        <f t="shared" si="73"/>
        <v>-104729.22279792746</v>
      </c>
    </row>
    <row r="4603" spans="2:11" x14ac:dyDescent="0.3">
      <c r="B4603" s="126">
        <v>-87930</v>
      </c>
      <c r="K4603" s="113">
        <f t="shared" si="73"/>
        <v>-110709.79274611399</v>
      </c>
    </row>
    <row r="4604" spans="2:11" x14ac:dyDescent="0.3">
      <c r="B4604" s="126">
        <v>-93470</v>
      </c>
      <c r="K4604" s="113">
        <f t="shared" si="73"/>
        <v>-117685.02590673575</v>
      </c>
    </row>
    <row r="4605" spans="2:11" x14ac:dyDescent="0.3">
      <c r="B4605" s="126">
        <v>-96030</v>
      </c>
      <c r="K4605" s="113">
        <f t="shared" si="73"/>
        <v>-120908.23834196891</v>
      </c>
    </row>
    <row r="4606" spans="2:11" x14ac:dyDescent="0.3">
      <c r="B4606" s="126">
        <v>-95910</v>
      </c>
      <c r="K4606" s="113">
        <f t="shared" si="73"/>
        <v>-120757.15025906736</v>
      </c>
    </row>
    <row r="4607" spans="2:11" x14ac:dyDescent="0.3">
      <c r="B4607" s="126">
        <v>-89990</v>
      </c>
      <c r="K4607" s="113">
        <f t="shared" si="73"/>
        <v>-113303.47150259068</v>
      </c>
    </row>
    <row r="4608" spans="2:11" x14ac:dyDescent="0.3">
      <c r="B4608" s="126">
        <v>-80690</v>
      </c>
      <c r="K4608" s="113">
        <f t="shared" si="73"/>
        <v>-101594.14507772021</v>
      </c>
    </row>
    <row r="4609" spans="2:11" x14ac:dyDescent="0.3">
      <c r="B4609" s="126">
        <v>-69460</v>
      </c>
      <c r="K4609" s="113">
        <f t="shared" si="73"/>
        <v>-87454.818652849746</v>
      </c>
    </row>
    <row r="4610" spans="2:11" x14ac:dyDescent="0.3">
      <c r="B4610" s="126">
        <v>-58210</v>
      </c>
      <c r="K4610" s="113">
        <f t="shared" si="73"/>
        <v>-73290.310880829013</v>
      </c>
    </row>
    <row r="4611" spans="2:11" x14ac:dyDescent="0.3">
      <c r="B4611" s="126">
        <v>0</v>
      </c>
      <c r="K4611" s="113">
        <f t="shared" si="73"/>
        <v>0</v>
      </c>
    </row>
    <row r="4612" spans="2:11" x14ac:dyDescent="0.3">
      <c r="B4612" s="126">
        <v>0</v>
      </c>
      <c r="K4612" s="113">
        <f t="shared" si="73"/>
        <v>0</v>
      </c>
    </row>
    <row r="4613" spans="2:11" x14ac:dyDescent="0.3">
      <c r="B4613" s="126">
        <v>0</v>
      </c>
      <c r="K4613" s="113">
        <f t="shared" si="73"/>
        <v>0</v>
      </c>
    </row>
    <row r="4614" spans="2:11" x14ac:dyDescent="0.3">
      <c r="B4614" s="126">
        <v>0</v>
      </c>
      <c r="K4614" s="113">
        <f t="shared" si="73"/>
        <v>0</v>
      </c>
    </row>
    <row r="4615" spans="2:11" x14ac:dyDescent="0.3">
      <c r="B4615" s="126">
        <v>0</v>
      </c>
      <c r="K4615" s="113">
        <f t="shared" si="73"/>
        <v>0</v>
      </c>
    </row>
    <row r="4616" spans="2:11" x14ac:dyDescent="0.3">
      <c r="B4616" s="126">
        <v>0</v>
      </c>
      <c r="K4616" s="113">
        <f t="shared" ref="K4616:K4679" si="74">IF(B4616&gt;0,B4616*(1-(1/4.03)),B4616*(1+(1/3.86)))</f>
        <v>0</v>
      </c>
    </row>
    <row r="4617" spans="2:11" x14ac:dyDescent="0.3">
      <c r="B4617" s="126">
        <v>0</v>
      </c>
      <c r="K4617" s="113">
        <f t="shared" si="74"/>
        <v>0</v>
      </c>
    </row>
    <row r="4618" spans="2:11" x14ac:dyDescent="0.3">
      <c r="B4618" s="126">
        <v>0</v>
      </c>
      <c r="K4618" s="113">
        <f t="shared" si="74"/>
        <v>0</v>
      </c>
    </row>
    <row r="4619" spans="2:11" x14ac:dyDescent="0.3">
      <c r="B4619" s="126">
        <v>0</v>
      </c>
      <c r="K4619" s="113">
        <f t="shared" si="74"/>
        <v>0</v>
      </c>
    </row>
    <row r="4620" spans="2:11" x14ac:dyDescent="0.3">
      <c r="B4620" s="126">
        <v>0</v>
      </c>
      <c r="K4620" s="113">
        <f t="shared" si="74"/>
        <v>0</v>
      </c>
    </row>
    <row r="4621" spans="2:11" x14ac:dyDescent="0.3">
      <c r="B4621" s="126">
        <v>-64060</v>
      </c>
      <c r="K4621" s="113">
        <f t="shared" si="74"/>
        <v>-80655.854922279788</v>
      </c>
    </row>
    <row r="4622" spans="2:11" x14ac:dyDescent="0.3">
      <c r="B4622" s="126">
        <v>-44670</v>
      </c>
      <c r="K4622" s="113">
        <f t="shared" si="74"/>
        <v>-56242.538860103625</v>
      </c>
    </row>
    <row r="4623" spans="2:11" x14ac:dyDescent="0.3">
      <c r="B4623" s="126">
        <v>-56950</v>
      </c>
      <c r="K4623" s="113">
        <f t="shared" si="74"/>
        <v>-71703.886010362694</v>
      </c>
    </row>
    <row r="4624" spans="2:11" x14ac:dyDescent="0.3">
      <c r="B4624" s="126">
        <v>-69660</v>
      </c>
      <c r="K4624" s="113">
        <f t="shared" si="74"/>
        <v>-87706.632124352327</v>
      </c>
    </row>
    <row r="4625" spans="2:11" x14ac:dyDescent="0.3">
      <c r="B4625" s="126">
        <v>-80020</v>
      </c>
      <c r="K4625" s="113">
        <f t="shared" si="74"/>
        <v>-100750.56994818653</v>
      </c>
    </row>
    <row r="4626" spans="2:11" x14ac:dyDescent="0.3">
      <c r="B4626" s="126">
        <v>-86530</v>
      </c>
      <c r="K4626" s="113">
        <f t="shared" si="74"/>
        <v>-108947.09844559585</v>
      </c>
    </row>
    <row r="4627" spans="2:11" x14ac:dyDescent="0.3">
      <c r="B4627" s="126">
        <v>-90610</v>
      </c>
      <c r="K4627" s="113">
        <f t="shared" si="74"/>
        <v>-114084.0932642487</v>
      </c>
    </row>
    <row r="4628" spans="2:11" x14ac:dyDescent="0.3">
      <c r="B4628" s="126">
        <v>-95000</v>
      </c>
      <c r="K4628" s="113">
        <f t="shared" si="74"/>
        <v>-119611.39896373058</v>
      </c>
    </row>
    <row r="4629" spans="2:11" x14ac:dyDescent="0.3">
      <c r="B4629" s="126">
        <v>-96280</v>
      </c>
      <c r="K4629" s="113">
        <f t="shared" si="74"/>
        <v>-121223.00518134715</v>
      </c>
    </row>
    <row r="4630" spans="2:11" x14ac:dyDescent="0.3">
      <c r="B4630" s="126">
        <v>-94910</v>
      </c>
      <c r="K4630" s="113">
        <f t="shared" si="74"/>
        <v>-119498.0829015544</v>
      </c>
    </row>
    <row r="4631" spans="2:11" x14ac:dyDescent="0.3">
      <c r="B4631" s="126">
        <v>-91440</v>
      </c>
      <c r="K4631" s="113">
        <f t="shared" si="74"/>
        <v>-115129.11917098446</v>
      </c>
    </row>
    <row r="4632" spans="2:11" x14ac:dyDescent="0.3">
      <c r="B4632" s="126">
        <v>-82650</v>
      </c>
      <c r="K4632" s="113">
        <f t="shared" si="74"/>
        <v>-104061.9170984456</v>
      </c>
    </row>
    <row r="4633" spans="2:11" x14ac:dyDescent="0.3">
      <c r="B4633" s="126">
        <v>-70560</v>
      </c>
      <c r="K4633" s="113">
        <f t="shared" si="74"/>
        <v>-88839.792746113992</v>
      </c>
    </row>
    <row r="4634" spans="2:11" x14ac:dyDescent="0.3">
      <c r="B4634" s="126">
        <v>-58180</v>
      </c>
      <c r="K4634" s="113">
        <f t="shared" si="74"/>
        <v>-73252.538860103625</v>
      </c>
    </row>
    <row r="4635" spans="2:11" x14ac:dyDescent="0.3">
      <c r="B4635" s="126">
        <v>0</v>
      </c>
      <c r="K4635" s="113">
        <f t="shared" si="74"/>
        <v>0</v>
      </c>
    </row>
    <row r="4636" spans="2:11" x14ac:dyDescent="0.3">
      <c r="B4636" s="126">
        <v>0</v>
      </c>
      <c r="K4636" s="113">
        <f t="shared" si="74"/>
        <v>0</v>
      </c>
    </row>
    <row r="4637" spans="2:11" x14ac:dyDescent="0.3">
      <c r="B4637" s="126">
        <v>0</v>
      </c>
      <c r="K4637" s="113">
        <f t="shared" si="74"/>
        <v>0</v>
      </c>
    </row>
    <row r="4638" spans="2:11" x14ac:dyDescent="0.3">
      <c r="B4638" s="126">
        <v>0</v>
      </c>
      <c r="K4638" s="113">
        <f t="shared" si="74"/>
        <v>0</v>
      </c>
    </row>
    <row r="4639" spans="2:11" x14ac:dyDescent="0.3">
      <c r="B4639" s="126">
        <v>0</v>
      </c>
      <c r="K4639" s="113">
        <f t="shared" si="74"/>
        <v>0</v>
      </c>
    </row>
    <row r="4640" spans="2:11" x14ac:dyDescent="0.3">
      <c r="B4640" s="126">
        <v>0</v>
      </c>
      <c r="K4640" s="113">
        <f t="shared" si="74"/>
        <v>0</v>
      </c>
    </row>
    <row r="4641" spans="2:11" x14ac:dyDescent="0.3">
      <c r="B4641" s="126">
        <v>0</v>
      </c>
      <c r="K4641" s="113">
        <f t="shared" si="74"/>
        <v>0</v>
      </c>
    </row>
    <row r="4642" spans="2:11" x14ac:dyDescent="0.3">
      <c r="B4642" s="126">
        <v>0</v>
      </c>
      <c r="K4642" s="113">
        <f t="shared" si="74"/>
        <v>0</v>
      </c>
    </row>
    <row r="4643" spans="2:11" x14ac:dyDescent="0.3">
      <c r="B4643" s="126">
        <v>0</v>
      </c>
      <c r="K4643" s="113">
        <f t="shared" si="74"/>
        <v>0</v>
      </c>
    </row>
    <row r="4644" spans="2:11" x14ac:dyDescent="0.3">
      <c r="B4644" s="126">
        <v>0</v>
      </c>
      <c r="K4644" s="113">
        <f t="shared" si="74"/>
        <v>0</v>
      </c>
    </row>
    <row r="4645" spans="2:11" x14ac:dyDescent="0.3">
      <c r="B4645" s="126">
        <v>-72380</v>
      </c>
      <c r="K4645" s="113">
        <f t="shared" si="74"/>
        <v>-91131.295336787574</v>
      </c>
    </row>
    <row r="4646" spans="2:11" x14ac:dyDescent="0.3">
      <c r="B4646" s="126">
        <v>-50360</v>
      </c>
      <c r="K4646" s="113">
        <f t="shared" si="74"/>
        <v>-63406.632124352334</v>
      </c>
    </row>
    <row r="4647" spans="2:11" x14ac:dyDescent="0.3">
      <c r="B4647" s="126">
        <v>-61730</v>
      </c>
      <c r="K4647" s="113">
        <f t="shared" si="74"/>
        <v>-77722.227979274612</v>
      </c>
    </row>
    <row r="4648" spans="2:11" x14ac:dyDescent="0.3">
      <c r="B4648" s="126">
        <v>-73320</v>
      </c>
      <c r="K4648" s="113">
        <f t="shared" si="74"/>
        <v>-92314.818652849746</v>
      </c>
    </row>
    <row r="4649" spans="2:11" x14ac:dyDescent="0.3">
      <c r="B4649" s="126">
        <v>-82550</v>
      </c>
      <c r="K4649" s="113">
        <f t="shared" si="74"/>
        <v>-103936.0103626943</v>
      </c>
    </row>
    <row r="4650" spans="2:11" x14ac:dyDescent="0.3">
      <c r="B4650" s="126">
        <v>-85570</v>
      </c>
      <c r="K4650" s="113">
        <f t="shared" si="74"/>
        <v>-107738.39378238343</v>
      </c>
    </row>
    <row r="4651" spans="2:11" x14ac:dyDescent="0.3">
      <c r="B4651" s="126">
        <v>-85120</v>
      </c>
      <c r="K4651" s="113">
        <f t="shared" si="74"/>
        <v>-107171.8134715026</v>
      </c>
    </row>
    <row r="4652" spans="2:11" x14ac:dyDescent="0.3">
      <c r="B4652" s="126">
        <v>-87840</v>
      </c>
      <c r="K4652" s="113">
        <f t="shared" si="74"/>
        <v>-110596.47668393783</v>
      </c>
    </row>
    <row r="4653" spans="2:11" x14ac:dyDescent="0.3">
      <c r="B4653" s="126">
        <v>-91950</v>
      </c>
      <c r="K4653" s="113">
        <f t="shared" si="74"/>
        <v>-115771.24352331606</v>
      </c>
    </row>
    <row r="4654" spans="2:11" x14ac:dyDescent="0.3">
      <c r="B4654" s="126">
        <v>-89940</v>
      </c>
      <c r="K4654" s="113">
        <f t="shared" si="74"/>
        <v>-113240.51813471504</v>
      </c>
    </row>
    <row r="4655" spans="2:11" x14ac:dyDescent="0.3">
      <c r="B4655" s="126">
        <v>-80970</v>
      </c>
      <c r="K4655" s="113">
        <f t="shared" si="74"/>
        <v>-101946.68393782384</v>
      </c>
    </row>
    <row r="4656" spans="2:11" x14ac:dyDescent="0.3">
      <c r="B4656" s="126">
        <v>-67260</v>
      </c>
      <c r="K4656" s="113">
        <f t="shared" si="74"/>
        <v>-84684.870466321241</v>
      </c>
    </row>
    <row r="4657" spans="2:11" x14ac:dyDescent="0.3">
      <c r="B4657" s="126">
        <v>-57310</v>
      </c>
      <c r="K4657" s="113">
        <f t="shared" si="74"/>
        <v>-72157.150259067363</v>
      </c>
    </row>
    <row r="4658" spans="2:11" x14ac:dyDescent="0.3">
      <c r="B4658" s="126">
        <v>-48150</v>
      </c>
      <c r="K4658" s="113">
        <f t="shared" si="74"/>
        <v>-60624.09326424871</v>
      </c>
    </row>
    <row r="4659" spans="2:11" x14ac:dyDescent="0.3">
      <c r="B4659" s="126">
        <v>0</v>
      </c>
      <c r="K4659" s="113">
        <f t="shared" si="74"/>
        <v>0</v>
      </c>
    </row>
    <row r="4660" spans="2:11" x14ac:dyDescent="0.3">
      <c r="B4660" s="126">
        <v>0</v>
      </c>
      <c r="K4660" s="113">
        <f t="shared" si="74"/>
        <v>0</v>
      </c>
    </row>
    <row r="4661" spans="2:11" x14ac:dyDescent="0.3">
      <c r="B4661" s="126">
        <v>0</v>
      </c>
      <c r="K4661" s="113">
        <f t="shared" si="74"/>
        <v>0</v>
      </c>
    </row>
    <row r="4662" spans="2:11" x14ac:dyDescent="0.3">
      <c r="B4662" s="126">
        <v>0</v>
      </c>
      <c r="K4662" s="113">
        <f t="shared" si="74"/>
        <v>0</v>
      </c>
    </row>
    <row r="4663" spans="2:11" x14ac:dyDescent="0.3">
      <c r="B4663" s="126">
        <v>0</v>
      </c>
      <c r="K4663" s="113">
        <f t="shared" si="74"/>
        <v>0</v>
      </c>
    </row>
    <row r="4664" spans="2:11" x14ac:dyDescent="0.3">
      <c r="B4664" s="126">
        <v>0</v>
      </c>
      <c r="K4664" s="113">
        <f t="shared" si="74"/>
        <v>0</v>
      </c>
    </row>
    <row r="4665" spans="2:11" x14ac:dyDescent="0.3">
      <c r="B4665" s="126">
        <v>0</v>
      </c>
      <c r="K4665" s="113">
        <f t="shared" si="74"/>
        <v>0</v>
      </c>
    </row>
    <row r="4666" spans="2:11" x14ac:dyDescent="0.3">
      <c r="B4666" s="126">
        <v>0</v>
      </c>
      <c r="K4666" s="113">
        <f t="shared" si="74"/>
        <v>0</v>
      </c>
    </row>
    <row r="4667" spans="2:11" x14ac:dyDescent="0.3">
      <c r="B4667" s="126">
        <v>0</v>
      </c>
      <c r="K4667" s="113">
        <f t="shared" si="74"/>
        <v>0</v>
      </c>
    </row>
    <row r="4668" spans="2:11" x14ac:dyDescent="0.3">
      <c r="B4668" s="126">
        <v>0</v>
      </c>
      <c r="K4668" s="113">
        <f t="shared" si="74"/>
        <v>0</v>
      </c>
    </row>
    <row r="4669" spans="2:11" x14ac:dyDescent="0.3">
      <c r="B4669" s="126">
        <v>0</v>
      </c>
      <c r="K4669" s="113">
        <f t="shared" si="74"/>
        <v>0</v>
      </c>
    </row>
    <row r="4670" spans="2:11" x14ac:dyDescent="0.3">
      <c r="B4670" s="126">
        <v>-71260</v>
      </c>
      <c r="K4670" s="113">
        <f t="shared" si="74"/>
        <v>-89721.139896373061</v>
      </c>
    </row>
    <row r="4671" spans="2:11" x14ac:dyDescent="0.3">
      <c r="B4671" s="126">
        <v>-52690</v>
      </c>
      <c r="K4671" s="113">
        <f t="shared" si="74"/>
        <v>-66340.259067357518</v>
      </c>
    </row>
    <row r="4672" spans="2:11" x14ac:dyDescent="0.3">
      <c r="B4672" s="126">
        <v>-58420</v>
      </c>
      <c r="K4672" s="113">
        <f t="shared" si="74"/>
        <v>-73554.715025906742</v>
      </c>
    </row>
    <row r="4673" spans="2:11" x14ac:dyDescent="0.3">
      <c r="B4673" s="126">
        <v>-65840</v>
      </c>
      <c r="K4673" s="113">
        <f t="shared" si="74"/>
        <v>-82896.994818652849</v>
      </c>
    </row>
    <row r="4674" spans="2:11" x14ac:dyDescent="0.3">
      <c r="B4674" s="126">
        <v>-72620</v>
      </c>
      <c r="K4674" s="113">
        <f t="shared" si="74"/>
        <v>-91433.471502590677</v>
      </c>
    </row>
    <row r="4675" spans="2:11" x14ac:dyDescent="0.3">
      <c r="B4675" s="126">
        <v>-72910</v>
      </c>
      <c r="K4675" s="113">
        <f t="shared" si="74"/>
        <v>-91798.601036269436</v>
      </c>
    </row>
    <row r="4676" spans="2:11" x14ac:dyDescent="0.3">
      <c r="B4676" s="126">
        <v>-59250</v>
      </c>
      <c r="K4676" s="113">
        <f t="shared" si="74"/>
        <v>-74599.740932642482</v>
      </c>
    </row>
    <row r="4677" spans="2:11" x14ac:dyDescent="0.3">
      <c r="B4677" s="126">
        <v>-50420</v>
      </c>
      <c r="K4677" s="113">
        <f t="shared" si="74"/>
        <v>-63482.17616580311</v>
      </c>
    </row>
    <row r="4678" spans="2:11" x14ac:dyDescent="0.3">
      <c r="B4678" s="126">
        <v>-49390</v>
      </c>
      <c r="K4678" s="113">
        <f t="shared" si="74"/>
        <v>-62185.336787564767</v>
      </c>
    </row>
    <row r="4679" spans="2:11" x14ac:dyDescent="0.3">
      <c r="B4679" s="126">
        <v>-47430</v>
      </c>
      <c r="K4679" s="113">
        <f t="shared" si="74"/>
        <v>-59717.564766839379</v>
      </c>
    </row>
    <row r="4680" spans="2:11" x14ac:dyDescent="0.3">
      <c r="B4680" s="126">
        <v>-45260</v>
      </c>
      <c r="K4680" s="113">
        <f t="shared" ref="K4680:K4743" si="75">IF(B4680&gt;0,B4680*(1-(1/4.03)),B4680*(1+(1/3.86)))</f>
        <v>-56985.388601036269</v>
      </c>
    </row>
    <row r="4681" spans="2:11" x14ac:dyDescent="0.3">
      <c r="B4681" s="126">
        <v>-40320</v>
      </c>
      <c r="K4681" s="113">
        <f t="shared" si="75"/>
        <v>-50765.595854922278</v>
      </c>
    </row>
    <row r="4682" spans="2:11" x14ac:dyDescent="0.3">
      <c r="B4682" s="126">
        <v>-34310</v>
      </c>
      <c r="K4682" s="113">
        <f t="shared" si="75"/>
        <v>-43198.601036269429</v>
      </c>
    </row>
    <row r="4683" spans="2:11" x14ac:dyDescent="0.3">
      <c r="B4683" s="126">
        <v>0</v>
      </c>
      <c r="K4683" s="113">
        <f t="shared" si="75"/>
        <v>0</v>
      </c>
    </row>
    <row r="4684" spans="2:11" x14ac:dyDescent="0.3">
      <c r="B4684" s="126">
        <v>0</v>
      </c>
      <c r="K4684" s="113">
        <f t="shared" si="75"/>
        <v>0</v>
      </c>
    </row>
    <row r="4685" spans="2:11" x14ac:dyDescent="0.3">
      <c r="B4685" s="126">
        <v>0</v>
      </c>
      <c r="K4685" s="113">
        <f t="shared" si="75"/>
        <v>0</v>
      </c>
    </row>
    <row r="4686" spans="2:11" x14ac:dyDescent="0.3">
      <c r="B4686" s="126">
        <v>0</v>
      </c>
      <c r="K4686" s="113">
        <f t="shared" si="75"/>
        <v>0</v>
      </c>
    </row>
    <row r="4687" spans="2:11" x14ac:dyDescent="0.3">
      <c r="B4687" s="126">
        <v>0</v>
      </c>
      <c r="K4687" s="113">
        <f t="shared" si="75"/>
        <v>0</v>
      </c>
    </row>
    <row r="4688" spans="2:11" x14ac:dyDescent="0.3">
      <c r="B4688" s="126">
        <v>0</v>
      </c>
      <c r="K4688" s="113">
        <f t="shared" si="75"/>
        <v>0</v>
      </c>
    </row>
    <row r="4689" spans="2:11" x14ac:dyDescent="0.3">
      <c r="B4689" s="126">
        <v>0</v>
      </c>
      <c r="K4689" s="113">
        <f t="shared" si="75"/>
        <v>0</v>
      </c>
    </row>
    <row r="4690" spans="2:11" x14ac:dyDescent="0.3">
      <c r="B4690" s="126">
        <v>0</v>
      </c>
      <c r="K4690" s="113">
        <f t="shared" si="75"/>
        <v>0</v>
      </c>
    </row>
    <row r="4691" spans="2:11" x14ac:dyDescent="0.3">
      <c r="B4691" s="126">
        <v>0</v>
      </c>
      <c r="K4691" s="113">
        <f t="shared" si="75"/>
        <v>0</v>
      </c>
    </row>
    <row r="4692" spans="2:11" x14ac:dyDescent="0.3">
      <c r="B4692" s="126">
        <v>0</v>
      </c>
      <c r="K4692" s="113">
        <f t="shared" si="75"/>
        <v>0</v>
      </c>
    </row>
    <row r="4693" spans="2:11" x14ac:dyDescent="0.3">
      <c r="B4693" s="126">
        <v>0</v>
      </c>
      <c r="K4693" s="113">
        <f t="shared" si="75"/>
        <v>0</v>
      </c>
    </row>
    <row r="4694" spans="2:11" x14ac:dyDescent="0.3">
      <c r="B4694" s="126">
        <v>0</v>
      </c>
      <c r="K4694" s="113">
        <f t="shared" si="75"/>
        <v>0</v>
      </c>
    </row>
    <row r="4695" spans="2:11" x14ac:dyDescent="0.3">
      <c r="B4695" s="126">
        <v>0</v>
      </c>
      <c r="K4695" s="113">
        <f t="shared" si="75"/>
        <v>0</v>
      </c>
    </row>
    <row r="4696" spans="2:11" x14ac:dyDescent="0.3">
      <c r="B4696" s="126">
        <v>0</v>
      </c>
      <c r="K4696" s="113">
        <f t="shared" si="75"/>
        <v>0</v>
      </c>
    </row>
    <row r="4697" spans="2:11" x14ac:dyDescent="0.3">
      <c r="B4697" s="126">
        <v>-99080</v>
      </c>
      <c r="K4697" s="113">
        <f t="shared" si="75"/>
        <v>-124748.39378238343</v>
      </c>
    </row>
    <row r="4698" spans="2:11" x14ac:dyDescent="0.3">
      <c r="B4698" s="126">
        <v>-75090</v>
      </c>
      <c r="K4698" s="113">
        <f t="shared" si="75"/>
        <v>-94543.367875647673</v>
      </c>
    </row>
    <row r="4699" spans="2:11" x14ac:dyDescent="0.3">
      <c r="B4699" s="126">
        <v>-64940</v>
      </c>
      <c r="K4699" s="113">
        <f t="shared" si="75"/>
        <v>-81763.834196891199</v>
      </c>
    </row>
    <row r="4700" spans="2:11" x14ac:dyDescent="0.3">
      <c r="B4700" s="126">
        <v>-60440</v>
      </c>
      <c r="K4700" s="113">
        <f t="shared" si="75"/>
        <v>-76098.031088082906</v>
      </c>
    </row>
    <row r="4701" spans="2:11" x14ac:dyDescent="0.3">
      <c r="B4701" s="126">
        <v>-51660</v>
      </c>
      <c r="K4701" s="113">
        <f t="shared" si="75"/>
        <v>-65043.419689119175</v>
      </c>
    </row>
    <row r="4702" spans="2:11" x14ac:dyDescent="0.3">
      <c r="B4702" s="126">
        <v>-45740</v>
      </c>
      <c r="K4702" s="113">
        <f t="shared" si="75"/>
        <v>-57589.740932642489</v>
      </c>
    </row>
    <row r="4703" spans="2:11" x14ac:dyDescent="0.3">
      <c r="B4703" s="126">
        <v>-49300</v>
      </c>
      <c r="K4703" s="113">
        <f t="shared" si="75"/>
        <v>-62072.020725388604</v>
      </c>
    </row>
    <row r="4704" spans="2:11" x14ac:dyDescent="0.3">
      <c r="B4704" s="126">
        <v>0</v>
      </c>
      <c r="K4704" s="113">
        <f t="shared" si="75"/>
        <v>0</v>
      </c>
    </row>
    <row r="4705" spans="2:11" x14ac:dyDescent="0.3">
      <c r="B4705" s="126">
        <v>0</v>
      </c>
      <c r="K4705" s="113">
        <f t="shared" si="75"/>
        <v>0</v>
      </c>
    </row>
    <row r="4706" spans="2:11" x14ac:dyDescent="0.3">
      <c r="B4706" s="126">
        <v>0</v>
      </c>
      <c r="K4706" s="113">
        <f t="shared" si="75"/>
        <v>0</v>
      </c>
    </row>
    <row r="4707" spans="2:11" x14ac:dyDescent="0.3">
      <c r="B4707" s="126">
        <v>0</v>
      </c>
      <c r="K4707" s="113">
        <f t="shared" si="75"/>
        <v>0</v>
      </c>
    </row>
    <row r="4708" spans="2:11" x14ac:dyDescent="0.3">
      <c r="B4708" s="126">
        <v>0</v>
      </c>
      <c r="K4708" s="113">
        <f t="shared" si="75"/>
        <v>0</v>
      </c>
    </row>
    <row r="4709" spans="2:11" x14ac:dyDescent="0.3">
      <c r="B4709" s="126">
        <v>0</v>
      </c>
      <c r="K4709" s="113">
        <f t="shared" si="75"/>
        <v>0</v>
      </c>
    </row>
    <row r="4710" spans="2:11" x14ac:dyDescent="0.3">
      <c r="B4710" s="126">
        <v>0</v>
      </c>
      <c r="K4710" s="113">
        <f t="shared" si="75"/>
        <v>0</v>
      </c>
    </row>
    <row r="4711" spans="2:11" x14ac:dyDescent="0.3">
      <c r="B4711" s="126">
        <v>0</v>
      </c>
      <c r="K4711" s="113">
        <f t="shared" si="75"/>
        <v>0</v>
      </c>
    </row>
    <row r="4712" spans="2:11" x14ac:dyDescent="0.3">
      <c r="B4712" s="126">
        <v>0</v>
      </c>
      <c r="K4712" s="113">
        <f t="shared" si="75"/>
        <v>0</v>
      </c>
    </row>
    <row r="4713" spans="2:11" x14ac:dyDescent="0.3">
      <c r="B4713" s="126">
        <v>0</v>
      </c>
      <c r="K4713" s="113">
        <f t="shared" si="75"/>
        <v>0</v>
      </c>
    </row>
    <row r="4714" spans="2:11" x14ac:dyDescent="0.3">
      <c r="B4714" s="126">
        <v>0</v>
      </c>
      <c r="K4714" s="113">
        <f t="shared" si="75"/>
        <v>0</v>
      </c>
    </row>
    <row r="4715" spans="2:11" x14ac:dyDescent="0.3">
      <c r="B4715" s="126">
        <v>0</v>
      </c>
      <c r="K4715" s="113">
        <f t="shared" si="75"/>
        <v>0</v>
      </c>
    </row>
    <row r="4716" spans="2:11" x14ac:dyDescent="0.3">
      <c r="B4716" s="126">
        <v>0</v>
      </c>
      <c r="K4716" s="113">
        <f t="shared" si="75"/>
        <v>0</v>
      </c>
    </row>
    <row r="4717" spans="2:11" x14ac:dyDescent="0.3">
      <c r="B4717" s="126">
        <v>-69040</v>
      </c>
      <c r="K4717" s="113">
        <f t="shared" si="75"/>
        <v>-86926.010362694302</v>
      </c>
    </row>
    <row r="4718" spans="2:11" x14ac:dyDescent="0.3">
      <c r="B4718" s="126">
        <v>-48810</v>
      </c>
      <c r="K4718" s="113">
        <f t="shared" si="75"/>
        <v>-61455.077720207257</v>
      </c>
    </row>
    <row r="4719" spans="2:11" x14ac:dyDescent="0.3">
      <c r="B4719" s="126">
        <v>-59820</v>
      </c>
      <c r="K4719" s="113">
        <f t="shared" si="75"/>
        <v>-75317.409326424866</v>
      </c>
    </row>
    <row r="4720" spans="2:11" x14ac:dyDescent="0.3">
      <c r="B4720" s="126">
        <v>-70510</v>
      </c>
      <c r="K4720" s="113">
        <f t="shared" si="75"/>
        <v>-88776.83937823835</v>
      </c>
    </row>
    <row r="4721" spans="2:11" x14ac:dyDescent="0.3">
      <c r="B4721" s="126">
        <v>-77620</v>
      </c>
      <c r="K4721" s="113">
        <f t="shared" si="75"/>
        <v>-97728.808290155444</v>
      </c>
    </row>
    <row r="4722" spans="2:11" x14ac:dyDescent="0.3">
      <c r="B4722" s="126">
        <v>-86130</v>
      </c>
      <c r="K4722" s="113">
        <f t="shared" si="75"/>
        <v>-108443.47150259068</v>
      </c>
    </row>
    <row r="4723" spans="2:11" x14ac:dyDescent="0.3">
      <c r="B4723" s="126">
        <v>-87820</v>
      </c>
      <c r="K4723" s="113">
        <f t="shared" si="75"/>
        <v>-110571.29533678757</v>
      </c>
    </row>
    <row r="4724" spans="2:11" x14ac:dyDescent="0.3">
      <c r="B4724" s="126">
        <v>-91450</v>
      </c>
      <c r="K4724" s="113">
        <f t="shared" si="75"/>
        <v>-115141.70984455959</v>
      </c>
    </row>
    <row r="4725" spans="2:11" x14ac:dyDescent="0.3">
      <c r="B4725" s="126">
        <v>-81680</v>
      </c>
      <c r="K4725" s="113">
        <f t="shared" si="75"/>
        <v>-102840.62176165804</v>
      </c>
    </row>
    <row r="4726" spans="2:11" x14ac:dyDescent="0.3">
      <c r="B4726" s="126">
        <v>-77630</v>
      </c>
      <c r="K4726" s="113">
        <f t="shared" si="75"/>
        <v>-97741.398963730579</v>
      </c>
    </row>
    <row r="4727" spans="2:11" x14ac:dyDescent="0.3">
      <c r="B4727" s="126">
        <v>-72910</v>
      </c>
      <c r="K4727" s="113">
        <f t="shared" si="75"/>
        <v>-91798.601036269436</v>
      </c>
    </row>
    <row r="4728" spans="2:11" x14ac:dyDescent="0.3">
      <c r="B4728" s="126">
        <v>-64959.999999999993</v>
      </c>
      <c r="K4728" s="113">
        <f t="shared" si="75"/>
        <v>-81789.015544041438</v>
      </c>
    </row>
    <row r="4729" spans="2:11" x14ac:dyDescent="0.3">
      <c r="B4729" s="126">
        <v>-55580</v>
      </c>
      <c r="K4729" s="113">
        <f t="shared" si="75"/>
        <v>-69978.963730569943</v>
      </c>
    </row>
    <row r="4730" spans="2:11" x14ac:dyDescent="0.3">
      <c r="B4730" s="126">
        <v>-46740</v>
      </c>
      <c r="K4730" s="113">
        <f t="shared" si="75"/>
        <v>-58848.808290155444</v>
      </c>
    </row>
    <row r="4731" spans="2:11" x14ac:dyDescent="0.3">
      <c r="B4731" s="126">
        <v>0</v>
      </c>
      <c r="K4731" s="113">
        <f t="shared" si="75"/>
        <v>0</v>
      </c>
    </row>
    <row r="4732" spans="2:11" x14ac:dyDescent="0.3">
      <c r="B4732" s="126">
        <v>0</v>
      </c>
      <c r="K4732" s="113">
        <f t="shared" si="75"/>
        <v>0</v>
      </c>
    </row>
    <row r="4733" spans="2:11" x14ac:dyDescent="0.3">
      <c r="B4733" s="126">
        <v>0</v>
      </c>
      <c r="K4733" s="113">
        <f t="shared" si="75"/>
        <v>0</v>
      </c>
    </row>
    <row r="4734" spans="2:11" x14ac:dyDescent="0.3">
      <c r="B4734" s="126">
        <v>0</v>
      </c>
      <c r="K4734" s="113">
        <f t="shared" si="75"/>
        <v>0</v>
      </c>
    </row>
    <row r="4735" spans="2:11" x14ac:dyDescent="0.3">
      <c r="B4735" s="126">
        <v>0</v>
      </c>
      <c r="K4735" s="113">
        <f t="shared" si="75"/>
        <v>0</v>
      </c>
    </row>
    <row r="4736" spans="2:11" x14ac:dyDescent="0.3">
      <c r="B4736" s="126">
        <v>0</v>
      </c>
      <c r="K4736" s="113">
        <f t="shared" si="75"/>
        <v>0</v>
      </c>
    </row>
    <row r="4737" spans="2:11" x14ac:dyDescent="0.3">
      <c r="B4737" s="126">
        <v>0</v>
      </c>
      <c r="K4737" s="113">
        <f t="shared" si="75"/>
        <v>0</v>
      </c>
    </row>
    <row r="4738" spans="2:11" x14ac:dyDescent="0.3">
      <c r="B4738" s="126">
        <v>0</v>
      </c>
      <c r="K4738" s="113">
        <f t="shared" si="75"/>
        <v>0</v>
      </c>
    </row>
    <row r="4739" spans="2:11" x14ac:dyDescent="0.3">
      <c r="B4739" s="126">
        <v>0</v>
      </c>
      <c r="K4739" s="113">
        <f t="shared" si="75"/>
        <v>0</v>
      </c>
    </row>
    <row r="4740" spans="2:11" x14ac:dyDescent="0.3">
      <c r="B4740" s="126">
        <v>0</v>
      </c>
      <c r="K4740" s="113">
        <f t="shared" si="75"/>
        <v>0</v>
      </c>
    </row>
    <row r="4741" spans="2:11" x14ac:dyDescent="0.3">
      <c r="B4741" s="126">
        <v>-56090</v>
      </c>
      <c r="K4741" s="113">
        <f t="shared" si="75"/>
        <v>-70621.088082901551</v>
      </c>
    </row>
    <row r="4742" spans="2:11" x14ac:dyDescent="0.3">
      <c r="B4742" s="126">
        <v>-39300</v>
      </c>
      <c r="K4742" s="113">
        <f t="shared" si="75"/>
        <v>-49481.347150259069</v>
      </c>
    </row>
    <row r="4743" spans="2:11" x14ac:dyDescent="0.3">
      <c r="B4743" s="126">
        <v>-52490</v>
      </c>
      <c r="K4743" s="113">
        <f t="shared" si="75"/>
        <v>-66088.445595854922</v>
      </c>
    </row>
    <row r="4744" spans="2:11" x14ac:dyDescent="0.3">
      <c r="B4744" s="126">
        <v>-64150.000000000007</v>
      </c>
      <c r="K4744" s="113">
        <f t="shared" ref="K4744:K4807" si="76">IF(B4744&gt;0,B4744*(1-(1/4.03)),B4744*(1+(1/3.86)))</f>
        <v>-80769.170984455966</v>
      </c>
    </row>
    <row r="4745" spans="2:11" x14ac:dyDescent="0.3">
      <c r="B4745" s="126">
        <v>-71360</v>
      </c>
      <c r="K4745" s="113">
        <f t="shared" si="76"/>
        <v>-89847.046632124358</v>
      </c>
    </row>
    <row r="4746" spans="2:11" x14ac:dyDescent="0.3">
      <c r="B4746" s="126">
        <v>-80150</v>
      </c>
      <c r="K4746" s="113">
        <f t="shared" si="76"/>
        <v>-100914.24870466322</v>
      </c>
    </row>
    <row r="4747" spans="2:11" x14ac:dyDescent="0.3">
      <c r="B4747" s="126">
        <v>-86770</v>
      </c>
      <c r="K4747" s="113">
        <f t="shared" si="76"/>
        <v>-109249.27461139897</v>
      </c>
    </row>
    <row r="4748" spans="2:11" x14ac:dyDescent="0.3">
      <c r="B4748" s="126">
        <v>-91970</v>
      </c>
      <c r="K4748" s="113">
        <f t="shared" si="76"/>
        <v>-115796.42487046632</v>
      </c>
    </row>
    <row r="4749" spans="2:11" x14ac:dyDescent="0.3">
      <c r="B4749" s="126">
        <v>-94470</v>
      </c>
      <c r="K4749" s="113">
        <f t="shared" si="76"/>
        <v>-118944.0932642487</v>
      </c>
    </row>
    <row r="4750" spans="2:11" x14ac:dyDescent="0.3">
      <c r="B4750" s="126">
        <v>-92770</v>
      </c>
      <c r="K4750" s="113">
        <f t="shared" si="76"/>
        <v>-116803.67875647669</v>
      </c>
    </row>
    <row r="4751" spans="2:11" x14ac:dyDescent="0.3">
      <c r="B4751" s="126">
        <v>-88440</v>
      </c>
      <c r="K4751" s="113">
        <f t="shared" si="76"/>
        <v>-111351.9170984456</v>
      </c>
    </row>
    <row r="4752" spans="2:11" x14ac:dyDescent="0.3">
      <c r="B4752" s="126">
        <v>-79090</v>
      </c>
      <c r="K4752" s="113">
        <f t="shared" si="76"/>
        <v>-99579.637305699478</v>
      </c>
    </row>
    <row r="4753" spans="2:11" x14ac:dyDescent="0.3">
      <c r="B4753" s="126">
        <v>-67400</v>
      </c>
      <c r="K4753" s="113">
        <f t="shared" si="76"/>
        <v>-84861.139896373061</v>
      </c>
    </row>
    <row r="4754" spans="2:11" x14ac:dyDescent="0.3">
      <c r="B4754" s="126">
        <v>-55700</v>
      </c>
      <c r="K4754" s="113">
        <f t="shared" si="76"/>
        <v>-70130.051813471509</v>
      </c>
    </row>
    <row r="4755" spans="2:11" x14ac:dyDescent="0.3">
      <c r="B4755" s="126">
        <v>0</v>
      </c>
      <c r="K4755" s="113">
        <f t="shared" si="76"/>
        <v>0</v>
      </c>
    </row>
    <row r="4756" spans="2:11" x14ac:dyDescent="0.3">
      <c r="B4756" s="126">
        <v>0</v>
      </c>
      <c r="K4756" s="113">
        <f t="shared" si="76"/>
        <v>0</v>
      </c>
    </row>
    <row r="4757" spans="2:11" x14ac:dyDescent="0.3">
      <c r="B4757" s="126">
        <v>0</v>
      </c>
      <c r="K4757" s="113">
        <f t="shared" si="76"/>
        <v>0</v>
      </c>
    </row>
    <row r="4758" spans="2:11" x14ac:dyDescent="0.3">
      <c r="B4758" s="126">
        <v>0</v>
      </c>
      <c r="K4758" s="113">
        <f t="shared" si="76"/>
        <v>0</v>
      </c>
    </row>
    <row r="4759" spans="2:11" x14ac:dyDescent="0.3">
      <c r="B4759" s="126">
        <v>0</v>
      </c>
      <c r="K4759" s="113">
        <f t="shared" si="76"/>
        <v>0</v>
      </c>
    </row>
    <row r="4760" spans="2:11" x14ac:dyDescent="0.3">
      <c r="B4760" s="126">
        <v>0</v>
      </c>
      <c r="K4760" s="113">
        <f t="shared" si="76"/>
        <v>0</v>
      </c>
    </row>
    <row r="4761" spans="2:11" x14ac:dyDescent="0.3">
      <c r="B4761" s="126">
        <v>0</v>
      </c>
      <c r="K4761" s="113">
        <f t="shared" si="76"/>
        <v>0</v>
      </c>
    </row>
    <row r="4762" spans="2:11" x14ac:dyDescent="0.3">
      <c r="B4762" s="126">
        <v>0</v>
      </c>
      <c r="K4762" s="113">
        <f t="shared" si="76"/>
        <v>0</v>
      </c>
    </row>
    <row r="4763" spans="2:11" x14ac:dyDescent="0.3">
      <c r="B4763" s="126">
        <v>0</v>
      </c>
      <c r="K4763" s="113">
        <f t="shared" si="76"/>
        <v>0</v>
      </c>
    </row>
    <row r="4764" spans="2:11" x14ac:dyDescent="0.3">
      <c r="B4764" s="126">
        <v>0</v>
      </c>
      <c r="K4764" s="113">
        <f t="shared" si="76"/>
        <v>0</v>
      </c>
    </row>
    <row r="4765" spans="2:11" x14ac:dyDescent="0.3">
      <c r="B4765" s="126">
        <v>-63020</v>
      </c>
      <c r="K4765" s="113">
        <f t="shared" si="76"/>
        <v>-79346.424870466319</v>
      </c>
    </row>
    <row r="4766" spans="2:11" x14ac:dyDescent="0.3">
      <c r="B4766" s="126">
        <v>-44240</v>
      </c>
      <c r="K4766" s="113">
        <f t="shared" si="76"/>
        <v>-55701.139896373061</v>
      </c>
    </row>
    <row r="4767" spans="2:11" x14ac:dyDescent="0.3">
      <c r="B4767" s="126">
        <v>-55710</v>
      </c>
      <c r="K4767" s="113">
        <f t="shared" si="76"/>
        <v>-70142.642487046629</v>
      </c>
    </row>
    <row r="4768" spans="2:11" x14ac:dyDescent="0.3">
      <c r="B4768" s="126">
        <v>-67570</v>
      </c>
      <c r="K4768" s="113">
        <f t="shared" si="76"/>
        <v>-85075.181347150268</v>
      </c>
    </row>
    <row r="4769" spans="2:11" x14ac:dyDescent="0.3">
      <c r="B4769" s="126">
        <v>-77740</v>
      </c>
      <c r="K4769" s="113">
        <f t="shared" si="76"/>
        <v>-97879.896373056996</v>
      </c>
    </row>
    <row r="4770" spans="2:11" x14ac:dyDescent="0.3">
      <c r="B4770" s="126">
        <v>-86140</v>
      </c>
      <c r="K4770" s="113">
        <f t="shared" si="76"/>
        <v>-108456.06217616581</v>
      </c>
    </row>
    <row r="4771" spans="2:11" x14ac:dyDescent="0.3">
      <c r="B4771" s="126">
        <v>-91000</v>
      </c>
      <c r="K4771" s="113">
        <f t="shared" si="76"/>
        <v>-114575.12953367876</v>
      </c>
    </row>
    <row r="4772" spans="2:11" x14ac:dyDescent="0.3">
      <c r="B4772" s="126">
        <v>-95170</v>
      </c>
      <c r="K4772" s="113">
        <f t="shared" si="76"/>
        <v>-119825.44041450777</v>
      </c>
    </row>
    <row r="4773" spans="2:11" x14ac:dyDescent="0.3">
      <c r="B4773" s="126">
        <v>-94520</v>
      </c>
      <c r="K4773" s="113">
        <f t="shared" si="76"/>
        <v>-119007.04663212436</v>
      </c>
    </row>
    <row r="4774" spans="2:11" x14ac:dyDescent="0.3">
      <c r="B4774" s="126">
        <v>-93900</v>
      </c>
      <c r="K4774" s="113">
        <f t="shared" si="76"/>
        <v>-118226.42487046632</v>
      </c>
    </row>
    <row r="4775" spans="2:11" x14ac:dyDescent="0.3">
      <c r="B4775" s="126">
        <v>-87490</v>
      </c>
      <c r="K4775" s="113">
        <f t="shared" si="76"/>
        <v>-110155.80310880829</v>
      </c>
    </row>
    <row r="4776" spans="2:11" x14ac:dyDescent="0.3">
      <c r="B4776" s="126">
        <v>-80750</v>
      </c>
      <c r="K4776" s="113">
        <f t="shared" si="76"/>
        <v>-101669.68911917099</v>
      </c>
    </row>
    <row r="4777" spans="2:11" x14ac:dyDescent="0.3">
      <c r="B4777" s="126">
        <v>-69560</v>
      </c>
      <c r="K4777" s="113">
        <f t="shared" si="76"/>
        <v>-87580.725388601044</v>
      </c>
    </row>
    <row r="4778" spans="2:11" x14ac:dyDescent="0.3">
      <c r="B4778" s="126">
        <v>-57800</v>
      </c>
      <c r="K4778" s="113">
        <f t="shared" si="76"/>
        <v>-72774.093264248702</v>
      </c>
    </row>
    <row r="4779" spans="2:11" x14ac:dyDescent="0.3">
      <c r="B4779" s="126">
        <v>0</v>
      </c>
      <c r="K4779" s="113">
        <f t="shared" si="76"/>
        <v>0</v>
      </c>
    </row>
    <row r="4780" spans="2:11" x14ac:dyDescent="0.3">
      <c r="B4780" s="126">
        <v>0</v>
      </c>
      <c r="K4780" s="113">
        <f t="shared" si="76"/>
        <v>0</v>
      </c>
    </row>
    <row r="4781" spans="2:11" x14ac:dyDescent="0.3">
      <c r="B4781" s="126">
        <v>0</v>
      </c>
      <c r="K4781" s="113">
        <f t="shared" si="76"/>
        <v>0</v>
      </c>
    </row>
    <row r="4782" spans="2:11" x14ac:dyDescent="0.3">
      <c r="B4782" s="126">
        <v>0</v>
      </c>
      <c r="K4782" s="113">
        <f t="shared" si="76"/>
        <v>0</v>
      </c>
    </row>
    <row r="4783" spans="2:11" x14ac:dyDescent="0.3">
      <c r="B4783" s="126">
        <v>0</v>
      </c>
      <c r="K4783" s="113">
        <f t="shared" si="76"/>
        <v>0</v>
      </c>
    </row>
    <row r="4784" spans="2:11" x14ac:dyDescent="0.3">
      <c r="B4784" s="126">
        <v>0</v>
      </c>
      <c r="K4784" s="113">
        <f t="shared" si="76"/>
        <v>0</v>
      </c>
    </row>
    <row r="4785" spans="2:11" x14ac:dyDescent="0.3">
      <c r="B4785" s="126">
        <v>0</v>
      </c>
      <c r="K4785" s="113">
        <f t="shared" si="76"/>
        <v>0</v>
      </c>
    </row>
    <row r="4786" spans="2:11" x14ac:dyDescent="0.3">
      <c r="B4786" s="126">
        <v>0</v>
      </c>
      <c r="K4786" s="113">
        <f t="shared" si="76"/>
        <v>0</v>
      </c>
    </row>
    <row r="4787" spans="2:11" x14ac:dyDescent="0.3">
      <c r="B4787" s="126">
        <v>0</v>
      </c>
      <c r="K4787" s="113">
        <f t="shared" si="76"/>
        <v>0</v>
      </c>
    </row>
    <row r="4788" spans="2:11" x14ac:dyDescent="0.3">
      <c r="B4788" s="126">
        <v>0</v>
      </c>
      <c r="K4788" s="113">
        <f t="shared" si="76"/>
        <v>0</v>
      </c>
    </row>
    <row r="4789" spans="2:11" x14ac:dyDescent="0.3">
      <c r="B4789" s="126">
        <v>-67640</v>
      </c>
      <c r="K4789" s="113">
        <f t="shared" si="76"/>
        <v>-85163.316062176164</v>
      </c>
    </row>
    <row r="4790" spans="2:11" x14ac:dyDescent="0.3">
      <c r="B4790" s="126">
        <v>-45070</v>
      </c>
      <c r="K4790" s="113">
        <f t="shared" si="76"/>
        <v>-56746.165803108808</v>
      </c>
    </row>
    <row r="4791" spans="2:11" x14ac:dyDescent="0.3">
      <c r="B4791" s="126">
        <v>-55670</v>
      </c>
      <c r="K4791" s="113">
        <f t="shared" si="76"/>
        <v>-70092.279792746122</v>
      </c>
    </row>
    <row r="4792" spans="2:11" x14ac:dyDescent="0.3">
      <c r="B4792" s="126">
        <v>-67300</v>
      </c>
      <c r="K4792" s="113">
        <f t="shared" si="76"/>
        <v>-84735.233160621763</v>
      </c>
    </row>
    <row r="4793" spans="2:11" x14ac:dyDescent="0.3">
      <c r="B4793" s="126">
        <v>-76890</v>
      </c>
      <c r="K4793" s="113">
        <f t="shared" si="76"/>
        <v>-96809.689119170987</v>
      </c>
    </row>
    <row r="4794" spans="2:11" x14ac:dyDescent="0.3">
      <c r="B4794" s="126">
        <v>-84330</v>
      </c>
      <c r="K4794" s="113">
        <f t="shared" si="76"/>
        <v>-106177.15025906736</v>
      </c>
    </row>
    <row r="4795" spans="2:11" x14ac:dyDescent="0.3">
      <c r="B4795" s="126">
        <v>-90380</v>
      </c>
      <c r="K4795" s="113">
        <f t="shared" si="76"/>
        <v>-113794.50777202073</v>
      </c>
    </row>
    <row r="4796" spans="2:11" x14ac:dyDescent="0.3">
      <c r="B4796" s="126">
        <v>-95910</v>
      </c>
      <c r="K4796" s="113">
        <f t="shared" si="76"/>
        <v>-120757.15025906736</v>
      </c>
    </row>
    <row r="4797" spans="2:11" x14ac:dyDescent="0.3">
      <c r="B4797" s="126">
        <v>-96590</v>
      </c>
      <c r="K4797" s="113">
        <f t="shared" si="76"/>
        <v>-121613.31606217616</v>
      </c>
    </row>
    <row r="4798" spans="2:11" x14ac:dyDescent="0.3">
      <c r="B4798" s="126">
        <v>-92150</v>
      </c>
      <c r="K4798" s="113">
        <f t="shared" si="76"/>
        <v>-116023.05699481866</v>
      </c>
    </row>
    <row r="4799" spans="2:11" x14ac:dyDescent="0.3">
      <c r="B4799" s="126">
        <v>-80520</v>
      </c>
      <c r="K4799" s="113">
        <f t="shared" si="76"/>
        <v>-101380.103626943</v>
      </c>
    </row>
    <row r="4800" spans="2:11" x14ac:dyDescent="0.3">
      <c r="B4800" s="126">
        <v>-65170</v>
      </c>
      <c r="K4800" s="113">
        <f t="shared" si="76"/>
        <v>-82053.419689119168</v>
      </c>
    </row>
    <row r="4801" spans="2:11" x14ac:dyDescent="0.3">
      <c r="B4801" s="126">
        <v>-56430</v>
      </c>
      <c r="K4801" s="113">
        <f t="shared" si="76"/>
        <v>-71049.170984455966</v>
      </c>
    </row>
    <row r="4802" spans="2:11" x14ac:dyDescent="0.3">
      <c r="B4802" s="126">
        <v>-48590</v>
      </c>
      <c r="K4802" s="113">
        <f t="shared" si="76"/>
        <v>-61178.082901554408</v>
      </c>
    </row>
    <row r="4803" spans="2:11" x14ac:dyDescent="0.3">
      <c r="B4803" s="126">
        <v>0</v>
      </c>
      <c r="K4803" s="113">
        <f t="shared" si="76"/>
        <v>0</v>
      </c>
    </row>
    <row r="4804" spans="2:11" x14ac:dyDescent="0.3">
      <c r="B4804" s="126">
        <v>0</v>
      </c>
      <c r="K4804" s="113">
        <f t="shared" si="76"/>
        <v>0</v>
      </c>
    </row>
    <row r="4805" spans="2:11" x14ac:dyDescent="0.3">
      <c r="B4805" s="126">
        <v>0</v>
      </c>
      <c r="K4805" s="113">
        <f t="shared" si="76"/>
        <v>0</v>
      </c>
    </row>
    <row r="4806" spans="2:11" x14ac:dyDescent="0.3">
      <c r="B4806" s="126">
        <v>0</v>
      </c>
      <c r="K4806" s="113">
        <f t="shared" si="76"/>
        <v>0</v>
      </c>
    </row>
    <row r="4807" spans="2:11" x14ac:dyDescent="0.3">
      <c r="B4807" s="126">
        <v>0</v>
      </c>
      <c r="K4807" s="113">
        <f t="shared" si="76"/>
        <v>0</v>
      </c>
    </row>
    <row r="4808" spans="2:11" x14ac:dyDescent="0.3">
      <c r="B4808" s="126">
        <v>0</v>
      </c>
      <c r="K4808" s="113">
        <f t="shared" ref="K4808:K4871" si="77">IF(B4808&gt;0,B4808*(1-(1/4.03)),B4808*(1+(1/3.86)))</f>
        <v>0</v>
      </c>
    </row>
    <row r="4809" spans="2:11" x14ac:dyDescent="0.3">
      <c r="B4809" s="126">
        <v>0</v>
      </c>
      <c r="K4809" s="113">
        <f t="shared" si="77"/>
        <v>0</v>
      </c>
    </row>
    <row r="4810" spans="2:11" x14ac:dyDescent="0.3">
      <c r="B4810" s="126">
        <v>0</v>
      </c>
      <c r="K4810" s="113">
        <f t="shared" si="77"/>
        <v>0</v>
      </c>
    </row>
    <row r="4811" spans="2:11" x14ac:dyDescent="0.3">
      <c r="B4811" s="126">
        <v>0</v>
      </c>
      <c r="K4811" s="113">
        <f t="shared" si="77"/>
        <v>0</v>
      </c>
    </row>
    <row r="4812" spans="2:11" x14ac:dyDescent="0.3">
      <c r="B4812" s="126">
        <v>0</v>
      </c>
      <c r="K4812" s="113">
        <f t="shared" si="77"/>
        <v>0</v>
      </c>
    </row>
    <row r="4813" spans="2:11" x14ac:dyDescent="0.3">
      <c r="B4813" s="126">
        <v>-64190</v>
      </c>
      <c r="K4813" s="113">
        <f t="shared" si="77"/>
        <v>-80819.533678756474</v>
      </c>
    </row>
    <row r="4814" spans="2:11" x14ac:dyDescent="0.3">
      <c r="B4814" s="126">
        <v>-44540</v>
      </c>
      <c r="K4814" s="113">
        <f t="shared" si="77"/>
        <v>-56078.860103626947</v>
      </c>
    </row>
    <row r="4815" spans="2:11" x14ac:dyDescent="0.3">
      <c r="B4815" s="126">
        <v>-54030</v>
      </c>
      <c r="K4815" s="113">
        <f t="shared" si="77"/>
        <v>-68027.409326424866</v>
      </c>
    </row>
    <row r="4816" spans="2:11" x14ac:dyDescent="0.3">
      <c r="B4816" s="126">
        <v>-58790</v>
      </c>
      <c r="K4816" s="113">
        <f t="shared" si="77"/>
        <v>-74020.56994818653</v>
      </c>
    </row>
    <row r="4817" spans="2:11" x14ac:dyDescent="0.3">
      <c r="B4817" s="126">
        <v>-59700</v>
      </c>
      <c r="K4817" s="113">
        <f t="shared" si="77"/>
        <v>-75166.321243523314</v>
      </c>
    </row>
    <row r="4818" spans="2:11" x14ac:dyDescent="0.3">
      <c r="B4818" s="126">
        <v>-59390</v>
      </c>
      <c r="K4818" s="113">
        <f t="shared" si="77"/>
        <v>-74776.010362694302</v>
      </c>
    </row>
    <row r="4819" spans="2:11" x14ac:dyDescent="0.3">
      <c r="B4819" s="126">
        <v>-63420</v>
      </c>
      <c r="K4819" s="113">
        <f t="shared" si="77"/>
        <v>-79850.051813471509</v>
      </c>
    </row>
    <row r="4820" spans="2:11" x14ac:dyDescent="0.3">
      <c r="B4820" s="126">
        <v>-68170</v>
      </c>
      <c r="K4820" s="113">
        <f t="shared" si="77"/>
        <v>-85830.62176165804</v>
      </c>
    </row>
    <row r="4821" spans="2:11" x14ac:dyDescent="0.3">
      <c r="B4821" s="126">
        <v>-78940</v>
      </c>
      <c r="K4821" s="113">
        <f t="shared" si="77"/>
        <v>-99390.777202072539</v>
      </c>
    </row>
    <row r="4822" spans="2:11" x14ac:dyDescent="0.3">
      <c r="B4822" s="126">
        <v>-78530</v>
      </c>
      <c r="K4822" s="113">
        <f t="shared" si="77"/>
        <v>-98874.559585492229</v>
      </c>
    </row>
    <row r="4823" spans="2:11" x14ac:dyDescent="0.3">
      <c r="B4823" s="126">
        <v>-76330</v>
      </c>
      <c r="K4823" s="113">
        <f t="shared" si="77"/>
        <v>-96104.611398963738</v>
      </c>
    </row>
    <row r="4824" spans="2:11" x14ac:dyDescent="0.3">
      <c r="B4824" s="126">
        <v>-70650</v>
      </c>
      <c r="K4824" s="113">
        <f t="shared" si="77"/>
        <v>-88953.108808290155</v>
      </c>
    </row>
    <row r="4825" spans="2:11" x14ac:dyDescent="0.3">
      <c r="B4825" s="126">
        <v>-60930</v>
      </c>
      <c r="K4825" s="113">
        <f t="shared" si="77"/>
        <v>-76714.974093264245</v>
      </c>
    </row>
    <row r="4826" spans="2:11" x14ac:dyDescent="0.3">
      <c r="B4826" s="126">
        <v>-49970</v>
      </c>
      <c r="K4826" s="113">
        <f t="shared" si="77"/>
        <v>-62915.595854922278</v>
      </c>
    </row>
    <row r="4827" spans="2:11" x14ac:dyDescent="0.3">
      <c r="B4827" s="126">
        <v>0</v>
      </c>
      <c r="K4827" s="113">
        <f t="shared" si="77"/>
        <v>0</v>
      </c>
    </row>
    <row r="4828" spans="2:11" x14ac:dyDescent="0.3">
      <c r="B4828" s="126">
        <v>0</v>
      </c>
      <c r="K4828" s="113">
        <f t="shared" si="77"/>
        <v>0</v>
      </c>
    </row>
    <row r="4829" spans="2:11" x14ac:dyDescent="0.3">
      <c r="B4829" s="126">
        <v>0</v>
      </c>
      <c r="K4829" s="113">
        <f t="shared" si="77"/>
        <v>0</v>
      </c>
    </row>
    <row r="4830" spans="2:11" x14ac:dyDescent="0.3">
      <c r="B4830" s="126">
        <v>0</v>
      </c>
      <c r="K4830" s="113">
        <f t="shared" si="77"/>
        <v>0</v>
      </c>
    </row>
    <row r="4831" spans="2:11" x14ac:dyDescent="0.3">
      <c r="B4831" s="126">
        <v>0</v>
      </c>
      <c r="K4831" s="113">
        <f t="shared" si="77"/>
        <v>0</v>
      </c>
    </row>
    <row r="4832" spans="2:11" x14ac:dyDescent="0.3">
      <c r="B4832" s="126">
        <v>0</v>
      </c>
      <c r="K4832" s="113">
        <f t="shared" si="77"/>
        <v>0</v>
      </c>
    </row>
    <row r="4833" spans="2:11" x14ac:dyDescent="0.3">
      <c r="B4833" s="126">
        <v>0</v>
      </c>
      <c r="K4833" s="113">
        <f t="shared" si="77"/>
        <v>0</v>
      </c>
    </row>
    <row r="4834" spans="2:11" x14ac:dyDescent="0.3">
      <c r="B4834" s="126">
        <v>0</v>
      </c>
      <c r="K4834" s="113">
        <f t="shared" si="77"/>
        <v>0</v>
      </c>
    </row>
    <row r="4835" spans="2:11" x14ac:dyDescent="0.3">
      <c r="B4835" s="126">
        <v>0</v>
      </c>
      <c r="K4835" s="113">
        <f t="shared" si="77"/>
        <v>0</v>
      </c>
    </row>
    <row r="4836" spans="2:11" x14ac:dyDescent="0.3">
      <c r="B4836" s="126">
        <v>0</v>
      </c>
      <c r="K4836" s="113">
        <f t="shared" si="77"/>
        <v>0</v>
      </c>
    </row>
    <row r="4837" spans="2:11" x14ac:dyDescent="0.3">
      <c r="B4837" s="126">
        <v>0</v>
      </c>
      <c r="K4837" s="113">
        <f t="shared" si="77"/>
        <v>0</v>
      </c>
    </row>
    <row r="4838" spans="2:11" x14ac:dyDescent="0.3">
      <c r="B4838" s="126">
        <v>-62660</v>
      </c>
      <c r="K4838" s="113">
        <f t="shared" si="77"/>
        <v>-78893.160621761665</v>
      </c>
    </row>
    <row r="4839" spans="2:11" x14ac:dyDescent="0.3">
      <c r="B4839" s="126">
        <v>-38710</v>
      </c>
      <c r="K4839" s="113">
        <f t="shared" si="77"/>
        <v>-48738.497409326425</v>
      </c>
    </row>
    <row r="4840" spans="2:11" x14ac:dyDescent="0.3">
      <c r="B4840" s="126">
        <v>-37980</v>
      </c>
      <c r="K4840" s="113">
        <f t="shared" si="77"/>
        <v>-47819.378238341968</v>
      </c>
    </row>
    <row r="4841" spans="2:11" x14ac:dyDescent="0.3">
      <c r="B4841" s="126">
        <v>-40450</v>
      </c>
      <c r="K4841" s="113">
        <f t="shared" si="77"/>
        <v>-50929.274611398963</v>
      </c>
    </row>
    <row r="4842" spans="2:11" x14ac:dyDescent="0.3">
      <c r="B4842" s="126">
        <v>-43770</v>
      </c>
      <c r="K4842" s="113">
        <f t="shared" si="77"/>
        <v>-55109.378238341968</v>
      </c>
    </row>
    <row r="4843" spans="2:11" x14ac:dyDescent="0.3">
      <c r="B4843" s="126">
        <v>-43400</v>
      </c>
      <c r="K4843" s="113">
        <f t="shared" si="77"/>
        <v>-54643.523316062179</v>
      </c>
    </row>
    <row r="4844" spans="2:11" x14ac:dyDescent="0.3">
      <c r="B4844" s="126">
        <v>-46110</v>
      </c>
      <c r="K4844" s="113">
        <f t="shared" si="77"/>
        <v>-58055.595854922278</v>
      </c>
    </row>
    <row r="4845" spans="2:11" x14ac:dyDescent="0.3">
      <c r="B4845" s="126">
        <v>-46040</v>
      </c>
      <c r="K4845" s="113">
        <f t="shared" si="77"/>
        <v>-57967.461139896375</v>
      </c>
    </row>
    <row r="4846" spans="2:11" x14ac:dyDescent="0.3">
      <c r="B4846" s="126">
        <v>-44670</v>
      </c>
      <c r="K4846" s="113">
        <f t="shared" si="77"/>
        <v>-56242.538860103625</v>
      </c>
    </row>
    <row r="4847" spans="2:11" x14ac:dyDescent="0.3">
      <c r="B4847" s="126">
        <v>-42870</v>
      </c>
      <c r="K4847" s="113">
        <f t="shared" si="77"/>
        <v>-53976.21761658031</v>
      </c>
    </row>
    <row r="4848" spans="2:11" x14ac:dyDescent="0.3">
      <c r="B4848" s="126">
        <v>-37860</v>
      </c>
      <c r="K4848" s="113">
        <f t="shared" si="77"/>
        <v>-47668.290155440416</v>
      </c>
    </row>
    <row r="4849" spans="2:11" x14ac:dyDescent="0.3">
      <c r="B4849" s="126">
        <v>-33110</v>
      </c>
      <c r="K4849" s="113">
        <f t="shared" si="77"/>
        <v>-41687.720207253886</v>
      </c>
    </row>
    <row r="4850" spans="2:11" x14ac:dyDescent="0.3">
      <c r="B4850" s="126">
        <v>-28500</v>
      </c>
      <c r="K4850" s="113">
        <f t="shared" si="77"/>
        <v>-35883.419689119175</v>
      </c>
    </row>
    <row r="4851" spans="2:11" x14ac:dyDescent="0.3">
      <c r="B4851" s="126">
        <v>0</v>
      </c>
      <c r="K4851" s="113">
        <f t="shared" si="77"/>
        <v>0</v>
      </c>
    </row>
    <row r="4852" spans="2:11" x14ac:dyDescent="0.3">
      <c r="B4852" s="126">
        <v>0</v>
      </c>
      <c r="K4852" s="113">
        <f t="shared" si="77"/>
        <v>0</v>
      </c>
    </row>
    <row r="4853" spans="2:11" x14ac:dyDescent="0.3">
      <c r="B4853" s="126">
        <v>0</v>
      </c>
      <c r="K4853" s="113">
        <f t="shared" si="77"/>
        <v>0</v>
      </c>
    </row>
    <row r="4854" spans="2:11" x14ac:dyDescent="0.3">
      <c r="B4854" s="126">
        <v>0</v>
      </c>
      <c r="K4854" s="113">
        <f t="shared" si="77"/>
        <v>0</v>
      </c>
    </row>
    <row r="4855" spans="2:11" x14ac:dyDescent="0.3">
      <c r="B4855" s="126">
        <v>0</v>
      </c>
      <c r="K4855" s="113">
        <f t="shared" si="77"/>
        <v>0</v>
      </c>
    </row>
    <row r="4856" spans="2:11" x14ac:dyDescent="0.3">
      <c r="B4856" s="126">
        <v>0</v>
      </c>
      <c r="K4856" s="113">
        <f t="shared" si="77"/>
        <v>0</v>
      </c>
    </row>
    <row r="4857" spans="2:11" x14ac:dyDescent="0.3">
      <c r="B4857" s="126">
        <v>0</v>
      </c>
      <c r="K4857" s="113">
        <f t="shared" si="77"/>
        <v>0</v>
      </c>
    </row>
    <row r="4858" spans="2:11" x14ac:dyDescent="0.3">
      <c r="B4858" s="126">
        <v>0</v>
      </c>
      <c r="K4858" s="113">
        <f t="shared" si="77"/>
        <v>0</v>
      </c>
    </row>
    <row r="4859" spans="2:11" x14ac:dyDescent="0.3">
      <c r="B4859" s="126">
        <v>0</v>
      </c>
      <c r="K4859" s="113">
        <f t="shared" si="77"/>
        <v>0</v>
      </c>
    </row>
    <row r="4860" spans="2:11" x14ac:dyDescent="0.3">
      <c r="B4860" s="126">
        <v>0</v>
      </c>
      <c r="K4860" s="113">
        <f t="shared" si="77"/>
        <v>0</v>
      </c>
    </row>
    <row r="4861" spans="2:11" x14ac:dyDescent="0.3">
      <c r="B4861" s="126">
        <v>0</v>
      </c>
      <c r="K4861" s="113">
        <f t="shared" si="77"/>
        <v>0</v>
      </c>
    </row>
    <row r="4862" spans="2:11" x14ac:dyDescent="0.3">
      <c r="B4862" s="126">
        <v>0</v>
      </c>
      <c r="K4862" s="113">
        <f t="shared" si="77"/>
        <v>0</v>
      </c>
    </row>
    <row r="4863" spans="2:11" x14ac:dyDescent="0.3">
      <c r="B4863" s="126">
        <v>0</v>
      </c>
      <c r="K4863" s="113">
        <f t="shared" si="77"/>
        <v>0</v>
      </c>
    </row>
    <row r="4864" spans="2:11" x14ac:dyDescent="0.3">
      <c r="B4864" s="126">
        <v>0</v>
      </c>
      <c r="K4864" s="113">
        <f t="shared" si="77"/>
        <v>0</v>
      </c>
    </row>
    <row r="4865" spans="2:11" x14ac:dyDescent="0.3">
      <c r="B4865" s="126">
        <v>-55760</v>
      </c>
      <c r="K4865" s="113">
        <f t="shared" si="77"/>
        <v>-70205.595854922285</v>
      </c>
    </row>
    <row r="4866" spans="2:11" x14ac:dyDescent="0.3">
      <c r="B4866" s="126">
        <v>-34090</v>
      </c>
      <c r="K4866" s="113">
        <f t="shared" si="77"/>
        <v>-42921.60621761658</v>
      </c>
    </row>
    <row r="4867" spans="2:11" x14ac:dyDescent="0.3">
      <c r="B4867" s="126">
        <v>-33260</v>
      </c>
      <c r="K4867" s="113">
        <f t="shared" si="77"/>
        <v>-41876.580310880832</v>
      </c>
    </row>
    <row r="4868" spans="2:11" x14ac:dyDescent="0.3">
      <c r="B4868" s="126">
        <v>-32360</v>
      </c>
      <c r="K4868" s="113">
        <f t="shared" si="77"/>
        <v>-40743.419689119175</v>
      </c>
    </row>
    <row r="4869" spans="2:11" x14ac:dyDescent="0.3">
      <c r="B4869" s="126">
        <v>-30150</v>
      </c>
      <c r="K4869" s="113">
        <f t="shared" si="77"/>
        <v>-37960.880829015543</v>
      </c>
    </row>
    <row r="4870" spans="2:11" x14ac:dyDescent="0.3">
      <c r="B4870" s="126">
        <v>-28290</v>
      </c>
      <c r="K4870" s="113">
        <f t="shared" si="77"/>
        <v>-35619.015544041453</v>
      </c>
    </row>
    <row r="4871" spans="2:11" x14ac:dyDescent="0.3">
      <c r="B4871" s="126">
        <v>-27020</v>
      </c>
      <c r="K4871" s="113">
        <f t="shared" si="77"/>
        <v>-34020</v>
      </c>
    </row>
    <row r="4872" spans="2:11" x14ac:dyDescent="0.3">
      <c r="B4872" s="126">
        <v>0</v>
      </c>
      <c r="K4872" s="113">
        <f t="shared" ref="K4872:K4935" si="78">IF(B4872&gt;0,B4872*(1-(1/4.03)),B4872*(1+(1/3.86)))</f>
        <v>0</v>
      </c>
    </row>
    <row r="4873" spans="2:11" x14ac:dyDescent="0.3">
      <c r="B4873" s="126">
        <v>0</v>
      </c>
      <c r="K4873" s="113">
        <f t="shared" si="78"/>
        <v>0</v>
      </c>
    </row>
    <row r="4874" spans="2:11" x14ac:dyDescent="0.3">
      <c r="B4874" s="126">
        <v>0</v>
      </c>
      <c r="K4874" s="113">
        <f t="shared" si="78"/>
        <v>0</v>
      </c>
    </row>
    <row r="4875" spans="2:11" x14ac:dyDescent="0.3">
      <c r="B4875" s="126">
        <v>0</v>
      </c>
      <c r="K4875" s="113">
        <f t="shared" si="78"/>
        <v>0</v>
      </c>
    </row>
    <row r="4876" spans="2:11" x14ac:dyDescent="0.3">
      <c r="B4876" s="126">
        <v>0</v>
      </c>
      <c r="K4876" s="113">
        <f t="shared" si="78"/>
        <v>0</v>
      </c>
    </row>
    <row r="4877" spans="2:11" x14ac:dyDescent="0.3">
      <c r="B4877" s="126">
        <v>0</v>
      </c>
      <c r="K4877" s="113">
        <f t="shared" si="78"/>
        <v>0</v>
      </c>
    </row>
    <row r="4878" spans="2:11" x14ac:dyDescent="0.3">
      <c r="B4878" s="126">
        <v>0</v>
      </c>
      <c r="K4878" s="113">
        <f t="shared" si="78"/>
        <v>0</v>
      </c>
    </row>
    <row r="4879" spans="2:11" x14ac:dyDescent="0.3">
      <c r="B4879" s="126">
        <v>0</v>
      </c>
      <c r="K4879" s="113">
        <f t="shared" si="78"/>
        <v>0</v>
      </c>
    </row>
    <row r="4880" spans="2:11" x14ac:dyDescent="0.3">
      <c r="B4880" s="126">
        <v>0</v>
      </c>
      <c r="K4880" s="113">
        <f t="shared" si="78"/>
        <v>0</v>
      </c>
    </row>
    <row r="4881" spans="2:11" x14ac:dyDescent="0.3">
      <c r="B4881" s="126">
        <v>0</v>
      </c>
      <c r="K4881" s="113">
        <f t="shared" si="78"/>
        <v>0</v>
      </c>
    </row>
    <row r="4882" spans="2:11" x14ac:dyDescent="0.3">
      <c r="B4882" s="126">
        <v>0</v>
      </c>
      <c r="K4882" s="113">
        <f t="shared" si="78"/>
        <v>0</v>
      </c>
    </row>
    <row r="4883" spans="2:11" x14ac:dyDescent="0.3">
      <c r="B4883" s="126">
        <v>0</v>
      </c>
      <c r="K4883" s="113">
        <f t="shared" si="78"/>
        <v>0</v>
      </c>
    </row>
    <row r="4884" spans="2:11" x14ac:dyDescent="0.3">
      <c r="B4884" s="126">
        <v>0</v>
      </c>
      <c r="K4884" s="113">
        <f t="shared" si="78"/>
        <v>0</v>
      </c>
    </row>
    <row r="4885" spans="2:11" x14ac:dyDescent="0.3">
      <c r="B4885" s="126">
        <v>-50780</v>
      </c>
      <c r="K4885" s="113">
        <f t="shared" si="78"/>
        <v>-63935.440414507771</v>
      </c>
    </row>
    <row r="4886" spans="2:11" x14ac:dyDescent="0.3">
      <c r="B4886" s="126">
        <v>-35860</v>
      </c>
      <c r="K4886" s="113">
        <f t="shared" si="78"/>
        <v>-45150.155440414506</v>
      </c>
    </row>
    <row r="4887" spans="2:11" x14ac:dyDescent="0.3">
      <c r="B4887" s="126">
        <v>-43790</v>
      </c>
      <c r="K4887" s="113">
        <f t="shared" si="78"/>
        <v>-55134.559585492229</v>
      </c>
    </row>
    <row r="4888" spans="2:11" x14ac:dyDescent="0.3">
      <c r="B4888" s="126">
        <v>-50790</v>
      </c>
      <c r="K4888" s="113">
        <f t="shared" si="78"/>
        <v>-63948.031088082906</v>
      </c>
    </row>
    <row r="4889" spans="2:11" x14ac:dyDescent="0.3">
      <c r="B4889" s="126">
        <v>-64459.999999999993</v>
      </c>
      <c r="K4889" s="113">
        <f t="shared" si="78"/>
        <v>-81159.481865284964</v>
      </c>
    </row>
    <row r="4890" spans="2:11" x14ac:dyDescent="0.3">
      <c r="B4890" s="126">
        <v>-74720</v>
      </c>
      <c r="K4890" s="113">
        <f t="shared" si="78"/>
        <v>-94077.512953367885</v>
      </c>
    </row>
    <row r="4891" spans="2:11" x14ac:dyDescent="0.3">
      <c r="B4891" s="126">
        <v>-81990</v>
      </c>
      <c r="K4891" s="113">
        <f t="shared" si="78"/>
        <v>-103230.93264248705</v>
      </c>
    </row>
    <row r="4892" spans="2:11" x14ac:dyDescent="0.3">
      <c r="B4892" s="126">
        <v>-86800</v>
      </c>
      <c r="K4892" s="113">
        <f t="shared" si="78"/>
        <v>-109287.04663212436</v>
      </c>
    </row>
    <row r="4893" spans="2:11" x14ac:dyDescent="0.3">
      <c r="B4893" s="126">
        <v>-83900</v>
      </c>
      <c r="K4893" s="113">
        <f t="shared" si="78"/>
        <v>-105635.75129533678</v>
      </c>
    </row>
    <row r="4894" spans="2:11" x14ac:dyDescent="0.3">
      <c r="B4894" s="126">
        <v>-83790</v>
      </c>
      <c r="K4894" s="113">
        <f t="shared" si="78"/>
        <v>-105497.25388601037</v>
      </c>
    </row>
    <row r="4895" spans="2:11" x14ac:dyDescent="0.3">
      <c r="B4895" s="126">
        <v>-73530</v>
      </c>
      <c r="K4895" s="113">
        <f t="shared" si="78"/>
        <v>-92579.222797927461</v>
      </c>
    </row>
    <row r="4896" spans="2:11" x14ac:dyDescent="0.3">
      <c r="B4896" s="126">
        <v>-64680.000000000007</v>
      </c>
      <c r="K4896" s="113">
        <f t="shared" si="78"/>
        <v>-81436.476683937828</v>
      </c>
    </row>
    <row r="4897" spans="2:11" x14ac:dyDescent="0.3">
      <c r="B4897" s="126">
        <v>-54190</v>
      </c>
      <c r="K4897" s="113">
        <f t="shared" si="78"/>
        <v>-68228.860103626939</v>
      </c>
    </row>
    <row r="4898" spans="2:11" x14ac:dyDescent="0.3">
      <c r="B4898" s="126">
        <v>-44520</v>
      </c>
      <c r="K4898" s="113">
        <f t="shared" si="78"/>
        <v>-56053.678756476686</v>
      </c>
    </row>
    <row r="4899" spans="2:11" x14ac:dyDescent="0.3">
      <c r="B4899" s="126">
        <v>0</v>
      </c>
      <c r="K4899" s="113">
        <f t="shared" si="78"/>
        <v>0</v>
      </c>
    </row>
    <row r="4900" spans="2:11" x14ac:dyDescent="0.3">
      <c r="B4900" s="126">
        <v>0</v>
      </c>
      <c r="K4900" s="113">
        <f t="shared" si="78"/>
        <v>0</v>
      </c>
    </row>
    <row r="4901" spans="2:11" x14ac:dyDescent="0.3">
      <c r="B4901" s="126">
        <v>0</v>
      </c>
      <c r="K4901" s="113">
        <f t="shared" si="78"/>
        <v>0</v>
      </c>
    </row>
    <row r="4902" spans="2:11" x14ac:dyDescent="0.3">
      <c r="B4902" s="126">
        <v>0</v>
      </c>
      <c r="K4902" s="113">
        <f t="shared" si="78"/>
        <v>0</v>
      </c>
    </row>
    <row r="4903" spans="2:11" x14ac:dyDescent="0.3">
      <c r="B4903" s="126">
        <v>0</v>
      </c>
      <c r="K4903" s="113">
        <f t="shared" si="78"/>
        <v>0</v>
      </c>
    </row>
    <row r="4904" spans="2:11" x14ac:dyDescent="0.3">
      <c r="B4904" s="126">
        <v>0</v>
      </c>
      <c r="K4904" s="113">
        <f t="shared" si="78"/>
        <v>0</v>
      </c>
    </row>
    <row r="4905" spans="2:11" x14ac:dyDescent="0.3">
      <c r="B4905" s="126">
        <v>0</v>
      </c>
      <c r="K4905" s="113">
        <f t="shared" si="78"/>
        <v>0</v>
      </c>
    </row>
    <row r="4906" spans="2:11" x14ac:dyDescent="0.3">
      <c r="B4906" s="126">
        <v>0</v>
      </c>
      <c r="K4906" s="113">
        <f t="shared" si="78"/>
        <v>0</v>
      </c>
    </row>
    <row r="4907" spans="2:11" x14ac:dyDescent="0.3">
      <c r="B4907" s="126">
        <v>0</v>
      </c>
      <c r="K4907" s="113">
        <f t="shared" si="78"/>
        <v>0</v>
      </c>
    </row>
    <row r="4908" spans="2:11" x14ac:dyDescent="0.3">
      <c r="B4908" s="126">
        <v>0</v>
      </c>
      <c r="K4908" s="113">
        <f t="shared" si="78"/>
        <v>0</v>
      </c>
    </row>
    <row r="4909" spans="2:11" x14ac:dyDescent="0.3">
      <c r="B4909" s="126">
        <v>-61270</v>
      </c>
      <c r="K4909" s="113">
        <f t="shared" si="78"/>
        <v>-77143.05699481866</v>
      </c>
    </row>
    <row r="4910" spans="2:11" x14ac:dyDescent="0.3">
      <c r="B4910" s="126">
        <v>-41150</v>
      </c>
      <c r="K4910" s="113">
        <f t="shared" si="78"/>
        <v>-51810.621761658032</v>
      </c>
    </row>
    <row r="4911" spans="2:11" x14ac:dyDescent="0.3">
      <c r="B4911" s="126">
        <v>-47870</v>
      </c>
      <c r="K4911" s="113">
        <f t="shared" si="78"/>
        <v>-60271.554404145078</v>
      </c>
    </row>
    <row r="4912" spans="2:11" x14ac:dyDescent="0.3">
      <c r="B4912" s="126">
        <v>-55590</v>
      </c>
      <c r="K4912" s="113">
        <f t="shared" si="78"/>
        <v>-69991.554404145078</v>
      </c>
    </row>
    <row r="4913" spans="2:11" x14ac:dyDescent="0.3">
      <c r="B4913" s="126">
        <v>-63020</v>
      </c>
      <c r="K4913" s="113">
        <f t="shared" si="78"/>
        <v>-79346.424870466319</v>
      </c>
    </row>
    <row r="4914" spans="2:11" x14ac:dyDescent="0.3">
      <c r="B4914" s="126">
        <v>-72320</v>
      </c>
      <c r="K4914" s="113">
        <f t="shared" si="78"/>
        <v>-91055.751295336784</v>
      </c>
    </row>
    <row r="4915" spans="2:11" x14ac:dyDescent="0.3">
      <c r="B4915" s="126">
        <v>-80470</v>
      </c>
      <c r="K4915" s="113">
        <f t="shared" si="78"/>
        <v>-101317.15025906736</v>
      </c>
    </row>
    <row r="4916" spans="2:11" x14ac:dyDescent="0.3">
      <c r="B4916" s="126">
        <v>-82310</v>
      </c>
      <c r="K4916" s="113">
        <f t="shared" si="78"/>
        <v>-103633.8341968912</v>
      </c>
    </row>
    <row r="4917" spans="2:11" x14ac:dyDescent="0.3">
      <c r="B4917" s="126">
        <v>-83050</v>
      </c>
      <c r="K4917" s="113">
        <f t="shared" si="78"/>
        <v>-104565.54404145078</v>
      </c>
    </row>
    <row r="4918" spans="2:11" x14ac:dyDescent="0.3">
      <c r="B4918" s="126">
        <v>-81490</v>
      </c>
      <c r="K4918" s="113">
        <f t="shared" si="78"/>
        <v>-102601.39896373058</v>
      </c>
    </row>
    <row r="4919" spans="2:11" x14ac:dyDescent="0.3">
      <c r="B4919" s="126">
        <v>-74760</v>
      </c>
      <c r="K4919" s="113">
        <f t="shared" si="78"/>
        <v>-94127.875647668392</v>
      </c>
    </row>
    <row r="4920" spans="2:11" x14ac:dyDescent="0.3">
      <c r="B4920" s="126">
        <v>-67480</v>
      </c>
      <c r="K4920" s="113">
        <f t="shared" si="78"/>
        <v>-84961.86528497409</v>
      </c>
    </row>
    <row r="4921" spans="2:11" x14ac:dyDescent="0.3">
      <c r="B4921" s="126">
        <v>-56320</v>
      </c>
      <c r="K4921" s="113">
        <f t="shared" si="78"/>
        <v>-70910.673575129535</v>
      </c>
    </row>
    <row r="4922" spans="2:11" x14ac:dyDescent="0.3">
      <c r="B4922" s="126">
        <v>-45310</v>
      </c>
      <c r="K4922" s="113">
        <f t="shared" si="78"/>
        <v>-57048.341968911918</v>
      </c>
    </row>
    <row r="4923" spans="2:11" x14ac:dyDescent="0.3">
      <c r="B4923" s="126">
        <v>0</v>
      </c>
      <c r="K4923" s="113">
        <f t="shared" si="78"/>
        <v>0</v>
      </c>
    </row>
    <row r="4924" spans="2:11" x14ac:dyDescent="0.3">
      <c r="B4924" s="126">
        <v>0</v>
      </c>
      <c r="K4924" s="113">
        <f t="shared" si="78"/>
        <v>0</v>
      </c>
    </row>
    <row r="4925" spans="2:11" x14ac:dyDescent="0.3">
      <c r="B4925" s="126">
        <v>0</v>
      </c>
      <c r="K4925" s="113">
        <f t="shared" si="78"/>
        <v>0</v>
      </c>
    </row>
    <row r="4926" spans="2:11" x14ac:dyDescent="0.3">
      <c r="B4926" s="126">
        <v>0</v>
      </c>
      <c r="K4926" s="113">
        <f t="shared" si="78"/>
        <v>0</v>
      </c>
    </row>
    <row r="4927" spans="2:11" x14ac:dyDescent="0.3">
      <c r="B4927" s="126">
        <v>0</v>
      </c>
      <c r="K4927" s="113">
        <f t="shared" si="78"/>
        <v>0</v>
      </c>
    </row>
    <row r="4928" spans="2:11" x14ac:dyDescent="0.3">
      <c r="B4928" s="126">
        <v>0</v>
      </c>
      <c r="K4928" s="113">
        <f t="shared" si="78"/>
        <v>0</v>
      </c>
    </row>
    <row r="4929" spans="2:11" x14ac:dyDescent="0.3">
      <c r="B4929" s="126">
        <v>0</v>
      </c>
      <c r="K4929" s="113">
        <f t="shared" si="78"/>
        <v>0</v>
      </c>
    </row>
    <row r="4930" spans="2:11" x14ac:dyDescent="0.3">
      <c r="B4930" s="126">
        <v>0</v>
      </c>
      <c r="K4930" s="113">
        <f t="shared" si="78"/>
        <v>0</v>
      </c>
    </row>
    <row r="4931" spans="2:11" x14ac:dyDescent="0.3">
      <c r="B4931" s="126">
        <v>0</v>
      </c>
      <c r="K4931" s="113">
        <f t="shared" si="78"/>
        <v>0</v>
      </c>
    </row>
    <row r="4932" spans="2:11" x14ac:dyDescent="0.3">
      <c r="B4932" s="126">
        <v>0</v>
      </c>
      <c r="K4932" s="113">
        <f t="shared" si="78"/>
        <v>0</v>
      </c>
    </row>
    <row r="4933" spans="2:11" x14ac:dyDescent="0.3">
      <c r="B4933" s="126">
        <v>-63620</v>
      </c>
      <c r="K4933" s="113">
        <f t="shared" si="78"/>
        <v>-80101.86528497409</v>
      </c>
    </row>
    <row r="4934" spans="2:11" x14ac:dyDescent="0.3">
      <c r="B4934" s="126">
        <v>-40440</v>
      </c>
      <c r="K4934" s="113">
        <f t="shared" si="78"/>
        <v>-50916.683937823836</v>
      </c>
    </row>
    <row r="4935" spans="2:11" x14ac:dyDescent="0.3">
      <c r="B4935" s="126">
        <v>-52950</v>
      </c>
      <c r="K4935" s="113">
        <f t="shared" si="78"/>
        <v>-66667.616580310889</v>
      </c>
    </row>
    <row r="4936" spans="2:11" x14ac:dyDescent="0.3">
      <c r="B4936" s="126">
        <v>-64500</v>
      </c>
      <c r="K4936" s="113">
        <f t="shared" ref="K4936:K4999" si="79">IF(B4936&gt;0,B4936*(1-(1/4.03)),B4936*(1+(1/3.86)))</f>
        <v>-81209.844559585501</v>
      </c>
    </row>
    <row r="4937" spans="2:11" x14ac:dyDescent="0.3">
      <c r="B4937" s="126">
        <v>-73440</v>
      </c>
      <c r="K4937" s="113">
        <f t="shared" si="79"/>
        <v>-92465.906735751298</v>
      </c>
    </row>
    <row r="4938" spans="2:11" x14ac:dyDescent="0.3">
      <c r="B4938" s="126">
        <v>-80270</v>
      </c>
      <c r="K4938" s="113">
        <f t="shared" si="79"/>
        <v>-101065.33678756477</v>
      </c>
    </row>
    <row r="4939" spans="2:11" x14ac:dyDescent="0.3">
      <c r="B4939" s="126">
        <v>-85470</v>
      </c>
      <c r="K4939" s="113">
        <f t="shared" si="79"/>
        <v>-107612.48704663213</v>
      </c>
    </row>
    <row r="4940" spans="2:11" x14ac:dyDescent="0.3">
      <c r="B4940" s="126">
        <v>-83580</v>
      </c>
      <c r="K4940" s="113">
        <f t="shared" si="79"/>
        <v>-105232.84974093265</v>
      </c>
    </row>
    <row r="4941" spans="2:11" x14ac:dyDescent="0.3">
      <c r="B4941" s="126">
        <v>-84810</v>
      </c>
      <c r="K4941" s="113">
        <f t="shared" si="79"/>
        <v>-106781.50259067358</v>
      </c>
    </row>
    <row r="4942" spans="2:11" x14ac:dyDescent="0.3">
      <c r="B4942" s="126">
        <v>-83040</v>
      </c>
      <c r="K4942" s="113">
        <f t="shared" si="79"/>
        <v>-104552.95336787566</v>
      </c>
    </row>
    <row r="4943" spans="2:11" x14ac:dyDescent="0.3">
      <c r="B4943" s="126">
        <v>-76880</v>
      </c>
      <c r="K4943" s="113">
        <f t="shared" si="79"/>
        <v>-96797.098445595853</v>
      </c>
    </row>
    <row r="4944" spans="2:11" x14ac:dyDescent="0.3">
      <c r="B4944" s="126">
        <v>-68290</v>
      </c>
      <c r="K4944" s="113">
        <f t="shared" si="79"/>
        <v>-85981.709844559591</v>
      </c>
    </row>
    <row r="4945" spans="2:11" x14ac:dyDescent="0.3">
      <c r="B4945" s="126">
        <v>-57330</v>
      </c>
      <c r="K4945" s="113">
        <f t="shared" si="79"/>
        <v>-72182.331606217616</v>
      </c>
    </row>
    <row r="4946" spans="2:11" x14ac:dyDescent="0.3">
      <c r="B4946" s="126">
        <v>-46970</v>
      </c>
      <c r="K4946" s="113">
        <f t="shared" si="79"/>
        <v>-59138.39378238342</v>
      </c>
    </row>
    <row r="4947" spans="2:11" x14ac:dyDescent="0.3">
      <c r="B4947" s="126">
        <v>0</v>
      </c>
      <c r="K4947" s="113">
        <f t="shared" si="79"/>
        <v>0</v>
      </c>
    </row>
    <row r="4948" spans="2:11" x14ac:dyDescent="0.3">
      <c r="B4948" s="126">
        <v>0</v>
      </c>
      <c r="K4948" s="113">
        <f t="shared" si="79"/>
        <v>0</v>
      </c>
    </row>
    <row r="4949" spans="2:11" x14ac:dyDescent="0.3">
      <c r="B4949" s="126">
        <v>0</v>
      </c>
      <c r="K4949" s="113">
        <f t="shared" si="79"/>
        <v>0</v>
      </c>
    </row>
    <row r="4950" spans="2:11" x14ac:dyDescent="0.3">
      <c r="B4950" s="126">
        <v>0</v>
      </c>
      <c r="K4950" s="113">
        <f t="shared" si="79"/>
        <v>0</v>
      </c>
    </row>
    <row r="4951" spans="2:11" x14ac:dyDescent="0.3">
      <c r="B4951" s="126">
        <v>0</v>
      </c>
      <c r="K4951" s="113">
        <f t="shared" si="79"/>
        <v>0</v>
      </c>
    </row>
    <row r="4952" spans="2:11" x14ac:dyDescent="0.3">
      <c r="B4952" s="126">
        <v>0</v>
      </c>
      <c r="K4952" s="113">
        <f t="shared" si="79"/>
        <v>0</v>
      </c>
    </row>
    <row r="4953" spans="2:11" x14ac:dyDescent="0.3">
      <c r="B4953" s="126">
        <v>0</v>
      </c>
      <c r="K4953" s="113">
        <f t="shared" si="79"/>
        <v>0</v>
      </c>
    </row>
    <row r="4954" spans="2:11" x14ac:dyDescent="0.3">
      <c r="B4954" s="126">
        <v>0</v>
      </c>
      <c r="K4954" s="113">
        <f t="shared" si="79"/>
        <v>0</v>
      </c>
    </row>
    <row r="4955" spans="2:11" x14ac:dyDescent="0.3">
      <c r="B4955" s="126">
        <v>0</v>
      </c>
      <c r="K4955" s="113">
        <f t="shared" si="79"/>
        <v>0</v>
      </c>
    </row>
    <row r="4956" spans="2:11" x14ac:dyDescent="0.3">
      <c r="B4956" s="126">
        <v>0</v>
      </c>
      <c r="K4956" s="113">
        <f t="shared" si="79"/>
        <v>0</v>
      </c>
    </row>
    <row r="4957" spans="2:11" x14ac:dyDescent="0.3">
      <c r="B4957" s="126">
        <v>-66430</v>
      </c>
      <c r="K4957" s="113">
        <f t="shared" si="79"/>
        <v>-83639.844559585501</v>
      </c>
    </row>
    <row r="4958" spans="2:11" x14ac:dyDescent="0.3">
      <c r="B4958" s="126">
        <v>-46360</v>
      </c>
      <c r="K4958" s="113">
        <f t="shared" si="79"/>
        <v>-58370.362694300522</v>
      </c>
    </row>
    <row r="4959" spans="2:11" x14ac:dyDescent="0.3">
      <c r="B4959" s="126">
        <v>-57320</v>
      </c>
      <c r="K4959" s="113">
        <f t="shared" si="79"/>
        <v>-72169.740932642482</v>
      </c>
    </row>
    <row r="4960" spans="2:11" x14ac:dyDescent="0.3">
      <c r="B4960" s="126">
        <v>-69530</v>
      </c>
      <c r="K4960" s="113">
        <f t="shared" si="79"/>
        <v>-87542.953367875656</v>
      </c>
    </row>
    <row r="4961" spans="2:11" x14ac:dyDescent="0.3">
      <c r="B4961" s="126">
        <v>-79300</v>
      </c>
      <c r="K4961" s="113">
        <f t="shared" si="79"/>
        <v>-99844.041450777208</v>
      </c>
    </row>
    <row r="4962" spans="2:11" x14ac:dyDescent="0.3">
      <c r="B4962" s="126">
        <v>-87150</v>
      </c>
      <c r="K4962" s="113">
        <f t="shared" si="79"/>
        <v>-109727.72020725389</v>
      </c>
    </row>
    <row r="4963" spans="2:11" x14ac:dyDescent="0.3">
      <c r="B4963" s="126">
        <v>-89200</v>
      </c>
      <c r="K4963" s="113">
        <f t="shared" si="79"/>
        <v>-112308.80829015544</v>
      </c>
    </row>
    <row r="4964" spans="2:11" x14ac:dyDescent="0.3">
      <c r="B4964" s="126">
        <v>-88100</v>
      </c>
      <c r="K4964" s="113">
        <f t="shared" si="79"/>
        <v>-110923.8341968912</v>
      </c>
    </row>
    <row r="4965" spans="2:11" x14ac:dyDescent="0.3">
      <c r="B4965" s="126">
        <v>-84540</v>
      </c>
      <c r="K4965" s="113">
        <f t="shared" si="79"/>
        <v>-106441.55440414508</v>
      </c>
    </row>
    <row r="4966" spans="2:11" x14ac:dyDescent="0.3">
      <c r="B4966" s="126">
        <v>-87000</v>
      </c>
      <c r="K4966" s="113">
        <f t="shared" si="79"/>
        <v>-109538.86010362694</v>
      </c>
    </row>
    <row r="4967" spans="2:11" x14ac:dyDescent="0.3">
      <c r="B4967" s="126">
        <v>-75950</v>
      </c>
      <c r="K4967" s="113">
        <f t="shared" si="79"/>
        <v>-95626.165803108815</v>
      </c>
    </row>
    <row r="4968" spans="2:11" x14ac:dyDescent="0.3">
      <c r="B4968" s="126">
        <v>-63560</v>
      </c>
      <c r="K4968" s="113">
        <f t="shared" si="79"/>
        <v>-80026.321243523314</v>
      </c>
    </row>
    <row r="4969" spans="2:11" x14ac:dyDescent="0.3">
      <c r="B4969" s="126">
        <v>-53570</v>
      </c>
      <c r="K4969" s="113">
        <f t="shared" si="79"/>
        <v>-67448.238341968914</v>
      </c>
    </row>
    <row r="4970" spans="2:11" x14ac:dyDescent="0.3">
      <c r="B4970" s="126">
        <v>-46650</v>
      </c>
      <c r="K4970" s="113">
        <f t="shared" si="79"/>
        <v>-58735.492227979274</v>
      </c>
    </row>
    <row r="4971" spans="2:11" x14ac:dyDescent="0.3">
      <c r="B4971" s="126">
        <v>0</v>
      </c>
      <c r="K4971" s="113">
        <f t="shared" si="79"/>
        <v>0</v>
      </c>
    </row>
    <row r="4972" spans="2:11" x14ac:dyDescent="0.3">
      <c r="B4972" s="126">
        <v>0</v>
      </c>
      <c r="K4972" s="113">
        <f t="shared" si="79"/>
        <v>0</v>
      </c>
    </row>
    <row r="4973" spans="2:11" x14ac:dyDescent="0.3">
      <c r="B4973" s="126">
        <v>0</v>
      </c>
      <c r="K4973" s="113">
        <f t="shared" si="79"/>
        <v>0</v>
      </c>
    </row>
    <row r="4974" spans="2:11" x14ac:dyDescent="0.3">
      <c r="B4974" s="126">
        <v>0</v>
      </c>
      <c r="K4974" s="113">
        <f t="shared" si="79"/>
        <v>0</v>
      </c>
    </row>
    <row r="4975" spans="2:11" x14ac:dyDescent="0.3">
      <c r="B4975" s="126">
        <v>0</v>
      </c>
      <c r="K4975" s="113">
        <f t="shared" si="79"/>
        <v>0</v>
      </c>
    </row>
    <row r="4976" spans="2:11" x14ac:dyDescent="0.3">
      <c r="B4976" s="126">
        <v>0</v>
      </c>
      <c r="K4976" s="113">
        <f t="shared" si="79"/>
        <v>0</v>
      </c>
    </row>
    <row r="4977" spans="2:11" x14ac:dyDescent="0.3">
      <c r="B4977" s="126">
        <v>0</v>
      </c>
      <c r="K4977" s="113">
        <f t="shared" si="79"/>
        <v>0</v>
      </c>
    </row>
    <row r="4978" spans="2:11" x14ac:dyDescent="0.3">
      <c r="B4978" s="126">
        <v>0</v>
      </c>
      <c r="K4978" s="113">
        <f t="shared" si="79"/>
        <v>0</v>
      </c>
    </row>
    <row r="4979" spans="2:11" x14ac:dyDescent="0.3">
      <c r="B4979" s="126">
        <v>0</v>
      </c>
      <c r="K4979" s="113">
        <f t="shared" si="79"/>
        <v>0</v>
      </c>
    </row>
    <row r="4980" spans="2:11" x14ac:dyDescent="0.3">
      <c r="B4980" s="126">
        <v>0</v>
      </c>
      <c r="K4980" s="113">
        <f t="shared" si="79"/>
        <v>0</v>
      </c>
    </row>
    <row r="4981" spans="2:11" x14ac:dyDescent="0.3">
      <c r="B4981" s="126">
        <v>-64010.000000000007</v>
      </c>
      <c r="K4981" s="113">
        <f t="shared" si="79"/>
        <v>-80592.901554404161</v>
      </c>
    </row>
    <row r="4982" spans="2:11" x14ac:dyDescent="0.3">
      <c r="B4982" s="126">
        <v>-45110</v>
      </c>
      <c r="K4982" s="113">
        <f t="shared" si="79"/>
        <v>-56796.52849740933</v>
      </c>
    </row>
    <row r="4983" spans="2:11" x14ac:dyDescent="0.3">
      <c r="B4983" s="126">
        <v>-56820</v>
      </c>
      <c r="K4983" s="113">
        <f t="shared" si="79"/>
        <v>-71540.207253886008</v>
      </c>
    </row>
    <row r="4984" spans="2:11" x14ac:dyDescent="0.3">
      <c r="B4984" s="126">
        <v>-68530</v>
      </c>
      <c r="K4984" s="113">
        <f t="shared" si="79"/>
        <v>-86283.886010362694</v>
      </c>
    </row>
    <row r="4985" spans="2:11" x14ac:dyDescent="0.3">
      <c r="B4985" s="126">
        <v>-74840</v>
      </c>
      <c r="K4985" s="113">
        <f t="shared" si="79"/>
        <v>-94228.601036269436</v>
      </c>
    </row>
    <row r="4986" spans="2:11" x14ac:dyDescent="0.3">
      <c r="B4986" s="126">
        <v>-83820</v>
      </c>
      <c r="K4986" s="113">
        <f t="shared" si="79"/>
        <v>-105535.02590673575</v>
      </c>
    </row>
    <row r="4987" spans="2:11" x14ac:dyDescent="0.3">
      <c r="B4987" s="126">
        <v>-92610</v>
      </c>
      <c r="K4987" s="113">
        <f t="shared" si="79"/>
        <v>-116602.22797927461</v>
      </c>
    </row>
    <row r="4988" spans="2:11" x14ac:dyDescent="0.3">
      <c r="B4988" s="126">
        <v>-92410</v>
      </c>
      <c r="K4988" s="113">
        <f t="shared" si="79"/>
        <v>-116350.41450777202</v>
      </c>
    </row>
    <row r="4989" spans="2:11" x14ac:dyDescent="0.3">
      <c r="B4989" s="126">
        <v>-97070</v>
      </c>
      <c r="K4989" s="113">
        <f t="shared" si="79"/>
        <v>-122217.66839378238</v>
      </c>
    </row>
    <row r="4990" spans="2:11" x14ac:dyDescent="0.3">
      <c r="B4990" s="126">
        <v>-95690</v>
      </c>
      <c r="K4990" s="113">
        <f t="shared" si="79"/>
        <v>-120480.15544041451</v>
      </c>
    </row>
    <row r="4991" spans="2:11" x14ac:dyDescent="0.3">
      <c r="B4991" s="126">
        <v>-89010</v>
      </c>
      <c r="K4991" s="113">
        <f t="shared" si="79"/>
        <v>-112069.58549222798</v>
      </c>
    </row>
    <row r="4992" spans="2:11" x14ac:dyDescent="0.3">
      <c r="B4992" s="126">
        <v>-80480</v>
      </c>
      <c r="K4992" s="113">
        <f t="shared" si="79"/>
        <v>-101329.7409326425</v>
      </c>
    </row>
    <row r="4993" spans="2:11" x14ac:dyDescent="0.3">
      <c r="B4993" s="126">
        <v>-69750</v>
      </c>
      <c r="K4993" s="113">
        <f t="shared" si="79"/>
        <v>-87819.948186528505</v>
      </c>
    </row>
    <row r="4994" spans="2:11" x14ac:dyDescent="0.3">
      <c r="B4994" s="126">
        <v>-57490</v>
      </c>
      <c r="K4994" s="113">
        <f t="shared" si="79"/>
        <v>-72383.78238341969</v>
      </c>
    </row>
    <row r="4995" spans="2:11" x14ac:dyDescent="0.3">
      <c r="B4995" s="126">
        <v>0</v>
      </c>
      <c r="K4995" s="113">
        <f t="shared" si="79"/>
        <v>0</v>
      </c>
    </row>
    <row r="4996" spans="2:11" x14ac:dyDescent="0.3">
      <c r="B4996" s="126">
        <v>0</v>
      </c>
      <c r="K4996" s="113">
        <f t="shared" si="79"/>
        <v>0</v>
      </c>
    </row>
    <row r="4997" spans="2:11" x14ac:dyDescent="0.3">
      <c r="B4997" s="126">
        <v>0</v>
      </c>
      <c r="K4997" s="113">
        <f t="shared" si="79"/>
        <v>0</v>
      </c>
    </row>
    <row r="4998" spans="2:11" x14ac:dyDescent="0.3">
      <c r="B4998" s="126">
        <v>0</v>
      </c>
      <c r="K4998" s="113">
        <f t="shared" si="79"/>
        <v>0</v>
      </c>
    </row>
    <row r="4999" spans="2:11" x14ac:dyDescent="0.3">
      <c r="B4999" s="126">
        <v>0</v>
      </c>
      <c r="K4999" s="113">
        <f t="shared" si="79"/>
        <v>0</v>
      </c>
    </row>
    <row r="5000" spans="2:11" x14ac:dyDescent="0.3">
      <c r="B5000" s="126">
        <v>0</v>
      </c>
      <c r="K5000" s="113">
        <f t="shared" ref="K5000:K5063" si="80">IF(B5000&gt;0,B5000*(1-(1/4.03)),B5000*(1+(1/3.86)))</f>
        <v>0</v>
      </c>
    </row>
    <row r="5001" spans="2:11" x14ac:dyDescent="0.3">
      <c r="B5001" s="126">
        <v>0</v>
      </c>
      <c r="K5001" s="113">
        <f t="shared" si="80"/>
        <v>0</v>
      </c>
    </row>
    <row r="5002" spans="2:11" x14ac:dyDescent="0.3">
      <c r="B5002" s="126">
        <v>0</v>
      </c>
      <c r="K5002" s="113">
        <f t="shared" si="80"/>
        <v>0</v>
      </c>
    </row>
    <row r="5003" spans="2:11" x14ac:dyDescent="0.3">
      <c r="B5003" s="126">
        <v>0</v>
      </c>
      <c r="K5003" s="113">
        <f t="shared" si="80"/>
        <v>0</v>
      </c>
    </row>
    <row r="5004" spans="2:11" x14ac:dyDescent="0.3">
      <c r="B5004" s="126">
        <v>0</v>
      </c>
      <c r="K5004" s="113">
        <f t="shared" si="80"/>
        <v>0</v>
      </c>
    </row>
    <row r="5005" spans="2:11" x14ac:dyDescent="0.3">
      <c r="B5005" s="126">
        <v>0</v>
      </c>
      <c r="K5005" s="113">
        <f t="shared" si="80"/>
        <v>0</v>
      </c>
    </row>
    <row r="5006" spans="2:11" x14ac:dyDescent="0.3">
      <c r="B5006" s="126">
        <v>-81820</v>
      </c>
      <c r="K5006" s="113">
        <f t="shared" si="80"/>
        <v>-103016.89119170984</v>
      </c>
    </row>
    <row r="5007" spans="2:11" x14ac:dyDescent="0.3">
      <c r="B5007" s="126">
        <v>-58750</v>
      </c>
      <c r="K5007" s="113">
        <f t="shared" si="80"/>
        <v>-73970.207253886008</v>
      </c>
    </row>
    <row r="5008" spans="2:11" x14ac:dyDescent="0.3">
      <c r="B5008" s="126">
        <v>-64360</v>
      </c>
      <c r="K5008" s="113">
        <f t="shared" si="80"/>
        <v>-81033.575129533681</v>
      </c>
    </row>
    <row r="5009" spans="2:11" x14ac:dyDescent="0.3">
      <c r="B5009" s="126">
        <v>-70660</v>
      </c>
      <c r="K5009" s="113">
        <f t="shared" si="80"/>
        <v>-88965.699481865289</v>
      </c>
    </row>
    <row r="5010" spans="2:11" x14ac:dyDescent="0.3">
      <c r="B5010" s="126">
        <v>-76700</v>
      </c>
      <c r="K5010" s="113">
        <f t="shared" si="80"/>
        <v>-96570.466321243526</v>
      </c>
    </row>
    <row r="5011" spans="2:11" x14ac:dyDescent="0.3">
      <c r="B5011" s="126">
        <v>-80340</v>
      </c>
      <c r="K5011" s="113">
        <f t="shared" si="80"/>
        <v>-101153.47150259068</v>
      </c>
    </row>
    <row r="5012" spans="2:11" x14ac:dyDescent="0.3">
      <c r="B5012" s="126">
        <v>-83470</v>
      </c>
      <c r="K5012" s="113">
        <f t="shared" si="80"/>
        <v>-105094.35233160622</v>
      </c>
    </row>
    <row r="5013" spans="2:11" x14ac:dyDescent="0.3">
      <c r="B5013" s="126">
        <v>-71890</v>
      </c>
      <c r="K5013" s="113">
        <f t="shared" si="80"/>
        <v>-90514.35233160622</v>
      </c>
    </row>
    <row r="5014" spans="2:11" x14ac:dyDescent="0.3">
      <c r="B5014" s="126">
        <v>-62220</v>
      </c>
      <c r="K5014" s="113">
        <f t="shared" si="80"/>
        <v>-78339.170984455966</v>
      </c>
    </row>
    <row r="5015" spans="2:11" x14ac:dyDescent="0.3">
      <c r="B5015" s="126">
        <v>-51870</v>
      </c>
      <c r="K5015" s="113">
        <f t="shared" si="80"/>
        <v>-65307.82383419689</v>
      </c>
    </row>
    <row r="5016" spans="2:11" x14ac:dyDescent="0.3">
      <c r="B5016" s="126">
        <v>-46180</v>
      </c>
      <c r="K5016" s="113">
        <f t="shared" si="80"/>
        <v>-58143.730569948188</v>
      </c>
    </row>
    <row r="5017" spans="2:11" x14ac:dyDescent="0.3">
      <c r="B5017" s="126">
        <v>-41420</v>
      </c>
      <c r="K5017" s="113">
        <f t="shared" si="80"/>
        <v>-52150.56994818653</v>
      </c>
    </row>
    <row r="5018" spans="2:11" x14ac:dyDescent="0.3">
      <c r="B5018" s="126">
        <v>-39200</v>
      </c>
      <c r="K5018" s="113">
        <f t="shared" si="80"/>
        <v>-49355.440414507771</v>
      </c>
    </row>
    <row r="5019" spans="2:11" x14ac:dyDescent="0.3">
      <c r="B5019" s="126">
        <v>0</v>
      </c>
      <c r="K5019" s="113">
        <f t="shared" si="80"/>
        <v>0</v>
      </c>
    </row>
    <row r="5020" spans="2:11" x14ac:dyDescent="0.3">
      <c r="B5020" s="126">
        <v>0</v>
      </c>
      <c r="K5020" s="113">
        <f t="shared" si="80"/>
        <v>0</v>
      </c>
    </row>
    <row r="5021" spans="2:11" x14ac:dyDescent="0.3">
      <c r="B5021" s="126">
        <v>0</v>
      </c>
      <c r="K5021" s="113">
        <f t="shared" si="80"/>
        <v>0</v>
      </c>
    </row>
    <row r="5022" spans="2:11" x14ac:dyDescent="0.3">
      <c r="B5022" s="126">
        <v>0</v>
      </c>
      <c r="K5022" s="113">
        <f t="shared" si="80"/>
        <v>0</v>
      </c>
    </row>
    <row r="5023" spans="2:11" x14ac:dyDescent="0.3">
      <c r="B5023" s="126">
        <v>0</v>
      </c>
      <c r="K5023" s="113">
        <f t="shared" si="80"/>
        <v>0</v>
      </c>
    </row>
    <row r="5024" spans="2:11" x14ac:dyDescent="0.3">
      <c r="B5024" s="126">
        <v>0</v>
      </c>
      <c r="K5024" s="113">
        <f t="shared" si="80"/>
        <v>0</v>
      </c>
    </row>
    <row r="5025" spans="2:11" x14ac:dyDescent="0.3">
      <c r="B5025" s="126">
        <v>0</v>
      </c>
      <c r="K5025" s="113">
        <f t="shared" si="80"/>
        <v>0</v>
      </c>
    </row>
    <row r="5026" spans="2:11" x14ac:dyDescent="0.3">
      <c r="B5026" s="126">
        <v>0</v>
      </c>
      <c r="K5026" s="113">
        <f t="shared" si="80"/>
        <v>0</v>
      </c>
    </row>
    <row r="5027" spans="2:11" x14ac:dyDescent="0.3">
      <c r="B5027" s="126">
        <v>0</v>
      </c>
      <c r="K5027" s="113">
        <f t="shared" si="80"/>
        <v>0</v>
      </c>
    </row>
    <row r="5028" spans="2:11" x14ac:dyDescent="0.3">
      <c r="B5028" s="126">
        <v>0</v>
      </c>
      <c r="K5028" s="113">
        <f t="shared" si="80"/>
        <v>0</v>
      </c>
    </row>
    <row r="5029" spans="2:11" x14ac:dyDescent="0.3">
      <c r="B5029" s="126">
        <v>0</v>
      </c>
      <c r="K5029" s="113">
        <f t="shared" si="80"/>
        <v>0</v>
      </c>
    </row>
    <row r="5030" spans="2:11" x14ac:dyDescent="0.3">
      <c r="B5030" s="126">
        <v>0</v>
      </c>
      <c r="K5030" s="113">
        <f t="shared" si="80"/>
        <v>0</v>
      </c>
    </row>
    <row r="5031" spans="2:11" x14ac:dyDescent="0.3">
      <c r="B5031" s="126">
        <v>0</v>
      </c>
      <c r="K5031" s="113">
        <f t="shared" si="80"/>
        <v>0</v>
      </c>
    </row>
    <row r="5032" spans="2:11" x14ac:dyDescent="0.3">
      <c r="B5032" s="126">
        <v>0</v>
      </c>
      <c r="K5032" s="113">
        <f t="shared" si="80"/>
        <v>0</v>
      </c>
    </row>
    <row r="5033" spans="2:11" x14ac:dyDescent="0.3">
      <c r="B5033" s="126">
        <v>-106990</v>
      </c>
      <c r="K5033" s="113">
        <f t="shared" si="80"/>
        <v>-134707.61658031089</v>
      </c>
    </row>
    <row r="5034" spans="2:11" x14ac:dyDescent="0.3">
      <c r="B5034" s="126">
        <v>-79100</v>
      </c>
      <c r="K5034" s="113">
        <f t="shared" si="80"/>
        <v>-99592.227979274612</v>
      </c>
    </row>
    <row r="5035" spans="2:11" x14ac:dyDescent="0.3">
      <c r="B5035" s="126">
        <v>-80560</v>
      </c>
      <c r="K5035" s="113">
        <f t="shared" si="80"/>
        <v>-101430.46632124353</v>
      </c>
    </row>
    <row r="5036" spans="2:11" x14ac:dyDescent="0.3">
      <c r="B5036" s="126">
        <v>-77990</v>
      </c>
      <c r="K5036" s="113">
        <f t="shared" si="80"/>
        <v>-98194.663212435233</v>
      </c>
    </row>
    <row r="5037" spans="2:11" x14ac:dyDescent="0.3">
      <c r="B5037" s="126">
        <v>-81310</v>
      </c>
      <c r="K5037" s="113">
        <f t="shared" si="80"/>
        <v>-102374.76683937824</v>
      </c>
    </row>
    <row r="5038" spans="2:11" x14ac:dyDescent="0.3">
      <c r="B5038" s="126">
        <v>-67520</v>
      </c>
      <c r="K5038" s="113">
        <f t="shared" si="80"/>
        <v>-85012.227979274612</v>
      </c>
    </row>
    <row r="5039" spans="2:11" x14ac:dyDescent="0.3">
      <c r="B5039" s="126">
        <v>-56270</v>
      </c>
      <c r="K5039" s="113">
        <f t="shared" si="80"/>
        <v>-70847.720207253893</v>
      </c>
    </row>
    <row r="5040" spans="2:11" x14ac:dyDescent="0.3">
      <c r="B5040" s="126">
        <v>0</v>
      </c>
      <c r="K5040" s="113">
        <f t="shared" si="80"/>
        <v>0</v>
      </c>
    </row>
    <row r="5041" spans="2:11" x14ac:dyDescent="0.3">
      <c r="B5041" s="126">
        <v>0</v>
      </c>
      <c r="K5041" s="113">
        <f t="shared" si="80"/>
        <v>0</v>
      </c>
    </row>
    <row r="5042" spans="2:11" x14ac:dyDescent="0.3">
      <c r="B5042" s="126">
        <v>0</v>
      </c>
      <c r="K5042" s="113">
        <f t="shared" si="80"/>
        <v>0</v>
      </c>
    </row>
    <row r="5043" spans="2:11" x14ac:dyDescent="0.3">
      <c r="B5043" s="126">
        <v>0</v>
      </c>
      <c r="K5043" s="113">
        <f t="shared" si="80"/>
        <v>0</v>
      </c>
    </row>
    <row r="5044" spans="2:11" x14ac:dyDescent="0.3">
      <c r="B5044" s="126">
        <v>0</v>
      </c>
      <c r="K5044" s="113">
        <f t="shared" si="80"/>
        <v>0</v>
      </c>
    </row>
    <row r="5045" spans="2:11" x14ac:dyDescent="0.3">
      <c r="B5045" s="126">
        <v>0</v>
      </c>
      <c r="K5045" s="113">
        <f t="shared" si="80"/>
        <v>0</v>
      </c>
    </row>
    <row r="5046" spans="2:11" x14ac:dyDescent="0.3">
      <c r="B5046" s="126">
        <v>0</v>
      </c>
      <c r="K5046" s="113">
        <f t="shared" si="80"/>
        <v>0</v>
      </c>
    </row>
    <row r="5047" spans="2:11" x14ac:dyDescent="0.3">
      <c r="B5047" s="126">
        <v>0</v>
      </c>
      <c r="K5047" s="113">
        <f t="shared" si="80"/>
        <v>0</v>
      </c>
    </row>
    <row r="5048" spans="2:11" x14ac:dyDescent="0.3">
      <c r="B5048" s="126">
        <v>0</v>
      </c>
      <c r="K5048" s="113">
        <f t="shared" si="80"/>
        <v>0</v>
      </c>
    </row>
    <row r="5049" spans="2:11" x14ac:dyDescent="0.3">
      <c r="B5049" s="126">
        <v>0</v>
      </c>
      <c r="K5049" s="113">
        <f t="shared" si="80"/>
        <v>0</v>
      </c>
    </row>
    <row r="5050" spans="2:11" x14ac:dyDescent="0.3">
      <c r="B5050" s="126">
        <v>0</v>
      </c>
      <c r="K5050" s="113">
        <f t="shared" si="80"/>
        <v>0</v>
      </c>
    </row>
    <row r="5051" spans="2:11" x14ac:dyDescent="0.3">
      <c r="B5051" s="126">
        <v>0</v>
      </c>
      <c r="K5051" s="113">
        <f t="shared" si="80"/>
        <v>0</v>
      </c>
    </row>
    <row r="5052" spans="2:11" x14ac:dyDescent="0.3">
      <c r="B5052" s="126">
        <v>0</v>
      </c>
      <c r="K5052" s="113">
        <f t="shared" si="80"/>
        <v>0</v>
      </c>
    </row>
    <row r="5053" spans="2:11" x14ac:dyDescent="0.3">
      <c r="B5053" s="126">
        <v>-75800</v>
      </c>
      <c r="K5053" s="113">
        <f t="shared" si="80"/>
        <v>-95437.305699481862</v>
      </c>
    </row>
    <row r="5054" spans="2:11" x14ac:dyDescent="0.3">
      <c r="B5054" s="126">
        <v>-49470</v>
      </c>
      <c r="K5054" s="113">
        <f t="shared" si="80"/>
        <v>-62286.062176165804</v>
      </c>
    </row>
    <row r="5055" spans="2:11" x14ac:dyDescent="0.3">
      <c r="B5055" s="126">
        <v>-60380</v>
      </c>
      <c r="K5055" s="113">
        <f t="shared" si="80"/>
        <v>-76022.48704663213</v>
      </c>
    </row>
    <row r="5056" spans="2:11" x14ac:dyDescent="0.3">
      <c r="B5056" s="126">
        <v>-72340</v>
      </c>
      <c r="K5056" s="113">
        <f t="shared" si="80"/>
        <v>-91080.932642487052</v>
      </c>
    </row>
    <row r="5057" spans="2:11" x14ac:dyDescent="0.3">
      <c r="B5057" s="126">
        <v>-81110</v>
      </c>
      <c r="K5057" s="113">
        <f t="shared" si="80"/>
        <v>-102122.95336787566</v>
      </c>
    </row>
    <row r="5058" spans="2:11" x14ac:dyDescent="0.3">
      <c r="B5058" s="126">
        <v>-87830</v>
      </c>
      <c r="K5058" s="113">
        <f t="shared" si="80"/>
        <v>-110583.88601036269</v>
      </c>
    </row>
    <row r="5059" spans="2:11" x14ac:dyDescent="0.3">
      <c r="B5059" s="126">
        <v>-93050</v>
      </c>
      <c r="K5059" s="113">
        <f t="shared" si="80"/>
        <v>-117156.21761658031</v>
      </c>
    </row>
    <row r="5060" spans="2:11" x14ac:dyDescent="0.3">
      <c r="B5060" s="126">
        <v>-97910</v>
      </c>
      <c r="K5060" s="113">
        <f t="shared" si="80"/>
        <v>-123275.28497409327</v>
      </c>
    </row>
    <row r="5061" spans="2:11" x14ac:dyDescent="0.3">
      <c r="B5061" s="126">
        <v>-99260</v>
      </c>
      <c r="K5061" s="113">
        <f t="shared" si="80"/>
        <v>-124975.02590673575</v>
      </c>
    </row>
    <row r="5062" spans="2:11" x14ac:dyDescent="0.3">
      <c r="B5062" s="126">
        <v>-97440</v>
      </c>
      <c r="K5062" s="113">
        <f t="shared" si="80"/>
        <v>-122683.52331606219</v>
      </c>
    </row>
    <row r="5063" spans="2:11" x14ac:dyDescent="0.3">
      <c r="B5063" s="126">
        <v>-93090</v>
      </c>
      <c r="K5063" s="113">
        <f t="shared" si="80"/>
        <v>-117206.58031088083</v>
      </c>
    </row>
    <row r="5064" spans="2:11" x14ac:dyDescent="0.3">
      <c r="B5064" s="126">
        <v>-83050</v>
      </c>
      <c r="K5064" s="113">
        <f t="shared" ref="K5064:K5127" si="81">IF(B5064&gt;0,B5064*(1-(1/4.03)),B5064*(1+(1/3.86)))</f>
        <v>-104565.54404145078</v>
      </c>
    </row>
    <row r="5065" spans="2:11" x14ac:dyDescent="0.3">
      <c r="B5065" s="126">
        <v>-70810</v>
      </c>
      <c r="K5065" s="113">
        <f t="shared" si="81"/>
        <v>-89154.559585492229</v>
      </c>
    </row>
    <row r="5066" spans="2:11" x14ac:dyDescent="0.3">
      <c r="B5066" s="126">
        <v>-58700</v>
      </c>
      <c r="K5066" s="113">
        <f t="shared" si="81"/>
        <v>-73907.253886010367</v>
      </c>
    </row>
    <row r="5067" spans="2:11" x14ac:dyDescent="0.3">
      <c r="B5067" s="126">
        <v>0</v>
      </c>
      <c r="K5067" s="113">
        <f t="shared" si="81"/>
        <v>0</v>
      </c>
    </row>
    <row r="5068" spans="2:11" x14ac:dyDescent="0.3">
      <c r="B5068" s="126">
        <v>0</v>
      </c>
      <c r="K5068" s="113">
        <f t="shared" si="81"/>
        <v>0</v>
      </c>
    </row>
    <row r="5069" spans="2:11" x14ac:dyDescent="0.3">
      <c r="B5069" s="126">
        <v>0</v>
      </c>
      <c r="K5069" s="113">
        <f t="shared" si="81"/>
        <v>0</v>
      </c>
    </row>
    <row r="5070" spans="2:11" x14ac:dyDescent="0.3">
      <c r="B5070" s="126">
        <v>0</v>
      </c>
      <c r="K5070" s="113">
        <f t="shared" si="81"/>
        <v>0</v>
      </c>
    </row>
    <row r="5071" spans="2:11" x14ac:dyDescent="0.3">
      <c r="B5071" s="126">
        <v>0</v>
      </c>
      <c r="K5071" s="113">
        <f t="shared" si="81"/>
        <v>0</v>
      </c>
    </row>
    <row r="5072" spans="2:11" x14ac:dyDescent="0.3">
      <c r="B5072" s="126">
        <v>0</v>
      </c>
      <c r="K5072" s="113">
        <f t="shared" si="81"/>
        <v>0</v>
      </c>
    </row>
    <row r="5073" spans="2:11" x14ac:dyDescent="0.3">
      <c r="B5073" s="126">
        <v>0</v>
      </c>
      <c r="K5073" s="113">
        <f t="shared" si="81"/>
        <v>0</v>
      </c>
    </row>
    <row r="5074" spans="2:11" x14ac:dyDescent="0.3">
      <c r="B5074" s="126">
        <v>0</v>
      </c>
      <c r="K5074" s="113">
        <f t="shared" si="81"/>
        <v>0</v>
      </c>
    </row>
    <row r="5075" spans="2:11" x14ac:dyDescent="0.3">
      <c r="B5075" s="126">
        <v>0</v>
      </c>
      <c r="K5075" s="113">
        <f t="shared" si="81"/>
        <v>0</v>
      </c>
    </row>
    <row r="5076" spans="2:11" x14ac:dyDescent="0.3">
      <c r="B5076" s="126">
        <v>0</v>
      </c>
      <c r="K5076" s="113">
        <f t="shared" si="81"/>
        <v>0</v>
      </c>
    </row>
    <row r="5077" spans="2:11" x14ac:dyDescent="0.3">
      <c r="B5077" s="126">
        <v>-78540</v>
      </c>
      <c r="K5077" s="113">
        <f t="shared" si="81"/>
        <v>-98887.150259067363</v>
      </c>
    </row>
    <row r="5078" spans="2:11" x14ac:dyDescent="0.3">
      <c r="B5078" s="126">
        <v>-53630</v>
      </c>
      <c r="K5078" s="113">
        <f t="shared" si="81"/>
        <v>-67523.78238341969</v>
      </c>
    </row>
    <row r="5079" spans="2:11" x14ac:dyDescent="0.3">
      <c r="B5079" s="126">
        <v>-63700</v>
      </c>
      <c r="K5079" s="113">
        <f t="shared" si="81"/>
        <v>-80202.590673575134</v>
      </c>
    </row>
    <row r="5080" spans="2:11" x14ac:dyDescent="0.3">
      <c r="B5080" s="126">
        <v>-73970</v>
      </c>
      <c r="K5080" s="113">
        <f t="shared" si="81"/>
        <v>-93133.212435233159</v>
      </c>
    </row>
    <row r="5081" spans="2:11" x14ac:dyDescent="0.3">
      <c r="B5081" s="126">
        <v>-83190</v>
      </c>
      <c r="K5081" s="113">
        <f t="shared" si="81"/>
        <v>-104741.8134715026</v>
      </c>
    </row>
    <row r="5082" spans="2:11" x14ac:dyDescent="0.3">
      <c r="B5082" s="126">
        <v>-88590</v>
      </c>
      <c r="K5082" s="113">
        <f t="shared" si="81"/>
        <v>-111540.77720207254</v>
      </c>
    </row>
    <row r="5083" spans="2:11" x14ac:dyDescent="0.3">
      <c r="B5083" s="126">
        <v>-80430</v>
      </c>
      <c r="K5083" s="113">
        <f t="shared" si="81"/>
        <v>-101266.78756476684</v>
      </c>
    </row>
    <row r="5084" spans="2:11" x14ac:dyDescent="0.3">
      <c r="B5084" s="126">
        <v>-79620</v>
      </c>
      <c r="K5084" s="113">
        <f t="shared" si="81"/>
        <v>-100246.94300518135</v>
      </c>
    </row>
    <row r="5085" spans="2:11" x14ac:dyDescent="0.3">
      <c r="B5085" s="126">
        <v>-86640</v>
      </c>
      <c r="K5085" s="113">
        <f t="shared" si="81"/>
        <v>-109085.59585492229</v>
      </c>
    </row>
    <row r="5086" spans="2:11" x14ac:dyDescent="0.3">
      <c r="B5086" s="126">
        <v>-83020</v>
      </c>
      <c r="K5086" s="113">
        <f t="shared" si="81"/>
        <v>-104527.77202072539</v>
      </c>
    </row>
    <row r="5087" spans="2:11" x14ac:dyDescent="0.3">
      <c r="B5087" s="126">
        <v>-80870</v>
      </c>
      <c r="K5087" s="113">
        <f t="shared" si="81"/>
        <v>-101820.77720207254</v>
      </c>
    </row>
    <row r="5088" spans="2:11" x14ac:dyDescent="0.3">
      <c r="B5088" s="126">
        <v>-70130</v>
      </c>
      <c r="K5088" s="113">
        <f t="shared" si="81"/>
        <v>-88298.393782383428</v>
      </c>
    </row>
    <row r="5089" spans="2:11" x14ac:dyDescent="0.3">
      <c r="B5089" s="126">
        <v>-58680</v>
      </c>
      <c r="K5089" s="113">
        <f t="shared" si="81"/>
        <v>-73882.072538860099</v>
      </c>
    </row>
    <row r="5090" spans="2:11" x14ac:dyDescent="0.3">
      <c r="B5090" s="126">
        <v>-47120</v>
      </c>
      <c r="K5090" s="113">
        <f t="shared" si="81"/>
        <v>-59327.253886010367</v>
      </c>
    </row>
    <row r="5091" spans="2:11" x14ac:dyDescent="0.3">
      <c r="B5091" s="126">
        <v>0</v>
      </c>
      <c r="K5091" s="113">
        <f t="shared" si="81"/>
        <v>0</v>
      </c>
    </row>
    <row r="5092" spans="2:11" x14ac:dyDescent="0.3">
      <c r="B5092" s="126">
        <v>0</v>
      </c>
      <c r="K5092" s="113">
        <f t="shared" si="81"/>
        <v>0</v>
      </c>
    </row>
    <row r="5093" spans="2:11" x14ac:dyDescent="0.3">
      <c r="B5093" s="126">
        <v>0</v>
      </c>
      <c r="K5093" s="113">
        <f t="shared" si="81"/>
        <v>0</v>
      </c>
    </row>
    <row r="5094" spans="2:11" x14ac:dyDescent="0.3">
      <c r="B5094" s="126">
        <v>0</v>
      </c>
      <c r="K5094" s="113">
        <f t="shared" si="81"/>
        <v>0</v>
      </c>
    </row>
    <row r="5095" spans="2:11" x14ac:dyDescent="0.3">
      <c r="B5095" s="126">
        <v>0</v>
      </c>
      <c r="K5095" s="113">
        <f t="shared" si="81"/>
        <v>0</v>
      </c>
    </row>
    <row r="5096" spans="2:11" x14ac:dyDescent="0.3">
      <c r="B5096" s="126">
        <v>0</v>
      </c>
      <c r="K5096" s="113">
        <f t="shared" si="81"/>
        <v>0</v>
      </c>
    </row>
    <row r="5097" spans="2:11" x14ac:dyDescent="0.3">
      <c r="B5097" s="126">
        <v>0</v>
      </c>
      <c r="K5097" s="113">
        <f t="shared" si="81"/>
        <v>0</v>
      </c>
    </row>
    <row r="5098" spans="2:11" x14ac:dyDescent="0.3">
      <c r="B5098" s="126">
        <v>0</v>
      </c>
      <c r="K5098" s="113">
        <f t="shared" si="81"/>
        <v>0</v>
      </c>
    </row>
    <row r="5099" spans="2:11" x14ac:dyDescent="0.3">
      <c r="B5099" s="126">
        <v>0</v>
      </c>
      <c r="K5099" s="113">
        <f t="shared" si="81"/>
        <v>0</v>
      </c>
    </row>
    <row r="5100" spans="2:11" x14ac:dyDescent="0.3">
      <c r="B5100" s="126">
        <v>0</v>
      </c>
      <c r="K5100" s="113">
        <f t="shared" si="81"/>
        <v>0</v>
      </c>
    </row>
    <row r="5101" spans="2:11" x14ac:dyDescent="0.3">
      <c r="B5101" s="126">
        <v>-60260</v>
      </c>
      <c r="K5101" s="113">
        <f t="shared" si="81"/>
        <v>-75871.398963730579</v>
      </c>
    </row>
    <row r="5102" spans="2:11" x14ac:dyDescent="0.3">
      <c r="B5102" s="126">
        <v>-39180</v>
      </c>
      <c r="K5102" s="113">
        <f t="shared" si="81"/>
        <v>-49330.259067357518</v>
      </c>
    </row>
    <row r="5103" spans="2:11" x14ac:dyDescent="0.3">
      <c r="B5103" s="126">
        <v>-52390</v>
      </c>
      <c r="K5103" s="113">
        <f t="shared" si="81"/>
        <v>-65962.538860103625</v>
      </c>
    </row>
    <row r="5104" spans="2:11" x14ac:dyDescent="0.3">
      <c r="B5104" s="126">
        <v>-63600</v>
      </c>
      <c r="K5104" s="113">
        <f t="shared" si="81"/>
        <v>-80076.683937823836</v>
      </c>
    </row>
    <row r="5105" spans="2:11" x14ac:dyDescent="0.3">
      <c r="B5105" s="126">
        <v>-71580</v>
      </c>
      <c r="K5105" s="113">
        <f t="shared" si="81"/>
        <v>-90124.041450777208</v>
      </c>
    </row>
    <row r="5106" spans="2:11" x14ac:dyDescent="0.3">
      <c r="B5106" s="126">
        <v>-76360</v>
      </c>
      <c r="K5106" s="113">
        <f t="shared" si="81"/>
        <v>-96142.383419689126</v>
      </c>
    </row>
    <row r="5107" spans="2:11" x14ac:dyDescent="0.3">
      <c r="B5107" s="126">
        <v>-73720</v>
      </c>
      <c r="K5107" s="113">
        <f t="shared" si="81"/>
        <v>-92818.445595854922</v>
      </c>
    </row>
    <row r="5108" spans="2:11" x14ac:dyDescent="0.3">
      <c r="B5108" s="126">
        <v>-68610</v>
      </c>
      <c r="K5108" s="113">
        <f t="shared" si="81"/>
        <v>-86384.611398963738</v>
      </c>
    </row>
    <row r="5109" spans="2:11" x14ac:dyDescent="0.3">
      <c r="B5109" s="126">
        <v>-74250</v>
      </c>
      <c r="K5109" s="113">
        <f t="shared" si="81"/>
        <v>-93485.751295336784</v>
      </c>
    </row>
    <row r="5110" spans="2:11" x14ac:dyDescent="0.3">
      <c r="B5110" s="126">
        <v>-73420</v>
      </c>
      <c r="K5110" s="113">
        <f t="shared" si="81"/>
        <v>-92440.725388601044</v>
      </c>
    </row>
    <row r="5111" spans="2:11" x14ac:dyDescent="0.3">
      <c r="B5111" s="126">
        <v>-71020</v>
      </c>
      <c r="K5111" s="113">
        <f t="shared" si="81"/>
        <v>-89418.963730569943</v>
      </c>
    </row>
    <row r="5112" spans="2:11" x14ac:dyDescent="0.3">
      <c r="B5112" s="126">
        <v>-64440</v>
      </c>
      <c r="K5112" s="113">
        <f t="shared" si="81"/>
        <v>-81134.300518134711</v>
      </c>
    </row>
    <row r="5113" spans="2:11" x14ac:dyDescent="0.3">
      <c r="B5113" s="126">
        <v>-54680</v>
      </c>
      <c r="K5113" s="113">
        <f t="shared" si="81"/>
        <v>-68845.803108808293</v>
      </c>
    </row>
    <row r="5114" spans="2:11" x14ac:dyDescent="0.3">
      <c r="B5114" s="126">
        <v>-43770</v>
      </c>
      <c r="K5114" s="113">
        <f t="shared" si="81"/>
        <v>-55109.378238341968</v>
      </c>
    </row>
    <row r="5115" spans="2:11" x14ac:dyDescent="0.3">
      <c r="B5115" s="126">
        <v>0</v>
      </c>
      <c r="K5115" s="113">
        <f t="shared" si="81"/>
        <v>0</v>
      </c>
    </row>
    <row r="5116" spans="2:11" x14ac:dyDescent="0.3">
      <c r="B5116" s="126">
        <v>0</v>
      </c>
      <c r="K5116" s="113">
        <f t="shared" si="81"/>
        <v>0</v>
      </c>
    </row>
    <row r="5117" spans="2:11" x14ac:dyDescent="0.3">
      <c r="B5117" s="126">
        <v>0</v>
      </c>
      <c r="K5117" s="113">
        <f t="shared" si="81"/>
        <v>0</v>
      </c>
    </row>
    <row r="5118" spans="2:11" x14ac:dyDescent="0.3">
      <c r="B5118" s="126">
        <v>0</v>
      </c>
      <c r="K5118" s="113">
        <f t="shared" si="81"/>
        <v>0</v>
      </c>
    </row>
    <row r="5119" spans="2:11" x14ac:dyDescent="0.3">
      <c r="B5119" s="126">
        <v>0</v>
      </c>
      <c r="K5119" s="113">
        <f t="shared" si="81"/>
        <v>0</v>
      </c>
    </row>
    <row r="5120" spans="2:11" x14ac:dyDescent="0.3">
      <c r="B5120" s="126">
        <v>0</v>
      </c>
      <c r="K5120" s="113">
        <f t="shared" si="81"/>
        <v>0</v>
      </c>
    </row>
    <row r="5121" spans="2:11" x14ac:dyDescent="0.3">
      <c r="B5121" s="126">
        <v>0</v>
      </c>
      <c r="K5121" s="113">
        <f t="shared" si="81"/>
        <v>0</v>
      </c>
    </row>
    <row r="5122" spans="2:11" x14ac:dyDescent="0.3">
      <c r="B5122" s="126">
        <v>0</v>
      </c>
      <c r="K5122" s="113">
        <f t="shared" si="81"/>
        <v>0</v>
      </c>
    </row>
    <row r="5123" spans="2:11" x14ac:dyDescent="0.3">
      <c r="B5123" s="126">
        <v>0</v>
      </c>
      <c r="K5123" s="113">
        <f t="shared" si="81"/>
        <v>0</v>
      </c>
    </row>
    <row r="5124" spans="2:11" x14ac:dyDescent="0.3">
      <c r="B5124" s="126">
        <v>0</v>
      </c>
      <c r="K5124" s="113">
        <f t="shared" si="81"/>
        <v>0</v>
      </c>
    </row>
    <row r="5125" spans="2:11" x14ac:dyDescent="0.3">
      <c r="B5125" s="126">
        <v>-49120</v>
      </c>
      <c r="K5125" s="113">
        <f t="shared" si="81"/>
        <v>-61845.388601036269</v>
      </c>
    </row>
    <row r="5126" spans="2:11" x14ac:dyDescent="0.3">
      <c r="B5126" s="126">
        <v>-31490</v>
      </c>
      <c r="K5126" s="113">
        <f t="shared" si="81"/>
        <v>-39648.031088082906</v>
      </c>
    </row>
    <row r="5127" spans="2:11" x14ac:dyDescent="0.3">
      <c r="B5127" s="126">
        <v>-45580</v>
      </c>
      <c r="K5127" s="113">
        <f t="shared" si="81"/>
        <v>-57388.290155440416</v>
      </c>
    </row>
    <row r="5128" spans="2:11" x14ac:dyDescent="0.3">
      <c r="B5128" s="126">
        <v>-59160</v>
      </c>
      <c r="K5128" s="113">
        <f t="shared" ref="K5128:K5191" si="82">IF(B5128&gt;0,B5128*(1-(1/4.03)),B5128*(1+(1/3.86)))</f>
        <v>-74486.424870466319</v>
      </c>
    </row>
    <row r="5129" spans="2:11" x14ac:dyDescent="0.3">
      <c r="B5129" s="126">
        <v>-67270</v>
      </c>
      <c r="K5129" s="113">
        <f t="shared" si="82"/>
        <v>-84697.461139896375</v>
      </c>
    </row>
    <row r="5130" spans="2:11" x14ac:dyDescent="0.3">
      <c r="B5130" s="126">
        <v>-74730</v>
      </c>
      <c r="K5130" s="113">
        <f t="shared" si="82"/>
        <v>-94090.103626943004</v>
      </c>
    </row>
    <row r="5131" spans="2:11" x14ac:dyDescent="0.3">
      <c r="B5131" s="126">
        <v>-79950</v>
      </c>
      <c r="K5131" s="113">
        <f t="shared" si="82"/>
        <v>-100662.43523316062</v>
      </c>
    </row>
    <row r="5132" spans="2:11" x14ac:dyDescent="0.3">
      <c r="B5132" s="126">
        <v>-84560</v>
      </c>
      <c r="K5132" s="113">
        <f t="shared" si="82"/>
        <v>-106466.73575129535</v>
      </c>
    </row>
    <row r="5133" spans="2:11" x14ac:dyDescent="0.3">
      <c r="B5133" s="126">
        <v>-85710</v>
      </c>
      <c r="K5133" s="113">
        <f t="shared" si="82"/>
        <v>-107914.66321243523</v>
      </c>
    </row>
    <row r="5134" spans="2:11" x14ac:dyDescent="0.3">
      <c r="B5134" s="126">
        <v>-84640</v>
      </c>
      <c r="K5134" s="113">
        <f t="shared" si="82"/>
        <v>-106567.46113989638</v>
      </c>
    </row>
    <row r="5135" spans="2:11" x14ac:dyDescent="0.3">
      <c r="B5135" s="126">
        <v>-79550</v>
      </c>
      <c r="K5135" s="113">
        <f t="shared" si="82"/>
        <v>-100158.80829015544</v>
      </c>
    </row>
    <row r="5136" spans="2:11" x14ac:dyDescent="0.3">
      <c r="B5136" s="126">
        <v>-71140</v>
      </c>
      <c r="K5136" s="113">
        <f t="shared" si="82"/>
        <v>-89570.051813471509</v>
      </c>
    </row>
    <row r="5137" spans="2:11" x14ac:dyDescent="0.3">
      <c r="B5137" s="126">
        <v>-59600</v>
      </c>
      <c r="K5137" s="113">
        <f t="shared" si="82"/>
        <v>-75040.414507772017</v>
      </c>
    </row>
    <row r="5138" spans="2:11" x14ac:dyDescent="0.3">
      <c r="B5138" s="126">
        <v>-47780</v>
      </c>
      <c r="K5138" s="113">
        <f t="shared" si="82"/>
        <v>-60158.238341968914</v>
      </c>
    </row>
    <row r="5139" spans="2:11" x14ac:dyDescent="0.3">
      <c r="B5139" s="126">
        <v>0</v>
      </c>
      <c r="K5139" s="113">
        <f t="shared" si="82"/>
        <v>0</v>
      </c>
    </row>
    <row r="5140" spans="2:11" x14ac:dyDescent="0.3">
      <c r="B5140" s="126">
        <v>0</v>
      </c>
      <c r="K5140" s="113">
        <f t="shared" si="82"/>
        <v>0</v>
      </c>
    </row>
    <row r="5141" spans="2:11" x14ac:dyDescent="0.3">
      <c r="B5141" s="126">
        <v>0</v>
      </c>
      <c r="K5141" s="113">
        <f t="shared" si="82"/>
        <v>0</v>
      </c>
    </row>
    <row r="5142" spans="2:11" x14ac:dyDescent="0.3">
      <c r="B5142" s="126">
        <v>0</v>
      </c>
      <c r="K5142" s="113">
        <f t="shared" si="82"/>
        <v>0</v>
      </c>
    </row>
    <row r="5143" spans="2:11" x14ac:dyDescent="0.3">
      <c r="B5143" s="126">
        <v>0</v>
      </c>
      <c r="K5143" s="113">
        <f t="shared" si="82"/>
        <v>0</v>
      </c>
    </row>
    <row r="5144" spans="2:11" x14ac:dyDescent="0.3">
      <c r="B5144" s="126">
        <v>0</v>
      </c>
      <c r="K5144" s="113">
        <f t="shared" si="82"/>
        <v>0</v>
      </c>
    </row>
    <row r="5145" spans="2:11" x14ac:dyDescent="0.3">
      <c r="B5145" s="126">
        <v>0</v>
      </c>
      <c r="K5145" s="113">
        <f t="shared" si="82"/>
        <v>0</v>
      </c>
    </row>
    <row r="5146" spans="2:11" x14ac:dyDescent="0.3">
      <c r="B5146" s="126">
        <v>0</v>
      </c>
      <c r="K5146" s="113">
        <f t="shared" si="82"/>
        <v>0</v>
      </c>
    </row>
    <row r="5147" spans="2:11" x14ac:dyDescent="0.3">
      <c r="B5147" s="126">
        <v>0</v>
      </c>
      <c r="K5147" s="113">
        <f t="shared" si="82"/>
        <v>0</v>
      </c>
    </row>
    <row r="5148" spans="2:11" x14ac:dyDescent="0.3">
      <c r="B5148" s="126">
        <v>0</v>
      </c>
      <c r="K5148" s="113">
        <f t="shared" si="82"/>
        <v>0</v>
      </c>
    </row>
    <row r="5149" spans="2:11" x14ac:dyDescent="0.3">
      <c r="B5149" s="126">
        <v>-51140</v>
      </c>
      <c r="K5149" s="113">
        <f t="shared" si="82"/>
        <v>-64388.70466321244</v>
      </c>
    </row>
    <row r="5150" spans="2:11" x14ac:dyDescent="0.3">
      <c r="B5150" s="126">
        <v>-35640</v>
      </c>
      <c r="K5150" s="113">
        <f t="shared" si="82"/>
        <v>-44873.160621761657</v>
      </c>
    </row>
    <row r="5151" spans="2:11" x14ac:dyDescent="0.3">
      <c r="B5151" s="126">
        <v>-49580</v>
      </c>
      <c r="K5151" s="113">
        <f t="shared" si="82"/>
        <v>-62424.559585492229</v>
      </c>
    </row>
    <row r="5152" spans="2:11" x14ac:dyDescent="0.3">
      <c r="B5152" s="126">
        <v>-62910</v>
      </c>
      <c r="K5152" s="113">
        <f t="shared" si="82"/>
        <v>-79207.927461139901</v>
      </c>
    </row>
    <row r="5153" spans="2:11" x14ac:dyDescent="0.3">
      <c r="B5153" s="126">
        <v>-73780</v>
      </c>
      <c r="K5153" s="113">
        <f t="shared" si="82"/>
        <v>-92893.989637305698</v>
      </c>
    </row>
    <row r="5154" spans="2:11" x14ac:dyDescent="0.3">
      <c r="B5154" s="126">
        <v>-80150</v>
      </c>
      <c r="K5154" s="113">
        <f t="shared" si="82"/>
        <v>-100914.24870466322</v>
      </c>
    </row>
    <row r="5155" spans="2:11" x14ac:dyDescent="0.3">
      <c r="B5155" s="126">
        <v>-85750</v>
      </c>
      <c r="K5155" s="113">
        <f t="shared" si="82"/>
        <v>-107965.02590673575</v>
      </c>
    </row>
    <row r="5156" spans="2:11" x14ac:dyDescent="0.3">
      <c r="B5156" s="126">
        <v>-89030</v>
      </c>
      <c r="K5156" s="113">
        <f t="shared" si="82"/>
        <v>-112094.76683937824</v>
      </c>
    </row>
    <row r="5157" spans="2:11" x14ac:dyDescent="0.3">
      <c r="B5157" s="126">
        <v>-90920</v>
      </c>
      <c r="K5157" s="113">
        <f t="shared" si="82"/>
        <v>-114474.40414507773</v>
      </c>
    </row>
    <row r="5158" spans="2:11" x14ac:dyDescent="0.3">
      <c r="B5158" s="126">
        <v>-81510</v>
      </c>
      <c r="K5158" s="113">
        <f t="shared" si="82"/>
        <v>-102626.58031088083</v>
      </c>
    </row>
    <row r="5159" spans="2:11" x14ac:dyDescent="0.3">
      <c r="B5159" s="126">
        <v>-79220</v>
      </c>
      <c r="K5159" s="113">
        <f t="shared" si="82"/>
        <v>-99743.316062176164</v>
      </c>
    </row>
    <row r="5160" spans="2:11" x14ac:dyDescent="0.3">
      <c r="B5160" s="126">
        <v>-70070</v>
      </c>
      <c r="K5160" s="113">
        <f t="shared" si="82"/>
        <v>-88222.849740932652</v>
      </c>
    </row>
    <row r="5161" spans="2:11" x14ac:dyDescent="0.3">
      <c r="B5161" s="126">
        <v>-59680</v>
      </c>
      <c r="K5161" s="113">
        <f t="shared" si="82"/>
        <v>-75141.139896373061</v>
      </c>
    </row>
    <row r="5162" spans="2:11" x14ac:dyDescent="0.3">
      <c r="B5162" s="126">
        <v>-48490</v>
      </c>
      <c r="K5162" s="113">
        <f t="shared" si="82"/>
        <v>-61052.17616580311</v>
      </c>
    </row>
    <row r="5163" spans="2:11" x14ac:dyDescent="0.3">
      <c r="B5163" s="126">
        <v>0</v>
      </c>
      <c r="K5163" s="113">
        <f t="shared" si="82"/>
        <v>0</v>
      </c>
    </row>
    <row r="5164" spans="2:11" x14ac:dyDescent="0.3">
      <c r="B5164" s="126">
        <v>0</v>
      </c>
      <c r="K5164" s="113">
        <f t="shared" si="82"/>
        <v>0</v>
      </c>
    </row>
    <row r="5165" spans="2:11" x14ac:dyDescent="0.3">
      <c r="B5165" s="126">
        <v>0</v>
      </c>
      <c r="K5165" s="113">
        <f t="shared" si="82"/>
        <v>0</v>
      </c>
    </row>
    <row r="5166" spans="2:11" x14ac:dyDescent="0.3">
      <c r="B5166" s="126">
        <v>0</v>
      </c>
      <c r="K5166" s="113">
        <f t="shared" si="82"/>
        <v>0</v>
      </c>
    </row>
    <row r="5167" spans="2:11" x14ac:dyDescent="0.3">
      <c r="B5167" s="126">
        <v>0</v>
      </c>
      <c r="K5167" s="113">
        <f t="shared" si="82"/>
        <v>0</v>
      </c>
    </row>
    <row r="5168" spans="2:11" x14ac:dyDescent="0.3">
      <c r="B5168" s="126">
        <v>0</v>
      </c>
      <c r="K5168" s="113">
        <f t="shared" si="82"/>
        <v>0</v>
      </c>
    </row>
    <row r="5169" spans="2:11" x14ac:dyDescent="0.3">
      <c r="B5169" s="126">
        <v>0</v>
      </c>
      <c r="K5169" s="113">
        <f t="shared" si="82"/>
        <v>0</v>
      </c>
    </row>
    <row r="5170" spans="2:11" x14ac:dyDescent="0.3">
      <c r="B5170" s="126">
        <v>0</v>
      </c>
      <c r="K5170" s="113">
        <f t="shared" si="82"/>
        <v>0</v>
      </c>
    </row>
    <row r="5171" spans="2:11" x14ac:dyDescent="0.3">
      <c r="B5171" s="126">
        <v>0</v>
      </c>
      <c r="K5171" s="113">
        <f t="shared" si="82"/>
        <v>0</v>
      </c>
    </row>
    <row r="5172" spans="2:11" x14ac:dyDescent="0.3">
      <c r="B5172" s="126">
        <v>0</v>
      </c>
      <c r="K5172" s="113">
        <f t="shared" si="82"/>
        <v>0</v>
      </c>
    </row>
    <row r="5173" spans="2:11" x14ac:dyDescent="0.3">
      <c r="B5173" s="126">
        <v>0</v>
      </c>
      <c r="K5173" s="113">
        <f t="shared" si="82"/>
        <v>0</v>
      </c>
    </row>
    <row r="5174" spans="2:11" x14ac:dyDescent="0.3">
      <c r="B5174" s="126">
        <v>-68670</v>
      </c>
      <c r="K5174" s="113">
        <f t="shared" si="82"/>
        <v>-86460.155440414514</v>
      </c>
    </row>
    <row r="5175" spans="2:11" x14ac:dyDescent="0.3">
      <c r="B5175" s="126">
        <v>-50840</v>
      </c>
      <c r="K5175" s="113">
        <f t="shared" si="82"/>
        <v>-64010.984455958554</v>
      </c>
    </row>
    <row r="5176" spans="2:11" x14ac:dyDescent="0.3">
      <c r="B5176" s="126">
        <v>-57560</v>
      </c>
      <c r="K5176" s="113">
        <f t="shared" si="82"/>
        <v>-72471.9170984456</v>
      </c>
    </row>
    <row r="5177" spans="2:11" x14ac:dyDescent="0.3">
      <c r="B5177" s="126">
        <v>-65069.999999999993</v>
      </c>
      <c r="K5177" s="113">
        <f t="shared" si="82"/>
        <v>-81927.51295336787</v>
      </c>
    </row>
    <row r="5178" spans="2:11" x14ac:dyDescent="0.3">
      <c r="B5178" s="126">
        <v>-69460</v>
      </c>
      <c r="K5178" s="113">
        <f t="shared" si="82"/>
        <v>-87454.818652849746</v>
      </c>
    </row>
    <row r="5179" spans="2:11" x14ac:dyDescent="0.3">
      <c r="B5179" s="126">
        <v>-72800</v>
      </c>
      <c r="K5179" s="113">
        <f t="shared" si="82"/>
        <v>-91660.103626943004</v>
      </c>
    </row>
    <row r="5180" spans="2:11" x14ac:dyDescent="0.3">
      <c r="B5180" s="126">
        <v>-76120</v>
      </c>
      <c r="K5180" s="113">
        <f t="shared" si="82"/>
        <v>-95840.207253886008</v>
      </c>
    </row>
    <row r="5181" spans="2:11" x14ac:dyDescent="0.3">
      <c r="B5181" s="126">
        <v>-78860</v>
      </c>
      <c r="K5181" s="113">
        <f t="shared" si="82"/>
        <v>-99290.051813471509</v>
      </c>
    </row>
    <row r="5182" spans="2:11" x14ac:dyDescent="0.3">
      <c r="B5182" s="126">
        <v>-71600</v>
      </c>
      <c r="K5182" s="113">
        <f t="shared" si="82"/>
        <v>-90149.222797927461</v>
      </c>
    </row>
    <row r="5183" spans="2:11" x14ac:dyDescent="0.3">
      <c r="B5183" s="126">
        <v>-69200</v>
      </c>
      <c r="K5183" s="113">
        <f t="shared" si="82"/>
        <v>-87127.461139896375</v>
      </c>
    </row>
    <row r="5184" spans="2:11" x14ac:dyDescent="0.3">
      <c r="B5184" s="126">
        <v>-59680</v>
      </c>
      <c r="K5184" s="113">
        <f t="shared" si="82"/>
        <v>-75141.139896373061</v>
      </c>
    </row>
    <row r="5185" spans="2:11" x14ac:dyDescent="0.3">
      <c r="B5185" s="126">
        <v>-51380</v>
      </c>
      <c r="K5185" s="113">
        <f t="shared" si="82"/>
        <v>-64690.880829015543</v>
      </c>
    </row>
    <row r="5186" spans="2:11" x14ac:dyDescent="0.3">
      <c r="B5186" s="126">
        <v>-44460</v>
      </c>
      <c r="K5186" s="113">
        <f t="shared" si="82"/>
        <v>-55978.13471502591</v>
      </c>
    </row>
    <row r="5187" spans="2:11" x14ac:dyDescent="0.3">
      <c r="B5187" s="126">
        <v>0</v>
      </c>
      <c r="K5187" s="113">
        <f t="shared" si="82"/>
        <v>0</v>
      </c>
    </row>
    <row r="5188" spans="2:11" x14ac:dyDescent="0.3">
      <c r="B5188" s="126">
        <v>0</v>
      </c>
      <c r="K5188" s="113">
        <f t="shared" si="82"/>
        <v>0</v>
      </c>
    </row>
    <row r="5189" spans="2:11" x14ac:dyDescent="0.3">
      <c r="B5189" s="126">
        <v>0</v>
      </c>
      <c r="K5189" s="113">
        <f t="shared" si="82"/>
        <v>0</v>
      </c>
    </row>
    <row r="5190" spans="2:11" x14ac:dyDescent="0.3">
      <c r="B5190" s="126">
        <v>0</v>
      </c>
      <c r="K5190" s="113">
        <f t="shared" si="82"/>
        <v>0</v>
      </c>
    </row>
    <row r="5191" spans="2:11" x14ac:dyDescent="0.3">
      <c r="B5191" s="126">
        <v>0</v>
      </c>
      <c r="K5191" s="113">
        <f t="shared" si="82"/>
        <v>0</v>
      </c>
    </row>
    <row r="5192" spans="2:11" x14ac:dyDescent="0.3">
      <c r="B5192" s="126">
        <v>0</v>
      </c>
      <c r="K5192" s="113">
        <f t="shared" ref="K5192:K5255" si="83">IF(B5192&gt;0,B5192*(1-(1/4.03)),B5192*(1+(1/3.86)))</f>
        <v>0</v>
      </c>
    </row>
    <row r="5193" spans="2:11" x14ac:dyDescent="0.3">
      <c r="B5193" s="126">
        <v>0</v>
      </c>
      <c r="K5193" s="113">
        <f t="shared" si="83"/>
        <v>0</v>
      </c>
    </row>
    <row r="5194" spans="2:11" x14ac:dyDescent="0.3">
      <c r="B5194" s="126">
        <v>0</v>
      </c>
      <c r="K5194" s="113">
        <f t="shared" si="83"/>
        <v>0</v>
      </c>
    </row>
    <row r="5195" spans="2:11" x14ac:dyDescent="0.3">
      <c r="B5195" s="126">
        <v>0</v>
      </c>
      <c r="K5195" s="113">
        <f t="shared" si="83"/>
        <v>0</v>
      </c>
    </row>
    <row r="5196" spans="2:11" x14ac:dyDescent="0.3">
      <c r="B5196" s="126">
        <v>0</v>
      </c>
      <c r="K5196" s="113">
        <f t="shared" si="83"/>
        <v>0</v>
      </c>
    </row>
    <row r="5197" spans="2:11" x14ac:dyDescent="0.3">
      <c r="B5197" s="126">
        <v>0</v>
      </c>
      <c r="K5197" s="113">
        <f t="shared" si="83"/>
        <v>0</v>
      </c>
    </row>
    <row r="5198" spans="2:11" x14ac:dyDescent="0.3">
      <c r="B5198" s="126">
        <v>0</v>
      </c>
      <c r="K5198" s="113">
        <f t="shared" si="83"/>
        <v>0</v>
      </c>
    </row>
    <row r="5199" spans="2:11" x14ac:dyDescent="0.3">
      <c r="B5199" s="126">
        <v>0</v>
      </c>
      <c r="K5199" s="113">
        <f t="shared" si="83"/>
        <v>0</v>
      </c>
    </row>
    <row r="5200" spans="2:11" x14ac:dyDescent="0.3">
      <c r="B5200" s="126">
        <v>0</v>
      </c>
      <c r="K5200" s="113">
        <f t="shared" si="83"/>
        <v>0</v>
      </c>
    </row>
    <row r="5201" spans="2:11" x14ac:dyDescent="0.3">
      <c r="B5201" s="126">
        <v>-74090</v>
      </c>
      <c r="K5201" s="113">
        <f t="shared" si="83"/>
        <v>-93284.300518134711</v>
      </c>
    </row>
    <row r="5202" spans="2:11" x14ac:dyDescent="0.3">
      <c r="B5202" s="126">
        <v>-43880</v>
      </c>
      <c r="K5202" s="113">
        <f t="shared" si="83"/>
        <v>-55247.875647668392</v>
      </c>
    </row>
    <row r="5203" spans="2:11" x14ac:dyDescent="0.3">
      <c r="B5203" s="126">
        <v>-44480</v>
      </c>
      <c r="K5203" s="113">
        <f t="shared" si="83"/>
        <v>-56003.316062176171</v>
      </c>
    </row>
    <row r="5204" spans="2:11" x14ac:dyDescent="0.3">
      <c r="B5204" s="126">
        <v>-46820</v>
      </c>
      <c r="K5204" s="113">
        <f t="shared" si="83"/>
        <v>-58949.533678756481</v>
      </c>
    </row>
    <row r="5205" spans="2:11" x14ac:dyDescent="0.3">
      <c r="B5205" s="126">
        <v>-47630</v>
      </c>
      <c r="K5205" s="113">
        <f t="shared" si="83"/>
        <v>-59969.378238341968</v>
      </c>
    </row>
    <row r="5206" spans="2:11" x14ac:dyDescent="0.3">
      <c r="B5206" s="126">
        <v>-47140</v>
      </c>
      <c r="K5206" s="113">
        <f t="shared" si="83"/>
        <v>-59352.435233160621</v>
      </c>
    </row>
    <row r="5207" spans="2:11" x14ac:dyDescent="0.3">
      <c r="B5207" s="126">
        <v>-50090</v>
      </c>
      <c r="K5207" s="113">
        <f t="shared" si="83"/>
        <v>-63066.683937823836</v>
      </c>
    </row>
    <row r="5208" spans="2:11" x14ac:dyDescent="0.3">
      <c r="B5208" s="126">
        <v>0</v>
      </c>
      <c r="K5208" s="113">
        <f t="shared" si="83"/>
        <v>0</v>
      </c>
    </row>
    <row r="5209" spans="2:11" x14ac:dyDescent="0.3">
      <c r="B5209" s="126">
        <v>0</v>
      </c>
      <c r="K5209" s="113">
        <f t="shared" si="83"/>
        <v>0</v>
      </c>
    </row>
    <row r="5210" spans="2:11" x14ac:dyDescent="0.3">
      <c r="B5210" s="126">
        <v>0</v>
      </c>
      <c r="K5210" s="113">
        <f t="shared" si="83"/>
        <v>0</v>
      </c>
    </row>
    <row r="5211" spans="2:11" x14ac:dyDescent="0.3">
      <c r="B5211" s="126">
        <v>0</v>
      </c>
      <c r="K5211" s="113">
        <f t="shared" si="83"/>
        <v>0</v>
      </c>
    </row>
    <row r="5212" spans="2:11" x14ac:dyDescent="0.3">
      <c r="B5212" s="126">
        <v>0</v>
      </c>
      <c r="K5212" s="113">
        <f t="shared" si="83"/>
        <v>0</v>
      </c>
    </row>
    <row r="5213" spans="2:11" x14ac:dyDescent="0.3">
      <c r="B5213" s="126">
        <v>0</v>
      </c>
      <c r="K5213" s="113">
        <f t="shared" si="83"/>
        <v>0</v>
      </c>
    </row>
    <row r="5214" spans="2:11" x14ac:dyDescent="0.3">
      <c r="B5214" s="126">
        <v>0</v>
      </c>
      <c r="K5214" s="113">
        <f t="shared" si="83"/>
        <v>0</v>
      </c>
    </row>
    <row r="5215" spans="2:11" x14ac:dyDescent="0.3">
      <c r="B5215" s="126">
        <v>0</v>
      </c>
      <c r="K5215" s="113">
        <f t="shared" si="83"/>
        <v>0</v>
      </c>
    </row>
    <row r="5216" spans="2:11" x14ac:dyDescent="0.3">
      <c r="B5216" s="126">
        <v>0</v>
      </c>
      <c r="K5216" s="113">
        <f t="shared" si="83"/>
        <v>0</v>
      </c>
    </row>
    <row r="5217" spans="2:11" x14ac:dyDescent="0.3">
      <c r="B5217" s="126">
        <v>0</v>
      </c>
      <c r="K5217" s="113">
        <f t="shared" si="83"/>
        <v>0</v>
      </c>
    </row>
    <row r="5218" spans="2:11" x14ac:dyDescent="0.3">
      <c r="B5218" s="126">
        <v>0</v>
      </c>
      <c r="K5218" s="113">
        <f t="shared" si="83"/>
        <v>0</v>
      </c>
    </row>
    <row r="5219" spans="2:11" x14ac:dyDescent="0.3">
      <c r="B5219" s="126">
        <v>0</v>
      </c>
      <c r="K5219" s="113">
        <f t="shared" si="83"/>
        <v>0</v>
      </c>
    </row>
    <row r="5220" spans="2:11" x14ac:dyDescent="0.3">
      <c r="B5220" s="126">
        <v>0</v>
      </c>
      <c r="K5220" s="113">
        <f t="shared" si="83"/>
        <v>0</v>
      </c>
    </row>
    <row r="5221" spans="2:11" x14ac:dyDescent="0.3">
      <c r="B5221" s="126">
        <v>-59800</v>
      </c>
      <c r="K5221" s="113">
        <f t="shared" si="83"/>
        <v>-75292.227979274612</v>
      </c>
    </row>
    <row r="5222" spans="2:11" x14ac:dyDescent="0.3">
      <c r="B5222" s="126">
        <v>-39250</v>
      </c>
      <c r="K5222" s="113">
        <f t="shared" si="83"/>
        <v>-49418.39378238342</v>
      </c>
    </row>
    <row r="5223" spans="2:11" x14ac:dyDescent="0.3">
      <c r="B5223" s="126">
        <v>-50620</v>
      </c>
      <c r="K5223" s="113">
        <f t="shared" si="83"/>
        <v>-63733.989637305698</v>
      </c>
    </row>
    <row r="5224" spans="2:11" x14ac:dyDescent="0.3">
      <c r="B5224" s="126">
        <v>-61900</v>
      </c>
      <c r="K5224" s="113">
        <f t="shared" si="83"/>
        <v>-77936.26943005182</v>
      </c>
    </row>
    <row r="5225" spans="2:11" x14ac:dyDescent="0.3">
      <c r="B5225" s="126">
        <v>-68640</v>
      </c>
      <c r="K5225" s="113">
        <f t="shared" si="83"/>
        <v>-86422.383419689126</v>
      </c>
    </row>
    <row r="5226" spans="2:11" x14ac:dyDescent="0.3">
      <c r="B5226" s="126">
        <v>-75340</v>
      </c>
      <c r="K5226" s="113">
        <f t="shared" si="83"/>
        <v>-94858.13471502591</v>
      </c>
    </row>
    <row r="5227" spans="2:11" x14ac:dyDescent="0.3">
      <c r="B5227" s="126">
        <v>-81240</v>
      </c>
      <c r="K5227" s="113">
        <f t="shared" si="83"/>
        <v>-102286.63212435233</v>
      </c>
    </row>
    <row r="5228" spans="2:11" x14ac:dyDescent="0.3">
      <c r="B5228" s="126">
        <v>-86010</v>
      </c>
      <c r="K5228" s="113">
        <f t="shared" si="83"/>
        <v>-108292.38341968913</v>
      </c>
    </row>
    <row r="5229" spans="2:11" x14ac:dyDescent="0.3">
      <c r="B5229" s="126">
        <v>-83180</v>
      </c>
      <c r="K5229" s="113">
        <f t="shared" si="83"/>
        <v>-104729.22279792746</v>
      </c>
    </row>
    <row r="5230" spans="2:11" x14ac:dyDescent="0.3">
      <c r="B5230" s="126">
        <v>-83810</v>
      </c>
      <c r="K5230" s="113">
        <f t="shared" si="83"/>
        <v>-105522.43523316062</v>
      </c>
    </row>
    <row r="5231" spans="2:11" x14ac:dyDescent="0.3">
      <c r="B5231" s="126">
        <v>-79760</v>
      </c>
      <c r="K5231" s="113">
        <f t="shared" si="83"/>
        <v>-100423.21243523316</v>
      </c>
    </row>
    <row r="5232" spans="2:11" x14ac:dyDescent="0.3">
      <c r="B5232" s="126">
        <v>-70880</v>
      </c>
      <c r="K5232" s="113">
        <f t="shared" si="83"/>
        <v>-89242.694300518138</v>
      </c>
    </row>
    <row r="5233" spans="2:11" x14ac:dyDescent="0.3">
      <c r="B5233" s="126">
        <v>-58310</v>
      </c>
      <c r="K5233" s="113">
        <f t="shared" si="83"/>
        <v>-73416.21761658031</v>
      </c>
    </row>
    <row r="5234" spans="2:11" x14ac:dyDescent="0.3">
      <c r="B5234" s="126">
        <v>-47020</v>
      </c>
      <c r="K5234" s="113">
        <f t="shared" si="83"/>
        <v>-59201.347150259069</v>
      </c>
    </row>
    <row r="5235" spans="2:11" x14ac:dyDescent="0.3">
      <c r="B5235" s="126">
        <v>0</v>
      </c>
      <c r="K5235" s="113">
        <f t="shared" si="83"/>
        <v>0</v>
      </c>
    </row>
    <row r="5236" spans="2:11" x14ac:dyDescent="0.3">
      <c r="B5236" s="126">
        <v>0</v>
      </c>
      <c r="K5236" s="113">
        <f t="shared" si="83"/>
        <v>0</v>
      </c>
    </row>
    <row r="5237" spans="2:11" x14ac:dyDescent="0.3">
      <c r="B5237" s="126">
        <v>0</v>
      </c>
      <c r="K5237" s="113">
        <f t="shared" si="83"/>
        <v>0</v>
      </c>
    </row>
    <row r="5238" spans="2:11" x14ac:dyDescent="0.3">
      <c r="B5238" s="126">
        <v>0</v>
      </c>
      <c r="K5238" s="113">
        <f t="shared" si="83"/>
        <v>0</v>
      </c>
    </row>
    <row r="5239" spans="2:11" x14ac:dyDescent="0.3">
      <c r="B5239" s="126">
        <v>0</v>
      </c>
      <c r="K5239" s="113">
        <f t="shared" si="83"/>
        <v>0</v>
      </c>
    </row>
    <row r="5240" spans="2:11" x14ac:dyDescent="0.3">
      <c r="B5240" s="126">
        <v>0</v>
      </c>
      <c r="K5240" s="113">
        <f t="shared" si="83"/>
        <v>0</v>
      </c>
    </row>
    <row r="5241" spans="2:11" x14ac:dyDescent="0.3">
      <c r="B5241" s="126">
        <v>0</v>
      </c>
      <c r="K5241" s="113">
        <f t="shared" si="83"/>
        <v>0</v>
      </c>
    </row>
    <row r="5242" spans="2:11" x14ac:dyDescent="0.3">
      <c r="B5242" s="126">
        <v>0</v>
      </c>
      <c r="K5242" s="113">
        <f t="shared" si="83"/>
        <v>0</v>
      </c>
    </row>
    <row r="5243" spans="2:11" x14ac:dyDescent="0.3">
      <c r="B5243" s="126">
        <v>0</v>
      </c>
      <c r="K5243" s="113">
        <f t="shared" si="83"/>
        <v>0</v>
      </c>
    </row>
    <row r="5244" spans="2:11" x14ac:dyDescent="0.3">
      <c r="B5244" s="126">
        <v>0</v>
      </c>
      <c r="K5244" s="113">
        <f t="shared" si="83"/>
        <v>0</v>
      </c>
    </row>
    <row r="5245" spans="2:11" x14ac:dyDescent="0.3">
      <c r="B5245" s="126">
        <v>-59540</v>
      </c>
      <c r="K5245" s="113">
        <f t="shared" si="83"/>
        <v>-74964.870466321241</v>
      </c>
    </row>
    <row r="5246" spans="2:11" x14ac:dyDescent="0.3">
      <c r="B5246" s="126">
        <v>-36990</v>
      </c>
      <c r="K5246" s="113">
        <f t="shared" si="83"/>
        <v>-46572.901554404147</v>
      </c>
    </row>
    <row r="5247" spans="2:11" x14ac:dyDescent="0.3">
      <c r="B5247" s="126">
        <v>-43900</v>
      </c>
      <c r="K5247" s="113">
        <f t="shared" si="83"/>
        <v>-55273.056994818653</v>
      </c>
    </row>
    <row r="5248" spans="2:11" x14ac:dyDescent="0.3">
      <c r="B5248" s="126">
        <v>-49100</v>
      </c>
      <c r="K5248" s="113">
        <f t="shared" si="83"/>
        <v>-61820.207253886008</v>
      </c>
    </row>
    <row r="5249" spans="2:11" x14ac:dyDescent="0.3">
      <c r="B5249" s="126">
        <v>-54840</v>
      </c>
      <c r="K5249" s="113">
        <f t="shared" si="83"/>
        <v>-69047.253886010367</v>
      </c>
    </row>
    <row r="5250" spans="2:11" x14ac:dyDescent="0.3">
      <c r="B5250" s="126">
        <v>-59170</v>
      </c>
      <c r="K5250" s="113">
        <f t="shared" si="83"/>
        <v>-74499.015544041453</v>
      </c>
    </row>
    <row r="5251" spans="2:11" x14ac:dyDescent="0.3">
      <c r="B5251" s="126">
        <v>-70960</v>
      </c>
      <c r="K5251" s="113">
        <f t="shared" si="83"/>
        <v>-89343.419689119168</v>
      </c>
    </row>
    <row r="5252" spans="2:11" x14ac:dyDescent="0.3">
      <c r="B5252" s="126">
        <v>-76480</v>
      </c>
      <c r="K5252" s="113">
        <f t="shared" si="83"/>
        <v>-96293.471502590677</v>
      </c>
    </row>
    <row r="5253" spans="2:11" x14ac:dyDescent="0.3">
      <c r="B5253" s="126">
        <v>-80390</v>
      </c>
      <c r="K5253" s="113">
        <f t="shared" si="83"/>
        <v>-101216.42487046632</v>
      </c>
    </row>
    <row r="5254" spans="2:11" x14ac:dyDescent="0.3">
      <c r="B5254" s="126">
        <v>-78030</v>
      </c>
      <c r="K5254" s="113">
        <f t="shared" si="83"/>
        <v>-98245.025906735755</v>
      </c>
    </row>
    <row r="5255" spans="2:11" x14ac:dyDescent="0.3">
      <c r="B5255" s="126">
        <v>-72380</v>
      </c>
      <c r="K5255" s="113">
        <f t="shared" si="83"/>
        <v>-91131.295336787574</v>
      </c>
    </row>
    <row r="5256" spans="2:11" x14ac:dyDescent="0.3">
      <c r="B5256" s="126">
        <v>-65110</v>
      </c>
      <c r="K5256" s="113">
        <f t="shared" ref="K5256:K5319" si="84">IF(B5256&gt;0,B5256*(1-(1/4.03)),B5256*(1+(1/3.86)))</f>
        <v>-81977.875647668392</v>
      </c>
    </row>
    <row r="5257" spans="2:11" x14ac:dyDescent="0.3">
      <c r="B5257" s="126">
        <v>-56140</v>
      </c>
      <c r="K5257" s="113">
        <f t="shared" si="84"/>
        <v>-70684.041450777208</v>
      </c>
    </row>
    <row r="5258" spans="2:11" x14ac:dyDescent="0.3">
      <c r="B5258" s="126">
        <v>-43330</v>
      </c>
      <c r="K5258" s="113">
        <f t="shared" si="84"/>
        <v>-54555.388601036269</v>
      </c>
    </row>
    <row r="5259" spans="2:11" x14ac:dyDescent="0.3">
      <c r="B5259" s="126">
        <v>0</v>
      </c>
      <c r="K5259" s="113">
        <f t="shared" si="84"/>
        <v>0</v>
      </c>
    </row>
    <row r="5260" spans="2:11" x14ac:dyDescent="0.3">
      <c r="B5260" s="126">
        <v>0</v>
      </c>
      <c r="K5260" s="113">
        <f t="shared" si="84"/>
        <v>0</v>
      </c>
    </row>
    <row r="5261" spans="2:11" x14ac:dyDescent="0.3">
      <c r="B5261" s="126">
        <v>0</v>
      </c>
      <c r="K5261" s="113">
        <f t="shared" si="84"/>
        <v>0</v>
      </c>
    </row>
    <row r="5262" spans="2:11" x14ac:dyDescent="0.3">
      <c r="B5262" s="126">
        <v>0</v>
      </c>
      <c r="K5262" s="113">
        <f t="shared" si="84"/>
        <v>0</v>
      </c>
    </row>
    <row r="5263" spans="2:11" x14ac:dyDescent="0.3">
      <c r="B5263" s="126">
        <v>0</v>
      </c>
      <c r="K5263" s="113">
        <f t="shared" si="84"/>
        <v>0</v>
      </c>
    </row>
    <row r="5264" spans="2:11" x14ac:dyDescent="0.3">
      <c r="B5264" s="126">
        <v>0</v>
      </c>
      <c r="K5264" s="113">
        <f t="shared" si="84"/>
        <v>0</v>
      </c>
    </row>
    <row r="5265" spans="2:11" x14ac:dyDescent="0.3">
      <c r="B5265" s="126">
        <v>0</v>
      </c>
      <c r="K5265" s="113">
        <f t="shared" si="84"/>
        <v>0</v>
      </c>
    </row>
    <row r="5266" spans="2:11" x14ac:dyDescent="0.3">
      <c r="B5266" s="126">
        <v>0</v>
      </c>
      <c r="K5266" s="113">
        <f t="shared" si="84"/>
        <v>0</v>
      </c>
    </row>
    <row r="5267" spans="2:11" x14ac:dyDescent="0.3">
      <c r="B5267" s="126">
        <v>0</v>
      </c>
      <c r="K5267" s="113">
        <f t="shared" si="84"/>
        <v>0</v>
      </c>
    </row>
    <row r="5268" spans="2:11" x14ac:dyDescent="0.3">
      <c r="B5268" s="126">
        <v>0</v>
      </c>
      <c r="K5268" s="113">
        <f t="shared" si="84"/>
        <v>0</v>
      </c>
    </row>
    <row r="5269" spans="2:11" x14ac:dyDescent="0.3">
      <c r="B5269" s="126">
        <v>-53960</v>
      </c>
      <c r="K5269" s="113">
        <f t="shared" si="84"/>
        <v>-67939.274611398971</v>
      </c>
    </row>
    <row r="5270" spans="2:11" x14ac:dyDescent="0.3">
      <c r="B5270" s="126">
        <v>-35020</v>
      </c>
      <c r="K5270" s="113">
        <f t="shared" si="84"/>
        <v>-44092.538860103625</v>
      </c>
    </row>
    <row r="5271" spans="2:11" x14ac:dyDescent="0.3">
      <c r="B5271" s="126">
        <v>-40990</v>
      </c>
      <c r="K5271" s="113">
        <f t="shared" si="84"/>
        <v>-51609.170984455959</v>
      </c>
    </row>
    <row r="5272" spans="2:11" x14ac:dyDescent="0.3">
      <c r="B5272" s="126">
        <v>-47640</v>
      </c>
      <c r="K5272" s="113">
        <f t="shared" si="84"/>
        <v>-59981.968911917102</v>
      </c>
    </row>
    <row r="5273" spans="2:11" x14ac:dyDescent="0.3">
      <c r="B5273" s="126">
        <v>-52420</v>
      </c>
      <c r="K5273" s="113">
        <f t="shared" si="84"/>
        <v>-66000.310880829013</v>
      </c>
    </row>
    <row r="5274" spans="2:11" x14ac:dyDescent="0.3">
      <c r="B5274" s="126">
        <v>-62110</v>
      </c>
      <c r="K5274" s="113">
        <f t="shared" si="84"/>
        <v>-78200.673575129535</v>
      </c>
    </row>
    <row r="5275" spans="2:11" x14ac:dyDescent="0.3">
      <c r="B5275" s="126">
        <v>-68520</v>
      </c>
      <c r="K5275" s="113">
        <f t="shared" si="84"/>
        <v>-86271.29533678756</v>
      </c>
    </row>
    <row r="5276" spans="2:11" x14ac:dyDescent="0.3">
      <c r="B5276" s="126">
        <v>-70800</v>
      </c>
      <c r="K5276" s="113">
        <f t="shared" si="84"/>
        <v>-89141.968911917094</v>
      </c>
    </row>
    <row r="5277" spans="2:11" x14ac:dyDescent="0.3">
      <c r="B5277" s="126">
        <v>-73060</v>
      </c>
      <c r="K5277" s="113">
        <f t="shared" si="84"/>
        <v>-91987.461139896375</v>
      </c>
    </row>
    <row r="5278" spans="2:11" x14ac:dyDescent="0.3">
      <c r="B5278" s="126">
        <v>-68790</v>
      </c>
      <c r="K5278" s="113">
        <f t="shared" si="84"/>
        <v>-86611.243523316065</v>
      </c>
    </row>
    <row r="5279" spans="2:11" x14ac:dyDescent="0.3">
      <c r="B5279" s="126">
        <v>-62260</v>
      </c>
      <c r="K5279" s="113">
        <f t="shared" si="84"/>
        <v>-78389.533678756474</v>
      </c>
    </row>
    <row r="5280" spans="2:11" x14ac:dyDescent="0.3">
      <c r="B5280" s="126">
        <v>-50570</v>
      </c>
      <c r="K5280" s="113">
        <f t="shared" si="84"/>
        <v>-63671.036269430057</v>
      </c>
    </row>
    <row r="5281" spans="2:11" x14ac:dyDescent="0.3">
      <c r="B5281" s="126">
        <v>-40720</v>
      </c>
      <c r="K5281" s="113">
        <f t="shared" si="84"/>
        <v>-51269.222797927461</v>
      </c>
    </row>
    <row r="5282" spans="2:11" x14ac:dyDescent="0.3">
      <c r="B5282" s="126">
        <v>-33770</v>
      </c>
      <c r="K5282" s="113">
        <f t="shared" si="84"/>
        <v>-42518.704663212433</v>
      </c>
    </row>
    <row r="5283" spans="2:11" x14ac:dyDescent="0.3">
      <c r="B5283" s="126">
        <v>0</v>
      </c>
      <c r="K5283" s="113">
        <f t="shared" si="84"/>
        <v>0</v>
      </c>
    </row>
    <row r="5284" spans="2:11" x14ac:dyDescent="0.3">
      <c r="B5284" s="126">
        <v>0</v>
      </c>
      <c r="K5284" s="113">
        <f t="shared" si="84"/>
        <v>0</v>
      </c>
    </row>
    <row r="5285" spans="2:11" x14ac:dyDescent="0.3">
      <c r="B5285" s="126">
        <v>0</v>
      </c>
      <c r="K5285" s="113">
        <f t="shared" si="84"/>
        <v>0</v>
      </c>
    </row>
    <row r="5286" spans="2:11" x14ac:dyDescent="0.3">
      <c r="B5286" s="126">
        <v>0</v>
      </c>
      <c r="K5286" s="113">
        <f t="shared" si="84"/>
        <v>0</v>
      </c>
    </row>
    <row r="5287" spans="2:11" x14ac:dyDescent="0.3">
      <c r="B5287" s="126">
        <v>0</v>
      </c>
      <c r="K5287" s="113">
        <f t="shared" si="84"/>
        <v>0</v>
      </c>
    </row>
    <row r="5288" spans="2:11" x14ac:dyDescent="0.3">
      <c r="B5288" s="126">
        <v>0</v>
      </c>
      <c r="K5288" s="113">
        <f t="shared" si="84"/>
        <v>0</v>
      </c>
    </row>
    <row r="5289" spans="2:11" x14ac:dyDescent="0.3">
      <c r="B5289" s="126">
        <v>0</v>
      </c>
      <c r="K5289" s="113">
        <f t="shared" si="84"/>
        <v>0</v>
      </c>
    </row>
    <row r="5290" spans="2:11" x14ac:dyDescent="0.3">
      <c r="B5290" s="126">
        <v>0</v>
      </c>
      <c r="K5290" s="113">
        <f t="shared" si="84"/>
        <v>0</v>
      </c>
    </row>
    <row r="5291" spans="2:11" x14ac:dyDescent="0.3">
      <c r="B5291" s="126">
        <v>0</v>
      </c>
      <c r="K5291" s="113">
        <f t="shared" si="84"/>
        <v>0</v>
      </c>
    </row>
    <row r="5292" spans="2:11" x14ac:dyDescent="0.3">
      <c r="B5292" s="126">
        <v>0</v>
      </c>
      <c r="K5292" s="113">
        <f t="shared" si="84"/>
        <v>0</v>
      </c>
    </row>
    <row r="5293" spans="2:11" x14ac:dyDescent="0.3">
      <c r="B5293" s="126">
        <v>-48250</v>
      </c>
      <c r="K5293" s="113">
        <f t="shared" si="84"/>
        <v>-60750</v>
      </c>
    </row>
    <row r="5294" spans="2:11" x14ac:dyDescent="0.3">
      <c r="B5294" s="126">
        <v>-31260</v>
      </c>
      <c r="K5294" s="113">
        <f t="shared" si="84"/>
        <v>-39358.445595854922</v>
      </c>
    </row>
    <row r="5295" spans="2:11" x14ac:dyDescent="0.3">
      <c r="B5295" s="126">
        <v>-39350</v>
      </c>
      <c r="K5295" s="113">
        <f t="shared" si="84"/>
        <v>-49544.300518134718</v>
      </c>
    </row>
    <row r="5296" spans="2:11" x14ac:dyDescent="0.3">
      <c r="B5296" s="126">
        <v>-47470</v>
      </c>
      <c r="K5296" s="113">
        <f t="shared" si="84"/>
        <v>-59767.927461139901</v>
      </c>
    </row>
    <row r="5297" spans="2:11" x14ac:dyDescent="0.3">
      <c r="B5297" s="126">
        <v>-57750</v>
      </c>
      <c r="K5297" s="113">
        <f t="shared" si="84"/>
        <v>-72711.139896373061</v>
      </c>
    </row>
    <row r="5298" spans="2:11" x14ac:dyDescent="0.3">
      <c r="B5298" s="126">
        <v>-67850</v>
      </c>
      <c r="K5298" s="113">
        <f t="shared" si="84"/>
        <v>-85427.720207253893</v>
      </c>
    </row>
    <row r="5299" spans="2:11" x14ac:dyDescent="0.3">
      <c r="B5299" s="126">
        <v>-73750</v>
      </c>
      <c r="K5299" s="113">
        <f t="shared" si="84"/>
        <v>-92856.21761658031</v>
      </c>
    </row>
    <row r="5300" spans="2:11" x14ac:dyDescent="0.3">
      <c r="B5300" s="126">
        <v>-72690</v>
      </c>
      <c r="K5300" s="113">
        <f t="shared" si="84"/>
        <v>-91521.606217616587</v>
      </c>
    </row>
    <row r="5301" spans="2:11" x14ac:dyDescent="0.3">
      <c r="B5301" s="126">
        <v>-77030</v>
      </c>
      <c r="K5301" s="113">
        <f t="shared" si="84"/>
        <v>-96985.958549222807</v>
      </c>
    </row>
    <row r="5302" spans="2:11" x14ac:dyDescent="0.3">
      <c r="B5302" s="126">
        <v>-78500</v>
      </c>
      <c r="K5302" s="113">
        <f t="shared" si="84"/>
        <v>-98836.787564766841</v>
      </c>
    </row>
    <row r="5303" spans="2:11" x14ac:dyDescent="0.3">
      <c r="B5303" s="126">
        <v>-75140</v>
      </c>
      <c r="K5303" s="113">
        <f t="shared" si="84"/>
        <v>-94606.321243523314</v>
      </c>
    </row>
    <row r="5304" spans="2:11" x14ac:dyDescent="0.3">
      <c r="B5304" s="126">
        <v>-68170</v>
      </c>
      <c r="K5304" s="113">
        <f t="shared" si="84"/>
        <v>-85830.62176165804</v>
      </c>
    </row>
    <row r="5305" spans="2:11" x14ac:dyDescent="0.3">
      <c r="B5305" s="126">
        <v>-57200</v>
      </c>
      <c r="K5305" s="113">
        <f t="shared" si="84"/>
        <v>-72018.652849740931</v>
      </c>
    </row>
    <row r="5306" spans="2:11" x14ac:dyDescent="0.3">
      <c r="B5306" s="126">
        <v>-46570</v>
      </c>
      <c r="K5306" s="113">
        <f t="shared" si="84"/>
        <v>-58634.766839378237</v>
      </c>
    </row>
    <row r="5307" spans="2:11" x14ac:dyDescent="0.3">
      <c r="B5307" s="126">
        <v>0</v>
      </c>
      <c r="K5307" s="113">
        <f t="shared" si="84"/>
        <v>0</v>
      </c>
    </row>
    <row r="5308" spans="2:11" x14ac:dyDescent="0.3">
      <c r="B5308" s="126">
        <v>0</v>
      </c>
      <c r="K5308" s="113">
        <f t="shared" si="84"/>
        <v>0</v>
      </c>
    </row>
    <row r="5309" spans="2:11" x14ac:dyDescent="0.3">
      <c r="B5309" s="126">
        <v>0</v>
      </c>
      <c r="K5309" s="113">
        <f t="shared" si="84"/>
        <v>0</v>
      </c>
    </row>
    <row r="5310" spans="2:11" x14ac:dyDescent="0.3">
      <c r="B5310" s="126">
        <v>0</v>
      </c>
      <c r="K5310" s="113">
        <f t="shared" si="84"/>
        <v>0</v>
      </c>
    </row>
    <row r="5311" spans="2:11" x14ac:dyDescent="0.3">
      <c r="B5311" s="126">
        <v>0</v>
      </c>
      <c r="K5311" s="113">
        <f t="shared" si="84"/>
        <v>0</v>
      </c>
    </row>
    <row r="5312" spans="2:11" x14ac:dyDescent="0.3">
      <c r="B5312" s="126">
        <v>0</v>
      </c>
      <c r="K5312" s="113">
        <f t="shared" si="84"/>
        <v>0</v>
      </c>
    </row>
    <row r="5313" spans="2:11" x14ac:dyDescent="0.3">
      <c r="B5313" s="126">
        <v>0</v>
      </c>
      <c r="K5313" s="113">
        <f t="shared" si="84"/>
        <v>0</v>
      </c>
    </row>
    <row r="5314" spans="2:11" x14ac:dyDescent="0.3">
      <c r="B5314" s="126">
        <v>0</v>
      </c>
      <c r="K5314" s="113">
        <f t="shared" si="84"/>
        <v>0</v>
      </c>
    </row>
    <row r="5315" spans="2:11" x14ac:dyDescent="0.3">
      <c r="B5315" s="126">
        <v>0</v>
      </c>
      <c r="K5315" s="113">
        <f t="shared" si="84"/>
        <v>0</v>
      </c>
    </row>
    <row r="5316" spans="2:11" x14ac:dyDescent="0.3">
      <c r="B5316" s="126">
        <v>0</v>
      </c>
      <c r="K5316" s="113">
        <f t="shared" si="84"/>
        <v>0</v>
      </c>
    </row>
    <row r="5317" spans="2:11" x14ac:dyDescent="0.3">
      <c r="B5317" s="126">
        <v>-56960</v>
      </c>
      <c r="K5317" s="113">
        <f t="shared" si="84"/>
        <v>-71716.476683937828</v>
      </c>
    </row>
    <row r="5318" spans="2:11" x14ac:dyDescent="0.3">
      <c r="B5318" s="126">
        <v>-36060</v>
      </c>
      <c r="K5318" s="113">
        <f t="shared" si="84"/>
        <v>-45401.968911917102</v>
      </c>
    </row>
    <row r="5319" spans="2:11" x14ac:dyDescent="0.3">
      <c r="B5319" s="126">
        <v>-46160</v>
      </c>
      <c r="K5319" s="113">
        <f t="shared" si="84"/>
        <v>-58118.549222797927</v>
      </c>
    </row>
    <row r="5320" spans="2:11" x14ac:dyDescent="0.3">
      <c r="B5320" s="126">
        <v>-59160</v>
      </c>
      <c r="K5320" s="113">
        <f t="shared" ref="K5320:K5383" si="85">IF(B5320&gt;0,B5320*(1-(1/4.03)),B5320*(1+(1/3.86)))</f>
        <v>-74486.424870466319</v>
      </c>
    </row>
    <row r="5321" spans="2:11" x14ac:dyDescent="0.3">
      <c r="B5321" s="126">
        <v>-69440</v>
      </c>
      <c r="K5321" s="113">
        <f t="shared" si="85"/>
        <v>-87429.637305699478</v>
      </c>
    </row>
    <row r="5322" spans="2:11" x14ac:dyDescent="0.3">
      <c r="B5322" s="126">
        <v>-72830</v>
      </c>
      <c r="K5322" s="113">
        <f t="shared" si="85"/>
        <v>-91697.875647668392</v>
      </c>
    </row>
    <row r="5323" spans="2:11" x14ac:dyDescent="0.3">
      <c r="B5323" s="126">
        <v>-82300</v>
      </c>
      <c r="K5323" s="113">
        <f t="shared" si="85"/>
        <v>-103621.24352331606</v>
      </c>
    </row>
    <row r="5324" spans="2:11" x14ac:dyDescent="0.3">
      <c r="B5324" s="126">
        <v>-84220</v>
      </c>
      <c r="K5324" s="113">
        <f t="shared" si="85"/>
        <v>-106038.65284974093</v>
      </c>
    </row>
    <row r="5325" spans="2:11" x14ac:dyDescent="0.3">
      <c r="B5325" s="126">
        <v>-87150</v>
      </c>
      <c r="K5325" s="113">
        <f t="shared" si="85"/>
        <v>-109727.72020725389</v>
      </c>
    </row>
    <row r="5326" spans="2:11" x14ac:dyDescent="0.3">
      <c r="B5326" s="126">
        <v>-86370</v>
      </c>
      <c r="K5326" s="113">
        <f t="shared" si="85"/>
        <v>-108745.64766839378</v>
      </c>
    </row>
    <row r="5327" spans="2:11" x14ac:dyDescent="0.3">
      <c r="B5327" s="126">
        <v>-77140</v>
      </c>
      <c r="K5327" s="113">
        <f t="shared" si="85"/>
        <v>-97124.455958549224</v>
      </c>
    </row>
    <row r="5328" spans="2:11" x14ac:dyDescent="0.3">
      <c r="B5328" s="126">
        <v>-67260</v>
      </c>
      <c r="K5328" s="113">
        <f t="shared" si="85"/>
        <v>-84684.870466321241</v>
      </c>
    </row>
    <row r="5329" spans="2:11" x14ac:dyDescent="0.3">
      <c r="B5329" s="126">
        <v>-57020</v>
      </c>
      <c r="K5329" s="113">
        <f t="shared" si="85"/>
        <v>-71792.020725388604</v>
      </c>
    </row>
    <row r="5330" spans="2:11" x14ac:dyDescent="0.3">
      <c r="B5330" s="126">
        <v>-46650</v>
      </c>
      <c r="K5330" s="113">
        <f t="shared" si="85"/>
        <v>-58735.492227979274</v>
      </c>
    </row>
    <row r="5331" spans="2:11" x14ac:dyDescent="0.3">
      <c r="B5331" s="126">
        <v>0</v>
      </c>
      <c r="K5331" s="113">
        <f t="shared" si="85"/>
        <v>0</v>
      </c>
    </row>
    <row r="5332" spans="2:11" x14ac:dyDescent="0.3">
      <c r="B5332" s="126">
        <v>0</v>
      </c>
      <c r="K5332" s="113">
        <f t="shared" si="85"/>
        <v>0</v>
      </c>
    </row>
    <row r="5333" spans="2:11" x14ac:dyDescent="0.3">
      <c r="B5333" s="126">
        <v>0</v>
      </c>
      <c r="K5333" s="113">
        <f t="shared" si="85"/>
        <v>0</v>
      </c>
    </row>
    <row r="5334" spans="2:11" x14ac:dyDescent="0.3">
      <c r="B5334" s="126">
        <v>0</v>
      </c>
      <c r="K5334" s="113">
        <f t="shared" si="85"/>
        <v>0</v>
      </c>
    </row>
    <row r="5335" spans="2:11" x14ac:dyDescent="0.3">
      <c r="B5335" s="126">
        <v>0</v>
      </c>
      <c r="K5335" s="113">
        <f t="shared" si="85"/>
        <v>0</v>
      </c>
    </row>
    <row r="5336" spans="2:11" x14ac:dyDescent="0.3">
      <c r="B5336" s="126">
        <v>0</v>
      </c>
      <c r="K5336" s="113">
        <f t="shared" si="85"/>
        <v>0</v>
      </c>
    </row>
    <row r="5337" spans="2:11" x14ac:dyDescent="0.3">
      <c r="B5337" s="126">
        <v>0</v>
      </c>
      <c r="K5337" s="113">
        <f t="shared" si="85"/>
        <v>0</v>
      </c>
    </row>
    <row r="5338" spans="2:11" x14ac:dyDescent="0.3">
      <c r="B5338" s="126">
        <v>0</v>
      </c>
      <c r="K5338" s="113">
        <f t="shared" si="85"/>
        <v>0</v>
      </c>
    </row>
    <row r="5339" spans="2:11" x14ac:dyDescent="0.3">
      <c r="B5339" s="126">
        <v>0</v>
      </c>
      <c r="K5339" s="113">
        <f t="shared" si="85"/>
        <v>0</v>
      </c>
    </row>
    <row r="5340" spans="2:11" x14ac:dyDescent="0.3">
      <c r="B5340" s="126">
        <v>0</v>
      </c>
      <c r="K5340" s="113">
        <f t="shared" si="85"/>
        <v>0</v>
      </c>
    </row>
    <row r="5341" spans="2:11" x14ac:dyDescent="0.3">
      <c r="B5341" s="126">
        <v>0</v>
      </c>
      <c r="K5341" s="113">
        <f t="shared" si="85"/>
        <v>0</v>
      </c>
    </row>
    <row r="5342" spans="2:11" x14ac:dyDescent="0.3">
      <c r="B5342" s="126">
        <v>-58420</v>
      </c>
      <c r="K5342" s="113">
        <f t="shared" si="85"/>
        <v>-73554.715025906742</v>
      </c>
    </row>
    <row r="5343" spans="2:11" x14ac:dyDescent="0.3">
      <c r="B5343" s="126">
        <v>-42850</v>
      </c>
      <c r="K5343" s="113">
        <f t="shared" si="85"/>
        <v>-53951.036269430057</v>
      </c>
    </row>
    <row r="5344" spans="2:11" x14ac:dyDescent="0.3">
      <c r="B5344" s="126">
        <v>-49330</v>
      </c>
      <c r="K5344" s="113">
        <f t="shared" si="85"/>
        <v>-62109.792746113992</v>
      </c>
    </row>
    <row r="5345" spans="2:11" x14ac:dyDescent="0.3">
      <c r="B5345" s="126">
        <v>-55290</v>
      </c>
      <c r="K5345" s="113">
        <f t="shared" si="85"/>
        <v>-69613.834196891199</v>
      </c>
    </row>
    <row r="5346" spans="2:11" x14ac:dyDescent="0.3">
      <c r="B5346" s="126">
        <v>-62040</v>
      </c>
      <c r="K5346" s="113">
        <f t="shared" si="85"/>
        <v>-78112.538860103625</v>
      </c>
    </row>
    <row r="5347" spans="2:11" x14ac:dyDescent="0.3">
      <c r="B5347" s="126">
        <v>-63970</v>
      </c>
      <c r="K5347" s="113">
        <f t="shared" si="85"/>
        <v>-80542.538860103625</v>
      </c>
    </row>
    <row r="5348" spans="2:11" x14ac:dyDescent="0.3">
      <c r="B5348" s="126">
        <v>-63110</v>
      </c>
      <c r="K5348" s="113">
        <f t="shared" si="85"/>
        <v>-79459.740932642482</v>
      </c>
    </row>
    <row r="5349" spans="2:11" x14ac:dyDescent="0.3">
      <c r="B5349" s="126">
        <v>-61120</v>
      </c>
      <c r="K5349" s="113">
        <f t="shared" si="85"/>
        <v>-76954.196891191707</v>
      </c>
    </row>
    <row r="5350" spans="2:11" x14ac:dyDescent="0.3">
      <c r="B5350" s="126">
        <v>-57270</v>
      </c>
      <c r="K5350" s="113">
        <f t="shared" si="85"/>
        <v>-72106.787564766841</v>
      </c>
    </row>
    <row r="5351" spans="2:11" x14ac:dyDescent="0.3">
      <c r="B5351" s="126">
        <v>-51890</v>
      </c>
      <c r="K5351" s="113">
        <f t="shared" si="85"/>
        <v>-65333.005181347151</v>
      </c>
    </row>
    <row r="5352" spans="2:11" x14ac:dyDescent="0.3">
      <c r="B5352" s="126">
        <v>-47180</v>
      </c>
      <c r="K5352" s="113">
        <f t="shared" si="85"/>
        <v>-59402.797927461143</v>
      </c>
    </row>
    <row r="5353" spans="2:11" x14ac:dyDescent="0.3">
      <c r="B5353" s="126">
        <v>-42840</v>
      </c>
      <c r="K5353" s="113">
        <f t="shared" si="85"/>
        <v>-53938.445595854922</v>
      </c>
    </row>
    <row r="5354" spans="2:11" x14ac:dyDescent="0.3">
      <c r="B5354" s="126">
        <v>-36370</v>
      </c>
      <c r="K5354" s="113">
        <f t="shared" si="85"/>
        <v>-45792.279792746114</v>
      </c>
    </row>
    <row r="5355" spans="2:11" x14ac:dyDescent="0.3">
      <c r="B5355" s="126">
        <v>0</v>
      </c>
      <c r="K5355" s="113">
        <f t="shared" si="85"/>
        <v>0</v>
      </c>
    </row>
    <row r="5356" spans="2:11" x14ac:dyDescent="0.3">
      <c r="B5356" s="126">
        <v>0</v>
      </c>
      <c r="K5356" s="113">
        <f t="shared" si="85"/>
        <v>0</v>
      </c>
    </row>
    <row r="5357" spans="2:11" x14ac:dyDescent="0.3">
      <c r="B5357" s="126">
        <v>0</v>
      </c>
      <c r="K5357" s="113">
        <f t="shared" si="85"/>
        <v>0</v>
      </c>
    </row>
    <row r="5358" spans="2:11" x14ac:dyDescent="0.3">
      <c r="B5358" s="126">
        <v>0</v>
      </c>
      <c r="K5358" s="113">
        <f t="shared" si="85"/>
        <v>0</v>
      </c>
    </row>
    <row r="5359" spans="2:11" x14ac:dyDescent="0.3">
      <c r="B5359" s="126">
        <v>0</v>
      </c>
      <c r="K5359" s="113">
        <f t="shared" si="85"/>
        <v>0</v>
      </c>
    </row>
    <row r="5360" spans="2:11" x14ac:dyDescent="0.3">
      <c r="B5360" s="126">
        <v>0</v>
      </c>
      <c r="K5360" s="113">
        <f t="shared" si="85"/>
        <v>0</v>
      </c>
    </row>
    <row r="5361" spans="2:11" x14ac:dyDescent="0.3">
      <c r="B5361" s="126">
        <v>0</v>
      </c>
      <c r="K5361" s="113">
        <f t="shared" si="85"/>
        <v>0</v>
      </c>
    </row>
    <row r="5362" spans="2:11" x14ac:dyDescent="0.3">
      <c r="B5362" s="126">
        <v>0</v>
      </c>
      <c r="K5362" s="113">
        <f t="shared" si="85"/>
        <v>0</v>
      </c>
    </row>
    <row r="5363" spans="2:11" x14ac:dyDescent="0.3">
      <c r="B5363" s="126">
        <v>0</v>
      </c>
      <c r="K5363" s="113">
        <f t="shared" si="85"/>
        <v>0</v>
      </c>
    </row>
    <row r="5364" spans="2:11" x14ac:dyDescent="0.3">
      <c r="B5364" s="126">
        <v>0</v>
      </c>
      <c r="K5364" s="113">
        <f t="shared" si="85"/>
        <v>0</v>
      </c>
    </row>
    <row r="5365" spans="2:11" x14ac:dyDescent="0.3">
      <c r="B5365" s="126">
        <v>0</v>
      </c>
      <c r="K5365" s="113">
        <f t="shared" si="85"/>
        <v>0</v>
      </c>
    </row>
    <row r="5366" spans="2:11" x14ac:dyDescent="0.3">
      <c r="B5366" s="126">
        <v>0</v>
      </c>
      <c r="K5366" s="113">
        <f t="shared" si="85"/>
        <v>0</v>
      </c>
    </row>
    <row r="5367" spans="2:11" x14ac:dyDescent="0.3">
      <c r="B5367" s="126">
        <v>0</v>
      </c>
      <c r="K5367" s="113">
        <f t="shared" si="85"/>
        <v>0</v>
      </c>
    </row>
    <row r="5368" spans="2:11" x14ac:dyDescent="0.3">
      <c r="B5368" s="126">
        <v>0</v>
      </c>
      <c r="K5368" s="113">
        <f t="shared" si="85"/>
        <v>0</v>
      </c>
    </row>
    <row r="5369" spans="2:11" x14ac:dyDescent="0.3">
      <c r="B5369" s="126">
        <v>-87010</v>
      </c>
      <c r="K5369" s="113">
        <f t="shared" si="85"/>
        <v>-109551.45077720207</v>
      </c>
    </row>
    <row r="5370" spans="2:11" x14ac:dyDescent="0.3">
      <c r="B5370" s="126">
        <v>-65790</v>
      </c>
      <c r="K5370" s="113">
        <f t="shared" si="85"/>
        <v>-82834.041450777208</v>
      </c>
    </row>
    <row r="5371" spans="2:11" x14ac:dyDescent="0.3">
      <c r="B5371" s="126">
        <v>-63450</v>
      </c>
      <c r="K5371" s="113">
        <f t="shared" si="85"/>
        <v>-79887.823834196897</v>
      </c>
    </row>
    <row r="5372" spans="2:11" x14ac:dyDescent="0.3">
      <c r="B5372" s="126">
        <v>-66320</v>
      </c>
      <c r="K5372" s="113">
        <f t="shared" si="85"/>
        <v>-83501.347150259069</v>
      </c>
    </row>
    <row r="5373" spans="2:11" x14ac:dyDescent="0.3">
      <c r="B5373" s="126">
        <v>-66830</v>
      </c>
      <c r="K5373" s="113">
        <f t="shared" si="85"/>
        <v>-84143.471502590677</v>
      </c>
    </row>
    <row r="5374" spans="2:11" x14ac:dyDescent="0.3">
      <c r="B5374" s="126">
        <v>-60680</v>
      </c>
      <c r="K5374" s="113">
        <f t="shared" si="85"/>
        <v>-76400.207253886008</v>
      </c>
    </row>
    <row r="5375" spans="2:11" x14ac:dyDescent="0.3">
      <c r="B5375" s="126">
        <v>-57540</v>
      </c>
      <c r="K5375" s="113">
        <f t="shared" si="85"/>
        <v>-72446.735751295346</v>
      </c>
    </row>
    <row r="5376" spans="2:11" x14ac:dyDescent="0.3">
      <c r="B5376" s="126">
        <v>0</v>
      </c>
      <c r="K5376" s="113">
        <f t="shared" si="85"/>
        <v>0</v>
      </c>
    </row>
    <row r="5377" spans="2:11" x14ac:dyDescent="0.3">
      <c r="B5377" s="126">
        <v>0</v>
      </c>
      <c r="K5377" s="113">
        <f t="shared" si="85"/>
        <v>0</v>
      </c>
    </row>
    <row r="5378" spans="2:11" x14ac:dyDescent="0.3">
      <c r="B5378" s="126">
        <v>0</v>
      </c>
      <c r="K5378" s="113">
        <f t="shared" si="85"/>
        <v>0</v>
      </c>
    </row>
    <row r="5379" spans="2:11" x14ac:dyDescent="0.3">
      <c r="B5379" s="126">
        <v>0</v>
      </c>
      <c r="K5379" s="113">
        <f t="shared" si="85"/>
        <v>0</v>
      </c>
    </row>
    <row r="5380" spans="2:11" x14ac:dyDescent="0.3">
      <c r="B5380" s="126">
        <v>0</v>
      </c>
      <c r="K5380" s="113">
        <f t="shared" si="85"/>
        <v>0</v>
      </c>
    </row>
    <row r="5381" spans="2:11" x14ac:dyDescent="0.3">
      <c r="B5381" s="126">
        <v>0</v>
      </c>
      <c r="K5381" s="113">
        <f t="shared" si="85"/>
        <v>0</v>
      </c>
    </row>
    <row r="5382" spans="2:11" x14ac:dyDescent="0.3">
      <c r="B5382" s="126">
        <v>0</v>
      </c>
      <c r="K5382" s="113">
        <f t="shared" si="85"/>
        <v>0</v>
      </c>
    </row>
    <row r="5383" spans="2:11" x14ac:dyDescent="0.3">
      <c r="B5383" s="126">
        <v>0</v>
      </c>
      <c r="K5383" s="113">
        <f t="shared" si="85"/>
        <v>0</v>
      </c>
    </row>
    <row r="5384" spans="2:11" x14ac:dyDescent="0.3">
      <c r="B5384" s="126">
        <v>0</v>
      </c>
      <c r="K5384" s="113">
        <f t="shared" ref="K5384:K5447" si="86">IF(B5384&gt;0,B5384*(1-(1/4.03)),B5384*(1+(1/3.86)))</f>
        <v>0</v>
      </c>
    </row>
    <row r="5385" spans="2:11" x14ac:dyDescent="0.3">
      <c r="B5385" s="126">
        <v>0</v>
      </c>
      <c r="K5385" s="113">
        <f t="shared" si="86"/>
        <v>0</v>
      </c>
    </row>
    <row r="5386" spans="2:11" x14ac:dyDescent="0.3">
      <c r="B5386" s="126">
        <v>0</v>
      </c>
      <c r="K5386" s="113">
        <f t="shared" si="86"/>
        <v>0</v>
      </c>
    </row>
    <row r="5387" spans="2:11" x14ac:dyDescent="0.3">
      <c r="B5387" s="126">
        <v>0</v>
      </c>
      <c r="K5387" s="113">
        <f t="shared" si="86"/>
        <v>0</v>
      </c>
    </row>
    <row r="5388" spans="2:11" x14ac:dyDescent="0.3">
      <c r="B5388" s="126">
        <v>0</v>
      </c>
      <c r="K5388" s="113">
        <f t="shared" si="86"/>
        <v>0</v>
      </c>
    </row>
    <row r="5389" spans="2:11" x14ac:dyDescent="0.3">
      <c r="B5389" s="126">
        <v>-65040.000000000007</v>
      </c>
      <c r="K5389" s="113">
        <f t="shared" si="86"/>
        <v>-81889.740932642497</v>
      </c>
    </row>
    <row r="5390" spans="2:11" x14ac:dyDescent="0.3">
      <c r="B5390" s="126">
        <v>-40920</v>
      </c>
      <c r="K5390" s="113">
        <f t="shared" si="86"/>
        <v>-51521.036269430057</v>
      </c>
    </row>
    <row r="5391" spans="2:11" x14ac:dyDescent="0.3">
      <c r="B5391" s="126">
        <v>-46680</v>
      </c>
      <c r="K5391" s="113">
        <f t="shared" si="86"/>
        <v>-58773.264248704661</v>
      </c>
    </row>
    <row r="5392" spans="2:11" x14ac:dyDescent="0.3">
      <c r="B5392" s="126">
        <v>-52390</v>
      </c>
      <c r="K5392" s="113">
        <f t="shared" si="86"/>
        <v>-65962.538860103625</v>
      </c>
    </row>
    <row r="5393" spans="2:11" x14ac:dyDescent="0.3">
      <c r="B5393" s="126">
        <v>-62890</v>
      </c>
      <c r="K5393" s="113">
        <f t="shared" si="86"/>
        <v>-79182.746113989633</v>
      </c>
    </row>
    <row r="5394" spans="2:11" x14ac:dyDescent="0.3">
      <c r="B5394" s="126">
        <v>-71610</v>
      </c>
      <c r="K5394" s="113">
        <f t="shared" si="86"/>
        <v>-90161.813471502595</v>
      </c>
    </row>
    <row r="5395" spans="2:11" x14ac:dyDescent="0.3">
      <c r="B5395" s="126">
        <v>-77730</v>
      </c>
      <c r="K5395" s="113">
        <f t="shared" si="86"/>
        <v>-97867.305699481862</v>
      </c>
    </row>
    <row r="5396" spans="2:11" x14ac:dyDescent="0.3">
      <c r="B5396" s="126">
        <v>-84260</v>
      </c>
      <c r="K5396" s="113">
        <f t="shared" si="86"/>
        <v>-106089.01554404145</v>
      </c>
    </row>
    <row r="5397" spans="2:11" x14ac:dyDescent="0.3">
      <c r="B5397" s="126">
        <v>-81670</v>
      </c>
      <c r="K5397" s="113">
        <f t="shared" si="86"/>
        <v>-102828.03108808291</v>
      </c>
    </row>
    <row r="5398" spans="2:11" x14ac:dyDescent="0.3">
      <c r="B5398" s="126">
        <v>-77820</v>
      </c>
      <c r="K5398" s="113">
        <f t="shared" si="86"/>
        <v>-97980.62176165804</v>
      </c>
    </row>
    <row r="5399" spans="2:11" x14ac:dyDescent="0.3">
      <c r="B5399" s="126">
        <v>-70010</v>
      </c>
      <c r="K5399" s="113">
        <f t="shared" si="86"/>
        <v>-88147.305699481862</v>
      </c>
    </row>
    <row r="5400" spans="2:11" x14ac:dyDescent="0.3">
      <c r="B5400" s="126">
        <v>-60610</v>
      </c>
      <c r="K5400" s="113">
        <f t="shared" si="86"/>
        <v>-76312.072538860099</v>
      </c>
    </row>
    <row r="5401" spans="2:11" x14ac:dyDescent="0.3">
      <c r="B5401" s="126">
        <v>-51370</v>
      </c>
      <c r="K5401" s="113">
        <f t="shared" si="86"/>
        <v>-64678.290155440416</v>
      </c>
    </row>
    <row r="5402" spans="2:11" x14ac:dyDescent="0.3">
      <c r="B5402" s="126">
        <v>-43210</v>
      </c>
      <c r="K5402" s="113">
        <f t="shared" si="86"/>
        <v>-54404.300518134718</v>
      </c>
    </row>
    <row r="5403" spans="2:11" x14ac:dyDescent="0.3">
      <c r="B5403" s="126">
        <v>0</v>
      </c>
      <c r="K5403" s="113">
        <f t="shared" si="86"/>
        <v>0</v>
      </c>
    </row>
    <row r="5404" spans="2:11" x14ac:dyDescent="0.3">
      <c r="B5404" s="126">
        <v>0</v>
      </c>
      <c r="K5404" s="113">
        <f t="shared" si="86"/>
        <v>0</v>
      </c>
    </row>
    <row r="5405" spans="2:11" x14ac:dyDescent="0.3">
      <c r="B5405" s="126">
        <v>0</v>
      </c>
      <c r="K5405" s="113">
        <f t="shared" si="86"/>
        <v>0</v>
      </c>
    </row>
    <row r="5406" spans="2:11" x14ac:dyDescent="0.3">
      <c r="B5406" s="126">
        <v>0</v>
      </c>
      <c r="K5406" s="113">
        <f t="shared" si="86"/>
        <v>0</v>
      </c>
    </row>
    <row r="5407" spans="2:11" x14ac:dyDescent="0.3">
      <c r="B5407" s="126">
        <v>0</v>
      </c>
      <c r="K5407" s="113">
        <f t="shared" si="86"/>
        <v>0</v>
      </c>
    </row>
    <row r="5408" spans="2:11" x14ac:dyDescent="0.3">
      <c r="B5408" s="126">
        <v>0</v>
      </c>
      <c r="K5408" s="113">
        <f t="shared" si="86"/>
        <v>0</v>
      </c>
    </row>
    <row r="5409" spans="2:11" x14ac:dyDescent="0.3">
      <c r="B5409" s="126">
        <v>0</v>
      </c>
      <c r="K5409" s="113">
        <f t="shared" si="86"/>
        <v>0</v>
      </c>
    </row>
    <row r="5410" spans="2:11" x14ac:dyDescent="0.3">
      <c r="B5410" s="126">
        <v>0</v>
      </c>
      <c r="K5410" s="113">
        <f t="shared" si="86"/>
        <v>0</v>
      </c>
    </row>
    <row r="5411" spans="2:11" x14ac:dyDescent="0.3">
      <c r="B5411" s="126">
        <v>0</v>
      </c>
      <c r="K5411" s="113">
        <f t="shared" si="86"/>
        <v>0</v>
      </c>
    </row>
    <row r="5412" spans="2:11" x14ac:dyDescent="0.3">
      <c r="B5412" s="126">
        <v>0</v>
      </c>
      <c r="K5412" s="113">
        <f t="shared" si="86"/>
        <v>0</v>
      </c>
    </row>
    <row r="5413" spans="2:11" x14ac:dyDescent="0.3">
      <c r="B5413" s="126">
        <v>-59490</v>
      </c>
      <c r="K5413" s="113">
        <f t="shared" si="86"/>
        <v>-74901.9170984456</v>
      </c>
    </row>
    <row r="5414" spans="2:11" x14ac:dyDescent="0.3">
      <c r="B5414" s="126">
        <v>-42050</v>
      </c>
      <c r="K5414" s="113">
        <f t="shared" si="86"/>
        <v>-52943.78238341969</v>
      </c>
    </row>
    <row r="5415" spans="2:11" x14ac:dyDescent="0.3">
      <c r="B5415" s="126">
        <v>-55120</v>
      </c>
      <c r="K5415" s="113">
        <f t="shared" si="86"/>
        <v>-69399.792746113992</v>
      </c>
    </row>
    <row r="5416" spans="2:11" x14ac:dyDescent="0.3">
      <c r="B5416" s="126">
        <v>-67040</v>
      </c>
      <c r="K5416" s="113">
        <f t="shared" si="86"/>
        <v>-84407.875647668392</v>
      </c>
    </row>
    <row r="5417" spans="2:11" x14ac:dyDescent="0.3">
      <c r="B5417" s="126">
        <v>-74350</v>
      </c>
      <c r="K5417" s="113">
        <f t="shared" si="86"/>
        <v>-93611.658031088082</v>
      </c>
    </row>
    <row r="5418" spans="2:11" x14ac:dyDescent="0.3">
      <c r="B5418" s="126">
        <v>-80050</v>
      </c>
      <c r="K5418" s="113">
        <f t="shared" si="86"/>
        <v>-100788.34196891192</v>
      </c>
    </row>
    <row r="5419" spans="2:11" x14ac:dyDescent="0.3">
      <c r="B5419" s="126">
        <v>-83820</v>
      </c>
      <c r="K5419" s="113">
        <f t="shared" si="86"/>
        <v>-105535.02590673575</v>
      </c>
    </row>
    <row r="5420" spans="2:11" x14ac:dyDescent="0.3">
      <c r="B5420" s="126">
        <v>-88580</v>
      </c>
      <c r="K5420" s="113">
        <f t="shared" si="86"/>
        <v>-111528.18652849742</v>
      </c>
    </row>
    <row r="5421" spans="2:11" x14ac:dyDescent="0.3">
      <c r="B5421" s="126">
        <v>-90960</v>
      </c>
      <c r="K5421" s="113">
        <f t="shared" si="86"/>
        <v>-114524.76683937824</v>
      </c>
    </row>
    <row r="5422" spans="2:11" x14ac:dyDescent="0.3">
      <c r="B5422" s="126">
        <v>-90050</v>
      </c>
      <c r="K5422" s="113">
        <f t="shared" si="86"/>
        <v>-113379.01554404145</v>
      </c>
    </row>
    <row r="5423" spans="2:11" x14ac:dyDescent="0.3">
      <c r="B5423" s="126">
        <v>-85260</v>
      </c>
      <c r="K5423" s="113">
        <f t="shared" si="86"/>
        <v>-107348.0829015544</v>
      </c>
    </row>
    <row r="5424" spans="2:11" x14ac:dyDescent="0.3">
      <c r="B5424" s="126">
        <v>-76830</v>
      </c>
      <c r="K5424" s="113">
        <f t="shared" si="86"/>
        <v>-96734.145077720212</v>
      </c>
    </row>
    <row r="5425" spans="2:11" x14ac:dyDescent="0.3">
      <c r="B5425" s="126">
        <v>-66090</v>
      </c>
      <c r="K5425" s="113">
        <f t="shared" si="86"/>
        <v>-83211.761658031086</v>
      </c>
    </row>
    <row r="5426" spans="2:11" x14ac:dyDescent="0.3">
      <c r="B5426" s="126">
        <v>-54000</v>
      </c>
      <c r="K5426" s="113">
        <f t="shared" si="86"/>
        <v>-67989.637305699478</v>
      </c>
    </row>
    <row r="5427" spans="2:11" x14ac:dyDescent="0.3">
      <c r="B5427" s="126">
        <v>0</v>
      </c>
      <c r="K5427" s="113">
        <f t="shared" si="86"/>
        <v>0</v>
      </c>
    </row>
    <row r="5428" spans="2:11" x14ac:dyDescent="0.3">
      <c r="B5428" s="126">
        <v>0</v>
      </c>
      <c r="K5428" s="113">
        <f t="shared" si="86"/>
        <v>0</v>
      </c>
    </row>
    <row r="5429" spans="2:11" x14ac:dyDescent="0.3">
      <c r="B5429" s="126">
        <v>0</v>
      </c>
      <c r="K5429" s="113">
        <f t="shared" si="86"/>
        <v>0</v>
      </c>
    </row>
    <row r="5430" spans="2:11" x14ac:dyDescent="0.3">
      <c r="B5430" s="126">
        <v>0</v>
      </c>
      <c r="K5430" s="113">
        <f t="shared" si="86"/>
        <v>0</v>
      </c>
    </row>
    <row r="5431" spans="2:11" x14ac:dyDescent="0.3">
      <c r="B5431" s="126">
        <v>0</v>
      </c>
      <c r="K5431" s="113">
        <f t="shared" si="86"/>
        <v>0</v>
      </c>
    </row>
    <row r="5432" spans="2:11" x14ac:dyDescent="0.3">
      <c r="B5432" s="126">
        <v>0</v>
      </c>
      <c r="K5432" s="113">
        <f t="shared" si="86"/>
        <v>0</v>
      </c>
    </row>
    <row r="5433" spans="2:11" x14ac:dyDescent="0.3">
      <c r="B5433" s="126">
        <v>0</v>
      </c>
      <c r="K5433" s="113">
        <f t="shared" si="86"/>
        <v>0</v>
      </c>
    </row>
    <row r="5434" spans="2:11" x14ac:dyDescent="0.3">
      <c r="B5434" s="126">
        <v>0</v>
      </c>
      <c r="K5434" s="113">
        <f t="shared" si="86"/>
        <v>0</v>
      </c>
    </row>
    <row r="5435" spans="2:11" x14ac:dyDescent="0.3">
      <c r="B5435" s="126">
        <v>0</v>
      </c>
      <c r="K5435" s="113">
        <f t="shared" si="86"/>
        <v>0</v>
      </c>
    </row>
    <row r="5436" spans="2:11" x14ac:dyDescent="0.3">
      <c r="B5436" s="126">
        <v>0</v>
      </c>
      <c r="K5436" s="113">
        <f t="shared" si="86"/>
        <v>0</v>
      </c>
    </row>
    <row r="5437" spans="2:11" x14ac:dyDescent="0.3">
      <c r="B5437" s="126">
        <v>-71210</v>
      </c>
      <c r="K5437" s="113">
        <f t="shared" si="86"/>
        <v>-89658.186528497405</v>
      </c>
    </row>
    <row r="5438" spans="2:11" x14ac:dyDescent="0.3">
      <c r="B5438" s="126">
        <v>-49740</v>
      </c>
      <c r="K5438" s="113">
        <f t="shared" si="86"/>
        <v>-62626.010362694302</v>
      </c>
    </row>
    <row r="5439" spans="2:11" x14ac:dyDescent="0.3">
      <c r="B5439" s="126">
        <v>-61390</v>
      </c>
      <c r="K5439" s="113">
        <f t="shared" si="86"/>
        <v>-77294.145077720212</v>
      </c>
    </row>
    <row r="5440" spans="2:11" x14ac:dyDescent="0.3">
      <c r="B5440" s="126">
        <v>-70760</v>
      </c>
      <c r="K5440" s="113">
        <f t="shared" si="86"/>
        <v>-89091.606217616587</v>
      </c>
    </row>
    <row r="5441" spans="2:11" x14ac:dyDescent="0.3">
      <c r="B5441" s="126">
        <v>-80970</v>
      </c>
      <c r="K5441" s="113">
        <f t="shared" si="86"/>
        <v>-101946.68393782384</v>
      </c>
    </row>
    <row r="5442" spans="2:11" x14ac:dyDescent="0.3">
      <c r="B5442" s="126">
        <v>-84750</v>
      </c>
      <c r="K5442" s="113">
        <f t="shared" si="86"/>
        <v>-106705.95854922281</v>
      </c>
    </row>
    <row r="5443" spans="2:11" x14ac:dyDescent="0.3">
      <c r="B5443" s="126">
        <v>-88930</v>
      </c>
      <c r="K5443" s="113">
        <f t="shared" si="86"/>
        <v>-111968.86010362694</v>
      </c>
    </row>
    <row r="5444" spans="2:11" x14ac:dyDescent="0.3">
      <c r="B5444" s="126">
        <v>-90120</v>
      </c>
      <c r="K5444" s="113">
        <f t="shared" si="86"/>
        <v>-113467.15025906736</v>
      </c>
    </row>
    <row r="5445" spans="2:11" x14ac:dyDescent="0.3">
      <c r="B5445" s="126">
        <v>-74510</v>
      </c>
      <c r="K5445" s="113">
        <f t="shared" si="86"/>
        <v>-93813.108808290155</v>
      </c>
    </row>
    <row r="5446" spans="2:11" x14ac:dyDescent="0.3">
      <c r="B5446" s="126">
        <v>-70350</v>
      </c>
      <c r="K5446" s="113">
        <f t="shared" si="86"/>
        <v>-88575.388601036277</v>
      </c>
    </row>
    <row r="5447" spans="2:11" x14ac:dyDescent="0.3">
      <c r="B5447" s="126">
        <v>-63720</v>
      </c>
      <c r="K5447" s="113">
        <f t="shared" si="86"/>
        <v>-80227.772020725388</v>
      </c>
    </row>
    <row r="5448" spans="2:11" x14ac:dyDescent="0.3">
      <c r="B5448" s="126">
        <v>-55360</v>
      </c>
      <c r="K5448" s="113">
        <f t="shared" ref="K5448:K5511" si="87">IF(B5448&gt;0,B5448*(1-(1/4.03)),B5448*(1+(1/3.86)))</f>
        <v>-69701.968911917094</v>
      </c>
    </row>
    <row r="5449" spans="2:11" x14ac:dyDescent="0.3">
      <c r="B5449" s="126">
        <v>-47280</v>
      </c>
      <c r="K5449" s="113">
        <f t="shared" si="87"/>
        <v>-59528.70466321244</v>
      </c>
    </row>
    <row r="5450" spans="2:11" x14ac:dyDescent="0.3">
      <c r="B5450" s="126">
        <v>-39760</v>
      </c>
      <c r="K5450" s="113">
        <f t="shared" si="87"/>
        <v>-50060.518134715028</v>
      </c>
    </row>
    <row r="5451" spans="2:11" x14ac:dyDescent="0.3">
      <c r="B5451" s="126">
        <v>0</v>
      </c>
      <c r="K5451" s="113">
        <f t="shared" si="87"/>
        <v>0</v>
      </c>
    </row>
    <row r="5452" spans="2:11" x14ac:dyDescent="0.3">
      <c r="B5452" s="126">
        <v>0</v>
      </c>
      <c r="K5452" s="113">
        <f t="shared" si="87"/>
        <v>0</v>
      </c>
    </row>
    <row r="5453" spans="2:11" x14ac:dyDescent="0.3">
      <c r="B5453" s="126">
        <v>0</v>
      </c>
      <c r="K5453" s="113">
        <f t="shared" si="87"/>
        <v>0</v>
      </c>
    </row>
    <row r="5454" spans="2:11" x14ac:dyDescent="0.3">
      <c r="B5454" s="126">
        <v>0</v>
      </c>
      <c r="K5454" s="113">
        <f t="shared" si="87"/>
        <v>0</v>
      </c>
    </row>
    <row r="5455" spans="2:11" x14ac:dyDescent="0.3">
      <c r="B5455" s="126">
        <v>0</v>
      </c>
      <c r="K5455" s="113">
        <f t="shared" si="87"/>
        <v>0</v>
      </c>
    </row>
    <row r="5456" spans="2:11" x14ac:dyDescent="0.3">
      <c r="B5456" s="126">
        <v>0</v>
      </c>
      <c r="K5456" s="113">
        <f t="shared" si="87"/>
        <v>0</v>
      </c>
    </row>
    <row r="5457" spans="2:11" x14ac:dyDescent="0.3">
      <c r="B5457" s="126">
        <v>0</v>
      </c>
      <c r="K5457" s="113">
        <f t="shared" si="87"/>
        <v>0</v>
      </c>
    </row>
    <row r="5458" spans="2:11" x14ac:dyDescent="0.3">
      <c r="B5458" s="126">
        <v>0</v>
      </c>
      <c r="K5458" s="113">
        <f t="shared" si="87"/>
        <v>0</v>
      </c>
    </row>
    <row r="5459" spans="2:11" x14ac:dyDescent="0.3">
      <c r="B5459" s="126">
        <v>0</v>
      </c>
      <c r="K5459" s="113">
        <f t="shared" si="87"/>
        <v>0</v>
      </c>
    </row>
    <row r="5460" spans="2:11" x14ac:dyDescent="0.3">
      <c r="B5460" s="126">
        <v>0</v>
      </c>
      <c r="K5460" s="113">
        <f t="shared" si="87"/>
        <v>0</v>
      </c>
    </row>
    <row r="5461" spans="2:11" x14ac:dyDescent="0.3">
      <c r="B5461" s="126">
        <v>-58930</v>
      </c>
      <c r="K5461" s="113">
        <f t="shared" si="87"/>
        <v>-74196.83937823835</v>
      </c>
    </row>
    <row r="5462" spans="2:11" x14ac:dyDescent="0.3">
      <c r="B5462" s="126">
        <v>-41950</v>
      </c>
      <c r="K5462" s="113">
        <f t="shared" si="87"/>
        <v>-52817.875647668392</v>
      </c>
    </row>
    <row r="5463" spans="2:11" x14ac:dyDescent="0.3">
      <c r="B5463" s="126">
        <v>-55240</v>
      </c>
      <c r="K5463" s="113">
        <f t="shared" si="87"/>
        <v>-69550.880829015543</v>
      </c>
    </row>
    <row r="5464" spans="2:11" x14ac:dyDescent="0.3">
      <c r="B5464" s="126">
        <v>-68870</v>
      </c>
      <c r="K5464" s="113">
        <f t="shared" si="87"/>
        <v>-86711.968911917094</v>
      </c>
    </row>
    <row r="5465" spans="2:11" x14ac:dyDescent="0.3">
      <c r="B5465" s="126">
        <v>-78910</v>
      </c>
      <c r="K5465" s="113">
        <f t="shared" si="87"/>
        <v>-99353.005181347151</v>
      </c>
    </row>
    <row r="5466" spans="2:11" x14ac:dyDescent="0.3">
      <c r="B5466" s="126">
        <v>-86670</v>
      </c>
      <c r="K5466" s="113">
        <f t="shared" si="87"/>
        <v>-109123.36787564767</v>
      </c>
    </row>
    <row r="5467" spans="2:11" x14ac:dyDescent="0.3">
      <c r="B5467" s="126">
        <v>-92630</v>
      </c>
      <c r="K5467" s="113">
        <f t="shared" si="87"/>
        <v>-116627.40932642488</v>
      </c>
    </row>
    <row r="5468" spans="2:11" x14ac:dyDescent="0.3">
      <c r="B5468" s="126">
        <v>-94060</v>
      </c>
      <c r="K5468" s="113">
        <f t="shared" si="87"/>
        <v>-118427.87564766839</v>
      </c>
    </row>
    <row r="5469" spans="2:11" x14ac:dyDescent="0.3">
      <c r="B5469" s="126">
        <v>-83800</v>
      </c>
      <c r="K5469" s="113">
        <f t="shared" si="87"/>
        <v>-105509.8445595855</v>
      </c>
    </row>
    <row r="5470" spans="2:11" x14ac:dyDescent="0.3">
      <c r="B5470" s="126">
        <v>-75260</v>
      </c>
      <c r="K5470" s="113">
        <f t="shared" si="87"/>
        <v>-94757.409326424866</v>
      </c>
    </row>
    <row r="5471" spans="2:11" x14ac:dyDescent="0.3">
      <c r="B5471" s="126">
        <v>-69610</v>
      </c>
      <c r="K5471" s="113">
        <f t="shared" si="87"/>
        <v>-87643.678756476686</v>
      </c>
    </row>
    <row r="5472" spans="2:11" x14ac:dyDescent="0.3">
      <c r="B5472" s="126">
        <v>-63020</v>
      </c>
      <c r="K5472" s="113">
        <f t="shared" si="87"/>
        <v>-79346.424870466319</v>
      </c>
    </row>
    <row r="5473" spans="2:11" x14ac:dyDescent="0.3">
      <c r="B5473" s="126">
        <v>-56620</v>
      </c>
      <c r="K5473" s="113">
        <f t="shared" si="87"/>
        <v>-71288.393782383428</v>
      </c>
    </row>
    <row r="5474" spans="2:11" x14ac:dyDescent="0.3">
      <c r="B5474" s="126">
        <v>-48110</v>
      </c>
      <c r="K5474" s="113">
        <f t="shared" si="87"/>
        <v>-60573.730569948188</v>
      </c>
    </row>
    <row r="5475" spans="2:11" x14ac:dyDescent="0.3">
      <c r="B5475" s="126">
        <v>0</v>
      </c>
      <c r="K5475" s="113">
        <f t="shared" si="87"/>
        <v>0</v>
      </c>
    </row>
    <row r="5476" spans="2:11" x14ac:dyDescent="0.3">
      <c r="B5476" s="126">
        <v>0</v>
      </c>
      <c r="K5476" s="113">
        <f t="shared" si="87"/>
        <v>0</v>
      </c>
    </row>
    <row r="5477" spans="2:11" x14ac:dyDescent="0.3">
      <c r="B5477" s="126">
        <v>0</v>
      </c>
      <c r="K5477" s="113">
        <f t="shared" si="87"/>
        <v>0</v>
      </c>
    </row>
    <row r="5478" spans="2:11" x14ac:dyDescent="0.3">
      <c r="B5478" s="126">
        <v>0</v>
      </c>
      <c r="K5478" s="113">
        <f t="shared" si="87"/>
        <v>0</v>
      </c>
    </row>
    <row r="5479" spans="2:11" x14ac:dyDescent="0.3">
      <c r="B5479" s="126">
        <v>0</v>
      </c>
      <c r="K5479" s="113">
        <f t="shared" si="87"/>
        <v>0</v>
      </c>
    </row>
    <row r="5480" spans="2:11" x14ac:dyDescent="0.3">
      <c r="B5480" s="126">
        <v>0</v>
      </c>
      <c r="K5480" s="113">
        <f t="shared" si="87"/>
        <v>0</v>
      </c>
    </row>
    <row r="5481" spans="2:11" x14ac:dyDescent="0.3">
      <c r="B5481" s="126">
        <v>0</v>
      </c>
      <c r="K5481" s="113">
        <f t="shared" si="87"/>
        <v>0</v>
      </c>
    </row>
    <row r="5482" spans="2:11" x14ac:dyDescent="0.3">
      <c r="B5482" s="126">
        <v>0</v>
      </c>
      <c r="K5482" s="113">
        <f t="shared" si="87"/>
        <v>0</v>
      </c>
    </row>
    <row r="5483" spans="2:11" x14ac:dyDescent="0.3">
      <c r="B5483" s="126">
        <v>0</v>
      </c>
      <c r="K5483" s="113">
        <f t="shared" si="87"/>
        <v>0</v>
      </c>
    </row>
    <row r="5484" spans="2:11" x14ac:dyDescent="0.3">
      <c r="B5484" s="126">
        <v>0</v>
      </c>
      <c r="K5484" s="113">
        <f t="shared" si="87"/>
        <v>0</v>
      </c>
    </row>
    <row r="5485" spans="2:11" x14ac:dyDescent="0.3">
      <c r="B5485" s="126">
        <v>-65850</v>
      </c>
      <c r="K5485" s="113">
        <f t="shared" si="87"/>
        <v>-82909.585492227983</v>
      </c>
    </row>
    <row r="5486" spans="2:11" x14ac:dyDescent="0.3">
      <c r="B5486" s="126">
        <v>-46300</v>
      </c>
      <c r="K5486" s="113">
        <f t="shared" si="87"/>
        <v>-58294.818652849739</v>
      </c>
    </row>
    <row r="5487" spans="2:11" x14ac:dyDescent="0.3">
      <c r="B5487" s="126">
        <v>-58240</v>
      </c>
      <c r="K5487" s="113">
        <f t="shared" si="87"/>
        <v>-73328.0829015544</v>
      </c>
    </row>
    <row r="5488" spans="2:11" x14ac:dyDescent="0.3">
      <c r="B5488" s="126">
        <v>-70550</v>
      </c>
      <c r="K5488" s="113">
        <f t="shared" si="87"/>
        <v>-88827.202072538857</v>
      </c>
    </row>
    <row r="5489" spans="2:11" x14ac:dyDescent="0.3">
      <c r="B5489" s="126">
        <v>-80330</v>
      </c>
      <c r="K5489" s="113">
        <f t="shared" si="87"/>
        <v>-101140.88082901554</v>
      </c>
    </row>
    <row r="5490" spans="2:11" x14ac:dyDescent="0.3">
      <c r="B5490" s="126">
        <v>-87200</v>
      </c>
      <c r="K5490" s="113">
        <f t="shared" si="87"/>
        <v>-109790.67357512953</v>
      </c>
    </row>
    <row r="5491" spans="2:11" x14ac:dyDescent="0.3">
      <c r="B5491" s="126">
        <v>-93310</v>
      </c>
      <c r="K5491" s="113">
        <f t="shared" si="87"/>
        <v>-117483.57512953368</v>
      </c>
    </row>
    <row r="5492" spans="2:11" x14ac:dyDescent="0.3">
      <c r="B5492" s="126">
        <v>-97180</v>
      </c>
      <c r="K5492" s="113">
        <f t="shared" si="87"/>
        <v>-122356.16580310882</v>
      </c>
    </row>
    <row r="5493" spans="2:11" x14ac:dyDescent="0.3">
      <c r="B5493" s="126">
        <v>-97920</v>
      </c>
      <c r="K5493" s="113">
        <f t="shared" si="87"/>
        <v>-123287.87564766839</v>
      </c>
    </row>
    <row r="5494" spans="2:11" x14ac:dyDescent="0.3">
      <c r="B5494" s="126">
        <v>-97370</v>
      </c>
      <c r="K5494" s="113">
        <f t="shared" si="87"/>
        <v>-122595.38860103628</v>
      </c>
    </row>
    <row r="5495" spans="2:11" x14ac:dyDescent="0.3">
      <c r="B5495" s="126">
        <v>-87610</v>
      </c>
      <c r="K5495" s="113">
        <f t="shared" si="87"/>
        <v>-110306.89119170984</v>
      </c>
    </row>
    <row r="5496" spans="2:11" x14ac:dyDescent="0.3">
      <c r="B5496" s="126">
        <v>-76710</v>
      </c>
      <c r="K5496" s="113">
        <f t="shared" si="87"/>
        <v>-96583.05699481866</v>
      </c>
    </row>
    <row r="5497" spans="2:11" x14ac:dyDescent="0.3">
      <c r="B5497" s="126">
        <v>-65830</v>
      </c>
      <c r="K5497" s="113">
        <f t="shared" si="87"/>
        <v>-82884.404145077729</v>
      </c>
    </row>
    <row r="5498" spans="2:11" x14ac:dyDescent="0.3">
      <c r="B5498" s="126">
        <v>-55390</v>
      </c>
      <c r="K5498" s="113">
        <f t="shared" si="87"/>
        <v>-69739.740932642482</v>
      </c>
    </row>
    <row r="5499" spans="2:11" x14ac:dyDescent="0.3">
      <c r="B5499" s="126">
        <v>0</v>
      </c>
      <c r="K5499" s="113">
        <f t="shared" si="87"/>
        <v>0</v>
      </c>
    </row>
    <row r="5500" spans="2:11" x14ac:dyDescent="0.3">
      <c r="B5500" s="126">
        <v>0</v>
      </c>
      <c r="K5500" s="113">
        <f t="shared" si="87"/>
        <v>0</v>
      </c>
    </row>
    <row r="5501" spans="2:11" x14ac:dyDescent="0.3">
      <c r="B5501" s="126">
        <v>0</v>
      </c>
      <c r="K5501" s="113">
        <f t="shared" si="87"/>
        <v>0</v>
      </c>
    </row>
    <row r="5502" spans="2:11" x14ac:dyDescent="0.3">
      <c r="B5502" s="126">
        <v>0</v>
      </c>
      <c r="K5502" s="113">
        <f t="shared" si="87"/>
        <v>0</v>
      </c>
    </row>
    <row r="5503" spans="2:11" x14ac:dyDescent="0.3">
      <c r="B5503" s="126">
        <v>0</v>
      </c>
      <c r="K5503" s="113">
        <f t="shared" si="87"/>
        <v>0</v>
      </c>
    </row>
    <row r="5504" spans="2:11" x14ac:dyDescent="0.3">
      <c r="B5504" s="126">
        <v>0</v>
      </c>
      <c r="K5504" s="113">
        <f t="shared" si="87"/>
        <v>0</v>
      </c>
    </row>
    <row r="5505" spans="2:11" x14ac:dyDescent="0.3">
      <c r="B5505" s="126">
        <v>0</v>
      </c>
      <c r="K5505" s="113">
        <f t="shared" si="87"/>
        <v>0</v>
      </c>
    </row>
    <row r="5506" spans="2:11" x14ac:dyDescent="0.3">
      <c r="B5506" s="126">
        <v>0</v>
      </c>
      <c r="K5506" s="113">
        <f t="shared" si="87"/>
        <v>0</v>
      </c>
    </row>
    <row r="5507" spans="2:11" x14ac:dyDescent="0.3">
      <c r="B5507" s="126">
        <v>0</v>
      </c>
      <c r="K5507" s="113">
        <f t="shared" si="87"/>
        <v>0</v>
      </c>
    </row>
    <row r="5508" spans="2:11" x14ac:dyDescent="0.3">
      <c r="B5508" s="126">
        <v>0</v>
      </c>
      <c r="K5508" s="113">
        <f t="shared" si="87"/>
        <v>0</v>
      </c>
    </row>
    <row r="5509" spans="2:11" x14ac:dyDescent="0.3">
      <c r="B5509" s="126">
        <v>0</v>
      </c>
      <c r="K5509" s="113">
        <f t="shared" si="87"/>
        <v>0</v>
      </c>
    </row>
    <row r="5510" spans="2:11" x14ac:dyDescent="0.3">
      <c r="B5510" s="126">
        <v>-78650</v>
      </c>
      <c r="K5510" s="113">
        <f t="shared" si="87"/>
        <v>-99025.64766839378</v>
      </c>
    </row>
    <row r="5511" spans="2:11" x14ac:dyDescent="0.3">
      <c r="B5511" s="126">
        <v>-56260</v>
      </c>
      <c r="K5511" s="113">
        <f t="shared" si="87"/>
        <v>-70835.129533678759</v>
      </c>
    </row>
    <row r="5512" spans="2:11" x14ac:dyDescent="0.3">
      <c r="B5512" s="126">
        <v>-62370</v>
      </c>
      <c r="K5512" s="113">
        <f t="shared" ref="K5512:K5575" si="88">IF(B5512&gt;0,B5512*(1-(1/4.03)),B5512*(1+(1/3.86)))</f>
        <v>-78528.031088082906</v>
      </c>
    </row>
    <row r="5513" spans="2:11" x14ac:dyDescent="0.3">
      <c r="B5513" s="126">
        <v>-68610</v>
      </c>
      <c r="K5513" s="113">
        <f t="shared" si="88"/>
        <v>-86384.611398963738</v>
      </c>
    </row>
    <row r="5514" spans="2:11" x14ac:dyDescent="0.3">
      <c r="B5514" s="126">
        <v>-73940</v>
      </c>
      <c r="K5514" s="113">
        <f t="shared" si="88"/>
        <v>-93095.440414507771</v>
      </c>
    </row>
    <row r="5515" spans="2:11" x14ac:dyDescent="0.3">
      <c r="B5515" s="126">
        <v>-78860</v>
      </c>
      <c r="K5515" s="113">
        <f t="shared" si="88"/>
        <v>-99290.051813471509</v>
      </c>
    </row>
    <row r="5516" spans="2:11" x14ac:dyDescent="0.3">
      <c r="B5516" s="126">
        <v>-83460</v>
      </c>
      <c r="K5516" s="113">
        <f t="shared" si="88"/>
        <v>-105081.76165803109</v>
      </c>
    </row>
    <row r="5517" spans="2:11" x14ac:dyDescent="0.3">
      <c r="B5517" s="126">
        <v>-81370</v>
      </c>
      <c r="K5517" s="113">
        <f t="shared" si="88"/>
        <v>-102450.31088082901</v>
      </c>
    </row>
    <row r="5518" spans="2:11" x14ac:dyDescent="0.3">
      <c r="B5518" s="126">
        <v>-79160</v>
      </c>
      <c r="K5518" s="113">
        <f t="shared" si="88"/>
        <v>-99667.772020725388</v>
      </c>
    </row>
    <row r="5519" spans="2:11" x14ac:dyDescent="0.3">
      <c r="B5519" s="126">
        <v>-74310</v>
      </c>
      <c r="K5519" s="113">
        <f t="shared" si="88"/>
        <v>-93561.295336787574</v>
      </c>
    </row>
    <row r="5520" spans="2:11" x14ac:dyDescent="0.3">
      <c r="B5520" s="126">
        <v>-65230.000000000007</v>
      </c>
      <c r="K5520" s="113">
        <f t="shared" si="88"/>
        <v>-82128.963730569958</v>
      </c>
    </row>
    <row r="5521" spans="2:11" x14ac:dyDescent="0.3">
      <c r="B5521" s="126">
        <v>-56420</v>
      </c>
      <c r="K5521" s="113">
        <f t="shared" si="88"/>
        <v>-71036.580310880832</v>
      </c>
    </row>
    <row r="5522" spans="2:11" x14ac:dyDescent="0.3">
      <c r="B5522" s="126">
        <v>-49220</v>
      </c>
      <c r="K5522" s="113">
        <f t="shared" si="88"/>
        <v>-61971.295336787567</v>
      </c>
    </row>
    <row r="5523" spans="2:11" x14ac:dyDescent="0.3">
      <c r="B5523" s="126">
        <v>0</v>
      </c>
      <c r="K5523" s="113">
        <f t="shared" si="88"/>
        <v>0</v>
      </c>
    </row>
    <row r="5524" spans="2:11" x14ac:dyDescent="0.3">
      <c r="B5524" s="126">
        <v>0</v>
      </c>
      <c r="K5524" s="113">
        <f t="shared" si="88"/>
        <v>0</v>
      </c>
    </row>
    <row r="5525" spans="2:11" x14ac:dyDescent="0.3">
      <c r="B5525" s="126">
        <v>0</v>
      </c>
      <c r="K5525" s="113">
        <f t="shared" si="88"/>
        <v>0</v>
      </c>
    </row>
    <row r="5526" spans="2:11" x14ac:dyDescent="0.3">
      <c r="B5526" s="126">
        <v>0</v>
      </c>
      <c r="K5526" s="113">
        <f t="shared" si="88"/>
        <v>0</v>
      </c>
    </row>
    <row r="5527" spans="2:11" x14ac:dyDescent="0.3">
      <c r="B5527" s="126">
        <v>0</v>
      </c>
      <c r="K5527" s="113">
        <f t="shared" si="88"/>
        <v>0</v>
      </c>
    </row>
    <row r="5528" spans="2:11" x14ac:dyDescent="0.3">
      <c r="B5528" s="126">
        <v>0</v>
      </c>
      <c r="K5528" s="113">
        <f t="shared" si="88"/>
        <v>0</v>
      </c>
    </row>
    <row r="5529" spans="2:11" x14ac:dyDescent="0.3">
      <c r="B5529" s="126">
        <v>0</v>
      </c>
      <c r="K5529" s="113">
        <f t="shared" si="88"/>
        <v>0</v>
      </c>
    </row>
    <row r="5530" spans="2:11" x14ac:dyDescent="0.3">
      <c r="B5530" s="126">
        <v>0</v>
      </c>
      <c r="K5530" s="113">
        <f t="shared" si="88"/>
        <v>0</v>
      </c>
    </row>
    <row r="5531" spans="2:11" x14ac:dyDescent="0.3">
      <c r="B5531" s="126">
        <v>0</v>
      </c>
      <c r="K5531" s="113">
        <f t="shared" si="88"/>
        <v>0</v>
      </c>
    </row>
    <row r="5532" spans="2:11" x14ac:dyDescent="0.3">
      <c r="B5532" s="126">
        <v>0</v>
      </c>
      <c r="K5532" s="113">
        <f t="shared" si="88"/>
        <v>0</v>
      </c>
    </row>
    <row r="5533" spans="2:11" x14ac:dyDescent="0.3">
      <c r="B5533" s="126">
        <v>0</v>
      </c>
      <c r="K5533" s="113">
        <f t="shared" si="88"/>
        <v>0</v>
      </c>
    </row>
    <row r="5534" spans="2:11" x14ac:dyDescent="0.3">
      <c r="B5534" s="126">
        <v>0</v>
      </c>
      <c r="K5534" s="113">
        <f t="shared" si="88"/>
        <v>0</v>
      </c>
    </row>
    <row r="5535" spans="2:11" x14ac:dyDescent="0.3">
      <c r="B5535" s="126">
        <v>0</v>
      </c>
      <c r="K5535" s="113">
        <f t="shared" si="88"/>
        <v>0</v>
      </c>
    </row>
    <row r="5536" spans="2:11" x14ac:dyDescent="0.3">
      <c r="B5536" s="126">
        <v>0</v>
      </c>
      <c r="K5536" s="113">
        <f t="shared" si="88"/>
        <v>0</v>
      </c>
    </row>
    <row r="5537" spans="2:11" x14ac:dyDescent="0.3">
      <c r="B5537" s="126">
        <v>-104650</v>
      </c>
      <c r="K5537" s="113">
        <f t="shared" si="88"/>
        <v>-131761.39896373058</v>
      </c>
    </row>
    <row r="5538" spans="2:11" x14ac:dyDescent="0.3">
      <c r="B5538" s="126">
        <v>-72760</v>
      </c>
      <c r="K5538" s="113">
        <f t="shared" si="88"/>
        <v>-91609.740932642482</v>
      </c>
    </row>
    <row r="5539" spans="2:11" x14ac:dyDescent="0.3">
      <c r="B5539" s="126">
        <v>-76070</v>
      </c>
      <c r="K5539" s="113">
        <f t="shared" si="88"/>
        <v>-95777.253886010367</v>
      </c>
    </row>
    <row r="5540" spans="2:11" x14ac:dyDescent="0.3">
      <c r="B5540" s="126">
        <v>-76130</v>
      </c>
      <c r="K5540" s="113">
        <f t="shared" si="88"/>
        <v>-95852.797927461143</v>
      </c>
    </row>
    <row r="5541" spans="2:11" x14ac:dyDescent="0.3">
      <c r="B5541" s="126">
        <v>-76040</v>
      </c>
      <c r="K5541" s="113">
        <f t="shared" si="88"/>
        <v>-95739.481865284979</v>
      </c>
    </row>
    <row r="5542" spans="2:11" x14ac:dyDescent="0.3">
      <c r="B5542" s="126">
        <v>-74810</v>
      </c>
      <c r="K5542" s="113">
        <f t="shared" si="88"/>
        <v>-94190.829015544048</v>
      </c>
    </row>
    <row r="5543" spans="2:11" x14ac:dyDescent="0.3">
      <c r="B5543" s="126">
        <v>-72230</v>
      </c>
      <c r="K5543" s="113">
        <f t="shared" si="88"/>
        <v>-90942.435233160621</v>
      </c>
    </row>
    <row r="5544" spans="2:11" x14ac:dyDescent="0.3">
      <c r="B5544" s="126">
        <v>0</v>
      </c>
      <c r="K5544" s="113">
        <f t="shared" si="88"/>
        <v>0</v>
      </c>
    </row>
    <row r="5545" spans="2:11" x14ac:dyDescent="0.3">
      <c r="B5545" s="126">
        <v>0</v>
      </c>
      <c r="K5545" s="113">
        <f t="shared" si="88"/>
        <v>0</v>
      </c>
    </row>
    <row r="5546" spans="2:11" x14ac:dyDescent="0.3">
      <c r="B5546" s="126">
        <v>0</v>
      </c>
      <c r="K5546" s="113">
        <f t="shared" si="88"/>
        <v>0</v>
      </c>
    </row>
    <row r="5547" spans="2:11" x14ac:dyDescent="0.3">
      <c r="B5547" s="126">
        <v>0</v>
      </c>
      <c r="K5547" s="113">
        <f t="shared" si="88"/>
        <v>0</v>
      </c>
    </row>
    <row r="5548" spans="2:11" x14ac:dyDescent="0.3">
      <c r="B5548" s="126">
        <v>0</v>
      </c>
      <c r="K5548" s="113">
        <f t="shared" si="88"/>
        <v>0</v>
      </c>
    </row>
    <row r="5549" spans="2:11" x14ac:dyDescent="0.3">
      <c r="B5549" s="126">
        <v>0</v>
      </c>
      <c r="K5549" s="113">
        <f t="shared" si="88"/>
        <v>0</v>
      </c>
    </row>
    <row r="5550" spans="2:11" x14ac:dyDescent="0.3">
      <c r="B5550" s="126">
        <v>0</v>
      </c>
      <c r="K5550" s="113">
        <f t="shared" si="88"/>
        <v>0</v>
      </c>
    </row>
    <row r="5551" spans="2:11" x14ac:dyDescent="0.3">
      <c r="B5551" s="126">
        <v>0</v>
      </c>
      <c r="K5551" s="113">
        <f t="shared" si="88"/>
        <v>0</v>
      </c>
    </row>
    <row r="5552" spans="2:11" x14ac:dyDescent="0.3">
      <c r="B5552" s="126">
        <v>0</v>
      </c>
      <c r="K5552" s="113">
        <f t="shared" si="88"/>
        <v>0</v>
      </c>
    </row>
    <row r="5553" spans="2:11" x14ac:dyDescent="0.3">
      <c r="B5553" s="126">
        <v>0</v>
      </c>
      <c r="K5553" s="113">
        <f t="shared" si="88"/>
        <v>0</v>
      </c>
    </row>
    <row r="5554" spans="2:11" x14ac:dyDescent="0.3">
      <c r="B5554" s="126">
        <v>0</v>
      </c>
      <c r="K5554" s="113">
        <f t="shared" si="88"/>
        <v>0</v>
      </c>
    </row>
    <row r="5555" spans="2:11" x14ac:dyDescent="0.3">
      <c r="B5555" s="126">
        <v>0</v>
      </c>
      <c r="K5555" s="113">
        <f t="shared" si="88"/>
        <v>0</v>
      </c>
    </row>
    <row r="5556" spans="2:11" x14ac:dyDescent="0.3">
      <c r="B5556" s="126">
        <v>0</v>
      </c>
      <c r="K5556" s="113">
        <f t="shared" si="88"/>
        <v>0</v>
      </c>
    </row>
    <row r="5557" spans="2:11" x14ac:dyDescent="0.3">
      <c r="B5557" s="126">
        <v>-80350</v>
      </c>
      <c r="K5557" s="113">
        <f t="shared" si="88"/>
        <v>-101166.06217616581</v>
      </c>
    </row>
    <row r="5558" spans="2:11" x14ac:dyDescent="0.3">
      <c r="B5558" s="126">
        <v>-51800</v>
      </c>
      <c r="K5558" s="113">
        <f t="shared" si="88"/>
        <v>-65219.689119170987</v>
      </c>
    </row>
    <row r="5559" spans="2:11" x14ac:dyDescent="0.3">
      <c r="B5559" s="126">
        <v>-60060</v>
      </c>
      <c r="K5559" s="113">
        <f t="shared" si="88"/>
        <v>-75619.585492227983</v>
      </c>
    </row>
    <row r="5560" spans="2:11" x14ac:dyDescent="0.3">
      <c r="B5560" s="126">
        <v>-71790</v>
      </c>
      <c r="K5560" s="113">
        <f t="shared" si="88"/>
        <v>-90388.445595854922</v>
      </c>
    </row>
    <row r="5561" spans="2:11" x14ac:dyDescent="0.3">
      <c r="B5561" s="126">
        <v>-81840</v>
      </c>
      <c r="K5561" s="113">
        <f t="shared" si="88"/>
        <v>-103042.07253886011</v>
      </c>
    </row>
    <row r="5562" spans="2:11" x14ac:dyDescent="0.3">
      <c r="B5562" s="126">
        <v>-85970</v>
      </c>
      <c r="K5562" s="113">
        <f t="shared" si="88"/>
        <v>-108242.0207253886</v>
      </c>
    </row>
    <row r="5563" spans="2:11" x14ac:dyDescent="0.3">
      <c r="B5563" s="126">
        <v>-85140</v>
      </c>
      <c r="K5563" s="113">
        <f t="shared" si="88"/>
        <v>-107196.99481865285</v>
      </c>
    </row>
    <row r="5564" spans="2:11" x14ac:dyDescent="0.3">
      <c r="B5564" s="126">
        <v>-76170</v>
      </c>
      <c r="K5564" s="113">
        <f t="shared" si="88"/>
        <v>-95903.160621761665</v>
      </c>
    </row>
    <row r="5565" spans="2:11" x14ac:dyDescent="0.3">
      <c r="B5565" s="126">
        <v>-72870</v>
      </c>
      <c r="K5565" s="113">
        <f t="shared" si="88"/>
        <v>-91748.238341968914</v>
      </c>
    </row>
    <row r="5566" spans="2:11" x14ac:dyDescent="0.3">
      <c r="B5566" s="126">
        <v>-76810</v>
      </c>
      <c r="K5566" s="113">
        <f t="shared" si="88"/>
        <v>-96708.963730569943</v>
      </c>
    </row>
    <row r="5567" spans="2:11" x14ac:dyDescent="0.3">
      <c r="B5567" s="126">
        <v>-75570</v>
      </c>
      <c r="K5567" s="113">
        <f t="shared" si="88"/>
        <v>-95147.720207253893</v>
      </c>
    </row>
    <row r="5568" spans="2:11" x14ac:dyDescent="0.3">
      <c r="B5568" s="126">
        <v>-69720</v>
      </c>
      <c r="K5568" s="113">
        <f t="shared" si="88"/>
        <v>-87782.176165803117</v>
      </c>
    </row>
    <row r="5569" spans="2:11" x14ac:dyDescent="0.3">
      <c r="B5569" s="126">
        <v>-59620</v>
      </c>
      <c r="K5569" s="113">
        <f t="shared" si="88"/>
        <v>-75065.595854922285</v>
      </c>
    </row>
    <row r="5570" spans="2:11" x14ac:dyDescent="0.3">
      <c r="B5570" s="126">
        <v>-49880</v>
      </c>
      <c r="K5570" s="113">
        <f t="shared" si="88"/>
        <v>-62802.279792746114</v>
      </c>
    </row>
    <row r="5571" spans="2:11" x14ac:dyDescent="0.3">
      <c r="B5571" s="126">
        <v>0</v>
      </c>
      <c r="K5571" s="113">
        <f t="shared" si="88"/>
        <v>0</v>
      </c>
    </row>
    <row r="5572" spans="2:11" x14ac:dyDescent="0.3">
      <c r="B5572" s="126">
        <v>0</v>
      </c>
      <c r="K5572" s="113">
        <f t="shared" si="88"/>
        <v>0</v>
      </c>
    </row>
    <row r="5573" spans="2:11" x14ac:dyDescent="0.3">
      <c r="B5573" s="126">
        <v>0</v>
      </c>
      <c r="K5573" s="113">
        <f t="shared" si="88"/>
        <v>0</v>
      </c>
    </row>
    <row r="5574" spans="2:11" x14ac:dyDescent="0.3">
      <c r="B5574" s="126">
        <v>0</v>
      </c>
      <c r="K5574" s="113">
        <f t="shared" si="88"/>
        <v>0</v>
      </c>
    </row>
    <row r="5575" spans="2:11" x14ac:dyDescent="0.3">
      <c r="B5575" s="126">
        <v>0</v>
      </c>
      <c r="K5575" s="113">
        <f t="shared" si="88"/>
        <v>0</v>
      </c>
    </row>
    <row r="5576" spans="2:11" x14ac:dyDescent="0.3">
      <c r="B5576" s="126">
        <v>0</v>
      </c>
      <c r="K5576" s="113">
        <f t="shared" ref="K5576:K5639" si="89">IF(B5576&gt;0,B5576*(1-(1/4.03)),B5576*(1+(1/3.86)))</f>
        <v>0</v>
      </c>
    </row>
    <row r="5577" spans="2:11" x14ac:dyDescent="0.3">
      <c r="B5577" s="126">
        <v>0</v>
      </c>
      <c r="K5577" s="113">
        <f t="shared" si="89"/>
        <v>0</v>
      </c>
    </row>
    <row r="5578" spans="2:11" x14ac:dyDescent="0.3">
      <c r="B5578" s="126">
        <v>0</v>
      </c>
      <c r="K5578" s="113">
        <f t="shared" si="89"/>
        <v>0</v>
      </c>
    </row>
    <row r="5579" spans="2:11" x14ac:dyDescent="0.3">
      <c r="B5579" s="126">
        <v>0</v>
      </c>
      <c r="K5579" s="113">
        <f t="shared" si="89"/>
        <v>0</v>
      </c>
    </row>
    <row r="5580" spans="2:11" x14ac:dyDescent="0.3">
      <c r="B5580" s="126">
        <v>0</v>
      </c>
      <c r="K5580" s="113">
        <f t="shared" si="89"/>
        <v>0</v>
      </c>
    </row>
    <row r="5581" spans="2:11" x14ac:dyDescent="0.3">
      <c r="B5581" s="126">
        <v>-67080</v>
      </c>
      <c r="K5581" s="113">
        <f t="shared" si="89"/>
        <v>-84458.238341968914</v>
      </c>
    </row>
    <row r="5582" spans="2:11" x14ac:dyDescent="0.3">
      <c r="B5582" s="126">
        <v>-44630</v>
      </c>
      <c r="K5582" s="113">
        <f t="shared" si="89"/>
        <v>-56192.17616580311</v>
      </c>
    </row>
    <row r="5583" spans="2:11" x14ac:dyDescent="0.3">
      <c r="B5583" s="126">
        <v>-55930</v>
      </c>
      <c r="K5583" s="113">
        <f t="shared" si="89"/>
        <v>-70419.637305699478</v>
      </c>
    </row>
    <row r="5584" spans="2:11" x14ac:dyDescent="0.3">
      <c r="B5584" s="126">
        <v>-66680</v>
      </c>
      <c r="K5584" s="113">
        <f t="shared" si="89"/>
        <v>-83954.611398963738</v>
      </c>
    </row>
    <row r="5585" spans="2:11" x14ac:dyDescent="0.3">
      <c r="B5585" s="126">
        <v>-74060</v>
      </c>
      <c r="K5585" s="113">
        <f t="shared" si="89"/>
        <v>-93246.528497409323</v>
      </c>
    </row>
    <row r="5586" spans="2:11" x14ac:dyDescent="0.3">
      <c r="B5586" s="126">
        <v>-79960</v>
      </c>
      <c r="K5586" s="113">
        <f t="shared" si="89"/>
        <v>-100675.02590673575</v>
      </c>
    </row>
    <row r="5587" spans="2:11" x14ac:dyDescent="0.3">
      <c r="B5587" s="126">
        <v>-83110</v>
      </c>
      <c r="K5587" s="113">
        <f t="shared" si="89"/>
        <v>-104641.08808290155</v>
      </c>
    </row>
    <row r="5588" spans="2:11" x14ac:dyDescent="0.3">
      <c r="B5588" s="126">
        <v>-80640</v>
      </c>
      <c r="K5588" s="113">
        <f t="shared" si="89"/>
        <v>-101531.19170984456</v>
      </c>
    </row>
    <row r="5589" spans="2:11" x14ac:dyDescent="0.3">
      <c r="B5589" s="126">
        <v>-82620</v>
      </c>
      <c r="K5589" s="113">
        <f t="shared" si="89"/>
        <v>-104024.14507772021</v>
      </c>
    </row>
    <row r="5590" spans="2:11" x14ac:dyDescent="0.3">
      <c r="B5590" s="126">
        <v>-80070</v>
      </c>
      <c r="K5590" s="113">
        <f t="shared" si="89"/>
        <v>-100813.52331606217</v>
      </c>
    </row>
    <row r="5591" spans="2:11" x14ac:dyDescent="0.3">
      <c r="B5591" s="126">
        <v>-75790</v>
      </c>
      <c r="K5591" s="113">
        <f t="shared" si="89"/>
        <v>-95424.715025906742</v>
      </c>
    </row>
    <row r="5592" spans="2:11" x14ac:dyDescent="0.3">
      <c r="B5592" s="126">
        <v>-67850</v>
      </c>
      <c r="K5592" s="113">
        <f t="shared" si="89"/>
        <v>-85427.720207253893</v>
      </c>
    </row>
    <row r="5593" spans="2:11" x14ac:dyDescent="0.3">
      <c r="B5593" s="126">
        <v>-55520</v>
      </c>
      <c r="K5593" s="113">
        <f t="shared" si="89"/>
        <v>-69903.419689119168</v>
      </c>
    </row>
    <row r="5594" spans="2:11" x14ac:dyDescent="0.3">
      <c r="B5594" s="126">
        <v>-44610</v>
      </c>
      <c r="K5594" s="113">
        <f t="shared" si="89"/>
        <v>-56166.994818652849</v>
      </c>
    </row>
    <row r="5595" spans="2:11" x14ac:dyDescent="0.3">
      <c r="B5595" s="126">
        <v>0</v>
      </c>
      <c r="K5595" s="113">
        <f t="shared" si="89"/>
        <v>0</v>
      </c>
    </row>
    <row r="5596" spans="2:11" x14ac:dyDescent="0.3">
      <c r="B5596" s="126">
        <v>0</v>
      </c>
      <c r="K5596" s="113">
        <f t="shared" si="89"/>
        <v>0</v>
      </c>
    </row>
    <row r="5597" spans="2:11" x14ac:dyDescent="0.3">
      <c r="B5597" s="126">
        <v>0</v>
      </c>
      <c r="K5597" s="113">
        <f t="shared" si="89"/>
        <v>0</v>
      </c>
    </row>
    <row r="5598" spans="2:11" x14ac:dyDescent="0.3">
      <c r="B5598" s="126">
        <v>0</v>
      </c>
      <c r="K5598" s="113">
        <f t="shared" si="89"/>
        <v>0</v>
      </c>
    </row>
    <row r="5599" spans="2:11" x14ac:dyDescent="0.3">
      <c r="B5599" s="126">
        <v>0</v>
      </c>
      <c r="K5599" s="113">
        <f t="shared" si="89"/>
        <v>0</v>
      </c>
    </row>
    <row r="5600" spans="2:11" x14ac:dyDescent="0.3">
      <c r="B5600" s="126">
        <v>0</v>
      </c>
      <c r="K5600" s="113">
        <f t="shared" si="89"/>
        <v>0</v>
      </c>
    </row>
    <row r="5601" spans="2:11" x14ac:dyDescent="0.3">
      <c r="B5601" s="126">
        <v>0</v>
      </c>
      <c r="K5601" s="113">
        <f t="shared" si="89"/>
        <v>0</v>
      </c>
    </row>
    <row r="5602" spans="2:11" x14ac:dyDescent="0.3">
      <c r="B5602" s="126">
        <v>0</v>
      </c>
      <c r="K5602" s="113">
        <f t="shared" si="89"/>
        <v>0</v>
      </c>
    </row>
    <row r="5603" spans="2:11" x14ac:dyDescent="0.3">
      <c r="B5603" s="126">
        <v>0</v>
      </c>
      <c r="K5603" s="113">
        <f t="shared" si="89"/>
        <v>0</v>
      </c>
    </row>
    <row r="5604" spans="2:11" x14ac:dyDescent="0.3">
      <c r="B5604" s="126">
        <v>0</v>
      </c>
      <c r="K5604" s="113">
        <f t="shared" si="89"/>
        <v>0</v>
      </c>
    </row>
    <row r="5605" spans="2:11" x14ac:dyDescent="0.3">
      <c r="B5605" s="126">
        <v>-62310</v>
      </c>
      <c r="K5605" s="113">
        <f t="shared" si="89"/>
        <v>-78452.48704663213</v>
      </c>
    </row>
    <row r="5606" spans="2:11" x14ac:dyDescent="0.3">
      <c r="B5606" s="126">
        <v>-41260</v>
      </c>
      <c r="K5606" s="113">
        <f t="shared" si="89"/>
        <v>-51949.119170984457</v>
      </c>
    </row>
    <row r="5607" spans="2:11" x14ac:dyDescent="0.3">
      <c r="B5607" s="126">
        <v>-51740</v>
      </c>
      <c r="K5607" s="113">
        <f t="shared" si="89"/>
        <v>-65144.145077720212</v>
      </c>
    </row>
    <row r="5608" spans="2:11" x14ac:dyDescent="0.3">
      <c r="B5608" s="126">
        <v>-62440</v>
      </c>
      <c r="K5608" s="113">
        <f t="shared" si="89"/>
        <v>-78616.165803108815</v>
      </c>
    </row>
    <row r="5609" spans="2:11" x14ac:dyDescent="0.3">
      <c r="B5609" s="126">
        <v>-67790</v>
      </c>
      <c r="K5609" s="113">
        <f t="shared" si="89"/>
        <v>-85352.176165803117</v>
      </c>
    </row>
    <row r="5610" spans="2:11" x14ac:dyDescent="0.3">
      <c r="B5610" s="126">
        <v>-77010</v>
      </c>
      <c r="K5610" s="113">
        <f t="shared" si="89"/>
        <v>-96960.777202072539</v>
      </c>
    </row>
    <row r="5611" spans="2:11" x14ac:dyDescent="0.3">
      <c r="B5611" s="126">
        <v>-81850</v>
      </c>
      <c r="K5611" s="113">
        <f t="shared" si="89"/>
        <v>-103054.66321243523</v>
      </c>
    </row>
    <row r="5612" spans="2:11" x14ac:dyDescent="0.3">
      <c r="B5612" s="126">
        <v>-85720</v>
      </c>
      <c r="K5612" s="113">
        <f t="shared" si="89"/>
        <v>-107927.25388601037</v>
      </c>
    </row>
    <row r="5613" spans="2:11" x14ac:dyDescent="0.3">
      <c r="B5613" s="126">
        <v>-85100</v>
      </c>
      <c r="K5613" s="113">
        <f t="shared" si="89"/>
        <v>-107146.63212435233</v>
      </c>
    </row>
    <row r="5614" spans="2:11" x14ac:dyDescent="0.3">
      <c r="B5614" s="126">
        <v>-85650</v>
      </c>
      <c r="K5614" s="113">
        <f t="shared" si="89"/>
        <v>-107839.11917098446</v>
      </c>
    </row>
    <row r="5615" spans="2:11" x14ac:dyDescent="0.3">
      <c r="B5615" s="126">
        <v>-81220</v>
      </c>
      <c r="K5615" s="113">
        <f t="shared" si="89"/>
        <v>-102261.45077720207</v>
      </c>
    </row>
    <row r="5616" spans="2:11" x14ac:dyDescent="0.3">
      <c r="B5616" s="126">
        <v>-72120</v>
      </c>
      <c r="K5616" s="113">
        <f t="shared" si="89"/>
        <v>-90803.937823834203</v>
      </c>
    </row>
    <row r="5617" spans="2:11" x14ac:dyDescent="0.3">
      <c r="B5617" s="126">
        <v>-60550</v>
      </c>
      <c r="K5617" s="113">
        <f t="shared" si="89"/>
        <v>-76236.528497409323</v>
      </c>
    </row>
    <row r="5618" spans="2:11" x14ac:dyDescent="0.3">
      <c r="B5618" s="126">
        <v>-50320</v>
      </c>
      <c r="K5618" s="113">
        <f t="shared" si="89"/>
        <v>-63356.269430051812</v>
      </c>
    </row>
    <row r="5619" spans="2:11" x14ac:dyDescent="0.3">
      <c r="B5619" s="126">
        <v>0</v>
      </c>
      <c r="K5619" s="113">
        <f t="shared" si="89"/>
        <v>0</v>
      </c>
    </row>
    <row r="5620" spans="2:11" x14ac:dyDescent="0.3">
      <c r="B5620" s="126">
        <v>0</v>
      </c>
      <c r="K5620" s="113">
        <f t="shared" si="89"/>
        <v>0</v>
      </c>
    </row>
    <row r="5621" spans="2:11" x14ac:dyDescent="0.3">
      <c r="B5621" s="126">
        <v>0</v>
      </c>
      <c r="K5621" s="113">
        <f t="shared" si="89"/>
        <v>0</v>
      </c>
    </row>
    <row r="5622" spans="2:11" x14ac:dyDescent="0.3">
      <c r="B5622" s="126">
        <v>0</v>
      </c>
      <c r="K5622" s="113">
        <f t="shared" si="89"/>
        <v>0</v>
      </c>
    </row>
    <row r="5623" spans="2:11" x14ac:dyDescent="0.3">
      <c r="B5623" s="126">
        <v>0</v>
      </c>
      <c r="K5623" s="113">
        <f t="shared" si="89"/>
        <v>0</v>
      </c>
    </row>
    <row r="5624" spans="2:11" x14ac:dyDescent="0.3">
      <c r="B5624" s="126">
        <v>0</v>
      </c>
      <c r="K5624" s="113">
        <f t="shared" si="89"/>
        <v>0</v>
      </c>
    </row>
    <row r="5625" spans="2:11" x14ac:dyDescent="0.3">
      <c r="B5625" s="126">
        <v>0</v>
      </c>
      <c r="K5625" s="113">
        <f t="shared" si="89"/>
        <v>0</v>
      </c>
    </row>
    <row r="5626" spans="2:11" x14ac:dyDescent="0.3">
      <c r="B5626" s="126">
        <v>0</v>
      </c>
      <c r="K5626" s="113">
        <f t="shared" si="89"/>
        <v>0</v>
      </c>
    </row>
    <row r="5627" spans="2:11" x14ac:dyDescent="0.3">
      <c r="B5627" s="126">
        <v>0</v>
      </c>
      <c r="K5627" s="113">
        <f t="shared" si="89"/>
        <v>0</v>
      </c>
    </row>
    <row r="5628" spans="2:11" x14ac:dyDescent="0.3">
      <c r="B5628" s="126">
        <v>0</v>
      </c>
      <c r="K5628" s="113">
        <f t="shared" si="89"/>
        <v>0</v>
      </c>
    </row>
    <row r="5629" spans="2:11" x14ac:dyDescent="0.3">
      <c r="B5629" s="126">
        <v>-66220</v>
      </c>
      <c r="K5629" s="113">
        <f t="shared" si="89"/>
        <v>-83375.440414507771</v>
      </c>
    </row>
    <row r="5630" spans="2:11" x14ac:dyDescent="0.3">
      <c r="B5630" s="126">
        <v>-46010</v>
      </c>
      <c r="K5630" s="113">
        <f t="shared" si="89"/>
        <v>-57929.689119170987</v>
      </c>
    </row>
    <row r="5631" spans="2:11" x14ac:dyDescent="0.3">
      <c r="B5631" s="126">
        <v>-57300</v>
      </c>
      <c r="K5631" s="113">
        <f t="shared" si="89"/>
        <v>-72144.559585492229</v>
      </c>
    </row>
    <row r="5632" spans="2:11" x14ac:dyDescent="0.3">
      <c r="B5632" s="126">
        <v>-67980</v>
      </c>
      <c r="K5632" s="113">
        <f t="shared" si="89"/>
        <v>-85591.398963730579</v>
      </c>
    </row>
    <row r="5633" spans="2:11" x14ac:dyDescent="0.3">
      <c r="B5633" s="126">
        <v>-76580</v>
      </c>
      <c r="K5633" s="113">
        <f t="shared" si="89"/>
        <v>-96419.378238341975</v>
      </c>
    </row>
    <row r="5634" spans="2:11" x14ac:dyDescent="0.3">
      <c r="B5634" s="126">
        <v>-76580</v>
      </c>
      <c r="K5634" s="113">
        <f t="shared" si="89"/>
        <v>-96419.378238341975</v>
      </c>
    </row>
    <row r="5635" spans="2:11" x14ac:dyDescent="0.3">
      <c r="B5635" s="126">
        <v>-85570</v>
      </c>
      <c r="K5635" s="113">
        <f t="shared" si="89"/>
        <v>-107738.39378238343</v>
      </c>
    </row>
    <row r="5636" spans="2:11" x14ac:dyDescent="0.3">
      <c r="B5636" s="126">
        <v>-87380</v>
      </c>
      <c r="K5636" s="113">
        <f t="shared" si="89"/>
        <v>-110017.30569948186</v>
      </c>
    </row>
    <row r="5637" spans="2:11" x14ac:dyDescent="0.3">
      <c r="B5637" s="126">
        <v>-89690</v>
      </c>
      <c r="K5637" s="113">
        <f t="shared" si="89"/>
        <v>-112925.75129533678</v>
      </c>
    </row>
    <row r="5638" spans="2:11" x14ac:dyDescent="0.3">
      <c r="B5638" s="126">
        <v>-83630</v>
      </c>
      <c r="K5638" s="113">
        <f t="shared" si="89"/>
        <v>-105295.80310880829</v>
      </c>
    </row>
    <row r="5639" spans="2:11" x14ac:dyDescent="0.3">
      <c r="B5639" s="126">
        <v>-70140</v>
      </c>
      <c r="K5639" s="113">
        <f t="shared" si="89"/>
        <v>-88310.984455958547</v>
      </c>
    </row>
    <row r="5640" spans="2:11" x14ac:dyDescent="0.3">
      <c r="B5640" s="126">
        <v>-57760</v>
      </c>
      <c r="K5640" s="113">
        <f t="shared" ref="K5640:K5703" si="90">IF(B5640&gt;0,B5640*(1-(1/4.03)),B5640*(1+(1/3.86)))</f>
        <v>-72723.730569948195</v>
      </c>
    </row>
    <row r="5641" spans="2:11" x14ac:dyDescent="0.3">
      <c r="B5641" s="126">
        <v>-47720</v>
      </c>
      <c r="K5641" s="113">
        <f t="shared" si="90"/>
        <v>-60082.694300518138</v>
      </c>
    </row>
    <row r="5642" spans="2:11" x14ac:dyDescent="0.3">
      <c r="B5642" s="126">
        <v>-39730</v>
      </c>
      <c r="K5642" s="113">
        <f t="shared" si="90"/>
        <v>-50022.74611398964</v>
      </c>
    </row>
    <row r="5643" spans="2:11" x14ac:dyDescent="0.3">
      <c r="B5643" s="126">
        <v>0</v>
      </c>
      <c r="K5643" s="113">
        <f t="shared" si="90"/>
        <v>0</v>
      </c>
    </row>
    <row r="5644" spans="2:11" x14ac:dyDescent="0.3">
      <c r="B5644" s="126">
        <v>0</v>
      </c>
      <c r="K5644" s="113">
        <f t="shared" si="90"/>
        <v>0</v>
      </c>
    </row>
    <row r="5645" spans="2:11" x14ac:dyDescent="0.3">
      <c r="B5645" s="126">
        <v>0</v>
      </c>
      <c r="K5645" s="113">
        <f t="shared" si="90"/>
        <v>0</v>
      </c>
    </row>
    <row r="5646" spans="2:11" x14ac:dyDescent="0.3">
      <c r="B5646" s="126">
        <v>0</v>
      </c>
      <c r="K5646" s="113">
        <f t="shared" si="90"/>
        <v>0</v>
      </c>
    </row>
    <row r="5647" spans="2:11" x14ac:dyDescent="0.3">
      <c r="B5647" s="126">
        <v>0</v>
      </c>
      <c r="K5647" s="113">
        <f t="shared" si="90"/>
        <v>0</v>
      </c>
    </row>
    <row r="5648" spans="2:11" x14ac:dyDescent="0.3">
      <c r="B5648" s="126">
        <v>0</v>
      </c>
      <c r="K5648" s="113">
        <f t="shared" si="90"/>
        <v>0</v>
      </c>
    </row>
    <row r="5649" spans="2:11" x14ac:dyDescent="0.3">
      <c r="B5649" s="126">
        <v>0</v>
      </c>
      <c r="K5649" s="113">
        <f t="shared" si="90"/>
        <v>0</v>
      </c>
    </row>
    <row r="5650" spans="2:11" x14ac:dyDescent="0.3">
      <c r="B5650" s="126">
        <v>0</v>
      </c>
      <c r="K5650" s="113">
        <f t="shared" si="90"/>
        <v>0</v>
      </c>
    </row>
    <row r="5651" spans="2:11" x14ac:dyDescent="0.3">
      <c r="B5651" s="126">
        <v>0</v>
      </c>
      <c r="K5651" s="113">
        <f t="shared" si="90"/>
        <v>0</v>
      </c>
    </row>
    <row r="5652" spans="2:11" x14ac:dyDescent="0.3">
      <c r="B5652" s="126">
        <v>0</v>
      </c>
      <c r="K5652" s="113">
        <f t="shared" si="90"/>
        <v>0</v>
      </c>
    </row>
    <row r="5653" spans="2:11" x14ac:dyDescent="0.3">
      <c r="B5653" s="126">
        <v>-55440</v>
      </c>
      <c r="K5653" s="113">
        <f t="shared" si="90"/>
        <v>-69802.694300518138</v>
      </c>
    </row>
    <row r="5654" spans="2:11" x14ac:dyDescent="0.3">
      <c r="B5654" s="126">
        <v>-36820</v>
      </c>
      <c r="K5654" s="113">
        <f t="shared" si="90"/>
        <v>-46358.860103626947</v>
      </c>
    </row>
    <row r="5655" spans="2:11" x14ac:dyDescent="0.3">
      <c r="B5655" s="126">
        <v>-48490</v>
      </c>
      <c r="K5655" s="113">
        <f t="shared" si="90"/>
        <v>-61052.17616580311</v>
      </c>
    </row>
    <row r="5656" spans="2:11" x14ac:dyDescent="0.3">
      <c r="B5656" s="126">
        <v>-59460</v>
      </c>
      <c r="K5656" s="113">
        <f t="shared" si="90"/>
        <v>-74864.145077720212</v>
      </c>
    </row>
    <row r="5657" spans="2:11" x14ac:dyDescent="0.3">
      <c r="B5657" s="126">
        <v>-69650</v>
      </c>
      <c r="K5657" s="113">
        <f t="shared" si="90"/>
        <v>-87694.041450777208</v>
      </c>
    </row>
    <row r="5658" spans="2:11" x14ac:dyDescent="0.3">
      <c r="B5658" s="126">
        <v>-73790</v>
      </c>
      <c r="K5658" s="113">
        <f t="shared" si="90"/>
        <v>-92906.580310880832</v>
      </c>
    </row>
    <row r="5659" spans="2:11" x14ac:dyDescent="0.3">
      <c r="B5659" s="126">
        <v>-78270</v>
      </c>
      <c r="K5659" s="113">
        <f t="shared" si="90"/>
        <v>-98547.202072538857</v>
      </c>
    </row>
    <row r="5660" spans="2:11" x14ac:dyDescent="0.3">
      <c r="B5660" s="126">
        <v>-79130</v>
      </c>
      <c r="K5660" s="113">
        <f t="shared" si="90"/>
        <v>-99630</v>
      </c>
    </row>
    <row r="5661" spans="2:11" x14ac:dyDescent="0.3">
      <c r="B5661" s="126">
        <v>-80820</v>
      </c>
      <c r="K5661" s="113">
        <f t="shared" si="90"/>
        <v>-101757.8238341969</v>
      </c>
    </row>
    <row r="5662" spans="2:11" x14ac:dyDescent="0.3">
      <c r="B5662" s="126">
        <v>-83840</v>
      </c>
      <c r="K5662" s="113">
        <f t="shared" si="90"/>
        <v>-105560.20725388601</v>
      </c>
    </row>
    <row r="5663" spans="2:11" x14ac:dyDescent="0.3">
      <c r="B5663" s="126">
        <v>-78960</v>
      </c>
      <c r="K5663" s="113">
        <f t="shared" si="90"/>
        <v>-99415.958549222807</v>
      </c>
    </row>
    <row r="5664" spans="2:11" x14ac:dyDescent="0.3">
      <c r="B5664" s="126">
        <v>-70760</v>
      </c>
      <c r="K5664" s="113">
        <f t="shared" si="90"/>
        <v>-89091.606217616587</v>
      </c>
    </row>
    <row r="5665" spans="2:11" x14ac:dyDescent="0.3">
      <c r="B5665" s="126">
        <v>-59610</v>
      </c>
      <c r="K5665" s="113">
        <f t="shared" si="90"/>
        <v>-75053.005181347151</v>
      </c>
    </row>
    <row r="5666" spans="2:11" x14ac:dyDescent="0.3">
      <c r="B5666" s="126">
        <v>-49170</v>
      </c>
      <c r="K5666" s="113">
        <f t="shared" si="90"/>
        <v>-61908.341968911918</v>
      </c>
    </row>
    <row r="5667" spans="2:11" x14ac:dyDescent="0.3">
      <c r="B5667" s="126">
        <v>0</v>
      </c>
      <c r="K5667" s="113">
        <f t="shared" si="90"/>
        <v>0</v>
      </c>
    </row>
    <row r="5668" spans="2:11" x14ac:dyDescent="0.3">
      <c r="B5668" s="126">
        <v>0</v>
      </c>
      <c r="K5668" s="113">
        <f t="shared" si="90"/>
        <v>0</v>
      </c>
    </row>
    <row r="5669" spans="2:11" x14ac:dyDescent="0.3">
      <c r="B5669" s="126">
        <v>0</v>
      </c>
      <c r="K5669" s="113">
        <f t="shared" si="90"/>
        <v>0</v>
      </c>
    </row>
    <row r="5670" spans="2:11" x14ac:dyDescent="0.3">
      <c r="B5670" s="126">
        <v>0</v>
      </c>
      <c r="K5670" s="113">
        <f t="shared" si="90"/>
        <v>0</v>
      </c>
    </row>
    <row r="5671" spans="2:11" x14ac:dyDescent="0.3">
      <c r="B5671" s="126">
        <v>0</v>
      </c>
      <c r="K5671" s="113">
        <f t="shared" si="90"/>
        <v>0</v>
      </c>
    </row>
    <row r="5672" spans="2:11" x14ac:dyDescent="0.3">
      <c r="B5672" s="126">
        <v>0</v>
      </c>
      <c r="K5672" s="113">
        <f t="shared" si="90"/>
        <v>0</v>
      </c>
    </row>
    <row r="5673" spans="2:11" x14ac:dyDescent="0.3">
      <c r="B5673" s="126">
        <v>0</v>
      </c>
      <c r="K5673" s="113">
        <f t="shared" si="90"/>
        <v>0</v>
      </c>
    </row>
    <row r="5674" spans="2:11" x14ac:dyDescent="0.3">
      <c r="B5674" s="126">
        <v>0</v>
      </c>
      <c r="K5674" s="113">
        <f t="shared" si="90"/>
        <v>0</v>
      </c>
    </row>
    <row r="5675" spans="2:11" x14ac:dyDescent="0.3">
      <c r="B5675" s="126">
        <v>0</v>
      </c>
      <c r="K5675" s="113">
        <f t="shared" si="90"/>
        <v>0</v>
      </c>
    </row>
    <row r="5676" spans="2:11" x14ac:dyDescent="0.3">
      <c r="B5676" s="126">
        <v>0</v>
      </c>
      <c r="K5676" s="113">
        <f t="shared" si="90"/>
        <v>0</v>
      </c>
    </row>
    <row r="5677" spans="2:11" x14ac:dyDescent="0.3">
      <c r="B5677" s="126">
        <v>0</v>
      </c>
      <c r="K5677" s="113">
        <f t="shared" si="90"/>
        <v>0</v>
      </c>
    </row>
    <row r="5678" spans="2:11" x14ac:dyDescent="0.3">
      <c r="B5678" s="126">
        <v>-68280</v>
      </c>
      <c r="K5678" s="113">
        <f t="shared" si="90"/>
        <v>-85969.119170984457</v>
      </c>
    </row>
    <row r="5679" spans="2:11" x14ac:dyDescent="0.3">
      <c r="B5679" s="126">
        <v>-49380</v>
      </c>
      <c r="K5679" s="113">
        <f t="shared" si="90"/>
        <v>-62172.74611398964</v>
      </c>
    </row>
    <row r="5680" spans="2:11" x14ac:dyDescent="0.3">
      <c r="B5680" s="126">
        <v>-56410</v>
      </c>
      <c r="K5680" s="113">
        <f t="shared" si="90"/>
        <v>-71023.989637305698</v>
      </c>
    </row>
    <row r="5681" spans="2:11" x14ac:dyDescent="0.3">
      <c r="B5681" s="126">
        <v>-62330</v>
      </c>
      <c r="K5681" s="113">
        <f t="shared" si="90"/>
        <v>-78477.668393782384</v>
      </c>
    </row>
    <row r="5682" spans="2:11" x14ac:dyDescent="0.3">
      <c r="B5682" s="126">
        <v>-66210</v>
      </c>
      <c r="K5682" s="113">
        <f t="shared" si="90"/>
        <v>-83362.849740932637</v>
      </c>
    </row>
    <row r="5683" spans="2:11" x14ac:dyDescent="0.3">
      <c r="B5683" s="126">
        <v>-67690</v>
      </c>
      <c r="K5683" s="113">
        <f t="shared" si="90"/>
        <v>-85226.26943005182</v>
      </c>
    </row>
    <row r="5684" spans="2:11" x14ac:dyDescent="0.3">
      <c r="B5684" s="126">
        <v>-72250</v>
      </c>
      <c r="K5684" s="113">
        <f t="shared" si="90"/>
        <v>-90967.616580310889</v>
      </c>
    </row>
    <row r="5685" spans="2:11" x14ac:dyDescent="0.3">
      <c r="B5685" s="126">
        <v>-72510</v>
      </c>
      <c r="K5685" s="113">
        <f t="shared" si="90"/>
        <v>-91294.974093264245</v>
      </c>
    </row>
    <row r="5686" spans="2:11" x14ac:dyDescent="0.3">
      <c r="B5686" s="126">
        <v>-66680</v>
      </c>
      <c r="K5686" s="113">
        <f t="shared" si="90"/>
        <v>-83954.611398963738</v>
      </c>
    </row>
    <row r="5687" spans="2:11" x14ac:dyDescent="0.3">
      <c r="B5687" s="126">
        <v>-55750</v>
      </c>
      <c r="K5687" s="113">
        <f t="shared" si="90"/>
        <v>-70193.005181347151</v>
      </c>
    </row>
    <row r="5688" spans="2:11" x14ac:dyDescent="0.3">
      <c r="B5688" s="126">
        <v>-45800</v>
      </c>
      <c r="K5688" s="113">
        <f t="shared" si="90"/>
        <v>-57665.284974093265</v>
      </c>
    </row>
    <row r="5689" spans="2:11" x14ac:dyDescent="0.3">
      <c r="B5689" s="126">
        <v>-38960</v>
      </c>
      <c r="K5689" s="113">
        <f t="shared" si="90"/>
        <v>-49053.264248704661</v>
      </c>
    </row>
    <row r="5690" spans="2:11" x14ac:dyDescent="0.3">
      <c r="B5690" s="126">
        <v>-33990</v>
      </c>
      <c r="K5690" s="113">
        <f t="shared" si="90"/>
        <v>-42795.699481865289</v>
      </c>
    </row>
    <row r="5691" spans="2:11" x14ac:dyDescent="0.3">
      <c r="B5691" s="126">
        <v>0</v>
      </c>
      <c r="K5691" s="113">
        <f t="shared" si="90"/>
        <v>0</v>
      </c>
    </row>
    <row r="5692" spans="2:11" x14ac:dyDescent="0.3">
      <c r="B5692" s="126">
        <v>0</v>
      </c>
      <c r="K5692" s="113">
        <f t="shared" si="90"/>
        <v>0</v>
      </c>
    </row>
    <row r="5693" spans="2:11" x14ac:dyDescent="0.3">
      <c r="B5693" s="126">
        <v>0</v>
      </c>
      <c r="K5693" s="113">
        <f t="shared" si="90"/>
        <v>0</v>
      </c>
    </row>
    <row r="5694" spans="2:11" x14ac:dyDescent="0.3">
      <c r="B5694" s="126">
        <v>0</v>
      </c>
      <c r="K5694" s="113">
        <f t="shared" si="90"/>
        <v>0</v>
      </c>
    </row>
    <row r="5695" spans="2:11" x14ac:dyDescent="0.3">
      <c r="B5695" s="126">
        <v>0</v>
      </c>
      <c r="K5695" s="113">
        <f t="shared" si="90"/>
        <v>0</v>
      </c>
    </row>
    <row r="5696" spans="2:11" x14ac:dyDescent="0.3">
      <c r="B5696" s="126">
        <v>0</v>
      </c>
      <c r="K5696" s="113">
        <f t="shared" si="90"/>
        <v>0</v>
      </c>
    </row>
    <row r="5697" spans="2:11" x14ac:dyDescent="0.3">
      <c r="B5697" s="126">
        <v>0</v>
      </c>
      <c r="K5697" s="113">
        <f t="shared" si="90"/>
        <v>0</v>
      </c>
    </row>
    <row r="5698" spans="2:11" x14ac:dyDescent="0.3">
      <c r="B5698" s="126">
        <v>0</v>
      </c>
      <c r="K5698" s="113">
        <f t="shared" si="90"/>
        <v>0</v>
      </c>
    </row>
    <row r="5699" spans="2:11" x14ac:dyDescent="0.3">
      <c r="B5699" s="126">
        <v>0</v>
      </c>
      <c r="K5699" s="113">
        <f t="shared" si="90"/>
        <v>0</v>
      </c>
    </row>
    <row r="5700" spans="2:11" x14ac:dyDescent="0.3">
      <c r="B5700" s="126">
        <v>0</v>
      </c>
      <c r="K5700" s="113">
        <f t="shared" si="90"/>
        <v>0</v>
      </c>
    </row>
    <row r="5701" spans="2:11" x14ac:dyDescent="0.3">
      <c r="B5701" s="126">
        <v>0</v>
      </c>
      <c r="K5701" s="113">
        <f t="shared" si="90"/>
        <v>0</v>
      </c>
    </row>
    <row r="5702" spans="2:11" x14ac:dyDescent="0.3">
      <c r="B5702" s="126">
        <v>0</v>
      </c>
      <c r="K5702" s="113">
        <f t="shared" si="90"/>
        <v>0</v>
      </c>
    </row>
    <row r="5703" spans="2:11" x14ac:dyDescent="0.3">
      <c r="B5703" s="126">
        <v>0</v>
      </c>
      <c r="K5703" s="113">
        <f t="shared" si="90"/>
        <v>0</v>
      </c>
    </row>
    <row r="5704" spans="2:11" x14ac:dyDescent="0.3">
      <c r="B5704" s="126">
        <v>0</v>
      </c>
      <c r="K5704" s="113">
        <f t="shared" ref="K5704:K5767" si="91">IF(B5704&gt;0,B5704*(1-(1/4.03)),B5704*(1+(1/3.86)))</f>
        <v>0</v>
      </c>
    </row>
    <row r="5705" spans="2:11" x14ac:dyDescent="0.3">
      <c r="B5705" s="126">
        <v>-90600</v>
      </c>
      <c r="K5705" s="113">
        <f t="shared" si="91"/>
        <v>-114071.50259067358</v>
      </c>
    </row>
    <row r="5706" spans="2:11" x14ac:dyDescent="0.3">
      <c r="B5706" s="126">
        <v>-55510</v>
      </c>
      <c r="K5706" s="113">
        <f t="shared" si="91"/>
        <v>-69890.829015544048</v>
      </c>
    </row>
    <row r="5707" spans="2:11" x14ac:dyDescent="0.3">
      <c r="B5707" s="126">
        <v>-56970</v>
      </c>
      <c r="K5707" s="113">
        <f t="shared" si="91"/>
        <v>-71729.067357512962</v>
      </c>
    </row>
    <row r="5708" spans="2:11" x14ac:dyDescent="0.3">
      <c r="B5708" s="126">
        <v>-63020</v>
      </c>
      <c r="K5708" s="113">
        <f t="shared" si="91"/>
        <v>-79346.424870466319</v>
      </c>
    </row>
    <row r="5709" spans="2:11" x14ac:dyDescent="0.3">
      <c r="B5709" s="126">
        <v>-66990</v>
      </c>
      <c r="K5709" s="113">
        <f t="shared" si="91"/>
        <v>-84344.92227979275</v>
      </c>
    </row>
    <row r="5710" spans="2:11" x14ac:dyDescent="0.3">
      <c r="B5710" s="126">
        <v>-67070</v>
      </c>
      <c r="K5710" s="113">
        <f t="shared" si="91"/>
        <v>-84445.64766839378</v>
      </c>
    </row>
    <row r="5711" spans="2:11" x14ac:dyDescent="0.3">
      <c r="B5711" s="126">
        <v>-63170</v>
      </c>
      <c r="K5711" s="113">
        <f t="shared" si="91"/>
        <v>-79535.284974093272</v>
      </c>
    </row>
    <row r="5712" spans="2:11" x14ac:dyDescent="0.3">
      <c r="B5712" s="126">
        <v>0</v>
      </c>
      <c r="K5712" s="113">
        <f t="shared" si="91"/>
        <v>0</v>
      </c>
    </row>
    <row r="5713" spans="2:11" x14ac:dyDescent="0.3">
      <c r="B5713" s="126">
        <v>0</v>
      </c>
      <c r="K5713" s="113">
        <f t="shared" si="91"/>
        <v>0</v>
      </c>
    </row>
    <row r="5714" spans="2:11" x14ac:dyDescent="0.3">
      <c r="B5714" s="126">
        <v>0</v>
      </c>
      <c r="K5714" s="113">
        <f t="shared" si="91"/>
        <v>0</v>
      </c>
    </row>
    <row r="5715" spans="2:11" x14ac:dyDescent="0.3">
      <c r="B5715" s="126">
        <v>0</v>
      </c>
      <c r="K5715" s="113">
        <f t="shared" si="91"/>
        <v>0</v>
      </c>
    </row>
    <row r="5716" spans="2:11" x14ac:dyDescent="0.3">
      <c r="B5716" s="126">
        <v>0</v>
      </c>
      <c r="K5716" s="113">
        <f t="shared" si="91"/>
        <v>0</v>
      </c>
    </row>
    <row r="5717" spans="2:11" x14ac:dyDescent="0.3">
      <c r="B5717" s="126">
        <v>0</v>
      </c>
      <c r="K5717" s="113">
        <f t="shared" si="91"/>
        <v>0</v>
      </c>
    </row>
    <row r="5718" spans="2:11" x14ac:dyDescent="0.3">
      <c r="B5718" s="126">
        <v>0</v>
      </c>
      <c r="K5718" s="113">
        <f t="shared" si="91"/>
        <v>0</v>
      </c>
    </row>
    <row r="5719" spans="2:11" x14ac:dyDescent="0.3">
      <c r="B5719" s="126">
        <v>0</v>
      </c>
      <c r="K5719" s="113">
        <f t="shared" si="91"/>
        <v>0</v>
      </c>
    </row>
    <row r="5720" spans="2:11" x14ac:dyDescent="0.3">
      <c r="B5720" s="126">
        <v>0</v>
      </c>
      <c r="K5720" s="113">
        <f t="shared" si="91"/>
        <v>0</v>
      </c>
    </row>
    <row r="5721" spans="2:11" x14ac:dyDescent="0.3">
      <c r="B5721" s="126">
        <v>0</v>
      </c>
      <c r="K5721" s="113">
        <f t="shared" si="91"/>
        <v>0</v>
      </c>
    </row>
    <row r="5722" spans="2:11" x14ac:dyDescent="0.3">
      <c r="B5722" s="126">
        <v>0</v>
      </c>
      <c r="K5722" s="113">
        <f t="shared" si="91"/>
        <v>0</v>
      </c>
    </row>
    <row r="5723" spans="2:11" x14ac:dyDescent="0.3">
      <c r="B5723" s="126">
        <v>0</v>
      </c>
      <c r="K5723" s="113">
        <f t="shared" si="91"/>
        <v>0</v>
      </c>
    </row>
    <row r="5724" spans="2:11" x14ac:dyDescent="0.3">
      <c r="B5724" s="126">
        <v>0</v>
      </c>
      <c r="K5724" s="113">
        <f t="shared" si="91"/>
        <v>0</v>
      </c>
    </row>
    <row r="5725" spans="2:11" x14ac:dyDescent="0.3">
      <c r="B5725" s="126">
        <v>-75700</v>
      </c>
      <c r="K5725" s="113">
        <f t="shared" si="91"/>
        <v>-95311.398963730579</v>
      </c>
    </row>
    <row r="5726" spans="2:11" x14ac:dyDescent="0.3">
      <c r="B5726" s="126">
        <v>-50960</v>
      </c>
      <c r="K5726" s="113">
        <f t="shared" si="91"/>
        <v>-64162.072538860106</v>
      </c>
    </row>
    <row r="5727" spans="2:11" x14ac:dyDescent="0.3">
      <c r="B5727" s="126">
        <v>-60750</v>
      </c>
      <c r="K5727" s="113">
        <f t="shared" si="91"/>
        <v>-76488.341968911918</v>
      </c>
    </row>
    <row r="5728" spans="2:11" x14ac:dyDescent="0.3">
      <c r="B5728" s="126">
        <v>-71800</v>
      </c>
      <c r="K5728" s="113">
        <f t="shared" si="91"/>
        <v>-90401.036269430057</v>
      </c>
    </row>
    <row r="5729" spans="2:11" x14ac:dyDescent="0.3">
      <c r="B5729" s="126">
        <v>-78750</v>
      </c>
      <c r="K5729" s="113">
        <f t="shared" si="91"/>
        <v>-99151.554404145078</v>
      </c>
    </row>
    <row r="5730" spans="2:11" x14ac:dyDescent="0.3">
      <c r="B5730" s="126">
        <v>-84440</v>
      </c>
      <c r="K5730" s="113">
        <f t="shared" si="91"/>
        <v>-106315.64766839378</v>
      </c>
    </row>
    <row r="5731" spans="2:11" x14ac:dyDescent="0.3">
      <c r="B5731" s="126">
        <v>-88770</v>
      </c>
      <c r="K5731" s="113">
        <f t="shared" si="91"/>
        <v>-111767.40932642488</v>
      </c>
    </row>
    <row r="5732" spans="2:11" x14ac:dyDescent="0.3">
      <c r="B5732" s="126">
        <v>-88910</v>
      </c>
      <c r="K5732" s="113">
        <f t="shared" si="91"/>
        <v>-111943.67875647669</v>
      </c>
    </row>
    <row r="5733" spans="2:11" x14ac:dyDescent="0.3">
      <c r="B5733" s="126">
        <v>-88920</v>
      </c>
      <c r="K5733" s="113">
        <f t="shared" si="91"/>
        <v>-111956.26943005182</v>
      </c>
    </row>
    <row r="5734" spans="2:11" x14ac:dyDescent="0.3">
      <c r="B5734" s="126">
        <v>-83830</v>
      </c>
      <c r="K5734" s="113">
        <f t="shared" si="91"/>
        <v>-105547.61658031089</v>
      </c>
    </row>
    <row r="5735" spans="2:11" x14ac:dyDescent="0.3">
      <c r="B5735" s="126">
        <v>-74440</v>
      </c>
      <c r="K5735" s="113">
        <f t="shared" si="91"/>
        <v>-93724.974093264245</v>
      </c>
    </row>
    <row r="5736" spans="2:11" x14ac:dyDescent="0.3">
      <c r="B5736" s="126">
        <v>-63680</v>
      </c>
      <c r="K5736" s="113">
        <f t="shared" si="91"/>
        <v>-80177.409326424866</v>
      </c>
    </row>
    <row r="5737" spans="2:11" x14ac:dyDescent="0.3">
      <c r="B5737" s="126">
        <v>-52440</v>
      </c>
      <c r="K5737" s="113">
        <f t="shared" si="91"/>
        <v>-66025.492227979281</v>
      </c>
    </row>
    <row r="5738" spans="2:11" x14ac:dyDescent="0.3">
      <c r="B5738" s="126">
        <v>-42870</v>
      </c>
      <c r="K5738" s="113">
        <f t="shared" si="91"/>
        <v>-53976.21761658031</v>
      </c>
    </row>
    <row r="5739" spans="2:11" x14ac:dyDescent="0.3">
      <c r="B5739" s="126">
        <v>0</v>
      </c>
      <c r="K5739" s="113">
        <f t="shared" si="91"/>
        <v>0</v>
      </c>
    </row>
    <row r="5740" spans="2:11" x14ac:dyDescent="0.3">
      <c r="B5740" s="126">
        <v>0</v>
      </c>
      <c r="K5740" s="113">
        <f t="shared" si="91"/>
        <v>0</v>
      </c>
    </row>
    <row r="5741" spans="2:11" x14ac:dyDescent="0.3">
      <c r="B5741" s="126">
        <v>0</v>
      </c>
      <c r="K5741" s="113">
        <f t="shared" si="91"/>
        <v>0</v>
      </c>
    </row>
    <row r="5742" spans="2:11" x14ac:dyDescent="0.3">
      <c r="B5742" s="126">
        <v>0</v>
      </c>
      <c r="K5742" s="113">
        <f t="shared" si="91"/>
        <v>0</v>
      </c>
    </row>
    <row r="5743" spans="2:11" x14ac:dyDescent="0.3">
      <c r="B5743" s="126">
        <v>0</v>
      </c>
      <c r="K5743" s="113">
        <f t="shared" si="91"/>
        <v>0</v>
      </c>
    </row>
    <row r="5744" spans="2:11" x14ac:dyDescent="0.3">
      <c r="B5744" s="126">
        <v>0</v>
      </c>
      <c r="K5744" s="113">
        <f t="shared" si="91"/>
        <v>0</v>
      </c>
    </row>
    <row r="5745" spans="2:11" x14ac:dyDescent="0.3">
      <c r="B5745" s="126">
        <v>0</v>
      </c>
      <c r="K5745" s="113">
        <f t="shared" si="91"/>
        <v>0</v>
      </c>
    </row>
    <row r="5746" spans="2:11" x14ac:dyDescent="0.3">
      <c r="B5746" s="126">
        <v>0</v>
      </c>
      <c r="K5746" s="113">
        <f t="shared" si="91"/>
        <v>0</v>
      </c>
    </row>
    <row r="5747" spans="2:11" x14ac:dyDescent="0.3">
      <c r="B5747" s="126">
        <v>0</v>
      </c>
      <c r="K5747" s="113">
        <f t="shared" si="91"/>
        <v>0</v>
      </c>
    </row>
    <row r="5748" spans="2:11" x14ac:dyDescent="0.3">
      <c r="B5748" s="126">
        <v>0</v>
      </c>
      <c r="K5748" s="113">
        <f t="shared" si="91"/>
        <v>0</v>
      </c>
    </row>
    <row r="5749" spans="2:11" x14ac:dyDescent="0.3">
      <c r="B5749" s="126">
        <v>-56770</v>
      </c>
      <c r="K5749" s="113">
        <f t="shared" si="91"/>
        <v>-71477.253886010367</v>
      </c>
    </row>
    <row r="5750" spans="2:11" x14ac:dyDescent="0.3">
      <c r="B5750" s="126">
        <v>-36750</v>
      </c>
      <c r="K5750" s="113">
        <f t="shared" si="91"/>
        <v>-46270.725388601037</v>
      </c>
    </row>
    <row r="5751" spans="2:11" x14ac:dyDescent="0.3">
      <c r="B5751" s="126">
        <v>-48790</v>
      </c>
      <c r="K5751" s="113">
        <f t="shared" si="91"/>
        <v>-61429.896373056996</v>
      </c>
    </row>
    <row r="5752" spans="2:11" x14ac:dyDescent="0.3">
      <c r="B5752" s="126">
        <v>-60610</v>
      </c>
      <c r="K5752" s="113">
        <f t="shared" si="91"/>
        <v>-76312.072538860099</v>
      </c>
    </row>
    <row r="5753" spans="2:11" x14ac:dyDescent="0.3">
      <c r="B5753" s="126">
        <v>-65200</v>
      </c>
      <c r="K5753" s="113">
        <f t="shared" si="91"/>
        <v>-82091.191709844556</v>
      </c>
    </row>
    <row r="5754" spans="2:11" x14ac:dyDescent="0.3">
      <c r="B5754" s="126">
        <v>-71320</v>
      </c>
      <c r="K5754" s="113">
        <f t="shared" si="91"/>
        <v>-89796.683937823836</v>
      </c>
    </row>
    <row r="5755" spans="2:11" x14ac:dyDescent="0.3">
      <c r="B5755" s="126">
        <v>-75490</v>
      </c>
      <c r="K5755" s="113">
        <f t="shared" si="91"/>
        <v>-95046.994818652849</v>
      </c>
    </row>
    <row r="5756" spans="2:11" x14ac:dyDescent="0.3">
      <c r="B5756" s="126">
        <v>-79770</v>
      </c>
      <c r="K5756" s="113">
        <f t="shared" si="91"/>
        <v>-100435.80310880829</v>
      </c>
    </row>
    <row r="5757" spans="2:11" x14ac:dyDescent="0.3">
      <c r="B5757" s="126">
        <v>-79800</v>
      </c>
      <c r="K5757" s="113">
        <f t="shared" si="91"/>
        <v>-100473.57512953368</v>
      </c>
    </row>
    <row r="5758" spans="2:11" x14ac:dyDescent="0.3">
      <c r="B5758" s="126">
        <v>-77540</v>
      </c>
      <c r="K5758" s="113">
        <f t="shared" si="91"/>
        <v>-97628.0829015544</v>
      </c>
    </row>
    <row r="5759" spans="2:11" x14ac:dyDescent="0.3">
      <c r="B5759" s="126">
        <v>-71040</v>
      </c>
      <c r="K5759" s="113">
        <f t="shared" si="91"/>
        <v>-89444.145077720212</v>
      </c>
    </row>
    <row r="5760" spans="2:11" x14ac:dyDescent="0.3">
      <c r="B5760" s="126">
        <v>-64959.999999999993</v>
      </c>
      <c r="K5760" s="113">
        <f t="shared" si="91"/>
        <v>-81789.015544041438</v>
      </c>
    </row>
    <row r="5761" spans="2:11" x14ac:dyDescent="0.3">
      <c r="B5761" s="126">
        <v>-54020</v>
      </c>
      <c r="K5761" s="113">
        <f t="shared" si="91"/>
        <v>-68014.818652849746</v>
      </c>
    </row>
    <row r="5762" spans="2:11" x14ac:dyDescent="0.3">
      <c r="B5762" s="126">
        <v>-44350</v>
      </c>
      <c r="K5762" s="113">
        <f t="shared" si="91"/>
        <v>-55839.637305699485</v>
      </c>
    </row>
    <row r="5763" spans="2:11" x14ac:dyDescent="0.3">
      <c r="B5763" s="126">
        <v>0</v>
      </c>
      <c r="K5763" s="113">
        <f t="shared" si="91"/>
        <v>0</v>
      </c>
    </row>
    <row r="5764" spans="2:11" x14ac:dyDescent="0.3">
      <c r="B5764" s="126">
        <v>0</v>
      </c>
      <c r="K5764" s="113">
        <f t="shared" si="91"/>
        <v>0</v>
      </c>
    </row>
    <row r="5765" spans="2:11" x14ac:dyDescent="0.3">
      <c r="B5765" s="126">
        <v>0</v>
      </c>
      <c r="K5765" s="113">
        <f t="shared" si="91"/>
        <v>0</v>
      </c>
    </row>
    <row r="5766" spans="2:11" x14ac:dyDescent="0.3">
      <c r="B5766" s="126">
        <v>0</v>
      </c>
      <c r="K5766" s="113">
        <f t="shared" si="91"/>
        <v>0</v>
      </c>
    </row>
    <row r="5767" spans="2:11" x14ac:dyDescent="0.3">
      <c r="B5767" s="126">
        <v>0</v>
      </c>
      <c r="K5767" s="113">
        <f t="shared" si="91"/>
        <v>0</v>
      </c>
    </row>
    <row r="5768" spans="2:11" x14ac:dyDescent="0.3">
      <c r="B5768" s="126">
        <v>0</v>
      </c>
      <c r="K5768" s="113">
        <f t="shared" ref="K5768:K5831" si="92">IF(B5768&gt;0,B5768*(1-(1/4.03)),B5768*(1+(1/3.86)))</f>
        <v>0</v>
      </c>
    </row>
    <row r="5769" spans="2:11" x14ac:dyDescent="0.3">
      <c r="B5769" s="126">
        <v>0</v>
      </c>
      <c r="K5769" s="113">
        <f t="shared" si="92"/>
        <v>0</v>
      </c>
    </row>
    <row r="5770" spans="2:11" x14ac:dyDescent="0.3">
      <c r="B5770" s="126">
        <v>0</v>
      </c>
      <c r="K5770" s="113">
        <f t="shared" si="92"/>
        <v>0</v>
      </c>
    </row>
    <row r="5771" spans="2:11" x14ac:dyDescent="0.3">
      <c r="B5771" s="126">
        <v>0</v>
      </c>
      <c r="K5771" s="113">
        <f t="shared" si="92"/>
        <v>0</v>
      </c>
    </row>
    <row r="5772" spans="2:11" x14ac:dyDescent="0.3">
      <c r="B5772" s="126">
        <v>0</v>
      </c>
      <c r="K5772" s="113">
        <f t="shared" si="92"/>
        <v>0</v>
      </c>
    </row>
    <row r="5773" spans="2:11" x14ac:dyDescent="0.3">
      <c r="B5773" s="126">
        <v>-54010</v>
      </c>
      <c r="K5773" s="113">
        <f t="shared" si="92"/>
        <v>-68002.227979274612</v>
      </c>
    </row>
    <row r="5774" spans="2:11" x14ac:dyDescent="0.3">
      <c r="B5774" s="126">
        <v>-35710</v>
      </c>
      <c r="K5774" s="113">
        <f t="shared" si="92"/>
        <v>-44961.295336787567</v>
      </c>
    </row>
    <row r="5775" spans="2:11" x14ac:dyDescent="0.3">
      <c r="B5775" s="126">
        <v>-47560</v>
      </c>
      <c r="K5775" s="113">
        <f t="shared" si="92"/>
        <v>-59881.243523316065</v>
      </c>
    </row>
    <row r="5776" spans="2:11" x14ac:dyDescent="0.3">
      <c r="B5776" s="126">
        <v>-58760</v>
      </c>
      <c r="K5776" s="113">
        <f t="shared" si="92"/>
        <v>-73982.797927461143</v>
      </c>
    </row>
    <row r="5777" spans="2:11" x14ac:dyDescent="0.3">
      <c r="B5777" s="126">
        <v>-66100</v>
      </c>
      <c r="K5777" s="113">
        <f t="shared" si="92"/>
        <v>-83224.35233160622</v>
      </c>
    </row>
    <row r="5778" spans="2:11" x14ac:dyDescent="0.3">
      <c r="B5778" s="126">
        <v>-70380</v>
      </c>
      <c r="K5778" s="113">
        <f t="shared" si="92"/>
        <v>-88613.160621761665</v>
      </c>
    </row>
    <row r="5779" spans="2:11" x14ac:dyDescent="0.3">
      <c r="B5779" s="126">
        <v>-78680</v>
      </c>
      <c r="K5779" s="113">
        <f t="shared" si="92"/>
        <v>-99063.419689119168</v>
      </c>
    </row>
    <row r="5780" spans="2:11" x14ac:dyDescent="0.3">
      <c r="B5780" s="126">
        <v>-83910</v>
      </c>
      <c r="K5780" s="113">
        <f t="shared" si="92"/>
        <v>-105648.34196891192</v>
      </c>
    </row>
    <row r="5781" spans="2:11" x14ac:dyDescent="0.3">
      <c r="B5781" s="126">
        <v>-85370</v>
      </c>
      <c r="K5781" s="113">
        <f t="shared" si="92"/>
        <v>-107486.58031088083</v>
      </c>
    </row>
    <row r="5782" spans="2:11" x14ac:dyDescent="0.3">
      <c r="B5782" s="126">
        <v>-85940</v>
      </c>
      <c r="K5782" s="113">
        <f t="shared" si="92"/>
        <v>-108204.24870466322</v>
      </c>
    </row>
    <row r="5783" spans="2:11" x14ac:dyDescent="0.3">
      <c r="B5783" s="126">
        <v>-80960</v>
      </c>
      <c r="K5783" s="113">
        <f t="shared" si="92"/>
        <v>-101934.0932642487</v>
      </c>
    </row>
    <row r="5784" spans="2:11" x14ac:dyDescent="0.3">
      <c r="B5784" s="126">
        <v>-71350</v>
      </c>
      <c r="K5784" s="113">
        <f t="shared" si="92"/>
        <v>-89834.455958549224</v>
      </c>
    </row>
    <row r="5785" spans="2:11" x14ac:dyDescent="0.3">
      <c r="B5785" s="126">
        <v>-58650</v>
      </c>
      <c r="K5785" s="113">
        <f t="shared" si="92"/>
        <v>-73844.300518134711</v>
      </c>
    </row>
    <row r="5786" spans="2:11" x14ac:dyDescent="0.3">
      <c r="B5786" s="126">
        <v>-47220</v>
      </c>
      <c r="K5786" s="113">
        <f t="shared" si="92"/>
        <v>-59453.160621761657</v>
      </c>
    </row>
    <row r="5787" spans="2:11" x14ac:dyDescent="0.3">
      <c r="B5787" s="126">
        <v>0</v>
      </c>
      <c r="K5787" s="113">
        <f t="shared" si="92"/>
        <v>0</v>
      </c>
    </row>
    <row r="5788" spans="2:11" x14ac:dyDescent="0.3">
      <c r="B5788" s="126">
        <v>0</v>
      </c>
      <c r="K5788" s="113">
        <f t="shared" si="92"/>
        <v>0</v>
      </c>
    </row>
    <row r="5789" spans="2:11" x14ac:dyDescent="0.3">
      <c r="B5789" s="126">
        <v>0</v>
      </c>
      <c r="K5789" s="113">
        <f t="shared" si="92"/>
        <v>0</v>
      </c>
    </row>
    <row r="5790" spans="2:11" x14ac:dyDescent="0.3">
      <c r="B5790" s="126">
        <v>0</v>
      </c>
      <c r="K5790" s="113">
        <f t="shared" si="92"/>
        <v>0</v>
      </c>
    </row>
    <row r="5791" spans="2:11" x14ac:dyDescent="0.3">
      <c r="B5791" s="126">
        <v>0</v>
      </c>
      <c r="K5791" s="113">
        <f t="shared" si="92"/>
        <v>0</v>
      </c>
    </row>
    <row r="5792" spans="2:11" x14ac:dyDescent="0.3">
      <c r="B5792" s="126">
        <v>0</v>
      </c>
      <c r="K5792" s="113">
        <f t="shared" si="92"/>
        <v>0</v>
      </c>
    </row>
    <row r="5793" spans="2:11" x14ac:dyDescent="0.3">
      <c r="B5793" s="126">
        <v>0</v>
      </c>
      <c r="K5793" s="113">
        <f t="shared" si="92"/>
        <v>0</v>
      </c>
    </row>
    <row r="5794" spans="2:11" x14ac:dyDescent="0.3">
      <c r="B5794" s="126">
        <v>0</v>
      </c>
      <c r="K5794" s="113">
        <f t="shared" si="92"/>
        <v>0</v>
      </c>
    </row>
    <row r="5795" spans="2:11" x14ac:dyDescent="0.3">
      <c r="B5795" s="126">
        <v>0</v>
      </c>
      <c r="K5795" s="113">
        <f t="shared" si="92"/>
        <v>0</v>
      </c>
    </row>
    <row r="5796" spans="2:11" x14ac:dyDescent="0.3">
      <c r="B5796" s="126">
        <v>0</v>
      </c>
      <c r="K5796" s="113">
        <f t="shared" si="92"/>
        <v>0</v>
      </c>
    </row>
    <row r="5797" spans="2:11" x14ac:dyDescent="0.3">
      <c r="B5797" s="126">
        <v>-44360</v>
      </c>
      <c r="K5797" s="113">
        <f t="shared" si="92"/>
        <v>-55852.227979274612</v>
      </c>
    </row>
    <row r="5798" spans="2:11" x14ac:dyDescent="0.3">
      <c r="B5798" s="126">
        <v>-25490</v>
      </c>
      <c r="K5798" s="113">
        <f t="shared" si="92"/>
        <v>-32093.626943005183</v>
      </c>
    </row>
    <row r="5799" spans="2:11" x14ac:dyDescent="0.3">
      <c r="B5799" s="126">
        <v>-32770</v>
      </c>
      <c r="K5799" s="113">
        <f t="shared" si="92"/>
        <v>-41259.637305699485</v>
      </c>
    </row>
    <row r="5800" spans="2:11" x14ac:dyDescent="0.3">
      <c r="B5800" s="126">
        <v>-44610</v>
      </c>
      <c r="K5800" s="113">
        <f t="shared" si="92"/>
        <v>-56166.994818652849</v>
      </c>
    </row>
    <row r="5801" spans="2:11" x14ac:dyDescent="0.3">
      <c r="B5801" s="126">
        <v>-53200</v>
      </c>
      <c r="K5801" s="113">
        <f t="shared" si="92"/>
        <v>-66982.383419689126</v>
      </c>
    </row>
    <row r="5802" spans="2:11" x14ac:dyDescent="0.3">
      <c r="B5802" s="126">
        <v>-64400.000000000007</v>
      </c>
      <c r="K5802" s="113">
        <f t="shared" si="92"/>
        <v>-81083.937823834203</v>
      </c>
    </row>
    <row r="5803" spans="2:11" x14ac:dyDescent="0.3">
      <c r="B5803" s="126">
        <v>-71740</v>
      </c>
      <c r="K5803" s="113">
        <f t="shared" si="92"/>
        <v>-90325.492227979281</v>
      </c>
    </row>
    <row r="5804" spans="2:11" x14ac:dyDescent="0.3">
      <c r="B5804" s="126">
        <v>-77000</v>
      </c>
      <c r="K5804" s="113">
        <f t="shared" si="92"/>
        <v>-96948.186528497405</v>
      </c>
    </row>
    <row r="5805" spans="2:11" x14ac:dyDescent="0.3">
      <c r="B5805" s="126">
        <v>-78160</v>
      </c>
      <c r="K5805" s="113">
        <f t="shared" si="92"/>
        <v>-98408.70466321244</v>
      </c>
    </row>
    <row r="5806" spans="2:11" x14ac:dyDescent="0.3">
      <c r="B5806" s="126">
        <v>-75930</v>
      </c>
      <c r="K5806" s="113">
        <f t="shared" si="92"/>
        <v>-95600.984455958547</v>
      </c>
    </row>
    <row r="5807" spans="2:11" x14ac:dyDescent="0.3">
      <c r="B5807" s="126">
        <v>-70990</v>
      </c>
      <c r="K5807" s="113">
        <f t="shared" si="92"/>
        <v>-89381.191709844556</v>
      </c>
    </row>
    <row r="5808" spans="2:11" x14ac:dyDescent="0.3">
      <c r="B5808" s="126">
        <v>-62070</v>
      </c>
      <c r="K5808" s="113">
        <f t="shared" si="92"/>
        <v>-78150.310880829013</v>
      </c>
    </row>
    <row r="5809" spans="2:11" x14ac:dyDescent="0.3">
      <c r="B5809" s="126">
        <v>-51310</v>
      </c>
      <c r="K5809" s="113">
        <f t="shared" si="92"/>
        <v>-64602.74611398964</v>
      </c>
    </row>
    <row r="5810" spans="2:11" x14ac:dyDescent="0.3">
      <c r="B5810" s="126">
        <v>-40660</v>
      </c>
      <c r="K5810" s="113">
        <f t="shared" si="92"/>
        <v>-51193.678756476686</v>
      </c>
    </row>
    <row r="5811" spans="2:11" x14ac:dyDescent="0.3">
      <c r="B5811" s="126">
        <v>0</v>
      </c>
      <c r="K5811" s="113">
        <f t="shared" si="92"/>
        <v>0</v>
      </c>
    </row>
    <row r="5812" spans="2:11" x14ac:dyDescent="0.3">
      <c r="B5812" s="126">
        <v>0</v>
      </c>
      <c r="K5812" s="113">
        <f t="shared" si="92"/>
        <v>0</v>
      </c>
    </row>
    <row r="5813" spans="2:11" x14ac:dyDescent="0.3">
      <c r="B5813" s="126">
        <v>0</v>
      </c>
      <c r="K5813" s="113">
        <f t="shared" si="92"/>
        <v>0</v>
      </c>
    </row>
    <row r="5814" spans="2:11" x14ac:dyDescent="0.3">
      <c r="B5814" s="126">
        <v>0</v>
      </c>
      <c r="K5814" s="113">
        <f t="shared" si="92"/>
        <v>0</v>
      </c>
    </row>
    <row r="5815" spans="2:11" x14ac:dyDescent="0.3">
      <c r="B5815" s="126">
        <v>0</v>
      </c>
      <c r="K5815" s="113">
        <f t="shared" si="92"/>
        <v>0</v>
      </c>
    </row>
    <row r="5816" spans="2:11" x14ac:dyDescent="0.3">
      <c r="B5816" s="126">
        <v>0</v>
      </c>
      <c r="K5816" s="113">
        <f t="shared" si="92"/>
        <v>0</v>
      </c>
    </row>
    <row r="5817" spans="2:11" x14ac:dyDescent="0.3">
      <c r="B5817" s="126">
        <v>0</v>
      </c>
      <c r="K5817" s="113">
        <f t="shared" si="92"/>
        <v>0</v>
      </c>
    </row>
    <row r="5818" spans="2:11" x14ac:dyDescent="0.3">
      <c r="B5818" s="126">
        <v>0</v>
      </c>
      <c r="K5818" s="113">
        <f t="shared" si="92"/>
        <v>0</v>
      </c>
    </row>
    <row r="5819" spans="2:11" x14ac:dyDescent="0.3">
      <c r="B5819" s="126">
        <v>0</v>
      </c>
      <c r="K5819" s="113">
        <f t="shared" si="92"/>
        <v>0</v>
      </c>
    </row>
    <row r="5820" spans="2:11" x14ac:dyDescent="0.3">
      <c r="B5820" s="126">
        <v>0</v>
      </c>
      <c r="K5820" s="113">
        <f t="shared" si="92"/>
        <v>0</v>
      </c>
    </row>
    <row r="5821" spans="2:11" x14ac:dyDescent="0.3">
      <c r="B5821" s="126">
        <v>-39810</v>
      </c>
      <c r="K5821" s="113">
        <f t="shared" si="92"/>
        <v>-50123.471502590677</v>
      </c>
    </row>
    <row r="5822" spans="2:11" x14ac:dyDescent="0.3">
      <c r="B5822" s="126">
        <v>-24310</v>
      </c>
      <c r="K5822" s="113">
        <f t="shared" si="92"/>
        <v>-30607.927461139898</v>
      </c>
    </row>
    <row r="5823" spans="2:11" x14ac:dyDescent="0.3">
      <c r="B5823" s="126">
        <v>-37250</v>
      </c>
      <c r="K5823" s="113">
        <f t="shared" si="92"/>
        <v>-46900.259067357518</v>
      </c>
    </row>
    <row r="5824" spans="2:11" x14ac:dyDescent="0.3">
      <c r="B5824" s="126">
        <v>-50730</v>
      </c>
      <c r="K5824" s="113">
        <f t="shared" si="92"/>
        <v>-63872.487046632123</v>
      </c>
    </row>
    <row r="5825" spans="2:11" x14ac:dyDescent="0.3">
      <c r="B5825" s="126">
        <v>-60960</v>
      </c>
      <c r="K5825" s="113">
        <f t="shared" si="92"/>
        <v>-76752.746113989633</v>
      </c>
    </row>
    <row r="5826" spans="2:11" x14ac:dyDescent="0.3">
      <c r="B5826" s="126">
        <v>-68150</v>
      </c>
      <c r="K5826" s="113">
        <f t="shared" si="92"/>
        <v>-85805.440414507771</v>
      </c>
    </row>
    <row r="5827" spans="2:11" x14ac:dyDescent="0.3">
      <c r="B5827" s="126">
        <v>-64099.999999999993</v>
      </c>
      <c r="K5827" s="113">
        <f t="shared" si="92"/>
        <v>-80706.21761658031</v>
      </c>
    </row>
    <row r="5828" spans="2:11" x14ac:dyDescent="0.3">
      <c r="B5828" s="126">
        <v>-74840</v>
      </c>
      <c r="K5828" s="113">
        <f t="shared" si="92"/>
        <v>-94228.601036269436</v>
      </c>
    </row>
    <row r="5829" spans="2:11" x14ac:dyDescent="0.3">
      <c r="B5829" s="126">
        <v>-74940</v>
      </c>
      <c r="K5829" s="113">
        <f t="shared" si="92"/>
        <v>-94354.507772020734</v>
      </c>
    </row>
    <row r="5830" spans="2:11" x14ac:dyDescent="0.3">
      <c r="B5830" s="126">
        <v>-77080</v>
      </c>
      <c r="K5830" s="113">
        <f t="shared" si="92"/>
        <v>-97048.911917098449</v>
      </c>
    </row>
    <row r="5831" spans="2:11" x14ac:dyDescent="0.3">
      <c r="B5831" s="126">
        <v>-73390</v>
      </c>
      <c r="K5831" s="113">
        <f t="shared" si="92"/>
        <v>-92402.953367875656</v>
      </c>
    </row>
    <row r="5832" spans="2:11" x14ac:dyDescent="0.3">
      <c r="B5832" s="126">
        <v>-64670</v>
      </c>
      <c r="K5832" s="113">
        <f t="shared" ref="K5832:K5895" si="93">IF(B5832&gt;0,B5832*(1-(1/4.03)),B5832*(1+(1/3.86)))</f>
        <v>-81423.886010362694</v>
      </c>
    </row>
    <row r="5833" spans="2:11" x14ac:dyDescent="0.3">
      <c r="B5833" s="126">
        <v>-52400</v>
      </c>
      <c r="K5833" s="113">
        <f t="shared" si="93"/>
        <v>-65975.129533678759</v>
      </c>
    </row>
    <row r="5834" spans="2:11" x14ac:dyDescent="0.3">
      <c r="B5834" s="126">
        <v>-40230</v>
      </c>
      <c r="K5834" s="113">
        <f t="shared" si="93"/>
        <v>-50652.279792746114</v>
      </c>
    </row>
    <row r="5835" spans="2:11" x14ac:dyDescent="0.3">
      <c r="B5835" s="126">
        <v>0</v>
      </c>
      <c r="K5835" s="113">
        <f t="shared" si="93"/>
        <v>0</v>
      </c>
    </row>
    <row r="5836" spans="2:11" x14ac:dyDescent="0.3">
      <c r="B5836" s="126">
        <v>0</v>
      </c>
      <c r="K5836" s="113">
        <f t="shared" si="93"/>
        <v>0</v>
      </c>
    </row>
    <row r="5837" spans="2:11" x14ac:dyDescent="0.3">
      <c r="B5837" s="126">
        <v>0</v>
      </c>
      <c r="K5837" s="113">
        <f t="shared" si="93"/>
        <v>0</v>
      </c>
    </row>
    <row r="5838" spans="2:11" x14ac:dyDescent="0.3">
      <c r="B5838" s="126">
        <v>0</v>
      </c>
      <c r="K5838" s="113">
        <f t="shared" si="93"/>
        <v>0</v>
      </c>
    </row>
    <row r="5839" spans="2:11" x14ac:dyDescent="0.3">
      <c r="B5839" s="126">
        <v>0</v>
      </c>
      <c r="K5839" s="113">
        <f t="shared" si="93"/>
        <v>0</v>
      </c>
    </row>
    <row r="5840" spans="2:11" x14ac:dyDescent="0.3">
      <c r="B5840" s="126">
        <v>0</v>
      </c>
      <c r="K5840" s="113">
        <f t="shared" si="93"/>
        <v>0</v>
      </c>
    </row>
    <row r="5841" spans="2:11" x14ac:dyDescent="0.3">
      <c r="B5841" s="126">
        <v>0</v>
      </c>
      <c r="K5841" s="113">
        <f t="shared" si="93"/>
        <v>0</v>
      </c>
    </row>
    <row r="5842" spans="2:11" x14ac:dyDescent="0.3">
      <c r="B5842" s="126">
        <v>0</v>
      </c>
      <c r="K5842" s="113">
        <f t="shared" si="93"/>
        <v>0</v>
      </c>
    </row>
    <row r="5843" spans="2:11" x14ac:dyDescent="0.3">
      <c r="B5843" s="126">
        <v>0</v>
      </c>
      <c r="K5843" s="113">
        <f t="shared" si="93"/>
        <v>0</v>
      </c>
    </row>
    <row r="5844" spans="2:11" x14ac:dyDescent="0.3">
      <c r="B5844" s="126">
        <v>0</v>
      </c>
      <c r="K5844" s="113">
        <f t="shared" si="93"/>
        <v>0</v>
      </c>
    </row>
    <row r="5845" spans="2:11" x14ac:dyDescent="0.3">
      <c r="B5845" s="126">
        <v>0</v>
      </c>
      <c r="K5845" s="113">
        <f t="shared" si="93"/>
        <v>0</v>
      </c>
    </row>
    <row r="5846" spans="2:11" x14ac:dyDescent="0.3">
      <c r="B5846" s="126">
        <v>-53710</v>
      </c>
      <c r="K5846" s="113">
        <f t="shared" si="93"/>
        <v>-67624.507772020734</v>
      </c>
    </row>
    <row r="5847" spans="2:11" x14ac:dyDescent="0.3">
      <c r="B5847" s="126">
        <v>-33780</v>
      </c>
      <c r="K5847" s="113">
        <f t="shared" si="93"/>
        <v>-42531.295336787567</v>
      </c>
    </row>
    <row r="5848" spans="2:11" x14ac:dyDescent="0.3">
      <c r="B5848" s="126">
        <v>-35670</v>
      </c>
      <c r="K5848" s="113">
        <f t="shared" si="93"/>
        <v>-44910.932642487045</v>
      </c>
    </row>
    <row r="5849" spans="2:11" x14ac:dyDescent="0.3">
      <c r="B5849" s="126">
        <v>-41870</v>
      </c>
      <c r="K5849" s="113">
        <f t="shared" si="93"/>
        <v>-52717.150259067355</v>
      </c>
    </row>
    <row r="5850" spans="2:11" x14ac:dyDescent="0.3">
      <c r="B5850" s="126">
        <v>-49070</v>
      </c>
      <c r="K5850" s="113">
        <f t="shared" si="93"/>
        <v>-61782.435233160621</v>
      </c>
    </row>
    <row r="5851" spans="2:11" x14ac:dyDescent="0.3">
      <c r="B5851" s="126">
        <v>-52730</v>
      </c>
      <c r="K5851" s="113">
        <f t="shared" si="93"/>
        <v>-66390.62176165804</v>
      </c>
    </row>
    <row r="5852" spans="2:11" x14ac:dyDescent="0.3">
      <c r="B5852" s="126">
        <v>-58630</v>
      </c>
      <c r="K5852" s="113">
        <f t="shared" si="93"/>
        <v>-73819.119170984457</v>
      </c>
    </row>
    <row r="5853" spans="2:11" x14ac:dyDescent="0.3">
      <c r="B5853" s="126">
        <v>-56790</v>
      </c>
      <c r="K5853" s="113">
        <f t="shared" si="93"/>
        <v>-71502.435233160621</v>
      </c>
    </row>
    <row r="5854" spans="2:11" x14ac:dyDescent="0.3">
      <c r="B5854" s="126">
        <v>-57750</v>
      </c>
      <c r="K5854" s="113">
        <f t="shared" si="93"/>
        <v>-72711.139896373061</v>
      </c>
    </row>
    <row r="5855" spans="2:11" x14ac:dyDescent="0.3">
      <c r="B5855" s="126">
        <v>-54710</v>
      </c>
      <c r="K5855" s="113">
        <f t="shared" si="93"/>
        <v>-68883.575129533681</v>
      </c>
    </row>
    <row r="5856" spans="2:11" x14ac:dyDescent="0.3">
      <c r="B5856" s="126">
        <v>-46230</v>
      </c>
      <c r="K5856" s="113">
        <f t="shared" si="93"/>
        <v>-58206.683937823836</v>
      </c>
    </row>
    <row r="5857" spans="2:11" x14ac:dyDescent="0.3">
      <c r="B5857" s="126">
        <v>-38930</v>
      </c>
      <c r="K5857" s="113">
        <f t="shared" si="93"/>
        <v>-49015.492227979274</v>
      </c>
    </row>
    <row r="5858" spans="2:11" x14ac:dyDescent="0.3">
      <c r="B5858" s="126">
        <v>-32170</v>
      </c>
      <c r="K5858" s="113">
        <f t="shared" si="93"/>
        <v>-40504.196891191714</v>
      </c>
    </row>
    <row r="5859" spans="2:11" x14ac:dyDescent="0.3">
      <c r="B5859" s="126">
        <v>0</v>
      </c>
      <c r="K5859" s="113">
        <f t="shared" si="93"/>
        <v>0</v>
      </c>
    </row>
    <row r="5860" spans="2:11" x14ac:dyDescent="0.3">
      <c r="B5860" s="126">
        <v>0</v>
      </c>
      <c r="K5860" s="113">
        <f t="shared" si="93"/>
        <v>0</v>
      </c>
    </row>
    <row r="5861" spans="2:11" x14ac:dyDescent="0.3">
      <c r="B5861" s="126">
        <v>0</v>
      </c>
      <c r="K5861" s="113">
        <f t="shared" si="93"/>
        <v>0</v>
      </c>
    </row>
    <row r="5862" spans="2:11" x14ac:dyDescent="0.3">
      <c r="B5862" s="126">
        <v>0</v>
      </c>
      <c r="K5862" s="113">
        <f t="shared" si="93"/>
        <v>0</v>
      </c>
    </row>
    <row r="5863" spans="2:11" x14ac:dyDescent="0.3">
      <c r="B5863" s="126">
        <v>0</v>
      </c>
      <c r="K5863" s="113">
        <f t="shared" si="93"/>
        <v>0</v>
      </c>
    </row>
    <row r="5864" spans="2:11" x14ac:dyDescent="0.3">
      <c r="B5864" s="126">
        <v>0</v>
      </c>
      <c r="K5864" s="113">
        <f t="shared" si="93"/>
        <v>0</v>
      </c>
    </row>
    <row r="5865" spans="2:11" x14ac:dyDescent="0.3">
      <c r="B5865" s="126">
        <v>0</v>
      </c>
      <c r="K5865" s="113">
        <f t="shared" si="93"/>
        <v>0</v>
      </c>
    </row>
    <row r="5866" spans="2:11" x14ac:dyDescent="0.3">
      <c r="B5866" s="126">
        <v>0</v>
      </c>
      <c r="K5866" s="113">
        <f t="shared" si="93"/>
        <v>0</v>
      </c>
    </row>
    <row r="5867" spans="2:11" x14ac:dyDescent="0.3">
      <c r="B5867" s="126">
        <v>0</v>
      </c>
      <c r="K5867" s="113">
        <f t="shared" si="93"/>
        <v>0</v>
      </c>
    </row>
    <row r="5868" spans="2:11" x14ac:dyDescent="0.3">
      <c r="B5868" s="126">
        <v>0</v>
      </c>
      <c r="K5868" s="113">
        <f t="shared" si="93"/>
        <v>0</v>
      </c>
    </row>
    <row r="5869" spans="2:11" x14ac:dyDescent="0.3">
      <c r="B5869" s="126">
        <v>0</v>
      </c>
      <c r="K5869" s="113">
        <f t="shared" si="93"/>
        <v>0</v>
      </c>
    </row>
    <row r="5870" spans="2:11" x14ac:dyDescent="0.3">
      <c r="B5870" s="126">
        <v>0</v>
      </c>
      <c r="K5870" s="113">
        <f t="shared" si="93"/>
        <v>0</v>
      </c>
    </row>
    <row r="5871" spans="2:11" x14ac:dyDescent="0.3">
      <c r="B5871" s="126">
        <v>0</v>
      </c>
      <c r="K5871" s="113">
        <f t="shared" si="93"/>
        <v>0</v>
      </c>
    </row>
    <row r="5872" spans="2:11" x14ac:dyDescent="0.3">
      <c r="B5872" s="126">
        <v>0</v>
      </c>
      <c r="K5872" s="113">
        <f t="shared" si="93"/>
        <v>0</v>
      </c>
    </row>
    <row r="5873" spans="2:11" x14ac:dyDescent="0.3">
      <c r="B5873" s="126">
        <v>-79590</v>
      </c>
      <c r="K5873" s="113">
        <f t="shared" si="93"/>
        <v>-100209.17098445597</v>
      </c>
    </row>
    <row r="5874" spans="2:11" x14ac:dyDescent="0.3">
      <c r="B5874" s="126">
        <v>-58960</v>
      </c>
      <c r="K5874" s="113">
        <f t="shared" si="93"/>
        <v>-74234.611398963738</v>
      </c>
    </row>
    <row r="5875" spans="2:11" x14ac:dyDescent="0.3">
      <c r="B5875" s="126">
        <v>-60280</v>
      </c>
      <c r="K5875" s="113">
        <f t="shared" si="93"/>
        <v>-75896.580310880832</v>
      </c>
    </row>
    <row r="5876" spans="2:11" x14ac:dyDescent="0.3">
      <c r="B5876" s="126">
        <v>-59090</v>
      </c>
      <c r="K5876" s="113">
        <f t="shared" si="93"/>
        <v>-74398.290155440423</v>
      </c>
    </row>
    <row r="5877" spans="2:11" x14ac:dyDescent="0.3">
      <c r="B5877" s="126">
        <v>-58910</v>
      </c>
      <c r="K5877" s="113">
        <f t="shared" si="93"/>
        <v>-74171.658031088082</v>
      </c>
    </row>
    <row r="5878" spans="2:11" x14ac:dyDescent="0.3">
      <c r="B5878" s="126">
        <v>-55120</v>
      </c>
      <c r="K5878" s="113">
        <f t="shared" si="93"/>
        <v>-69399.792746113992</v>
      </c>
    </row>
    <row r="5879" spans="2:11" x14ac:dyDescent="0.3">
      <c r="B5879" s="126">
        <v>-50620</v>
      </c>
      <c r="K5879" s="113">
        <f t="shared" si="93"/>
        <v>-63733.989637305698</v>
      </c>
    </row>
    <row r="5880" spans="2:11" x14ac:dyDescent="0.3">
      <c r="B5880" s="126">
        <v>0</v>
      </c>
      <c r="K5880" s="113">
        <f t="shared" si="93"/>
        <v>0</v>
      </c>
    </row>
    <row r="5881" spans="2:11" x14ac:dyDescent="0.3">
      <c r="B5881" s="126">
        <v>0</v>
      </c>
      <c r="K5881" s="113">
        <f t="shared" si="93"/>
        <v>0</v>
      </c>
    </row>
    <row r="5882" spans="2:11" x14ac:dyDescent="0.3">
      <c r="B5882" s="126">
        <v>0</v>
      </c>
      <c r="K5882" s="113">
        <f t="shared" si="93"/>
        <v>0</v>
      </c>
    </row>
    <row r="5883" spans="2:11" x14ac:dyDescent="0.3">
      <c r="B5883" s="126">
        <v>0</v>
      </c>
      <c r="K5883" s="113">
        <f t="shared" si="93"/>
        <v>0</v>
      </c>
    </row>
    <row r="5884" spans="2:11" x14ac:dyDescent="0.3">
      <c r="B5884" s="126">
        <v>0</v>
      </c>
      <c r="K5884" s="113">
        <f t="shared" si="93"/>
        <v>0</v>
      </c>
    </row>
    <row r="5885" spans="2:11" x14ac:dyDescent="0.3">
      <c r="B5885" s="126">
        <v>0</v>
      </c>
      <c r="K5885" s="113">
        <f t="shared" si="93"/>
        <v>0</v>
      </c>
    </row>
    <row r="5886" spans="2:11" x14ac:dyDescent="0.3">
      <c r="B5886" s="126">
        <v>0</v>
      </c>
      <c r="K5886" s="113">
        <f t="shared" si="93"/>
        <v>0</v>
      </c>
    </row>
    <row r="5887" spans="2:11" x14ac:dyDescent="0.3">
      <c r="B5887" s="126">
        <v>0</v>
      </c>
      <c r="K5887" s="113">
        <f t="shared" si="93"/>
        <v>0</v>
      </c>
    </row>
    <row r="5888" spans="2:11" x14ac:dyDescent="0.3">
      <c r="B5888" s="126">
        <v>0</v>
      </c>
      <c r="K5888" s="113">
        <f t="shared" si="93"/>
        <v>0</v>
      </c>
    </row>
    <row r="5889" spans="2:11" x14ac:dyDescent="0.3">
      <c r="B5889" s="126">
        <v>0</v>
      </c>
      <c r="K5889" s="113">
        <f t="shared" si="93"/>
        <v>0</v>
      </c>
    </row>
    <row r="5890" spans="2:11" x14ac:dyDescent="0.3">
      <c r="B5890" s="126">
        <v>0</v>
      </c>
      <c r="K5890" s="113">
        <f t="shared" si="93"/>
        <v>0</v>
      </c>
    </row>
    <row r="5891" spans="2:11" x14ac:dyDescent="0.3">
      <c r="B5891" s="126">
        <v>0</v>
      </c>
      <c r="K5891" s="113">
        <f t="shared" si="93"/>
        <v>0</v>
      </c>
    </row>
    <row r="5892" spans="2:11" x14ac:dyDescent="0.3">
      <c r="B5892" s="126">
        <v>0</v>
      </c>
      <c r="K5892" s="113">
        <f t="shared" si="93"/>
        <v>0</v>
      </c>
    </row>
    <row r="5893" spans="2:11" x14ac:dyDescent="0.3">
      <c r="B5893" s="126">
        <v>-59250</v>
      </c>
      <c r="K5893" s="113">
        <f t="shared" si="93"/>
        <v>-74599.740932642482</v>
      </c>
    </row>
    <row r="5894" spans="2:11" x14ac:dyDescent="0.3">
      <c r="B5894" s="126">
        <v>-38300</v>
      </c>
      <c r="K5894" s="113">
        <f t="shared" si="93"/>
        <v>-48222.279792746114</v>
      </c>
    </row>
    <row r="5895" spans="2:11" x14ac:dyDescent="0.3">
      <c r="B5895" s="126">
        <v>-48360</v>
      </c>
      <c r="K5895" s="113">
        <f t="shared" si="93"/>
        <v>-60888.497409326425</v>
      </c>
    </row>
    <row r="5896" spans="2:11" x14ac:dyDescent="0.3">
      <c r="B5896" s="126">
        <v>-58840</v>
      </c>
      <c r="K5896" s="113">
        <f t="shared" ref="K5896:K5959" si="94">IF(B5896&gt;0,B5896*(1-(1/4.03)),B5896*(1+(1/3.86)))</f>
        <v>-74083.523316062172</v>
      </c>
    </row>
    <row r="5897" spans="2:11" x14ac:dyDescent="0.3">
      <c r="B5897" s="126">
        <v>-67900</v>
      </c>
      <c r="K5897" s="113">
        <f t="shared" si="94"/>
        <v>-85490.673575129535</v>
      </c>
    </row>
    <row r="5898" spans="2:11" x14ac:dyDescent="0.3">
      <c r="B5898" s="126">
        <v>-74100</v>
      </c>
      <c r="K5898" s="113">
        <f t="shared" si="94"/>
        <v>-93296.891191709845</v>
      </c>
    </row>
    <row r="5899" spans="2:11" x14ac:dyDescent="0.3">
      <c r="B5899" s="126">
        <v>-78790</v>
      </c>
      <c r="K5899" s="113">
        <f t="shared" si="94"/>
        <v>-99201.9170984456</v>
      </c>
    </row>
    <row r="5900" spans="2:11" x14ac:dyDescent="0.3">
      <c r="B5900" s="126">
        <v>-82080</v>
      </c>
      <c r="K5900" s="113">
        <f t="shared" si="94"/>
        <v>-103344.24870466322</v>
      </c>
    </row>
    <row r="5901" spans="2:11" x14ac:dyDescent="0.3">
      <c r="B5901" s="126">
        <v>-83180</v>
      </c>
      <c r="K5901" s="113">
        <f t="shared" si="94"/>
        <v>-104729.22279792746</v>
      </c>
    </row>
    <row r="5902" spans="2:11" x14ac:dyDescent="0.3">
      <c r="B5902" s="126">
        <v>-79390</v>
      </c>
      <c r="K5902" s="113">
        <f t="shared" si="94"/>
        <v>-99957.357512953371</v>
      </c>
    </row>
    <row r="5903" spans="2:11" x14ac:dyDescent="0.3">
      <c r="B5903" s="126">
        <v>-74360</v>
      </c>
      <c r="K5903" s="113">
        <f t="shared" si="94"/>
        <v>-93624.248704663216</v>
      </c>
    </row>
    <row r="5904" spans="2:11" x14ac:dyDescent="0.3">
      <c r="B5904" s="126">
        <v>-64790.000000000007</v>
      </c>
      <c r="K5904" s="113">
        <f t="shared" si="94"/>
        <v>-81574.97409326426</v>
      </c>
    </row>
    <row r="5905" spans="2:11" x14ac:dyDescent="0.3">
      <c r="B5905" s="126">
        <v>-53160</v>
      </c>
      <c r="K5905" s="113">
        <f t="shared" si="94"/>
        <v>-66932.020725388604</v>
      </c>
    </row>
    <row r="5906" spans="2:11" x14ac:dyDescent="0.3">
      <c r="B5906" s="126">
        <v>-43280</v>
      </c>
      <c r="K5906" s="113">
        <f t="shared" si="94"/>
        <v>-54492.435233160621</v>
      </c>
    </row>
    <row r="5907" spans="2:11" x14ac:dyDescent="0.3">
      <c r="B5907" s="126">
        <v>0</v>
      </c>
      <c r="K5907" s="113">
        <f t="shared" si="94"/>
        <v>0</v>
      </c>
    </row>
    <row r="5908" spans="2:11" x14ac:dyDescent="0.3">
      <c r="B5908" s="126">
        <v>0</v>
      </c>
      <c r="K5908" s="113">
        <f t="shared" si="94"/>
        <v>0</v>
      </c>
    </row>
    <row r="5909" spans="2:11" x14ac:dyDescent="0.3">
      <c r="B5909" s="126">
        <v>0</v>
      </c>
      <c r="K5909" s="113">
        <f t="shared" si="94"/>
        <v>0</v>
      </c>
    </row>
    <row r="5910" spans="2:11" x14ac:dyDescent="0.3">
      <c r="B5910" s="126">
        <v>0</v>
      </c>
      <c r="K5910" s="113">
        <f t="shared" si="94"/>
        <v>0</v>
      </c>
    </row>
    <row r="5911" spans="2:11" x14ac:dyDescent="0.3">
      <c r="B5911" s="126">
        <v>0</v>
      </c>
      <c r="K5911" s="113">
        <f t="shared" si="94"/>
        <v>0</v>
      </c>
    </row>
    <row r="5912" spans="2:11" x14ac:dyDescent="0.3">
      <c r="B5912" s="126">
        <v>0</v>
      </c>
      <c r="K5912" s="113">
        <f t="shared" si="94"/>
        <v>0</v>
      </c>
    </row>
    <row r="5913" spans="2:11" x14ac:dyDescent="0.3">
      <c r="B5913" s="126">
        <v>0</v>
      </c>
      <c r="K5913" s="113">
        <f t="shared" si="94"/>
        <v>0</v>
      </c>
    </row>
    <row r="5914" spans="2:11" x14ac:dyDescent="0.3">
      <c r="B5914" s="126">
        <v>0</v>
      </c>
      <c r="K5914" s="113">
        <f t="shared" si="94"/>
        <v>0</v>
      </c>
    </row>
    <row r="5915" spans="2:11" x14ac:dyDescent="0.3">
      <c r="B5915" s="126">
        <v>0</v>
      </c>
      <c r="K5915" s="113">
        <f t="shared" si="94"/>
        <v>0</v>
      </c>
    </row>
    <row r="5916" spans="2:11" x14ac:dyDescent="0.3">
      <c r="B5916" s="126">
        <v>0</v>
      </c>
      <c r="K5916" s="113">
        <f t="shared" si="94"/>
        <v>0</v>
      </c>
    </row>
    <row r="5917" spans="2:11" x14ac:dyDescent="0.3">
      <c r="B5917" s="126">
        <v>-57390</v>
      </c>
      <c r="K5917" s="113">
        <f t="shared" si="94"/>
        <v>-72257.875647668392</v>
      </c>
    </row>
    <row r="5918" spans="2:11" x14ac:dyDescent="0.3">
      <c r="B5918" s="126">
        <v>-36280</v>
      </c>
      <c r="K5918" s="113">
        <f t="shared" si="94"/>
        <v>-45678.963730569951</v>
      </c>
    </row>
    <row r="5919" spans="2:11" x14ac:dyDescent="0.3">
      <c r="B5919" s="126">
        <v>-42520</v>
      </c>
      <c r="K5919" s="113">
        <f t="shared" si="94"/>
        <v>-53535.544041450776</v>
      </c>
    </row>
    <row r="5920" spans="2:11" x14ac:dyDescent="0.3">
      <c r="B5920" s="126">
        <v>-50010</v>
      </c>
      <c r="K5920" s="113">
        <f t="shared" si="94"/>
        <v>-62965.9585492228</v>
      </c>
    </row>
    <row r="5921" spans="2:11" x14ac:dyDescent="0.3">
      <c r="B5921" s="126">
        <v>-58260</v>
      </c>
      <c r="K5921" s="113">
        <f t="shared" si="94"/>
        <v>-73353.264248704669</v>
      </c>
    </row>
    <row r="5922" spans="2:11" x14ac:dyDescent="0.3">
      <c r="B5922" s="126">
        <v>-67090</v>
      </c>
      <c r="K5922" s="113">
        <f t="shared" si="94"/>
        <v>-84470.829015544048</v>
      </c>
    </row>
    <row r="5923" spans="2:11" x14ac:dyDescent="0.3">
      <c r="B5923" s="126">
        <v>-65519.999999999993</v>
      </c>
      <c r="K5923" s="113">
        <f t="shared" si="94"/>
        <v>-82494.093264248702</v>
      </c>
    </row>
    <row r="5924" spans="2:11" x14ac:dyDescent="0.3">
      <c r="B5924" s="126">
        <v>-74100</v>
      </c>
      <c r="K5924" s="113">
        <f t="shared" si="94"/>
        <v>-93296.891191709845</v>
      </c>
    </row>
    <row r="5925" spans="2:11" x14ac:dyDescent="0.3">
      <c r="B5925" s="126">
        <v>-69940</v>
      </c>
      <c r="K5925" s="113">
        <f t="shared" si="94"/>
        <v>-88059.170984455966</v>
      </c>
    </row>
    <row r="5926" spans="2:11" x14ac:dyDescent="0.3">
      <c r="B5926" s="126">
        <v>-71420</v>
      </c>
      <c r="K5926" s="113">
        <f t="shared" si="94"/>
        <v>-89922.590673575134</v>
      </c>
    </row>
    <row r="5927" spans="2:11" x14ac:dyDescent="0.3">
      <c r="B5927" s="126">
        <v>-65780</v>
      </c>
      <c r="K5927" s="113">
        <f t="shared" si="94"/>
        <v>-82821.450777202073</v>
      </c>
    </row>
    <row r="5928" spans="2:11" x14ac:dyDescent="0.3">
      <c r="B5928" s="126">
        <v>-57620</v>
      </c>
      <c r="K5928" s="113">
        <f t="shared" si="94"/>
        <v>-72547.461139896375</v>
      </c>
    </row>
    <row r="5929" spans="2:11" x14ac:dyDescent="0.3">
      <c r="B5929" s="126">
        <v>-48170</v>
      </c>
      <c r="K5929" s="113">
        <f t="shared" si="94"/>
        <v>-60649.274611398963</v>
      </c>
    </row>
    <row r="5930" spans="2:11" x14ac:dyDescent="0.3">
      <c r="B5930" s="126">
        <v>-39360</v>
      </c>
      <c r="K5930" s="113">
        <f t="shared" si="94"/>
        <v>-49556.891191709845</v>
      </c>
    </row>
    <row r="5931" spans="2:11" x14ac:dyDescent="0.3">
      <c r="B5931" s="126">
        <v>0</v>
      </c>
      <c r="K5931" s="113">
        <f t="shared" si="94"/>
        <v>0</v>
      </c>
    </row>
    <row r="5932" spans="2:11" x14ac:dyDescent="0.3">
      <c r="B5932" s="126">
        <v>0</v>
      </c>
      <c r="K5932" s="113">
        <f t="shared" si="94"/>
        <v>0</v>
      </c>
    </row>
    <row r="5933" spans="2:11" x14ac:dyDescent="0.3">
      <c r="B5933" s="126">
        <v>0</v>
      </c>
      <c r="K5933" s="113">
        <f t="shared" si="94"/>
        <v>0</v>
      </c>
    </row>
    <row r="5934" spans="2:11" x14ac:dyDescent="0.3">
      <c r="B5934" s="126">
        <v>0</v>
      </c>
      <c r="K5934" s="113">
        <f t="shared" si="94"/>
        <v>0</v>
      </c>
    </row>
    <row r="5935" spans="2:11" x14ac:dyDescent="0.3">
      <c r="B5935" s="126">
        <v>0</v>
      </c>
      <c r="K5935" s="113">
        <f t="shared" si="94"/>
        <v>0</v>
      </c>
    </row>
    <row r="5936" spans="2:11" x14ac:dyDescent="0.3">
      <c r="B5936" s="126">
        <v>0</v>
      </c>
      <c r="K5936" s="113">
        <f t="shared" si="94"/>
        <v>0</v>
      </c>
    </row>
    <row r="5937" spans="2:11" x14ac:dyDescent="0.3">
      <c r="B5937" s="126">
        <v>0</v>
      </c>
      <c r="K5937" s="113">
        <f t="shared" si="94"/>
        <v>0</v>
      </c>
    </row>
    <row r="5938" spans="2:11" x14ac:dyDescent="0.3">
      <c r="B5938" s="126">
        <v>0</v>
      </c>
      <c r="K5938" s="113">
        <f t="shared" si="94"/>
        <v>0</v>
      </c>
    </row>
    <row r="5939" spans="2:11" x14ac:dyDescent="0.3">
      <c r="B5939" s="126">
        <v>0</v>
      </c>
      <c r="K5939" s="113">
        <f t="shared" si="94"/>
        <v>0</v>
      </c>
    </row>
    <row r="5940" spans="2:11" x14ac:dyDescent="0.3">
      <c r="B5940" s="126">
        <v>0</v>
      </c>
      <c r="K5940" s="113">
        <f t="shared" si="94"/>
        <v>0</v>
      </c>
    </row>
    <row r="5941" spans="2:11" x14ac:dyDescent="0.3">
      <c r="B5941" s="126">
        <v>-58750</v>
      </c>
      <c r="K5941" s="113">
        <f t="shared" si="94"/>
        <v>-73970.207253886008</v>
      </c>
    </row>
    <row r="5942" spans="2:11" x14ac:dyDescent="0.3">
      <c r="B5942" s="126">
        <v>-39330</v>
      </c>
      <c r="K5942" s="113">
        <f t="shared" si="94"/>
        <v>-49519.119170984457</v>
      </c>
    </row>
    <row r="5943" spans="2:11" x14ac:dyDescent="0.3">
      <c r="B5943" s="126">
        <v>-46870</v>
      </c>
      <c r="K5943" s="113">
        <f t="shared" si="94"/>
        <v>-59012.487046632123</v>
      </c>
    </row>
    <row r="5944" spans="2:11" x14ac:dyDescent="0.3">
      <c r="B5944" s="126">
        <v>-56730</v>
      </c>
      <c r="K5944" s="113">
        <f t="shared" si="94"/>
        <v>-71426.891191709845</v>
      </c>
    </row>
    <row r="5945" spans="2:11" x14ac:dyDescent="0.3">
      <c r="B5945" s="126">
        <v>-62040</v>
      </c>
      <c r="K5945" s="113">
        <f t="shared" si="94"/>
        <v>-78112.538860103625</v>
      </c>
    </row>
    <row r="5946" spans="2:11" x14ac:dyDescent="0.3">
      <c r="B5946" s="126">
        <v>-68640</v>
      </c>
      <c r="K5946" s="113">
        <f t="shared" si="94"/>
        <v>-86422.383419689126</v>
      </c>
    </row>
    <row r="5947" spans="2:11" x14ac:dyDescent="0.3">
      <c r="B5947" s="126">
        <v>-75580</v>
      </c>
      <c r="K5947" s="113">
        <f t="shared" si="94"/>
        <v>-95160.310880829013</v>
      </c>
    </row>
    <row r="5948" spans="2:11" x14ac:dyDescent="0.3">
      <c r="B5948" s="126">
        <v>-79860</v>
      </c>
      <c r="K5948" s="113">
        <f t="shared" si="94"/>
        <v>-100549.11917098446</v>
      </c>
    </row>
    <row r="5949" spans="2:11" x14ac:dyDescent="0.3">
      <c r="B5949" s="126">
        <v>-79560</v>
      </c>
      <c r="K5949" s="113">
        <f t="shared" si="94"/>
        <v>-100171.39896373058</v>
      </c>
    </row>
    <row r="5950" spans="2:11" x14ac:dyDescent="0.3">
      <c r="B5950" s="126">
        <v>-78480</v>
      </c>
      <c r="K5950" s="113">
        <f t="shared" si="94"/>
        <v>-98811.606217616587</v>
      </c>
    </row>
    <row r="5951" spans="2:11" x14ac:dyDescent="0.3">
      <c r="B5951" s="126">
        <v>-74390</v>
      </c>
      <c r="K5951" s="113">
        <f t="shared" si="94"/>
        <v>-93662.020725388604</v>
      </c>
    </row>
    <row r="5952" spans="2:11" x14ac:dyDescent="0.3">
      <c r="B5952" s="126">
        <v>-65190</v>
      </c>
      <c r="K5952" s="113">
        <f t="shared" si="94"/>
        <v>-82078.601036269436</v>
      </c>
    </row>
    <row r="5953" spans="2:11" x14ac:dyDescent="0.3">
      <c r="B5953" s="126">
        <v>-53920</v>
      </c>
      <c r="K5953" s="113">
        <f t="shared" si="94"/>
        <v>-67888.911917098449</v>
      </c>
    </row>
    <row r="5954" spans="2:11" x14ac:dyDescent="0.3">
      <c r="B5954" s="126">
        <v>-43950</v>
      </c>
      <c r="K5954" s="113">
        <f t="shared" si="94"/>
        <v>-55336.010362694302</v>
      </c>
    </row>
    <row r="5955" spans="2:11" x14ac:dyDescent="0.3">
      <c r="B5955" s="126">
        <v>0</v>
      </c>
      <c r="K5955" s="113">
        <f t="shared" si="94"/>
        <v>0</v>
      </c>
    </row>
    <row r="5956" spans="2:11" x14ac:dyDescent="0.3">
      <c r="B5956" s="126">
        <v>0</v>
      </c>
      <c r="K5956" s="113">
        <f t="shared" si="94"/>
        <v>0</v>
      </c>
    </row>
    <row r="5957" spans="2:11" x14ac:dyDescent="0.3">
      <c r="B5957" s="126">
        <v>0</v>
      </c>
      <c r="K5957" s="113">
        <f t="shared" si="94"/>
        <v>0</v>
      </c>
    </row>
    <row r="5958" spans="2:11" x14ac:dyDescent="0.3">
      <c r="B5958" s="126">
        <v>0</v>
      </c>
      <c r="K5958" s="113">
        <f t="shared" si="94"/>
        <v>0</v>
      </c>
    </row>
    <row r="5959" spans="2:11" x14ac:dyDescent="0.3">
      <c r="B5959" s="126">
        <v>0</v>
      </c>
      <c r="K5959" s="113">
        <f t="shared" si="94"/>
        <v>0</v>
      </c>
    </row>
    <row r="5960" spans="2:11" x14ac:dyDescent="0.3">
      <c r="B5960" s="126">
        <v>0</v>
      </c>
      <c r="K5960" s="113">
        <f t="shared" ref="K5960:K6023" si="95">IF(B5960&gt;0,B5960*(1-(1/4.03)),B5960*(1+(1/3.86)))</f>
        <v>0</v>
      </c>
    </row>
    <row r="5961" spans="2:11" x14ac:dyDescent="0.3">
      <c r="B5961" s="126">
        <v>0</v>
      </c>
      <c r="K5961" s="113">
        <f t="shared" si="95"/>
        <v>0</v>
      </c>
    </row>
    <row r="5962" spans="2:11" x14ac:dyDescent="0.3">
      <c r="B5962" s="126">
        <v>0</v>
      </c>
      <c r="K5962" s="113">
        <f t="shared" si="95"/>
        <v>0</v>
      </c>
    </row>
    <row r="5963" spans="2:11" x14ac:dyDescent="0.3">
      <c r="B5963" s="126">
        <v>0</v>
      </c>
      <c r="K5963" s="113">
        <f t="shared" si="95"/>
        <v>0</v>
      </c>
    </row>
    <row r="5964" spans="2:11" x14ac:dyDescent="0.3">
      <c r="B5964" s="126">
        <v>0</v>
      </c>
      <c r="K5964" s="113">
        <f t="shared" si="95"/>
        <v>0</v>
      </c>
    </row>
    <row r="5965" spans="2:11" x14ac:dyDescent="0.3">
      <c r="B5965" s="126">
        <v>-58830</v>
      </c>
      <c r="K5965" s="113">
        <f t="shared" si="95"/>
        <v>-74070.932642487052</v>
      </c>
    </row>
    <row r="5966" spans="2:11" x14ac:dyDescent="0.3">
      <c r="B5966" s="126">
        <v>-37730</v>
      </c>
      <c r="K5966" s="113">
        <f t="shared" si="95"/>
        <v>-47504.611398963731</v>
      </c>
    </row>
    <row r="5967" spans="2:11" x14ac:dyDescent="0.3">
      <c r="B5967" s="126">
        <v>-45340</v>
      </c>
      <c r="K5967" s="113">
        <f t="shared" si="95"/>
        <v>-57086.113989637306</v>
      </c>
    </row>
    <row r="5968" spans="2:11" x14ac:dyDescent="0.3">
      <c r="B5968" s="126">
        <v>-52470</v>
      </c>
      <c r="K5968" s="113">
        <f t="shared" si="95"/>
        <v>-66063.264248704669</v>
      </c>
    </row>
    <row r="5969" spans="2:11" x14ac:dyDescent="0.3">
      <c r="B5969" s="126">
        <v>-64920</v>
      </c>
      <c r="K5969" s="113">
        <f t="shared" si="95"/>
        <v>-81738.652849740931</v>
      </c>
    </row>
    <row r="5970" spans="2:11" x14ac:dyDescent="0.3">
      <c r="B5970" s="126">
        <v>-70350</v>
      </c>
      <c r="K5970" s="113">
        <f t="shared" si="95"/>
        <v>-88575.388601036277</v>
      </c>
    </row>
    <row r="5971" spans="2:11" x14ac:dyDescent="0.3">
      <c r="B5971" s="126">
        <v>-76880</v>
      </c>
      <c r="K5971" s="113">
        <f t="shared" si="95"/>
        <v>-96797.098445595853</v>
      </c>
    </row>
    <row r="5972" spans="2:11" x14ac:dyDescent="0.3">
      <c r="B5972" s="126">
        <v>-80740</v>
      </c>
      <c r="K5972" s="113">
        <f t="shared" si="95"/>
        <v>-101657.09844559585</v>
      </c>
    </row>
    <row r="5973" spans="2:11" x14ac:dyDescent="0.3">
      <c r="B5973" s="126">
        <v>-80940</v>
      </c>
      <c r="K5973" s="113">
        <f t="shared" si="95"/>
        <v>-101908.91191709845</v>
      </c>
    </row>
    <row r="5974" spans="2:11" x14ac:dyDescent="0.3">
      <c r="B5974" s="126">
        <v>-78790</v>
      </c>
      <c r="K5974" s="113">
        <f t="shared" si="95"/>
        <v>-99201.9170984456</v>
      </c>
    </row>
    <row r="5975" spans="2:11" x14ac:dyDescent="0.3">
      <c r="B5975" s="126">
        <v>-75020</v>
      </c>
      <c r="K5975" s="113">
        <f t="shared" si="95"/>
        <v>-94455.233160621763</v>
      </c>
    </row>
    <row r="5976" spans="2:11" x14ac:dyDescent="0.3">
      <c r="B5976" s="126">
        <v>-66130</v>
      </c>
      <c r="K5976" s="113">
        <f t="shared" si="95"/>
        <v>-83262.124352331608</v>
      </c>
    </row>
    <row r="5977" spans="2:11" x14ac:dyDescent="0.3">
      <c r="B5977" s="126">
        <v>-54910</v>
      </c>
      <c r="K5977" s="113">
        <f t="shared" si="95"/>
        <v>-69135.388601036277</v>
      </c>
    </row>
    <row r="5978" spans="2:11" x14ac:dyDescent="0.3">
      <c r="B5978" s="126">
        <v>-43790</v>
      </c>
      <c r="K5978" s="113">
        <f t="shared" si="95"/>
        <v>-55134.559585492229</v>
      </c>
    </row>
    <row r="5979" spans="2:11" x14ac:dyDescent="0.3">
      <c r="B5979" s="126">
        <v>0</v>
      </c>
      <c r="K5979" s="113">
        <f t="shared" si="95"/>
        <v>0</v>
      </c>
    </row>
    <row r="5980" spans="2:11" x14ac:dyDescent="0.3">
      <c r="B5980" s="126">
        <v>0</v>
      </c>
      <c r="K5980" s="113">
        <f t="shared" si="95"/>
        <v>0</v>
      </c>
    </row>
    <row r="5981" spans="2:11" x14ac:dyDescent="0.3">
      <c r="B5981" s="126">
        <v>0</v>
      </c>
      <c r="K5981" s="113">
        <f t="shared" si="95"/>
        <v>0</v>
      </c>
    </row>
    <row r="5982" spans="2:11" x14ac:dyDescent="0.3">
      <c r="B5982" s="126">
        <v>0</v>
      </c>
      <c r="K5982" s="113">
        <f t="shared" si="95"/>
        <v>0</v>
      </c>
    </row>
    <row r="5983" spans="2:11" x14ac:dyDescent="0.3">
      <c r="B5983" s="126">
        <v>0</v>
      </c>
      <c r="K5983" s="113">
        <f t="shared" si="95"/>
        <v>0</v>
      </c>
    </row>
    <row r="5984" spans="2:11" x14ac:dyDescent="0.3">
      <c r="B5984" s="126">
        <v>0</v>
      </c>
      <c r="K5984" s="113">
        <f t="shared" si="95"/>
        <v>0</v>
      </c>
    </row>
    <row r="5985" spans="2:11" x14ac:dyDescent="0.3">
      <c r="B5985" s="126">
        <v>0</v>
      </c>
      <c r="K5985" s="113">
        <f t="shared" si="95"/>
        <v>0</v>
      </c>
    </row>
    <row r="5986" spans="2:11" x14ac:dyDescent="0.3">
      <c r="B5986" s="126">
        <v>0</v>
      </c>
      <c r="K5986" s="113">
        <f t="shared" si="95"/>
        <v>0</v>
      </c>
    </row>
    <row r="5987" spans="2:11" x14ac:dyDescent="0.3">
      <c r="B5987" s="126">
        <v>0</v>
      </c>
      <c r="K5987" s="113">
        <f t="shared" si="95"/>
        <v>0</v>
      </c>
    </row>
    <row r="5988" spans="2:11" x14ac:dyDescent="0.3">
      <c r="B5988" s="126">
        <v>0</v>
      </c>
      <c r="K5988" s="113">
        <f t="shared" si="95"/>
        <v>0</v>
      </c>
    </row>
    <row r="5989" spans="2:11" x14ac:dyDescent="0.3">
      <c r="B5989" s="126">
        <v>-53840</v>
      </c>
      <c r="K5989" s="113">
        <f t="shared" si="95"/>
        <v>-67788.186528497405</v>
      </c>
    </row>
    <row r="5990" spans="2:11" x14ac:dyDescent="0.3">
      <c r="B5990" s="126">
        <v>-35480</v>
      </c>
      <c r="K5990" s="113">
        <f t="shared" si="95"/>
        <v>-44671.709844559584</v>
      </c>
    </row>
    <row r="5991" spans="2:11" x14ac:dyDescent="0.3">
      <c r="B5991" s="126">
        <v>-46420</v>
      </c>
      <c r="K5991" s="113">
        <f t="shared" si="95"/>
        <v>-58445.906735751298</v>
      </c>
    </row>
    <row r="5992" spans="2:11" x14ac:dyDescent="0.3">
      <c r="B5992" s="126">
        <v>-59040</v>
      </c>
      <c r="K5992" s="113">
        <f t="shared" si="95"/>
        <v>-74335.336787564767</v>
      </c>
    </row>
    <row r="5993" spans="2:11" x14ac:dyDescent="0.3">
      <c r="B5993" s="126">
        <v>-66560</v>
      </c>
      <c r="K5993" s="113">
        <f t="shared" si="95"/>
        <v>-83803.523316062172</v>
      </c>
    </row>
    <row r="5994" spans="2:11" x14ac:dyDescent="0.3">
      <c r="B5994" s="126">
        <v>-73770</v>
      </c>
      <c r="K5994" s="113">
        <f t="shared" si="95"/>
        <v>-92881.398963730579</v>
      </c>
    </row>
    <row r="5995" spans="2:11" x14ac:dyDescent="0.3">
      <c r="B5995" s="126">
        <v>-78530</v>
      </c>
      <c r="K5995" s="113">
        <f t="shared" si="95"/>
        <v>-98874.559585492229</v>
      </c>
    </row>
    <row r="5996" spans="2:11" x14ac:dyDescent="0.3">
      <c r="B5996" s="126">
        <v>-81510</v>
      </c>
      <c r="K5996" s="113">
        <f t="shared" si="95"/>
        <v>-102626.58031088083</v>
      </c>
    </row>
    <row r="5997" spans="2:11" x14ac:dyDescent="0.3">
      <c r="B5997" s="126">
        <v>-82210</v>
      </c>
      <c r="K5997" s="113">
        <f t="shared" si="95"/>
        <v>-103507.9274611399</v>
      </c>
    </row>
    <row r="5998" spans="2:11" x14ac:dyDescent="0.3">
      <c r="B5998" s="126">
        <v>-80190</v>
      </c>
      <c r="K5998" s="113">
        <f t="shared" si="95"/>
        <v>-100964.61139896374</v>
      </c>
    </row>
    <row r="5999" spans="2:11" x14ac:dyDescent="0.3">
      <c r="B5999" s="126">
        <v>-74260</v>
      </c>
      <c r="K5999" s="113">
        <f t="shared" si="95"/>
        <v>-93498.341968911918</v>
      </c>
    </row>
    <row r="6000" spans="2:11" x14ac:dyDescent="0.3">
      <c r="B6000" s="126">
        <v>-65069.999999999993</v>
      </c>
      <c r="K6000" s="113">
        <f t="shared" si="95"/>
        <v>-81927.51295336787</v>
      </c>
    </row>
    <row r="6001" spans="2:11" x14ac:dyDescent="0.3">
      <c r="B6001" s="126">
        <v>-54290</v>
      </c>
      <c r="K6001" s="113">
        <f t="shared" si="95"/>
        <v>-68354.766839378237</v>
      </c>
    </row>
    <row r="6002" spans="2:11" x14ac:dyDescent="0.3">
      <c r="B6002" s="126">
        <v>-44490</v>
      </c>
      <c r="K6002" s="113">
        <f t="shared" si="95"/>
        <v>-56015.906735751298</v>
      </c>
    </row>
    <row r="6003" spans="2:11" x14ac:dyDescent="0.3">
      <c r="B6003" s="126">
        <v>0</v>
      </c>
      <c r="K6003" s="113">
        <f t="shared" si="95"/>
        <v>0</v>
      </c>
    </row>
    <row r="6004" spans="2:11" x14ac:dyDescent="0.3">
      <c r="B6004" s="126">
        <v>0</v>
      </c>
      <c r="K6004" s="113">
        <f t="shared" si="95"/>
        <v>0</v>
      </c>
    </row>
    <row r="6005" spans="2:11" x14ac:dyDescent="0.3">
      <c r="B6005" s="126">
        <v>0</v>
      </c>
      <c r="K6005" s="113">
        <f t="shared" si="95"/>
        <v>0</v>
      </c>
    </row>
    <row r="6006" spans="2:11" x14ac:dyDescent="0.3">
      <c r="B6006" s="126">
        <v>0</v>
      </c>
      <c r="K6006" s="113">
        <f t="shared" si="95"/>
        <v>0</v>
      </c>
    </row>
    <row r="6007" spans="2:11" x14ac:dyDescent="0.3">
      <c r="B6007" s="126">
        <v>0</v>
      </c>
      <c r="K6007" s="113">
        <f t="shared" si="95"/>
        <v>0</v>
      </c>
    </row>
    <row r="6008" spans="2:11" x14ac:dyDescent="0.3">
      <c r="B6008" s="126">
        <v>0</v>
      </c>
      <c r="K6008" s="113">
        <f t="shared" si="95"/>
        <v>0</v>
      </c>
    </row>
    <row r="6009" spans="2:11" x14ac:dyDescent="0.3">
      <c r="B6009" s="126">
        <v>0</v>
      </c>
      <c r="K6009" s="113">
        <f t="shared" si="95"/>
        <v>0</v>
      </c>
    </row>
    <row r="6010" spans="2:11" x14ac:dyDescent="0.3">
      <c r="B6010" s="126">
        <v>0</v>
      </c>
      <c r="K6010" s="113">
        <f t="shared" si="95"/>
        <v>0</v>
      </c>
    </row>
    <row r="6011" spans="2:11" x14ac:dyDescent="0.3">
      <c r="B6011" s="126">
        <v>0</v>
      </c>
      <c r="K6011" s="113">
        <f t="shared" si="95"/>
        <v>0</v>
      </c>
    </row>
    <row r="6012" spans="2:11" x14ac:dyDescent="0.3">
      <c r="B6012" s="126">
        <v>0</v>
      </c>
      <c r="K6012" s="113">
        <f t="shared" si="95"/>
        <v>0</v>
      </c>
    </row>
    <row r="6013" spans="2:11" x14ac:dyDescent="0.3">
      <c r="B6013" s="126">
        <v>0</v>
      </c>
      <c r="K6013" s="113">
        <f t="shared" si="95"/>
        <v>0</v>
      </c>
    </row>
    <row r="6014" spans="2:11" x14ac:dyDescent="0.3">
      <c r="B6014" s="126">
        <v>-57670</v>
      </c>
      <c r="K6014" s="113">
        <f t="shared" si="95"/>
        <v>-72610.414507772017</v>
      </c>
    </row>
    <row r="6015" spans="2:11" x14ac:dyDescent="0.3">
      <c r="B6015" s="126">
        <v>-35150</v>
      </c>
      <c r="K6015" s="113">
        <f t="shared" si="95"/>
        <v>-44256.21761658031</v>
      </c>
    </row>
    <row r="6016" spans="2:11" x14ac:dyDescent="0.3">
      <c r="B6016" s="126">
        <v>-36310</v>
      </c>
      <c r="K6016" s="113">
        <f t="shared" si="95"/>
        <v>-45716.735751295339</v>
      </c>
    </row>
    <row r="6017" spans="2:11" x14ac:dyDescent="0.3">
      <c r="B6017" s="126">
        <v>-45750</v>
      </c>
      <c r="K6017" s="113">
        <f t="shared" si="95"/>
        <v>-57602.331606217616</v>
      </c>
    </row>
    <row r="6018" spans="2:11" x14ac:dyDescent="0.3">
      <c r="B6018" s="126">
        <v>-51660</v>
      </c>
      <c r="K6018" s="113">
        <f t="shared" si="95"/>
        <v>-65043.419689119175</v>
      </c>
    </row>
    <row r="6019" spans="2:11" x14ac:dyDescent="0.3">
      <c r="B6019" s="126">
        <v>-56150</v>
      </c>
      <c r="K6019" s="113">
        <f t="shared" si="95"/>
        <v>-70696.632124352327</v>
      </c>
    </row>
    <row r="6020" spans="2:11" x14ac:dyDescent="0.3">
      <c r="B6020" s="126">
        <v>-61600</v>
      </c>
      <c r="K6020" s="113">
        <f t="shared" si="95"/>
        <v>-77558.549222797927</v>
      </c>
    </row>
    <row r="6021" spans="2:11" x14ac:dyDescent="0.3">
      <c r="B6021" s="126">
        <v>-63150</v>
      </c>
      <c r="K6021" s="113">
        <f t="shared" si="95"/>
        <v>-79510.103626943004</v>
      </c>
    </row>
    <row r="6022" spans="2:11" x14ac:dyDescent="0.3">
      <c r="B6022" s="126">
        <v>-59680</v>
      </c>
      <c r="K6022" s="113">
        <f t="shared" si="95"/>
        <v>-75141.139896373061</v>
      </c>
    </row>
    <row r="6023" spans="2:11" x14ac:dyDescent="0.3">
      <c r="B6023" s="126">
        <v>-56360</v>
      </c>
      <c r="K6023" s="113">
        <f t="shared" si="95"/>
        <v>-70961.036269430057</v>
      </c>
    </row>
    <row r="6024" spans="2:11" x14ac:dyDescent="0.3">
      <c r="B6024" s="126">
        <v>-49510</v>
      </c>
      <c r="K6024" s="113">
        <f t="shared" ref="K6024:K6087" si="96">IF(B6024&gt;0,B6024*(1-(1/4.03)),B6024*(1+(1/3.86)))</f>
        <v>-62336.424870466326</v>
      </c>
    </row>
    <row r="6025" spans="2:11" x14ac:dyDescent="0.3">
      <c r="B6025" s="126">
        <v>-41670</v>
      </c>
      <c r="K6025" s="113">
        <f t="shared" si="96"/>
        <v>-52465.336787564767</v>
      </c>
    </row>
    <row r="6026" spans="2:11" x14ac:dyDescent="0.3">
      <c r="B6026" s="126">
        <v>-35010</v>
      </c>
      <c r="K6026" s="113">
        <f t="shared" si="96"/>
        <v>-44079.948186528498</v>
      </c>
    </row>
    <row r="6027" spans="2:11" x14ac:dyDescent="0.3">
      <c r="B6027" s="126">
        <v>0</v>
      </c>
      <c r="K6027" s="113">
        <f t="shared" si="96"/>
        <v>0</v>
      </c>
    </row>
    <row r="6028" spans="2:11" x14ac:dyDescent="0.3">
      <c r="B6028" s="126">
        <v>0</v>
      </c>
      <c r="K6028" s="113">
        <f t="shared" si="96"/>
        <v>0</v>
      </c>
    </row>
    <row r="6029" spans="2:11" x14ac:dyDescent="0.3">
      <c r="B6029" s="126">
        <v>0</v>
      </c>
      <c r="K6029" s="113">
        <f t="shared" si="96"/>
        <v>0</v>
      </c>
    </row>
    <row r="6030" spans="2:11" x14ac:dyDescent="0.3">
      <c r="B6030" s="126">
        <v>0</v>
      </c>
      <c r="K6030" s="113">
        <f t="shared" si="96"/>
        <v>0</v>
      </c>
    </row>
    <row r="6031" spans="2:11" x14ac:dyDescent="0.3">
      <c r="B6031" s="126">
        <v>0</v>
      </c>
      <c r="K6031" s="113">
        <f t="shared" si="96"/>
        <v>0</v>
      </c>
    </row>
    <row r="6032" spans="2:11" x14ac:dyDescent="0.3">
      <c r="B6032" s="126">
        <v>0</v>
      </c>
      <c r="K6032" s="113">
        <f t="shared" si="96"/>
        <v>0</v>
      </c>
    </row>
    <row r="6033" spans="2:11" x14ac:dyDescent="0.3">
      <c r="B6033" s="126">
        <v>0</v>
      </c>
      <c r="K6033" s="113">
        <f t="shared" si="96"/>
        <v>0</v>
      </c>
    </row>
    <row r="6034" spans="2:11" x14ac:dyDescent="0.3">
      <c r="B6034" s="126">
        <v>0</v>
      </c>
      <c r="K6034" s="113">
        <f t="shared" si="96"/>
        <v>0</v>
      </c>
    </row>
    <row r="6035" spans="2:11" x14ac:dyDescent="0.3">
      <c r="B6035" s="126">
        <v>0</v>
      </c>
      <c r="K6035" s="113">
        <f t="shared" si="96"/>
        <v>0</v>
      </c>
    </row>
    <row r="6036" spans="2:11" x14ac:dyDescent="0.3">
      <c r="B6036" s="126">
        <v>0</v>
      </c>
      <c r="K6036" s="113">
        <f t="shared" si="96"/>
        <v>0</v>
      </c>
    </row>
    <row r="6037" spans="2:11" x14ac:dyDescent="0.3">
      <c r="B6037" s="126">
        <v>0</v>
      </c>
      <c r="K6037" s="113">
        <f t="shared" si="96"/>
        <v>0</v>
      </c>
    </row>
    <row r="6038" spans="2:11" x14ac:dyDescent="0.3">
      <c r="B6038" s="126">
        <v>0</v>
      </c>
      <c r="K6038" s="113">
        <f t="shared" si="96"/>
        <v>0</v>
      </c>
    </row>
    <row r="6039" spans="2:11" x14ac:dyDescent="0.3">
      <c r="B6039" s="126">
        <v>0</v>
      </c>
      <c r="K6039" s="113">
        <f t="shared" si="96"/>
        <v>0</v>
      </c>
    </row>
    <row r="6040" spans="2:11" x14ac:dyDescent="0.3">
      <c r="B6040" s="126">
        <v>0</v>
      </c>
      <c r="K6040" s="113">
        <f t="shared" si="96"/>
        <v>0</v>
      </c>
    </row>
    <row r="6041" spans="2:11" x14ac:dyDescent="0.3">
      <c r="B6041" s="126">
        <v>-82000</v>
      </c>
      <c r="K6041" s="113">
        <f t="shared" si="96"/>
        <v>-103243.52331606217</v>
      </c>
    </row>
    <row r="6042" spans="2:11" x14ac:dyDescent="0.3">
      <c r="B6042" s="126">
        <v>-63730</v>
      </c>
      <c r="K6042" s="113">
        <f t="shared" si="96"/>
        <v>-80240.362694300522</v>
      </c>
    </row>
    <row r="6043" spans="2:11" x14ac:dyDescent="0.3">
      <c r="B6043" s="126">
        <v>-65740</v>
      </c>
      <c r="K6043" s="113">
        <f t="shared" si="96"/>
        <v>-82771.088082901551</v>
      </c>
    </row>
    <row r="6044" spans="2:11" x14ac:dyDescent="0.3">
      <c r="B6044" s="126">
        <v>-59460</v>
      </c>
      <c r="K6044" s="113">
        <f t="shared" si="96"/>
        <v>-74864.145077720212</v>
      </c>
    </row>
    <row r="6045" spans="2:11" x14ac:dyDescent="0.3">
      <c r="B6045" s="126">
        <v>-61510</v>
      </c>
      <c r="K6045" s="113">
        <f t="shared" si="96"/>
        <v>-77445.233160621763</v>
      </c>
    </row>
    <row r="6046" spans="2:11" x14ac:dyDescent="0.3">
      <c r="B6046" s="126">
        <v>-60620</v>
      </c>
      <c r="K6046" s="113">
        <f t="shared" si="96"/>
        <v>-76324.663212435233</v>
      </c>
    </row>
    <row r="6047" spans="2:11" x14ac:dyDescent="0.3">
      <c r="B6047" s="126">
        <v>-55420</v>
      </c>
      <c r="K6047" s="113">
        <f t="shared" si="96"/>
        <v>-69777.512953367885</v>
      </c>
    </row>
    <row r="6048" spans="2:11" x14ac:dyDescent="0.3">
      <c r="B6048" s="126">
        <v>0</v>
      </c>
      <c r="K6048" s="113">
        <f t="shared" si="96"/>
        <v>0</v>
      </c>
    </row>
    <row r="6049" spans="2:11" x14ac:dyDescent="0.3">
      <c r="B6049" s="126">
        <v>0</v>
      </c>
      <c r="K6049" s="113">
        <f t="shared" si="96"/>
        <v>0</v>
      </c>
    </row>
    <row r="6050" spans="2:11" x14ac:dyDescent="0.3">
      <c r="B6050" s="126">
        <v>0</v>
      </c>
      <c r="K6050" s="113">
        <f t="shared" si="96"/>
        <v>0</v>
      </c>
    </row>
    <row r="6051" spans="2:11" x14ac:dyDescent="0.3">
      <c r="B6051" s="126">
        <v>0</v>
      </c>
      <c r="K6051" s="113">
        <f t="shared" si="96"/>
        <v>0</v>
      </c>
    </row>
    <row r="6052" spans="2:11" x14ac:dyDescent="0.3">
      <c r="B6052" s="126">
        <v>0</v>
      </c>
      <c r="K6052" s="113">
        <f t="shared" si="96"/>
        <v>0</v>
      </c>
    </row>
    <row r="6053" spans="2:11" x14ac:dyDescent="0.3">
      <c r="B6053" s="126">
        <v>0</v>
      </c>
      <c r="K6053" s="113">
        <f t="shared" si="96"/>
        <v>0</v>
      </c>
    </row>
    <row r="6054" spans="2:11" x14ac:dyDescent="0.3">
      <c r="B6054" s="126">
        <v>0</v>
      </c>
      <c r="K6054" s="113">
        <f t="shared" si="96"/>
        <v>0</v>
      </c>
    </row>
    <row r="6055" spans="2:11" x14ac:dyDescent="0.3">
      <c r="B6055" s="126">
        <v>0</v>
      </c>
      <c r="K6055" s="113">
        <f t="shared" si="96"/>
        <v>0</v>
      </c>
    </row>
    <row r="6056" spans="2:11" x14ac:dyDescent="0.3">
      <c r="B6056" s="126">
        <v>0</v>
      </c>
      <c r="K6056" s="113">
        <f t="shared" si="96"/>
        <v>0</v>
      </c>
    </row>
    <row r="6057" spans="2:11" x14ac:dyDescent="0.3">
      <c r="B6057" s="126">
        <v>0</v>
      </c>
      <c r="K6057" s="113">
        <f t="shared" si="96"/>
        <v>0</v>
      </c>
    </row>
    <row r="6058" spans="2:11" x14ac:dyDescent="0.3">
      <c r="B6058" s="126">
        <v>0</v>
      </c>
      <c r="K6058" s="113">
        <f t="shared" si="96"/>
        <v>0</v>
      </c>
    </row>
    <row r="6059" spans="2:11" x14ac:dyDescent="0.3">
      <c r="B6059" s="126">
        <v>0</v>
      </c>
      <c r="K6059" s="113">
        <f t="shared" si="96"/>
        <v>0</v>
      </c>
    </row>
    <row r="6060" spans="2:11" x14ac:dyDescent="0.3">
      <c r="B6060" s="126">
        <v>0</v>
      </c>
      <c r="K6060" s="113">
        <f t="shared" si="96"/>
        <v>0</v>
      </c>
    </row>
    <row r="6061" spans="2:11" x14ac:dyDescent="0.3">
      <c r="B6061" s="126">
        <v>-62480</v>
      </c>
      <c r="K6061" s="113">
        <f t="shared" si="96"/>
        <v>-78666.528497409323</v>
      </c>
    </row>
    <row r="6062" spans="2:11" x14ac:dyDescent="0.3">
      <c r="B6062" s="126">
        <v>-39660</v>
      </c>
      <c r="K6062" s="113">
        <f t="shared" si="96"/>
        <v>-49934.611398963731</v>
      </c>
    </row>
    <row r="6063" spans="2:11" x14ac:dyDescent="0.3">
      <c r="B6063" s="126">
        <v>-50660</v>
      </c>
      <c r="K6063" s="113">
        <f t="shared" si="96"/>
        <v>-63784.35233160622</v>
      </c>
    </row>
    <row r="6064" spans="2:11" x14ac:dyDescent="0.3">
      <c r="B6064" s="126">
        <v>-63450</v>
      </c>
      <c r="K6064" s="113">
        <f t="shared" si="96"/>
        <v>-79887.823834196897</v>
      </c>
    </row>
    <row r="6065" spans="2:11" x14ac:dyDescent="0.3">
      <c r="B6065" s="126">
        <v>-69740</v>
      </c>
      <c r="K6065" s="113">
        <f t="shared" si="96"/>
        <v>-87807.357512953371</v>
      </c>
    </row>
    <row r="6066" spans="2:11" x14ac:dyDescent="0.3">
      <c r="B6066" s="126">
        <v>-75190</v>
      </c>
      <c r="K6066" s="113">
        <f t="shared" si="96"/>
        <v>-94669.274611398971</v>
      </c>
    </row>
    <row r="6067" spans="2:11" x14ac:dyDescent="0.3">
      <c r="B6067" s="126">
        <v>-77980</v>
      </c>
      <c r="K6067" s="113">
        <f t="shared" si="96"/>
        <v>-98182.072538860113</v>
      </c>
    </row>
    <row r="6068" spans="2:11" x14ac:dyDescent="0.3">
      <c r="B6068" s="126">
        <v>-84990</v>
      </c>
      <c r="K6068" s="113">
        <f t="shared" si="96"/>
        <v>-107008.13471502591</v>
      </c>
    </row>
    <row r="6069" spans="2:11" x14ac:dyDescent="0.3">
      <c r="B6069" s="126">
        <v>-87590</v>
      </c>
      <c r="K6069" s="113">
        <f t="shared" si="96"/>
        <v>-110281.70984455959</v>
      </c>
    </row>
    <row r="6070" spans="2:11" x14ac:dyDescent="0.3">
      <c r="B6070" s="126">
        <v>-82400</v>
      </c>
      <c r="K6070" s="113">
        <f t="shared" si="96"/>
        <v>-103747.15025906736</v>
      </c>
    </row>
    <row r="6071" spans="2:11" x14ac:dyDescent="0.3">
      <c r="B6071" s="126">
        <v>-77610</v>
      </c>
      <c r="K6071" s="113">
        <f t="shared" si="96"/>
        <v>-97716.21761658031</v>
      </c>
    </row>
    <row r="6072" spans="2:11" x14ac:dyDescent="0.3">
      <c r="B6072" s="126">
        <v>-67670</v>
      </c>
      <c r="K6072" s="113">
        <f t="shared" si="96"/>
        <v>-85201.088082901551</v>
      </c>
    </row>
    <row r="6073" spans="2:11" x14ac:dyDescent="0.3">
      <c r="B6073" s="126">
        <v>-57050</v>
      </c>
      <c r="K6073" s="113">
        <f t="shared" si="96"/>
        <v>-71829.792746113992</v>
      </c>
    </row>
    <row r="6074" spans="2:11" x14ac:dyDescent="0.3">
      <c r="B6074" s="126">
        <v>-46730</v>
      </c>
      <c r="K6074" s="113">
        <f t="shared" si="96"/>
        <v>-58836.21761658031</v>
      </c>
    </row>
    <row r="6075" spans="2:11" x14ac:dyDescent="0.3">
      <c r="B6075" s="126">
        <v>0</v>
      </c>
      <c r="K6075" s="113">
        <f t="shared" si="96"/>
        <v>0</v>
      </c>
    </row>
    <row r="6076" spans="2:11" x14ac:dyDescent="0.3">
      <c r="B6076" s="126">
        <v>0</v>
      </c>
      <c r="K6076" s="113">
        <f t="shared" si="96"/>
        <v>0</v>
      </c>
    </row>
    <row r="6077" spans="2:11" x14ac:dyDescent="0.3">
      <c r="B6077" s="126">
        <v>0</v>
      </c>
      <c r="K6077" s="113">
        <f t="shared" si="96"/>
        <v>0</v>
      </c>
    </row>
    <row r="6078" spans="2:11" x14ac:dyDescent="0.3">
      <c r="B6078" s="126">
        <v>0</v>
      </c>
      <c r="K6078" s="113">
        <f t="shared" si="96"/>
        <v>0</v>
      </c>
    </row>
    <row r="6079" spans="2:11" x14ac:dyDescent="0.3">
      <c r="B6079" s="126">
        <v>0</v>
      </c>
      <c r="K6079" s="113">
        <f t="shared" si="96"/>
        <v>0</v>
      </c>
    </row>
    <row r="6080" spans="2:11" x14ac:dyDescent="0.3">
      <c r="B6080" s="126">
        <v>0</v>
      </c>
      <c r="K6080" s="113">
        <f t="shared" si="96"/>
        <v>0</v>
      </c>
    </row>
    <row r="6081" spans="2:11" x14ac:dyDescent="0.3">
      <c r="B6081" s="126">
        <v>0</v>
      </c>
      <c r="K6081" s="113">
        <f t="shared" si="96"/>
        <v>0</v>
      </c>
    </row>
    <row r="6082" spans="2:11" x14ac:dyDescent="0.3">
      <c r="B6082" s="126">
        <v>0</v>
      </c>
      <c r="K6082" s="113">
        <f t="shared" si="96"/>
        <v>0</v>
      </c>
    </row>
    <row r="6083" spans="2:11" x14ac:dyDescent="0.3">
      <c r="B6083" s="126">
        <v>0</v>
      </c>
      <c r="K6083" s="113">
        <f t="shared" si="96"/>
        <v>0</v>
      </c>
    </row>
    <row r="6084" spans="2:11" x14ac:dyDescent="0.3">
      <c r="B6084" s="126">
        <v>0</v>
      </c>
      <c r="K6084" s="113">
        <f t="shared" si="96"/>
        <v>0</v>
      </c>
    </row>
    <row r="6085" spans="2:11" x14ac:dyDescent="0.3">
      <c r="B6085" s="126">
        <v>-63650</v>
      </c>
      <c r="K6085" s="113">
        <f t="shared" si="96"/>
        <v>-80139.637305699478</v>
      </c>
    </row>
    <row r="6086" spans="2:11" x14ac:dyDescent="0.3">
      <c r="B6086" s="126">
        <v>-40800</v>
      </c>
      <c r="K6086" s="113">
        <f t="shared" si="96"/>
        <v>-51369.948186528498</v>
      </c>
    </row>
    <row r="6087" spans="2:11" x14ac:dyDescent="0.3">
      <c r="B6087" s="126">
        <v>-50060</v>
      </c>
      <c r="K6087" s="113">
        <f t="shared" si="96"/>
        <v>-63028.911917098449</v>
      </c>
    </row>
    <row r="6088" spans="2:11" x14ac:dyDescent="0.3">
      <c r="B6088" s="126">
        <v>-62820</v>
      </c>
      <c r="K6088" s="113">
        <f t="shared" ref="K6088:K6151" si="97">IF(B6088&gt;0,B6088*(1-(1/4.03)),B6088*(1+(1/3.86)))</f>
        <v>-79094.611398963738</v>
      </c>
    </row>
    <row r="6089" spans="2:11" x14ac:dyDescent="0.3">
      <c r="B6089" s="126">
        <v>-72000</v>
      </c>
      <c r="K6089" s="113">
        <f t="shared" si="97"/>
        <v>-90652.849740932652</v>
      </c>
    </row>
    <row r="6090" spans="2:11" x14ac:dyDescent="0.3">
      <c r="B6090" s="126">
        <v>-79810</v>
      </c>
      <c r="K6090" s="113">
        <f t="shared" si="97"/>
        <v>-100486.16580310882</v>
      </c>
    </row>
    <row r="6091" spans="2:11" x14ac:dyDescent="0.3">
      <c r="B6091" s="126">
        <v>-85580</v>
      </c>
      <c r="K6091" s="113">
        <f t="shared" si="97"/>
        <v>-107750.98445595855</v>
      </c>
    </row>
    <row r="6092" spans="2:11" x14ac:dyDescent="0.3">
      <c r="B6092" s="126">
        <v>-88780</v>
      </c>
      <c r="K6092" s="113">
        <f t="shared" si="97"/>
        <v>-111780</v>
      </c>
    </row>
    <row r="6093" spans="2:11" x14ac:dyDescent="0.3">
      <c r="B6093" s="126">
        <v>-78230</v>
      </c>
      <c r="K6093" s="113">
        <f t="shared" si="97"/>
        <v>-98496.83937823835</v>
      </c>
    </row>
    <row r="6094" spans="2:11" x14ac:dyDescent="0.3">
      <c r="B6094" s="126">
        <v>-72830</v>
      </c>
      <c r="K6094" s="113">
        <f t="shared" si="97"/>
        <v>-91697.875647668392</v>
      </c>
    </row>
    <row r="6095" spans="2:11" x14ac:dyDescent="0.3">
      <c r="B6095" s="126">
        <v>-69730</v>
      </c>
      <c r="K6095" s="113">
        <f t="shared" si="97"/>
        <v>-87794.766839378237</v>
      </c>
    </row>
    <row r="6096" spans="2:11" x14ac:dyDescent="0.3">
      <c r="B6096" s="126">
        <v>-60260</v>
      </c>
      <c r="K6096" s="113">
        <f t="shared" si="97"/>
        <v>-75871.398963730579</v>
      </c>
    </row>
    <row r="6097" spans="2:11" x14ac:dyDescent="0.3">
      <c r="B6097" s="126">
        <v>-50400</v>
      </c>
      <c r="K6097" s="113">
        <f t="shared" si="97"/>
        <v>-63456.994818652849</v>
      </c>
    </row>
    <row r="6098" spans="2:11" x14ac:dyDescent="0.3">
      <c r="B6098" s="126">
        <v>-41100</v>
      </c>
      <c r="K6098" s="113">
        <f t="shared" si="97"/>
        <v>-51747.668393782384</v>
      </c>
    </row>
    <row r="6099" spans="2:11" x14ac:dyDescent="0.3">
      <c r="B6099" s="126">
        <v>0</v>
      </c>
      <c r="K6099" s="113">
        <f t="shared" si="97"/>
        <v>0</v>
      </c>
    </row>
    <row r="6100" spans="2:11" x14ac:dyDescent="0.3">
      <c r="B6100" s="126">
        <v>0</v>
      </c>
      <c r="K6100" s="113">
        <f t="shared" si="97"/>
        <v>0</v>
      </c>
    </row>
    <row r="6101" spans="2:11" x14ac:dyDescent="0.3">
      <c r="B6101" s="126">
        <v>0</v>
      </c>
      <c r="K6101" s="113">
        <f t="shared" si="97"/>
        <v>0</v>
      </c>
    </row>
    <row r="6102" spans="2:11" x14ac:dyDescent="0.3">
      <c r="B6102" s="126">
        <v>0</v>
      </c>
      <c r="K6102" s="113">
        <f t="shared" si="97"/>
        <v>0</v>
      </c>
    </row>
    <row r="6103" spans="2:11" x14ac:dyDescent="0.3">
      <c r="B6103" s="126">
        <v>0</v>
      </c>
      <c r="K6103" s="113">
        <f t="shared" si="97"/>
        <v>0</v>
      </c>
    </row>
    <row r="6104" spans="2:11" x14ac:dyDescent="0.3">
      <c r="B6104" s="126">
        <v>0</v>
      </c>
      <c r="K6104" s="113">
        <f t="shared" si="97"/>
        <v>0</v>
      </c>
    </row>
    <row r="6105" spans="2:11" x14ac:dyDescent="0.3">
      <c r="B6105" s="126">
        <v>0</v>
      </c>
      <c r="K6105" s="113">
        <f t="shared" si="97"/>
        <v>0</v>
      </c>
    </row>
    <row r="6106" spans="2:11" x14ac:dyDescent="0.3">
      <c r="B6106" s="126">
        <v>0</v>
      </c>
      <c r="K6106" s="113">
        <f t="shared" si="97"/>
        <v>0</v>
      </c>
    </row>
    <row r="6107" spans="2:11" x14ac:dyDescent="0.3">
      <c r="B6107" s="126">
        <v>0</v>
      </c>
      <c r="K6107" s="113">
        <f t="shared" si="97"/>
        <v>0</v>
      </c>
    </row>
    <row r="6108" spans="2:11" x14ac:dyDescent="0.3">
      <c r="B6108" s="126">
        <v>0</v>
      </c>
      <c r="K6108" s="113">
        <f t="shared" si="97"/>
        <v>0</v>
      </c>
    </row>
    <row r="6109" spans="2:11" x14ac:dyDescent="0.3">
      <c r="B6109" s="126">
        <v>-52590</v>
      </c>
      <c r="K6109" s="113">
        <f t="shared" si="97"/>
        <v>-66214.35233160622</v>
      </c>
    </row>
    <row r="6110" spans="2:11" x14ac:dyDescent="0.3">
      <c r="B6110" s="126">
        <v>-32490.000000000004</v>
      </c>
      <c r="K6110" s="113">
        <f t="shared" si="97"/>
        <v>-40907.098445595861</v>
      </c>
    </row>
    <row r="6111" spans="2:11" x14ac:dyDescent="0.3">
      <c r="B6111" s="126">
        <v>-42560</v>
      </c>
      <c r="K6111" s="113">
        <f t="shared" si="97"/>
        <v>-53585.906735751298</v>
      </c>
    </row>
    <row r="6112" spans="2:11" x14ac:dyDescent="0.3">
      <c r="B6112" s="126">
        <v>-53830</v>
      </c>
      <c r="K6112" s="113">
        <f t="shared" si="97"/>
        <v>-67775.595854922285</v>
      </c>
    </row>
    <row r="6113" spans="2:11" x14ac:dyDescent="0.3">
      <c r="B6113" s="126">
        <v>-63350</v>
      </c>
      <c r="K6113" s="113">
        <f t="shared" si="97"/>
        <v>-79761.9170984456</v>
      </c>
    </row>
    <row r="6114" spans="2:11" x14ac:dyDescent="0.3">
      <c r="B6114" s="126">
        <v>-71220</v>
      </c>
      <c r="K6114" s="113">
        <f t="shared" si="97"/>
        <v>-89670.777202072539</v>
      </c>
    </row>
    <row r="6115" spans="2:11" x14ac:dyDescent="0.3">
      <c r="B6115" s="126">
        <v>-75930</v>
      </c>
      <c r="K6115" s="113">
        <f t="shared" si="97"/>
        <v>-95600.984455958547</v>
      </c>
    </row>
    <row r="6116" spans="2:11" x14ac:dyDescent="0.3">
      <c r="B6116" s="126">
        <v>-78930</v>
      </c>
      <c r="K6116" s="113">
        <f t="shared" si="97"/>
        <v>-99378.186528497405</v>
      </c>
    </row>
    <row r="6117" spans="2:11" x14ac:dyDescent="0.3">
      <c r="B6117" s="126">
        <v>-79640</v>
      </c>
      <c r="K6117" s="113">
        <f t="shared" si="97"/>
        <v>-100272.12435233161</v>
      </c>
    </row>
    <row r="6118" spans="2:11" x14ac:dyDescent="0.3">
      <c r="B6118" s="126">
        <v>-76760</v>
      </c>
      <c r="K6118" s="113">
        <f t="shared" si="97"/>
        <v>-96646.010362694302</v>
      </c>
    </row>
    <row r="6119" spans="2:11" x14ac:dyDescent="0.3">
      <c r="B6119" s="126">
        <v>-69850</v>
      </c>
      <c r="K6119" s="113">
        <f t="shared" si="97"/>
        <v>-87945.854922279788</v>
      </c>
    </row>
    <row r="6120" spans="2:11" x14ac:dyDescent="0.3">
      <c r="B6120" s="126">
        <v>-59960</v>
      </c>
      <c r="K6120" s="113">
        <f t="shared" si="97"/>
        <v>-75493.678756476686</v>
      </c>
    </row>
    <row r="6121" spans="2:11" x14ac:dyDescent="0.3">
      <c r="B6121" s="126">
        <v>-48460</v>
      </c>
      <c r="K6121" s="113">
        <f t="shared" si="97"/>
        <v>-61014.404145077722</v>
      </c>
    </row>
    <row r="6122" spans="2:11" x14ac:dyDescent="0.3">
      <c r="B6122" s="126">
        <v>-37800</v>
      </c>
      <c r="K6122" s="113">
        <f t="shared" si="97"/>
        <v>-47592.74611398964</v>
      </c>
    </row>
    <row r="6123" spans="2:11" x14ac:dyDescent="0.3">
      <c r="B6123" s="126">
        <v>0</v>
      </c>
      <c r="K6123" s="113">
        <f t="shared" si="97"/>
        <v>0</v>
      </c>
    </row>
    <row r="6124" spans="2:11" x14ac:dyDescent="0.3">
      <c r="B6124" s="126">
        <v>0</v>
      </c>
      <c r="K6124" s="113">
        <f t="shared" si="97"/>
        <v>0</v>
      </c>
    </row>
    <row r="6125" spans="2:11" x14ac:dyDescent="0.3">
      <c r="B6125" s="126">
        <v>0</v>
      </c>
      <c r="K6125" s="113">
        <f t="shared" si="97"/>
        <v>0</v>
      </c>
    </row>
    <row r="6126" spans="2:11" x14ac:dyDescent="0.3">
      <c r="B6126" s="126">
        <v>0</v>
      </c>
      <c r="K6126" s="113">
        <f t="shared" si="97"/>
        <v>0</v>
      </c>
    </row>
    <row r="6127" spans="2:11" x14ac:dyDescent="0.3">
      <c r="B6127" s="126">
        <v>0</v>
      </c>
      <c r="K6127" s="113">
        <f t="shared" si="97"/>
        <v>0</v>
      </c>
    </row>
    <row r="6128" spans="2:11" x14ac:dyDescent="0.3">
      <c r="B6128" s="126">
        <v>0</v>
      </c>
      <c r="K6128" s="113">
        <f t="shared" si="97"/>
        <v>0</v>
      </c>
    </row>
    <row r="6129" spans="2:11" x14ac:dyDescent="0.3">
      <c r="B6129" s="126">
        <v>0</v>
      </c>
      <c r="K6129" s="113">
        <f t="shared" si="97"/>
        <v>0</v>
      </c>
    </row>
    <row r="6130" spans="2:11" x14ac:dyDescent="0.3">
      <c r="B6130" s="126">
        <v>0</v>
      </c>
      <c r="K6130" s="113">
        <f t="shared" si="97"/>
        <v>0</v>
      </c>
    </row>
    <row r="6131" spans="2:11" x14ac:dyDescent="0.3">
      <c r="B6131" s="126">
        <v>0</v>
      </c>
      <c r="K6131" s="113">
        <f t="shared" si="97"/>
        <v>0</v>
      </c>
    </row>
    <row r="6132" spans="2:11" x14ac:dyDescent="0.3">
      <c r="B6132" s="126">
        <v>0</v>
      </c>
      <c r="K6132" s="113">
        <f t="shared" si="97"/>
        <v>0</v>
      </c>
    </row>
    <row r="6133" spans="2:11" x14ac:dyDescent="0.3">
      <c r="B6133" s="126">
        <v>-32689.999999999996</v>
      </c>
      <c r="K6133" s="113">
        <f t="shared" si="97"/>
        <v>-41158.911917098441</v>
      </c>
    </row>
    <row r="6134" spans="2:11" x14ac:dyDescent="0.3">
      <c r="B6134" s="126">
        <v>-19050</v>
      </c>
      <c r="K6134" s="113">
        <f t="shared" si="97"/>
        <v>-23985.233160621763</v>
      </c>
    </row>
    <row r="6135" spans="2:11" x14ac:dyDescent="0.3">
      <c r="B6135" s="126">
        <v>-31380</v>
      </c>
      <c r="K6135" s="113">
        <f t="shared" si="97"/>
        <v>-39509.533678756481</v>
      </c>
    </row>
    <row r="6136" spans="2:11" x14ac:dyDescent="0.3">
      <c r="B6136" s="126">
        <v>-43580</v>
      </c>
      <c r="K6136" s="113">
        <f t="shared" si="97"/>
        <v>-54870.155440414506</v>
      </c>
    </row>
    <row r="6137" spans="2:11" x14ac:dyDescent="0.3">
      <c r="B6137" s="126">
        <v>-52160</v>
      </c>
      <c r="K6137" s="113">
        <f t="shared" si="97"/>
        <v>-65672.953367875656</v>
      </c>
    </row>
    <row r="6138" spans="2:11" x14ac:dyDescent="0.3">
      <c r="B6138" s="126">
        <v>-59100</v>
      </c>
      <c r="K6138" s="113">
        <f t="shared" si="97"/>
        <v>-74410.880829015543</v>
      </c>
    </row>
    <row r="6139" spans="2:11" x14ac:dyDescent="0.3">
      <c r="B6139" s="126">
        <v>-58280</v>
      </c>
      <c r="K6139" s="113">
        <f t="shared" si="97"/>
        <v>-73378.445595854922</v>
      </c>
    </row>
    <row r="6140" spans="2:11" x14ac:dyDescent="0.3">
      <c r="B6140" s="126">
        <v>-58760</v>
      </c>
      <c r="K6140" s="113">
        <f t="shared" si="97"/>
        <v>-73982.797927461143</v>
      </c>
    </row>
    <row r="6141" spans="2:11" x14ac:dyDescent="0.3">
      <c r="B6141" s="126">
        <v>-63470</v>
      </c>
      <c r="K6141" s="113">
        <f t="shared" si="97"/>
        <v>-79913.005181347151</v>
      </c>
    </row>
    <row r="6142" spans="2:11" x14ac:dyDescent="0.3">
      <c r="B6142" s="126">
        <v>-61230</v>
      </c>
      <c r="K6142" s="113">
        <f t="shared" si="97"/>
        <v>-77092.694300518138</v>
      </c>
    </row>
    <row r="6143" spans="2:11" x14ac:dyDescent="0.3">
      <c r="B6143" s="126">
        <v>-57600</v>
      </c>
      <c r="K6143" s="113">
        <f t="shared" si="97"/>
        <v>-72522.279792746122</v>
      </c>
    </row>
    <row r="6144" spans="2:11" x14ac:dyDescent="0.3">
      <c r="B6144" s="126">
        <v>-49020</v>
      </c>
      <c r="K6144" s="113">
        <f t="shared" si="97"/>
        <v>-61719.481865284979</v>
      </c>
    </row>
    <row r="6145" spans="2:11" x14ac:dyDescent="0.3">
      <c r="B6145" s="126">
        <v>-38000</v>
      </c>
      <c r="K6145" s="113">
        <f t="shared" si="97"/>
        <v>-47844.559585492229</v>
      </c>
    </row>
    <row r="6146" spans="2:11" x14ac:dyDescent="0.3">
      <c r="B6146" s="126">
        <v>-26380</v>
      </c>
      <c r="K6146" s="113">
        <f t="shared" si="97"/>
        <v>-33214.196891191714</v>
      </c>
    </row>
    <row r="6147" spans="2:11" x14ac:dyDescent="0.3">
      <c r="B6147" s="126">
        <v>0</v>
      </c>
      <c r="K6147" s="113">
        <f t="shared" si="97"/>
        <v>0</v>
      </c>
    </row>
    <row r="6148" spans="2:11" x14ac:dyDescent="0.3">
      <c r="B6148" s="126">
        <v>0</v>
      </c>
      <c r="K6148" s="113">
        <f t="shared" si="97"/>
        <v>0</v>
      </c>
    </row>
    <row r="6149" spans="2:11" x14ac:dyDescent="0.3">
      <c r="B6149" s="126">
        <v>0</v>
      </c>
      <c r="K6149" s="113">
        <f t="shared" si="97"/>
        <v>0</v>
      </c>
    </row>
    <row r="6150" spans="2:11" x14ac:dyDescent="0.3">
      <c r="B6150" s="126">
        <v>0</v>
      </c>
      <c r="K6150" s="113">
        <f t="shared" si="97"/>
        <v>0</v>
      </c>
    </row>
    <row r="6151" spans="2:11" x14ac:dyDescent="0.3">
      <c r="B6151" s="126">
        <v>0</v>
      </c>
      <c r="K6151" s="113">
        <f t="shared" si="97"/>
        <v>0</v>
      </c>
    </row>
    <row r="6152" spans="2:11" x14ac:dyDescent="0.3">
      <c r="B6152" s="126">
        <v>0</v>
      </c>
      <c r="K6152" s="113">
        <f t="shared" ref="K6152:K6215" si="98">IF(B6152&gt;0,B6152*(1-(1/4.03)),B6152*(1+(1/3.86)))</f>
        <v>0</v>
      </c>
    </row>
    <row r="6153" spans="2:11" x14ac:dyDescent="0.3">
      <c r="B6153" s="126">
        <v>0</v>
      </c>
      <c r="K6153" s="113">
        <f t="shared" si="98"/>
        <v>0</v>
      </c>
    </row>
    <row r="6154" spans="2:11" x14ac:dyDescent="0.3">
      <c r="B6154" s="126">
        <v>0</v>
      </c>
      <c r="K6154" s="113">
        <f t="shared" si="98"/>
        <v>0</v>
      </c>
    </row>
    <row r="6155" spans="2:11" x14ac:dyDescent="0.3">
      <c r="B6155" s="126">
        <v>0</v>
      </c>
      <c r="K6155" s="113">
        <f t="shared" si="98"/>
        <v>0</v>
      </c>
    </row>
    <row r="6156" spans="2:11" x14ac:dyDescent="0.3">
      <c r="B6156" s="126">
        <v>0</v>
      </c>
      <c r="K6156" s="113">
        <f t="shared" si="98"/>
        <v>0</v>
      </c>
    </row>
    <row r="6157" spans="2:11" x14ac:dyDescent="0.3">
      <c r="B6157" s="126">
        <v>-18780</v>
      </c>
      <c r="K6157" s="113">
        <f t="shared" si="98"/>
        <v>-23645.284974093265</v>
      </c>
    </row>
    <row r="6158" spans="2:11" x14ac:dyDescent="0.3">
      <c r="B6158" s="126">
        <v>-13130</v>
      </c>
      <c r="K6158" s="113">
        <f t="shared" si="98"/>
        <v>-16531.554404145078</v>
      </c>
    </row>
    <row r="6159" spans="2:11" x14ac:dyDescent="0.3">
      <c r="B6159" s="126">
        <v>-28340</v>
      </c>
      <c r="K6159" s="113">
        <f t="shared" si="98"/>
        <v>-35681.968911917102</v>
      </c>
    </row>
    <row r="6160" spans="2:11" x14ac:dyDescent="0.3">
      <c r="B6160" s="126">
        <v>-43360</v>
      </c>
      <c r="K6160" s="113">
        <f t="shared" si="98"/>
        <v>-54593.160621761657</v>
      </c>
    </row>
    <row r="6161" spans="2:11" x14ac:dyDescent="0.3">
      <c r="B6161" s="126">
        <v>-54770</v>
      </c>
      <c r="K6161" s="113">
        <f t="shared" si="98"/>
        <v>-68959.119170984457</v>
      </c>
    </row>
    <row r="6162" spans="2:11" x14ac:dyDescent="0.3">
      <c r="B6162" s="126">
        <v>-63570</v>
      </c>
      <c r="K6162" s="113">
        <f t="shared" si="98"/>
        <v>-80038.911917098449</v>
      </c>
    </row>
    <row r="6163" spans="2:11" x14ac:dyDescent="0.3">
      <c r="B6163" s="126">
        <v>-70070</v>
      </c>
      <c r="K6163" s="113">
        <f t="shared" si="98"/>
        <v>-88222.849740932652</v>
      </c>
    </row>
    <row r="6164" spans="2:11" x14ac:dyDescent="0.3">
      <c r="B6164" s="126">
        <v>-75800</v>
      </c>
      <c r="K6164" s="113">
        <f t="shared" si="98"/>
        <v>-95437.305699481862</v>
      </c>
    </row>
    <row r="6165" spans="2:11" x14ac:dyDescent="0.3">
      <c r="B6165" s="126">
        <v>-78270</v>
      </c>
      <c r="K6165" s="113">
        <f t="shared" si="98"/>
        <v>-98547.202072538857</v>
      </c>
    </row>
    <row r="6166" spans="2:11" x14ac:dyDescent="0.3">
      <c r="B6166" s="126">
        <v>-77500</v>
      </c>
      <c r="K6166" s="113">
        <f t="shared" si="98"/>
        <v>-97577.720207253893</v>
      </c>
    </row>
    <row r="6167" spans="2:11" x14ac:dyDescent="0.3">
      <c r="B6167" s="126">
        <v>-71930</v>
      </c>
      <c r="K6167" s="113">
        <f t="shared" si="98"/>
        <v>-90564.715025906742</v>
      </c>
    </row>
    <row r="6168" spans="2:11" x14ac:dyDescent="0.3">
      <c r="B6168" s="126">
        <v>-61690</v>
      </c>
      <c r="K6168" s="113">
        <f t="shared" si="98"/>
        <v>-77671.86528497409</v>
      </c>
    </row>
    <row r="6169" spans="2:11" x14ac:dyDescent="0.3">
      <c r="B6169" s="126">
        <v>-49120</v>
      </c>
      <c r="K6169" s="113">
        <f t="shared" si="98"/>
        <v>-61845.388601036269</v>
      </c>
    </row>
    <row r="6170" spans="2:11" x14ac:dyDescent="0.3">
      <c r="B6170" s="126">
        <v>-37250</v>
      </c>
      <c r="K6170" s="113">
        <f t="shared" si="98"/>
        <v>-46900.259067357518</v>
      </c>
    </row>
    <row r="6171" spans="2:11" x14ac:dyDescent="0.3">
      <c r="B6171" s="126">
        <v>0</v>
      </c>
      <c r="K6171" s="113">
        <f t="shared" si="98"/>
        <v>0</v>
      </c>
    </row>
    <row r="6172" spans="2:11" x14ac:dyDescent="0.3">
      <c r="B6172" s="126">
        <v>0</v>
      </c>
      <c r="K6172" s="113">
        <f t="shared" si="98"/>
        <v>0</v>
      </c>
    </row>
    <row r="6173" spans="2:11" x14ac:dyDescent="0.3">
      <c r="B6173" s="126">
        <v>0</v>
      </c>
      <c r="K6173" s="113">
        <f t="shared" si="98"/>
        <v>0</v>
      </c>
    </row>
    <row r="6174" spans="2:11" x14ac:dyDescent="0.3">
      <c r="B6174" s="126">
        <v>0</v>
      </c>
      <c r="K6174" s="113">
        <f t="shared" si="98"/>
        <v>0</v>
      </c>
    </row>
    <row r="6175" spans="2:11" x14ac:dyDescent="0.3">
      <c r="B6175" s="126">
        <v>0</v>
      </c>
      <c r="K6175" s="113">
        <f t="shared" si="98"/>
        <v>0</v>
      </c>
    </row>
    <row r="6176" spans="2:11" x14ac:dyDescent="0.3">
      <c r="B6176" s="126">
        <v>0</v>
      </c>
      <c r="K6176" s="113">
        <f t="shared" si="98"/>
        <v>0</v>
      </c>
    </row>
    <row r="6177" spans="2:11" x14ac:dyDescent="0.3">
      <c r="B6177" s="126">
        <v>0</v>
      </c>
      <c r="K6177" s="113">
        <f t="shared" si="98"/>
        <v>0</v>
      </c>
    </row>
    <row r="6178" spans="2:11" x14ac:dyDescent="0.3">
      <c r="B6178" s="126">
        <v>0</v>
      </c>
      <c r="K6178" s="113">
        <f t="shared" si="98"/>
        <v>0</v>
      </c>
    </row>
    <row r="6179" spans="2:11" x14ac:dyDescent="0.3">
      <c r="B6179" s="126">
        <v>0</v>
      </c>
      <c r="K6179" s="113">
        <f t="shared" si="98"/>
        <v>0</v>
      </c>
    </row>
    <row r="6180" spans="2:11" x14ac:dyDescent="0.3">
      <c r="B6180" s="126">
        <v>0</v>
      </c>
      <c r="K6180" s="113">
        <f t="shared" si="98"/>
        <v>0</v>
      </c>
    </row>
    <row r="6181" spans="2:11" x14ac:dyDescent="0.3">
      <c r="B6181" s="126">
        <v>0</v>
      </c>
      <c r="K6181" s="113">
        <f t="shared" si="98"/>
        <v>0</v>
      </c>
    </row>
    <row r="6182" spans="2:11" x14ac:dyDescent="0.3">
      <c r="B6182" s="126">
        <v>-44430</v>
      </c>
      <c r="K6182" s="113">
        <f t="shared" si="98"/>
        <v>-55940.362694300522</v>
      </c>
    </row>
    <row r="6183" spans="2:11" x14ac:dyDescent="0.3">
      <c r="B6183" s="126">
        <v>-34850</v>
      </c>
      <c r="K6183" s="113">
        <f t="shared" si="98"/>
        <v>-43878.497409326425</v>
      </c>
    </row>
    <row r="6184" spans="2:11" x14ac:dyDescent="0.3">
      <c r="B6184" s="126">
        <v>-43560</v>
      </c>
      <c r="K6184" s="113">
        <f t="shared" si="98"/>
        <v>-54844.974093264253</v>
      </c>
    </row>
    <row r="6185" spans="2:11" x14ac:dyDescent="0.3">
      <c r="B6185" s="126">
        <v>-49460</v>
      </c>
      <c r="K6185" s="113">
        <f t="shared" si="98"/>
        <v>-62273.471502590677</v>
      </c>
    </row>
    <row r="6186" spans="2:11" x14ac:dyDescent="0.3">
      <c r="B6186" s="126">
        <v>-51010</v>
      </c>
      <c r="K6186" s="113">
        <f t="shared" si="98"/>
        <v>-64225.025906735755</v>
      </c>
    </row>
    <row r="6187" spans="2:11" x14ac:dyDescent="0.3">
      <c r="B6187" s="126">
        <v>-52390</v>
      </c>
      <c r="K6187" s="113">
        <f t="shared" si="98"/>
        <v>-65962.538860103625</v>
      </c>
    </row>
    <row r="6188" spans="2:11" x14ac:dyDescent="0.3">
      <c r="B6188" s="126">
        <v>-52410</v>
      </c>
      <c r="K6188" s="113">
        <f t="shared" si="98"/>
        <v>-65987.720207253893</v>
      </c>
    </row>
    <row r="6189" spans="2:11" x14ac:dyDescent="0.3">
      <c r="B6189" s="126">
        <v>-50740</v>
      </c>
      <c r="K6189" s="113">
        <f t="shared" si="98"/>
        <v>-63885.077720207257</v>
      </c>
    </row>
    <row r="6190" spans="2:11" x14ac:dyDescent="0.3">
      <c r="B6190" s="126">
        <v>-54940</v>
      </c>
      <c r="K6190" s="113">
        <f t="shared" si="98"/>
        <v>-69173.160621761665</v>
      </c>
    </row>
    <row r="6191" spans="2:11" x14ac:dyDescent="0.3">
      <c r="B6191" s="126">
        <v>-52880</v>
      </c>
      <c r="K6191" s="113">
        <f t="shared" si="98"/>
        <v>-66579.481865284979</v>
      </c>
    </row>
    <row r="6192" spans="2:11" x14ac:dyDescent="0.3">
      <c r="B6192" s="126">
        <v>-46570</v>
      </c>
      <c r="K6192" s="113">
        <f t="shared" si="98"/>
        <v>-58634.766839378237</v>
      </c>
    </row>
    <row r="6193" spans="2:11" x14ac:dyDescent="0.3">
      <c r="B6193" s="126">
        <v>-37280</v>
      </c>
      <c r="K6193" s="113">
        <f t="shared" si="98"/>
        <v>-46938.031088082906</v>
      </c>
    </row>
    <row r="6194" spans="2:11" x14ac:dyDescent="0.3">
      <c r="B6194" s="126">
        <v>-29500</v>
      </c>
      <c r="K6194" s="113">
        <f t="shared" si="98"/>
        <v>-37142.487046632123</v>
      </c>
    </row>
    <row r="6195" spans="2:11" x14ac:dyDescent="0.3">
      <c r="B6195" s="126">
        <v>0</v>
      </c>
      <c r="K6195" s="113">
        <f t="shared" si="98"/>
        <v>0</v>
      </c>
    </row>
    <row r="6196" spans="2:11" x14ac:dyDescent="0.3">
      <c r="B6196" s="126">
        <v>0</v>
      </c>
      <c r="K6196" s="113">
        <f t="shared" si="98"/>
        <v>0</v>
      </c>
    </row>
    <row r="6197" spans="2:11" x14ac:dyDescent="0.3">
      <c r="B6197" s="126">
        <v>0</v>
      </c>
      <c r="K6197" s="113">
        <f t="shared" si="98"/>
        <v>0</v>
      </c>
    </row>
    <row r="6198" spans="2:11" x14ac:dyDescent="0.3">
      <c r="B6198" s="126">
        <v>0</v>
      </c>
      <c r="K6198" s="113">
        <f t="shared" si="98"/>
        <v>0</v>
      </c>
    </row>
    <row r="6199" spans="2:11" x14ac:dyDescent="0.3">
      <c r="B6199" s="126">
        <v>0</v>
      </c>
      <c r="K6199" s="113">
        <f t="shared" si="98"/>
        <v>0</v>
      </c>
    </row>
    <row r="6200" spans="2:11" x14ac:dyDescent="0.3">
      <c r="B6200" s="126">
        <v>0</v>
      </c>
      <c r="K6200" s="113">
        <f t="shared" si="98"/>
        <v>0</v>
      </c>
    </row>
    <row r="6201" spans="2:11" x14ac:dyDescent="0.3">
      <c r="B6201" s="126">
        <v>0</v>
      </c>
      <c r="K6201" s="113">
        <f t="shared" si="98"/>
        <v>0</v>
      </c>
    </row>
    <row r="6202" spans="2:11" x14ac:dyDescent="0.3">
      <c r="B6202" s="126">
        <v>0</v>
      </c>
      <c r="K6202" s="113">
        <f t="shared" si="98"/>
        <v>0</v>
      </c>
    </row>
    <row r="6203" spans="2:11" x14ac:dyDescent="0.3">
      <c r="B6203" s="126">
        <v>0</v>
      </c>
      <c r="K6203" s="113">
        <f t="shared" si="98"/>
        <v>0</v>
      </c>
    </row>
    <row r="6204" spans="2:11" x14ac:dyDescent="0.3">
      <c r="B6204" s="126">
        <v>0</v>
      </c>
      <c r="K6204" s="113">
        <f t="shared" si="98"/>
        <v>0</v>
      </c>
    </row>
    <row r="6205" spans="2:11" x14ac:dyDescent="0.3">
      <c r="B6205" s="126">
        <v>0</v>
      </c>
      <c r="K6205" s="113">
        <f t="shared" si="98"/>
        <v>0</v>
      </c>
    </row>
    <row r="6206" spans="2:11" x14ac:dyDescent="0.3">
      <c r="B6206" s="126">
        <v>0</v>
      </c>
      <c r="K6206" s="113">
        <f t="shared" si="98"/>
        <v>0</v>
      </c>
    </row>
    <row r="6207" spans="2:11" x14ac:dyDescent="0.3">
      <c r="B6207" s="126">
        <v>0</v>
      </c>
      <c r="K6207" s="113">
        <f t="shared" si="98"/>
        <v>0</v>
      </c>
    </row>
    <row r="6208" spans="2:11" x14ac:dyDescent="0.3">
      <c r="B6208" s="126">
        <v>0</v>
      </c>
      <c r="K6208" s="113">
        <f t="shared" si="98"/>
        <v>0</v>
      </c>
    </row>
    <row r="6209" spans="2:11" x14ac:dyDescent="0.3">
      <c r="B6209" s="126">
        <v>-55090</v>
      </c>
      <c r="K6209" s="113">
        <f t="shared" si="98"/>
        <v>-69362.020725388604</v>
      </c>
    </row>
    <row r="6210" spans="2:11" x14ac:dyDescent="0.3">
      <c r="B6210" s="126">
        <v>-37720</v>
      </c>
      <c r="K6210" s="113">
        <f t="shared" si="98"/>
        <v>-47492.020725388604</v>
      </c>
    </row>
    <row r="6211" spans="2:11" x14ac:dyDescent="0.3">
      <c r="B6211" s="126">
        <v>-36980</v>
      </c>
      <c r="K6211" s="113">
        <f t="shared" si="98"/>
        <v>-46560.31088082902</v>
      </c>
    </row>
    <row r="6212" spans="2:11" x14ac:dyDescent="0.3">
      <c r="B6212" s="126">
        <v>-36970</v>
      </c>
      <c r="K6212" s="113">
        <f t="shared" si="98"/>
        <v>-46547.720207253886</v>
      </c>
    </row>
    <row r="6213" spans="2:11" x14ac:dyDescent="0.3">
      <c r="B6213" s="126">
        <v>-36690</v>
      </c>
      <c r="K6213" s="113">
        <f t="shared" si="98"/>
        <v>-46195.181347150261</v>
      </c>
    </row>
    <row r="6214" spans="2:11" x14ac:dyDescent="0.3">
      <c r="B6214" s="126">
        <v>-36100</v>
      </c>
      <c r="K6214" s="113">
        <f t="shared" si="98"/>
        <v>-45452.331606217616</v>
      </c>
    </row>
    <row r="6215" spans="2:11" x14ac:dyDescent="0.3">
      <c r="B6215" s="126">
        <v>-33820</v>
      </c>
      <c r="K6215" s="113">
        <f t="shared" si="98"/>
        <v>-42581.658031088082</v>
      </c>
    </row>
    <row r="6216" spans="2:11" x14ac:dyDescent="0.3">
      <c r="B6216" s="126">
        <v>0</v>
      </c>
      <c r="K6216" s="113">
        <f t="shared" ref="K6216:K6279" si="99">IF(B6216&gt;0,B6216*(1-(1/4.03)),B6216*(1+(1/3.86)))</f>
        <v>0</v>
      </c>
    </row>
    <row r="6217" spans="2:11" x14ac:dyDescent="0.3">
      <c r="B6217" s="126">
        <v>0</v>
      </c>
      <c r="K6217" s="113">
        <f t="shared" si="99"/>
        <v>0</v>
      </c>
    </row>
    <row r="6218" spans="2:11" x14ac:dyDescent="0.3">
      <c r="B6218" s="126">
        <v>0</v>
      </c>
      <c r="K6218" s="113">
        <f t="shared" si="99"/>
        <v>0</v>
      </c>
    </row>
    <row r="6219" spans="2:11" x14ac:dyDescent="0.3">
      <c r="B6219" s="126">
        <v>0</v>
      </c>
      <c r="K6219" s="113">
        <f t="shared" si="99"/>
        <v>0</v>
      </c>
    </row>
    <row r="6220" spans="2:11" x14ac:dyDescent="0.3">
      <c r="B6220" s="126">
        <v>0</v>
      </c>
      <c r="K6220" s="113">
        <f t="shared" si="99"/>
        <v>0</v>
      </c>
    </row>
    <row r="6221" spans="2:11" x14ac:dyDescent="0.3">
      <c r="B6221" s="126">
        <v>0</v>
      </c>
      <c r="K6221" s="113">
        <f t="shared" si="99"/>
        <v>0</v>
      </c>
    </row>
    <row r="6222" spans="2:11" x14ac:dyDescent="0.3">
      <c r="B6222" s="126">
        <v>0</v>
      </c>
      <c r="K6222" s="113">
        <f t="shared" si="99"/>
        <v>0</v>
      </c>
    </row>
    <row r="6223" spans="2:11" x14ac:dyDescent="0.3">
      <c r="B6223" s="126">
        <v>0</v>
      </c>
      <c r="K6223" s="113">
        <f t="shared" si="99"/>
        <v>0</v>
      </c>
    </row>
    <row r="6224" spans="2:11" x14ac:dyDescent="0.3">
      <c r="B6224" s="126">
        <v>0</v>
      </c>
      <c r="K6224" s="113">
        <f t="shared" si="99"/>
        <v>0</v>
      </c>
    </row>
    <row r="6225" spans="2:11" x14ac:dyDescent="0.3">
      <c r="B6225" s="126">
        <v>0</v>
      </c>
      <c r="K6225" s="113">
        <f t="shared" si="99"/>
        <v>0</v>
      </c>
    </row>
    <row r="6226" spans="2:11" x14ac:dyDescent="0.3">
      <c r="B6226" s="126">
        <v>0</v>
      </c>
      <c r="K6226" s="113">
        <f t="shared" si="99"/>
        <v>0</v>
      </c>
    </row>
    <row r="6227" spans="2:11" x14ac:dyDescent="0.3">
      <c r="B6227" s="126">
        <v>0</v>
      </c>
      <c r="K6227" s="113">
        <f t="shared" si="99"/>
        <v>0</v>
      </c>
    </row>
    <row r="6228" spans="2:11" x14ac:dyDescent="0.3">
      <c r="B6228" s="126">
        <v>0</v>
      </c>
      <c r="K6228" s="113">
        <f t="shared" si="99"/>
        <v>0</v>
      </c>
    </row>
    <row r="6229" spans="2:11" x14ac:dyDescent="0.3">
      <c r="B6229" s="126">
        <v>-37000</v>
      </c>
      <c r="K6229" s="113">
        <f t="shared" si="99"/>
        <v>-46585.492227979274</v>
      </c>
    </row>
    <row r="6230" spans="2:11" x14ac:dyDescent="0.3">
      <c r="B6230" s="126">
        <v>-21380</v>
      </c>
      <c r="K6230" s="113">
        <f t="shared" si="99"/>
        <v>-26918.860103626943</v>
      </c>
    </row>
    <row r="6231" spans="2:11" x14ac:dyDescent="0.3">
      <c r="B6231" s="126">
        <v>-27690</v>
      </c>
      <c r="K6231" s="113">
        <f t="shared" si="99"/>
        <v>-34863.575129533681</v>
      </c>
    </row>
    <row r="6232" spans="2:11" x14ac:dyDescent="0.3">
      <c r="B6232" s="126">
        <v>-33300</v>
      </c>
      <c r="K6232" s="113">
        <f t="shared" si="99"/>
        <v>-41926.943005181347</v>
      </c>
    </row>
    <row r="6233" spans="2:11" x14ac:dyDescent="0.3">
      <c r="B6233" s="126">
        <v>-35920</v>
      </c>
      <c r="K6233" s="113">
        <f t="shared" si="99"/>
        <v>-45225.699481865289</v>
      </c>
    </row>
    <row r="6234" spans="2:11" x14ac:dyDescent="0.3">
      <c r="B6234" s="126">
        <v>-38170</v>
      </c>
      <c r="K6234" s="113">
        <f t="shared" si="99"/>
        <v>-48058.601036269429</v>
      </c>
    </row>
    <row r="6235" spans="2:11" x14ac:dyDescent="0.3">
      <c r="B6235" s="126">
        <v>-40110</v>
      </c>
      <c r="K6235" s="113">
        <f t="shared" si="99"/>
        <v>-50501.191709844563</v>
      </c>
    </row>
    <row r="6236" spans="2:11" x14ac:dyDescent="0.3">
      <c r="B6236" s="126">
        <v>-42630</v>
      </c>
      <c r="K6236" s="113">
        <f t="shared" si="99"/>
        <v>-53674.0414507772</v>
      </c>
    </row>
    <row r="6237" spans="2:11" x14ac:dyDescent="0.3">
      <c r="B6237" s="126">
        <v>-43020</v>
      </c>
      <c r="K6237" s="113">
        <f t="shared" si="99"/>
        <v>-54165.077720207257</v>
      </c>
    </row>
    <row r="6238" spans="2:11" x14ac:dyDescent="0.3">
      <c r="B6238" s="126">
        <v>-48610</v>
      </c>
      <c r="K6238" s="113">
        <f t="shared" si="99"/>
        <v>-61203.264248704661</v>
      </c>
    </row>
    <row r="6239" spans="2:11" x14ac:dyDescent="0.3">
      <c r="B6239" s="126">
        <v>-45690</v>
      </c>
      <c r="K6239" s="113">
        <f t="shared" si="99"/>
        <v>-57526.787564766841</v>
      </c>
    </row>
    <row r="6240" spans="2:11" x14ac:dyDescent="0.3">
      <c r="B6240" s="126">
        <v>-39680</v>
      </c>
      <c r="K6240" s="113">
        <f t="shared" si="99"/>
        <v>-49959.792746113992</v>
      </c>
    </row>
    <row r="6241" spans="2:11" x14ac:dyDescent="0.3">
      <c r="B6241" s="126">
        <v>-31620</v>
      </c>
      <c r="K6241" s="113">
        <f t="shared" si="99"/>
        <v>-39811.709844559584</v>
      </c>
    </row>
    <row r="6242" spans="2:11" x14ac:dyDescent="0.3">
      <c r="B6242" s="126">
        <v>-24330</v>
      </c>
      <c r="K6242" s="113">
        <f t="shared" si="99"/>
        <v>-30633.108808290155</v>
      </c>
    </row>
    <row r="6243" spans="2:11" x14ac:dyDescent="0.3">
      <c r="B6243" s="126">
        <v>0</v>
      </c>
      <c r="K6243" s="113">
        <f t="shared" si="99"/>
        <v>0</v>
      </c>
    </row>
    <row r="6244" spans="2:11" x14ac:dyDescent="0.3">
      <c r="B6244" s="126">
        <v>0</v>
      </c>
      <c r="K6244" s="113">
        <f t="shared" si="99"/>
        <v>0</v>
      </c>
    </row>
    <row r="6245" spans="2:11" x14ac:dyDescent="0.3">
      <c r="B6245" s="126">
        <v>0</v>
      </c>
      <c r="K6245" s="113">
        <f t="shared" si="99"/>
        <v>0</v>
      </c>
    </row>
    <row r="6246" spans="2:11" x14ac:dyDescent="0.3">
      <c r="B6246" s="126">
        <v>0</v>
      </c>
      <c r="K6246" s="113">
        <f t="shared" si="99"/>
        <v>0</v>
      </c>
    </row>
    <row r="6247" spans="2:11" x14ac:dyDescent="0.3">
      <c r="B6247" s="126">
        <v>0</v>
      </c>
      <c r="K6247" s="113">
        <f t="shared" si="99"/>
        <v>0</v>
      </c>
    </row>
    <row r="6248" spans="2:11" x14ac:dyDescent="0.3">
      <c r="B6248" s="126">
        <v>0</v>
      </c>
      <c r="K6248" s="113">
        <f t="shared" si="99"/>
        <v>0</v>
      </c>
    </row>
    <row r="6249" spans="2:11" x14ac:dyDescent="0.3">
      <c r="B6249" s="126">
        <v>0</v>
      </c>
      <c r="K6249" s="113">
        <f t="shared" si="99"/>
        <v>0</v>
      </c>
    </row>
    <row r="6250" spans="2:11" x14ac:dyDescent="0.3">
      <c r="B6250" s="126">
        <v>0</v>
      </c>
      <c r="K6250" s="113">
        <f t="shared" si="99"/>
        <v>0</v>
      </c>
    </row>
    <row r="6251" spans="2:11" x14ac:dyDescent="0.3">
      <c r="B6251" s="126">
        <v>0</v>
      </c>
      <c r="K6251" s="113">
        <f t="shared" si="99"/>
        <v>0</v>
      </c>
    </row>
    <row r="6252" spans="2:11" x14ac:dyDescent="0.3">
      <c r="B6252" s="126">
        <v>0</v>
      </c>
      <c r="K6252" s="113">
        <f t="shared" si="99"/>
        <v>0</v>
      </c>
    </row>
    <row r="6253" spans="2:11" x14ac:dyDescent="0.3">
      <c r="B6253" s="126">
        <v>-37980</v>
      </c>
      <c r="K6253" s="113">
        <f t="shared" si="99"/>
        <v>-47819.378238341968</v>
      </c>
    </row>
    <row r="6254" spans="2:11" x14ac:dyDescent="0.3">
      <c r="B6254" s="126">
        <v>-24230</v>
      </c>
      <c r="K6254" s="113">
        <f t="shared" si="99"/>
        <v>-30507.202072538861</v>
      </c>
    </row>
    <row r="6255" spans="2:11" x14ac:dyDescent="0.3">
      <c r="B6255" s="126">
        <v>-32159.999999999996</v>
      </c>
      <c r="K6255" s="113">
        <f t="shared" si="99"/>
        <v>-40491.60621761658</v>
      </c>
    </row>
    <row r="6256" spans="2:11" x14ac:dyDescent="0.3">
      <c r="B6256" s="126">
        <v>-38840</v>
      </c>
      <c r="K6256" s="113">
        <f t="shared" si="99"/>
        <v>-48902.17616580311</v>
      </c>
    </row>
    <row r="6257" spans="2:11" x14ac:dyDescent="0.3">
      <c r="B6257" s="126">
        <v>-44180</v>
      </c>
      <c r="K6257" s="113">
        <f t="shared" si="99"/>
        <v>-55625.595854922278</v>
      </c>
    </row>
    <row r="6258" spans="2:11" x14ac:dyDescent="0.3">
      <c r="B6258" s="126">
        <v>-47260</v>
      </c>
      <c r="K6258" s="113">
        <f t="shared" si="99"/>
        <v>-59503.523316062179</v>
      </c>
    </row>
    <row r="6259" spans="2:11" x14ac:dyDescent="0.3">
      <c r="B6259" s="126">
        <v>-51110</v>
      </c>
      <c r="K6259" s="113">
        <f t="shared" si="99"/>
        <v>-64350.932642487045</v>
      </c>
    </row>
    <row r="6260" spans="2:11" x14ac:dyDescent="0.3">
      <c r="B6260" s="126">
        <v>-52940</v>
      </c>
      <c r="K6260" s="113">
        <f t="shared" si="99"/>
        <v>-66655.025906735755</v>
      </c>
    </row>
    <row r="6261" spans="2:11" x14ac:dyDescent="0.3">
      <c r="B6261" s="126">
        <v>-54400</v>
      </c>
      <c r="K6261" s="113">
        <f t="shared" si="99"/>
        <v>-68493.264248704669</v>
      </c>
    </row>
    <row r="6262" spans="2:11" x14ac:dyDescent="0.3">
      <c r="B6262" s="126">
        <v>-53410</v>
      </c>
      <c r="K6262" s="113">
        <f t="shared" si="99"/>
        <v>-67246.787564766841</v>
      </c>
    </row>
    <row r="6263" spans="2:11" x14ac:dyDescent="0.3">
      <c r="B6263" s="126">
        <v>-51900</v>
      </c>
      <c r="K6263" s="113">
        <f t="shared" si="99"/>
        <v>-65345.595854922285</v>
      </c>
    </row>
    <row r="6264" spans="2:11" x14ac:dyDescent="0.3">
      <c r="B6264" s="126">
        <v>-45530</v>
      </c>
      <c r="K6264" s="113">
        <f t="shared" si="99"/>
        <v>-57325.336787564767</v>
      </c>
    </row>
    <row r="6265" spans="2:11" x14ac:dyDescent="0.3">
      <c r="B6265" s="126">
        <v>-35030</v>
      </c>
      <c r="K6265" s="113">
        <f t="shared" si="99"/>
        <v>-44105.129533678759</v>
      </c>
    </row>
    <row r="6266" spans="2:11" x14ac:dyDescent="0.3">
      <c r="B6266" s="126">
        <v>-26520</v>
      </c>
      <c r="K6266" s="113">
        <f t="shared" si="99"/>
        <v>-33390.466321243526</v>
      </c>
    </row>
    <row r="6267" spans="2:11" x14ac:dyDescent="0.3">
      <c r="B6267" s="126">
        <v>0</v>
      </c>
      <c r="K6267" s="113">
        <f t="shared" si="99"/>
        <v>0</v>
      </c>
    </row>
    <row r="6268" spans="2:11" x14ac:dyDescent="0.3">
      <c r="B6268" s="126">
        <v>0</v>
      </c>
      <c r="K6268" s="113">
        <f t="shared" si="99"/>
        <v>0</v>
      </c>
    </row>
    <row r="6269" spans="2:11" x14ac:dyDescent="0.3">
      <c r="B6269" s="126">
        <v>0</v>
      </c>
      <c r="K6269" s="113">
        <f t="shared" si="99"/>
        <v>0</v>
      </c>
    </row>
    <row r="6270" spans="2:11" x14ac:dyDescent="0.3">
      <c r="B6270" s="126">
        <v>0</v>
      </c>
      <c r="K6270" s="113">
        <f t="shared" si="99"/>
        <v>0</v>
      </c>
    </row>
    <row r="6271" spans="2:11" x14ac:dyDescent="0.3">
      <c r="B6271" s="126">
        <v>0</v>
      </c>
      <c r="K6271" s="113">
        <f t="shared" si="99"/>
        <v>0</v>
      </c>
    </row>
    <row r="6272" spans="2:11" x14ac:dyDescent="0.3">
      <c r="B6272" s="126">
        <v>0</v>
      </c>
      <c r="K6272" s="113">
        <f t="shared" si="99"/>
        <v>0</v>
      </c>
    </row>
    <row r="6273" spans="2:11" x14ac:dyDescent="0.3">
      <c r="B6273" s="126">
        <v>0</v>
      </c>
      <c r="K6273" s="113">
        <f t="shared" si="99"/>
        <v>0</v>
      </c>
    </row>
    <row r="6274" spans="2:11" x14ac:dyDescent="0.3">
      <c r="B6274" s="126">
        <v>0</v>
      </c>
      <c r="K6274" s="113">
        <f t="shared" si="99"/>
        <v>0</v>
      </c>
    </row>
    <row r="6275" spans="2:11" x14ac:dyDescent="0.3">
      <c r="B6275" s="126">
        <v>0</v>
      </c>
      <c r="K6275" s="113">
        <f t="shared" si="99"/>
        <v>0</v>
      </c>
    </row>
    <row r="6276" spans="2:11" x14ac:dyDescent="0.3">
      <c r="B6276" s="126">
        <v>0</v>
      </c>
      <c r="K6276" s="113">
        <f t="shared" si="99"/>
        <v>0</v>
      </c>
    </row>
    <row r="6277" spans="2:11" x14ac:dyDescent="0.3">
      <c r="B6277" s="126">
        <v>-33000</v>
      </c>
      <c r="K6277" s="113">
        <f t="shared" si="99"/>
        <v>-41549.222797927461</v>
      </c>
    </row>
    <row r="6278" spans="2:11" x14ac:dyDescent="0.3">
      <c r="B6278" s="126">
        <v>-20950</v>
      </c>
      <c r="K6278" s="113">
        <f t="shared" si="99"/>
        <v>-26377.461139896375</v>
      </c>
    </row>
    <row r="6279" spans="2:11" x14ac:dyDescent="0.3">
      <c r="B6279" s="126">
        <v>-34180</v>
      </c>
      <c r="K6279" s="113">
        <f t="shared" si="99"/>
        <v>-43034.92227979275</v>
      </c>
    </row>
    <row r="6280" spans="2:11" x14ac:dyDescent="0.3">
      <c r="B6280" s="126">
        <v>-46650</v>
      </c>
      <c r="K6280" s="113">
        <f t="shared" ref="K6280:K6343" si="100">IF(B6280&gt;0,B6280*(1-(1/4.03)),B6280*(1+(1/3.86)))</f>
        <v>-58735.492227979274</v>
      </c>
    </row>
    <row r="6281" spans="2:11" x14ac:dyDescent="0.3">
      <c r="B6281" s="126">
        <v>-55460</v>
      </c>
      <c r="K6281" s="113">
        <f t="shared" si="100"/>
        <v>-69827.875647668392</v>
      </c>
    </row>
    <row r="6282" spans="2:11" x14ac:dyDescent="0.3">
      <c r="B6282" s="126">
        <v>-61200</v>
      </c>
      <c r="K6282" s="113">
        <f t="shared" si="100"/>
        <v>-77054.92227979275</v>
      </c>
    </row>
    <row r="6283" spans="2:11" x14ac:dyDescent="0.3">
      <c r="B6283" s="126">
        <v>-67820</v>
      </c>
      <c r="K6283" s="113">
        <f t="shared" si="100"/>
        <v>-85389.948186528505</v>
      </c>
    </row>
    <row r="6284" spans="2:11" x14ac:dyDescent="0.3">
      <c r="B6284" s="126">
        <v>-70660</v>
      </c>
      <c r="K6284" s="113">
        <f t="shared" si="100"/>
        <v>-88965.699481865289</v>
      </c>
    </row>
    <row r="6285" spans="2:11" x14ac:dyDescent="0.3">
      <c r="B6285" s="126">
        <v>-70810</v>
      </c>
      <c r="K6285" s="113">
        <f t="shared" si="100"/>
        <v>-89154.559585492229</v>
      </c>
    </row>
    <row r="6286" spans="2:11" x14ac:dyDescent="0.3">
      <c r="B6286" s="126">
        <v>-71600</v>
      </c>
      <c r="K6286" s="113">
        <f t="shared" si="100"/>
        <v>-90149.222797927461</v>
      </c>
    </row>
    <row r="6287" spans="2:11" x14ac:dyDescent="0.3">
      <c r="B6287" s="126">
        <v>-66260</v>
      </c>
      <c r="K6287" s="113">
        <f t="shared" si="100"/>
        <v>-83425.803108808293</v>
      </c>
    </row>
    <row r="6288" spans="2:11" x14ac:dyDescent="0.3">
      <c r="B6288" s="126">
        <v>-56750</v>
      </c>
      <c r="K6288" s="113">
        <f t="shared" si="100"/>
        <v>-71452.072538860099</v>
      </c>
    </row>
    <row r="6289" spans="2:11" x14ac:dyDescent="0.3">
      <c r="B6289" s="126">
        <v>-44940</v>
      </c>
      <c r="K6289" s="113">
        <f t="shared" si="100"/>
        <v>-56582.487046632123</v>
      </c>
    </row>
    <row r="6290" spans="2:11" x14ac:dyDescent="0.3">
      <c r="B6290" s="126">
        <v>-33970</v>
      </c>
      <c r="K6290" s="113">
        <f t="shared" si="100"/>
        <v>-42770.518134715028</v>
      </c>
    </row>
    <row r="6291" spans="2:11" x14ac:dyDescent="0.3">
      <c r="B6291" s="126">
        <v>0</v>
      </c>
      <c r="K6291" s="113">
        <f t="shared" si="100"/>
        <v>0</v>
      </c>
    </row>
    <row r="6292" spans="2:11" x14ac:dyDescent="0.3">
      <c r="B6292" s="126">
        <v>0</v>
      </c>
      <c r="K6292" s="113">
        <f t="shared" si="100"/>
        <v>0</v>
      </c>
    </row>
    <row r="6293" spans="2:11" x14ac:dyDescent="0.3">
      <c r="B6293" s="126">
        <v>0</v>
      </c>
      <c r="K6293" s="113">
        <f t="shared" si="100"/>
        <v>0</v>
      </c>
    </row>
    <row r="6294" spans="2:11" x14ac:dyDescent="0.3">
      <c r="B6294" s="126">
        <v>0</v>
      </c>
      <c r="K6294" s="113">
        <f t="shared" si="100"/>
        <v>0</v>
      </c>
    </row>
    <row r="6295" spans="2:11" x14ac:dyDescent="0.3">
      <c r="B6295" s="126">
        <v>0</v>
      </c>
      <c r="K6295" s="113">
        <f t="shared" si="100"/>
        <v>0</v>
      </c>
    </row>
    <row r="6296" spans="2:11" x14ac:dyDescent="0.3">
      <c r="B6296" s="126">
        <v>0</v>
      </c>
      <c r="K6296" s="113">
        <f t="shared" si="100"/>
        <v>0</v>
      </c>
    </row>
    <row r="6297" spans="2:11" x14ac:dyDescent="0.3">
      <c r="B6297" s="126">
        <v>0</v>
      </c>
      <c r="K6297" s="113">
        <f t="shared" si="100"/>
        <v>0</v>
      </c>
    </row>
    <row r="6298" spans="2:11" x14ac:dyDescent="0.3">
      <c r="B6298" s="126">
        <v>0</v>
      </c>
      <c r="K6298" s="113">
        <f t="shared" si="100"/>
        <v>0</v>
      </c>
    </row>
    <row r="6299" spans="2:11" x14ac:dyDescent="0.3">
      <c r="B6299" s="126">
        <v>0</v>
      </c>
      <c r="K6299" s="113">
        <f t="shared" si="100"/>
        <v>0</v>
      </c>
    </row>
    <row r="6300" spans="2:11" x14ac:dyDescent="0.3">
      <c r="B6300" s="126">
        <v>0</v>
      </c>
      <c r="K6300" s="113">
        <f t="shared" si="100"/>
        <v>0</v>
      </c>
    </row>
    <row r="6301" spans="2:11" x14ac:dyDescent="0.3">
      <c r="B6301" s="126">
        <v>-37680</v>
      </c>
      <c r="K6301" s="113">
        <f t="shared" si="100"/>
        <v>-47441.658031088082</v>
      </c>
    </row>
    <row r="6302" spans="2:11" x14ac:dyDescent="0.3">
      <c r="B6302" s="126">
        <v>-25470</v>
      </c>
      <c r="K6302" s="113">
        <f t="shared" si="100"/>
        <v>-32068.445595854922</v>
      </c>
    </row>
    <row r="6303" spans="2:11" x14ac:dyDescent="0.3">
      <c r="B6303" s="126">
        <v>-37650</v>
      </c>
      <c r="K6303" s="113">
        <f t="shared" si="100"/>
        <v>-47403.886010362694</v>
      </c>
    </row>
    <row r="6304" spans="2:11" x14ac:dyDescent="0.3">
      <c r="B6304" s="126">
        <v>-51410</v>
      </c>
      <c r="K6304" s="113">
        <f t="shared" si="100"/>
        <v>-64728.652849740931</v>
      </c>
    </row>
    <row r="6305" spans="2:11" x14ac:dyDescent="0.3">
      <c r="B6305" s="126">
        <v>-62730</v>
      </c>
      <c r="K6305" s="113">
        <f t="shared" si="100"/>
        <v>-78981.29533678756</v>
      </c>
    </row>
    <row r="6306" spans="2:11" x14ac:dyDescent="0.3">
      <c r="B6306" s="126">
        <v>-67860</v>
      </c>
      <c r="K6306" s="113">
        <f t="shared" si="100"/>
        <v>-85440.310880829013</v>
      </c>
    </row>
    <row r="6307" spans="2:11" x14ac:dyDescent="0.3">
      <c r="B6307" s="126">
        <v>-71800</v>
      </c>
      <c r="K6307" s="113">
        <f t="shared" si="100"/>
        <v>-90401.036269430057</v>
      </c>
    </row>
    <row r="6308" spans="2:11" x14ac:dyDescent="0.3">
      <c r="B6308" s="126">
        <v>-75070</v>
      </c>
      <c r="K6308" s="113">
        <f t="shared" si="100"/>
        <v>-94518.186528497405</v>
      </c>
    </row>
    <row r="6309" spans="2:11" x14ac:dyDescent="0.3">
      <c r="B6309" s="126">
        <v>-79700</v>
      </c>
      <c r="K6309" s="113">
        <f t="shared" si="100"/>
        <v>-100347.66839378238</v>
      </c>
    </row>
    <row r="6310" spans="2:11" x14ac:dyDescent="0.3">
      <c r="B6310" s="126">
        <v>-74130</v>
      </c>
      <c r="K6310" s="113">
        <f t="shared" si="100"/>
        <v>-93334.663212435233</v>
      </c>
    </row>
    <row r="6311" spans="2:11" x14ac:dyDescent="0.3">
      <c r="B6311" s="126">
        <v>-66220</v>
      </c>
      <c r="K6311" s="113">
        <f t="shared" si="100"/>
        <v>-83375.440414507771</v>
      </c>
    </row>
    <row r="6312" spans="2:11" x14ac:dyDescent="0.3">
      <c r="B6312" s="126">
        <v>-57260</v>
      </c>
      <c r="K6312" s="113">
        <f t="shared" si="100"/>
        <v>-72094.196891191707</v>
      </c>
    </row>
    <row r="6313" spans="2:11" x14ac:dyDescent="0.3">
      <c r="B6313" s="126">
        <v>-47270</v>
      </c>
      <c r="K6313" s="113">
        <f t="shared" si="100"/>
        <v>-59516.113989637306</v>
      </c>
    </row>
    <row r="6314" spans="2:11" x14ac:dyDescent="0.3">
      <c r="B6314" s="126">
        <v>-38450</v>
      </c>
      <c r="K6314" s="113">
        <f t="shared" si="100"/>
        <v>-48411.139896373061</v>
      </c>
    </row>
    <row r="6315" spans="2:11" x14ac:dyDescent="0.3">
      <c r="B6315" s="126">
        <v>0</v>
      </c>
      <c r="K6315" s="113">
        <f t="shared" si="100"/>
        <v>0</v>
      </c>
    </row>
    <row r="6316" spans="2:11" x14ac:dyDescent="0.3">
      <c r="B6316" s="126">
        <v>0</v>
      </c>
      <c r="K6316" s="113">
        <f t="shared" si="100"/>
        <v>0</v>
      </c>
    </row>
    <row r="6317" spans="2:11" x14ac:dyDescent="0.3">
      <c r="B6317" s="126">
        <v>0</v>
      </c>
      <c r="K6317" s="113">
        <f t="shared" si="100"/>
        <v>0</v>
      </c>
    </row>
    <row r="6318" spans="2:11" x14ac:dyDescent="0.3">
      <c r="B6318" s="126">
        <v>0</v>
      </c>
      <c r="K6318" s="113">
        <f t="shared" si="100"/>
        <v>0</v>
      </c>
    </row>
    <row r="6319" spans="2:11" x14ac:dyDescent="0.3">
      <c r="B6319" s="126">
        <v>0</v>
      </c>
      <c r="K6319" s="113">
        <f t="shared" si="100"/>
        <v>0</v>
      </c>
    </row>
    <row r="6320" spans="2:11" x14ac:dyDescent="0.3">
      <c r="B6320" s="126">
        <v>0</v>
      </c>
      <c r="K6320" s="113">
        <f t="shared" si="100"/>
        <v>0</v>
      </c>
    </row>
    <row r="6321" spans="2:11" x14ac:dyDescent="0.3">
      <c r="B6321" s="126">
        <v>0</v>
      </c>
      <c r="K6321" s="113">
        <f t="shared" si="100"/>
        <v>0</v>
      </c>
    </row>
    <row r="6322" spans="2:11" x14ac:dyDescent="0.3">
      <c r="B6322" s="126">
        <v>0</v>
      </c>
      <c r="K6322" s="113">
        <f t="shared" si="100"/>
        <v>0</v>
      </c>
    </row>
    <row r="6323" spans="2:11" x14ac:dyDescent="0.3">
      <c r="B6323" s="126">
        <v>0</v>
      </c>
      <c r="K6323" s="113">
        <f t="shared" si="100"/>
        <v>0</v>
      </c>
    </row>
    <row r="6324" spans="2:11" x14ac:dyDescent="0.3">
      <c r="B6324" s="126">
        <v>0</v>
      </c>
      <c r="K6324" s="113">
        <f t="shared" si="100"/>
        <v>0</v>
      </c>
    </row>
    <row r="6325" spans="2:11" x14ac:dyDescent="0.3">
      <c r="B6325" s="126">
        <v>-50210</v>
      </c>
      <c r="K6325" s="113">
        <f t="shared" si="100"/>
        <v>-63217.772020725388</v>
      </c>
    </row>
    <row r="6326" spans="2:11" x14ac:dyDescent="0.3">
      <c r="B6326" s="126">
        <v>-31070</v>
      </c>
      <c r="K6326" s="113">
        <f t="shared" si="100"/>
        <v>-39119.222797927461</v>
      </c>
    </row>
    <row r="6327" spans="2:11" x14ac:dyDescent="0.3">
      <c r="B6327" s="126">
        <v>-37760</v>
      </c>
      <c r="K6327" s="113">
        <f t="shared" si="100"/>
        <v>-47542.383419689118</v>
      </c>
    </row>
    <row r="6328" spans="2:11" x14ac:dyDescent="0.3">
      <c r="B6328" s="126">
        <v>-43360</v>
      </c>
      <c r="K6328" s="113">
        <f t="shared" si="100"/>
        <v>-54593.160621761657</v>
      </c>
    </row>
    <row r="6329" spans="2:11" x14ac:dyDescent="0.3">
      <c r="B6329" s="126">
        <v>-52090</v>
      </c>
      <c r="K6329" s="113">
        <f t="shared" si="100"/>
        <v>-65584.818652849746</v>
      </c>
    </row>
    <row r="6330" spans="2:11" x14ac:dyDescent="0.3">
      <c r="B6330" s="126">
        <v>-62230</v>
      </c>
      <c r="K6330" s="113">
        <f t="shared" si="100"/>
        <v>-78351.761658031086</v>
      </c>
    </row>
    <row r="6331" spans="2:11" x14ac:dyDescent="0.3">
      <c r="B6331" s="126">
        <v>-69330</v>
      </c>
      <c r="K6331" s="113">
        <f t="shared" si="100"/>
        <v>-87291.139896373061</v>
      </c>
    </row>
    <row r="6332" spans="2:11" x14ac:dyDescent="0.3">
      <c r="B6332" s="126">
        <v>-74240</v>
      </c>
      <c r="K6332" s="113">
        <f t="shared" si="100"/>
        <v>-93473.160621761665</v>
      </c>
    </row>
    <row r="6333" spans="2:11" x14ac:dyDescent="0.3">
      <c r="B6333" s="126">
        <v>-76150</v>
      </c>
      <c r="K6333" s="113">
        <f t="shared" si="100"/>
        <v>-95877.979274611396</v>
      </c>
    </row>
    <row r="6334" spans="2:11" x14ac:dyDescent="0.3">
      <c r="B6334" s="126">
        <v>-74790</v>
      </c>
      <c r="K6334" s="113">
        <f t="shared" si="100"/>
        <v>-94165.64766839378</v>
      </c>
    </row>
    <row r="6335" spans="2:11" x14ac:dyDescent="0.3">
      <c r="B6335" s="126">
        <v>-68800</v>
      </c>
      <c r="K6335" s="113">
        <f t="shared" si="100"/>
        <v>-86623.834196891199</v>
      </c>
    </row>
    <row r="6336" spans="2:11" x14ac:dyDescent="0.3">
      <c r="B6336" s="126">
        <v>-58380</v>
      </c>
      <c r="K6336" s="113">
        <f t="shared" si="100"/>
        <v>-73504.35233160622</v>
      </c>
    </row>
    <row r="6337" spans="2:11" x14ac:dyDescent="0.3">
      <c r="B6337" s="126">
        <v>-46200</v>
      </c>
      <c r="K6337" s="113">
        <f t="shared" si="100"/>
        <v>-58168.911917098449</v>
      </c>
    </row>
    <row r="6338" spans="2:11" x14ac:dyDescent="0.3">
      <c r="B6338" s="126">
        <v>-36390</v>
      </c>
      <c r="K6338" s="113">
        <f t="shared" si="100"/>
        <v>-45817.461139896375</v>
      </c>
    </row>
    <row r="6339" spans="2:11" x14ac:dyDescent="0.3">
      <c r="B6339" s="126">
        <v>0</v>
      </c>
      <c r="K6339" s="113">
        <f t="shared" si="100"/>
        <v>0</v>
      </c>
    </row>
    <row r="6340" spans="2:11" x14ac:dyDescent="0.3">
      <c r="B6340" s="126">
        <v>0</v>
      </c>
      <c r="K6340" s="113">
        <f t="shared" si="100"/>
        <v>0</v>
      </c>
    </row>
    <row r="6341" spans="2:11" x14ac:dyDescent="0.3">
      <c r="B6341" s="126">
        <v>0</v>
      </c>
      <c r="K6341" s="113">
        <f t="shared" si="100"/>
        <v>0</v>
      </c>
    </row>
    <row r="6342" spans="2:11" x14ac:dyDescent="0.3">
      <c r="B6342" s="126">
        <v>0</v>
      </c>
      <c r="K6342" s="113">
        <f t="shared" si="100"/>
        <v>0</v>
      </c>
    </row>
    <row r="6343" spans="2:11" x14ac:dyDescent="0.3">
      <c r="B6343" s="126">
        <v>0</v>
      </c>
      <c r="K6343" s="113">
        <f t="shared" si="100"/>
        <v>0</v>
      </c>
    </row>
    <row r="6344" spans="2:11" x14ac:dyDescent="0.3">
      <c r="B6344" s="126">
        <v>0</v>
      </c>
      <c r="K6344" s="113">
        <f t="shared" ref="K6344:K6407" si="101">IF(B6344&gt;0,B6344*(1-(1/4.03)),B6344*(1+(1/3.86)))</f>
        <v>0</v>
      </c>
    </row>
    <row r="6345" spans="2:11" x14ac:dyDescent="0.3">
      <c r="B6345" s="126">
        <v>0</v>
      </c>
      <c r="K6345" s="113">
        <f t="shared" si="101"/>
        <v>0</v>
      </c>
    </row>
    <row r="6346" spans="2:11" x14ac:dyDescent="0.3">
      <c r="B6346" s="126">
        <v>0</v>
      </c>
      <c r="K6346" s="113">
        <f t="shared" si="101"/>
        <v>0</v>
      </c>
    </row>
    <row r="6347" spans="2:11" x14ac:dyDescent="0.3">
      <c r="B6347" s="126">
        <v>0</v>
      </c>
      <c r="K6347" s="113">
        <f t="shared" si="101"/>
        <v>0</v>
      </c>
    </row>
    <row r="6348" spans="2:11" x14ac:dyDescent="0.3">
      <c r="B6348" s="126">
        <v>0</v>
      </c>
      <c r="K6348" s="113">
        <f t="shared" si="101"/>
        <v>0</v>
      </c>
    </row>
    <row r="6349" spans="2:11" x14ac:dyDescent="0.3">
      <c r="B6349" s="126">
        <v>0</v>
      </c>
      <c r="K6349" s="113">
        <f t="shared" si="101"/>
        <v>0</v>
      </c>
    </row>
    <row r="6350" spans="2:11" x14ac:dyDescent="0.3">
      <c r="B6350" s="126">
        <v>-48520</v>
      </c>
      <c r="K6350" s="113">
        <f t="shared" si="101"/>
        <v>-61089.948186528498</v>
      </c>
    </row>
    <row r="6351" spans="2:11" x14ac:dyDescent="0.3">
      <c r="B6351" s="126">
        <v>-29470</v>
      </c>
      <c r="K6351" s="113">
        <f t="shared" si="101"/>
        <v>-37104.715025906735</v>
      </c>
    </row>
    <row r="6352" spans="2:11" x14ac:dyDescent="0.3">
      <c r="B6352" s="126">
        <v>-32250</v>
      </c>
      <c r="K6352" s="113">
        <f t="shared" si="101"/>
        <v>-40604.92227979275</v>
      </c>
    </row>
    <row r="6353" spans="2:11" x14ac:dyDescent="0.3">
      <c r="B6353" s="126">
        <v>-35580</v>
      </c>
      <c r="K6353" s="113">
        <f t="shared" si="101"/>
        <v>-44797.616580310882</v>
      </c>
    </row>
    <row r="6354" spans="2:11" x14ac:dyDescent="0.3">
      <c r="B6354" s="126">
        <v>-38100</v>
      </c>
      <c r="K6354" s="113">
        <f t="shared" si="101"/>
        <v>-47970.466321243526</v>
      </c>
    </row>
    <row r="6355" spans="2:11" x14ac:dyDescent="0.3">
      <c r="B6355" s="126">
        <v>-39050</v>
      </c>
      <c r="K6355" s="113">
        <f t="shared" si="101"/>
        <v>-49166.580310880832</v>
      </c>
    </row>
    <row r="6356" spans="2:11" x14ac:dyDescent="0.3">
      <c r="B6356" s="126">
        <v>-39320</v>
      </c>
      <c r="K6356" s="113">
        <f t="shared" si="101"/>
        <v>-49506.52849740933</v>
      </c>
    </row>
    <row r="6357" spans="2:11" x14ac:dyDescent="0.3">
      <c r="B6357" s="126">
        <v>-45030</v>
      </c>
      <c r="K6357" s="113">
        <f t="shared" si="101"/>
        <v>-56695.803108808293</v>
      </c>
    </row>
    <row r="6358" spans="2:11" x14ac:dyDescent="0.3">
      <c r="B6358" s="126">
        <v>-45920</v>
      </c>
      <c r="K6358" s="113">
        <f t="shared" si="101"/>
        <v>-57816.373056994817</v>
      </c>
    </row>
    <row r="6359" spans="2:11" x14ac:dyDescent="0.3">
      <c r="B6359" s="126">
        <v>-40210</v>
      </c>
      <c r="K6359" s="113">
        <f t="shared" si="101"/>
        <v>-50627.098445595853</v>
      </c>
    </row>
    <row r="6360" spans="2:11" x14ac:dyDescent="0.3">
      <c r="B6360" s="126">
        <v>-32780</v>
      </c>
      <c r="K6360" s="113">
        <f t="shared" si="101"/>
        <v>-41272.227979274612</v>
      </c>
    </row>
    <row r="6361" spans="2:11" x14ac:dyDescent="0.3">
      <c r="B6361" s="126">
        <v>-26960</v>
      </c>
      <c r="K6361" s="113">
        <f t="shared" si="101"/>
        <v>-33944.455958549224</v>
      </c>
    </row>
    <row r="6362" spans="2:11" x14ac:dyDescent="0.3">
      <c r="B6362" s="126">
        <v>-23340</v>
      </c>
      <c r="K6362" s="113">
        <f t="shared" si="101"/>
        <v>-29386.632124352331</v>
      </c>
    </row>
    <row r="6363" spans="2:11" x14ac:dyDescent="0.3">
      <c r="B6363" s="126">
        <v>0</v>
      </c>
      <c r="K6363" s="113">
        <f t="shared" si="101"/>
        <v>0</v>
      </c>
    </row>
    <row r="6364" spans="2:11" x14ac:dyDescent="0.3">
      <c r="B6364" s="126">
        <v>0</v>
      </c>
      <c r="K6364" s="113">
        <f t="shared" si="101"/>
        <v>0</v>
      </c>
    </row>
    <row r="6365" spans="2:11" x14ac:dyDescent="0.3">
      <c r="B6365" s="126">
        <v>0</v>
      </c>
      <c r="K6365" s="113">
        <f t="shared" si="101"/>
        <v>0</v>
      </c>
    </row>
    <row r="6366" spans="2:11" x14ac:dyDescent="0.3">
      <c r="B6366" s="126">
        <v>0</v>
      </c>
      <c r="K6366" s="113">
        <f t="shared" si="101"/>
        <v>0</v>
      </c>
    </row>
    <row r="6367" spans="2:11" x14ac:dyDescent="0.3">
      <c r="B6367" s="126">
        <v>0</v>
      </c>
      <c r="K6367" s="113">
        <f t="shared" si="101"/>
        <v>0</v>
      </c>
    </row>
    <row r="6368" spans="2:11" x14ac:dyDescent="0.3">
      <c r="B6368" s="126">
        <v>0</v>
      </c>
      <c r="K6368" s="113">
        <f t="shared" si="101"/>
        <v>0</v>
      </c>
    </row>
    <row r="6369" spans="2:11" x14ac:dyDescent="0.3">
      <c r="B6369" s="126">
        <v>0</v>
      </c>
      <c r="K6369" s="113">
        <f t="shared" si="101"/>
        <v>0</v>
      </c>
    </row>
    <row r="6370" spans="2:11" x14ac:dyDescent="0.3">
      <c r="B6370" s="126">
        <v>0</v>
      </c>
      <c r="K6370" s="113">
        <f t="shared" si="101"/>
        <v>0</v>
      </c>
    </row>
    <row r="6371" spans="2:11" x14ac:dyDescent="0.3">
      <c r="B6371" s="126">
        <v>0</v>
      </c>
      <c r="K6371" s="113">
        <f t="shared" si="101"/>
        <v>0</v>
      </c>
    </row>
    <row r="6372" spans="2:11" x14ac:dyDescent="0.3">
      <c r="B6372" s="126">
        <v>0</v>
      </c>
      <c r="K6372" s="113">
        <f t="shared" si="101"/>
        <v>0</v>
      </c>
    </row>
    <row r="6373" spans="2:11" x14ac:dyDescent="0.3">
      <c r="B6373" s="126">
        <v>0</v>
      </c>
      <c r="K6373" s="113">
        <f t="shared" si="101"/>
        <v>0</v>
      </c>
    </row>
    <row r="6374" spans="2:11" x14ac:dyDescent="0.3">
      <c r="B6374" s="126">
        <v>0</v>
      </c>
      <c r="K6374" s="113">
        <f t="shared" si="101"/>
        <v>0</v>
      </c>
    </row>
    <row r="6375" spans="2:11" x14ac:dyDescent="0.3">
      <c r="B6375" s="126">
        <v>0</v>
      </c>
      <c r="K6375" s="113">
        <f t="shared" si="101"/>
        <v>0</v>
      </c>
    </row>
    <row r="6376" spans="2:11" x14ac:dyDescent="0.3">
      <c r="B6376" s="126">
        <v>0</v>
      </c>
      <c r="K6376" s="113">
        <f t="shared" si="101"/>
        <v>0</v>
      </c>
    </row>
    <row r="6377" spans="2:11" x14ac:dyDescent="0.3">
      <c r="B6377" s="126">
        <v>-39630</v>
      </c>
      <c r="K6377" s="113">
        <f t="shared" si="101"/>
        <v>-49896.839378238343</v>
      </c>
    </row>
    <row r="6378" spans="2:11" x14ac:dyDescent="0.3">
      <c r="B6378" s="126">
        <v>-27040</v>
      </c>
      <c r="K6378" s="113">
        <f t="shared" si="101"/>
        <v>-34045.181347150261</v>
      </c>
    </row>
    <row r="6379" spans="2:11" x14ac:dyDescent="0.3">
      <c r="B6379" s="126">
        <v>-28270</v>
      </c>
      <c r="K6379" s="113">
        <f t="shared" si="101"/>
        <v>-35593.834196891192</v>
      </c>
    </row>
    <row r="6380" spans="2:11" x14ac:dyDescent="0.3">
      <c r="B6380" s="126">
        <v>-28570</v>
      </c>
      <c r="K6380" s="113">
        <f t="shared" si="101"/>
        <v>-35971.554404145078</v>
      </c>
    </row>
    <row r="6381" spans="2:11" x14ac:dyDescent="0.3">
      <c r="B6381" s="126">
        <v>-28510</v>
      </c>
      <c r="K6381" s="113">
        <f t="shared" si="101"/>
        <v>-35896.010362694302</v>
      </c>
    </row>
    <row r="6382" spans="2:11" x14ac:dyDescent="0.3">
      <c r="B6382" s="126">
        <v>-27960</v>
      </c>
      <c r="K6382" s="113">
        <f t="shared" si="101"/>
        <v>-35203.523316062179</v>
      </c>
    </row>
    <row r="6383" spans="2:11" x14ac:dyDescent="0.3">
      <c r="B6383" s="126">
        <v>-26760</v>
      </c>
      <c r="K6383" s="113">
        <f t="shared" si="101"/>
        <v>-33692.642487046636</v>
      </c>
    </row>
    <row r="6384" spans="2:11" x14ac:dyDescent="0.3">
      <c r="B6384" s="126">
        <v>0</v>
      </c>
      <c r="K6384" s="113">
        <f t="shared" si="101"/>
        <v>0</v>
      </c>
    </row>
    <row r="6385" spans="2:11" x14ac:dyDescent="0.3">
      <c r="B6385" s="126">
        <v>0</v>
      </c>
      <c r="K6385" s="113">
        <f t="shared" si="101"/>
        <v>0</v>
      </c>
    </row>
    <row r="6386" spans="2:11" x14ac:dyDescent="0.3">
      <c r="B6386" s="126">
        <v>0</v>
      </c>
      <c r="K6386" s="113">
        <f t="shared" si="101"/>
        <v>0</v>
      </c>
    </row>
    <row r="6387" spans="2:11" x14ac:dyDescent="0.3">
      <c r="B6387" s="126">
        <v>0</v>
      </c>
      <c r="K6387" s="113">
        <f t="shared" si="101"/>
        <v>0</v>
      </c>
    </row>
    <row r="6388" spans="2:11" x14ac:dyDescent="0.3">
      <c r="B6388" s="126">
        <v>0</v>
      </c>
      <c r="K6388" s="113">
        <f t="shared" si="101"/>
        <v>0</v>
      </c>
    </row>
    <row r="6389" spans="2:11" x14ac:dyDescent="0.3">
      <c r="B6389" s="126">
        <v>0</v>
      </c>
      <c r="K6389" s="113">
        <f t="shared" si="101"/>
        <v>0</v>
      </c>
    </row>
    <row r="6390" spans="2:11" x14ac:dyDescent="0.3">
      <c r="B6390" s="126">
        <v>0</v>
      </c>
      <c r="K6390" s="113">
        <f t="shared" si="101"/>
        <v>0</v>
      </c>
    </row>
    <row r="6391" spans="2:11" x14ac:dyDescent="0.3">
      <c r="B6391" s="126">
        <v>0</v>
      </c>
      <c r="K6391" s="113">
        <f t="shared" si="101"/>
        <v>0</v>
      </c>
    </row>
    <row r="6392" spans="2:11" x14ac:dyDescent="0.3">
      <c r="B6392" s="126">
        <v>0</v>
      </c>
      <c r="K6392" s="113">
        <f t="shared" si="101"/>
        <v>0</v>
      </c>
    </row>
    <row r="6393" spans="2:11" x14ac:dyDescent="0.3">
      <c r="B6393" s="126">
        <v>0</v>
      </c>
      <c r="K6393" s="113">
        <f t="shared" si="101"/>
        <v>0</v>
      </c>
    </row>
    <row r="6394" spans="2:11" x14ac:dyDescent="0.3">
      <c r="B6394" s="126">
        <v>0</v>
      </c>
      <c r="K6394" s="113">
        <f t="shared" si="101"/>
        <v>0</v>
      </c>
    </row>
    <row r="6395" spans="2:11" x14ac:dyDescent="0.3">
      <c r="B6395" s="126">
        <v>0</v>
      </c>
      <c r="K6395" s="113">
        <f t="shared" si="101"/>
        <v>0</v>
      </c>
    </row>
    <row r="6396" spans="2:11" x14ac:dyDescent="0.3">
      <c r="B6396" s="126">
        <v>0</v>
      </c>
      <c r="K6396" s="113">
        <f t="shared" si="101"/>
        <v>0</v>
      </c>
    </row>
    <row r="6397" spans="2:11" x14ac:dyDescent="0.3">
      <c r="B6397" s="126">
        <v>-29270</v>
      </c>
      <c r="K6397" s="113">
        <f t="shared" si="101"/>
        <v>-36852.901554404147</v>
      </c>
    </row>
    <row r="6398" spans="2:11" x14ac:dyDescent="0.3">
      <c r="B6398" s="126">
        <v>-19290</v>
      </c>
      <c r="K6398" s="113">
        <f t="shared" si="101"/>
        <v>-24287.40932642487</v>
      </c>
    </row>
    <row r="6399" spans="2:11" x14ac:dyDescent="0.3">
      <c r="B6399" s="126">
        <v>-33430</v>
      </c>
      <c r="K6399" s="113">
        <f t="shared" si="101"/>
        <v>-42090.621761658032</v>
      </c>
    </row>
    <row r="6400" spans="2:11" x14ac:dyDescent="0.3">
      <c r="B6400" s="126">
        <v>-44380</v>
      </c>
      <c r="K6400" s="113">
        <f t="shared" si="101"/>
        <v>-55877.409326424873</v>
      </c>
    </row>
    <row r="6401" spans="2:11" x14ac:dyDescent="0.3">
      <c r="B6401" s="126">
        <v>-52430</v>
      </c>
      <c r="K6401" s="113">
        <f t="shared" si="101"/>
        <v>-66012.901554404147</v>
      </c>
    </row>
    <row r="6402" spans="2:11" x14ac:dyDescent="0.3">
      <c r="B6402" s="126">
        <v>-59630</v>
      </c>
      <c r="K6402" s="113">
        <f t="shared" si="101"/>
        <v>-75078.186528497405</v>
      </c>
    </row>
    <row r="6403" spans="2:11" x14ac:dyDescent="0.3">
      <c r="B6403" s="126">
        <v>-61840</v>
      </c>
      <c r="K6403" s="113">
        <f t="shared" si="101"/>
        <v>-77860.725388601044</v>
      </c>
    </row>
    <row r="6404" spans="2:11" x14ac:dyDescent="0.3">
      <c r="B6404" s="126">
        <v>-70600</v>
      </c>
      <c r="K6404" s="113">
        <f t="shared" si="101"/>
        <v>-88890.155440414514</v>
      </c>
    </row>
    <row r="6405" spans="2:11" x14ac:dyDescent="0.3">
      <c r="B6405" s="126">
        <v>-71590</v>
      </c>
      <c r="K6405" s="113">
        <f t="shared" si="101"/>
        <v>-90136.632124352327</v>
      </c>
    </row>
    <row r="6406" spans="2:11" x14ac:dyDescent="0.3">
      <c r="B6406" s="126">
        <v>-71330</v>
      </c>
      <c r="K6406" s="113">
        <f t="shared" si="101"/>
        <v>-89809.274611398971</v>
      </c>
    </row>
    <row r="6407" spans="2:11" x14ac:dyDescent="0.3">
      <c r="B6407" s="126">
        <v>-66590</v>
      </c>
      <c r="K6407" s="113">
        <f t="shared" si="101"/>
        <v>-83841.29533678756</v>
      </c>
    </row>
    <row r="6408" spans="2:11" x14ac:dyDescent="0.3">
      <c r="B6408" s="126">
        <v>-57590</v>
      </c>
      <c r="K6408" s="113">
        <f t="shared" ref="K6408:K6471" si="102">IF(B6408&gt;0,B6408*(1-(1/4.03)),B6408*(1+(1/3.86)))</f>
        <v>-72509.689119170987</v>
      </c>
    </row>
    <row r="6409" spans="2:11" x14ac:dyDescent="0.3">
      <c r="B6409" s="126">
        <v>-46160</v>
      </c>
      <c r="K6409" s="113">
        <f t="shared" si="102"/>
        <v>-58118.549222797927</v>
      </c>
    </row>
    <row r="6410" spans="2:11" x14ac:dyDescent="0.3">
      <c r="B6410" s="126">
        <v>-36510</v>
      </c>
      <c r="K6410" s="113">
        <f t="shared" si="102"/>
        <v>-45968.549222797927</v>
      </c>
    </row>
    <row r="6411" spans="2:11" x14ac:dyDescent="0.3">
      <c r="B6411" s="126">
        <v>0</v>
      </c>
      <c r="K6411" s="113">
        <f t="shared" si="102"/>
        <v>0</v>
      </c>
    </row>
    <row r="6412" spans="2:11" x14ac:dyDescent="0.3">
      <c r="B6412" s="126">
        <v>0</v>
      </c>
      <c r="K6412" s="113">
        <f t="shared" si="102"/>
        <v>0</v>
      </c>
    </row>
    <row r="6413" spans="2:11" x14ac:dyDescent="0.3">
      <c r="B6413" s="126">
        <v>0</v>
      </c>
      <c r="K6413" s="113">
        <f t="shared" si="102"/>
        <v>0</v>
      </c>
    </row>
    <row r="6414" spans="2:11" x14ac:dyDescent="0.3">
      <c r="B6414" s="126">
        <v>0</v>
      </c>
      <c r="K6414" s="113">
        <f t="shared" si="102"/>
        <v>0</v>
      </c>
    </row>
    <row r="6415" spans="2:11" x14ac:dyDescent="0.3">
      <c r="B6415" s="126">
        <v>0</v>
      </c>
      <c r="K6415" s="113">
        <f t="shared" si="102"/>
        <v>0</v>
      </c>
    </row>
    <row r="6416" spans="2:11" x14ac:dyDescent="0.3">
      <c r="B6416" s="126">
        <v>0</v>
      </c>
      <c r="K6416" s="113">
        <f t="shared" si="102"/>
        <v>0</v>
      </c>
    </row>
    <row r="6417" spans="2:11" x14ac:dyDescent="0.3">
      <c r="B6417" s="126">
        <v>0</v>
      </c>
      <c r="K6417" s="113">
        <f t="shared" si="102"/>
        <v>0</v>
      </c>
    </row>
    <row r="6418" spans="2:11" x14ac:dyDescent="0.3">
      <c r="B6418" s="126">
        <v>0</v>
      </c>
      <c r="K6418" s="113">
        <f t="shared" si="102"/>
        <v>0</v>
      </c>
    </row>
    <row r="6419" spans="2:11" x14ac:dyDescent="0.3">
      <c r="B6419" s="126">
        <v>0</v>
      </c>
      <c r="K6419" s="113">
        <f t="shared" si="102"/>
        <v>0</v>
      </c>
    </row>
    <row r="6420" spans="2:11" x14ac:dyDescent="0.3">
      <c r="B6420" s="126">
        <v>0</v>
      </c>
      <c r="K6420" s="113">
        <f t="shared" si="102"/>
        <v>0</v>
      </c>
    </row>
    <row r="6421" spans="2:11" x14ac:dyDescent="0.3">
      <c r="B6421" s="126">
        <v>-43470</v>
      </c>
      <c r="K6421" s="113">
        <f t="shared" si="102"/>
        <v>-54731.658031088082</v>
      </c>
    </row>
    <row r="6422" spans="2:11" x14ac:dyDescent="0.3">
      <c r="B6422" s="126">
        <v>-27560</v>
      </c>
      <c r="K6422" s="113">
        <f t="shared" si="102"/>
        <v>-34699.896373056996</v>
      </c>
    </row>
    <row r="6423" spans="2:11" x14ac:dyDescent="0.3">
      <c r="B6423" s="126">
        <v>-34720</v>
      </c>
      <c r="K6423" s="113">
        <f t="shared" si="102"/>
        <v>-43714.818652849739</v>
      </c>
    </row>
    <row r="6424" spans="2:11" x14ac:dyDescent="0.3">
      <c r="B6424" s="126">
        <v>-39820</v>
      </c>
      <c r="K6424" s="113">
        <f t="shared" si="102"/>
        <v>-50136.062176165804</v>
      </c>
    </row>
    <row r="6425" spans="2:11" x14ac:dyDescent="0.3">
      <c r="B6425" s="126">
        <v>-43810</v>
      </c>
      <c r="K6425" s="113">
        <f t="shared" si="102"/>
        <v>-55159.740932642489</v>
      </c>
    </row>
    <row r="6426" spans="2:11" x14ac:dyDescent="0.3">
      <c r="B6426" s="126">
        <v>-46200</v>
      </c>
      <c r="K6426" s="113">
        <f t="shared" si="102"/>
        <v>-58168.911917098449</v>
      </c>
    </row>
    <row r="6427" spans="2:11" x14ac:dyDescent="0.3">
      <c r="B6427" s="126">
        <v>-48070</v>
      </c>
      <c r="K6427" s="113">
        <f t="shared" si="102"/>
        <v>-60523.367875647673</v>
      </c>
    </row>
    <row r="6428" spans="2:11" x14ac:dyDescent="0.3">
      <c r="B6428" s="126">
        <v>-51330</v>
      </c>
      <c r="K6428" s="113">
        <f t="shared" si="102"/>
        <v>-64627.927461139901</v>
      </c>
    </row>
    <row r="6429" spans="2:11" x14ac:dyDescent="0.3">
      <c r="B6429" s="126">
        <v>-51490</v>
      </c>
      <c r="K6429" s="113">
        <f t="shared" si="102"/>
        <v>-64829.378238341968</v>
      </c>
    </row>
    <row r="6430" spans="2:11" x14ac:dyDescent="0.3">
      <c r="B6430" s="126">
        <v>-49820</v>
      </c>
      <c r="K6430" s="113">
        <f t="shared" si="102"/>
        <v>-62726.735751295339</v>
      </c>
    </row>
    <row r="6431" spans="2:11" x14ac:dyDescent="0.3">
      <c r="B6431" s="126">
        <v>-45280</v>
      </c>
      <c r="K6431" s="113">
        <f t="shared" si="102"/>
        <v>-57010.56994818653</v>
      </c>
    </row>
    <row r="6432" spans="2:11" x14ac:dyDescent="0.3">
      <c r="B6432" s="126">
        <v>-38190</v>
      </c>
      <c r="K6432" s="113">
        <f t="shared" si="102"/>
        <v>-48083.78238341969</v>
      </c>
    </row>
    <row r="6433" spans="2:11" x14ac:dyDescent="0.3">
      <c r="B6433" s="126">
        <v>-30240</v>
      </c>
      <c r="K6433" s="113">
        <f t="shared" si="102"/>
        <v>-38074.196891191714</v>
      </c>
    </row>
    <row r="6434" spans="2:11" x14ac:dyDescent="0.3">
      <c r="B6434" s="126">
        <v>-23440</v>
      </c>
      <c r="K6434" s="113">
        <f t="shared" si="102"/>
        <v>-29512.538860103628</v>
      </c>
    </row>
    <row r="6435" spans="2:11" x14ac:dyDescent="0.3">
      <c r="B6435" s="126">
        <v>0</v>
      </c>
      <c r="K6435" s="113">
        <f t="shared" si="102"/>
        <v>0</v>
      </c>
    </row>
    <row r="6436" spans="2:11" x14ac:dyDescent="0.3">
      <c r="B6436" s="126">
        <v>0</v>
      </c>
      <c r="K6436" s="113">
        <f t="shared" si="102"/>
        <v>0</v>
      </c>
    </row>
    <row r="6437" spans="2:11" x14ac:dyDescent="0.3">
      <c r="B6437" s="126">
        <v>0</v>
      </c>
      <c r="K6437" s="113">
        <f t="shared" si="102"/>
        <v>0</v>
      </c>
    </row>
    <row r="6438" spans="2:11" x14ac:dyDescent="0.3">
      <c r="B6438" s="126">
        <v>0</v>
      </c>
      <c r="K6438" s="113">
        <f t="shared" si="102"/>
        <v>0</v>
      </c>
    </row>
    <row r="6439" spans="2:11" x14ac:dyDescent="0.3">
      <c r="B6439" s="126">
        <v>0</v>
      </c>
      <c r="K6439" s="113">
        <f t="shared" si="102"/>
        <v>0</v>
      </c>
    </row>
    <row r="6440" spans="2:11" x14ac:dyDescent="0.3">
      <c r="B6440" s="126">
        <v>0</v>
      </c>
      <c r="K6440" s="113">
        <f t="shared" si="102"/>
        <v>0</v>
      </c>
    </row>
    <row r="6441" spans="2:11" x14ac:dyDescent="0.3">
      <c r="B6441" s="126">
        <v>0</v>
      </c>
      <c r="K6441" s="113">
        <f t="shared" si="102"/>
        <v>0</v>
      </c>
    </row>
    <row r="6442" spans="2:11" x14ac:dyDescent="0.3">
      <c r="B6442" s="126">
        <v>0</v>
      </c>
      <c r="K6442" s="113">
        <f t="shared" si="102"/>
        <v>0</v>
      </c>
    </row>
    <row r="6443" spans="2:11" x14ac:dyDescent="0.3">
      <c r="B6443" s="126">
        <v>0</v>
      </c>
      <c r="K6443" s="113">
        <f t="shared" si="102"/>
        <v>0</v>
      </c>
    </row>
    <row r="6444" spans="2:11" x14ac:dyDescent="0.3">
      <c r="B6444" s="126">
        <v>0</v>
      </c>
      <c r="K6444" s="113">
        <f t="shared" si="102"/>
        <v>0</v>
      </c>
    </row>
    <row r="6445" spans="2:11" x14ac:dyDescent="0.3">
      <c r="B6445" s="126">
        <v>-26750</v>
      </c>
      <c r="K6445" s="113">
        <f t="shared" si="102"/>
        <v>-33680.051813471502</v>
      </c>
    </row>
    <row r="6446" spans="2:11" x14ac:dyDescent="0.3">
      <c r="B6446" s="126">
        <v>-15320</v>
      </c>
      <c r="K6446" s="113">
        <f t="shared" si="102"/>
        <v>-19288.911917098445</v>
      </c>
    </row>
    <row r="6447" spans="2:11" x14ac:dyDescent="0.3">
      <c r="B6447" s="126">
        <v>-23820</v>
      </c>
      <c r="K6447" s="113">
        <f t="shared" si="102"/>
        <v>-29990.984455958551</v>
      </c>
    </row>
    <row r="6448" spans="2:11" x14ac:dyDescent="0.3">
      <c r="B6448" s="126">
        <v>-33870</v>
      </c>
      <c r="K6448" s="113">
        <f t="shared" si="102"/>
        <v>-42644.611398963731</v>
      </c>
    </row>
    <row r="6449" spans="2:11" x14ac:dyDescent="0.3">
      <c r="B6449" s="126">
        <v>-37240</v>
      </c>
      <c r="K6449" s="113">
        <f t="shared" si="102"/>
        <v>-46887.668393782384</v>
      </c>
    </row>
    <row r="6450" spans="2:11" x14ac:dyDescent="0.3">
      <c r="B6450" s="126">
        <v>-42490</v>
      </c>
      <c r="K6450" s="113">
        <f t="shared" si="102"/>
        <v>-53497.772020725388</v>
      </c>
    </row>
    <row r="6451" spans="2:11" x14ac:dyDescent="0.3">
      <c r="B6451" s="126">
        <v>-45460</v>
      </c>
      <c r="K6451" s="113">
        <f t="shared" si="102"/>
        <v>-57237.202072538865</v>
      </c>
    </row>
    <row r="6452" spans="2:11" x14ac:dyDescent="0.3">
      <c r="B6452" s="126">
        <v>-47540</v>
      </c>
      <c r="K6452" s="113">
        <f t="shared" si="102"/>
        <v>-59856.062176165804</v>
      </c>
    </row>
    <row r="6453" spans="2:11" x14ac:dyDescent="0.3">
      <c r="B6453" s="126">
        <v>-48290</v>
      </c>
      <c r="K6453" s="113">
        <f t="shared" si="102"/>
        <v>-60800.362694300522</v>
      </c>
    </row>
    <row r="6454" spans="2:11" x14ac:dyDescent="0.3">
      <c r="B6454" s="126">
        <v>-48450</v>
      </c>
      <c r="K6454" s="113">
        <f t="shared" si="102"/>
        <v>-61001.813471502595</v>
      </c>
    </row>
    <row r="6455" spans="2:11" x14ac:dyDescent="0.3">
      <c r="B6455" s="126">
        <v>-43710</v>
      </c>
      <c r="K6455" s="113">
        <f t="shared" si="102"/>
        <v>-55033.834196891192</v>
      </c>
    </row>
    <row r="6456" spans="2:11" x14ac:dyDescent="0.3">
      <c r="B6456" s="126">
        <v>-37510</v>
      </c>
      <c r="K6456" s="113">
        <f t="shared" si="102"/>
        <v>-47227.616580310882</v>
      </c>
    </row>
    <row r="6457" spans="2:11" x14ac:dyDescent="0.3">
      <c r="B6457" s="126">
        <v>-30710</v>
      </c>
      <c r="K6457" s="113">
        <f t="shared" si="102"/>
        <v>-38665.9585492228</v>
      </c>
    </row>
    <row r="6458" spans="2:11" x14ac:dyDescent="0.3">
      <c r="B6458" s="126">
        <v>-23290</v>
      </c>
      <c r="K6458" s="113">
        <f t="shared" si="102"/>
        <v>-29323.678756476686</v>
      </c>
    </row>
    <row r="6459" spans="2:11" x14ac:dyDescent="0.3">
      <c r="B6459" s="126">
        <v>0</v>
      </c>
      <c r="K6459" s="113">
        <f t="shared" si="102"/>
        <v>0</v>
      </c>
    </row>
    <row r="6460" spans="2:11" x14ac:dyDescent="0.3">
      <c r="B6460" s="126">
        <v>0</v>
      </c>
      <c r="K6460" s="113">
        <f t="shared" si="102"/>
        <v>0</v>
      </c>
    </row>
    <row r="6461" spans="2:11" x14ac:dyDescent="0.3">
      <c r="B6461" s="126">
        <v>0</v>
      </c>
      <c r="K6461" s="113">
        <f t="shared" si="102"/>
        <v>0</v>
      </c>
    </row>
    <row r="6462" spans="2:11" x14ac:dyDescent="0.3">
      <c r="B6462" s="126">
        <v>0</v>
      </c>
      <c r="K6462" s="113">
        <f t="shared" si="102"/>
        <v>0</v>
      </c>
    </row>
    <row r="6463" spans="2:11" x14ac:dyDescent="0.3">
      <c r="B6463" s="126">
        <v>0</v>
      </c>
      <c r="K6463" s="113">
        <f t="shared" si="102"/>
        <v>0</v>
      </c>
    </row>
    <row r="6464" spans="2:11" x14ac:dyDescent="0.3">
      <c r="B6464" s="126">
        <v>0</v>
      </c>
      <c r="K6464" s="113">
        <f t="shared" si="102"/>
        <v>0</v>
      </c>
    </row>
    <row r="6465" spans="2:11" x14ac:dyDescent="0.3">
      <c r="B6465" s="126">
        <v>0</v>
      </c>
      <c r="K6465" s="113">
        <f t="shared" si="102"/>
        <v>0</v>
      </c>
    </row>
    <row r="6466" spans="2:11" x14ac:dyDescent="0.3">
      <c r="B6466" s="126">
        <v>0</v>
      </c>
      <c r="K6466" s="113">
        <f t="shared" si="102"/>
        <v>0</v>
      </c>
    </row>
    <row r="6467" spans="2:11" x14ac:dyDescent="0.3">
      <c r="B6467" s="126">
        <v>0</v>
      </c>
      <c r="K6467" s="113">
        <f t="shared" si="102"/>
        <v>0</v>
      </c>
    </row>
    <row r="6468" spans="2:11" x14ac:dyDescent="0.3">
      <c r="B6468" s="126">
        <v>0</v>
      </c>
      <c r="K6468" s="113">
        <f t="shared" si="102"/>
        <v>0</v>
      </c>
    </row>
    <row r="6469" spans="2:11" x14ac:dyDescent="0.3">
      <c r="B6469" s="126">
        <v>-28530</v>
      </c>
      <c r="K6469" s="113">
        <f t="shared" si="102"/>
        <v>-35921.191709844563</v>
      </c>
    </row>
    <row r="6470" spans="2:11" x14ac:dyDescent="0.3">
      <c r="B6470" s="126">
        <v>-18620</v>
      </c>
      <c r="K6470" s="113">
        <f t="shared" si="102"/>
        <v>-23443.834196891192</v>
      </c>
    </row>
    <row r="6471" spans="2:11" x14ac:dyDescent="0.3">
      <c r="B6471" s="126">
        <v>-28100</v>
      </c>
      <c r="K6471" s="113">
        <f t="shared" si="102"/>
        <v>-35379.792746113992</v>
      </c>
    </row>
    <row r="6472" spans="2:11" x14ac:dyDescent="0.3">
      <c r="B6472" s="126">
        <v>-38820</v>
      </c>
      <c r="K6472" s="113">
        <f t="shared" ref="K6472:K6535" si="103">IF(B6472&gt;0,B6472*(1-(1/4.03)),B6472*(1+(1/3.86)))</f>
        <v>-48876.994818652849</v>
      </c>
    </row>
    <row r="6473" spans="2:11" x14ac:dyDescent="0.3">
      <c r="B6473" s="126">
        <v>-47440</v>
      </c>
      <c r="K6473" s="113">
        <f t="shared" si="103"/>
        <v>-59730.155440414506</v>
      </c>
    </row>
    <row r="6474" spans="2:11" x14ac:dyDescent="0.3">
      <c r="B6474" s="126">
        <v>-55890</v>
      </c>
      <c r="K6474" s="113">
        <f t="shared" si="103"/>
        <v>-70369.274611398971</v>
      </c>
    </row>
    <row r="6475" spans="2:11" x14ac:dyDescent="0.3">
      <c r="B6475" s="126">
        <v>-60590</v>
      </c>
      <c r="K6475" s="113">
        <f t="shared" si="103"/>
        <v>-76286.891191709845</v>
      </c>
    </row>
    <row r="6476" spans="2:11" x14ac:dyDescent="0.3">
      <c r="B6476" s="126">
        <v>-62420</v>
      </c>
      <c r="K6476" s="113">
        <f t="shared" si="103"/>
        <v>-78590.984455958547</v>
      </c>
    </row>
    <row r="6477" spans="2:11" x14ac:dyDescent="0.3">
      <c r="B6477" s="126">
        <v>-64569.999999999993</v>
      </c>
      <c r="K6477" s="113">
        <f t="shared" si="103"/>
        <v>-81297.979274611396</v>
      </c>
    </row>
    <row r="6478" spans="2:11" x14ac:dyDescent="0.3">
      <c r="B6478" s="126">
        <v>-63000</v>
      </c>
      <c r="K6478" s="113">
        <f t="shared" si="103"/>
        <v>-79321.243523316065</v>
      </c>
    </row>
    <row r="6479" spans="2:11" x14ac:dyDescent="0.3">
      <c r="B6479" s="126">
        <v>-61610</v>
      </c>
      <c r="K6479" s="113">
        <f t="shared" si="103"/>
        <v>-77571.139896373061</v>
      </c>
    </row>
    <row r="6480" spans="2:11" x14ac:dyDescent="0.3">
      <c r="B6480" s="126">
        <v>-53630</v>
      </c>
      <c r="K6480" s="113">
        <f t="shared" si="103"/>
        <v>-67523.78238341969</v>
      </c>
    </row>
    <row r="6481" spans="2:11" x14ac:dyDescent="0.3">
      <c r="B6481" s="126">
        <v>-43460</v>
      </c>
      <c r="K6481" s="113">
        <f t="shared" si="103"/>
        <v>-54719.067357512955</v>
      </c>
    </row>
    <row r="6482" spans="2:11" x14ac:dyDescent="0.3">
      <c r="B6482" s="126">
        <v>-34180</v>
      </c>
      <c r="K6482" s="113">
        <f t="shared" si="103"/>
        <v>-43034.92227979275</v>
      </c>
    </row>
    <row r="6483" spans="2:11" x14ac:dyDescent="0.3">
      <c r="B6483" s="126">
        <v>0</v>
      </c>
      <c r="K6483" s="113">
        <f t="shared" si="103"/>
        <v>0</v>
      </c>
    </row>
    <row r="6484" spans="2:11" x14ac:dyDescent="0.3">
      <c r="B6484" s="126">
        <v>0</v>
      </c>
      <c r="K6484" s="113">
        <f t="shared" si="103"/>
        <v>0</v>
      </c>
    </row>
    <row r="6485" spans="2:11" x14ac:dyDescent="0.3">
      <c r="B6485" s="126">
        <v>0</v>
      </c>
      <c r="K6485" s="113">
        <f t="shared" si="103"/>
        <v>0</v>
      </c>
    </row>
    <row r="6486" spans="2:11" x14ac:dyDescent="0.3">
      <c r="B6486" s="126">
        <v>0</v>
      </c>
      <c r="K6486" s="113">
        <f t="shared" si="103"/>
        <v>0</v>
      </c>
    </row>
    <row r="6487" spans="2:11" x14ac:dyDescent="0.3">
      <c r="B6487" s="126">
        <v>0</v>
      </c>
      <c r="K6487" s="113">
        <f t="shared" si="103"/>
        <v>0</v>
      </c>
    </row>
    <row r="6488" spans="2:11" x14ac:dyDescent="0.3">
      <c r="B6488" s="126">
        <v>0</v>
      </c>
      <c r="K6488" s="113">
        <f t="shared" si="103"/>
        <v>0</v>
      </c>
    </row>
    <row r="6489" spans="2:11" x14ac:dyDescent="0.3">
      <c r="B6489" s="126">
        <v>0</v>
      </c>
      <c r="K6489" s="113">
        <f t="shared" si="103"/>
        <v>0</v>
      </c>
    </row>
    <row r="6490" spans="2:11" x14ac:dyDescent="0.3">
      <c r="B6490" s="126">
        <v>0</v>
      </c>
      <c r="K6490" s="113">
        <f t="shared" si="103"/>
        <v>0</v>
      </c>
    </row>
    <row r="6491" spans="2:11" x14ac:dyDescent="0.3">
      <c r="B6491" s="126">
        <v>0</v>
      </c>
      <c r="K6491" s="113">
        <f t="shared" si="103"/>
        <v>0</v>
      </c>
    </row>
    <row r="6492" spans="2:11" x14ac:dyDescent="0.3">
      <c r="B6492" s="126">
        <v>0</v>
      </c>
      <c r="K6492" s="113">
        <f t="shared" si="103"/>
        <v>0</v>
      </c>
    </row>
    <row r="6493" spans="2:11" x14ac:dyDescent="0.3">
      <c r="B6493" s="126">
        <v>-40900</v>
      </c>
      <c r="K6493" s="113">
        <f t="shared" si="103"/>
        <v>-51495.854922279796</v>
      </c>
    </row>
    <row r="6494" spans="2:11" x14ac:dyDescent="0.3">
      <c r="B6494" s="126">
        <v>-27550</v>
      </c>
      <c r="K6494" s="113">
        <f t="shared" si="103"/>
        <v>-34687.305699481869</v>
      </c>
    </row>
    <row r="6495" spans="2:11" x14ac:dyDescent="0.3">
      <c r="B6495" s="126">
        <v>-34440</v>
      </c>
      <c r="K6495" s="113">
        <f t="shared" si="103"/>
        <v>-43362.279792746114</v>
      </c>
    </row>
    <row r="6496" spans="2:11" x14ac:dyDescent="0.3">
      <c r="B6496" s="126">
        <v>-43180</v>
      </c>
      <c r="K6496" s="113">
        <f t="shared" si="103"/>
        <v>-54366.52849740933</v>
      </c>
    </row>
    <row r="6497" spans="2:11" x14ac:dyDescent="0.3">
      <c r="B6497" s="126">
        <v>-55150</v>
      </c>
      <c r="K6497" s="113">
        <f t="shared" si="103"/>
        <v>-69437.564766839379</v>
      </c>
    </row>
    <row r="6498" spans="2:11" x14ac:dyDescent="0.3">
      <c r="B6498" s="126">
        <v>-61500</v>
      </c>
      <c r="K6498" s="113">
        <f t="shared" si="103"/>
        <v>-77432.642487046629</v>
      </c>
    </row>
    <row r="6499" spans="2:11" x14ac:dyDescent="0.3">
      <c r="B6499" s="126">
        <v>-67230</v>
      </c>
      <c r="K6499" s="113">
        <f t="shared" si="103"/>
        <v>-84647.098445595853</v>
      </c>
    </row>
    <row r="6500" spans="2:11" x14ac:dyDescent="0.3">
      <c r="B6500" s="126">
        <v>-72970</v>
      </c>
      <c r="K6500" s="113">
        <f t="shared" si="103"/>
        <v>-91874.145077720212</v>
      </c>
    </row>
    <row r="6501" spans="2:11" x14ac:dyDescent="0.3">
      <c r="B6501" s="126">
        <v>-73980</v>
      </c>
      <c r="K6501" s="113">
        <f t="shared" si="103"/>
        <v>-93145.803108808293</v>
      </c>
    </row>
    <row r="6502" spans="2:11" x14ac:dyDescent="0.3">
      <c r="B6502" s="126">
        <v>-72480</v>
      </c>
      <c r="K6502" s="113">
        <f t="shared" si="103"/>
        <v>-91257.202072538857</v>
      </c>
    </row>
    <row r="6503" spans="2:11" x14ac:dyDescent="0.3">
      <c r="B6503" s="126">
        <v>-66520</v>
      </c>
      <c r="K6503" s="113">
        <f t="shared" si="103"/>
        <v>-83753.160621761665</v>
      </c>
    </row>
    <row r="6504" spans="2:11" x14ac:dyDescent="0.3">
      <c r="B6504" s="126">
        <v>-56150</v>
      </c>
      <c r="K6504" s="113">
        <f t="shared" si="103"/>
        <v>-70696.632124352327</v>
      </c>
    </row>
    <row r="6505" spans="2:11" x14ac:dyDescent="0.3">
      <c r="B6505" s="126">
        <v>-44760</v>
      </c>
      <c r="K6505" s="113">
        <f t="shared" si="103"/>
        <v>-56355.854922279796</v>
      </c>
    </row>
    <row r="6506" spans="2:11" x14ac:dyDescent="0.3">
      <c r="B6506" s="126">
        <v>-36100</v>
      </c>
      <c r="K6506" s="113">
        <f t="shared" si="103"/>
        <v>-45452.331606217616</v>
      </c>
    </row>
    <row r="6507" spans="2:11" x14ac:dyDescent="0.3">
      <c r="B6507" s="126">
        <v>0</v>
      </c>
      <c r="K6507" s="113">
        <f t="shared" si="103"/>
        <v>0</v>
      </c>
    </row>
    <row r="6508" spans="2:11" x14ac:dyDescent="0.3">
      <c r="B6508" s="126">
        <v>0</v>
      </c>
      <c r="K6508" s="113">
        <f t="shared" si="103"/>
        <v>0</v>
      </c>
    </row>
    <row r="6509" spans="2:11" x14ac:dyDescent="0.3">
      <c r="B6509" s="126">
        <v>0</v>
      </c>
      <c r="K6509" s="113">
        <f t="shared" si="103"/>
        <v>0</v>
      </c>
    </row>
    <row r="6510" spans="2:11" x14ac:dyDescent="0.3">
      <c r="B6510" s="126">
        <v>0</v>
      </c>
      <c r="K6510" s="113">
        <f t="shared" si="103"/>
        <v>0</v>
      </c>
    </row>
    <row r="6511" spans="2:11" x14ac:dyDescent="0.3">
      <c r="B6511" s="126">
        <v>0</v>
      </c>
      <c r="K6511" s="113">
        <f t="shared" si="103"/>
        <v>0</v>
      </c>
    </row>
    <row r="6512" spans="2:11" x14ac:dyDescent="0.3">
      <c r="B6512" s="126">
        <v>0</v>
      </c>
      <c r="K6512" s="113">
        <f t="shared" si="103"/>
        <v>0</v>
      </c>
    </row>
    <row r="6513" spans="2:11" x14ac:dyDescent="0.3">
      <c r="B6513" s="126">
        <v>0</v>
      </c>
      <c r="K6513" s="113">
        <f t="shared" si="103"/>
        <v>0</v>
      </c>
    </row>
    <row r="6514" spans="2:11" x14ac:dyDescent="0.3">
      <c r="B6514" s="126">
        <v>0</v>
      </c>
      <c r="K6514" s="113">
        <f t="shared" si="103"/>
        <v>0</v>
      </c>
    </row>
    <row r="6515" spans="2:11" x14ac:dyDescent="0.3">
      <c r="B6515" s="126">
        <v>0</v>
      </c>
      <c r="K6515" s="113">
        <f t="shared" si="103"/>
        <v>0</v>
      </c>
    </row>
    <row r="6516" spans="2:11" x14ac:dyDescent="0.3">
      <c r="B6516" s="126">
        <v>0</v>
      </c>
      <c r="K6516" s="113">
        <f t="shared" si="103"/>
        <v>0</v>
      </c>
    </row>
    <row r="6517" spans="2:11" x14ac:dyDescent="0.3">
      <c r="B6517" s="126">
        <v>0</v>
      </c>
      <c r="K6517" s="113">
        <f t="shared" si="103"/>
        <v>0</v>
      </c>
    </row>
    <row r="6518" spans="2:11" x14ac:dyDescent="0.3">
      <c r="B6518" s="126">
        <v>-47320</v>
      </c>
      <c r="K6518" s="113">
        <f t="shared" si="103"/>
        <v>-59579.067357512955</v>
      </c>
    </row>
    <row r="6519" spans="2:11" x14ac:dyDescent="0.3">
      <c r="B6519" s="126">
        <v>-32790</v>
      </c>
      <c r="K6519" s="113">
        <f t="shared" si="103"/>
        <v>-41284.818652849739</v>
      </c>
    </row>
    <row r="6520" spans="2:11" x14ac:dyDescent="0.3">
      <c r="B6520" s="126">
        <v>-39760</v>
      </c>
      <c r="K6520" s="113">
        <f t="shared" si="103"/>
        <v>-50060.518134715028</v>
      </c>
    </row>
    <row r="6521" spans="2:11" x14ac:dyDescent="0.3">
      <c r="B6521" s="126">
        <v>-46350</v>
      </c>
      <c r="K6521" s="113">
        <f t="shared" si="103"/>
        <v>-58357.772020725388</v>
      </c>
    </row>
    <row r="6522" spans="2:11" x14ac:dyDescent="0.3">
      <c r="B6522" s="126">
        <v>-53040</v>
      </c>
      <c r="K6522" s="113">
        <f t="shared" si="103"/>
        <v>-66780.932642487052</v>
      </c>
    </row>
    <row r="6523" spans="2:11" x14ac:dyDescent="0.3">
      <c r="B6523" s="126">
        <v>-56210</v>
      </c>
      <c r="K6523" s="113">
        <f t="shared" si="103"/>
        <v>-70772.176165803117</v>
      </c>
    </row>
    <row r="6524" spans="2:11" x14ac:dyDescent="0.3">
      <c r="B6524" s="126">
        <v>-59680</v>
      </c>
      <c r="K6524" s="113">
        <f t="shared" si="103"/>
        <v>-75141.139896373061</v>
      </c>
    </row>
    <row r="6525" spans="2:11" x14ac:dyDescent="0.3">
      <c r="B6525" s="126">
        <v>-59200</v>
      </c>
      <c r="K6525" s="113">
        <f t="shared" si="103"/>
        <v>-74536.787564766841</v>
      </c>
    </row>
    <row r="6526" spans="2:11" x14ac:dyDescent="0.3">
      <c r="B6526" s="126">
        <v>-56300</v>
      </c>
      <c r="K6526" s="113">
        <f t="shared" si="103"/>
        <v>-70885.492227979281</v>
      </c>
    </row>
    <row r="6527" spans="2:11" x14ac:dyDescent="0.3">
      <c r="B6527" s="126">
        <v>-50860</v>
      </c>
      <c r="K6527" s="113">
        <f t="shared" si="103"/>
        <v>-64036.165803108808</v>
      </c>
    </row>
    <row r="6528" spans="2:11" x14ac:dyDescent="0.3">
      <c r="B6528" s="126">
        <v>-44950</v>
      </c>
      <c r="K6528" s="113">
        <f t="shared" si="103"/>
        <v>-56595.077720207257</v>
      </c>
    </row>
    <row r="6529" spans="2:11" x14ac:dyDescent="0.3">
      <c r="B6529" s="126">
        <v>-36640</v>
      </c>
      <c r="K6529" s="113">
        <f t="shared" si="103"/>
        <v>-46132.227979274612</v>
      </c>
    </row>
    <row r="6530" spans="2:11" x14ac:dyDescent="0.3">
      <c r="B6530" s="126">
        <v>-30850</v>
      </c>
      <c r="K6530" s="113">
        <f t="shared" si="103"/>
        <v>-38842.227979274612</v>
      </c>
    </row>
    <row r="6531" spans="2:11" x14ac:dyDescent="0.3">
      <c r="B6531" s="126">
        <v>0</v>
      </c>
      <c r="K6531" s="113">
        <f t="shared" si="103"/>
        <v>0</v>
      </c>
    </row>
    <row r="6532" spans="2:11" x14ac:dyDescent="0.3">
      <c r="B6532" s="126">
        <v>0</v>
      </c>
      <c r="K6532" s="113">
        <f t="shared" si="103"/>
        <v>0</v>
      </c>
    </row>
    <row r="6533" spans="2:11" x14ac:dyDescent="0.3">
      <c r="B6533" s="126">
        <v>0</v>
      </c>
      <c r="K6533" s="113">
        <f t="shared" si="103"/>
        <v>0</v>
      </c>
    </row>
    <row r="6534" spans="2:11" x14ac:dyDescent="0.3">
      <c r="B6534" s="126">
        <v>0</v>
      </c>
      <c r="K6534" s="113">
        <f t="shared" si="103"/>
        <v>0</v>
      </c>
    </row>
    <row r="6535" spans="2:11" x14ac:dyDescent="0.3">
      <c r="B6535" s="126">
        <v>0</v>
      </c>
      <c r="K6535" s="113">
        <f t="shared" si="103"/>
        <v>0</v>
      </c>
    </row>
    <row r="6536" spans="2:11" x14ac:dyDescent="0.3">
      <c r="B6536" s="126">
        <v>0</v>
      </c>
      <c r="K6536" s="113">
        <f t="shared" ref="K6536:K6599" si="104">IF(B6536&gt;0,B6536*(1-(1/4.03)),B6536*(1+(1/3.86)))</f>
        <v>0</v>
      </c>
    </row>
    <row r="6537" spans="2:11" x14ac:dyDescent="0.3">
      <c r="B6537" s="126">
        <v>0</v>
      </c>
      <c r="K6537" s="113">
        <f t="shared" si="104"/>
        <v>0</v>
      </c>
    </row>
    <row r="6538" spans="2:11" x14ac:dyDescent="0.3">
      <c r="B6538" s="126">
        <v>0</v>
      </c>
      <c r="K6538" s="113">
        <f t="shared" si="104"/>
        <v>0</v>
      </c>
    </row>
    <row r="6539" spans="2:11" x14ac:dyDescent="0.3">
      <c r="B6539" s="126">
        <v>0</v>
      </c>
      <c r="K6539" s="113">
        <f t="shared" si="104"/>
        <v>0</v>
      </c>
    </row>
    <row r="6540" spans="2:11" x14ac:dyDescent="0.3">
      <c r="B6540" s="126">
        <v>0</v>
      </c>
      <c r="K6540" s="113">
        <f t="shared" si="104"/>
        <v>0</v>
      </c>
    </row>
    <row r="6541" spans="2:11" x14ac:dyDescent="0.3">
      <c r="B6541" s="126">
        <v>0</v>
      </c>
      <c r="K6541" s="113">
        <f t="shared" si="104"/>
        <v>0</v>
      </c>
    </row>
    <row r="6542" spans="2:11" x14ac:dyDescent="0.3">
      <c r="B6542" s="126">
        <v>0</v>
      </c>
      <c r="K6542" s="113">
        <f t="shared" si="104"/>
        <v>0</v>
      </c>
    </row>
    <row r="6543" spans="2:11" x14ac:dyDescent="0.3">
      <c r="B6543" s="126">
        <v>0</v>
      </c>
      <c r="K6543" s="113">
        <f t="shared" si="104"/>
        <v>0</v>
      </c>
    </row>
    <row r="6544" spans="2:11" x14ac:dyDescent="0.3">
      <c r="B6544" s="126">
        <v>0</v>
      </c>
      <c r="K6544" s="113">
        <f t="shared" si="104"/>
        <v>0</v>
      </c>
    </row>
    <row r="6545" spans="2:11" x14ac:dyDescent="0.3">
      <c r="B6545" s="126">
        <v>-75490</v>
      </c>
      <c r="K6545" s="113">
        <f t="shared" si="104"/>
        <v>-95046.994818652849</v>
      </c>
    </row>
    <row r="6546" spans="2:11" x14ac:dyDescent="0.3">
      <c r="B6546" s="126">
        <v>-60960</v>
      </c>
      <c r="K6546" s="113">
        <f t="shared" si="104"/>
        <v>-76752.746113989633</v>
      </c>
    </row>
    <row r="6547" spans="2:11" x14ac:dyDescent="0.3">
      <c r="B6547" s="126">
        <v>-63980</v>
      </c>
      <c r="K6547" s="113">
        <f t="shared" si="104"/>
        <v>-80555.129533678759</v>
      </c>
    </row>
    <row r="6548" spans="2:11" x14ac:dyDescent="0.3">
      <c r="B6548" s="126">
        <v>-63470</v>
      </c>
      <c r="K6548" s="113">
        <f t="shared" si="104"/>
        <v>-79913.005181347151</v>
      </c>
    </row>
    <row r="6549" spans="2:11" x14ac:dyDescent="0.3">
      <c r="B6549" s="126">
        <v>-57240</v>
      </c>
      <c r="K6549" s="113">
        <f t="shared" si="104"/>
        <v>-72069.015544041453</v>
      </c>
    </row>
    <row r="6550" spans="2:11" x14ac:dyDescent="0.3">
      <c r="B6550" s="126">
        <v>-56270</v>
      </c>
      <c r="K6550" s="113">
        <f t="shared" si="104"/>
        <v>-70847.720207253893</v>
      </c>
    </row>
    <row r="6551" spans="2:11" x14ac:dyDescent="0.3">
      <c r="B6551" s="126">
        <v>-52970</v>
      </c>
      <c r="K6551" s="113">
        <f t="shared" si="104"/>
        <v>-66692.797927461143</v>
      </c>
    </row>
    <row r="6552" spans="2:11" x14ac:dyDescent="0.3">
      <c r="B6552" s="126">
        <v>0</v>
      </c>
      <c r="K6552" s="113">
        <f t="shared" si="104"/>
        <v>0</v>
      </c>
    </row>
    <row r="6553" spans="2:11" x14ac:dyDescent="0.3">
      <c r="B6553" s="126">
        <v>0</v>
      </c>
      <c r="K6553" s="113">
        <f t="shared" si="104"/>
        <v>0</v>
      </c>
    </row>
    <row r="6554" spans="2:11" x14ac:dyDescent="0.3">
      <c r="B6554" s="126">
        <v>0</v>
      </c>
      <c r="K6554" s="113">
        <f t="shared" si="104"/>
        <v>0</v>
      </c>
    </row>
    <row r="6555" spans="2:11" x14ac:dyDescent="0.3">
      <c r="B6555" s="126">
        <v>0</v>
      </c>
      <c r="K6555" s="113">
        <f t="shared" si="104"/>
        <v>0</v>
      </c>
    </row>
    <row r="6556" spans="2:11" x14ac:dyDescent="0.3">
      <c r="B6556" s="126">
        <v>0</v>
      </c>
      <c r="K6556" s="113">
        <f t="shared" si="104"/>
        <v>0</v>
      </c>
    </row>
    <row r="6557" spans="2:11" x14ac:dyDescent="0.3">
      <c r="B6557" s="126">
        <v>0</v>
      </c>
      <c r="K6557" s="113">
        <f t="shared" si="104"/>
        <v>0</v>
      </c>
    </row>
    <row r="6558" spans="2:11" x14ac:dyDescent="0.3">
      <c r="B6558" s="126">
        <v>0</v>
      </c>
      <c r="K6558" s="113">
        <f t="shared" si="104"/>
        <v>0</v>
      </c>
    </row>
    <row r="6559" spans="2:11" x14ac:dyDescent="0.3">
      <c r="B6559" s="126">
        <v>0</v>
      </c>
      <c r="K6559" s="113">
        <f t="shared" si="104"/>
        <v>0</v>
      </c>
    </row>
    <row r="6560" spans="2:11" x14ac:dyDescent="0.3">
      <c r="B6560" s="126">
        <v>0</v>
      </c>
      <c r="K6560" s="113">
        <f t="shared" si="104"/>
        <v>0</v>
      </c>
    </row>
    <row r="6561" spans="2:11" x14ac:dyDescent="0.3">
      <c r="B6561" s="126">
        <v>0</v>
      </c>
      <c r="K6561" s="113">
        <f t="shared" si="104"/>
        <v>0</v>
      </c>
    </row>
    <row r="6562" spans="2:11" x14ac:dyDescent="0.3">
      <c r="B6562" s="126">
        <v>0</v>
      </c>
      <c r="K6562" s="113">
        <f t="shared" si="104"/>
        <v>0</v>
      </c>
    </row>
    <row r="6563" spans="2:11" x14ac:dyDescent="0.3">
      <c r="B6563" s="126">
        <v>0</v>
      </c>
      <c r="K6563" s="113">
        <f t="shared" si="104"/>
        <v>0</v>
      </c>
    </row>
    <row r="6564" spans="2:11" x14ac:dyDescent="0.3">
      <c r="B6564" s="126">
        <v>0</v>
      </c>
      <c r="K6564" s="113">
        <f t="shared" si="104"/>
        <v>0</v>
      </c>
    </row>
    <row r="6565" spans="2:11" x14ac:dyDescent="0.3">
      <c r="B6565" s="126">
        <v>-46670</v>
      </c>
      <c r="K6565" s="113">
        <f t="shared" si="104"/>
        <v>-58760.673575129535</v>
      </c>
    </row>
    <row r="6566" spans="2:11" x14ac:dyDescent="0.3">
      <c r="B6566" s="126">
        <v>-26840</v>
      </c>
      <c r="K6566" s="113">
        <f t="shared" si="104"/>
        <v>-33793.367875647666</v>
      </c>
    </row>
    <row r="6567" spans="2:11" x14ac:dyDescent="0.3">
      <c r="B6567" s="126">
        <v>-39000</v>
      </c>
      <c r="K6567" s="113">
        <f t="shared" si="104"/>
        <v>-49103.626943005183</v>
      </c>
    </row>
    <row r="6568" spans="2:11" x14ac:dyDescent="0.3">
      <c r="B6568" s="126">
        <v>-50600</v>
      </c>
      <c r="K6568" s="113">
        <f t="shared" si="104"/>
        <v>-63708.808290155444</v>
      </c>
    </row>
    <row r="6569" spans="2:11" x14ac:dyDescent="0.3">
      <c r="B6569" s="126">
        <v>-59790</v>
      </c>
      <c r="K6569" s="113">
        <f t="shared" si="104"/>
        <v>-75279.637305699478</v>
      </c>
    </row>
    <row r="6570" spans="2:11" x14ac:dyDescent="0.3">
      <c r="B6570" s="126">
        <v>-67540</v>
      </c>
      <c r="K6570" s="113">
        <f t="shared" si="104"/>
        <v>-85037.409326424866</v>
      </c>
    </row>
    <row r="6571" spans="2:11" x14ac:dyDescent="0.3">
      <c r="B6571" s="126">
        <v>-71810</v>
      </c>
      <c r="K6571" s="113">
        <f t="shared" si="104"/>
        <v>-90413.626943005191</v>
      </c>
    </row>
    <row r="6572" spans="2:11" x14ac:dyDescent="0.3">
      <c r="B6572" s="126">
        <v>-76390</v>
      </c>
      <c r="K6572" s="113">
        <f t="shared" si="104"/>
        <v>-96180.155440414514</v>
      </c>
    </row>
    <row r="6573" spans="2:11" x14ac:dyDescent="0.3">
      <c r="B6573" s="126">
        <v>-77310</v>
      </c>
      <c r="K6573" s="113">
        <f t="shared" si="104"/>
        <v>-97338.497409326432</v>
      </c>
    </row>
    <row r="6574" spans="2:11" x14ac:dyDescent="0.3">
      <c r="B6574" s="126">
        <v>-74960</v>
      </c>
      <c r="K6574" s="113">
        <f t="shared" si="104"/>
        <v>-94379.689119170987</v>
      </c>
    </row>
    <row r="6575" spans="2:11" x14ac:dyDescent="0.3">
      <c r="B6575" s="126">
        <v>-68460</v>
      </c>
      <c r="K6575" s="113">
        <f t="shared" si="104"/>
        <v>-86195.751295336784</v>
      </c>
    </row>
    <row r="6576" spans="2:11" x14ac:dyDescent="0.3">
      <c r="B6576" s="126">
        <v>-57180</v>
      </c>
      <c r="K6576" s="113">
        <f t="shared" si="104"/>
        <v>-71993.471502590677</v>
      </c>
    </row>
    <row r="6577" spans="2:11" x14ac:dyDescent="0.3">
      <c r="B6577" s="126">
        <v>-44880</v>
      </c>
      <c r="K6577" s="113">
        <f t="shared" si="104"/>
        <v>-56506.943005181347</v>
      </c>
    </row>
    <row r="6578" spans="2:11" x14ac:dyDescent="0.3">
      <c r="B6578" s="126">
        <v>-34930</v>
      </c>
      <c r="K6578" s="113">
        <f t="shared" si="104"/>
        <v>-43979.222797927461</v>
      </c>
    </row>
    <row r="6579" spans="2:11" x14ac:dyDescent="0.3">
      <c r="B6579" s="126">
        <v>0</v>
      </c>
      <c r="K6579" s="113">
        <f t="shared" si="104"/>
        <v>0</v>
      </c>
    </row>
    <row r="6580" spans="2:11" x14ac:dyDescent="0.3">
      <c r="B6580" s="126">
        <v>0</v>
      </c>
      <c r="K6580" s="113">
        <f t="shared" si="104"/>
        <v>0</v>
      </c>
    </row>
    <row r="6581" spans="2:11" x14ac:dyDescent="0.3">
      <c r="B6581" s="126">
        <v>0</v>
      </c>
      <c r="K6581" s="113">
        <f t="shared" si="104"/>
        <v>0</v>
      </c>
    </row>
    <row r="6582" spans="2:11" x14ac:dyDescent="0.3">
      <c r="B6582" s="126">
        <v>0</v>
      </c>
      <c r="K6582" s="113">
        <f t="shared" si="104"/>
        <v>0</v>
      </c>
    </row>
    <row r="6583" spans="2:11" x14ac:dyDescent="0.3">
      <c r="B6583" s="126">
        <v>0</v>
      </c>
      <c r="K6583" s="113">
        <f t="shared" si="104"/>
        <v>0</v>
      </c>
    </row>
    <row r="6584" spans="2:11" x14ac:dyDescent="0.3">
      <c r="B6584" s="126">
        <v>0</v>
      </c>
      <c r="K6584" s="113">
        <f t="shared" si="104"/>
        <v>0</v>
      </c>
    </row>
    <row r="6585" spans="2:11" x14ac:dyDescent="0.3">
      <c r="B6585" s="126">
        <v>0</v>
      </c>
      <c r="K6585" s="113">
        <f t="shared" si="104"/>
        <v>0</v>
      </c>
    </row>
    <row r="6586" spans="2:11" x14ac:dyDescent="0.3">
      <c r="B6586" s="126">
        <v>0</v>
      </c>
      <c r="K6586" s="113">
        <f t="shared" si="104"/>
        <v>0</v>
      </c>
    </row>
    <row r="6587" spans="2:11" x14ac:dyDescent="0.3">
      <c r="B6587" s="126">
        <v>0</v>
      </c>
      <c r="K6587" s="113">
        <f t="shared" si="104"/>
        <v>0</v>
      </c>
    </row>
    <row r="6588" spans="2:11" x14ac:dyDescent="0.3">
      <c r="B6588" s="126">
        <v>0</v>
      </c>
      <c r="K6588" s="113">
        <f t="shared" si="104"/>
        <v>0</v>
      </c>
    </row>
    <row r="6589" spans="2:11" x14ac:dyDescent="0.3">
      <c r="B6589" s="126">
        <v>-40620</v>
      </c>
      <c r="K6589" s="113">
        <f t="shared" si="104"/>
        <v>-51143.316062176164</v>
      </c>
    </row>
    <row r="6590" spans="2:11" x14ac:dyDescent="0.3">
      <c r="B6590" s="126">
        <v>-25720</v>
      </c>
      <c r="K6590" s="113">
        <f t="shared" si="104"/>
        <v>-32383.212435233163</v>
      </c>
    </row>
    <row r="6591" spans="2:11" x14ac:dyDescent="0.3">
      <c r="B6591" s="126">
        <v>-37270</v>
      </c>
      <c r="K6591" s="113">
        <f t="shared" si="104"/>
        <v>-46925.440414507771</v>
      </c>
    </row>
    <row r="6592" spans="2:11" x14ac:dyDescent="0.3">
      <c r="B6592" s="126">
        <v>-46200</v>
      </c>
      <c r="K6592" s="113">
        <f t="shared" si="104"/>
        <v>-58168.911917098449</v>
      </c>
    </row>
    <row r="6593" spans="2:11" x14ac:dyDescent="0.3">
      <c r="B6593" s="126">
        <v>-54690</v>
      </c>
      <c r="K6593" s="113">
        <f t="shared" si="104"/>
        <v>-68858.393782383428</v>
      </c>
    </row>
    <row r="6594" spans="2:11" x14ac:dyDescent="0.3">
      <c r="B6594" s="126">
        <v>-57630</v>
      </c>
      <c r="K6594" s="113">
        <f t="shared" si="104"/>
        <v>-72560.051813471509</v>
      </c>
    </row>
    <row r="6595" spans="2:11" x14ac:dyDescent="0.3">
      <c r="B6595" s="126">
        <v>-64099.999999999993</v>
      </c>
      <c r="K6595" s="113">
        <f t="shared" si="104"/>
        <v>-80706.21761658031</v>
      </c>
    </row>
    <row r="6596" spans="2:11" x14ac:dyDescent="0.3">
      <c r="B6596" s="126">
        <v>-69170</v>
      </c>
      <c r="K6596" s="113">
        <f t="shared" si="104"/>
        <v>-87089.689119170987</v>
      </c>
    </row>
    <row r="6597" spans="2:11" x14ac:dyDescent="0.3">
      <c r="B6597" s="126">
        <v>-69940</v>
      </c>
      <c r="K6597" s="113">
        <f t="shared" si="104"/>
        <v>-88059.170984455966</v>
      </c>
    </row>
    <row r="6598" spans="2:11" x14ac:dyDescent="0.3">
      <c r="B6598" s="126">
        <v>-67660</v>
      </c>
      <c r="K6598" s="113">
        <f t="shared" si="104"/>
        <v>-85188.497409326432</v>
      </c>
    </row>
    <row r="6599" spans="2:11" x14ac:dyDescent="0.3">
      <c r="B6599" s="126">
        <v>-60110</v>
      </c>
      <c r="K6599" s="113">
        <f t="shared" si="104"/>
        <v>-75682.538860103625</v>
      </c>
    </row>
    <row r="6600" spans="2:11" x14ac:dyDescent="0.3">
      <c r="B6600" s="126">
        <v>-48570</v>
      </c>
      <c r="K6600" s="113">
        <f t="shared" ref="K6600:K6663" si="105">IF(B6600&gt;0,B6600*(1-(1/4.03)),B6600*(1+(1/3.86)))</f>
        <v>-61152.901554404147</v>
      </c>
    </row>
    <row r="6601" spans="2:11" x14ac:dyDescent="0.3">
      <c r="B6601" s="126">
        <v>-36140</v>
      </c>
      <c r="K6601" s="113">
        <f t="shared" si="105"/>
        <v>-45502.694300518138</v>
      </c>
    </row>
    <row r="6602" spans="2:11" x14ac:dyDescent="0.3">
      <c r="B6602" s="126">
        <v>-25480</v>
      </c>
      <c r="K6602" s="113">
        <f t="shared" si="105"/>
        <v>-32081.036269430053</v>
      </c>
    </row>
    <row r="6603" spans="2:11" x14ac:dyDescent="0.3">
      <c r="B6603" s="126">
        <v>0</v>
      </c>
      <c r="K6603" s="113">
        <f t="shared" si="105"/>
        <v>0</v>
      </c>
    </row>
    <row r="6604" spans="2:11" x14ac:dyDescent="0.3">
      <c r="B6604" s="126">
        <v>0</v>
      </c>
      <c r="K6604" s="113">
        <f t="shared" si="105"/>
        <v>0</v>
      </c>
    </row>
    <row r="6605" spans="2:11" x14ac:dyDescent="0.3">
      <c r="B6605" s="126">
        <v>0</v>
      </c>
      <c r="K6605" s="113">
        <f t="shared" si="105"/>
        <v>0</v>
      </c>
    </row>
    <row r="6606" spans="2:11" x14ac:dyDescent="0.3">
      <c r="B6606" s="126">
        <v>0</v>
      </c>
      <c r="K6606" s="113">
        <f t="shared" si="105"/>
        <v>0</v>
      </c>
    </row>
    <row r="6607" spans="2:11" x14ac:dyDescent="0.3">
      <c r="B6607" s="126">
        <v>0</v>
      </c>
      <c r="K6607" s="113">
        <f t="shared" si="105"/>
        <v>0</v>
      </c>
    </row>
    <row r="6608" spans="2:11" x14ac:dyDescent="0.3">
      <c r="B6608" s="126">
        <v>0</v>
      </c>
      <c r="K6608" s="113">
        <f t="shared" si="105"/>
        <v>0</v>
      </c>
    </row>
    <row r="6609" spans="2:11" x14ac:dyDescent="0.3">
      <c r="B6609" s="126">
        <v>0</v>
      </c>
      <c r="K6609" s="113">
        <f t="shared" si="105"/>
        <v>0</v>
      </c>
    </row>
    <row r="6610" spans="2:11" x14ac:dyDescent="0.3">
      <c r="B6610" s="126">
        <v>0</v>
      </c>
      <c r="K6610" s="113">
        <f t="shared" si="105"/>
        <v>0</v>
      </c>
    </row>
    <row r="6611" spans="2:11" x14ac:dyDescent="0.3">
      <c r="B6611" s="126">
        <v>0</v>
      </c>
      <c r="K6611" s="113">
        <f t="shared" si="105"/>
        <v>0</v>
      </c>
    </row>
    <row r="6612" spans="2:11" x14ac:dyDescent="0.3">
      <c r="B6612" s="126">
        <v>0</v>
      </c>
      <c r="K6612" s="113">
        <f t="shared" si="105"/>
        <v>0</v>
      </c>
    </row>
    <row r="6613" spans="2:11" x14ac:dyDescent="0.3">
      <c r="B6613" s="126">
        <v>-14660</v>
      </c>
      <c r="K6613" s="113">
        <f t="shared" si="105"/>
        <v>-18457.927461139898</v>
      </c>
    </row>
    <row r="6614" spans="2:11" x14ac:dyDescent="0.3">
      <c r="B6614" s="126">
        <v>-6230</v>
      </c>
      <c r="K6614" s="113">
        <f t="shared" si="105"/>
        <v>-7843.9896373056999</v>
      </c>
    </row>
    <row r="6615" spans="2:11" x14ac:dyDescent="0.3">
      <c r="B6615" s="126">
        <v>-17400</v>
      </c>
      <c r="K6615" s="113">
        <f t="shared" si="105"/>
        <v>-21907.772020725388</v>
      </c>
    </row>
    <row r="6616" spans="2:11" x14ac:dyDescent="0.3">
      <c r="B6616" s="126">
        <v>-33200</v>
      </c>
      <c r="K6616" s="113">
        <f t="shared" si="105"/>
        <v>-41801.036269430049</v>
      </c>
    </row>
    <row r="6617" spans="2:11" x14ac:dyDescent="0.3">
      <c r="B6617" s="126">
        <v>-44480</v>
      </c>
      <c r="K6617" s="113">
        <f t="shared" si="105"/>
        <v>-56003.316062176171</v>
      </c>
    </row>
    <row r="6618" spans="2:11" x14ac:dyDescent="0.3">
      <c r="B6618" s="126">
        <v>-53070</v>
      </c>
      <c r="K6618" s="113">
        <f t="shared" si="105"/>
        <v>-66818.70466321244</v>
      </c>
    </row>
    <row r="6619" spans="2:11" x14ac:dyDescent="0.3">
      <c r="B6619" s="126">
        <v>-58670</v>
      </c>
      <c r="K6619" s="113">
        <f t="shared" si="105"/>
        <v>-73869.481865284979</v>
      </c>
    </row>
    <row r="6620" spans="2:11" x14ac:dyDescent="0.3">
      <c r="B6620" s="126">
        <v>-62770</v>
      </c>
      <c r="K6620" s="113">
        <f t="shared" si="105"/>
        <v>-79031.658031088082</v>
      </c>
    </row>
    <row r="6621" spans="2:11" x14ac:dyDescent="0.3">
      <c r="B6621" s="126">
        <v>-63460</v>
      </c>
      <c r="K6621" s="113">
        <f t="shared" si="105"/>
        <v>-79900.414507772017</v>
      </c>
    </row>
    <row r="6622" spans="2:11" x14ac:dyDescent="0.3">
      <c r="B6622" s="126">
        <v>-62810</v>
      </c>
      <c r="K6622" s="113">
        <f t="shared" si="105"/>
        <v>-79082.020725388604</v>
      </c>
    </row>
    <row r="6623" spans="2:11" x14ac:dyDescent="0.3">
      <c r="B6623" s="126">
        <v>-57230</v>
      </c>
      <c r="K6623" s="113">
        <f t="shared" si="105"/>
        <v>-72056.424870466319</v>
      </c>
    </row>
    <row r="6624" spans="2:11" x14ac:dyDescent="0.3">
      <c r="B6624" s="126">
        <v>-47040</v>
      </c>
      <c r="K6624" s="113">
        <f t="shared" si="105"/>
        <v>-59226.52849740933</v>
      </c>
    </row>
    <row r="6625" spans="2:11" x14ac:dyDescent="0.3">
      <c r="B6625" s="126">
        <v>-35880</v>
      </c>
      <c r="K6625" s="113">
        <f t="shared" si="105"/>
        <v>-45175.336787564767</v>
      </c>
    </row>
    <row r="6626" spans="2:11" x14ac:dyDescent="0.3">
      <c r="B6626" s="126">
        <v>-26890</v>
      </c>
      <c r="K6626" s="113">
        <f t="shared" si="105"/>
        <v>-33856.321243523314</v>
      </c>
    </row>
    <row r="6627" spans="2:11" x14ac:dyDescent="0.3">
      <c r="B6627" s="126">
        <v>0</v>
      </c>
      <c r="K6627" s="113">
        <f t="shared" si="105"/>
        <v>0</v>
      </c>
    </row>
    <row r="6628" spans="2:11" x14ac:dyDescent="0.3">
      <c r="B6628" s="126">
        <v>0</v>
      </c>
      <c r="K6628" s="113">
        <f t="shared" si="105"/>
        <v>0</v>
      </c>
    </row>
    <row r="6629" spans="2:11" x14ac:dyDescent="0.3">
      <c r="B6629" s="126">
        <v>0</v>
      </c>
      <c r="K6629" s="113">
        <f t="shared" si="105"/>
        <v>0</v>
      </c>
    </row>
    <row r="6630" spans="2:11" x14ac:dyDescent="0.3">
      <c r="B6630" s="126">
        <v>0</v>
      </c>
      <c r="K6630" s="113">
        <f t="shared" si="105"/>
        <v>0</v>
      </c>
    </row>
    <row r="6631" spans="2:11" x14ac:dyDescent="0.3">
      <c r="B6631" s="126">
        <v>0</v>
      </c>
      <c r="K6631" s="113">
        <f t="shared" si="105"/>
        <v>0</v>
      </c>
    </row>
    <row r="6632" spans="2:11" x14ac:dyDescent="0.3">
      <c r="B6632" s="126">
        <v>0</v>
      </c>
      <c r="K6632" s="113">
        <f t="shared" si="105"/>
        <v>0</v>
      </c>
    </row>
    <row r="6633" spans="2:11" x14ac:dyDescent="0.3">
      <c r="B6633" s="126">
        <v>0</v>
      </c>
      <c r="K6633" s="113">
        <f t="shared" si="105"/>
        <v>0</v>
      </c>
    </row>
    <row r="6634" spans="2:11" x14ac:dyDescent="0.3">
      <c r="B6634" s="126">
        <v>0</v>
      </c>
      <c r="K6634" s="113">
        <f t="shared" si="105"/>
        <v>0</v>
      </c>
    </row>
    <row r="6635" spans="2:11" x14ac:dyDescent="0.3">
      <c r="B6635" s="126">
        <v>0</v>
      </c>
      <c r="K6635" s="113">
        <f t="shared" si="105"/>
        <v>0</v>
      </c>
    </row>
    <row r="6636" spans="2:11" x14ac:dyDescent="0.3">
      <c r="B6636" s="126">
        <v>0</v>
      </c>
      <c r="K6636" s="113">
        <f t="shared" si="105"/>
        <v>0</v>
      </c>
    </row>
    <row r="6637" spans="2:11" x14ac:dyDescent="0.3">
      <c r="B6637" s="126">
        <v>-17430</v>
      </c>
      <c r="K6637" s="113">
        <f t="shared" si="105"/>
        <v>-21945.544041450779</v>
      </c>
    </row>
    <row r="6638" spans="2:11" x14ac:dyDescent="0.3">
      <c r="B6638" s="126">
        <v>-7280</v>
      </c>
      <c r="K6638" s="113">
        <f t="shared" si="105"/>
        <v>-9166.0103626943001</v>
      </c>
    </row>
    <row r="6639" spans="2:11" x14ac:dyDescent="0.3">
      <c r="B6639" s="126">
        <v>-13880</v>
      </c>
      <c r="K6639" s="113">
        <f t="shared" si="105"/>
        <v>-17475.854922279792</v>
      </c>
    </row>
    <row r="6640" spans="2:11" x14ac:dyDescent="0.3">
      <c r="B6640" s="126">
        <v>-23190</v>
      </c>
      <c r="K6640" s="113">
        <f t="shared" si="105"/>
        <v>-29197.772020725388</v>
      </c>
    </row>
    <row r="6641" spans="2:11" x14ac:dyDescent="0.3">
      <c r="B6641" s="126">
        <v>-29690</v>
      </c>
      <c r="K6641" s="113">
        <f t="shared" si="105"/>
        <v>-37381.709844559584</v>
      </c>
    </row>
    <row r="6642" spans="2:11" x14ac:dyDescent="0.3">
      <c r="B6642" s="126">
        <v>-32340.000000000004</v>
      </c>
      <c r="K6642" s="113">
        <f t="shared" si="105"/>
        <v>-40718.238341968914</v>
      </c>
    </row>
    <row r="6643" spans="2:11" x14ac:dyDescent="0.3">
      <c r="B6643" s="126">
        <v>-31760</v>
      </c>
      <c r="K6643" s="113">
        <f t="shared" si="105"/>
        <v>-39987.979274611404</v>
      </c>
    </row>
    <row r="6644" spans="2:11" x14ac:dyDescent="0.3">
      <c r="B6644" s="126">
        <v>-32860</v>
      </c>
      <c r="K6644" s="113">
        <f t="shared" si="105"/>
        <v>-41372.953367875649</v>
      </c>
    </row>
    <row r="6645" spans="2:11" x14ac:dyDescent="0.3">
      <c r="B6645" s="126">
        <v>-33160</v>
      </c>
      <c r="K6645" s="113">
        <f t="shared" si="105"/>
        <v>-41750.673575129535</v>
      </c>
    </row>
    <row r="6646" spans="2:11" x14ac:dyDescent="0.3">
      <c r="B6646" s="126">
        <v>-31110</v>
      </c>
      <c r="K6646" s="113">
        <f t="shared" si="105"/>
        <v>-39169.585492227983</v>
      </c>
    </row>
    <row r="6647" spans="2:11" x14ac:dyDescent="0.3">
      <c r="B6647" s="126">
        <v>-26090</v>
      </c>
      <c r="K6647" s="113">
        <f t="shared" si="105"/>
        <v>-32849.067357512955</v>
      </c>
    </row>
    <row r="6648" spans="2:11" x14ac:dyDescent="0.3">
      <c r="B6648" s="126">
        <v>-20300</v>
      </c>
      <c r="K6648" s="113">
        <f t="shared" si="105"/>
        <v>-25559.067357512955</v>
      </c>
    </row>
    <row r="6649" spans="2:11" x14ac:dyDescent="0.3">
      <c r="B6649" s="126">
        <v>-13300</v>
      </c>
      <c r="K6649" s="113">
        <f t="shared" si="105"/>
        <v>-16745.595854922281</v>
      </c>
    </row>
    <row r="6650" spans="2:11" x14ac:dyDescent="0.3">
      <c r="B6650" s="126">
        <v>-6890</v>
      </c>
      <c r="K6650" s="113">
        <f t="shared" si="105"/>
        <v>-8674.9740932642489</v>
      </c>
    </row>
    <row r="6651" spans="2:11" x14ac:dyDescent="0.3">
      <c r="B6651" s="126">
        <v>0</v>
      </c>
      <c r="K6651" s="113">
        <f t="shared" si="105"/>
        <v>0</v>
      </c>
    </row>
    <row r="6652" spans="2:11" x14ac:dyDescent="0.3">
      <c r="B6652" s="126">
        <v>0</v>
      </c>
      <c r="K6652" s="113">
        <f t="shared" si="105"/>
        <v>0</v>
      </c>
    </row>
    <row r="6653" spans="2:11" x14ac:dyDescent="0.3">
      <c r="B6653" s="126">
        <v>0</v>
      </c>
      <c r="K6653" s="113">
        <f t="shared" si="105"/>
        <v>0</v>
      </c>
    </row>
    <row r="6654" spans="2:11" x14ac:dyDescent="0.3">
      <c r="B6654" s="126">
        <v>0</v>
      </c>
      <c r="K6654" s="113">
        <f t="shared" si="105"/>
        <v>0</v>
      </c>
    </row>
    <row r="6655" spans="2:11" x14ac:dyDescent="0.3">
      <c r="B6655" s="126">
        <v>0</v>
      </c>
      <c r="K6655" s="113">
        <f t="shared" si="105"/>
        <v>0</v>
      </c>
    </row>
    <row r="6656" spans="2:11" x14ac:dyDescent="0.3">
      <c r="B6656" s="126">
        <v>0</v>
      </c>
      <c r="K6656" s="113">
        <f t="shared" si="105"/>
        <v>0</v>
      </c>
    </row>
    <row r="6657" spans="2:11" x14ac:dyDescent="0.3">
      <c r="B6657" s="126">
        <v>0</v>
      </c>
      <c r="K6657" s="113">
        <f t="shared" si="105"/>
        <v>0</v>
      </c>
    </row>
    <row r="6658" spans="2:11" x14ac:dyDescent="0.3">
      <c r="B6658" s="126">
        <v>0</v>
      </c>
      <c r="K6658" s="113">
        <f t="shared" si="105"/>
        <v>0</v>
      </c>
    </row>
    <row r="6659" spans="2:11" x14ac:dyDescent="0.3">
      <c r="B6659" s="126">
        <v>0</v>
      </c>
      <c r="K6659" s="113">
        <f t="shared" si="105"/>
        <v>0</v>
      </c>
    </row>
    <row r="6660" spans="2:11" x14ac:dyDescent="0.3">
      <c r="B6660" s="126">
        <v>0</v>
      </c>
      <c r="K6660" s="113">
        <f t="shared" si="105"/>
        <v>0</v>
      </c>
    </row>
    <row r="6661" spans="2:11" x14ac:dyDescent="0.3">
      <c r="B6661" s="126">
        <v>-4290</v>
      </c>
      <c r="K6661" s="113">
        <f t="shared" si="105"/>
        <v>-5401.3989637305704</v>
      </c>
    </row>
    <row r="6662" spans="2:11" x14ac:dyDescent="0.3">
      <c r="B6662" s="126">
        <v>600</v>
      </c>
      <c r="K6662" s="113">
        <f t="shared" si="105"/>
        <v>451.11662531017367</v>
      </c>
    </row>
    <row r="6663" spans="2:11" x14ac:dyDescent="0.3">
      <c r="B6663" s="126">
        <v>-1840</v>
      </c>
      <c r="K6663" s="113">
        <f t="shared" si="105"/>
        <v>-2316.6839378238342</v>
      </c>
    </row>
    <row r="6664" spans="2:11" x14ac:dyDescent="0.3">
      <c r="B6664" s="126">
        <v>-6710</v>
      </c>
      <c r="K6664" s="113">
        <f t="shared" ref="K6664:K6727" si="106">IF(B6664&gt;0,B6664*(1-(1/4.03)),B6664*(1+(1/3.86)))</f>
        <v>-8448.3419689119164</v>
      </c>
    </row>
    <row r="6665" spans="2:11" x14ac:dyDescent="0.3">
      <c r="B6665" s="126">
        <v>-20510</v>
      </c>
      <c r="K6665" s="113">
        <f t="shared" si="106"/>
        <v>-25823.471502590673</v>
      </c>
    </row>
    <row r="6666" spans="2:11" x14ac:dyDescent="0.3">
      <c r="B6666" s="126">
        <v>-31720</v>
      </c>
      <c r="K6666" s="113">
        <f t="shared" si="106"/>
        <v>-39937.616580310882</v>
      </c>
    </row>
    <row r="6667" spans="2:11" x14ac:dyDescent="0.3">
      <c r="B6667" s="126">
        <v>-38140</v>
      </c>
      <c r="K6667" s="113">
        <f t="shared" si="106"/>
        <v>-48020.829015544041</v>
      </c>
    </row>
    <row r="6668" spans="2:11" x14ac:dyDescent="0.3">
      <c r="B6668" s="126">
        <v>-42640</v>
      </c>
      <c r="K6668" s="113">
        <f t="shared" si="106"/>
        <v>-53686.632124352334</v>
      </c>
    </row>
    <row r="6669" spans="2:11" x14ac:dyDescent="0.3">
      <c r="B6669" s="126">
        <v>-43780</v>
      </c>
      <c r="K6669" s="113">
        <f t="shared" si="106"/>
        <v>-55121.968911917102</v>
      </c>
    </row>
    <row r="6670" spans="2:11" x14ac:dyDescent="0.3">
      <c r="B6670" s="126">
        <v>-42110</v>
      </c>
      <c r="K6670" s="113">
        <f t="shared" si="106"/>
        <v>-53019.326424870465</v>
      </c>
    </row>
    <row r="6671" spans="2:11" x14ac:dyDescent="0.3">
      <c r="B6671" s="126">
        <v>-36200</v>
      </c>
      <c r="K6671" s="113">
        <f t="shared" si="106"/>
        <v>-45578.238341968914</v>
      </c>
    </row>
    <row r="6672" spans="2:11" x14ac:dyDescent="0.3">
      <c r="B6672" s="126">
        <v>-27160</v>
      </c>
      <c r="K6672" s="113">
        <f t="shared" si="106"/>
        <v>-34196.269430051812</v>
      </c>
    </row>
    <row r="6673" spans="2:11" x14ac:dyDescent="0.3">
      <c r="B6673" s="126">
        <v>-16740</v>
      </c>
      <c r="K6673" s="113">
        <f t="shared" si="106"/>
        <v>-21076.787564766841</v>
      </c>
    </row>
    <row r="6674" spans="2:11" x14ac:dyDescent="0.3">
      <c r="B6674" s="126">
        <v>-6790</v>
      </c>
      <c r="K6674" s="113">
        <f t="shared" si="106"/>
        <v>-8549.0673575129531</v>
      </c>
    </row>
    <row r="6675" spans="2:11" x14ac:dyDescent="0.3">
      <c r="B6675" s="126">
        <v>0</v>
      </c>
      <c r="K6675" s="113">
        <f t="shared" si="106"/>
        <v>0</v>
      </c>
    </row>
    <row r="6676" spans="2:11" x14ac:dyDescent="0.3">
      <c r="B6676" s="126">
        <v>0</v>
      </c>
      <c r="K6676" s="113">
        <f t="shared" si="106"/>
        <v>0</v>
      </c>
    </row>
    <row r="6677" spans="2:11" x14ac:dyDescent="0.3">
      <c r="B6677" s="126">
        <v>0</v>
      </c>
      <c r="K6677" s="113">
        <f t="shared" si="106"/>
        <v>0</v>
      </c>
    </row>
    <row r="6678" spans="2:11" x14ac:dyDescent="0.3">
      <c r="B6678" s="126">
        <v>0</v>
      </c>
      <c r="K6678" s="113">
        <f t="shared" si="106"/>
        <v>0</v>
      </c>
    </row>
    <row r="6679" spans="2:11" x14ac:dyDescent="0.3">
      <c r="B6679" s="126">
        <v>0</v>
      </c>
      <c r="K6679" s="113">
        <f t="shared" si="106"/>
        <v>0</v>
      </c>
    </row>
    <row r="6680" spans="2:11" x14ac:dyDescent="0.3">
      <c r="B6680" s="126">
        <v>0</v>
      </c>
      <c r="K6680" s="113">
        <f t="shared" si="106"/>
        <v>0</v>
      </c>
    </row>
    <row r="6681" spans="2:11" x14ac:dyDescent="0.3">
      <c r="B6681" s="126">
        <v>0</v>
      </c>
      <c r="K6681" s="113">
        <f t="shared" si="106"/>
        <v>0</v>
      </c>
    </row>
    <row r="6682" spans="2:11" x14ac:dyDescent="0.3">
      <c r="B6682" s="126">
        <v>0</v>
      </c>
      <c r="K6682" s="113">
        <f t="shared" si="106"/>
        <v>0</v>
      </c>
    </row>
    <row r="6683" spans="2:11" x14ac:dyDescent="0.3">
      <c r="B6683" s="126">
        <v>0</v>
      </c>
      <c r="K6683" s="113">
        <f t="shared" si="106"/>
        <v>0</v>
      </c>
    </row>
    <row r="6684" spans="2:11" x14ac:dyDescent="0.3">
      <c r="B6684" s="126">
        <v>0</v>
      </c>
      <c r="K6684" s="113">
        <f t="shared" si="106"/>
        <v>0</v>
      </c>
    </row>
    <row r="6685" spans="2:11" x14ac:dyDescent="0.3">
      <c r="B6685" s="126">
        <v>0</v>
      </c>
      <c r="K6685" s="113">
        <f t="shared" si="106"/>
        <v>0</v>
      </c>
    </row>
    <row r="6686" spans="2:11" x14ac:dyDescent="0.3">
      <c r="B6686" s="126">
        <v>-2280</v>
      </c>
      <c r="K6686" s="113">
        <f t="shared" si="106"/>
        <v>-2870.6735751295337</v>
      </c>
    </row>
    <row r="6687" spans="2:11" x14ac:dyDescent="0.3">
      <c r="B6687" s="126">
        <v>-90</v>
      </c>
      <c r="K6687" s="113">
        <f t="shared" si="106"/>
        <v>-113.3160621761658</v>
      </c>
    </row>
    <row r="6688" spans="2:11" x14ac:dyDescent="0.3">
      <c r="B6688" s="126">
        <v>-840</v>
      </c>
      <c r="K6688" s="113">
        <f t="shared" si="106"/>
        <v>-1057.6165803108809</v>
      </c>
    </row>
    <row r="6689" spans="2:11" x14ac:dyDescent="0.3">
      <c r="B6689" s="126">
        <v>-6320</v>
      </c>
      <c r="K6689" s="113">
        <f t="shared" si="106"/>
        <v>-7957.3056994818653</v>
      </c>
    </row>
    <row r="6690" spans="2:11" x14ac:dyDescent="0.3">
      <c r="B6690" s="126">
        <v>-18370</v>
      </c>
      <c r="K6690" s="113">
        <f t="shared" si="106"/>
        <v>-23129.067357512955</v>
      </c>
    </row>
    <row r="6691" spans="2:11" x14ac:dyDescent="0.3">
      <c r="B6691" s="126">
        <v>-26970</v>
      </c>
      <c r="K6691" s="113">
        <f t="shared" si="106"/>
        <v>-33957.046632124351</v>
      </c>
    </row>
    <row r="6692" spans="2:11" x14ac:dyDescent="0.3">
      <c r="B6692" s="126">
        <v>-31290</v>
      </c>
      <c r="K6692" s="113">
        <f t="shared" si="106"/>
        <v>-39396.21761658031</v>
      </c>
    </row>
    <row r="6693" spans="2:11" x14ac:dyDescent="0.3">
      <c r="B6693" s="126">
        <v>-29620</v>
      </c>
      <c r="K6693" s="113">
        <f t="shared" si="106"/>
        <v>-37293.575129533681</v>
      </c>
    </row>
    <row r="6694" spans="2:11" x14ac:dyDescent="0.3">
      <c r="B6694" s="126">
        <v>-25700</v>
      </c>
      <c r="K6694" s="113">
        <f t="shared" si="106"/>
        <v>-32358.031088082902</v>
      </c>
    </row>
    <row r="6695" spans="2:11" x14ac:dyDescent="0.3">
      <c r="B6695" s="126">
        <v>-22620</v>
      </c>
      <c r="K6695" s="113">
        <f t="shared" si="106"/>
        <v>-28480.103626943004</v>
      </c>
    </row>
    <row r="6696" spans="2:11" x14ac:dyDescent="0.3">
      <c r="B6696" s="126">
        <v>-18620</v>
      </c>
      <c r="K6696" s="113">
        <f t="shared" si="106"/>
        <v>-23443.834196891192</v>
      </c>
    </row>
    <row r="6697" spans="2:11" x14ac:dyDescent="0.3">
      <c r="B6697" s="126">
        <v>-13360</v>
      </c>
      <c r="K6697" s="113">
        <f t="shared" si="106"/>
        <v>-16821.139896373057</v>
      </c>
    </row>
    <row r="6698" spans="2:11" x14ac:dyDescent="0.3">
      <c r="B6698" s="126">
        <v>-8900</v>
      </c>
      <c r="K6698" s="113">
        <f t="shared" si="106"/>
        <v>-11205.699481865286</v>
      </c>
    </row>
    <row r="6699" spans="2:11" x14ac:dyDescent="0.3">
      <c r="B6699" s="126">
        <v>0</v>
      </c>
      <c r="K6699" s="113">
        <f t="shared" si="106"/>
        <v>0</v>
      </c>
    </row>
    <row r="6700" spans="2:11" x14ac:dyDescent="0.3">
      <c r="B6700" s="126">
        <v>0</v>
      </c>
      <c r="K6700" s="113">
        <f t="shared" si="106"/>
        <v>0</v>
      </c>
    </row>
    <row r="6701" spans="2:11" x14ac:dyDescent="0.3">
      <c r="B6701" s="126">
        <v>0</v>
      </c>
      <c r="K6701" s="113">
        <f t="shared" si="106"/>
        <v>0</v>
      </c>
    </row>
    <row r="6702" spans="2:11" x14ac:dyDescent="0.3">
      <c r="B6702" s="126">
        <v>0</v>
      </c>
      <c r="K6702" s="113">
        <f t="shared" si="106"/>
        <v>0</v>
      </c>
    </row>
    <row r="6703" spans="2:11" x14ac:dyDescent="0.3">
      <c r="B6703" s="126">
        <v>0</v>
      </c>
      <c r="K6703" s="113">
        <f t="shared" si="106"/>
        <v>0</v>
      </c>
    </row>
    <row r="6704" spans="2:11" x14ac:dyDescent="0.3">
      <c r="B6704" s="126">
        <v>0</v>
      </c>
      <c r="K6704" s="113">
        <f t="shared" si="106"/>
        <v>0</v>
      </c>
    </row>
    <row r="6705" spans="2:11" x14ac:dyDescent="0.3">
      <c r="B6705" s="126">
        <v>0</v>
      </c>
      <c r="K6705" s="113">
        <f t="shared" si="106"/>
        <v>0</v>
      </c>
    </row>
    <row r="6706" spans="2:11" x14ac:dyDescent="0.3">
      <c r="B6706" s="126">
        <v>0</v>
      </c>
      <c r="K6706" s="113">
        <f t="shared" si="106"/>
        <v>0</v>
      </c>
    </row>
    <row r="6707" spans="2:11" x14ac:dyDescent="0.3">
      <c r="B6707" s="126">
        <v>0</v>
      </c>
      <c r="K6707" s="113">
        <f t="shared" si="106"/>
        <v>0</v>
      </c>
    </row>
    <row r="6708" spans="2:11" x14ac:dyDescent="0.3">
      <c r="B6708" s="126">
        <v>0</v>
      </c>
      <c r="K6708" s="113">
        <f t="shared" si="106"/>
        <v>0</v>
      </c>
    </row>
    <row r="6709" spans="2:11" x14ac:dyDescent="0.3">
      <c r="B6709" s="126">
        <v>0</v>
      </c>
      <c r="K6709" s="113">
        <f t="shared" si="106"/>
        <v>0</v>
      </c>
    </row>
    <row r="6710" spans="2:11" x14ac:dyDescent="0.3">
      <c r="B6710" s="126">
        <v>0</v>
      </c>
      <c r="K6710" s="113">
        <f t="shared" si="106"/>
        <v>0</v>
      </c>
    </row>
    <row r="6711" spans="2:11" x14ac:dyDescent="0.3">
      <c r="B6711" s="126">
        <v>0</v>
      </c>
      <c r="K6711" s="113">
        <f t="shared" si="106"/>
        <v>0</v>
      </c>
    </row>
    <row r="6712" spans="2:11" x14ac:dyDescent="0.3">
      <c r="B6712" s="126">
        <v>0</v>
      </c>
      <c r="K6712" s="113">
        <f t="shared" si="106"/>
        <v>0</v>
      </c>
    </row>
    <row r="6713" spans="2:11" x14ac:dyDescent="0.3">
      <c r="B6713" s="126">
        <v>-16990</v>
      </c>
      <c r="K6713" s="113">
        <f t="shared" si="106"/>
        <v>-21391.554404145078</v>
      </c>
    </row>
    <row r="6714" spans="2:11" x14ac:dyDescent="0.3">
      <c r="B6714" s="126">
        <v>-18840</v>
      </c>
      <c r="K6714" s="113">
        <f t="shared" si="106"/>
        <v>-23720.829015544041</v>
      </c>
    </row>
    <row r="6715" spans="2:11" x14ac:dyDescent="0.3">
      <c r="B6715" s="126">
        <v>-24720</v>
      </c>
      <c r="K6715" s="113">
        <f t="shared" si="106"/>
        <v>-31124.145077720208</v>
      </c>
    </row>
    <row r="6716" spans="2:11" x14ac:dyDescent="0.3">
      <c r="B6716" s="126">
        <v>-28990</v>
      </c>
      <c r="K6716" s="113">
        <f t="shared" si="106"/>
        <v>-36500.362694300522</v>
      </c>
    </row>
    <row r="6717" spans="2:11" x14ac:dyDescent="0.3">
      <c r="B6717" s="126">
        <v>-30630</v>
      </c>
      <c r="K6717" s="113">
        <f t="shared" si="106"/>
        <v>-38565.233160621763</v>
      </c>
    </row>
    <row r="6718" spans="2:11" x14ac:dyDescent="0.3">
      <c r="B6718" s="126">
        <v>-29210</v>
      </c>
      <c r="K6718" s="113">
        <f t="shared" si="106"/>
        <v>-36777.357512953371</v>
      </c>
    </row>
    <row r="6719" spans="2:11" x14ac:dyDescent="0.3">
      <c r="B6719" s="126">
        <v>-25050</v>
      </c>
      <c r="K6719" s="113">
        <f t="shared" si="106"/>
        <v>-31539.637305699482</v>
      </c>
    </row>
    <row r="6720" spans="2:11" x14ac:dyDescent="0.3">
      <c r="B6720" s="126">
        <v>0</v>
      </c>
      <c r="K6720" s="113">
        <f t="shared" si="106"/>
        <v>0</v>
      </c>
    </row>
    <row r="6721" spans="2:11" x14ac:dyDescent="0.3">
      <c r="B6721" s="126">
        <v>0</v>
      </c>
      <c r="K6721" s="113">
        <f t="shared" si="106"/>
        <v>0</v>
      </c>
    </row>
    <row r="6722" spans="2:11" x14ac:dyDescent="0.3">
      <c r="B6722" s="126">
        <v>0</v>
      </c>
      <c r="K6722" s="113">
        <f t="shared" si="106"/>
        <v>0</v>
      </c>
    </row>
    <row r="6723" spans="2:11" x14ac:dyDescent="0.3">
      <c r="B6723" s="126">
        <v>0</v>
      </c>
      <c r="K6723" s="113">
        <f t="shared" si="106"/>
        <v>0</v>
      </c>
    </row>
    <row r="6724" spans="2:11" x14ac:dyDescent="0.3">
      <c r="B6724" s="126">
        <v>0</v>
      </c>
      <c r="K6724" s="113">
        <f t="shared" si="106"/>
        <v>0</v>
      </c>
    </row>
    <row r="6725" spans="2:11" x14ac:dyDescent="0.3">
      <c r="B6725" s="126">
        <v>0</v>
      </c>
      <c r="K6725" s="113">
        <f t="shared" si="106"/>
        <v>0</v>
      </c>
    </row>
    <row r="6726" spans="2:11" x14ac:dyDescent="0.3">
      <c r="B6726" s="126">
        <v>0</v>
      </c>
      <c r="K6726" s="113">
        <f t="shared" si="106"/>
        <v>0</v>
      </c>
    </row>
    <row r="6727" spans="2:11" x14ac:dyDescent="0.3">
      <c r="B6727" s="126">
        <v>0</v>
      </c>
      <c r="K6727" s="113">
        <f t="shared" si="106"/>
        <v>0</v>
      </c>
    </row>
    <row r="6728" spans="2:11" x14ac:dyDescent="0.3">
      <c r="B6728" s="126">
        <v>0</v>
      </c>
      <c r="K6728" s="113">
        <f t="shared" ref="K6728:K6791" si="107">IF(B6728&gt;0,B6728*(1-(1/4.03)),B6728*(1+(1/3.86)))</f>
        <v>0</v>
      </c>
    </row>
    <row r="6729" spans="2:11" x14ac:dyDescent="0.3">
      <c r="B6729" s="126">
        <v>0</v>
      </c>
      <c r="K6729" s="113">
        <f t="shared" si="107"/>
        <v>0</v>
      </c>
    </row>
    <row r="6730" spans="2:11" x14ac:dyDescent="0.3">
      <c r="B6730" s="126">
        <v>0</v>
      </c>
      <c r="K6730" s="113">
        <f t="shared" si="107"/>
        <v>0</v>
      </c>
    </row>
    <row r="6731" spans="2:11" x14ac:dyDescent="0.3">
      <c r="B6731" s="126">
        <v>0</v>
      </c>
      <c r="K6731" s="113">
        <f t="shared" si="107"/>
        <v>0</v>
      </c>
    </row>
    <row r="6732" spans="2:11" x14ac:dyDescent="0.3">
      <c r="B6732" s="126">
        <v>0</v>
      </c>
      <c r="K6732" s="113">
        <f t="shared" si="107"/>
        <v>0</v>
      </c>
    </row>
    <row r="6733" spans="2:11" x14ac:dyDescent="0.3">
      <c r="B6733" s="126">
        <v>-5910</v>
      </c>
      <c r="K6733" s="113">
        <f t="shared" si="107"/>
        <v>-7441.088082901555</v>
      </c>
    </row>
    <row r="6734" spans="2:11" x14ac:dyDescent="0.3">
      <c r="B6734" s="126">
        <v>-1160</v>
      </c>
      <c r="K6734" s="113">
        <f t="shared" si="107"/>
        <v>-1460.518134715026</v>
      </c>
    </row>
    <row r="6735" spans="2:11" x14ac:dyDescent="0.3">
      <c r="B6735" s="126">
        <v>-6600</v>
      </c>
      <c r="K6735" s="113">
        <f t="shared" si="107"/>
        <v>-8309.8445595854919</v>
      </c>
    </row>
    <row r="6736" spans="2:11" x14ac:dyDescent="0.3">
      <c r="B6736" s="126">
        <v>-23460</v>
      </c>
      <c r="K6736" s="113">
        <f t="shared" si="107"/>
        <v>-29537.720207253886</v>
      </c>
    </row>
    <row r="6737" spans="2:11" x14ac:dyDescent="0.3">
      <c r="B6737" s="126">
        <v>-35090</v>
      </c>
      <c r="K6737" s="113">
        <f t="shared" si="107"/>
        <v>-44180.673575129535</v>
      </c>
    </row>
    <row r="6738" spans="2:11" x14ac:dyDescent="0.3">
      <c r="B6738" s="126">
        <v>-47370</v>
      </c>
      <c r="K6738" s="113">
        <f t="shared" si="107"/>
        <v>-59642.020725388604</v>
      </c>
    </row>
    <row r="6739" spans="2:11" x14ac:dyDescent="0.3">
      <c r="B6739" s="126">
        <v>-55690</v>
      </c>
      <c r="K6739" s="113">
        <f t="shared" si="107"/>
        <v>-70117.461139896375</v>
      </c>
    </row>
    <row r="6740" spans="2:11" x14ac:dyDescent="0.3">
      <c r="B6740" s="126">
        <v>-61550</v>
      </c>
      <c r="K6740" s="113">
        <f t="shared" si="107"/>
        <v>-77495.595854922285</v>
      </c>
    </row>
    <row r="6741" spans="2:11" x14ac:dyDescent="0.3">
      <c r="B6741" s="126">
        <v>-63950</v>
      </c>
      <c r="K6741" s="113">
        <f t="shared" si="107"/>
        <v>-80517.357512953371</v>
      </c>
    </row>
    <row r="6742" spans="2:11" x14ac:dyDescent="0.3">
      <c r="B6742" s="126">
        <v>-62720</v>
      </c>
      <c r="K6742" s="113">
        <f t="shared" si="107"/>
        <v>-78968.70466321244</v>
      </c>
    </row>
    <row r="6743" spans="2:11" x14ac:dyDescent="0.3">
      <c r="B6743" s="126">
        <v>-56720</v>
      </c>
      <c r="K6743" s="113">
        <f t="shared" si="107"/>
        <v>-71414.300518134711</v>
      </c>
    </row>
    <row r="6744" spans="2:11" x14ac:dyDescent="0.3">
      <c r="B6744" s="126">
        <v>-46090</v>
      </c>
      <c r="K6744" s="113">
        <f t="shared" si="107"/>
        <v>-58030.414507772024</v>
      </c>
    </row>
    <row r="6745" spans="2:11" x14ac:dyDescent="0.3">
      <c r="B6745" s="126">
        <v>-35550</v>
      </c>
      <c r="K6745" s="113">
        <f t="shared" si="107"/>
        <v>-44759.844559585494</v>
      </c>
    </row>
    <row r="6746" spans="2:11" x14ac:dyDescent="0.3">
      <c r="B6746" s="126">
        <v>-27090</v>
      </c>
      <c r="K6746" s="113">
        <f t="shared" si="107"/>
        <v>-34108.13471502591</v>
      </c>
    </row>
    <row r="6747" spans="2:11" x14ac:dyDescent="0.3">
      <c r="B6747" s="126">
        <v>0</v>
      </c>
      <c r="K6747" s="113">
        <f t="shared" si="107"/>
        <v>0</v>
      </c>
    </row>
    <row r="6748" spans="2:11" x14ac:dyDescent="0.3">
      <c r="B6748" s="126">
        <v>0</v>
      </c>
      <c r="K6748" s="113">
        <f t="shared" si="107"/>
        <v>0</v>
      </c>
    </row>
    <row r="6749" spans="2:11" x14ac:dyDescent="0.3">
      <c r="B6749" s="126">
        <v>0</v>
      </c>
      <c r="K6749" s="113">
        <f t="shared" si="107"/>
        <v>0</v>
      </c>
    </row>
    <row r="6750" spans="2:11" x14ac:dyDescent="0.3">
      <c r="B6750" s="126">
        <v>0</v>
      </c>
      <c r="K6750" s="113">
        <f t="shared" si="107"/>
        <v>0</v>
      </c>
    </row>
    <row r="6751" spans="2:11" x14ac:dyDescent="0.3">
      <c r="B6751" s="126">
        <v>0</v>
      </c>
      <c r="K6751" s="113">
        <f t="shared" si="107"/>
        <v>0</v>
      </c>
    </row>
    <row r="6752" spans="2:11" x14ac:dyDescent="0.3">
      <c r="B6752" s="126">
        <v>0</v>
      </c>
      <c r="K6752" s="113">
        <f t="shared" si="107"/>
        <v>0</v>
      </c>
    </row>
    <row r="6753" spans="2:11" x14ac:dyDescent="0.3">
      <c r="B6753" s="126">
        <v>0</v>
      </c>
      <c r="K6753" s="113">
        <f t="shared" si="107"/>
        <v>0</v>
      </c>
    </row>
    <row r="6754" spans="2:11" x14ac:dyDescent="0.3">
      <c r="B6754" s="126">
        <v>0</v>
      </c>
      <c r="K6754" s="113">
        <f t="shared" si="107"/>
        <v>0</v>
      </c>
    </row>
    <row r="6755" spans="2:11" x14ac:dyDescent="0.3">
      <c r="B6755" s="126">
        <v>0</v>
      </c>
      <c r="K6755" s="113">
        <f t="shared" si="107"/>
        <v>0</v>
      </c>
    </row>
    <row r="6756" spans="2:11" x14ac:dyDescent="0.3">
      <c r="B6756" s="126">
        <v>0</v>
      </c>
      <c r="K6756" s="113">
        <f t="shared" si="107"/>
        <v>0</v>
      </c>
    </row>
    <row r="6757" spans="2:11" x14ac:dyDescent="0.3">
      <c r="B6757" s="126">
        <v>-15580</v>
      </c>
      <c r="K6757" s="113">
        <f t="shared" si="107"/>
        <v>-19616.269430051812</v>
      </c>
    </row>
    <row r="6758" spans="2:11" x14ac:dyDescent="0.3">
      <c r="B6758" s="126">
        <v>-8070</v>
      </c>
      <c r="K6758" s="113">
        <f t="shared" si="107"/>
        <v>-10160.673575129535</v>
      </c>
    </row>
    <row r="6759" spans="2:11" x14ac:dyDescent="0.3">
      <c r="B6759" s="126">
        <v>-21620</v>
      </c>
      <c r="K6759" s="113">
        <f t="shared" si="107"/>
        <v>-27221.036269430053</v>
      </c>
    </row>
    <row r="6760" spans="2:11" x14ac:dyDescent="0.3">
      <c r="B6760" s="126">
        <v>-35180</v>
      </c>
      <c r="K6760" s="113">
        <f t="shared" si="107"/>
        <v>-44293.989637305698</v>
      </c>
    </row>
    <row r="6761" spans="2:11" x14ac:dyDescent="0.3">
      <c r="B6761" s="126">
        <v>-46160</v>
      </c>
      <c r="K6761" s="113">
        <f t="shared" si="107"/>
        <v>-58118.549222797927</v>
      </c>
    </row>
    <row r="6762" spans="2:11" x14ac:dyDescent="0.3">
      <c r="B6762" s="126">
        <v>-51070</v>
      </c>
      <c r="K6762" s="113">
        <f t="shared" si="107"/>
        <v>-64300.56994818653</v>
      </c>
    </row>
    <row r="6763" spans="2:11" x14ac:dyDescent="0.3">
      <c r="B6763" s="126">
        <v>-53910</v>
      </c>
      <c r="K6763" s="113">
        <f t="shared" si="107"/>
        <v>-67876.321243523314</v>
      </c>
    </row>
    <row r="6764" spans="2:11" x14ac:dyDescent="0.3">
      <c r="B6764" s="126">
        <v>-59220</v>
      </c>
      <c r="K6764" s="113">
        <f t="shared" si="107"/>
        <v>-74561.968911917094</v>
      </c>
    </row>
    <row r="6765" spans="2:11" x14ac:dyDescent="0.3">
      <c r="B6765" s="126">
        <v>-61000</v>
      </c>
      <c r="K6765" s="113">
        <f t="shared" si="107"/>
        <v>-76803.108808290155</v>
      </c>
    </row>
    <row r="6766" spans="2:11" x14ac:dyDescent="0.3">
      <c r="B6766" s="126">
        <v>-60540</v>
      </c>
      <c r="K6766" s="113">
        <f t="shared" si="107"/>
        <v>-76223.937823834203</v>
      </c>
    </row>
    <row r="6767" spans="2:11" x14ac:dyDescent="0.3">
      <c r="B6767" s="126">
        <v>-54490</v>
      </c>
      <c r="K6767" s="113">
        <f t="shared" si="107"/>
        <v>-68606.580310880832</v>
      </c>
    </row>
    <row r="6768" spans="2:11" x14ac:dyDescent="0.3">
      <c r="B6768" s="126">
        <v>-44930</v>
      </c>
      <c r="K6768" s="113">
        <f t="shared" si="107"/>
        <v>-56569.896373056996</v>
      </c>
    </row>
    <row r="6769" spans="2:11" x14ac:dyDescent="0.3">
      <c r="B6769" s="126">
        <v>-35860</v>
      </c>
      <c r="K6769" s="113">
        <f t="shared" si="107"/>
        <v>-45150.155440414506</v>
      </c>
    </row>
    <row r="6770" spans="2:11" x14ac:dyDescent="0.3">
      <c r="B6770" s="126">
        <v>-27940</v>
      </c>
      <c r="K6770" s="113">
        <f t="shared" si="107"/>
        <v>-35178.341968911918</v>
      </c>
    </row>
    <row r="6771" spans="2:11" x14ac:dyDescent="0.3">
      <c r="B6771" s="126">
        <v>0</v>
      </c>
      <c r="K6771" s="113">
        <f t="shared" si="107"/>
        <v>0</v>
      </c>
    </row>
    <row r="6772" spans="2:11" x14ac:dyDescent="0.3">
      <c r="B6772" s="126">
        <v>0</v>
      </c>
      <c r="K6772" s="113">
        <f t="shared" si="107"/>
        <v>0</v>
      </c>
    </row>
    <row r="6773" spans="2:11" x14ac:dyDescent="0.3">
      <c r="B6773" s="126">
        <v>0</v>
      </c>
      <c r="K6773" s="113">
        <f t="shared" si="107"/>
        <v>0</v>
      </c>
    </row>
    <row r="6774" spans="2:11" x14ac:dyDescent="0.3">
      <c r="B6774" s="126">
        <v>0</v>
      </c>
      <c r="K6774" s="113">
        <f t="shared" si="107"/>
        <v>0</v>
      </c>
    </row>
    <row r="6775" spans="2:11" x14ac:dyDescent="0.3">
      <c r="B6775" s="126">
        <v>0</v>
      </c>
      <c r="K6775" s="113">
        <f t="shared" si="107"/>
        <v>0</v>
      </c>
    </row>
    <row r="6776" spans="2:11" x14ac:dyDescent="0.3">
      <c r="B6776" s="126">
        <v>0</v>
      </c>
      <c r="K6776" s="113">
        <f t="shared" si="107"/>
        <v>0</v>
      </c>
    </row>
    <row r="6777" spans="2:11" x14ac:dyDescent="0.3">
      <c r="B6777" s="126">
        <v>0</v>
      </c>
      <c r="K6777" s="113">
        <f t="shared" si="107"/>
        <v>0</v>
      </c>
    </row>
    <row r="6778" spans="2:11" x14ac:dyDescent="0.3">
      <c r="B6778" s="126">
        <v>0</v>
      </c>
      <c r="K6778" s="113">
        <f t="shared" si="107"/>
        <v>0</v>
      </c>
    </row>
    <row r="6779" spans="2:11" x14ac:dyDescent="0.3">
      <c r="B6779" s="126">
        <v>0</v>
      </c>
      <c r="K6779" s="113">
        <f t="shared" si="107"/>
        <v>0</v>
      </c>
    </row>
    <row r="6780" spans="2:11" x14ac:dyDescent="0.3">
      <c r="B6780" s="126">
        <v>0</v>
      </c>
      <c r="K6780" s="113">
        <f t="shared" si="107"/>
        <v>0</v>
      </c>
    </row>
    <row r="6781" spans="2:11" x14ac:dyDescent="0.3">
      <c r="B6781" s="126">
        <v>-13440</v>
      </c>
      <c r="K6781" s="113">
        <f t="shared" si="107"/>
        <v>-16921.865284974094</v>
      </c>
    </row>
    <row r="6782" spans="2:11" x14ac:dyDescent="0.3">
      <c r="B6782" s="126">
        <v>-2450</v>
      </c>
      <c r="K6782" s="113">
        <f t="shared" si="107"/>
        <v>-3084.7150259067357</v>
      </c>
    </row>
    <row r="6783" spans="2:11" x14ac:dyDescent="0.3">
      <c r="B6783" s="126">
        <v>-4680</v>
      </c>
      <c r="K6783" s="113">
        <f t="shared" si="107"/>
        <v>-5892.4352331606215</v>
      </c>
    </row>
    <row r="6784" spans="2:11" x14ac:dyDescent="0.3">
      <c r="B6784" s="126">
        <v>-10230</v>
      </c>
      <c r="K6784" s="113">
        <f t="shared" si="107"/>
        <v>-12880.259067357514</v>
      </c>
    </row>
    <row r="6785" spans="2:11" x14ac:dyDescent="0.3">
      <c r="B6785" s="126">
        <v>-18370</v>
      </c>
      <c r="K6785" s="113">
        <f t="shared" si="107"/>
        <v>-23129.067357512955</v>
      </c>
    </row>
    <row r="6786" spans="2:11" x14ac:dyDescent="0.3">
      <c r="B6786" s="126">
        <v>-27530</v>
      </c>
      <c r="K6786" s="113">
        <f t="shared" si="107"/>
        <v>-34662.124352331608</v>
      </c>
    </row>
    <row r="6787" spans="2:11" x14ac:dyDescent="0.3">
      <c r="B6787" s="126">
        <v>-33790</v>
      </c>
      <c r="K6787" s="113">
        <f t="shared" si="107"/>
        <v>-42543.886010362694</v>
      </c>
    </row>
    <row r="6788" spans="2:11" x14ac:dyDescent="0.3">
      <c r="B6788" s="126">
        <v>-39110</v>
      </c>
      <c r="K6788" s="113">
        <f t="shared" si="107"/>
        <v>-49242.124352331608</v>
      </c>
    </row>
    <row r="6789" spans="2:11" x14ac:dyDescent="0.3">
      <c r="B6789" s="126">
        <v>-39960</v>
      </c>
      <c r="K6789" s="113">
        <f t="shared" si="107"/>
        <v>-50312.331606217616</v>
      </c>
    </row>
    <row r="6790" spans="2:11" x14ac:dyDescent="0.3">
      <c r="B6790" s="126">
        <v>-38170</v>
      </c>
      <c r="K6790" s="113">
        <f t="shared" si="107"/>
        <v>-48058.601036269429</v>
      </c>
    </row>
    <row r="6791" spans="2:11" x14ac:dyDescent="0.3">
      <c r="B6791" s="126">
        <v>-31870</v>
      </c>
      <c r="K6791" s="113">
        <f t="shared" si="107"/>
        <v>-40126.476683937828</v>
      </c>
    </row>
    <row r="6792" spans="2:11" x14ac:dyDescent="0.3">
      <c r="B6792" s="126">
        <v>-22050</v>
      </c>
      <c r="K6792" s="113">
        <f t="shared" ref="K6792:K6855" si="108">IF(B6792&gt;0,B6792*(1-(1/4.03)),B6792*(1+(1/3.86)))</f>
        <v>-27762.435233160624</v>
      </c>
    </row>
    <row r="6793" spans="2:11" x14ac:dyDescent="0.3">
      <c r="B6793" s="126">
        <v>-10080</v>
      </c>
      <c r="K6793" s="113">
        <f t="shared" si="108"/>
        <v>-12691.398963730569</v>
      </c>
    </row>
    <row r="6794" spans="2:11" x14ac:dyDescent="0.3">
      <c r="B6794" s="126">
        <v>-2670</v>
      </c>
      <c r="K6794" s="113">
        <f t="shared" si="108"/>
        <v>-3361.7098445595857</v>
      </c>
    </row>
    <row r="6795" spans="2:11" x14ac:dyDescent="0.3">
      <c r="B6795" s="126">
        <v>0</v>
      </c>
      <c r="K6795" s="113">
        <f t="shared" si="108"/>
        <v>0</v>
      </c>
    </row>
    <row r="6796" spans="2:11" x14ac:dyDescent="0.3">
      <c r="B6796" s="126">
        <v>0</v>
      </c>
      <c r="K6796" s="113">
        <f t="shared" si="108"/>
        <v>0</v>
      </c>
    </row>
    <row r="6797" spans="2:11" x14ac:dyDescent="0.3">
      <c r="B6797" s="126">
        <v>0</v>
      </c>
      <c r="K6797" s="113">
        <f t="shared" si="108"/>
        <v>0</v>
      </c>
    </row>
    <row r="6798" spans="2:11" x14ac:dyDescent="0.3">
      <c r="B6798" s="126">
        <v>0</v>
      </c>
      <c r="K6798" s="113">
        <f t="shared" si="108"/>
        <v>0</v>
      </c>
    </row>
    <row r="6799" spans="2:11" x14ac:dyDescent="0.3">
      <c r="B6799" s="126">
        <v>0</v>
      </c>
      <c r="K6799" s="113">
        <f t="shared" si="108"/>
        <v>0</v>
      </c>
    </row>
    <row r="6800" spans="2:11" x14ac:dyDescent="0.3">
      <c r="B6800" s="126">
        <v>0</v>
      </c>
      <c r="K6800" s="113">
        <f t="shared" si="108"/>
        <v>0</v>
      </c>
    </row>
    <row r="6801" spans="2:11" x14ac:dyDescent="0.3">
      <c r="B6801" s="126">
        <v>0</v>
      </c>
      <c r="K6801" s="113">
        <f t="shared" si="108"/>
        <v>0</v>
      </c>
    </row>
    <row r="6802" spans="2:11" x14ac:dyDescent="0.3">
      <c r="B6802" s="126">
        <v>0</v>
      </c>
      <c r="K6802" s="113">
        <f t="shared" si="108"/>
        <v>0</v>
      </c>
    </row>
    <row r="6803" spans="2:11" x14ac:dyDescent="0.3">
      <c r="B6803" s="126">
        <v>0</v>
      </c>
      <c r="K6803" s="113">
        <f t="shared" si="108"/>
        <v>0</v>
      </c>
    </row>
    <row r="6804" spans="2:11" x14ac:dyDescent="0.3">
      <c r="B6804" s="126">
        <v>0</v>
      </c>
      <c r="K6804" s="113">
        <f t="shared" si="108"/>
        <v>0</v>
      </c>
    </row>
    <row r="6805" spans="2:11" x14ac:dyDescent="0.3">
      <c r="B6805" s="126">
        <v>-1490</v>
      </c>
      <c r="K6805" s="113">
        <f t="shared" si="108"/>
        <v>-1876.0103626943005</v>
      </c>
    </row>
    <row r="6806" spans="2:11" x14ac:dyDescent="0.3">
      <c r="B6806" s="126">
        <v>2400</v>
      </c>
      <c r="K6806" s="113">
        <f t="shared" si="108"/>
        <v>1804.4665012406947</v>
      </c>
    </row>
    <row r="6807" spans="2:11" x14ac:dyDescent="0.3">
      <c r="B6807" s="126">
        <v>-1550</v>
      </c>
      <c r="K6807" s="113">
        <f t="shared" si="108"/>
        <v>-1951.5544041450778</v>
      </c>
    </row>
    <row r="6808" spans="2:11" x14ac:dyDescent="0.3">
      <c r="B6808" s="126">
        <v>-4910</v>
      </c>
      <c r="K6808" s="113">
        <f t="shared" si="108"/>
        <v>-6182.020725388601</v>
      </c>
    </row>
    <row r="6809" spans="2:11" x14ac:dyDescent="0.3">
      <c r="B6809" s="126">
        <v>-16660</v>
      </c>
      <c r="K6809" s="113">
        <f t="shared" si="108"/>
        <v>-20976.062176165804</v>
      </c>
    </row>
    <row r="6810" spans="2:11" x14ac:dyDescent="0.3">
      <c r="B6810" s="126">
        <v>-28360</v>
      </c>
      <c r="K6810" s="113">
        <f t="shared" si="108"/>
        <v>-35707.150259067355</v>
      </c>
    </row>
    <row r="6811" spans="2:11" x14ac:dyDescent="0.3">
      <c r="B6811" s="126">
        <v>-35490</v>
      </c>
      <c r="K6811" s="113">
        <f t="shared" si="108"/>
        <v>-44684.300518134718</v>
      </c>
    </row>
    <row r="6812" spans="2:11" x14ac:dyDescent="0.3">
      <c r="B6812" s="126">
        <v>-41970</v>
      </c>
      <c r="K6812" s="113">
        <f t="shared" si="108"/>
        <v>-52843.056994818653</v>
      </c>
    </row>
    <row r="6813" spans="2:11" x14ac:dyDescent="0.3">
      <c r="B6813" s="126">
        <v>-44330</v>
      </c>
      <c r="K6813" s="113">
        <f t="shared" si="108"/>
        <v>-55814.455958549224</v>
      </c>
    </row>
    <row r="6814" spans="2:11" x14ac:dyDescent="0.3">
      <c r="B6814" s="126">
        <v>-42510</v>
      </c>
      <c r="K6814" s="113">
        <f t="shared" si="108"/>
        <v>-53522.953367875649</v>
      </c>
    </row>
    <row r="6815" spans="2:11" x14ac:dyDescent="0.3">
      <c r="B6815" s="126">
        <v>-37930</v>
      </c>
      <c r="K6815" s="113">
        <f t="shared" si="108"/>
        <v>-47756.424870466326</v>
      </c>
    </row>
    <row r="6816" spans="2:11" x14ac:dyDescent="0.3">
      <c r="B6816" s="126">
        <v>-29120</v>
      </c>
      <c r="K6816" s="113">
        <f t="shared" si="108"/>
        <v>-36664.0414507772</v>
      </c>
    </row>
    <row r="6817" spans="2:11" x14ac:dyDescent="0.3">
      <c r="B6817" s="126">
        <v>-19570</v>
      </c>
      <c r="K6817" s="113">
        <f t="shared" si="108"/>
        <v>-24639.948186528498</v>
      </c>
    </row>
    <row r="6818" spans="2:11" x14ac:dyDescent="0.3">
      <c r="B6818" s="126">
        <v>-10970</v>
      </c>
      <c r="K6818" s="113">
        <f t="shared" si="108"/>
        <v>-13811.968911917098</v>
      </c>
    </row>
    <row r="6819" spans="2:11" x14ac:dyDescent="0.3">
      <c r="B6819" s="126">
        <v>0</v>
      </c>
      <c r="K6819" s="113">
        <f t="shared" si="108"/>
        <v>0</v>
      </c>
    </row>
    <row r="6820" spans="2:11" x14ac:dyDescent="0.3">
      <c r="B6820" s="126">
        <v>0</v>
      </c>
      <c r="K6820" s="113">
        <f t="shared" si="108"/>
        <v>0</v>
      </c>
    </row>
    <row r="6821" spans="2:11" x14ac:dyDescent="0.3">
      <c r="B6821" s="126">
        <v>0</v>
      </c>
      <c r="K6821" s="113">
        <f t="shared" si="108"/>
        <v>0</v>
      </c>
    </row>
    <row r="6822" spans="2:11" x14ac:dyDescent="0.3">
      <c r="B6822" s="126">
        <v>0</v>
      </c>
      <c r="K6822" s="113">
        <f t="shared" si="108"/>
        <v>0</v>
      </c>
    </row>
    <row r="6823" spans="2:11" x14ac:dyDescent="0.3">
      <c r="B6823" s="126">
        <v>0</v>
      </c>
      <c r="K6823" s="113">
        <f t="shared" si="108"/>
        <v>0</v>
      </c>
    </row>
    <row r="6824" spans="2:11" x14ac:dyDescent="0.3">
      <c r="B6824" s="126">
        <v>0</v>
      </c>
      <c r="K6824" s="113">
        <f t="shared" si="108"/>
        <v>0</v>
      </c>
    </row>
    <row r="6825" spans="2:11" x14ac:dyDescent="0.3">
      <c r="B6825" s="126">
        <v>0</v>
      </c>
      <c r="K6825" s="113">
        <f t="shared" si="108"/>
        <v>0</v>
      </c>
    </row>
    <row r="6826" spans="2:11" x14ac:dyDescent="0.3">
      <c r="B6826" s="126">
        <v>0</v>
      </c>
      <c r="K6826" s="113">
        <f t="shared" si="108"/>
        <v>0</v>
      </c>
    </row>
    <row r="6827" spans="2:11" x14ac:dyDescent="0.3">
      <c r="B6827" s="126">
        <v>0</v>
      </c>
      <c r="K6827" s="113">
        <f t="shared" si="108"/>
        <v>0</v>
      </c>
    </row>
    <row r="6828" spans="2:11" x14ac:dyDescent="0.3">
      <c r="B6828" s="126">
        <v>0</v>
      </c>
      <c r="K6828" s="113">
        <f t="shared" si="108"/>
        <v>0</v>
      </c>
    </row>
    <row r="6829" spans="2:11" x14ac:dyDescent="0.3">
      <c r="B6829" s="126">
        <v>-5770</v>
      </c>
      <c r="K6829" s="113">
        <f t="shared" si="108"/>
        <v>-7264.8186528497408</v>
      </c>
    </row>
    <row r="6830" spans="2:11" x14ac:dyDescent="0.3">
      <c r="B6830" s="126">
        <v>-930</v>
      </c>
      <c r="K6830" s="113">
        <f t="shared" si="108"/>
        <v>-1170.9326424870467</v>
      </c>
    </row>
    <row r="6831" spans="2:11" x14ac:dyDescent="0.3">
      <c r="B6831" s="126">
        <v>-3150</v>
      </c>
      <c r="K6831" s="113">
        <f t="shared" si="108"/>
        <v>-3966.0621761658031</v>
      </c>
    </row>
    <row r="6832" spans="2:11" x14ac:dyDescent="0.3">
      <c r="B6832" s="126">
        <v>-17120</v>
      </c>
      <c r="K6832" s="113">
        <f t="shared" si="108"/>
        <v>-21555.233160621763</v>
      </c>
    </row>
    <row r="6833" spans="2:11" x14ac:dyDescent="0.3">
      <c r="B6833" s="126">
        <v>-32110</v>
      </c>
      <c r="K6833" s="113">
        <f t="shared" si="108"/>
        <v>-40428.652849740931</v>
      </c>
    </row>
    <row r="6834" spans="2:11" x14ac:dyDescent="0.3">
      <c r="B6834" s="126">
        <v>-43910</v>
      </c>
      <c r="K6834" s="113">
        <f t="shared" si="108"/>
        <v>-55285.647668393787</v>
      </c>
    </row>
    <row r="6835" spans="2:11" x14ac:dyDescent="0.3">
      <c r="B6835" s="126">
        <v>-52030</v>
      </c>
      <c r="K6835" s="113">
        <f t="shared" si="108"/>
        <v>-65509.274611398963</v>
      </c>
    </row>
    <row r="6836" spans="2:11" x14ac:dyDescent="0.3">
      <c r="B6836" s="126">
        <v>-57720</v>
      </c>
      <c r="K6836" s="113">
        <f t="shared" si="108"/>
        <v>-72673.367875647673</v>
      </c>
    </row>
    <row r="6837" spans="2:11" x14ac:dyDescent="0.3">
      <c r="B6837" s="126">
        <v>-59560</v>
      </c>
      <c r="K6837" s="113">
        <f t="shared" si="108"/>
        <v>-74990.051813471509</v>
      </c>
    </row>
    <row r="6838" spans="2:11" x14ac:dyDescent="0.3">
      <c r="B6838" s="126">
        <v>-62560</v>
      </c>
      <c r="K6838" s="113">
        <f t="shared" si="108"/>
        <v>-78767.253886010367</v>
      </c>
    </row>
    <row r="6839" spans="2:11" x14ac:dyDescent="0.3">
      <c r="B6839" s="126">
        <v>-57470</v>
      </c>
      <c r="K6839" s="113">
        <f t="shared" si="108"/>
        <v>-72358.601036269436</v>
      </c>
    </row>
    <row r="6840" spans="2:11" x14ac:dyDescent="0.3">
      <c r="B6840" s="126">
        <v>-43880</v>
      </c>
      <c r="K6840" s="113">
        <f t="shared" si="108"/>
        <v>-55247.875647668392</v>
      </c>
    </row>
    <row r="6841" spans="2:11" x14ac:dyDescent="0.3">
      <c r="B6841" s="126">
        <v>-33140</v>
      </c>
      <c r="K6841" s="113">
        <f t="shared" si="108"/>
        <v>-41725.492227979274</v>
      </c>
    </row>
    <row r="6842" spans="2:11" x14ac:dyDescent="0.3">
      <c r="B6842" s="126">
        <v>-24190</v>
      </c>
      <c r="K6842" s="113">
        <f t="shared" si="108"/>
        <v>-30456.839378238343</v>
      </c>
    </row>
    <row r="6843" spans="2:11" x14ac:dyDescent="0.3">
      <c r="B6843" s="126">
        <v>0</v>
      </c>
      <c r="K6843" s="113">
        <f t="shared" si="108"/>
        <v>0</v>
      </c>
    </row>
    <row r="6844" spans="2:11" x14ac:dyDescent="0.3">
      <c r="B6844" s="126">
        <v>0</v>
      </c>
      <c r="K6844" s="113">
        <f t="shared" si="108"/>
        <v>0</v>
      </c>
    </row>
    <row r="6845" spans="2:11" x14ac:dyDescent="0.3">
      <c r="B6845" s="126">
        <v>0</v>
      </c>
      <c r="K6845" s="113">
        <f t="shared" si="108"/>
        <v>0</v>
      </c>
    </row>
    <row r="6846" spans="2:11" x14ac:dyDescent="0.3">
      <c r="B6846" s="126">
        <v>0</v>
      </c>
      <c r="K6846" s="113">
        <f t="shared" si="108"/>
        <v>0</v>
      </c>
    </row>
    <row r="6847" spans="2:11" x14ac:dyDescent="0.3">
      <c r="B6847" s="126">
        <v>0</v>
      </c>
      <c r="K6847" s="113">
        <f t="shared" si="108"/>
        <v>0</v>
      </c>
    </row>
    <row r="6848" spans="2:11" x14ac:dyDescent="0.3">
      <c r="B6848" s="126">
        <v>0</v>
      </c>
      <c r="K6848" s="113">
        <f t="shared" si="108"/>
        <v>0</v>
      </c>
    </row>
    <row r="6849" spans="2:11" x14ac:dyDescent="0.3">
      <c r="B6849" s="126">
        <v>0</v>
      </c>
      <c r="K6849" s="113">
        <f t="shared" si="108"/>
        <v>0</v>
      </c>
    </row>
    <row r="6850" spans="2:11" x14ac:dyDescent="0.3">
      <c r="B6850" s="126">
        <v>0</v>
      </c>
      <c r="K6850" s="113">
        <f t="shared" si="108"/>
        <v>0</v>
      </c>
    </row>
    <row r="6851" spans="2:11" x14ac:dyDescent="0.3">
      <c r="B6851" s="126">
        <v>0</v>
      </c>
      <c r="K6851" s="113">
        <f t="shared" si="108"/>
        <v>0</v>
      </c>
    </row>
    <row r="6852" spans="2:11" x14ac:dyDescent="0.3">
      <c r="B6852" s="126">
        <v>0</v>
      </c>
      <c r="K6852" s="113">
        <f t="shared" si="108"/>
        <v>0</v>
      </c>
    </row>
    <row r="6853" spans="2:11" x14ac:dyDescent="0.3">
      <c r="B6853" s="126">
        <v>0</v>
      </c>
      <c r="K6853" s="113">
        <f t="shared" si="108"/>
        <v>0</v>
      </c>
    </row>
    <row r="6854" spans="2:11" x14ac:dyDescent="0.3">
      <c r="B6854" s="126">
        <v>-16660</v>
      </c>
      <c r="K6854" s="113">
        <f t="shared" si="108"/>
        <v>-20976.062176165804</v>
      </c>
    </row>
    <row r="6855" spans="2:11" x14ac:dyDescent="0.3">
      <c r="B6855" s="126">
        <v>-10780</v>
      </c>
      <c r="K6855" s="113">
        <f t="shared" si="108"/>
        <v>-13572.746113989637</v>
      </c>
    </row>
    <row r="6856" spans="2:11" x14ac:dyDescent="0.3">
      <c r="B6856" s="126">
        <v>-17090</v>
      </c>
      <c r="K6856" s="113">
        <f t="shared" ref="K6856:K6919" si="109">IF(B6856&gt;0,B6856*(1-(1/4.03)),B6856*(1+(1/3.86)))</f>
        <v>-21517.461139896375</v>
      </c>
    </row>
    <row r="6857" spans="2:11" x14ac:dyDescent="0.3">
      <c r="B6857" s="126">
        <v>-25830</v>
      </c>
      <c r="K6857" s="113">
        <f t="shared" si="109"/>
        <v>-32521.709844559588</v>
      </c>
    </row>
    <row r="6858" spans="2:11" x14ac:dyDescent="0.3">
      <c r="B6858" s="126">
        <v>-31930</v>
      </c>
      <c r="K6858" s="113">
        <f t="shared" si="109"/>
        <v>-40202.020725388604</v>
      </c>
    </row>
    <row r="6859" spans="2:11" x14ac:dyDescent="0.3">
      <c r="B6859" s="126">
        <v>-36240</v>
      </c>
      <c r="K6859" s="113">
        <f t="shared" si="109"/>
        <v>-45628.601036269429</v>
      </c>
    </row>
    <row r="6860" spans="2:11" x14ac:dyDescent="0.3">
      <c r="B6860" s="126">
        <v>-37420</v>
      </c>
      <c r="K6860" s="113">
        <f t="shared" si="109"/>
        <v>-47114.300518134718</v>
      </c>
    </row>
    <row r="6861" spans="2:11" x14ac:dyDescent="0.3">
      <c r="B6861" s="126">
        <v>-32140</v>
      </c>
      <c r="K6861" s="113">
        <f t="shared" si="109"/>
        <v>-40466.424870466319</v>
      </c>
    </row>
    <row r="6862" spans="2:11" x14ac:dyDescent="0.3">
      <c r="B6862" s="126">
        <v>-27790</v>
      </c>
      <c r="K6862" s="113">
        <f t="shared" si="109"/>
        <v>-34989.481865284972</v>
      </c>
    </row>
    <row r="6863" spans="2:11" x14ac:dyDescent="0.3">
      <c r="B6863" s="126">
        <v>-23150</v>
      </c>
      <c r="K6863" s="113">
        <f t="shared" si="109"/>
        <v>-29147.40932642487</v>
      </c>
    </row>
    <row r="6864" spans="2:11" x14ac:dyDescent="0.3">
      <c r="B6864" s="126">
        <v>-14470</v>
      </c>
      <c r="K6864" s="113">
        <f t="shared" si="109"/>
        <v>-18218.704663212437</v>
      </c>
    </row>
    <row r="6865" spans="2:11" x14ac:dyDescent="0.3">
      <c r="B6865" s="126">
        <v>-6590</v>
      </c>
      <c r="K6865" s="113">
        <f t="shared" si="109"/>
        <v>-8297.2538860103632</v>
      </c>
    </row>
    <row r="6866" spans="2:11" x14ac:dyDescent="0.3">
      <c r="B6866" s="126">
        <v>-1820</v>
      </c>
      <c r="K6866" s="113">
        <f t="shared" si="109"/>
        <v>-2291.502590673575</v>
      </c>
    </row>
    <row r="6867" spans="2:11" x14ac:dyDescent="0.3">
      <c r="B6867" s="126">
        <v>0</v>
      </c>
      <c r="K6867" s="113">
        <f t="shared" si="109"/>
        <v>0</v>
      </c>
    </row>
    <row r="6868" spans="2:11" x14ac:dyDescent="0.3">
      <c r="B6868" s="126">
        <v>0</v>
      </c>
      <c r="K6868" s="113">
        <f t="shared" si="109"/>
        <v>0</v>
      </c>
    </row>
    <row r="6869" spans="2:11" x14ac:dyDescent="0.3">
      <c r="B6869" s="126">
        <v>0</v>
      </c>
      <c r="K6869" s="113">
        <f t="shared" si="109"/>
        <v>0</v>
      </c>
    </row>
    <row r="6870" spans="2:11" x14ac:dyDescent="0.3">
      <c r="B6870" s="126">
        <v>0</v>
      </c>
      <c r="K6870" s="113">
        <f t="shared" si="109"/>
        <v>0</v>
      </c>
    </row>
    <row r="6871" spans="2:11" x14ac:dyDescent="0.3">
      <c r="B6871" s="126">
        <v>0</v>
      </c>
      <c r="K6871" s="113">
        <f t="shared" si="109"/>
        <v>0</v>
      </c>
    </row>
    <row r="6872" spans="2:11" x14ac:dyDescent="0.3">
      <c r="B6872" s="126">
        <v>0</v>
      </c>
      <c r="K6872" s="113">
        <f t="shared" si="109"/>
        <v>0</v>
      </c>
    </row>
    <row r="6873" spans="2:11" x14ac:dyDescent="0.3">
      <c r="B6873" s="126">
        <v>0</v>
      </c>
      <c r="K6873" s="113">
        <f t="shared" si="109"/>
        <v>0</v>
      </c>
    </row>
    <row r="6874" spans="2:11" x14ac:dyDescent="0.3">
      <c r="B6874" s="126">
        <v>0</v>
      </c>
      <c r="K6874" s="113">
        <f t="shared" si="109"/>
        <v>0</v>
      </c>
    </row>
    <row r="6875" spans="2:11" x14ac:dyDescent="0.3">
      <c r="B6875" s="126">
        <v>0</v>
      </c>
      <c r="K6875" s="113">
        <f t="shared" si="109"/>
        <v>0</v>
      </c>
    </row>
    <row r="6876" spans="2:11" x14ac:dyDescent="0.3">
      <c r="B6876" s="126">
        <v>0</v>
      </c>
      <c r="K6876" s="113">
        <f t="shared" si="109"/>
        <v>0</v>
      </c>
    </row>
    <row r="6877" spans="2:11" x14ac:dyDescent="0.3">
      <c r="B6877" s="126">
        <v>0</v>
      </c>
      <c r="K6877" s="113">
        <f t="shared" si="109"/>
        <v>0</v>
      </c>
    </row>
    <row r="6878" spans="2:11" x14ac:dyDescent="0.3">
      <c r="B6878" s="126">
        <v>0</v>
      </c>
      <c r="K6878" s="113">
        <f t="shared" si="109"/>
        <v>0</v>
      </c>
    </row>
    <row r="6879" spans="2:11" x14ac:dyDescent="0.3">
      <c r="B6879" s="126">
        <v>0</v>
      </c>
      <c r="K6879" s="113">
        <f t="shared" si="109"/>
        <v>0</v>
      </c>
    </row>
    <row r="6880" spans="2:11" x14ac:dyDescent="0.3">
      <c r="B6880" s="126">
        <v>0</v>
      </c>
      <c r="K6880" s="113">
        <f t="shared" si="109"/>
        <v>0</v>
      </c>
    </row>
    <row r="6881" spans="2:11" x14ac:dyDescent="0.3">
      <c r="B6881" s="126">
        <v>-2280</v>
      </c>
      <c r="K6881" s="113">
        <f t="shared" si="109"/>
        <v>-2870.6735751295337</v>
      </c>
    </row>
    <row r="6882" spans="2:11" x14ac:dyDescent="0.3">
      <c r="B6882" s="126">
        <v>-140</v>
      </c>
      <c r="K6882" s="113">
        <f t="shared" si="109"/>
        <v>-176.26943005181349</v>
      </c>
    </row>
    <row r="6883" spans="2:11" x14ac:dyDescent="0.3">
      <c r="B6883" s="126">
        <v>-3690</v>
      </c>
      <c r="K6883" s="113">
        <f t="shared" si="109"/>
        <v>-4645.958549222798</v>
      </c>
    </row>
    <row r="6884" spans="2:11" x14ac:dyDescent="0.3">
      <c r="B6884" s="126">
        <v>-7250</v>
      </c>
      <c r="K6884" s="113">
        <f t="shared" si="109"/>
        <v>-9128.2383419689122</v>
      </c>
    </row>
    <row r="6885" spans="2:11" x14ac:dyDescent="0.3">
      <c r="B6885" s="126">
        <v>-10810</v>
      </c>
      <c r="K6885" s="113">
        <f t="shared" si="109"/>
        <v>-13610.518134715026</v>
      </c>
    </row>
    <row r="6886" spans="2:11" x14ac:dyDescent="0.3">
      <c r="B6886" s="126">
        <v>-10590</v>
      </c>
      <c r="K6886" s="113">
        <f t="shared" si="109"/>
        <v>-13333.523316062177</v>
      </c>
    </row>
    <row r="6887" spans="2:11" x14ac:dyDescent="0.3">
      <c r="B6887" s="126">
        <v>-7350</v>
      </c>
      <c r="K6887" s="113">
        <f t="shared" si="109"/>
        <v>-9254.1450777202081</v>
      </c>
    </row>
    <row r="6888" spans="2:11" x14ac:dyDescent="0.3">
      <c r="B6888" s="126">
        <v>0</v>
      </c>
      <c r="K6888" s="113">
        <f t="shared" si="109"/>
        <v>0</v>
      </c>
    </row>
    <row r="6889" spans="2:11" x14ac:dyDescent="0.3">
      <c r="B6889" s="126">
        <v>0</v>
      </c>
      <c r="K6889" s="113">
        <f t="shared" si="109"/>
        <v>0</v>
      </c>
    </row>
    <row r="6890" spans="2:11" x14ac:dyDescent="0.3">
      <c r="B6890" s="126">
        <v>0</v>
      </c>
      <c r="K6890" s="113">
        <f t="shared" si="109"/>
        <v>0</v>
      </c>
    </row>
    <row r="6891" spans="2:11" x14ac:dyDescent="0.3">
      <c r="B6891" s="126">
        <v>0</v>
      </c>
      <c r="K6891" s="113">
        <f t="shared" si="109"/>
        <v>0</v>
      </c>
    </row>
    <row r="6892" spans="2:11" x14ac:dyDescent="0.3">
      <c r="B6892" s="126">
        <v>0</v>
      </c>
      <c r="K6892" s="113">
        <f t="shared" si="109"/>
        <v>0</v>
      </c>
    </row>
    <row r="6893" spans="2:11" x14ac:dyDescent="0.3">
      <c r="B6893" s="126">
        <v>0</v>
      </c>
      <c r="K6893" s="113">
        <f t="shared" si="109"/>
        <v>0</v>
      </c>
    </row>
    <row r="6894" spans="2:11" x14ac:dyDescent="0.3">
      <c r="B6894" s="126">
        <v>0</v>
      </c>
      <c r="K6894" s="113">
        <f t="shared" si="109"/>
        <v>0</v>
      </c>
    </row>
    <row r="6895" spans="2:11" x14ac:dyDescent="0.3">
      <c r="B6895" s="126">
        <v>0</v>
      </c>
      <c r="K6895" s="113">
        <f t="shared" si="109"/>
        <v>0</v>
      </c>
    </row>
    <row r="6896" spans="2:11" x14ac:dyDescent="0.3">
      <c r="B6896" s="126">
        <v>0</v>
      </c>
      <c r="K6896" s="113">
        <f t="shared" si="109"/>
        <v>0</v>
      </c>
    </row>
    <row r="6897" spans="2:11" x14ac:dyDescent="0.3">
      <c r="B6897" s="126">
        <v>0</v>
      </c>
      <c r="K6897" s="113">
        <f t="shared" si="109"/>
        <v>0</v>
      </c>
    </row>
    <row r="6898" spans="2:11" x14ac:dyDescent="0.3">
      <c r="B6898" s="126">
        <v>0</v>
      </c>
      <c r="K6898" s="113">
        <f t="shared" si="109"/>
        <v>0</v>
      </c>
    </row>
    <row r="6899" spans="2:11" x14ac:dyDescent="0.3">
      <c r="B6899" s="126">
        <v>0</v>
      </c>
      <c r="K6899" s="113">
        <f t="shared" si="109"/>
        <v>0</v>
      </c>
    </row>
    <row r="6900" spans="2:11" x14ac:dyDescent="0.3">
      <c r="B6900" s="126">
        <v>0</v>
      </c>
      <c r="K6900" s="113">
        <f t="shared" si="109"/>
        <v>0</v>
      </c>
    </row>
    <row r="6901" spans="2:11" x14ac:dyDescent="0.3">
      <c r="B6901" s="126">
        <v>7630</v>
      </c>
      <c r="K6901" s="113">
        <f t="shared" si="109"/>
        <v>5736.6997518610424</v>
      </c>
    </row>
    <row r="6902" spans="2:11" x14ac:dyDescent="0.3">
      <c r="B6902" s="126">
        <v>7310</v>
      </c>
      <c r="K6902" s="113">
        <f t="shared" si="109"/>
        <v>5496.1042183622831</v>
      </c>
    </row>
    <row r="6903" spans="2:11" x14ac:dyDescent="0.3">
      <c r="B6903" s="126">
        <v>140</v>
      </c>
      <c r="K6903" s="113">
        <f t="shared" si="109"/>
        <v>105.26054590570719</v>
      </c>
    </row>
    <row r="6904" spans="2:11" x14ac:dyDescent="0.3">
      <c r="B6904" s="126">
        <v>-910</v>
      </c>
      <c r="K6904" s="113">
        <f t="shared" si="109"/>
        <v>-1145.7512953367875</v>
      </c>
    </row>
    <row r="6905" spans="2:11" x14ac:dyDescent="0.3">
      <c r="B6905" s="126">
        <v>-5370</v>
      </c>
      <c r="K6905" s="113">
        <f t="shared" si="109"/>
        <v>-6761.1917098445601</v>
      </c>
    </row>
    <row r="6906" spans="2:11" x14ac:dyDescent="0.3">
      <c r="B6906" s="126">
        <v>-17860</v>
      </c>
      <c r="K6906" s="113">
        <f t="shared" si="109"/>
        <v>-22486.943005181347</v>
      </c>
    </row>
    <row r="6907" spans="2:11" x14ac:dyDescent="0.3">
      <c r="B6907" s="126">
        <v>-27450</v>
      </c>
      <c r="K6907" s="113">
        <f t="shared" si="109"/>
        <v>-34561.398963730571</v>
      </c>
    </row>
    <row r="6908" spans="2:11" x14ac:dyDescent="0.3">
      <c r="B6908" s="126">
        <v>-34190</v>
      </c>
      <c r="K6908" s="113">
        <f t="shared" si="109"/>
        <v>-43047.512953367877</v>
      </c>
    </row>
    <row r="6909" spans="2:11" x14ac:dyDescent="0.3">
      <c r="B6909" s="126">
        <v>-37180</v>
      </c>
      <c r="K6909" s="113">
        <f t="shared" si="109"/>
        <v>-46812.124352331608</v>
      </c>
    </row>
    <row r="6910" spans="2:11" x14ac:dyDescent="0.3">
      <c r="B6910" s="126">
        <v>-37120</v>
      </c>
      <c r="K6910" s="113">
        <f t="shared" si="109"/>
        <v>-46736.580310880832</v>
      </c>
    </row>
    <row r="6911" spans="2:11" x14ac:dyDescent="0.3">
      <c r="B6911" s="126">
        <v>-32259.999999999996</v>
      </c>
      <c r="K6911" s="113">
        <f t="shared" si="109"/>
        <v>-40617.51295336787</v>
      </c>
    </row>
    <row r="6912" spans="2:11" x14ac:dyDescent="0.3">
      <c r="B6912" s="126">
        <v>-22940</v>
      </c>
      <c r="K6912" s="113">
        <f t="shared" si="109"/>
        <v>-28883.005181347151</v>
      </c>
    </row>
    <row r="6913" spans="2:11" x14ac:dyDescent="0.3">
      <c r="B6913" s="126">
        <v>-14230</v>
      </c>
      <c r="K6913" s="113">
        <f t="shared" si="109"/>
        <v>-17916.528497409327</v>
      </c>
    </row>
    <row r="6914" spans="2:11" x14ac:dyDescent="0.3">
      <c r="B6914" s="126">
        <v>-7070</v>
      </c>
      <c r="K6914" s="113">
        <f t="shared" si="109"/>
        <v>-8901.6062176165797</v>
      </c>
    </row>
    <row r="6915" spans="2:11" x14ac:dyDescent="0.3">
      <c r="B6915" s="126">
        <v>0</v>
      </c>
      <c r="K6915" s="113">
        <f t="shared" si="109"/>
        <v>0</v>
      </c>
    </row>
    <row r="6916" spans="2:11" x14ac:dyDescent="0.3">
      <c r="B6916" s="126">
        <v>0</v>
      </c>
      <c r="K6916" s="113">
        <f t="shared" si="109"/>
        <v>0</v>
      </c>
    </row>
    <row r="6917" spans="2:11" x14ac:dyDescent="0.3">
      <c r="B6917" s="126">
        <v>0</v>
      </c>
      <c r="K6917" s="113">
        <f t="shared" si="109"/>
        <v>0</v>
      </c>
    </row>
    <row r="6918" spans="2:11" x14ac:dyDescent="0.3">
      <c r="B6918" s="126">
        <v>0</v>
      </c>
      <c r="K6918" s="113">
        <f t="shared" si="109"/>
        <v>0</v>
      </c>
    </row>
    <row r="6919" spans="2:11" x14ac:dyDescent="0.3">
      <c r="B6919" s="126">
        <v>0</v>
      </c>
      <c r="K6919" s="113">
        <f t="shared" si="109"/>
        <v>0</v>
      </c>
    </row>
    <row r="6920" spans="2:11" x14ac:dyDescent="0.3">
      <c r="B6920" s="126">
        <v>0</v>
      </c>
      <c r="K6920" s="113">
        <f t="shared" ref="K6920:K6983" si="110">IF(B6920&gt;0,B6920*(1-(1/4.03)),B6920*(1+(1/3.86)))</f>
        <v>0</v>
      </c>
    </row>
    <row r="6921" spans="2:11" x14ac:dyDescent="0.3">
      <c r="B6921" s="126">
        <v>0</v>
      </c>
      <c r="K6921" s="113">
        <f t="shared" si="110"/>
        <v>0</v>
      </c>
    </row>
    <row r="6922" spans="2:11" x14ac:dyDescent="0.3">
      <c r="B6922" s="126">
        <v>0</v>
      </c>
      <c r="K6922" s="113">
        <f t="shared" si="110"/>
        <v>0</v>
      </c>
    </row>
    <row r="6923" spans="2:11" x14ac:dyDescent="0.3">
      <c r="B6923" s="126">
        <v>0</v>
      </c>
      <c r="K6923" s="113">
        <f t="shared" si="110"/>
        <v>0</v>
      </c>
    </row>
    <row r="6924" spans="2:11" x14ac:dyDescent="0.3">
      <c r="B6924" s="126">
        <v>0</v>
      </c>
      <c r="K6924" s="113">
        <f t="shared" si="110"/>
        <v>0</v>
      </c>
    </row>
    <row r="6925" spans="2:11" x14ac:dyDescent="0.3">
      <c r="B6925" s="126">
        <v>-3440</v>
      </c>
      <c r="K6925" s="113">
        <f t="shared" si="110"/>
        <v>-4331.1917098445601</v>
      </c>
    </row>
    <row r="6926" spans="2:11" x14ac:dyDescent="0.3">
      <c r="B6926" s="126">
        <v>40</v>
      </c>
      <c r="K6926" s="113">
        <f t="shared" si="110"/>
        <v>30.074441687344912</v>
      </c>
    </row>
    <row r="6927" spans="2:11" x14ac:dyDescent="0.3">
      <c r="B6927" s="126">
        <v>-1200</v>
      </c>
      <c r="K6927" s="113">
        <f t="shared" si="110"/>
        <v>-1510.8808290155441</v>
      </c>
    </row>
    <row r="6928" spans="2:11" x14ac:dyDescent="0.3">
      <c r="B6928" s="126">
        <v>-4620</v>
      </c>
      <c r="K6928" s="113">
        <f t="shared" si="110"/>
        <v>-5816.8911917098449</v>
      </c>
    </row>
    <row r="6929" spans="2:11" x14ac:dyDescent="0.3">
      <c r="B6929" s="126">
        <v>-19720</v>
      </c>
      <c r="K6929" s="113">
        <f t="shared" si="110"/>
        <v>-24828.808290155441</v>
      </c>
    </row>
    <row r="6930" spans="2:11" x14ac:dyDescent="0.3">
      <c r="B6930" s="126">
        <v>-30270</v>
      </c>
      <c r="K6930" s="113">
        <f t="shared" si="110"/>
        <v>-38111.968911917102</v>
      </c>
    </row>
    <row r="6931" spans="2:11" x14ac:dyDescent="0.3">
      <c r="B6931" s="126">
        <v>-37240</v>
      </c>
      <c r="K6931" s="113">
        <f t="shared" si="110"/>
        <v>-46887.668393782384</v>
      </c>
    </row>
    <row r="6932" spans="2:11" x14ac:dyDescent="0.3">
      <c r="B6932" s="126">
        <v>-42090</v>
      </c>
      <c r="K6932" s="113">
        <f t="shared" si="110"/>
        <v>-52994.145077720212</v>
      </c>
    </row>
    <row r="6933" spans="2:11" x14ac:dyDescent="0.3">
      <c r="B6933" s="126">
        <v>-44450</v>
      </c>
      <c r="K6933" s="113">
        <f t="shared" si="110"/>
        <v>-55965.544041450776</v>
      </c>
    </row>
    <row r="6934" spans="2:11" x14ac:dyDescent="0.3">
      <c r="B6934" s="126">
        <v>-44120</v>
      </c>
      <c r="K6934" s="113">
        <f t="shared" si="110"/>
        <v>-55550.051813471502</v>
      </c>
    </row>
    <row r="6935" spans="2:11" x14ac:dyDescent="0.3">
      <c r="B6935" s="126">
        <v>-39900</v>
      </c>
      <c r="K6935" s="113">
        <f t="shared" si="110"/>
        <v>-50236.787564766841</v>
      </c>
    </row>
    <row r="6936" spans="2:11" x14ac:dyDescent="0.3">
      <c r="B6936" s="126">
        <v>-31750</v>
      </c>
      <c r="K6936" s="113">
        <f t="shared" si="110"/>
        <v>-39975.388601036269</v>
      </c>
    </row>
    <row r="6937" spans="2:11" x14ac:dyDescent="0.3">
      <c r="B6937" s="126">
        <v>-23480</v>
      </c>
      <c r="K6937" s="113">
        <f t="shared" si="110"/>
        <v>-29562.901554404147</v>
      </c>
    </row>
    <row r="6938" spans="2:11" x14ac:dyDescent="0.3">
      <c r="B6938" s="126">
        <v>-16190.000000000002</v>
      </c>
      <c r="K6938" s="113">
        <f t="shared" si="110"/>
        <v>-20384.300518134718</v>
      </c>
    </row>
    <row r="6939" spans="2:11" x14ac:dyDescent="0.3">
      <c r="B6939" s="126">
        <v>0</v>
      </c>
      <c r="K6939" s="113">
        <f t="shared" si="110"/>
        <v>0</v>
      </c>
    </row>
    <row r="6940" spans="2:11" x14ac:dyDescent="0.3">
      <c r="B6940" s="126">
        <v>0</v>
      </c>
      <c r="K6940" s="113">
        <f t="shared" si="110"/>
        <v>0</v>
      </c>
    </row>
    <row r="6941" spans="2:11" x14ac:dyDescent="0.3">
      <c r="B6941" s="126">
        <v>0</v>
      </c>
      <c r="K6941" s="113">
        <f t="shared" si="110"/>
        <v>0</v>
      </c>
    </row>
    <row r="6942" spans="2:11" x14ac:dyDescent="0.3">
      <c r="B6942" s="126">
        <v>0</v>
      </c>
      <c r="K6942" s="113">
        <f t="shared" si="110"/>
        <v>0</v>
      </c>
    </row>
    <row r="6943" spans="2:11" x14ac:dyDescent="0.3">
      <c r="B6943" s="126">
        <v>0</v>
      </c>
      <c r="K6943" s="113">
        <f t="shared" si="110"/>
        <v>0</v>
      </c>
    </row>
    <row r="6944" spans="2:11" x14ac:dyDescent="0.3">
      <c r="B6944" s="126">
        <v>0</v>
      </c>
      <c r="K6944" s="113">
        <f t="shared" si="110"/>
        <v>0</v>
      </c>
    </row>
    <row r="6945" spans="2:11" x14ac:dyDescent="0.3">
      <c r="B6945" s="126">
        <v>0</v>
      </c>
      <c r="K6945" s="113">
        <f t="shared" si="110"/>
        <v>0</v>
      </c>
    </row>
    <row r="6946" spans="2:11" x14ac:dyDescent="0.3">
      <c r="B6946" s="126">
        <v>0</v>
      </c>
      <c r="K6946" s="113">
        <f t="shared" si="110"/>
        <v>0</v>
      </c>
    </row>
    <row r="6947" spans="2:11" x14ac:dyDescent="0.3">
      <c r="B6947" s="126">
        <v>0</v>
      </c>
      <c r="K6947" s="113">
        <f t="shared" si="110"/>
        <v>0</v>
      </c>
    </row>
    <row r="6948" spans="2:11" x14ac:dyDescent="0.3">
      <c r="B6948" s="126">
        <v>0</v>
      </c>
      <c r="K6948" s="113">
        <f t="shared" si="110"/>
        <v>0</v>
      </c>
    </row>
    <row r="6949" spans="2:11" x14ac:dyDescent="0.3">
      <c r="B6949" s="126">
        <v>-9260</v>
      </c>
      <c r="K6949" s="113">
        <f t="shared" si="110"/>
        <v>-11658.963730569949</v>
      </c>
    </row>
    <row r="6950" spans="2:11" x14ac:dyDescent="0.3">
      <c r="B6950" s="126">
        <v>-3800</v>
      </c>
      <c r="K6950" s="113">
        <f t="shared" si="110"/>
        <v>-4784.4559585492225</v>
      </c>
    </row>
    <row r="6951" spans="2:11" x14ac:dyDescent="0.3">
      <c r="B6951" s="126">
        <v>-15260</v>
      </c>
      <c r="K6951" s="113">
        <f t="shared" si="110"/>
        <v>-19213.367875647669</v>
      </c>
    </row>
    <row r="6952" spans="2:11" x14ac:dyDescent="0.3">
      <c r="B6952" s="126">
        <v>-28880</v>
      </c>
      <c r="K6952" s="113">
        <f t="shared" si="110"/>
        <v>-36361.865284974097</v>
      </c>
    </row>
    <row r="6953" spans="2:11" x14ac:dyDescent="0.3">
      <c r="B6953" s="126">
        <v>-39160</v>
      </c>
      <c r="K6953" s="113">
        <f t="shared" si="110"/>
        <v>-49305.077720207257</v>
      </c>
    </row>
    <row r="6954" spans="2:11" x14ac:dyDescent="0.3">
      <c r="B6954" s="126">
        <v>-44740</v>
      </c>
      <c r="K6954" s="113">
        <f t="shared" si="110"/>
        <v>-56330.673575129535</v>
      </c>
    </row>
    <row r="6955" spans="2:11" x14ac:dyDescent="0.3">
      <c r="B6955" s="126">
        <v>-54230</v>
      </c>
      <c r="K6955" s="113">
        <f t="shared" si="110"/>
        <v>-68279.222797927461</v>
      </c>
    </row>
    <row r="6956" spans="2:11" x14ac:dyDescent="0.3">
      <c r="B6956" s="126">
        <v>-56470</v>
      </c>
      <c r="K6956" s="113">
        <f t="shared" si="110"/>
        <v>-71099.533678756474</v>
      </c>
    </row>
    <row r="6957" spans="2:11" x14ac:dyDescent="0.3">
      <c r="B6957" s="126">
        <v>-56920</v>
      </c>
      <c r="K6957" s="113">
        <f t="shared" si="110"/>
        <v>-71666.113989637306</v>
      </c>
    </row>
    <row r="6958" spans="2:11" x14ac:dyDescent="0.3">
      <c r="B6958" s="126">
        <v>-55360</v>
      </c>
      <c r="K6958" s="113">
        <f t="shared" si="110"/>
        <v>-69701.968911917094</v>
      </c>
    </row>
    <row r="6959" spans="2:11" x14ac:dyDescent="0.3">
      <c r="B6959" s="126">
        <v>-49090</v>
      </c>
      <c r="K6959" s="113">
        <f t="shared" si="110"/>
        <v>-61807.616580310882</v>
      </c>
    </row>
    <row r="6960" spans="2:11" x14ac:dyDescent="0.3">
      <c r="B6960" s="126">
        <v>-39460</v>
      </c>
      <c r="K6960" s="113">
        <f t="shared" si="110"/>
        <v>-49682.797927461143</v>
      </c>
    </row>
    <row r="6961" spans="2:11" x14ac:dyDescent="0.3">
      <c r="B6961" s="126">
        <v>-30500</v>
      </c>
      <c r="K6961" s="113">
        <f t="shared" si="110"/>
        <v>-38401.554404145078</v>
      </c>
    </row>
    <row r="6962" spans="2:11" x14ac:dyDescent="0.3">
      <c r="B6962" s="126">
        <v>-23290</v>
      </c>
      <c r="K6962" s="113">
        <f t="shared" si="110"/>
        <v>-29323.678756476686</v>
      </c>
    </row>
    <row r="6963" spans="2:11" x14ac:dyDescent="0.3">
      <c r="B6963" s="126">
        <v>0</v>
      </c>
      <c r="K6963" s="113">
        <f t="shared" si="110"/>
        <v>0</v>
      </c>
    </row>
    <row r="6964" spans="2:11" x14ac:dyDescent="0.3">
      <c r="B6964" s="126">
        <v>0</v>
      </c>
      <c r="K6964" s="113">
        <f t="shared" si="110"/>
        <v>0</v>
      </c>
    </row>
    <row r="6965" spans="2:11" x14ac:dyDescent="0.3">
      <c r="B6965" s="126">
        <v>0</v>
      </c>
      <c r="K6965" s="113">
        <f t="shared" si="110"/>
        <v>0</v>
      </c>
    </row>
    <row r="6966" spans="2:11" x14ac:dyDescent="0.3">
      <c r="B6966" s="126">
        <v>0</v>
      </c>
      <c r="K6966" s="113">
        <f t="shared" si="110"/>
        <v>0</v>
      </c>
    </row>
    <row r="6967" spans="2:11" x14ac:dyDescent="0.3">
      <c r="B6967" s="126">
        <v>0</v>
      </c>
      <c r="K6967" s="113">
        <f t="shared" si="110"/>
        <v>0</v>
      </c>
    </row>
    <row r="6968" spans="2:11" x14ac:dyDescent="0.3">
      <c r="B6968" s="126">
        <v>0</v>
      </c>
      <c r="K6968" s="113">
        <f t="shared" si="110"/>
        <v>0</v>
      </c>
    </row>
    <row r="6969" spans="2:11" x14ac:dyDescent="0.3">
      <c r="B6969" s="126">
        <v>0</v>
      </c>
      <c r="K6969" s="113">
        <f t="shared" si="110"/>
        <v>0</v>
      </c>
    </row>
    <row r="6970" spans="2:11" x14ac:dyDescent="0.3">
      <c r="B6970" s="126">
        <v>0</v>
      </c>
      <c r="K6970" s="113">
        <f t="shared" si="110"/>
        <v>0</v>
      </c>
    </row>
    <row r="6971" spans="2:11" x14ac:dyDescent="0.3">
      <c r="B6971" s="126">
        <v>0</v>
      </c>
      <c r="K6971" s="113">
        <f t="shared" si="110"/>
        <v>0</v>
      </c>
    </row>
    <row r="6972" spans="2:11" x14ac:dyDescent="0.3">
      <c r="B6972" s="126">
        <v>0</v>
      </c>
      <c r="K6972" s="113">
        <f t="shared" si="110"/>
        <v>0</v>
      </c>
    </row>
    <row r="6973" spans="2:11" x14ac:dyDescent="0.3">
      <c r="B6973" s="126">
        <v>-15030</v>
      </c>
      <c r="K6973" s="113">
        <f t="shared" si="110"/>
        <v>-18923.78238341969</v>
      </c>
    </row>
    <row r="6974" spans="2:11" x14ac:dyDescent="0.3">
      <c r="B6974" s="126">
        <v>-7310</v>
      </c>
      <c r="K6974" s="113">
        <f t="shared" si="110"/>
        <v>-9203.7823834196897</v>
      </c>
    </row>
    <row r="6975" spans="2:11" x14ac:dyDescent="0.3">
      <c r="B6975" s="126">
        <v>-20220</v>
      </c>
      <c r="K6975" s="113">
        <f t="shared" si="110"/>
        <v>-25458.341968911918</v>
      </c>
    </row>
    <row r="6976" spans="2:11" x14ac:dyDescent="0.3">
      <c r="B6976" s="126">
        <v>-33060</v>
      </c>
      <c r="K6976" s="113">
        <f t="shared" si="110"/>
        <v>-41624.766839378237</v>
      </c>
    </row>
    <row r="6977" spans="2:11" x14ac:dyDescent="0.3">
      <c r="B6977" s="126">
        <v>-42610</v>
      </c>
      <c r="K6977" s="113">
        <f t="shared" si="110"/>
        <v>-53648.860103626947</v>
      </c>
    </row>
    <row r="6978" spans="2:11" x14ac:dyDescent="0.3">
      <c r="B6978" s="126">
        <v>-46710</v>
      </c>
      <c r="K6978" s="113">
        <f t="shared" si="110"/>
        <v>-58811.036269430057</v>
      </c>
    </row>
    <row r="6979" spans="2:11" x14ac:dyDescent="0.3">
      <c r="B6979" s="126">
        <v>-48850</v>
      </c>
      <c r="K6979" s="113">
        <f t="shared" si="110"/>
        <v>-61505.440414507771</v>
      </c>
    </row>
    <row r="6980" spans="2:11" x14ac:dyDescent="0.3">
      <c r="B6980" s="126">
        <v>-55450</v>
      </c>
      <c r="K6980" s="113">
        <f t="shared" si="110"/>
        <v>-69815.284974093272</v>
      </c>
    </row>
    <row r="6981" spans="2:11" x14ac:dyDescent="0.3">
      <c r="B6981" s="126">
        <v>-57700</v>
      </c>
      <c r="K6981" s="113">
        <f t="shared" si="110"/>
        <v>-72648.186528497405</v>
      </c>
    </row>
    <row r="6982" spans="2:11" x14ac:dyDescent="0.3">
      <c r="B6982" s="126">
        <v>-57890</v>
      </c>
      <c r="K6982" s="113">
        <f t="shared" si="110"/>
        <v>-72887.409326424866</v>
      </c>
    </row>
    <row r="6983" spans="2:11" x14ac:dyDescent="0.3">
      <c r="B6983" s="126">
        <v>-52550</v>
      </c>
      <c r="K6983" s="113">
        <f t="shared" si="110"/>
        <v>-66163.989637305698</v>
      </c>
    </row>
    <row r="6984" spans="2:11" x14ac:dyDescent="0.3">
      <c r="B6984" s="126">
        <v>-42730</v>
      </c>
      <c r="K6984" s="113">
        <f t="shared" ref="K6984:K7047" si="111">IF(B6984&gt;0,B6984*(1-(1/4.03)),B6984*(1+(1/3.86)))</f>
        <v>-53799.948186528498</v>
      </c>
    </row>
    <row r="6985" spans="2:11" x14ac:dyDescent="0.3">
      <c r="B6985" s="126">
        <v>-33630</v>
      </c>
      <c r="K6985" s="113">
        <f t="shared" si="111"/>
        <v>-42342.435233160621</v>
      </c>
    </row>
    <row r="6986" spans="2:11" x14ac:dyDescent="0.3">
      <c r="B6986" s="126">
        <v>-26090</v>
      </c>
      <c r="K6986" s="113">
        <f t="shared" si="111"/>
        <v>-32849.067357512955</v>
      </c>
    </row>
    <row r="6987" spans="2:11" x14ac:dyDescent="0.3">
      <c r="B6987" s="126">
        <v>0</v>
      </c>
      <c r="K6987" s="113">
        <f t="shared" si="111"/>
        <v>0</v>
      </c>
    </row>
    <row r="6988" spans="2:11" x14ac:dyDescent="0.3">
      <c r="B6988" s="126">
        <v>0</v>
      </c>
      <c r="K6988" s="113">
        <f t="shared" si="111"/>
        <v>0</v>
      </c>
    </row>
    <row r="6989" spans="2:11" x14ac:dyDescent="0.3">
      <c r="B6989" s="126">
        <v>0</v>
      </c>
      <c r="K6989" s="113">
        <f t="shared" si="111"/>
        <v>0</v>
      </c>
    </row>
    <row r="6990" spans="2:11" x14ac:dyDescent="0.3">
      <c r="B6990" s="126">
        <v>0</v>
      </c>
      <c r="K6990" s="113">
        <f t="shared" si="111"/>
        <v>0</v>
      </c>
    </row>
    <row r="6991" spans="2:11" x14ac:dyDescent="0.3">
      <c r="B6991" s="126">
        <v>0</v>
      </c>
      <c r="K6991" s="113">
        <f t="shared" si="111"/>
        <v>0</v>
      </c>
    </row>
    <row r="6992" spans="2:11" x14ac:dyDescent="0.3">
      <c r="B6992" s="126">
        <v>0</v>
      </c>
      <c r="K6992" s="113">
        <f t="shared" si="111"/>
        <v>0</v>
      </c>
    </row>
    <row r="6993" spans="2:11" x14ac:dyDescent="0.3">
      <c r="B6993" s="126">
        <v>0</v>
      </c>
      <c r="K6993" s="113">
        <f t="shared" si="111"/>
        <v>0</v>
      </c>
    </row>
    <row r="6994" spans="2:11" x14ac:dyDescent="0.3">
      <c r="B6994" s="126">
        <v>0</v>
      </c>
      <c r="K6994" s="113">
        <f t="shared" si="111"/>
        <v>0</v>
      </c>
    </row>
    <row r="6995" spans="2:11" x14ac:dyDescent="0.3">
      <c r="B6995" s="126">
        <v>0</v>
      </c>
      <c r="K6995" s="113">
        <f t="shared" si="111"/>
        <v>0</v>
      </c>
    </row>
    <row r="6996" spans="2:11" x14ac:dyDescent="0.3">
      <c r="B6996" s="126">
        <v>0</v>
      </c>
      <c r="K6996" s="113">
        <f t="shared" si="111"/>
        <v>0</v>
      </c>
    </row>
    <row r="6997" spans="2:11" x14ac:dyDescent="0.3">
      <c r="B6997" s="126">
        <v>-23280</v>
      </c>
      <c r="K6997" s="113">
        <f t="shared" si="111"/>
        <v>-29311.088082901555</v>
      </c>
    </row>
    <row r="6998" spans="2:11" x14ac:dyDescent="0.3">
      <c r="B6998" s="126">
        <v>-12750</v>
      </c>
      <c r="K6998" s="113">
        <f t="shared" si="111"/>
        <v>-16053.108808290155</v>
      </c>
    </row>
    <row r="6999" spans="2:11" x14ac:dyDescent="0.3">
      <c r="B6999" s="126">
        <v>-21770</v>
      </c>
      <c r="K6999" s="113">
        <f t="shared" si="111"/>
        <v>-27409.896373056996</v>
      </c>
    </row>
    <row r="7000" spans="2:11" x14ac:dyDescent="0.3">
      <c r="B7000" s="126">
        <v>-28100</v>
      </c>
      <c r="K7000" s="113">
        <f t="shared" si="111"/>
        <v>-35379.792746113992</v>
      </c>
    </row>
    <row r="7001" spans="2:11" x14ac:dyDescent="0.3">
      <c r="B7001" s="126">
        <v>-31650</v>
      </c>
      <c r="K7001" s="113">
        <f t="shared" si="111"/>
        <v>-39849.481865284972</v>
      </c>
    </row>
    <row r="7002" spans="2:11" x14ac:dyDescent="0.3">
      <c r="B7002" s="126">
        <v>-35150</v>
      </c>
      <c r="K7002" s="113">
        <f t="shared" si="111"/>
        <v>-44256.21761658031</v>
      </c>
    </row>
    <row r="7003" spans="2:11" x14ac:dyDescent="0.3">
      <c r="B7003" s="126">
        <v>-44190</v>
      </c>
      <c r="K7003" s="113">
        <f t="shared" si="111"/>
        <v>-55638.186528497412</v>
      </c>
    </row>
    <row r="7004" spans="2:11" x14ac:dyDescent="0.3">
      <c r="B7004" s="126">
        <v>-49970</v>
      </c>
      <c r="K7004" s="113">
        <f t="shared" si="111"/>
        <v>-62915.595854922278</v>
      </c>
    </row>
    <row r="7005" spans="2:11" x14ac:dyDescent="0.3">
      <c r="B7005" s="126">
        <v>-52070</v>
      </c>
      <c r="K7005" s="113">
        <f t="shared" si="111"/>
        <v>-65559.637305699478</v>
      </c>
    </row>
    <row r="7006" spans="2:11" x14ac:dyDescent="0.3">
      <c r="B7006" s="126">
        <v>-51210</v>
      </c>
      <c r="K7006" s="113">
        <f t="shared" si="111"/>
        <v>-64476.839378238343</v>
      </c>
    </row>
    <row r="7007" spans="2:11" x14ac:dyDescent="0.3">
      <c r="B7007" s="126">
        <v>-49870</v>
      </c>
      <c r="K7007" s="113">
        <f t="shared" si="111"/>
        <v>-62789.689119170987</v>
      </c>
    </row>
    <row r="7008" spans="2:11" x14ac:dyDescent="0.3">
      <c r="B7008" s="126">
        <v>-41740</v>
      </c>
      <c r="K7008" s="113">
        <f t="shared" si="111"/>
        <v>-52553.471502590677</v>
      </c>
    </row>
    <row r="7009" spans="2:11" x14ac:dyDescent="0.3">
      <c r="B7009" s="126">
        <v>-33890</v>
      </c>
      <c r="K7009" s="113">
        <f t="shared" si="111"/>
        <v>-42669.792746113992</v>
      </c>
    </row>
    <row r="7010" spans="2:11" x14ac:dyDescent="0.3">
      <c r="B7010" s="126">
        <v>-26960</v>
      </c>
      <c r="K7010" s="113">
        <f t="shared" si="111"/>
        <v>-33944.455958549224</v>
      </c>
    </row>
    <row r="7011" spans="2:11" x14ac:dyDescent="0.3">
      <c r="B7011" s="126">
        <v>0</v>
      </c>
      <c r="K7011" s="113">
        <f t="shared" si="111"/>
        <v>0</v>
      </c>
    </row>
    <row r="7012" spans="2:11" x14ac:dyDescent="0.3">
      <c r="B7012" s="126">
        <v>0</v>
      </c>
      <c r="K7012" s="113">
        <f t="shared" si="111"/>
        <v>0</v>
      </c>
    </row>
    <row r="7013" spans="2:11" x14ac:dyDescent="0.3">
      <c r="B7013" s="126">
        <v>0</v>
      </c>
      <c r="K7013" s="113">
        <f t="shared" si="111"/>
        <v>0</v>
      </c>
    </row>
    <row r="7014" spans="2:11" x14ac:dyDescent="0.3">
      <c r="B7014" s="126">
        <v>0</v>
      </c>
      <c r="K7014" s="113">
        <f t="shared" si="111"/>
        <v>0</v>
      </c>
    </row>
    <row r="7015" spans="2:11" x14ac:dyDescent="0.3">
      <c r="B7015" s="126">
        <v>0</v>
      </c>
      <c r="K7015" s="113">
        <f t="shared" si="111"/>
        <v>0</v>
      </c>
    </row>
    <row r="7016" spans="2:11" x14ac:dyDescent="0.3">
      <c r="B7016" s="126">
        <v>0</v>
      </c>
      <c r="K7016" s="113">
        <f t="shared" si="111"/>
        <v>0</v>
      </c>
    </row>
    <row r="7017" spans="2:11" x14ac:dyDescent="0.3">
      <c r="B7017" s="126">
        <v>0</v>
      </c>
      <c r="K7017" s="113">
        <f t="shared" si="111"/>
        <v>0</v>
      </c>
    </row>
    <row r="7018" spans="2:11" x14ac:dyDescent="0.3">
      <c r="B7018" s="126">
        <v>0</v>
      </c>
      <c r="K7018" s="113">
        <f t="shared" si="111"/>
        <v>0</v>
      </c>
    </row>
    <row r="7019" spans="2:11" x14ac:dyDescent="0.3">
      <c r="B7019" s="126">
        <v>0</v>
      </c>
      <c r="K7019" s="113">
        <f t="shared" si="111"/>
        <v>0</v>
      </c>
    </row>
    <row r="7020" spans="2:11" x14ac:dyDescent="0.3">
      <c r="B7020" s="126">
        <v>0</v>
      </c>
      <c r="K7020" s="113">
        <f t="shared" si="111"/>
        <v>0</v>
      </c>
    </row>
    <row r="7021" spans="2:11" x14ac:dyDescent="0.3">
      <c r="B7021" s="126">
        <v>0</v>
      </c>
      <c r="K7021" s="113">
        <f t="shared" si="111"/>
        <v>0</v>
      </c>
    </row>
    <row r="7022" spans="2:11" x14ac:dyDescent="0.3">
      <c r="B7022" s="126">
        <v>-30610</v>
      </c>
      <c r="K7022" s="113">
        <f t="shared" si="111"/>
        <v>-38540.051813471502</v>
      </c>
    </row>
    <row r="7023" spans="2:11" x14ac:dyDescent="0.3">
      <c r="B7023" s="126">
        <v>-17570</v>
      </c>
      <c r="K7023" s="113">
        <f t="shared" si="111"/>
        <v>-22121.813471502592</v>
      </c>
    </row>
    <row r="7024" spans="2:11" x14ac:dyDescent="0.3">
      <c r="B7024" s="126">
        <v>-19230</v>
      </c>
      <c r="K7024" s="113">
        <f t="shared" si="111"/>
        <v>-24211.865284974094</v>
      </c>
    </row>
    <row r="7025" spans="2:11" x14ac:dyDescent="0.3">
      <c r="B7025" s="126">
        <v>-23840</v>
      </c>
      <c r="K7025" s="113">
        <f t="shared" si="111"/>
        <v>-30016.165803108808</v>
      </c>
    </row>
    <row r="7026" spans="2:11" x14ac:dyDescent="0.3">
      <c r="B7026" s="126">
        <v>-27790</v>
      </c>
      <c r="K7026" s="113">
        <f t="shared" si="111"/>
        <v>-34989.481865284972</v>
      </c>
    </row>
    <row r="7027" spans="2:11" x14ac:dyDescent="0.3">
      <c r="B7027" s="126">
        <v>-29490</v>
      </c>
      <c r="K7027" s="113">
        <f t="shared" si="111"/>
        <v>-37129.896373056996</v>
      </c>
    </row>
    <row r="7028" spans="2:11" x14ac:dyDescent="0.3">
      <c r="B7028" s="126">
        <v>-31650</v>
      </c>
      <c r="K7028" s="113">
        <f t="shared" si="111"/>
        <v>-39849.481865284972</v>
      </c>
    </row>
    <row r="7029" spans="2:11" x14ac:dyDescent="0.3">
      <c r="B7029" s="126">
        <v>-34780</v>
      </c>
      <c r="K7029" s="113">
        <f t="shared" si="111"/>
        <v>-43790.362694300522</v>
      </c>
    </row>
    <row r="7030" spans="2:11" x14ac:dyDescent="0.3">
      <c r="B7030" s="126">
        <v>-36950</v>
      </c>
      <c r="K7030" s="113">
        <f t="shared" si="111"/>
        <v>-46522.538860103625</v>
      </c>
    </row>
    <row r="7031" spans="2:11" x14ac:dyDescent="0.3">
      <c r="B7031" s="126">
        <v>-33950</v>
      </c>
      <c r="K7031" s="113">
        <f t="shared" si="111"/>
        <v>-42745.336787564767</v>
      </c>
    </row>
    <row r="7032" spans="2:11" x14ac:dyDescent="0.3">
      <c r="B7032" s="126">
        <v>-28210</v>
      </c>
      <c r="K7032" s="113">
        <f t="shared" si="111"/>
        <v>-35518.290155440416</v>
      </c>
    </row>
    <row r="7033" spans="2:11" x14ac:dyDescent="0.3">
      <c r="B7033" s="126">
        <v>-22810</v>
      </c>
      <c r="K7033" s="113">
        <f t="shared" si="111"/>
        <v>-28719.326424870465</v>
      </c>
    </row>
    <row r="7034" spans="2:11" x14ac:dyDescent="0.3">
      <c r="B7034" s="126">
        <v>-18450</v>
      </c>
      <c r="K7034" s="113">
        <f t="shared" si="111"/>
        <v>-23229.792746113992</v>
      </c>
    </row>
    <row r="7035" spans="2:11" x14ac:dyDescent="0.3">
      <c r="B7035" s="126">
        <v>0</v>
      </c>
      <c r="K7035" s="113">
        <f t="shared" si="111"/>
        <v>0</v>
      </c>
    </row>
    <row r="7036" spans="2:11" x14ac:dyDescent="0.3">
      <c r="B7036" s="126">
        <v>0</v>
      </c>
      <c r="K7036" s="113">
        <f t="shared" si="111"/>
        <v>0</v>
      </c>
    </row>
    <row r="7037" spans="2:11" x14ac:dyDescent="0.3">
      <c r="B7037" s="126">
        <v>0</v>
      </c>
      <c r="K7037" s="113">
        <f t="shared" si="111"/>
        <v>0</v>
      </c>
    </row>
    <row r="7038" spans="2:11" x14ac:dyDescent="0.3">
      <c r="B7038" s="126">
        <v>0</v>
      </c>
      <c r="K7038" s="113">
        <f t="shared" si="111"/>
        <v>0</v>
      </c>
    </row>
    <row r="7039" spans="2:11" x14ac:dyDescent="0.3">
      <c r="B7039" s="126">
        <v>0</v>
      </c>
      <c r="K7039" s="113">
        <f t="shared" si="111"/>
        <v>0</v>
      </c>
    </row>
    <row r="7040" spans="2:11" x14ac:dyDescent="0.3">
      <c r="B7040" s="126">
        <v>0</v>
      </c>
      <c r="K7040" s="113">
        <f t="shared" si="111"/>
        <v>0</v>
      </c>
    </row>
    <row r="7041" spans="2:11" x14ac:dyDescent="0.3">
      <c r="B7041" s="126">
        <v>0</v>
      </c>
      <c r="K7041" s="113">
        <f t="shared" si="111"/>
        <v>0</v>
      </c>
    </row>
    <row r="7042" spans="2:11" x14ac:dyDescent="0.3">
      <c r="B7042" s="126">
        <v>0</v>
      </c>
      <c r="K7042" s="113">
        <f t="shared" si="111"/>
        <v>0</v>
      </c>
    </row>
    <row r="7043" spans="2:11" x14ac:dyDescent="0.3">
      <c r="B7043" s="126">
        <v>0</v>
      </c>
      <c r="K7043" s="113">
        <f t="shared" si="111"/>
        <v>0</v>
      </c>
    </row>
    <row r="7044" spans="2:11" x14ac:dyDescent="0.3">
      <c r="B7044" s="126">
        <v>0</v>
      </c>
      <c r="K7044" s="113">
        <f t="shared" si="111"/>
        <v>0</v>
      </c>
    </row>
    <row r="7045" spans="2:11" x14ac:dyDescent="0.3">
      <c r="B7045" s="126">
        <v>0</v>
      </c>
      <c r="K7045" s="113">
        <f t="shared" si="111"/>
        <v>0</v>
      </c>
    </row>
    <row r="7046" spans="2:11" x14ac:dyDescent="0.3">
      <c r="B7046" s="126">
        <v>0</v>
      </c>
      <c r="K7046" s="113">
        <f t="shared" si="111"/>
        <v>0</v>
      </c>
    </row>
    <row r="7047" spans="2:11" x14ac:dyDescent="0.3">
      <c r="B7047" s="126">
        <v>0</v>
      </c>
      <c r="K7047" s="113">
        <f t="shared" si="111"/>
        <v>0</v>
      </c>
    </row>
    <row r="7048" spans="2:11" x14ac:dyDescent="0.3">
      <c r="B7048" s="126">
        <v>0</v>
      </c>
      <c r="K7048" s="113">
        <f t="shared" ref="K7048:K7111" si="112">IF(B7048&gt;0,B7048*(1-(1/4.03)),B7048*(1+(1/3.86)))</f>
        <v>0</v>
      </c>
    </row>
    <row r="7049" spans="2:11" x14ac:dyDescent="0.3">
      <c r="B7049" s="126">
        <v>-40170</v>
      </c>
      <c r="K7049" s="113">
        <f t="shared" si="112"/>
        <v>-50576.735751295339</v>
      </c>
    </row>
    <row r="7050" spans="2:11" x14ac:dyDescent="0.3">
      <c r="B7050" s="126">
        <v>-31090</v>
      </c>
      <c r="K7050" s="113">
        <f t="shared" si="112"/>
        <v>-39144.404145077722</v>
      </c>
    </row>
    <row r="7051" spans="2:11" x14ac:dyDescent="0.3">
      <c r="B7051" s="126">
        <v>-36060</v>
      </c>
      <c r="K7051" s="113">
        <f t="shared" si="112"/>
        <v>-45401.968911917102</v>
      </c>
    </row>
    <row r="7052" spans="2:11" x14ac:dyDescent="0.3">
      <c r="B7052" s="126">
        <v>-39740</v>
      </c>
      <c r="K7052" s="113">
        <f t="shared" si="112"/>
        <v>-50035.336787564767</v>
      </c>
    </row>
    <row r="7053" spans="2:11" x14ac:dyDescent="0.3">
      <c r="B7053" s="126">
        <v>-40280</v>
      </c>
      <c r="K7053" s="113">
        <f t="shared" si="112"/>
        <v>-50715.233160621763</v>
      </c>
    </row>
    <row r="7054" spans="2:11" x14ac:dyDescent="0.3">
      <c r="B7054" s="126">
        <v>-40090</v>
      </c>
      <c r="K7054" s="113">
        <f t="shared" si="112"/>
        <v>-50476.010362694302</v>
      </c>
    </row>
    <row r="7055" spans="2:11" x14ac:dyDescent="0.3">
      <c r="B7055" s="126">
        <v>-36270</v>
      </c>
      <c r="K7055" s="113">
        <f t="shared" si="112"/>
        <v>-45666.373056994817</v>
      </c>
    </row>
    <row r="7056" spans="2:11" x14ac:dyDescent="0.3">
      <c r="B7056" s="126">
        <v>0</v>
      </c>
      <c r="K7056" s="113">
        <f t="shared" si="112"/>
        <v>0</v>
      </c>
    </row>
    <row r="7057" spans="2:11" x14ac:dyDescent="0.3">
      <c r="B7057" s="126">
        <v>0</v>
      </c>
      <c r="K7057" s="113">
        <f t="shared" si="112"/>
        <v>0</v>
      </c>
    </row>
    <row r="7058" spans="2:11" x14ac:dyDescent="0.3">
      <c r="B7058" s="126">
        <v>0</v>
      </c>
      <c r="K7058" s="113">
        <f t="shared" si="112"/>
        <v>0</v>
      </c>
    </row>
    <row r="7059" spans="2:11" x14ac:dyDescent="0.3">
      <c r="B7059" s="126">
        <v>0</v>
      </c>
      <c r="K7059" s="113">
        <f t="shared" si="112"/>
        <v>0</v>
      </c>
    </row>
    <row r="7060" spans="2:11" x14ac:dyDescent="0.3">
      <c r="B7060" s="126">
        <v>0</v>
      </c>
      <c r="K7060" s="113">
        <f t="shared" si="112"/>
        <v>0</v>
      </c>
    </row>
    <row r="7061" spans="2:11" x14ac:dyDescent="0.3">
      <c r="B7061" s="126">
        <v>0</v>
      </c>
      <c r="K7061" s="113">
        <f t="shared" si="112"/>
        <v>0</v>
      </c>
    </row>
    <row r="7062" spans="2:11" x14ac:dyDescent="0.3">
      <c r="B7062" s="126">
        <v>0</v>
      </c>
      <c r="K7062" s="113">
        <f t="shared" si="112"/>
        <v>0</v>
      </c>
    </row>
    <row r="7063" spans="2:11" x14ac:dyDescent="0.3">
      <c r="B7063" s="126">
        <v>0</v>
      </c>
      <c r="K7063" s="113">
        <f t="shared" si="112"/>
        <v>0</v>
      </c>
    </row>
    <row r="7064" spans="2:11" x14ac:dyDescent="0.3">
      <c r="B7064" s="126">
        <v>0</v>
      </c>
      <c r="K7064" s="113">
        <f t="shared" si="112"/>
        <v>0</v>
      </c>
    </row>
    <row r="7065" spans="2:11" x14ac:dyDescent="0.3">
      <c r="B7065" s="126">
        <v>0</v>
      </c>
      <c r="K7065" s="113">
        <f t="shared" si="112"/>
        <v>0</v>
      </c>
    </row>
    <row r="7066" spans="2:11" x14ac:dyDescent="0.3">
      <c r="B7066" s="126">
        <v>0</v>
      </c>
      <c r="K7066" s="113">
        <f t="shared" si="112"/>
        <v>0</v>
      </c>
    </row>
    <row r="7067" spans="2:11" x14ac:dyDescent="0.3">
      <c r="B7067" s="126">
        <v>0</v>
      </c>
      <c r="K7067" s="113">
        <f t="shared" si="112"/>
        <v>0</v>
      </c>
    </row>
    <row r="7068" spans="2:11" x14ac:dyDescent="0.3">
      <c r="B7068" s="126">
        <v>0</v>
      </c>
      <c r="K7068" s="113">
        <f t="shared" si="112"/>
        <v>0</v>
      </c>
    </row>
    <row r="7069" spans="2:11" x14ac:dyDescent="0.3">
      <c r="B7069" s="126">
        <v>-32360</v>
      </c>
      <c r="K7069" s="113">
        <f t="shared" si="112"/>
        <v>-40743.419689119175</v>
      </c>
    </row>
    <row r="7070" spans="2:11" x14ac:dyDescent="0.3">
      <c r="B7070" s="126">
        <v>-19070</v>
      </c>
      <c r="K7070" s="113">
        <f t="shared" si="112"/>
        <v>-24010.41450777202</v>
      </c>
    </row>
    <row r="7071" spans="2:11" x14ac:dyDescent="0.3">
      <c r="B7071" s="126">
        <v>-25000</v>
      </c>
      <c r="K7071" s="113">
        <f t="shared" si="112"/>
        <v>-31476.683937823836</v>
      </c>
    </row>
    <row r="7072" spans="2:11" x14ac:dyDescent="0.3">
      <c r="B7072" s="126">
        <v>-32180</v>
      </c>
      <c r="K7072" s="113">
        <f t="shared" si="112"/>
        <v>-40516.787564766841</v>
      </c>
    </row>
    <row r="7073" spans="2:11" x14ac:dyDescent="0.3">
      <c r="B7073" s="126">
        <v>-40780</v>
      </c>
      <c r="K7073" s="113">
        <f t="shared" si="112"/>
        <v>-51344.766839378237</v>
      </c>
    </row>
    <row r="7074" spans="2:11" x14ac:dyDescent="0.3">
      <c r="B7074" s="126">
        <v>-46360</v>
      </c>
      <c r="K7074" s="113">
        <f t="shared" si="112"/>
        <v>-58370.362694300522</v>
      </c>
    </row>
    <row r="7075" spans="2:11" x14ac:dyDescent="0.3">
      <c r="B7075" s="126">
        <v>-53940</v>
      </c>
      <c r="K7075" s="113">
        <f t="shared" si="112"/>
        <v>-67914.093264248702</v>
      </c>
    </row>
    <row r="7076" spans="2:11" x14ac:dyDescent="0.3">
      <c r="B7076" s="126">
        <v>-56060</v>
      </c>
      <c r="K7076" s="113">
        <f t="shared" si="112"/>
        <v>-70583.316062176164</v>
      </c>
    </row>
    <row r="7077" spans="2:11" x14ac:dyDescent="0.3">
      <c r="B7077" s="126">
        <v>-60710</v>
      </c>
      <c r="K7077" s="113">
        <f t="shared" si="112"/>
        <v>-76437.979274611396</v>
      </c>
    </row>
    <row r="7078" spans="2:11" x14ac:dyDescent="0.3">
      <c r="B7078" s="126">
        <v>-59930</v>
      </c>
      <c r="K7078" s="113">
        <f t="shared" si="112"/>
        <v>-75455.906735751298</v>
      </c>
    </row>
    <row r="7079" spans="2:11" x14ac:dyDescent="0.3">
      <c r="B7079" s="126">
        <v>-53980</v>
      </c>
      <c r="K7079" s="113">
        <f t="shared" si="112"/>
        <v>-67964.455958549224</v>
      </c>
    </row>
    <row r="7080" spans="2:11" x14ac:dyDescent="0.3">
      <c r="B7080" s="126">
        <v>-45770</v>
      </c>
      <c r="K7080" s="113">
        <f t="shared" si="112"/>
        <v>-57627.512953367877</v>
      </c>
    </row>
    <row r="7081" spans="2:11" x14ac:dyDescent="0.3">
      <c r="B7081" s="126">
        <v>-37020</v>
      </c>
      <c r="K7081" s="113">
        <f t="shared" si="112"/>
        <v>-46610.673575129535</v>
      </c>
    </row>
    <row r="7082" spans="2:11" x14ac:dyDescent="0.3">
      <c r="B7082" s="126">
        <v>-29570</v>
      </c>
      <c r="K7082" s="113">
        <f t="shared" si="112"/>
        <v>-37230.621761658032</v>
      </c>
    </row>
    <row r="7083" spans="2:11" x14ac:dyDescent="0.3">
      <c r="B7083" s="126">
        <v>0</v>
      </c>
      <c r="K7083" s="113">
        <f t="shared" si="112"/>
        <v>0</v>
      </c>
    </row>
    <row r="7084" spans="2:11" x14ac:dyDescent="0.3">
      <c r="B7084" s="126">
        <v>0</v>
      </c>
      <c r="K7084" s="113">
        <f t="shared" si="112"/>
        <v>0</v>
      </c>
    </row>
    <row r="7085" spans="2:11" x14ac:dyDescent="0.3">
      <c r="B7085" s="126">
        <v>0</v>
      </c>
      <c r="K7085" s="113">
        <f t="shared" si="112"/>
        <v>0</v>
      </c>
    </row>
    <row r="7086" spans="2:11" x14ac:dyDescent="0.3">
      <c r="B7086" s="126">
        <v>0</v>
      </c>
      <c r="K7086" s="113">
        <f t="shared" si="112"/>
        <v>0</v>
      </c>
    </row>
    <row r="7087" spans="2:11" x14ac:dyDescent="0.3">
      <c r="B7087" s="126">
        <v>0</v>
      </c>
      <c r="K7087" s="113">
        <f t="shared" si="112"/>
        <v>0</v>
      </c>
    </row>
    <row r="7088" spans="2:11" x14ac:dyDescent="0.3">
      <c r="B7088" s="126">
        <v>0</v>
      </c>
      <c r="K7088" s="113">
        <f t="shared" si="112"/>
        <v>0</v>
      </c>
    </row>
    <row r="7089" spans="2:11" x14ac:dyDescent="0.3">
      <c r="B7089" s="126">
        <v>0</v>
      </c>
      <c r="K7089" s="113">
        <f t="shared" si="112"/>
        <v>0</v>
      </c>
    </row>
    <row r="7090" spans="2:11" x14ac:dyDescent="0.3">
      <c r="B7090" s="126">
        <v>0</v>
      </c>
      <c r="K7090" s="113">
        <f t="shared" si="112"/>
        <v>0</v>
      </c>
    </row>
    <row r="7091" spans="2:11" x14ac:dyDescent="0.3">
      <c r="B7091" s="126">
        <v>0</v>
      </c>
      <c r="K7091" s="113">
        <f t="shared" si="112"/>
        <v>0</v>
      </c>
    </row>
    <row r="7092" spans="2:11" x14ac:dyDescent="0.3">
      <c r="B7092" s="126">
        <v>0</v>
      </c>
      <c r="K7092" s="113">
        <f t="shared" si="112"/>
        <v>0</v>
      </c>
    </row>
    <row r="7093" spans="2:11" x14ac:dyDescent="0.3">
      <c r="B7093" s="126">
        <v>-26100</v>
      </c>
      <c r="K7093" s="113">
        <f t="shared" si="112"/>
        <v>-32861.658031088082</v>
      </c>
    </row>
    <row r="7094" spans="2:11" x14ac:dyDescent="0.3">
      <c r="B7094" s="126">
        <v>-10350</v>
      </c>
      <c r="K7094" s="113">
        <f t="shared" si="112"/>
        <v>-13031.347150259067</v>
      </c>
    </row>
    <row r="7095" spans="2:11" x14ac:dyDescent="0.3">
      <c r="B7095" s="126">
        <v>-15850</v>
      </c>
      <c r="K7095" s="113">
        <f t="shared" si="112"/>
        <v>-19956.21761658031</v>
      </c>
    </row>
    <row r="7096" spans="2:11" x14ac:dyDescent="0.3">
      <c r="B7096" s="126">
        <v>-18620</v>
      </c>
      <c r="K7096" s="113">
        <f t="shared" si="112"/>
        <v>-23443.834196891192</v>
      </c>
    </row>
    <row r="7097" spans="2:11" x14ac:dyDescent="0.3">
      <c r="B7097" s="126">
        <v>-22290</v>
      </c>
      <c r="K7097" s="113">
        <f t="shared" si="112"/>
        <v>-28064.611398963731</v>
      </c>
    </row>
    <row r="7098" spans="2:11" x14ac:dyDescent="0.3">
      <c r="B7098" s="126">
        <v>-30830</v>
      </c>
      <c r="K7098" s="113">
        <f t="shared" si="112"/>
        <v>-38817.046632124351</v>
      </c>
    </row>
    <row r="7099" spans="2:11" x14ac:dyDescent="0.3">
      <c r="B7099" s="126">
        <v>-38250</v>
      </c>
      <c r="K7099" s="113">
        <f t="shared" si="112"/>
        <v>-48159.326424870465</v>
      </c>
    </row>
    <row r="7100" spans="2:11" x14ac:dyDescent="0.3">
      <c r="B7100" s="126">
        <v>-44380</v>
      </c>
      <c r="K7100" s="113">
        <f t="shared" si="112"/>
        <v>-55877.409326424873</v>
      </c>
    </row>
    <row r="7101" spans="2:11" x14ac:dyDescent="0.3">
      <c r="B7101" s="126">
        <v>-46550</v>
      </c>
      <c r="K7101" s="113">
        <f t="shared" si="112"/>
        <v>-58609.585492227983</v>
      </c>
    </row>
    <row r="7102" spans="2:11" x14ac:dyDescent="0.3">
      <c r="B7102" s="126">
        <v>-44840</v>
      </c>
      <c r="K7102" s="113">
        <f t="shared" si="112"/>
        <v>-56456.580310880832</v>
      </c>
    </row>
    <row r="7103" spans="2:11" x14ac:dyDescent="0.3">
      <c r="B7103" s="126">
        <v>-38530</v>
      </c>
      <c r="K7103" s="113">
        <f t="shared" si="112"/>
        <v>-48511.865284974097</v>
      </c>
    </row>
    <row r="7104" spans="2:11" x14ac:dyDescent="0.3">
      <c r="B7104" s="126">
        <v>-27740</v>
      </c>
      <c r="K7104" s="113">
        <f t="shared" si="112"/>
        <v>-34926.52849740933</v>
      </c>
    </row>
    <row r="7105" spans="2:11" x14ac:dyDescent="0.3">
      <c r="B7105" s="126">
        <v>-16239.999999999998</v>
      </c>
      <c r="K7105" s="113">
        <f t="shared" si="112"/>
        <v>-20447.25388601036</v>
      </c>
    </row>
    <row r="7106" spans="2:11" x14ac:dyDescent="0.3">
      <c r="B7106" s="126">
        <v>-7440</v>
      </c>
      <c r="K7106" s="113">
        <f t="shared" si="112"/>
        <v>-9367.4611398963734</v>
      </c>
    </row>
    <row r="7107" spans="2:11" x14ac:dyDescent="0.3">
      <c r="B7107" s="126">
        <v>0</v>
      </c>
      <c r="K7107" s="113">
        <f t="shared" si="112"/>
        <v>0</v>
      </c>
    </row>
    <row r="7108" spans="2:11" x14ac:dyDescent="0.3">
      <c r="B7108" s="126">
        <v>0</v>
      </c>
      <c r="K7108" s="113">
        <f t="shared" si="112"/>
        <v>0</v>
      </c>
    </row>
    <row r="7109" spans="2:11" x14ac:dyDescent="0.3">
      <c r="B7109" s="126">
        <v>0</v>
      </c>
      <c r="K7109" s="113">
        <f t="shared" si="112"/>
        <v>0</v>
      </c>
    </row>
    <row r="7110" spans="2:11" x14ac:dyDescent="0.3">
      <c r="B7110" s="126">
        <v>0</v>
      </c>
      <c r="K7110" s="113">
        <f t="shared" si="112"/>
        <v>0</v>
      </c>
    </row>
    <row r="7111" spans="2:11" x14ac:dyDescent="0.3">
      <c r="B7111" s="126">
        <v>0</v>
      </c>
      <c r="K7111" s="113">
        <f t="shared" si="112"/>
        <v>0</v>
      </c>
    </row>
    <row r="7112" spans="2:11" x14ac:dyDescent="0.3">
      <c r="B7112" s="126">
        <v>0</v>
      </c>
      <c r="K7112" s="113">
        <f t="shared" ref="K7112:K7175" si="113">IF(B7112&gt;0,B7112*(1-(1/4.03)),B7112*(1+(1/3.86)))</f>
        <v>0</v>
      </c>
    </row>
    <row r="7113" spans="2:11" x14ac:dyDescent="0.3">
      <c r="B7113" s="126">
        <v>0</v>
      </c>
      <c r="K7113" s="113">
        <f t="shared" si="113"/>
        <v>0</v>
      </c>
    </row>
    <row r="7114" spans="2:11" x14ac:dyDescent="0.3">
      <c r="B7114" s="126">
        <v>0</v>
      </c>
      <c r="K7114" s="113">
        <f t="shared" si="113"/>
        <v>0</v>
      </c>
    </row>
    <row r="7115" spans="2:11" x14ac:dyDescent="0.3">
      <c r="B7115" s="126">
        <v>0</v>
      </c>
      <c r="K7115" s="113">
        <f t="shared" si="113"/>
        <v>0</v>
      </c>
    </row>
    <row r="7116" spans="2:11" x14ac:dyDescent="0.3">
      <c r="B7116" s="126">
        <v>0</v>
      </c>
      <c r="K7116" s="113">
        <f t="shared" si="113"/>
        <v>0</v>
      </c>
    </row>
    <row r="7117" spans="2:11" x14ac:dyDescent="0.3">
      <c r="B7117" s="126">
        <v>430</v>
      </c>
      <c r="K7117" s="113">
        <f t="shared" si="113"/>
        <v>323.30024813895778</v>
      </c>
    </row>
    <row r="7118" spans="2:11" x14ac:dyDescent="0.3">
      <c r="B7118" s="126">
        <v>4560</v>
      </c>
      <c r="K7118" s="113">
        <f t="shared" si="113"/>
        <v>3428.4863523573199</v>
      </c>
    </row>
    <row r="7119" spans="2:11" x14ac:dyDescent="0.3">
      <c r="B7119" s="126">
        <v>-990</v>
      </c>
      <c r="K7119" s="113">
        <f t="shared" si="113"/>
        <v>-1246.476683937824</v>
      </c>
    </row>
    <row r="7120" spans="2:11" x14ac:dyDescent="0.3">
      <c r="B7120" s="126">
        <v>-2310</v>
      </c>
      <c r="K7120" s="113">
        <f t="shared" si="113"/>
        <v>-2908.4455958549224</v>
      </c>
    </row>
    <row r="7121" spans="2:11" x14ac:dyDescent="0.3">
      <c r="B7121" s="126">
        <v>-9420</v>
      </c>
      <c r="K7121" s="113">
        <f t="shared" si="113"/>
        <v>-11860.41450777202</v>
      </c>
    </row>
    <row r="7122" spans="2:11" x14ac:dyDescent="0.3">
      <c r="B7122" s="126">
        <v>-21600</v>
      </c>
      <c r="K7122" s="113">
        <f t="shared" si="113"/>
        <v>-27195.854922279792</v>
      </c>
    </row>
    <row r="7123" spans="2:11" x14ac:dyDescent="0.3">
      <c r="B7123" s="126">
        <v>-28960</v>
      </c>
      <c r="K7123" s="113">
        <f t="shared" si="113"/>
        <v>-36462.590673575127</v>
      </c>
    </row>
    <row r="7124" spans="2:11" x14ac:dyDescent="0.3">
      <c r="B7124" s="126">
        <v>-35340</v>
      </c>
      <c r="K7124" s="113">
        <f t="shared" si="113"/>
        <v>-44495.440414507771</v>
      </c>
    </row>
    <row r="7125" spans="2:11" x14ac:dyDescent="0.3">
      <c r="B7125" s="126">
        <v>-37890</v>
      </c>
      <c r="K7125" s="113">
        <f t="shared" si="113"/>
        <v>-47706.062176165804</v>
      </c>
    </row>
    <row r="7126" spans="2:11" x14ac:dyDescent="0.3">
      <c r="B7126" s="126">
        <v>-36750</v>
      </c>
      <c r="K7126" s="113">
        <f t="shared" si="113"/>
        <v>-46270.725388601037</v>
      </c>
    </row>
    <row r="7127" spans="2:11" x14ac:dyDescent="0.3">
      <c r="B7127" s="126">
        <v>-30930</v>
      </c>
      <c r="K7127" s="113">
        <f t="shared" si="113"/>
        <v>-38942.953367875649</v>
      </c>
    </row>
    <row r="7128" spans="2:11" x14ac:dyDescent="0.3">
      <c r="B7128" s="126">
        <v>-20320</v>
      </c>
      <c r="K7128" s="113">
        <f t="shared" si="113"/>
        <v>-25584.248704663212</v>
      </c>
    </row>
    <row r="7129" spans="2:11" x14ac:dyDescent="0.3">
      <c r="B7129" s="126">
        <v>-9720</v>
      </c>
      <c r="K7129" s="113">
        <f t="shared" si="113"/>
        <v>-12238.134715025906</v>
      </c>
    </row>
    <row r="7130" spans="2:11" x14ac:dyDescent="0.3">
      <c r="B7130" s="126">
        <v>-2660</v>
      </c>
      <c r="K7130" s="113">
        <f t="shared" si="113"/>
        <v>-3349.1191709844561</v>
      </c>
    </row>
    <row r="7131" spans="2:11" x14ac:dyDescent="0.3">
      <c r="B7131" s="126">
        <v>0</v>
      </c>
      <c r="K7131" s="113">
        <f t="shared" si="113"/>
        <v>0</v>
      </c>
    </row>
    <row r="7132" spans="2:11" x14ac:dyDescent="0.3">
      <c r="B7132" s="126">
        <v>0</v>
      </c>
      <c r="K7132" s="113">
        <f t="shared" si="113"/>
        <v>0</v>
      </c>
    </row>
    <row r="7133" spans="2:11" x14ac:dyDescent="0.3">
      <c r="B7133" s="126">
        <v>0</v>
      </c>
      <c r="K7133" s="113">
        <f t="shared" si="113"/>
        <v>0</v>
      </c>
    </row>
    <row r="7134" spans="2:11" x14ac:dyDescent="0.3">
      <c r="B7134" s="126">
        <v>0</v>
      </c>
      <c r="K7134" s="113">
        <f t="shared" si="113"/>
        <v>0</v>
      </c>
    </row>
    <row r="7135" spans="2:11" x14ac:dyDescent="0.3">
      <c r="B7135" s="126">
        <v>0</v>
      </c>
      <c r="K7135" s="113">
        <f t="shared" si="113"/>
        <v>0</v>
      </c>
    </row>
    <row r="7136" spans="2:11" x14ac:dyDescent="0.3">
      <c r="B7136" s="126">
        <v>0</v>
      </c>
      <c r="K7136" s="113">
        <f t="shared" si="113"/>
        <v>0</v>
      </c>
    </row>
    <row r="7137" spans="2:11" x14ac:dyDescent="0.3">
      <c r="B7137" s="126">
        <v>0</v>
      </c>
      <c r="K7137" s="113">
        <f t="shared" si="113"/>
        <v>0</v>
      </c>
    </row>
    <row r="7138" spans="2:11" x14ac:dyDescent="0.3">
      <c r="B7138" s="126">
        <v>0</v>
      </c>
      <c r="K7138" s="113">
        <f t="shared" si="113"/>
        <v>0</v>
      </c>
    </row>
    <row r="7139" spans="2:11" x14ac:dyDescent="0.3">
      <c r="B7139" s="126">
        <v>0</v>
      </c>
      <c r="K7139" s="113">
        <f t="shared" si="113"/>
        <v>0</v>
      </c>
    </row>
    <row r="7140" spans="2:11" x14ac:dyDescent="0.3">
      <c r="B7140" s="126">
        <v>0</v>
      </c>
      <c r="K7140" s="113">
        <f t="shared" si="113"/>
        <v>0</v>
      </c>
    </row>
    <row r="7141" spans="2:11" x14ac:dyDescent="0.3">
      <c r="B7141" s="126">
        <v>3940</v>
      </c>
      <c r="K7141" s="113">
        <f t="shared" si="113"/>
        <v>2962.3325062034737</v>
      </c>
    </row>
    <row r="7142" spans="2:11" x14ac:dyDescent="0.3">
      <c r="B7142" s="126">
        <v>7420</v>
      </c>
      <c r="K7142" s="113">
        <f t="shared" si="113"/>
        <v>5578.8089330024814</v>
      </c>
    </row>
    <row r="7143" spans="2:11" x14ac:dyDescent="0.3">
      <c r="B7143" s="126">
        <v>1340</v>
      </c>
      <c r="K7143" s="113">
        <f t="shared" si="113"/>
        <v>1007.4937965260546</v>
      </c>
    </row>
    <row r="7144" spans="2:11" x14ac:dyDescent="0.3">
      <c r="B7144" s="126">
        <v>-1280</v>
      </c>
      <c r="K7144" s="113">
        <f t="shared" si="113"/>
        <v>-1611.6062176165804</v>
      </c>
    </row>
    <row r="7145" spans="2:11" x14ac:dyDescent="0.3">
      <c r="B7145" s="126">
        <v>-4160</v>
      </c>
      <c r="K7145" s="113">
        <f t="shared" si="113"/>
        <v>-5237.7202072538857</v>
      </c>
    </row>
    <row r="7146" spans="2:11" x14ac:dyDescent="0.3">
      <c r="B7146" s="126">
        <v>-13710</v>
      </c>
      <c r="K7146" s="113">
        <f t="shared" si="113"/>
        <v>-17261.813471502592</v>
      </c>
    </row>
    <row r="7147" spans="2:11" x14ac:dyDescent="0.3">
      <c r="B7147" s="126">
        <v>-24320</v>
      </c>
      <c r="K7147" s="113">
        <f t="shared" si="113"/>
        <v>-30620.518134715028</v>
      </c>
    </row>
    <row r="7148" spans="2:11" x14ac:dyDescent="0.3">
      <c r="B7148" s="126">
        <v>-31700</v>
      </c>
      <c r="K7148" s="113">
        <f t="shared" si="113"/>
        <v>-39912.435233160621</v>
      </c>
    </row>
    <row r="7149" spans="2:11" x14ac:dyDescent="0.3">
      <c r="B7149" s="126">
        <v>-34650</v>
      </c>
      <c r="K7149" s="113">
        <f t="shared" si="113"/>
        <v>-43626.683937823836</v>
      </c>
    </row>
    <row r="7150" spans="2:11" x14ac:dyDescent="0.3">
      <c r="B7150" s="126">
        <v>-34340</v>
      </c>
      <c r="K7150" s="113">
        <f t="shared" si="113"/>
        <v>-43236.373056994817</v>
      </c>
    </row>
    <row r="7151" spans="2:11" x14ac:dyDescent="0.3">
      <c r="B7151" s="126">
        <v>-29630</v>
      </c>
      <c r="K7151" s="113">
        <f t="shared" si="113"/>
        <v>-37306.165803108808</v>
      </c>
    </row>
    <row r="7152" spans="2:11" x14ac:dyDescent="0.3">
      <c r="B7152" s="126">
        <v>-19870</v>
      </c>
      <c r="K7152" s="113">
        <f t="shared" si="113"/>
        <v>-25017.668393782384</v>
      </c>
    </row>
    <row r="7153" spans="2:11" x14ac:dyDescent="0.3">
      <c r="B7153" s="126">
        <v>-9710</v>
      </c>
      <c r="K7153" s="113">
        <f t="shared" si="113"/>
        <v>-12225.544041450778</v>
      </c>
    </row>
    <row r="7154" spans="2:11" x14ac:dyDescent="0.3">
      <c r="B7154" s="126">
        <v>-2570</v>
      </c>
      <c r="K7154" s="113">
        <f t="shared" si="113"/>
        <v>-3235.8031088082903</v>
      </c>
    </row>
    <row r="7155" spans="2:11" x14ac:dyDescent="0.3">
      <c r="B7155" s="126">
        <v>0</v>
      </c>
      <c r="K7155" s="113">
        <f t="shared" si="113"/>
        <v>0</v>
      </c>
    </row>
    <row r="7156" spans="2:11" x14ac:dyDescent="0.3">
      <c r="B7156" s="126">
        <v>0</v>
      </c>
      <c r="K7156" s="113">
        <f t="shared" si="113"/>
        <v>0</v>
      </c>
    </row>
    <row r="7157" spans="2:11" x14ac:dyDescent="0.3">
      <c r="B7157" s="126">
        <v>0</v>
      </c>
      <c r="K7157" s="113">
        <f t="shared" si="113"/>
        <v>0</v>
      </c>
    </row>
    <row r="7158" spans="2:11" x14ac:dyDescent="0.3">
      <c r="B7158" s="126">
        <v>0</v>
      </c>
      <c r="K7158" s="113">
        <f t="shared" si="113"/>
        <v>0</v>
      </c>
    </row>
    <row r="7159" spans="2:11" x14ac:dyDescent="0.3">
      <c r="B7159" s="126">
        <v>0</v>
      </c>
      <c r="K7159" s="113">
        <f t="shared" si="113"/>
        <v>0</v>
      </c>
    </row>
    <row r="7160" spans="2:11" x14ac:dyDescent="0.3">
      <c r="B7160" s="126">
        <v>0</v>
      </c>
      <c r="K7160" s="113">
        <f t="shared" si="113"/>
        <v>0</v>
      </c>
    </row>
    <row r="7161" spans="2:11" x14ac:dyDescent="0.3">
      <c r="B7161" s="126">
        <v>0</v>
      </c>
      <c r="K7161" s="113">
        <f t="shared" si="113"/>
        <v>0</v>
      </c>
    </row>
    <row r="7162" spans="2:11" x14ac:dyDescent="0.3">
      <c r="B7162" s="126">
        <v>0</v>
      </c>
      <c r="K7162" s="113">
        <f t="shared" si="113"/>
        <v>0</v>
      </c>
    </row>
    <row r="7163" spans="2:11" x14ac:dyDescent="0.3">
      <c r="B7163" s="126">
        <v>0</v>
      </c>
      <c r="K7163" s="113">
        <f t="shared" si="113"/>
        <v>0</v>
      </c>
    </row>
    <row r="7164" spans="2:11" x14ac:dyDescent="0.3">
      <c r="B7164" s="126">
        <v>0</v>
      </c>
      <c r="K7164" s="113">
        <f t="shared" si="113"/>
        <v>0</v>
      </c>
    </row>
    <row r="7165" spans="2:11" x14ac:dyDescent="0.3">
      <c r="B7165" s="126">
        <v>2980</v>
      </c>
      <c r="K7165" s="113">
        <f t="shared" si="113"/>
        <v>2240.5459057071962</v>
      </c>
    </row>
    <row r="7166" spans="2:11" x14ac:dyDescent="0.3">
      <c r="B7166" s="126">
        <v>4270</v>
      </c>
      <c r="K7166" s="113">
        <f t="shared" si="113"/>
        <v>3210.4466501240695</v>
      </c>
    </row>
    <row r="7167" spans="2:11" x14ac:dyDescent="0.3">
      <c r="B7167" s="126">
        <v>-400</v>
      </c>
      <c r="K7167" s="113">
        <f t="shared" si="113"/>
        <v>-503.62694300518137</v>
      </c>
    </row>
    <row r="7168" spans="2:11" x14ac:dyDescent="0.3">
      <c r="B7168" s="126">
        <v>-1940</v>
      </c>
      <c r="K7168" s="113">
        <f t="shared" si="113"/>
        <v>-2442.5906735751296</v>
      </c>
    </row>
    <row r="7169" spans="2:11" x14ac:dyDescent="0.3">
      <c r="B7169" s="126">
        <v>-8050.0000000000009</v>
      </c>
      <c r="K7169" s="113">
        <f t="shared" si="113"/>
        <v>-10135.492227979275</v>
      </c>
    </row>
    <row r="7170" spans="2:11" x14ac:dyDescent="0.3">
      <c r="B7170" s="126">
        <v>-21200</v>
      </c>
      <c r="K7170" s="113">
        <f t="shared" si="113"/>
        <v>-26692.227979274612</v>
      </c>
    </row>
    <row r="7171" spans="2:11" x14ac:dyDescent="0.3">
      <c r="B7171" s="126">
        <v>-27970</v>
      </c>
      <c r="K7171" s="113">
        <f t="shared" si="113"/>
        <v>-35216.113989637306</v>
      </c>
    </row>
    <row r="7172" spans="2:11" x14ac:dyDescent="0.3">
      <c r="B7172" s="126">
        <v>-34230</v>
      </c>
      <c r="K7172" s="113">
        <f t="shared" si="113"/>
        <v>-43097.875647668392</v>
      </c>
    </row>
    <row r="7173" spans="2:11" x14ac:dyDescent="0.3">
      <c r="B7173" s="126">
        <v>-37310</v>
      </c>
      <c r="K7173" s="113">
        <f t="shared" si="113"/>
        <v>-46975.803108808293</v>
      </c>
    </row>
    <row r="7174" spans="2:11" x14ac:dyDescent="0.3">
      <c r="B7174" s="126">
        <v>-36070</v>
      </c>
      <c r="K7174" s="113">
        <f t="shared" si="113"/>
        <v>-45414.559585492229</v>
      </c>
    </row>
    <row r="7175" spans="2:11" x14ac:dyDescent="0.3">
      <c r="B7175" s="126">
        <v>-30690</v>
      </c>
      <c r="K7175" s="113">
        <f t="shared" si="113"/>
        <v>-38640.777202072539</v>
      </c>
    </row>
    <row r="7176" spans="2:11" x14ac:dyDescent="0.3">
      <c r="B7176" s="126">
        <v>-20910</v>
      </c>
      <c r="K7176" s="113">
        <f t="shared" ref="K7176:K7239" si="114">IF(B7176&gt;0,B7176*(1-(1/4.03)),B7176*(1+(1/3.86)))</f>
        <v>-26327.098445595857</v>
      </c>
    </row>
    <row r="7177" spans="2:11" x14ac:dyDescent="0.3">
      <c r="B7177" s="126">
        <v>-9950</v>
      </c>
      <c r="K7177" s="113">
        <f t="shared" si="114"/>
        <v>-12527.720207253886</v>
      </c>
    </row>
    <row r="7178" spans="2:11" x14ac:dyDescent="0.3">
      <c r="B7178" s="126">
        <v>-2660</v>
      </c>
      <c r="K7178" s="113">
        <f t="shared" si="114"/>
        <v>-3349.1191709844561</v>
      </c>
    </row>
    <row r="7179" spans="2:11" x14ac:dyDescent="0.3">
      <c r="B7179" s="126">
        <v>0</v>
      </c>
      <c r="K7179" s="113">
        <f t="shared" si="114"/>
        <v>0</v>
      </c>
    </row>
    <row r="7180" spans="2:11" x14ac:dyDescent="0.3">
      <c r="B7180" s="126">
        <v>0</v>
      </c>
      <c r="K7180" s="113">
        <f t="shared" si="114"/>
        <v>0</v>
      </c>
    </row>
    <row r="7181" spans="2:11" x14ac:dyDescent="0.3">
      <c r="B7181" s="126">
        <v>0</v>
      </c>
      <c r="K7181" s="113">
        <f t="shared" si="114"/>
        <v>0</v>
      </c>
    </row>
    <row r="7182" spans="2:11" x14ac:dyDescent="0.3">
      <c r="B7182" s="126">
        <v>0</v>
      </c>
      <c r="K7182" s="113">
        <f t="shared" si="114"/>
        <v>0</v>
      </c>
    </row>
    <row r="7183" spans="2:11" x14ac:dyDescent="0.3">
      <c r="B7183" s="126">
        <v>0</v>
      </c>
      <c r="K7183" s="113">
        <f t="shared" si="114"/>
        <v>0</v>
      </c>
    </row>
    <row r="7184" spans="2:11" x14ac:dyDescent="0.3">
      <c r="B7184" s="126">
        <v>0</v>
      </c>
      <c r="K7184" s="113">
        <f t="shared" si="114"/>
        <v>0</v>
      </c>
    </row>
    <row r="7185" spans="2:11" x14ac:dyDescent="0.3">
      <c r="B7185" s="126">
        <v>0</v>
      </c>
      <c r="K7185" s="113">
        <f t="shared" si="114"/>
        <v>0</v>
      </c>
    </row>
    <row r="7186" spans="2:11" x14ac:dyDescent="0.3">
      <c r="B7186" s="126">
        <v>0</v>
      </c>
      <c r="K7186" s="113">
        <f t="shared" si="114"/>
        <v>0</v>
      </c>
    </row>
    <row r="7187" spans="2:11" x14ac:dyDescent="0.3">
      <c r="B7187" s="126">
        <v>0</v>
      </c>
      <c r="K7187" s="113">
        <f t="shared" si="114"/>
        <v>0</v>
      </c>
    </row>
    <row r="7188" spans="2:11" x14ac:dyDescent="0.3">
      <c r="B7188" s="126">
        <v>0</v>
      </c>
      <c r="K7188" s="113">
        <f t="shared" si="114"/>
        <v>0</v>
      </c>
    </row>
    <row r="7189" spans="2:11" x14ac:dyDescent="0.3">
      <c r="B7189" s="126">
        <v>0</v>
      </c>
      <c r="K7189" s="113">
        <f t="shared" si="114"/>
        <v>0</v>
      </c>
    </row>
    <row r="7190" spans="2:11" x14ac:dyDescent="0.3">
      <c r="B7190" s="126">
        <v>1030</v>
      </c>
      <c r="K7190" s="113">
        <f t="shared" si="114"/>
        <v>774.41687344913146</v>
      </c>
    </row>
    <row r="7191" spans="2:11" x14ac:dyDescent="0.3">
      <c r="B7191" s="126">
        <v>1410</v>
      </c>
      <c r="K7191" s="113">
        <f t="shared" si="114"/>
        <v>1060.1240694789083</v>
      </c>
    </row>
    <row r="7192" spans="2:11" x14ac:dyDescent="0.3">
      <c r="B7192" s="126">
        <v>0</v>
      </c>
      <c r="K7192" s="113">
        <f t="shared" si="114"/>
        <v>0</v>
      </c>
    </row>
    <row r="7193" spans="2:11" x14ac:dyDescent="0.3">
      <c r="B7193" s="126">
        <v>-330</v>
      </c>
      <c r="K7193" s="113">
        <f t="shared" si="114"/>
        <v>-415.49222797927462</v>
      </c>
    </row>
    <row r="7194" spans="2:11" x14ac:dyDescent="0.3">
      <c r="B7194" s="126">
        <v>-4600</v>
      </c>
      <c r="K7194" s="113">
        <f t="shared" si="114"/>
        <v>-5791.7098445595857</v>
      </c>
    </row>
    <row r="7195" spans="2:11" x14ac:dyDescent="0.3">
      <c r="B7195" s="126">
        <v>-14200</v>
      </c>
      <c r="K7195" s="113">
        <f t="shared" si="114"/>
        <v>-17878.756476683939</v>
      </c>
    </row>
    <row r="7196" spans="2:11" x14ac:dyDescent="0.3">
      <c r="B7196" s="126">
        <v>-21330</v>
      </c>
      <c r="K7196" s="113">
        <f t="shared" si="114"/>
        <v>-26855.906735751298</v>
      </c>
    </row>
    <row r="7197" spans="2:11" x14ac:dyDescent="0.3">
      <c r="B7197" s="126">
        <v>-24460</v>
      </c>
      <c r="K7197" s="113">
        <f t="shared" si="114"/>
        <v>-30796.787564766841</v>
      </c>
    </row>
    <row r="7198" spans="2:11" x14ac:dyDescent="0.3">
      <c r="B7198" s="126">
        <v>-23890</v>
      </c>
      <c r="K7198" s="113">
        <f t="shared" si="114"/>
        <v>-30079.119170984457</v>
      </c>
    </row>
    <row r="7199" spans="2:11" x14ac:dyDescent="0.3">
      <c r="B7199" s="126">
        <v>-19770</v>
      </c>
      <c r="K7199" s="113">
        <f t="shared" si="114"/>
        <v>-24891.76165803109</v>
      </c>
    </row>
    <row r="7200" spans="2:11" x14ac:dyDescent="0.3">
      <c r="B7200" s="126">
        <v>-12960</v>
      </c>
      <c r="K7200" s="113">
        <f t="shared" si="114"/>
        <v>-16317.512953367876</v>
      </c>
    </row>
    <row r="7201" spans="2:11" x14ac:dyDescent="0.3">
      <c r="B7201" s="126">
        <v>-7370</v>
      </c>
      <c r="K7201" s="113">
        <f t="shared" si="114"/>
        <v>-9279.3264248704672</v>
      </c>
    </row>
    <row r="7202" spans="2:11" x14ac:dyDescent="0.3">
      <c r="B7202" s="126">
        <v>-3370</v>
      </c>
      <c r="K7202" s="113">
        <f t="shared" si="114"/>
        <v>-4243.056994818653</v>
      </c>
    </row>
    <row r="7203" spans="2:11" x14ac:dyDescent="0.3">
      <c r="B7203" s="126">
        <v>0</v>
      </c>
      <c r="K7203" s="113">
        <f t="shared" si="114"/>
        <v>0</v>
      </c>
    </row>
    <row r="7204" spans="2:11" x14ac:dyDescent="0.3">
      <c r="B7204" s="126">
        <v>0</v>
      </c>
      <c r="K7204" s="113">
        <f t="shared" si="114"/>
        <v>0</v>
      </c>
    </row>
    <row r="7205" spans="2:11" x14ac:dyDescent="0.3">
      <c r="B7205" s="126">
        <v>0</v>
      </c>
      <c r="K7205" s="113">
        <f t="shared" si="114"/>
        <v>0</v>
      </c>
    </row>
    <row r="7206" spans="2:11" x14ac:dyDescent="0.3">
      <c r="B7206" s="126">
        <v>0</v>
      </c>
      <c r="K7206" s="113">
        <f t="shared" si="114"/>
        <v>0</v>
      </c>
    </row>
    <row r="7207" spans="2:11" x14ac:dyDescent="0.3">
      <c r="B7207" s="126">
        <v>0</v>
      </c>
      <c r="K7207" s="113">
        <f t="shared" si="114"/>
        <v>0</v>
      </c>
    </row>
    <row r="7208" spans="2:11" x14ac:dyDescent="0.3">
      <c r="B7208" s="126">
        <v>0</v>
      </c>
      <c r="K7208" s="113">
        <f t="shared" si="114"/>
        <v>0</v>
      </c>
    </row>
    <row r="7209" spans="2:11" x14ac:dyDescent="0.3">
      <c r="B7209" s="126">
        <v>0</v>
      </c>
      <c r="K7209" s="113">
        <f t="shared" si="114"/>
        <v>0</v>
      </c>
    </row>
    <row r="7210" spans="2:11" x14ac:dyDescent="0.3">
      <c r="B7210" s="126">
        <v>0</v>
      </c>
      <c r="K7210" s="113">
        <f t="shared" si="114"/>
        <v>0</v>
      </c>
    </row>
    <row r="7211" spans="2:11" x14ac:dyDescent="0.3">
      <c r="B7211" s="126">
        <v>0</v>
      </c>
      <c r="K7211" s="113">
        <f t="shared" si="114"/>
        <v>0</v>
      </c>
    </row>
    <row r="7212" spans="2:11" x14ac:dyDescent="0.3">
      <c r="B7212" s="126">
        <v>0</v>
      </c>
      <c r="K7212" s="113">
        <f t="shared" si="114"/>
        <v>0</v>
      </c>
    </row>
    <row r="7213" spans="2:11" x14ac:dyDescent="0.3">
      <c r="B7213" s="126">
        <v>0</v>
      </c>
      <c r="K7213" s="113">
        <f t="shared" si="114"/>
        <v>0</v>
      </c>
    </row>
    <row r="7214" spans="2:11" x14ac:dyDescent="0.3">
      <c r="B7214" s="126">
        <v>0</v>
      </c>
      <c r="K7214" s="113">
        <f t="shared" si="114"/>
        <v>0</v>
      </c>
    </row>
    <row r="7215" spans="2:11" x14ac:dyDescent="0.3">
      <c r="B7215" s="126">
        <v>0</v>
      </c>
      <c r="K7215" s="113">
        <f t="shared" si="114"/>
        <v>0</v>
      </c>
    </row>
    <row r="7216" spans="2:11" x14ac:dyDescent="0.3">
      <c r="B7216" s="126">
        <v>0</v>
      </c>
      <c r="K7216" s="113">
        <f t="shared" si="114"/>
        <v>0</v>
      </c>
    </row>
    <row r="7217" spans="2:11" x14ac:dyDescent="0.3">
      <c r="B7217" s="126">
        <v>-3470</v>
      </c>
      <c r="K7217" s="113">
        <f t="shared" si="114"/>
        <v>-4368.963730569948</v>
      </c>
    </row>
    <row r="7218" spans="2:11" x14ac:dyDescent="0.3">
      <c r="B7218" s="126">
        <v>-8870</v>
      </c>
      <c r="K7218" s="113">
        <f t="shared" si="114"/>
        <v>-11167.927461139896</v>
      </c>
    </row>
    <row r="7219" spans="2:11" x14ac:dyDescent="0.3">
      <c r="B7219" s="126">
        <v>-16860</v>
      </c>
      <c r="K7219" s="113">
        <f t="shared" si="114"/>
        <v>-21227.875647668396</v>
      </c>
    </row>
    <row r="7220" spans="2:11" x14ac:dyDescent="0.3">
      <c r="B7220" s="126">
        <v>-22560</v>
      </c>
      <c r="K7220" s="113">
        <f t="shared" si="114"/>
        <v>-28404.559585492229</v>
      </c>
    </row>
    <row r="7221" spans="2:11" x14ac:dyDescent="0.3">
      <c r="B7221" s="126">
        <v>-24960</v>
      </c>
      <c r="K7221" s="113">
        <f t="shared" si="114"/>
        <v>-31426.321243523318</v>
      </c>
    </row>
    <row r="7222" spans="2:11" x14ac:dyDescent="0.3">
      <c r="B7222" s="126">
        <v>-23970</v>
      </c>
      <c r="K7222" s="113">
        <f t="shared" si="114"/>
        <v>-30179.844559585494</v>
      </c>
    </row>
    <row r="7223" spans="2:11" x14ac:dyDescent="0.3">
      <c r="B7223" s="126">
        <v>-20030</v>
      </c>
      <c r="K7223" s="113">
        <f t="shared" si="114"/>
        <v>-25219.119170984457</v>
      </c>
    </row>
    <row r="7224" spans="2:11" x14ac:dyDescent="0.3">
      <c r="B7224" s="126">
        <v>0</v>
      </c>
      <c r="K7224" s="113">
        <f t="shared" si="114"/>
        <v>0</v>
      </c>
    </row>
    <row r="7225" spans="2:11" x14ac:dyDescent="0.3">
      <c r="B7225" s="126">
        <v>0</v>
      </c>
      <c r="K7225" s="113">
        <f t="shared" si="114"/>
        <v>0</v>
      </c>
    </row>
    <row r="7226" spans="2:11" x14ac:dyDescent="0.3">
      <c r="B7226" s="126">
        <v>0</v>
      </c>
      <c r="K7226" s="113">
        <f t="shared" si="114"/>
        <v>0</v>
      </c>
    </row>
    <row r="7227" spans="2:11" x14ac:dyDescent="0.3">
      <c r="B7227" s="126">
        <v>0</v>
      </c>
      <c r="K7227" s="113">
        <f t="shared" si="114"/>
        <v>0</v>
      </c>
    </row>
    <row r="7228" spans="2:11" x14ac:dyDescent="0.3">
      <c r="B7228" s="126">
        <v>0</v>
      </c>
      <c r="K7228" s="113">
        <f t="shared" si="114"/>
        <v>0</v>
      </c>
    </row>
    <row r="7229" spans="2:11" x14ac:dyDescent="0.3">
      <c r="B7229" s="126">
        <v>0</v>
      </c>
      <c r="K7229" s="113">
        <f t="shared" si="114"/>
        <v>0</v>
      </c>
    </row>
    <row r="7230" spans="2:11" x14ac:dyDescent="0.3">
      <c r="B7230" s="126">
        <v>0</v>
      </c>
      <c r="K7230" s="113">
        <f t="shared" si="114"/>
        <v>0</v>
      </c>
    </row>
    <row r="7231" spans="2:11" x14ac:dyDescent="0.3">
      <c r="B7231" s="126">
        <v>0</v>
      </c>
      <c r="K7231" s="113">
        <f t="shared" si="114"/>
        <v>0</v>
      </c>
    </row>
    <row r="7232" spans="2:11" x14ac:dyDescent="0.3">
      <c r="B7232" s="126">
        <v>0</v>
      </c>
      <c r="K7232" s="113">
        <f t="shared" si="114"/>
        <v>0</v>
      </c>
    </row>
    <row r="7233" spans="2:11" x14ac:dyDescent="0.3">
      <c r="B7233" s="126">
        <v>0</v>
      </c>
      <c r="K7233" s="113">
        <f t="shared" si="114"/>
        <v>0</v>
      </c>
    </row>
    <row r="7234" spans="2:11" x14ac:dyDescent="0.3">
      <c r="B7234" s="126">
        <v>0</v>
      </c>
      <c r="K7234" s="113">
        <f t="shared" si="114"/>
        <v>0</v>
      </c>
    </row>
    <row r="7235" spans="2:11" x14ac:dyDescent="0.3">
      <c r="B7235" s="126">
        <v>0</v>
      </c>
      <c r="K7235" s="113">
        <f t="shared" si="114"/>
        <v>0</v>
      </c>
    </row>
    <row r="7236" spans="2:11" x14ac:dyDescent="0.3">
      <c r="B7236" s="126">
        <v>0</v>
      </c>
      <c r="K7236" s="113">
        <f t="shared" si="114"/>
        <v>0</v>
      </c>
    </row>
    <row r="7237" spans="2:11" x14ac:dyDescent="0.3">
      <c r="B7237" s="126">
        <v>-6030</v>
      </c>
      <c r="K7237" s="113">
        <f t="shared" si="114"/>
        <v>-7592.1761658031091</v>
      </c>
    </row>
    <row r="7238" spans="2:11" x14ac:dyDescent="0.3">
      <c r="B7238" s="126">
        <v>-1590</v>
      </c>
      <c r="K7238" s="113">
        <f t="shared" si="114"/>
        <v>-2001.9170984455959</v>
      </c>
    </row>
    <row r="7239" spans="2:11" x14ac:dyDescent="0.3">
      <c r="B7239" s="126">
        <v>-3930</v>
      </c>
      <c r="K7239" s="113">
        <f t="shared" si="114"/>
        <v>-4948.1347150259071</v>
      </c>
    </row>
    <row r="7240" spans="2:11" x14ac:dyDescent="0.3">
      <c r="B7240" s="126">
        <v>-9740</v>
      </c>
      <c r="K7240" s="113">
        <f t="shared" ref="K7240:K7303" si="115">IF(B7240&gt;0,B7240*(1-(1/4.03)),B7240*(1+(1/3.86)))</f>
        <v>-12263.316062176165</v>
      </c>
    </row>
    <row r="7241" spans="2:11" x14ac:dyDescent="0.3">
      <c r="B7241" s="126">
        <v>-14970</v>
      </c>
      <c r="K7241" s="113">
        <f t="shared" si="115"/>
        <v>-18848.238341968914</v>
      </c>
    </row>
    <row r="7242" spans="2:11" x14ac:dyDescent="0.3">
      <c r="B7242" s="126">
        <v>-18080</v>
      </c>
      <c r="K7242" s="113">
        <f t="shared" si="115"/>
        <v>-22763.937823834196</v>
      </c>
    </row>
    <row r="7243" spans="2:11" x14ac:dyDescent="0.3">
      <c r="B7243" s="126">
        <v>-21900</v>
      </c>
      <c r="K7243" s="113">
        <f t="shared" si="115"/>
        <v>-27573.575129533678</v>
      </c>
    </row>
    <row r="7244" spans="2:11" x14ac:dyDescent="0.3">
      <c r="B7244" s="126">
        <v>-22030</v>
      </c>
      <c r="K7244" s="113">
        <f t="shared" si="115"/>
        <v>-27737.253886010363</v>
      </c>
    </row>
    <row r="7245" spans="2:11" x14ac:dyDescent="0.3">
      <c r="B7245" s="126">
        <v>-22040</v>
      </c>
      <c r="K7245" s="113">
        <f t="shared" si="115"/>
        <v>-27749.844559585494</v>
      </c>
    </row>
    <row r="7246" spans="2:11" x14ac:dyDescent="0.3">
      <c r="B7246" s="126">
        <v>-22620</v>
      </c>
      <c r="K7246" s="113">
        <f t="shared" si="115"/>
        <v>-28480.103626943004</v>
      </c>
    </row>
    <row r="7247" spans="2:11" x14ac:dyDescent="0.3">
      <c r="B7247" s="126">
        <v>-20590</v>
      </c>
      <c r="K7247" s="113">
        <f t="shared" si="115"/>
        <v>-25924.19689119171</v>
      </c>
    </row>
    <row r="7248" spans="2:11" x14ac:dyDescent="0.3">
      <c r="B7248" s="126">
        <v>-16390</v>
      </c>
      <c r="K7248" s="113">
        <f t="shared" si="115"/>
        <v>-20636.113989637306</v>
      </c>
    </row>
    <row r="7249" spans="2:11" x14ac:dyDescent="0.3">
      <c r="B7249" s="126">
        <v>-9930</v>
      </c>
      <c r="K7249" s="113">
        <f t="shared" si="115"/>
        <v>-12502.538860103627</v>
      </c>
    </row>
    <row r="7250" spans="2:11" x14ac:dyDescent="0.3">
      <c r="B7250" s="126">
        <v>-4290</v>
      </c>
      <c r="K7250" s="113">
        <f t="shared" si="115"/>
        <v>-5401.3989637305704</v>
      </c>
    </row>
    <row r="7251" spans="2:11" x14ac:dyDescent="0.3">
      <c r="B7251" s="126">
        <v>0</v>
      </c>
      <c r="K7251" s="113">
        <f t="shared" si="115"/>
        <v>0</v>
      </c>
    </row>
    <row r="7252" spans="2:11" x14ac:dyDescent="0.3">
      <c r="B7252" s="126">
        <v>0</v>
      </c>
      <c r="K7252" s="113">
        <f t="shared" si="115"/>
        <v>0</v>
      </c>
    </row>
    <row r="7253" spans="2:11" x14ac:dyDescent="0.3">
      <c r="B7253" s="126">
        <v>0</v>
      </c>
      <c r="K7253" s="113">
        <f t="shared" si="115"/>
        <v>0</v>
      </c>
    </row>
    <row r="7254" spans="2:11" x14ac:dyDescent="0.3">
      <c r="B7254" s="126">
        <v>0</v>
      </c>
      <c r="K7254" s="113">
        <f t="shared" si="115"/>
        <v>0</v>
      </c>
    </row>
    <row r="7255" spans="2:11" x14ac:dyDescent="0.3">
      <c r="B7255" s="126">
        <v>0</v>
      </c>
      <c r="K7255" s="113">
        <f t="shared" si="115"/>
        <v>0</v>
      </c>
    </row>
    <row r="7256" spans="2:11" x14ac:dyDescent="0.3">
      <c r="B7256" s="126">
        <v>0</v>
      </c>
      <c r="K7256" s="113">
        <f t="shared" si="115"/>
        <v>0</v>
      </c>
    </row>
    <row r="7257" spans="2:11" x14ac:dyDescent="0.3">
      <c r="B7257" s="126">
        <v>0</v>
      </c>
      <c r="K7257" s="113">
        <f t="shared" si="115"/>
        <v>0</v>
      </c>
    </row>
    <row r="7258" spans="2:11" x14ac:dyDescent="0.3">
      <c r="B7258" s="126">
        <v>0</v>
      </c>
      <c r="K7258" s="113">
        <f t="shared" si="115"/>
        <v>0</v>
      </c>
    </row>
    <row r="7259" spans="2:11" x14ac:dyDescent="0.3">
      <c r="B7259" s="126">
        <v>0</v>
      </c>
      <c r="K7259" s="113">
        <f t="shared" si="115"/>
        <v>0</v>
      </c>
    </row>
    <row r="7260" spans="2:11" x14ac:dyDescent="0.3">
      <c r="B7260" s="126">
        <v>0</v>
      </c>
      <c r="K7260" s="113">
        <f t="shared" si="115"/>
        <v>0</v>
      </c>
    </row>
    <row r="7261" spans="2:11" x14ac:dyDescent="0.3">
      <c r="B7261" s="126">
        <v>-6240</v>
      </c>
      <c r="K7261" s="113">
        <f t="shared" si="115"/>
        <v>-7856.5803108808295</v>
      </c>
    </row>
    <row r="7262" spans="2:11" x14ac:dyDescent="0.3">
      <c r="B7262" s="126">
        <v>-1810</v>
      </c>
      <c r="K7262" s="113">
        <f t="shared" si="115"/>
        <v>-2278.9119170984454</v>
      </c>
    </row>
    <row r="7263" spans="2:11" x14ac:dyDescent="0.3">
      <c r="B7263" s="126">
        <v>-5430</v>
      </c>
      <c r="K7263" s="113">
        <f t="shared" si="115"/>
        <v>-6836.7357512953367</v>
      </c>
    </row>
    <row r="7264" spans="2:11" x14ac:dyDescent="0.3">
      <c r="B7264" s="126">
        <v>-14670</v>
      </c>
      <c r="K7264" s="113">
        <f t="shared" si="115"/>
        <v>-18470.518134715025</v>
      </c>
    </row>
    <row r="7265" spans="2:11" x14ac:dyDescent="0.3">
      <c r="B7265" s="126">
        <v>-20620</v>
      </c>
      <c r="K7265" s="113">
        <f t="shared" si="115"/>
        <v>-25961.968911917098</v>
      </c>
    </row>
    <row r="7266" spans="2:11" x14ac:dyDescent="0.3">
      <c r="B7266" s="126">
        <v>-24800</v>
      </c>
      <c r="K7266" s="113">
        <f t="shared" si="115"/>
        <v>-31224.870466321245</v>
      </c>
    </row>
    <row r="7267" spans="2:11" x14ac:dyDescent="0.3">
      <c r="B7267" s="126">
        <v>-27690</v>
      </c>
      <c r="K7267" s="113">
        <f t="shared" si="115"/>
        <v>-34863.575129533681</v>
      </c>
    </row>
    <row r="7268" spans="2:11" x14ac:dyDescent="0.3">
      <c r="B7268" s="126">
        <v>-30620</v>
      </c>
      <c r="K7268" s="113">
        <f t="shared" si="115"/>
        <v>-38552.642487046636</v>
      </c>
    </row>
    <row r="7269" spans="2:11" x14ac:dyDescent="0.3">
      <c r="B7269" s="126">
        <v>-31850</v>
      </c>
      <c r="K7269" s="113">
        <f t="shared" si="115"/>
        <v>-40101.295336787567</v>
      </c>
    </row>
    <row r="7270" spans="2:11" x14ac:dyDescent="0.3">
      <c r="B7270" s="126">
        <v>-32299.999999999996</v>
      </c>
      <c r="K7270" s="113">
        <f t="shared" si="115"/>
        <v>-40667.875647668392</v>
      </c>
    </row>
    <row r="7271" spans="2:11" x14ac:dyDescent="0.3">
      <c r="B7271" s="126">
        <v>-28940</v>
      </c>
      <c r="K7271" s="113">
        <f t="shared" si="115"/>
        <v>-36437.409326424873</v>
      </c>
    </row>
    <row r="7272" spans="2:11" x14ac:dyDescent="0.3">
      <c r="B7272" s="126">
        <v>-22610</v>
      </c>
      <c r="K7272" s="113">
        <f t="shared" si="115"/>
        <v>-28467.512953367877</v>
      </c>
    </row>
    <row r="7273" spans="2:11" x14ac:dyDescent="0.3">
      <c r="B7273" s="126">
        <v>-16270</v>
      </c>
      <c r="K7273" s="113">
        <f t="shared" si="115"/>
        <v>-20485.025906735751</v>
      </c>
    </row>
    <row r="7274" spans="2:11" x14ac:dyDescent="0.3">
      <c r="B7274" s="126">
        <v>-10860</v>
      </c>
      <c r="K7274" s="113">
        <f t="shared" si="115"/>
        <v>-13673.471502590673</v>
      </c>
    </row>
    <row r="7275" spans="2:11" x14ac:dyDescent="0.3">
      <c r="B7275" s="126">
        <v>0</v>
      </c>
      <c r="K7275" s="113">
        <f t="shared" si="115"/>
        <v>0</v>
      </c>
    </row>
    <row r="7276" spans="2:11" x14ac:dyDescent="0.3">
      <c r="B7276" s="126">
        <v>0</v>
      </c>
      <c r="K7276" s="113">
        <f t="shared" si="115"/>
        <v>0</v>
      </c>
    </row>
    <row r="7277" spans="2:11" x14ac:dyDescent="0.3">
      <c r="B7277" s="126">
        <v>0</v>
      </c>
      <c r="K7277" s="113">
        <f t="shared" si="115"/>
        <v>0</v>
      </c>
    </row>
    <row r="7278" spans="2:11" x14ac:dyDescent="0.3">
      <c r="B7278" s="126">
        <v>0</v>
      </c>
      <c r="K7278" s="113">
        <f t="shared" si="115"/>
        <v>0</v>
      </c>
    </row>
    <row r="7279" spans="2:11" x14ac:dyDescent="0.3">
      <c r="B7279" s="126">
        <v>0</v>
      </c>
      <c r="K7279" s="113">
        <f t="shared" si="115"/>
        <v>0</v>
      </c>
    </row>
    <row r="7280" spans="2:11" x14ac:dyDescent="0.3">
      <c r="B7280" s="126">
        <v>0</v>
      </c>
      <c r="K7280" s="113">
        <f t="shared" si="115"/>
        <v>0</v>
      </c>
    </row>
    <row r="7281" spans="2:11" x14ac:dyDescent="0.3">
      <c r="B7281" s="126">
        <v>0</v>
      </c>
      <c r="K7281" s="113">
        <f t="shared" si="115"/>
        <v>0</v>
      </c>
    </row>
    <row r="7282" spans="2:11" x14ac:dyDescent="0.3">
      <c r="B7282" s="126">
        <v>0</v>
      </c>
      <c r="K7282" s="113">
        <f t="shared" si="115"/>
        <v>0</v>
      </c>
    </row>
    <row r="7283" spans="2:11" x14ac:dyDescent="0.3">
      <c r="B7283" s="126">
        <v>0</v>
      </c>
      <c r="K7283" s="113">
        <f t="shared" si="115"/>
        <v>0</v>
      </c>
    </row>
    <row r="7284" spans="2:11" x14ac:dyDescent="0.3">
      <c r="B7284" s="126">
        <v>0</v>
      </c>
      <c r="K7284" s="113">
        <f t="shared" si="115"/>
        <v>0</v>
      </c>
    </row>
    <row r="7285" spans="2:11" x14ac:dyDescent="0.3">
      <c r="B7285" s="126">
        <v>-12940</v>
      </c>
      <c r="K7285" s="113">
        <f t="shared" si="115"/>
        <v>-16292.331606217616</v>
      </c>
    </row>
    <row r="7286" spans="2:11" x14ac:dyDescent="0.3">
      <c r="B7286" s="126">
        <v>-6060</v>
      </c>
      <c r="K7286" s="113">
        <f t="shared" si="115"/>
        <v>-7629.9481865284979</v>
      </c>
    </row>
    <row r="7287" spans="2:11" x14ac:dyDescent="0.3">
      <c r="B7287" s="126">
        <v>-13420</v>
      </c>
      <c r="K7287" s="113">
        <f t="shared" si="115"/>
        <v>-16896.683937823833</v>
      </c>
    </row>
    <row r="7288" spans="2:11" x14ac:dyDescent="0.3">
      <c r="B7288" s="126">
        <v>-19420</v>
      </c>
      <c r="K7288" s="113">
        <f t="shared" si="115"/>
        <v>-24451.088082901555</v>
      </c>
    </row>
    <row r="7289" spans="2:11" x14ac:dyDescent="0.3">
      <c r="B7289" s="126">
        <v>-24760</v>
      </c>
      <c r="K7289" s="113">
        <f t="shared" si="115"/>
        <v>-31174.507772020726</v>
      </c>
    </row>
    <row r="7290" spans="2:11" x14ac:dyDescent="0.3">
      <c r="B7290" s="126">
        <v>-27740</v>
      </c>
      <c r="K7290" s="113">
        <f t="shared" si="115"/>
        <v>-34926.52849740933</v>
      </c>
    </row>
    <row r="7291" spans="2:11" x14ac:dyDescent="0.3">
      <c r="B7291" s="126">
        <v>-29610</v>
      </c>
      <c r="K7291" s="113">
        <f t="shared" si="115"/>
        <v>-37280.984455958547</v>
      </c>
    </row>
    <row r="7292" spans="2:11" x14ac:dyDescent="0.3">
      <c r="B7292" s="126">
        <v>-33270</v>
      </c>
      <c r="K7292" s="113">
        <f t="shared" si="115"/>
        <v>-41889.170984455959</v>
      </c>
    </row>
    <row r="7293" spans="2:11" x14ac:dyDescent="0.3">
      <c r="B7293" s="126">
        <v>-34170</v>
      </c>
      <c r="K7293" s="113">
        <f t="shared" si="115"/>
        <v>-43022.331606217616</v>
      </c>
    </row>
    <row r="7294" spans="2:11" x14ac:dyDescent="0.3">
      <c r="B7294" s="126">
        <v>-33400</v>
      </c>
      <c r="K7294" s="113">
        <f t="shared" si="115"/>
        <v>-42052.849740932645</v>
      </c>
    </row>
    <row r="7295" spans="2:11" x14ac:dyDescent="0.3">
      <c r="B7295" s="126">
        <v>-29690</v>
      </c>
      <c r="K7295" s="113">
        <f t="shared" si="115"/>
        <v>-37381.709844559584</v>
      </c>
    </row>
    <row r="7296" spans="2:11" x14ac:dyDescent="0.3">
      <c r="B7296" s="126">
        <v>-24020</v>
      </c>
      <c r="K7296" s="113">
        <f t="shared" si="115"/>
        <v>-30242.797927461139</v>
      </c>
    </row>
    <row r="7297" spans="2:11" x14ac:dyDescent="0.3">
      <c r="B7297" s="126">
        <v>-17290</v>
      </c>
      <c r="K7297" s="113">
        <f t="shared" si="115"/>
        <v>-21769.274611398963</v>
      </c>
    </row>
    <row r="7298" spans="2:11" x14ac:dyDescent="0.3">
      <c r="B7298" s="126">
        <v>-11210</v>
      </c>
      <c r="K7298" s="113">
        <f t="shared" si="115"/>
        <v>-14114.145077720208</v>
      </c>
    </row>
    <row r="7299" spans="2:11" x14ac:dyDescent="0.3">
      <c r="B7299" s="126">
        <v>0</v>
      </c>
      <c r="K7299" s="113">
        <f t="shared" si="115"/>
        <v>0</v>
      </c>
    </row>
    <row r="7300" spans="2:11" x14ac:dyDescent="0.3">
      <c r="B7300" s="126">
        <v>0</v>
      </c>
      <c r="K7300" s="113">
        <f t="shared" si="115"/>
        <v>0</v>
      </c>
    </row>
    <row r="7301" spans="2:11" x14ac:dyDescent="0.3">
      <c r="B7301" s="126">
        <v>0</v>
      </c>
      <c r="K7301" s="113">
        <f t="shared" si="115"/>
        <v>0</v>
      </c>
    </row>
    <row r="7302" spans="2:11" x14ac:dyDescent="0.3">
      <c r="B7302" s="126">
        <v>0</v>
      </c>
      <c r="K7302" s="113">
        <f t="shared" si="115"/>
        <v>0</v>
      </c>
    </row>
    <row r="7303" spans="2:11" x14ac:dyDescent="0.3">
      <c r="B7303" s="126">
        <v>0</v>
      </c>
      <c r="K7303" s="113">
        <f t="shared" si="115"/>
        <v>0</v>
      </c>
    </row>
    <row r="7304" spans="2:11" x14ac:dyDescent="0.3">
      <c r="B7304" s="126">
        <v>0</v>
      </c>
      <c r="K7304" s="113">
        <f t="shared" ref="K7304:K7367" si="116">IF(B7304&gt;0,B7304*(1-(1/4.03)),B7304*(1+(1/3.86)))</f>
        <v>0</v>
      </c>
    </row>
    <row r="7305" spans="2:11" x14ac:dyDescent="0.3">
      <c r="B7305" s="126">
        <v>0</v>
      </c>
      <c r="K7305" s="113">
        <f t="shared" si="116"/>
        <v>0</v>
      </c>
    </row>
    <row r="7306" spans="2:11" x14ac:dyDescent="0.3">
      <c r="B7306" s="126">
        <v>0</v>
      </c>
      <c r="K7306" s="113">
        <f t="shared" si="116"/>
        <v>0</v>
      </c>
    </row>
    <row r="7307" spans="2:11" x14ac:dyDescent="0.3">
      <c r="B7307" s="126">
        <v>0</v>
      </c>
      <c r="K7307" s="113">
        <f t="shared" si="116"/>
        <v>0</v>
      </c>
    </row>
    <row r="7308" spans="2:11" x14ac:dyDescent="0.3">
      <c r="B7308" s="126">
        <v>0</v>
      </c>
      <c r="K7308" s="113">
        <f t="shared" si="116"/>
        <v>0</v>
      </c>
    </row>
    <row r="7309" spans="2:11" x14ac:dyDescent="0.3">
      <c r="B7309" s="126">
        <v>-8220</v>
      </c>
      <c r="K7309" s="113">
        <f t="shared" si="116"/>
        <v>-10349.533678756477</v>
      </c>
    </row>
    <row r="7310" spans="2:11" x14ac:dyDescent="0.3">
      <c r="B7310" s="126">
        <v>-2290</v>
      </c>
      <c r="K7310" s="113">
        <f t="shared" si="116"/>
        <v>-2883.2642487046633</v>
      </c>
    </row>
    <row r="7311" spans="2:11" x14ac:dyDescent="0.3">
      <c r="B7311" s="126">
        <v>-6370</v>
      </c>
      <c r="K7311" s="113">
        <f t="shared" si="116"/>
        <v>-8020.2590673575132</v>
      </c>
    </row>
    <row r="7312" spans="2:11" x14ac:dyDescent="0.3">
      <c r="B7312" s="126">
        <v>-18300</v>
      </c>
      <c r="K7312" s="113">
        <f t="shared" si="116"/>
        <v>-23040.932642487049</v>
      </c>
    </row>
    <row r="7313" spans="2:11" x14ac:dyDescent="0.3">
      <c r="B7313" s="126">
        <v>-24550</v>
      </c>
      <c r="K7313" s="113">
        <f t="shared" si="116"/>
        <v>-30910.103626943004</v>
      </c>
    </row>
    <row r="7314" spans="2:11" x14ac:dyDescent="0.3">
      <c r="B7314" s="126">
        <v>-28950</v>
      </c>
      <c r="K7314" s="113">
        <f t="shared" si="116"/>
        <v>-36450</v>
      </c>
    </row>
    <row r="7315" spans="2:11" x14ac:dyDescent="0.3">
      <c r="B7315" s="126">
        <v>-31580</v>
      </c>
      <c r="K7315" s="113">
        <f t="shared" si="116"/>
        <v>-39761.347150259069</v>
      </c>
    </row>
    <row r="7316" spans="2:11" x14ac:dyDescent="0.3">
      <c r="B7316" s="126">
        <v>-31440</v>
      </c>
      <c r="K7316" s="113">
        <f t="shared" si="116"/>
        <v>-39585.077720207257</v>
      </c>
    </row>
    <row r="7317" spans="2:11" x14ac:dyDescent="0.3">
      <c r="B7317" s="126">
        <v>-27900</v>
      </c>
      <c r="K7317" s="113">
        <f t="shared" si="116"/>
        <v>-35127.979274611396</v>
      </c>
    </row>
    <row r="7318" spans="2:11" x14ac:dyDescent="0.3">
      <c r="B7318" s="126">
        <v>-20280</v>
      </c>
      <c r="K7318" s="113">
        <f t="shared" si="116"/>
        <v>-25533.886010362694</v>
      </c>
    </row>
    <row r="7319" spans="2:11" x14ac:dyDescent="0.3">
      <c r="B7319" s="126">
        <v>-11160</v>
      </c>
      <c r="K7319" s="113">
        <f t="shared" si="116"/>
        <v>-14051.191709844559</v>
      </c>
    </row>
    <row r="7320" spans="2:11" x14ac:dyDescent="0.3">
      <c r="B7320" s="126">
        <v>-3910</v>
      </c>
      <c r="K7320" s="113">
        <f t="shared" si="116"/>
        <v>-4922.9533678756479</v>
      </c>
    </row>
    <row r="7321" spans="2:11" x14ac:dyDescent="0.3">
      <c r="B7321" s="126">
        <v>-1820</v>
      </c>
      <c r="K7321" s="113">
        <f t="shared" si="116"/>
        <v>-2291.502590673575</v>
      </c>
    </row>
    <row r="7322" spans="2:11" x14ac:dyDescent="0.3">
      <c r="B7322" s="126">
        <v>-350</v>
      </c>
      <c r="K7322" s="113">
        <f t="shared" si="116"/>
        <v>-440.67357512953367</v>
      </c>
    </row>
    <row r="7323" spans="2:11" x14ac:dyDescent="0.3">
      <c r="B7323" s="126">
        <v>0</v>
      </c>
      <c r="K7323" s="113">
        <f t="shared" si="116"/>
        <v>0</v>
      </c>
    </row>
    <row r="7324" spans="2:11" x14ac:dyDescent="0.3">
      <c r="B7324" s="126">
        <v>0</v>
      </c>
      <c r="K7324" s="113">
        <f t="shared" si="116"/>
        <v>0</v>
      </c>
    </row>
    <row r="7325" spans="2:11" x14ac:dyDescent="0.3">
      <c r="B7325" s="126">
        <v>0</v>
      </c>
      <c r="K7325" s="113">
        <f t="shared" si="116"/>
        <v>0</v>
      </c>
    </row>
    <row r="7326" spans="2:11" x14ac:dyDescent="0.3">
      <c r="B7326" s="126">
        <v>0</v>
      </c>
      <c r="K7326" s="113">
        <f t="shared" si="116"/>
        <v>0</v>
      </c>
    </row>
    <row r="7327" spans="2:11" x14ac:dyDescent="0.3">
      <c r="B7327" s="126">
        <v>0</v>
      </c>
      <c r="K7327" s="113">
        <f t="shared" si="116"/>
        <v>0</v>
      </c>
    </row>
    <row r="7328" spans="2:11" x14ac:dyDescent="0.3">
      <c r="B7328" s="126">
        <v>0</v>
      </c>
      <c r="K7328" s="113">
        <f t="shared" si="116"/>
        <v>0</v>
      </c>
    </row>
    <row r="7329" spans="2:11" x14ac:dyDescent="0.3">
      <c r="B7329" s="126">
        <v>0</v>
      </c>
      <c r="K7329" s="113">
        <f t="shared" si="116"/>
        <v>0</v>
      </c>
    </row>
    <row r="7330" spans="2:11" x14ac:dyDescent="0.3">
      <c r="B7330" s="126">
        <v>0</v>
      </c>
      <c r="K7330" s="113">
        <f t="shared" si="116"/>
        <v>0</v>
      </c>
    </row>
    <row r="7331" spans="2:11" x14ac:dyDescent="0.3">
      <c r="B7331" s="126">
        <v>0</v>
      </c>
      <c r="K7331" s="113">
        <f t="shared" si="116"/>
        <v>0</v>
      </c>
    </row>
    <row r="7332" spans="2:11" x14ac:dyDescent="0.3">
      <c r="B7332" s="126">
        <v>0</v>
      </c>
      <c r="K7332" s="113">
        <f t="shared" si="116"/>
        <v>0</v>
      </c>
    </row>
    <row r="7333" spans="2:11" x14ac:dyDescent="0.3">
      <c r="B7333" s="126">
        <v>21420</v>
      </c>
      <c r="K7333" s="113">
        <f t="shared" si="116"/>
        <v>16104.8635235732</v>
      </c>
    </row>
    <row r="7334" spans="2:11" x14ac:dyDescent="0.3">
      <c r="B7334" s="126">
        <v>20010</v>
      </c>
      <c r="K7334" s="113">
        <f t="shared" si="116"/>
        <v>15044.739454094293</v>
      </c>
    </row>
    <row r="7335" spans="2:11" x14ac:dyDescent="0.3">
      <c r="B7335" s="126">
        <v>9330</v>
      </c>
      <c r="K7335" s="113">
        <f t="shared" si="116"/>
        <v>7014.8635235732008</v>
      </c>
    </row>
    <row r="7336" spans="2:11" x14ac:dyDescent="0.3">
      <c r="B7336" s="126">
        <v>1820</v>
      </c>
      <c r="K7336" s="113">
        <f t="shared" si="116"/>
        <v>1368.3870967741934</v>
      </c>
    </row>
    <row r="7337" spans="2:11" x14ac:dyDescent="0.3">
      <c r="B7337" s="126">
        <v>-120</v>
      </c>
      <c r="K7337" s="113">
        <f t="shared" si="116"/>
        <v>-151.0880829015544</v>
      </c>
    </row>
    <row r="7338" spans="2:11" x14ac:dyDescent="0.3">
      <c r="B7338" s="126">
        <v>-1250</v>
      </c>
      <c r="K7338" s="113">
        <f t="shared" si="116"/>
        <v>-1573.8341968911918</v>
      </c>
    </row>
    <row r="7339" spans="2:11" x14ac:dyDescent="0.3">
      <c r="B7339" s="126">
        <v>-5280</v>
      </c>
      <c r="K7339" s="113">
        <f t="shared" si="116"/>
        <v>-6647.8756476683939</v>
      </c>
    </row>
    <row r="7340" spans="2:11" x14ac:dyDescent="0.3">
      <c r="B7340" s="126">
        <v>-10140</v>
      </c>
      <c r="K7340" s="113">
        <f t="shared" si="116"/>
        <v>-12766.943005181347</v>
      </c>
    </row>
    <row r="7341" spans="2:11" x14ac:dyDescent="0.3">
      <c r="B7341" s="126">
        <v>-13120</v>
      </c>
      <c r="K7341" s="113">
        <f t="shared" si="116"/>
        <v>-16518.963730569947</v>
      </c>
    </row>
    <row r="7342" spans="2:11" x14ac:dyDescent="0.3">
      <c r="B7342" s="126">
        <v>-12690</v>
      </c>
      <c r="K7342" s="113">
        <f t="shared" si="116"/>
        <v>-15977.564766839379</v>
      </c>
    </row>
    <row r="7343" spans="2:11" x14ac:dyDescent="0.3">
      <c r="B7343" s="126">
        <v>-7850</v>
      </c>
      <c r="K7343" s="113">
        <f t="shared" si="116"/>
        <v>-9883.6787564766837</v>
      </c>
    </row>
    <row r="7344" spans="2:11" x14ac:dyDescent="0.3">
      <c r="B7344" s="126">
        <v>-1820</v>
      </c>
      <c r="K7344" s="113">
        <f t="shared" si="116"/>
        <v>-2291.502590673575</v>
      </c>
    </row>
    <row r="7345" spans="2:11" x14ac:dyDescent="0.3">
      <c r="B7345" s="126">
        <v>-250</v>
      </c>
      <c r="K7345" s="113">
        <f t="shared" si="116"/>
        <v>-314.76683937823833</v>
      </c>
    </row>
    <row r="7346" spans="2:11" x14ac:dyDescent="0.3">
      <c r="B7346" s="126">
        <v>0</v>
      </c>
      <c r="K7346" s="113">
        <f t="shared" si="116"/>
        <v>0</v>
      </c>
    </row>
    <row r="7347" spans="2:11" x14ac:dyDescent="0.3">
      <c r="B7347" s="126">
        <v>0</v>
      </c>
      <c r="K7347" s="113">
        <f t="shared" si="116"/>
        <v>0</v>
      </c>
    </row>
    <row r="7348" spans="2:11" x14ac:dyDescent="0.3">
      <c r="B7348" s="126">
        <v>0</v>
      </c>
      <c r="K7348" s="113">
        <f t="shared" si="116"/>
        <v>0</v>
      </c>
    </row>
    <row r="7349" spans="2:11" x14ac:dyDescent="0.3">
      <c r="B7349" s="126">
        <v>0</v>
      </c>
      <c r="K7349" s="113">
        <f t="shared" si="116"/>
        <v>0</v>
      </c>
    </row>
    <row r="7350" spans="2:11" x14ac:dyDescent="0.3">
      <c r="B7350" s="126">
        <v>0</v>
      </c>
      <c r="K7350" s="113">
        <f t="shared" si="116"/>
        <v>0</v>
      </c>
    </row>
    <row r="7351" spans="2:11" x14ac:dyDescent="0.3">
      <c r="B7351" s="126">
        <v>0</v>
      </c>
      <c r="K7351" s="113">
        <f t="shared" si="116"/>
        <v>0</v>
      </c>
    </row>
    <row r="7352" spans="2:11" x14ac:dyDescent="0.3">
      <c r="B7352" s="126">
        <v>0</v>
      </c>
      <c r="K7352" s="113">
        <f t="shared" si="116"/>
        <v>0</v>
      </c>
    </row>
    <row r="7353" spans="2:11" x14ac:dyDescent="0.3">
      <c r="B7353" s="126">
        <v>0</v>
      </c>
      <c r="K7353" s="113">
        <f t="shared" si="116"/>
        <v>0</v>
      </c>
    </row>
    <row r="7354" spans="2:11" x14ac:dyDescent="0.3">
      <c r="B7354" s="126">
        <v>340</v>
      </c>
      <c r="K7354" s="113">
        <f t="shared" si="116"/>
        <v>255.63275434243175</v>
      </c>
    </row>
    <row r="7355" spans="2:11" x14ac:dyDescent="0.3">
      <c r="B7355" s="126">
        <v>2400</v>
      </c>
      <c r="K7355" s="113">
        <f t="shared" si="116"/>
        <v>1804.4665012406947</v>
      </c>
    </row>
    <row r="7356" spans="2:11" x14ac:dyDescent="0.3">
      <c r="B7356" s="126">
        <v>4240</v>
      </c>
      <c r="K7356" s="113">
        <f t="shared" si="116"/>
        <v>3187.8908188585606</v>
      </c>
    </row>
    <row r="7357" spans="2:11" x14ac:dyDescent="0.3">
      <c r="B7357" s="126">
        <v>5680</v>
      </c>
      <c r="K7357" s="113">
        <f t="shared" si="116"/>
        <v>4270.570719602978</v>
      </c>
    </row>
    <row r="7358" spans="2:11" x14ac:dyDescent="0.3">
      <c r="B7358" s="126">
        <v>41240</v>
      </c>
      <c r="K7358" s="113">
        <f t="shared" si="116"/>
        <v>31006.749379652603</v>
      </c>
    </row>
    <row r="7359" spans="2:11" x14ac:dyDescent="0.3">
      <c r="B7359" s="126">
        <v>29780</v>
      </c>
      <c r="K7359" s="113">
        <f t="shared" si="116"/>
        <v>22390.421836228288</v>
      </c>
    </row>
    <row r="7360" spans="2:11" x14ac:dyDescent="0.3">
      <c r="B7360" s="126">
        <v>16660</v>
      </c>
      <c r="K7360" s="113">
        <f t="shared" si="116"/>
        <v>12526.004962779156</v>
      </c>
    </row>
    <row r="7361" spans="2:11" x14ac:dyDescent="0.3">
      <c r="B7361" s="126">
        <v>6350</v>
      </c>
      <c r="K7361" s="113">
        <f t="shared" si="116"/>
        <v>4774.3176178660051</v>
      </c>
    </row>
    <row r="7362" spans="2:11" x14ac:dyDescent="0.3">
      <c r="B7362" s="126">
        <v>1460</v>
      </c>
      <c r="K7362" s="113">
        <f t="shared" si="116"/>
        <v>1097.7171215880894</v>
      </c>
    </row>
    <row r="7363" spans="2:11" x14ac:dyDescent="0.3">
      <c r="B7363" s="126">
        <v>0</v>
      </c>
      <c r="K7363" s="113">
        <f t="shared" si="116"/>
        <v>0</v>
      </c>
    </row>
    <row r="7364" spans="2:11" x14ac:dyDescent="0.3">
      <c r="B7364" s="126">
        <v>0</v>
      </c>
      <c r="K7364" s="113">
        <f t="shared" si="116"/>
        <v>0</v>
      </c>
    </row>
    <row r="7365" spans="2:11" x14ac:dyDescent="0.3">
      <c r="B7365" s="126">
        <v>-50</v>
      </c>
      <c r="K7365" s="113">
        <f t="shared" si="116"/>
        <v>-62.953367875647672</v>
      </c>
    </row>
    <row r="7366" spans="2:11" x14ac:dyDescent="0.3">
      <c r="B7366" s="126">
        <v>-190</v>
      </c>
      <c r="K7366" s="113">
        <f t="shared" si="116"/>
        <v>-239.22279792746116</v>
      </c>
    </row>
    <row r="7367" spans="2:11" x14ac:dyDescent="0.3">
      <c r="B7367" s="126">
        <v>0</v>
      </c>
      <c r="K7367" s="113">
        <f t="shared" si="116"/>
        <v>0</v>
      </c>
    </row>
    <row r="7368" spans="2:11" x14ac:dyDescent="0.3">
      <c r="B7368" s="126">
        <v>0</v>
      </c>
      <c r="K7368" s="113">
        <f t="shared" ref="K7368:K7431" si="117">IF(B7368&gt;0,B7368*(1-(1/4.03)),B7368*(1+(1/3.86)))</f>
        <v>0</v>
      </c>
    </row>
    <row r="7369" spans="2:11" x14ac:dyDescent="0.3">
      <c r="B7369" s="126">
        <v>0</v>
      </c>
      <c r="K7369" s="113">
        <f t="shared" si="117"/>
        <v>0</v>
      </c>
    </row>
    <row r="7370" spans="2:11" x14ac:dyDescent="0.3">
      <c r="B7370" s="126">
        <v>90</v>
      </c>
      <c r="K7370" s="113">
        <f t="shared" si="117"/>
        <v>67.66749379652606</v>
      </c>
    </row>
    <row r="7371" spans="2:11" x14ac:dyDescent="0.3">
      <c r="B7371" s="126">
        <v>0</v>
      </c>
      <c r="K7371" s="113">
        <f t="shared" si="117"/>
        <v>0</v>
      </c>
    </row>
    <row r="7372" spans="2:11" x14ac:dyDescent="0.3">
      <c r="B7372" s="126">
        <v>0</v>
      </c>
      <c r="K7372" s="113">
        <f t="shared" si="117"/>
        <v>0</v>
      </c>
    </row>
    <row r="7373" spans="2:11" x14ac:dyDescent="0.3">
      <c r="B7373" s="126">
        <v>0</v>
      </c>
      <c r="K7373" s="113">
        <f t="shared" si="117"/>
        <v>0</v>
      </c>
    </row>
    <row r="7374" spans="2:11" x14ac:dyDescent="0.3">
      <c r="B7374" s="126">
        <v>0</v>
      </c>
      <c r="K7374" s="113">
        <f t="shared" si="117"/>
        <v>0</v>
      </c>
    </row>
    <row r="7375" spans="2:11" x14ac:dyDescent="0.3">
      <c r="B7375" s="126">
        <v>0</v>
      </c>
      <c r="K7375" s="113">
        <f t="shared" si="117"/>
        <v>0</v>
      </c>
    </row>
    <row r="7376" spans="2:11" x14ac:dyDescent="0.3">
      <c r="B7376" s="126">
        <v>0</v>
      </c>
      <c r="K7376" s="113">
        <f t="shared" si="117"/>
        <v>0</v>
      </c>
    </row>
    <row r="7377" spans="2:11" x14ac:dyDescent="0.3">
      <c r="B7377" s="126">
        <v>0</v>
      </c>
      <c r="K7377" s="113">
        <f t="shared" si="117"/>
        <v>0</v>
      </c>
    </row>
    <row r="7378" spans="2:11" x14ac:dyDescent="0.3">
      <c r="B7378" s="126">
        <v>0</v>
      </c>
      <c r="K7378" s="113">
        <f t="shared" si="117"/>
        <v>0</v>
      </c>
    </row>
    <row r="7379" spans="2:11" x14ac:dyDescent="0.3">
      <c r="B7379" s="126">
        <v>940</v>
      </c>
      <c r="K7379" s="113">
        <f t="shared" si="117"/>
        <v>706.7493796526054</v>
      </c>
    </row>
    <row r="7380" spans="2:11" x14ac:dyDescent="0.3">
      <c r="B7380" s="126">
        <v>2770</v>
      </c>
      <c r="K7380" s="113">
        <f t="shared" si="117"/>
        <v>2082.6550868486352</v>
      </c>
    </row>
    <row r="7381" spans="2:11" x14ac:dyDescent="0.3">
      <c r="B7381" s="126">
        <v>4150</v>
      </c>
      <c r="K7381" s="113">
        <f t="shared" si="117"/>
        <v>3120.2233250620347</v>
      </c>
    </row>
    <row r="7382" spans="2:11" x14ac:dyDescent="0.3">
      <c r="B7382" s="126">
        <v>4460</v>
      </c>
      <c r="K7382" s="113">
        <f t="shared" si="117"/>
        <v>3353.3002481389576</v>
      </c>
    </row>
    <row r="7383" spans="2:11" x14ac:dyDescent="0.3">
      <c r="B7383" s="126">
        <v>1750</v>
      </c>
      <c r="K7383" s="113">
        <f t="shared" si="117"/>
        <v>1315.7568238213398</v>
      </c>
    </row>
    <row r="7384" spans="2:11" x14ac:dyDescent="0.3">
      <c r="B7384" s="126">
        <v>0</v>
      </c>
      <c r="K7384" s="113">
        <f t="shared" si="117"/>
        <v>0</v>
      </c>
    </row>
    <row r="7385" spans="2:11" x14ac:dyDescent="0.3">
      <c r="B7385" s="126">
        <v>20180</v>
      </c>
      <c r="K7385" s="113">
        <f t="shared" si="117"/>
        <v>15172.555831265508</v>
      </c>
    </row>
    <row r="7386" spans="2:11" x14ac:dyDescent="0.3">
      <c r="B7386" s="126">
        <v>4270</v>
      </c>
      <c r="K7386" s="113">
        <f t="shared" si="117"/>
        <v>3210.4466501240695</v>
      </c>
    </row>
    <row r="7387" spans="2:11" x14ac:dyDescent="0.3">
      <c r="B7387" s="126">
        <v>1240</v>
      </c>
      <c r="K7387" s="113">
        <f t="shared" si="117"/>
        <v>932.30769230769226</v>
      </c>
    </row>
    <row r="7388" spans="2:11" x14ac:dyDescent="0.3">
      <c r="B7388" s="126">
        <v>300</v>
      </c>
      <c r="K7388" s="113">
        <f t="shared" si="117"/>
        <v>225.55831265508684</v>
      </c>
    </row>
    <row r="7389" spans="2:11" x14ac:dyDescent="0.3">
      <c r="B7389" s="126">
        <v>0</v>
      </c>
      <c r="K7389" s="113">
        <f t="shared" si="117"/>
        <v>0</v>
      </c>
    </row>
    <row r="7390" spans="2:11" x14ac:dyDescent="0.3">
      <c r="B7390" s="126">
        <v>0</v>
      </c>
      <c r="K7390" s="113">
        <f t="shared" si="117"/>
        <v>0</v>
      </c>
    </row>
    <row r="7391" spans="2:11" x14ac:dyDescent="0.3">
      <c r="B7391" s="126">
        <v>0</v>
      </c>
      <c r="K7391" s="113">
        <f t="shared" si="117"/>
        <v>0</v>
      </c>
    </row>
    <row r="7392" spans="2:11" x14ac:dyDescent="0.3">
      <c r="B7392" s="126">
        <v>0</v>
      </c>
      <c r="K7392" s="113">
        <f t="shared" si="117"/>
        <v>0</v>
      </c>
    </row>
    <row r="7393" spans="2:11" x14ac:dyDescent="0.3">
      <c r="B7393" s="126">
        <v>0</v>
      </c>
      <c r="K7393" s="113">
        <f t="shared" si="117"/>
        <v>0</v>
      </c>
    </row>
    <row r="7394" spans="2:11" x14ac:dyDescent="0.3">
      <c r="B7394" s="126">
        <v>0</v>
      </c>
      <c r="K7394" s="113">
        <f t="shared" si="117"/>
        <v>0</v>
      </c>
    </row>
    <row r="7395" spans="2:11" x14ac:dyDescent="0.3">
      <c r="B7395" s="126">
        <v>0</v>
      </c>
      <c r="K7395" s="113">
        <f t="shared" si="117"/>
        <v>0</v>
      </c>
    </row>
    <row r="7396" spans="2:11" x14ac:dyDescent="0.3">
      <c r="B7396" s="126">
        <v>0</v>
      </c>
      <c r="K7396" s="113">
        <f t="shared" si="117"/>
        <v>0</v>
      </c>
    </row>
    <row r="7397" spans="2:11" x14ac:dyDescent="0.3">
      <c r="B7397" s="126">
        <v>0</v>
      </c>
      <c r="K7397" s="113">
        <f t="shared" si="117"/>
        <v>0</v>
      </c>
    </row>
    <row r="7398" spans="2:11" x14ac:dyDescent="0.3">
      <c r="B7398" s="126">
        <v>0</v>
      </c>
      <c r="K7398" s="113">
        <f t="shared" si="117"/>
        <v>0</v>
      </c>
    </row>
    <row r="7399" spans="2:11" x14ac:dyDescent="0.3">
      <c r="B7399" s="126">
        <v>0</v>
      </c>
      <c r="K7399" s="113">
        <f t="shared" si="117"/>
        <v>0</v>
      </c>
    </row>
    <row r="7400" spans="2:11" x14ac:dyDescent="0.3">
      <c r="B7400" s="126">
        <v>0</v>
      </c>
      <c r="K7400" s="113">
        <f t="shared" si="117"/>
        <v>0</v>
      </c>
    </row>
    <row r="7401" spans="2:11" x14ac:dyDescent="0.3">
      <c r="B7401" s="126">
        <v>0</v>
      </c>
      <c r="K7401" s="113">
        <f t="shared" si="117"/>
        <v>0</v>
      </c>
    </row>
    <row r="7402" spans="2:11" x14ac:dyDescent="0.3">
      <c r="B7402" s="126">
        <v>0</v>
      </c>
      <c r="K7402" s="113">
        <f t="shared" si="117"/>
        <v>0</v>
      </c>
    </row>
    <row r="7403" spans="2:11" x14ac:dyDescent="0.3">
      <c r="B7403" s="126">
        <v>0</v>
      </c>
      <c r="K7403" s="113">
        <f t="shared" si="117"/>
        <v>0</v>
      </c>
    </row>
    <row r="7404" spans="2:11" x14ac:dyDescent="0.3">
      <c r="B7404" s="126">
        <v>0</v>
      </c>
      <c r="K7404" s="113">
        <f t="shared" si="117"/>
        <v>0</v>
      </c>
    </row>
    <row r="7405" spans="2:11" x14ac:dyDescent="0.3">
      <c r="B7405" s="126">
        <v>13300</v>
      </c>
      <c r="K7405" s="113">
        <f t="shared" si="117"/>
        <v>9999.751861042183</v>
      </c>
    </row>
    <row r="7406" spans="2:11" x14ac:dyDescent="0.3">
      <c r="B7406" s="126">
        <v>8140.0000000000009</v>
      </c>
      <c r="K7406" s="113">
        <f t="shared" si="117"/>
        <v>6120.1488833746907</v>
      </c>
    </row>
    <row r="7407" spans="2:11" x14ac:dyDescent="0.3">
      <c r="B7407" s="126">
        <v>620</v>
      </c>
      <c r="K7407" s="113">
        <f t="shared" si="117"/>
        <v>466.15384615384613</v>
      </c>
    </row>
    <row r="7408" spans="2:11" x14ac:dyDescent="0.3">
      <c r="B7408" s="126">
        <v>0</v>
      </c>
      <c r="K7408" s="113">
        <f t="shared" si="117"/>
        <v>0</v>
      </c>
    </row>
    <row r="7409" spans="2:11" x14ac:dyDescent="0.3">
      <c r="B7409" s="126">
        <v>0</v>
      </c>
      <c r="K7409" s="113">
        <f t="shared" si="117"/>
        <v>0</v>
      </c>
    </row>
    <row r="7410" spans="2:11" x14ac:dyDescent="0.3">
      <c r="B7410" s="126">
        <v>-620</v>
      </c>
      <c r="K7410" s="113">
        <f t="shared" si="117"/>
        <v>-780.62176165803112</v>
      </c>
    </row>
    <row r="7411" spans="2:11" x14ac:dyDescent="0.3">
      <c r="B7411" s="126">
        <v>-4420</v>
      </c>
      <c r="K7411" s="113">
        <f t="shared" si="117"/>
        <v>-5565.0777202072541</v>
      </c>
    </row>
    <row r="7412" spans="2:11" x14ac:dyDescent="0.3">
      <c r="B7412" s="126">
        <v>-12370</v>
      </c>
      <c r="K7412" s="113">
        <f t="shared" si="117"/>
        <v>-15574.663212435233</v>
      </c>
    </row>
    <row r="7413" spans="2:11" x14ac:dyDescent="0.3">
      <c r="B7413" s="126">
        <v>-16140</v>
      </c>
      <c r="K7413" s="113">
        <f t="shared" si="117"/>
        <v>-20321.347150259069</v>
      </c>
    </row>
    <row r="7414" spans="2:11" x14ac:dyDescent="0.3">
      <c r="B7414" s="126">
        <v>-15230</v>
      </c>
      <c r="K7414" s="113">
        <f t="shared" si="117"/>
        <v>-19175.595854922281</v>
      </c>
    </row>
    <row r="7415" spans="2:11" x14ac:dyDescent="0.3">
      <c r="B7415" s="126">
        <v>-10860</v>
      </c>
      <c r="K7415" s="113">
        <f t="shared" si="117"/>
        <v>-13673.471502590673</v>
      </c>
    </row>
    <row r="7416" spans="2:11" x14ac:dyDescent="0.3">
      <c r="B7416" s="126">
        <v>-5000</v>
      </c>
      <c r="K7416" s="113">
        <f t="shared" si="117"/>
        <v>-6295.3367875647673</v>
      </c>
    </row>
    <row r="7417" spans="2:11" x14ac:dyDescent="0.3">
      <c r="B7417" s="126">
        <v>-1720</v>
      </c>
      <c r="K7417" s="113">
        <f t="shared" si="117"/>
        <v>-2165.5958549222801</v>
      </c>
    </row>
    <row r="7418" spans="2:11" x14ac:dyDescent="0.3">
      <c r="B7418" s="126">
        <v>-370</v>
      </c>
      <c r="K7418" s="113">
        <f t="shared" si="117"/>
        <v>-465.85492227979273</v>
      </c>
    </row>
    <row r="7419" spans="2:11" x14ac:dyDescent="0.3">
      <c r="B7419" s="126">
        <v>0</v>
      </c>
      <c r="K7419" s="113">
        <f t="shared" si="117"/>
        <v>0</v>
      </c>
    </row>
    <row r="7420" spans="2:11" x14ac:dyDescent="0.3">
      <c r="B7420" s="126">
        <v>0</v>
      </c>
      <c r="K7420" s="113">
        <f t="shared" si="117"/>
        <v>0</v>
      </c>
    </row>
    <row r="7421" spans="2:11" x14ac:dyDescent="0.3">
      <c r="B7421" s="126">
        <v>0</v>
      </c>
      <c r="K7421" s="113">
        <f t="shared" si="117"/>
        <v>0</v>
      </c>
    </row>
    <row r="7422" spans="2:11" x14ac:dyDescent="0.3">
      <c r="B7422" s="126">
        <v>0</v>
      </c>
      <c r="K7422" s="113">
        <f t="shared" si="117"/>
        <v>0</v>
      </c>
    </row>
    <row r="7423" spans="2:11" x14ac:dyDescent="0.3">
      <c r="B7423" s="126">
        <v>0</v>
      </c>
      <c r="K7423" s="113">
        <f t="shared" si="117"/>
        <v>0</v>
      </c>
    </row>
    <row r="7424" spans="2:11" x14ac:dyDescent="0.3">
      <c r="B7424" s="126">
        <v>0</v>
      </c>
      <c r="K7424" s="113">
        <f t="shared" si="117"/>
        <v>0</v>
      </c>
    </row>
    <row r="7425" spans="2:11" x14ac:dyDescent="0.3">
      <c r="B7425" s="126">
        <v>0</v>
      </c>
      <c r="K7425" s="113">
        <f t="shared" si="117"/>
        <v>0</v>
      </c>
    </row>
    <row r="7426" spans="2:11" x14ac:dyDescent="0.3">
      <c r="B7426" s="126">
        <v>0</v>
      </c>
      <c r="K7426" s="113">
        <f t="shared" si="117"/>
        <v>0</v>
      </c>
    </row>
    <row r="7427" spans="2:11" x14ac:dyDescent="0.3">
      <c r="B7427" s="126">
        <v>0</v>
      </c>
      <c r="K7427" s="113">
        <f t="shared" si="117"/>
        <v>0</v>
      </c>
    </row>
    <row r="7428" spans="2:11" x14ac:dyDescent="0.3">
      <c r="B7428" s="126">
        <v>0</v>
      </c>
      <c r="K7428" s="113">
        <f t="shared" si="117"/>
        <v>0</v>
      </c>
    </row>
    <row r="7429" spans="2:11" x14ac:dyDescent="0.3">
      <c r="B7429" s="126">
        <v>-680</v>
      </c>
      <c r="K7429" s="113">
        <f t="shared" si="117"/>
        <v>-856.16580310880829</v>
      </c>
    </row>
    <row r="7430" spans="2:11" x14ac:dyDescent="0.3">
      <c r="B7430" s="126">
        <v>0</v>
      </c>
      <c r="K7430" s="113">
        <f t="shared" si="117"/>
        <v>0</v>
      </c>
    </row>
    <row r="7431" spans="2:11" x14ac:dyDescent="0.3">
      <c r="B7431" s="126">
        <v>0</v>
      </c>
      <c r="K7431" s="113">
        <f t="shared" si="117"/>
        <v>0</v>
      </c>
    </row>
    <row r="7432" spans="2:11" x14ac:dyDescent="0.3">
      <c r="B7432" s="126">
        <v>-1120</v>
      </c>
      <c r="K7432" s="113">
        <f t="shared" ref="K7432:K7495" si="118">IF(B7432&gt;0,B7432*(1-(1/4.03)),B7432*(1+(1/3.86)))</f>
        <v>-1410.1554404145079</v>
      </c>
    </row>
    <row r="7433" spans="2:11" x14ac:dyDescent="0.3">
      <c r="B7433" s="126">
        <v>-2620</v>
      </c>
      <c r="K7433" s="113">
        <f t="shared" si="118"/>
        <v>-3298.7564766839378</v>
      </c>
    </row>
    <row r="7434" spans="2:11" x14ac:dyDescent="0.3">
      <c r="B7434" s="126">
        <v>-12910</v>
      </c>
      <c r="K7434" s="113">
        <f t="shared" si="118"/>
        <v>-16254.559585492229</v>
      </c>
    </row>
    <row r="7435" spans="2:11" x14ac:dyDescent="0.3">
      <c r="B7435" s="126">
        <v>-22230</v>
      </c>
      <c r="K7435" s="113">
        <f t="shared" si="118"/>
        <v>-27989.067357512955</v>
      </c>
    </row>
    <row r="7436" spans="2:11" x14ac:dyDescent="0.3">
      <c r="B7436" s="126">
        <v>-24630</v>
      </c>
      <c r="K7436" s="113">
        <f t="shared" si="118"/>
        <v>-31010.829015544041</v>
      </c>
    </row>
    <row r="7437" spans="2:11" x14ac:dyDescent="0.3">
      <c r="B7437" s="126">
        <v>-28550</v>
      </c>
      <c r="K7437" s="113">
        <f t="shared" si="118"/>
        <v>-35946.373056994817</v>
      </c>
    </row>
    <row r="7438" spans="2:11" x14ac:dyDescent="0.3">
      <c r="B7438" s="126">
        <v>-28460</v>
      </c>
      <c r="K7438" s="113">
        <f t="shared" si="118"/>
        <v>-35833.056994818653</v>
      </c>
    </row>
    <row r="7439" spans="2:11" x14ac:dyDescent="0.3">
      <c r="B7439" s="126">
        <v>-24160</v>
      </c>
      <c r="K7439" s="113">
        <f t="shared" si="118"/>
        <v>-30419.067357512955</v>
      </c>
    </row>
    <row r="7440" spans="2:11" x14ac:dyDescent="0.3">
      <c r="B7440" s="126">
        <v>-16030.000000000002</v>
      </c>
      <c r="K7440" s="113">
        <f t="shared" si="118"/>
        <v>-20182.849740932645</v>
      </c>
    </row>
    <row r="7441" spans="2:11" x14ac:dyDescent="0.3">
      <c r="B7441" s="126">
        <v>-8670</v>
      </c>
      <c r="K7441" s="113">
        <f t="shared" si="118"/>
        <v>-10916.113989637306</v>
      </c>
    </row>
    <row r="7442" spans="2:11" x14ac:dyDescent="0.3">
      <c r="B7442" s="126">
        <v>-3420</v>
      </c>
      <c r="K7442" s="113">
        <f t="shared" si="118"/>
        <v>-4306.010362694301</v>
      </c>
    </row>
    <row r="7443" spans="2:11" x14ac:dyDescent="0.3">
      <c r="B7443" s="126">
        <v>0</v>
      </c>
      <c r="K7443" s="113">
        <f t="shared" si="118"/>
        <v>0</v>
      </c>
    </row>
    <row r="7444" spans="2:11" x14ac:dyDescent="0.3">
      <c r="B7444" s="126">
        <v>0</v>
      </c>
      <c r="K7444" s="113">
        <f t="shared" si="118"/>
        <v>0</v>
      </c>
    </row>
    <row r="7445" spans="2:11" x14ac:dyDescent="0.3">
      <c r="B7445" s="126">
        <v>0</v>
      </c>
      <c r="K7445" s="113">
        <f t="shared" si="118"/>
        <v>0</v>
      </c>
    </row>
    <row r="7446" spans="2:11" x14ac:dyDescent="0.3">
      <c r="B7446" s="126">
        <v>0</v>
      </c>
      <c r="K7446" s="113">
        <f t="shared" si="118"/>
        <v>0</v>
      </c>
    </row>
    <row r="7447" spans="2:11" x14ac:dyDescent="0.3">
      <c r="B7447" s="126">
        <v>0</v>
      </c>
      <c r="K7447" s="113">
        <f t="shared" si="118"/>
        <v>0</v>
      </c>
    </row>
    <row r="7448" spans="2:11" x14ac:dyDescent="0.3">
      <c r="B7448" s="126">
        <v>0</v>
      </c>
      <c r="K7448" s="113">
        <f t="shared" si="118"/>
        <v>0</v>
      </c>
    </row>
    <row r="7449" spans="2:11" x14ac:dyDescent="0.3">
      <c r="B7449" s="126">
        <v>0</v>
      </c>
      <c r="K7449" s="113">
        <f t="shared" si="118"/>
        <v>0</v>
      </c>
    </row>
    <row r="7450" spans="2:11" x14ac:dyDescent="0.3">
      <c r="B7450" s="126">
        <v>0</v>
      </c>
      <c r="K7450" s="113">
        <f t="shared" si="118"/>
        <v>0</v>
      </c>
    </row>
    <row r="7451" spans="2:11" x14ac:dyDescent="0.3">
      <c r="B7451" s="126">
        <v>0</v>
      </c>
      <c r="K7451" s="113">
        <f t="shared" si="118"/>
        <v>0</v>
      </c>
    </row>
    <row r="7452" spans="2:11" x14ac:dyDescent="0.3">
      <c r="B7452" s="126">
        <v>0</v>
      </c>
      <c r="K7452" s="113">
        <f t="shared" si="118"/>
        <v>0</v>
      </c>
    </row>
    <row r="7453" spans="2:11" x14ac:dyDescent="0.3">
      <c r="B7453" s="126">
        <v>-1630</v>
      </c>
      <c r="K7453" s="113">
        <f t="shared" si="118"/>
        <v>-2052.2797927461143</v>
      </c>
    </row>
    <row r="7454" spans="2:11" x14ac:dyDescent="0.3">
      <c r="B7454" s="126">
        <v>1110</v>
      </c>
      <c r="K7454" s="113">
        <f t="shared" si="118"/>
        <v>834.56575682382129</v>
      </c>
    </row>
    <row r="7455" spans="2:11" x14ac:dyDescent="0.3">
      <c r="B7455" s="126">
        <v>-250</v>
      </c>
      <c r="K7455" s="113">
        <f t="shared" si="118"/>
        <v>-314.76683937823833</v>
      </c>
    </row>
    <row r="7456" spans="2:11" x14ac:dyDescent="0.3">
      <c r="B7456" s="126">
        <v>-1700</v>
      </c>
      <c r="K7456" s="113">
        <f t="shared" si="118"/>
        <v>-2140.4145077720209</v>
      </c>
    </row>
    <row r="7457" spans="2:11" x14ac:dyDescent="0.3">
      <c r="B7457" s="126">
        <v>-8020</v>
      </c>
      <c r="K7457" s="113">
        <f t="shared" si="118"/>
        <v>-10097.720207253886</v>
      </c>
    </row>
    <row r="7458" spans="2:11" x14ac:dyDescent="0.3">
      <c r="B7458" s="126">
        <v>-20670</v>
      </c>
      <c r="K7458" s="113">
        <f t="shared" si="118"/>
        <v>-26024.922279792747</v>
      </c>
    </row>
    <row r="7459" spans="2:11" x14ac:dyDescent="0.3">
      <c r="B7459" s="126">
        <v>-27210</v>
      </c>
      <c r="K7459" s="113">
        <f t="shared" si="118"/>
        <v>-34259.222797927461</v>
      </c>
    </row>
    <row r="7460" spans="2:11" x14ac:dyDescent="0.3">
      <c r="B7460" s="126">
        <v>-32479.999999999996</v>
      </c>
      <c r="K7460" s="113">
        <f t="shared" si="118"/>
        <v>-40894.507772020719</v>
      </c>
    </row>
    <row r="7461" spans="2:11" x14ac:dyDescent="0.3">
      <c r="B7461" s="126">
        <v>-34090</v>
      </c>
      <c r="K7461" s="113">
        <f t="shared" si="118"/>
        <v>-42921.60621761658</v>
      </c>
    </row>
    <row r="7462" spans="2:11" x14ac:dyDescent="0.3">
      <c r="B7462" s="126">
        <v>-32020.000000000004</v>
      </c>
      <c r="K7462" s="113">
        <f t="shared" si="118"/>
        <v>-40315.336787564775</v>
      </c>
    </row>
    <row r="7463" spans="2:11" x14ac:dyDescent="0.3">
      <c r="B7463" s="126">
        <v>-26710</v>
      </c>
      <c r="K7463" s="113">
        <f t="shared" si="118"/>
        <v>-33629.689119170987</v>
      </c>
    </row>
    <row r="7464" spans="2:11" x14ac:dyDescent="0.3">
      <c r="B7464" s="126">
        <v>-17650</v>
      </c>
      <c r="K7464" s="113">
        <f t="shared" si="118"/>
        <v>-22222.538860103628</v>
      </c>
    </row>
    <row r="7465" spans="2:11" x14ac:dyDescent="0.3">
      <c r="B7465" s="126">
        <v>-9110</v>
      </c>
      <c r="K7465" s="113">
        <f t="shared" si="118"/>
        <v>-11470.103626943006</v>
      </c>
    </row>
    <row r="7466" spans="2:11" x14ac:dyDescent="0.3">
      <c r="B7466" s="126">
        <v>-2670</v>
      </c>
      <c r="K7466" s="113">
        <f t="shared" si="118"/>
        <v>-3361.7098445595857</v>
      </c>
    </row>
    <row r="7467" spans="2:11" x14ac:dyDescent="0.3">
      <c r="B7467" s="126">
        <v>0</v>
      </c>
      <c r="K7467" s="113">
        <f t="shared" si="118"/>
        <v>0</v>
      </c>
    </row>
    <row r="7468" spans="2:11" x14ac:dyDescent="0.3">
      <c r="B7468" s="126">
        <v>0</v>
      </c>
      <c r="K7468" s="113">
        <f t="shared" si="118"/>
        <v>0</v>
      </c>
    </row>
    <row r="7469" spans="2:11" x14ac:dyDescent="0.3">
      <c r="B7469" s="126">
        <v>0</v>
      </c>
      <c r="K7469" s="113">
        <f t="shared" si="118"/>
        <v>0</v>
      </c>
    </row>
    <row r="7470" spans="2:11" x14ac:dyDescent="0.3">
      <c r="B7470" s="126">
        <v>0</v>
      </c>
      <c r="K7470" s="113">
        <f t="shared" si="118"/>
        <v>0</v>
      </c>
    </row>
    <row r="7471" spans="2:11" x14ac:dyDescent="0.3">
      <c r="B7471" s="126">
        <v>0</v>
      </c>
      <c r="K7471" s="113">
        <f t="shared" si="118"/>
        <v>0</v>
      </c>
    </row>
    <row r="7472" spans="2:11" x14ac:dyDescent="0.3">
      <c r="B7472" s="126">
        <v>0</v>
      </c>
      <c r="K7472" s="113">
        <f t="shared" si="118"/>
        <v>0</v>
      </c>
    </row>
    <row r="7473" spans="2:11" x14ac:dyDescent="0.3">
      <c r="B7473" s="126">
        <v>0</v>
      </c>
      <c r="K7473" s="113">
        <f t="shared" si="118"/>
        <v>0</v>
      </c>
    </row>
    <row r="7474" spans="2:11" x14ac:dyDescent="0.3">
      <c r="B7474" s="126">
        <v>0</v>
      </c>
      <c r="K7474" s="113">
        <f t="shared" si="118"/>
        <v>0</v>
      </c>
    </row>
    <row r="7475" spans="2:11" x14ac:dyDescent="0.3">
      <c r="B7475" s="126">
        <v>0</v>
      </c>
      <c r="K7475" s="113">
        <f t="shared" si="118"/>
        <v>0</v>
      </c>
    </row>
    <row r="7476" spans="2:11" x14ac:dyDescent="0.3">
      <c r="B7476" s="126">
        <v>0</v>
      </c>
      <c r="K7476" s="113">
        <f t="shared" si="118"/>
        <v>0</v>
      </c>
    </row>
    <row r="7477" spans="2:11" x14ac:dyDescent="0.3">
      <c r="B7477" s="126">
        <v>2470</v>
      </c>
      <c r="K7477" s="113">
        <f t="shared" si="118"/>
        <v>1857.0967741935483</v>
      </c>
    </row>
    <row r="7478" spans="2:11" x14ac:dyDescent="0.3">
      <c r="B7478" s="126">
        <v>5290</v>
      </c>
      <c r="K7478" s="113">
        <f t="shared" si="118"/>
        <v>3977.3449131513648</v>
      </c>
    </row>
    <row r="7479" spans="2:11" x14ac:dyDescent="0.3">
      <c r="B7479" s="126">
        <v>150</v>
      </c>
      <c r="K7479" s="113">
        <f t="shared" si="118"/>
        <v>112.77915632754342</v>
      </c>
    </row>
    <row r="7480" spans="2:11" x14ac:dyDescent="0.3">
      <c r="B7480" s="126">
        <v>-1260</v>
      </c>
      <c r="K7480" s="113">
        <f t="shared" si="118"/>
        <v>-1586.4248704663212</v>
      </c>
    </row>
    <row r="7481" spans="2:11" x14ac:dyDescent="0.3">
      <c r="B7481" s="126">
        <v>-4070.0000000000005</v>
      </c>
      <c r="K7481" s="113">
        <f t="shared" si="118"/>
        <v>-5124.4041450777213</v>
      </c>
    </row>
    <row r="7482" spans="2:11" x14ac:dyDescent="0.3">
      <c r="B7482" s="126">
        <v>-15420</v>
      </c>
      <c r="K7482" s="113">
        <f t="shared" si="118"/>
        <v>-19414.818652849743</v>
      </c>
    </row>
    <row r="7483" spans="2:11" x14ac:dyDescent="0.3">
      <c r="B7483" s="126">
        <v>-24130</v>
      </c>
      <c r="K7483" s="113">
        <f t="shared" si="118"/>
        <v>-30381.295336787567</v>
      </c>
    </row>
    <row r="7484" spans="2:11" x14ac:dyDescent="0.3">
      <c r="B7484" s="126">
        <v>-30750</v>
      </c>
      <c r="K7484" s="113">
        <f t="shared" si="118"/>
        <v>-38716.321243523314</v>
      </c>
    </row>
    <row r="7485" spans="2:11" x14ac:dyDescent="0.3">
      <c r="B7485" s="126">
        <v>-33320</v>
      </c>
      <c r="K7485" s="113">
        <f t="shared" si="118"/>
        <v>-41952.124352331608</v>
      </c>
    </row>
    <row r="7486" spans="2:11" x14ac:dyDescent="0.3">
      <c r="B7486" s="126">
        <v>-32170</v>
      </c>
      <c r="K7486" s="113">
        <f t="shared" si="118"/>
        <v>-40504.196891191714</v>
      </c>
    </row>
    <row r="7487" spans="2:11" x14ac:dyDescent="0.3">
      <c r="B7487" s="126">
        <v>-26990</v>
      </c>
      <c r="K7487" s="113">
        <f t="shared" si="118"/>
        <v>-33982.227979274612</v>
      </c>
    </row>
    <row r="7488" spans="2:11" x14ac:dyDescent="0.3">
      <c r="B7488" s="126">
        <v>-16920</v>
      </c>
      <c r="K7488" s="113">
        <f t="shared" si="118"/>
        <v>-21303.419689119171</v>
      </c>
    </row>
    <row r="7489" spans="2:11" x14ac:dyDescent="0.3">
      <c r="B7489" s="126">
        <v>-6080</v>
      </c>
      <c r="K7489" s="113">
        <f t="shared" si="118"/>
        <v>-7655.1295336787571</v>
      </c>
    </row>
    <row r="7490" spans="2:11" x14ac:dyDescent="0.3">
      <c r="B7490" s="126">
        <v>-1630</v>
      </c>
      <c r="K7490" s="113">
        <f t="shared" si="118"/>
        <v>-2052.2797927461143</v>
      </c>
    </row>
    <row r="7491" spans="2:11" x14ac:dyDescent="0.3">
      <c r="B7491" s="126">
        <v>0</v>
      </c>
      <c r="K7491" s="113">
        <f t="shared" si="118"/>
        <v>0</v>
      </c>
    </row>
    <row r="7492" spans="2:11" x14ac:dyDescent="0.3">
      <c r="B7492" s="126">
        <v>0</v>
      </c>
      <c r="K7492" s="113">
        <f t="shared" si="118"/>
        <v>0</v>
      </c>
    </row>
    <row r="7493" spans="2:11" x14ac:dyDescent="0.3">
      <c r="B7493" s="126">
        <v>0</v>
      </c>
      <c r="K7493" s="113">
        <f t="shared" si="118"/>
        <v>0</v>
      </c>
    </row>
    <row r="7494" spans="2:11" x14ac:dyDescent="0.3">
      <c r="B7494" s="126">
        <v>0</v>
      </c>
      <c r="K7494" s="113">
        <f t="shared" si="118"/>
        <v>0</v>
      </c>
    </row>
    <row r="7495" spans="2:11" x14ac:dyDescent="0.3">
      <c r="B7495" s="126">
        <v>0</v>
      </c>
      <c r="K7495" s="113">
        <f t="shared" si="118"/>
        <v>0</v>
      </c>
    </row>
    <row r="7496" spans="2:11" x14ac:dyDescent="0.3">
      <c r="B7496" s="126">
        <v>0</v>
      </c>
      <c r="K7496" s="113">
        <f t="shared" ref="K7496:K7559" si="119">IF(B7496&gt;0,B7496*(1-(1/4.03)),B7496*(1+(1/3.86)))</f>
        <v>0</v>
      </c>
    </row>
    <row r="7497" spans="2:11" x14ac:dyDescent="0.3">
      <c r="B7497" s="126">
        <v>0</v>
      </c>
      <c r="K7497" s="113">
        <f t="shared" si="119"/>
        <v>0</v>
      </c>
    </row>
    <row r="7498" spans="2:11" x14ac:dyDescent="0.3">
      <c r="B7498" s="126">
        <v>0</v>
      </c>
      <c r="K7498" s="113">
        <f t="shared" si="119"/>
        <v>0</v>
      </c>
    </row>
    <row r="7499" spans="2:11" x14ac:dyDescent="0.3">
      <c r="B7499" s="126">
        <v>0</v>
      </c>
      <c r="K7499" s="113">
        <f t="shared" si="119"/>
        <v>0</v>
      </c>
    </row>
    <row r="7500" spans="2:11" x14ac:dyDescent="0.3">
      <c r="B7500" s="126">
        <v>0</v>
      </c>
      <c r="K7500" s="113">
        <f t="shared" si="119"/>
        <v>0</v>
      </c>
    </row>
    <row r="7501" spans="2:11" x14ac:dyDescent="0.3">
      <c r="B7501" s="126">
        <v>8680</v>
      </c>
      <c r="K7501" s="113">
        <f t="shared" si="119"/>
        <v>6526.1538461538457</v>
      </c>
    </row>
    <row r="7502" spans="2:11" x14ac:dyDescent="0.3">
      <c r="B7502" s="126">
        <v>8070</v>
      </c>
      <c r="K7502" s="113">
        <f t="shared" si="119"/>
        <v>6067.5186104218365</v>
      </c>
    </row>
    <row r="7503" spans="2:11" x14ac:dyDescent="0.3">
      <c r="B7503" s="126">
        <v>1880</v>
      </c>
      <c r="K7503" s="113">
        <f t="shared" si="119"/>
        <v>1413.4987593052108</v>
      </c>
    </row>
    <row r="7504" spans="2:11" x14ac:dyDescent="0.3">
      <c r="B7504" s="126">
        <v>-470</v>
      </c>
      <c r="K7504" s="113">
        <f t="shared" si="119"/>
        <v>-591.76165803108813</v>
      </c>
    </row>
    <row r="7505" spans="2:11" x14ac:dyDescent="0.3">
      <c r="B7505" s="126">
        <v>-1420</v>
      </c>
      <c r="K7505" s="113">
        <f t="shared" si="119"/>
        <v>-1787.8756476683939</v>
      </c>
    </row>
    <row r="7506" spans="2:11" x14ac:dyDescent="0.3">
      <c r="B7506" s="126">
        <v>-2020</v>
      </c>
      <c r="K7506" s="113">
        <f t="shared" si="119"/>
        <v>-2543.3160621761658</v>
      </c>
    </row>
    <row r="7507" spans="2:11" x14ac:dyDescent="0.3">
      <c r="B7507" s="126">
        <v>-8300</v>
      </c>
      <c r="K7507" s="113">
        <f t="shared" si="119"/>
        <v>-10450.259067357512</v>
      </c>
    </row>
    <row r="7508" spans="2:11" x14ac:dyDescent="0.3">
      <c r="B7508" s="126">
        <v>-14300</v>
      </c>
      <c r="K7508" s="113">
        <f t="shared" si="119"/>
        <v>-18004.663212435233</v>
      </c>
    </row>
    <row r="7509" spans="2:11" x14ac:dyDescent="0.3">
      <c r="B7509" s="126">
        <v>-16100.000000000002</v>
      </c>
      <c r="K7509" s="113">
        <f t="shared" si="119"/>
        <v>-20270.984455958551</v>
      </c>
    </row>
    <row r="7510" spans="2:11" x14ac:dyDescent="0.3">
      <c r="B7510" s="126">
        <v>-15970</v>
      </c>
      <c r="K7510" s="113">
        <f t="shared" si="119"/>
        <v>-20107.305699481865</v>
      </c>
    </row>
    <row r="7511" spans="2:11" x14ac:dyDescent="0.3">
      <c r="B7511" s="126">
        <v>-12220</v>
      </c>
      <c r="K7511" s="113">
        <f t="shared" si="119"/>
        <v>-15385.80310880829</v>
      </c>
    </row>
    <row r="7512" spans="2:11" x14ac:dyDescent="0.3">
      <c r="B7512" s="126">
        <v>-5800</v>
      </c>
      <c r="K7512" s="113">
        <f t="shared" si="119"/>
        <v>-7302.5906735751296</v>
      </c>
    </row>
    <row r="7513" spans="2:11" x14ac:dyDescent="0.3">
      <c r="B7513" s="126">
        <v>-2310</v>
      </c>
      <c r="K7513" s="113">
        <f t="shared" si="119"/>
        <v>-2908.4455958549224</v>
      </c>
    </row>
    <row r="7514" spans="2:11" x14ac:dyDescent="0.3">
      <c r="B7514" s="126">
        <v>-670</v>
      </c>
      <c r="K7514" s="113">
        <f t="shared" si="119"/>
        <v>-843.57512953367882</v>
      </c>
    </row>
    <row r="7515" spans="2:11" x14ac:dyDescent="0.3">
      <c r="B7515" s="126">
        <v>0</v>
      </c>
      <c r="K7515" s="113">
        <f t="shared" si="119"/>
        <v>0</v>
      </c>
    </row>
    <row r="7516" spans="2:11" x14ac:dyDescent="0.3">
      <c r="B7516" s="126">
        <v>0</v>
      </c>
      <c r="K7516" s="113">
        <f t="shared" si="119"/>
        <v>0</v>
      </c>
    </row>
    <row r="7517" spans="2:11" x14ac:dyDescent="0.3">
      <c r="B7517" s="126">
        <v>0</v>
      </c>
      <c r="K7517" s="113">
        <f t="shared" si="119"/>
        <v>0</v>
      </c>
    </row>
    <row r="7518" spans="2:11" x14ac:dyDescent="0.3">
      <c r="B7518" s="126">
        <v>0</v>
      </c>
      <c r="K7518" s="113">
        <f t="shared" si="119"/>
        <v>0</v>
      </c>
    </row>
    <row r="7519" spans="2:11" x14ac:dyDescent="0.3">
      <c r="B7519" s="126">
        <v>0</v>
      </c>
      <c r="K7519" s="113">
        <f t="shared" si="119"/>
        <v>0</v>
      </c>
    </row>
    <row r="7520" spans="2:11" x14ac:dyDescent="0.3">
      <c r="B7520" s="126">
        <v>0</v>
      </c>
      <c r="K7520" s="113">
        <f t="shared" si="119"/>
        <v>0</v>
      </c>
    </row>
    <row r="7521" spans="2:11" x14ac:dyDescent="0.3">
      <c r="B7521" s="126">
        <v>0</v>
      </c>
      <c r="K7521" s="113">
        <f t="shared" si="119"/>
        <v>0</v>
      </c>
    </row>
    <row r="7522" spans="2:11" x14ac:dyDescent="0.3">
      <c r="B7522" s="126">
        <v>0</v>
      </c>
      <c r="K7522" s="113">
        <f t="shared" si="119"/>
        <v>0</v>
      </c>
    </row>
    <row r="7523" spans="2:11" x14ac:dyDescent="0.3">
      <c r="B7523" s="126">
        <v>0</v>
      </c>
      <c r="K7523" s="113">
        <f t="shared" si="119"/>
        <v>0</v>
      </c>
    </row>
    <row r="7524" spans="2:11" x14ac:dyDescent="0.3">
      <c r="B7524" s="126">
        <v>0</v>
      </c>
      <c r="K7524" s="113">
        <f t="shared" si="119"/>
        <v>0</v>
      </c>
    </row>
    <row r="7525" spans="2:11" x14ac:dyDescent="0.3">
      <c r="B7525" s="126">
        <v>0</v>
      </c>
      <c r="K7525" s="113">
        <f t="shared" si="119"/>
        <v>0</v>
      </c>
    </row>
    <row r="7526" spans="2:11" x14ac:dyDescent="0.3">
      <c r="B7526" s="126">
        <v>-2120</v>
      </c>
      <c r="K7526" s="113">
        <f t="shared" si="119"/>
        <v>-2669.2227979274612</v>
      </c>
    </row>
    <row r="7527" spans="2:11" x14ac:dyDescent="0.3">
      <c r="B7527" s="126">
        <v>0</v>
      </c>
      <c r="K7527" s="113">
        <f t="shared" si="119"/>
        <v>0</v>
      </c>
    </row>
    <row r="7528" spans="2:11" x14ac:dyDescent="0.3">
      <c r="B7528" s="126">
        <v>-100</v>
      </c>
      <c r="K7528" s="113">
        <f t="shared" si="119"/>
        <v>-125.90673575129534</v>
      </c>
    </row>
    <row r="7529" spans="2:11" x14ac:dyDescent="0.3">
      <c r="B7529" s="126">
        <v>-810</v>
      </c>
      <c r="K7529" s="113">
        <f t="shared" si="119"/>
        <v>-1019.8445595854922</v>
      </c>
    </row>
    <row r="7530" spans="2:11" x14ac:dyDescent="0.3">
      <c r="B7530" s="126">
        <v>-1140</v>
      </c>
      <c r="K7530" s="113">
        <f t="shared" si="119"/>
        <v>-1435.3367875647668</v>
      </c>
    </row>
    <row r="7531" spans="2:11" x14ac:dyDescent="0.3">
      <c r="B7531" s="126">
        <v>-2130</v>
      </c>
      <c r="K7531" s="113">
        <f t="shared" si="119"/>
        <v>-2681.8134715025908</v>
      </c>
    </row>
    <row r="7532" spans="2:11" x14ac:dyDescent="0.3">
      <c r="B7532" s="126">
        <v>-9140</v>
      </c>
      <c r="K7532" s="113">
        <f t="shared" si="119"/>
        <v>-11507.875647668394</v>
      </c>
    </row>
    <row r="7533" spans="2:11" x14ac:dyDescent="0.3">
      <c r="B7533" s="126">
        <v>-14260</v>
      </c>
      <c r="K7533" s="113">
        <f t="shared" si="119"/>
        <v>-17954.300518134714</v>
      </c>
    </row>
    <row r="7534" spans="2:11" x14ac:dyDescent="0.3">
      <c r="B7534" s="126">
        <v>-15110</v>
      </c>
      <c r="K7534" s="113">
        <f t="shared" si="119"/>
        <v>-19024.507772020726</v>
      </c>
    </row>
    <row r="7535" spans="2:11" x14ac:dyDescent="0.3">
      <c r="B7535" s="126">
        <v>-12290</v>
      </c>
      <c r="K7535" s="113">
        <f t="shared" si="119"/>
        <v>-15473.937823834198</v>
      </c>
    </row>
    <row r="7536" spans="2:11" x14ac:dyDescent="0.3">
      <c r="B7536" s="126">
        <v>-6090</v>
      </c>
      <c r="K7536" s="113">
        <f t="shared" si="119"/>
        <v>-7667.7202072538867</v>
      </c>
    </row>
    <row r="7537" spans="2:11" x14ac:dyDescent="0.3">
      <c r="B7537" s="126">
        <v>-1550</v>
      </c>
      <c r="K7537" s="113">
        <f t="shared" si="119"/>
        <v>-1951.5544041450778</v>
      </c>
    </row>
    <row r="7538" spans="2:11" x14ac:dyDescent="0.3">
      <c r="B7538" s="126">
        <v>-390</v>
      </c>
      <c r="K7538" s="113">
        <f t="shared" si="119"/>
        <v>-491.03626943005185</v>
      </c>
    </row>
    <row r="7539" spans="2:11" x14ac:dyDescent="0.3">
      <c r="B7539" s="126">
        <v>0</v>
      </c>
      <c r="K7539" s="113">
        <f t="shared" si="119"/>
        <v>0</v>
      </c>
    </row>
    <row r="7540" spans="2:11" x14ac:dyDescent="0.3">
      <c r="B7540" s="126">
        <v>0</v>
      </c>
      <c r="K7540" s="113">
        <f t="shared" si="119"/>
        <v>0</v>
      </c>
    </row>
    <row r="7541" spans="2:11" x14ac:dyDescent="0.3">
      <c r="B7541" s="126">
        <v>0</v>
      </c>
      <c r="K7541" s="113">
        <f t="shared" si="119"/>
        <v>0</v>
      </c>
    </row>
    <row r="7542" spans="2:11" x14ac:dyDescent="0.3">
      <c r="B7542" s="126">
        <v>0</v>
      </c>
      <c r="K7542" s="113">
        <f t="shared" si="119"/>
        <v>0</v>
      </c>
    </row>
    <row r="7543" spans="2:11" x14ac:dyDescent="0.3">
      <c r="B7543" s="126">
        <v>0</v>
      </c>
      <c r="K7543" s="113">
        <f t="shared" si="119"/>
        <v>0</v>
      </c>
    </row>
    <row r="7544" spans="2:11" x14ac:dyDescent="0.3">
      <c r="B7544" s="126">
        <v>0</v>
      </c>
      <c r="K7544" s="113">
        <f t="shared" si="119"/>
        <v>0</v>
      </c>
    </row>
    <row r="7545" spans="2:11" x14ac:dyDescent="0.3">
      <c r="B7545" s="126">
        <v>0</v>
      </c>
      <c r="K7545" s="113">
        <f t="shared" si="119"/>
        <v>0</v>
      </c>
    </row>
    <row r="7546" spans="2:11" x14ac:dyDescent="0.3">
      <c r="B7546" s="126">
        <v>0</v>
      </c>
      <c r="K7546" s="113">
        <f t="shared" si="119"/>
        <v>0</v>
      </c>
    </row>
    <row r="7547" spans="2:11" x14ac:dyDescent="0.3">
      <c r="B7547" s="126">
        <v>0</v>
      </c>
      <c r="K7547" s="113">
        <f t="shared" si="119"/>
        <v>0</v>
      </c>
    </row>
    <row r="7548" spans="2:11" x14ac:dyDescent="0.3">
      <c r="B7548" s="126">
        <v>0</v>
      </c>
      <c r="K7548" s="113">
        <f t="shared" si="119"/>
        <v>0</v>
      </c>
    </row>
    <row r="7549" spans="2:11" x14ac:dyDescent="0.3">
      <c r="B7549" s="126">
        <v>0</v>
      </c>
      <c r="K7549" s="113">
        <f t="shared" si="119"/>
        <v>0</v>
      </c>
    </row>
    <row r="7550" spans="2:11" x14ac:dyDescent="0.3">
      <c r="B7550" s="126">
        <v>0</v>
      </c>
      <c r="K7550" s="113">
        <f t="shared" si="119"/>
        <v>0</v>
      </c>
    </row>
    <row r="7551" spans="2:11" x14ac:dyDescent="0.3">
      <c r="B7551" s="126">
        <v>0</v>
      </c>
      <c r="K7551" s="113">
        <f t="shared" si="119"/>
        <v>0</v>
      </c>
    </row>
    <row r="7552" spans="2:11" x14ac:dyDescent="0.3">
      <c r="B7552" s="126">
        <v>0</v>
      </c>
      <c r="K7552" s="113">
        <f t="shared" si="119"/>
        <v>0</v>
      </c>
    </row>
    <row r="7553" spans="2:11" x14ac:dyDescent="0.3">
      <c r="B7553" s="126">
        <v>-1030</v>
      </c>
      <c r="K7553" s="113">
        <f t="shared" si="119"/>
        <v>-1296.8393782383421</v>
      </c>
    </row>
    <row r="7554" spans="2:11" x14ac:dyDescent="0.3">
      <c r="B7554" s="126">
        <v>0</v>
      </c>
      <c r="K7554" s="113">
        <f t="shared" si="119"/>
        <v>0</v>
      </c>
    </row>
    <row r="7555" spans="2:11" x14ac:dyDescent="0.3">
      <c r="B7555" s="126">
        <v>0</v>
      </c>
      <c r="K7555" s="113">
        <f t="shared" si="119"/>
        <v>0</v>
      </c>
    </row>
    <row r="7556" spans="2:11" x14ac:dyDescent="0.3">
      <c r="B7556" s="126">
        <v>-2320</v>
      </c>
      <c r="K7556" s="113">
        <f t="shared" si="119"/>
        <v>-2921.036269430052</v>
      </c>
    </row>
    <row r="7557" spans="2:11" x14ac:dyDescent="0.3">
      <c r="B7557" s="126">
        <v>-6490</v>
      </c>
      <c r="K7557" s="113">
        <f t="shared" si="119"/>
        <v>-8171.3471502590673</v>
      </c>
    </row>
    <row r="7558" spans="2:11" x14ac:dyDescent="0.3">
      <c r="B7558" s="126">
        <v>-5880</v>
      </c>
      <c r="K7558" s="113">
        <f t="shared" si="119"/>
        <v>-7403.3160621761663</v>
      </c>
    </row>
    <row r="7559" spans="2:11" x14ac:dyDescent="0.3">
      <c r="B7559" s="126">
        <v>-1400</v>
      </c>
      <c r="K7559" s="113">
        <f t="shared" si="119"/>
        <v>-1762.6943005181347</v>
      </c>
    </row>
    <row r="7560" spans="2:11" x14ac:dyDescent="0.3">
      <c r="B7560" s="126">
        <v>0</v>
      </c>
      <c r="K7560" s="113">
        <f t="shared" ref="K7560:K7623" si="120">IF(B7560&gt;0,B7560*(1-(1/4.03)),B7560*(1+(1/3.86)))</f>
        <v>0</v>
      </c>
    </row>
    <row r="7561" spans="2:11" x14ac:dyDescent="0.3">
      <c r="B7561" s="126">
        <v>0</v>
      </c>
      <c r="K7561" s="113">
        <f t="shared" si="120"/>
        <v>0</v>
      </c>
    </row>
    <row r="7562" spans="2:11" x14ac:dyDescent="0.3">
      <c r="B7562" s="126">
        <v>0</v>
      </c>
      <c r="K7562" s="113">
        <f t="shared" si="120"/>
        <v>0</v>
      </c>
    </row>
    <row r="7563" spans="2:11" x14ac:dyDescent="0.3">
      <c r="B7563" s="126">
        <v>0</v>
      </c>
      <c r="K7563" s="113">
        <f t="shared" si="120"/>
        <v>0</v>
      </c>
    </row>
    <row r="7564" spans="2:11" x14ac:dyDescent="0.3">
      <c r="B7564" s="126">
        <v>0</v>
      </c>
      <c r="K7564" s="113">
        <f t="shared" si="120"/>
        <v>0</v>
      </c>
    </row>
    <row r="7565" spans="2:11" x14ac:dyDescent="0.3">
      <c r="B7565" s="126">
        <v>0</v>
      </c>
      <c r="K7565" s="113">
        <f t="shared" si="120"/>
        <v>0</v>
      </c>
    </row>
    <row r="7566" spans="2:11" x14ac:dyDescent="0.3">
      <c r="B7566" s="126">
        <v>0</v>
      </c>
      <c r="K7566" s="113">
        <f t="shared" si="120"/>
        <v>0</v>
      </c>
    </row>
    <row r="7567" spans="2:11" x14ac:dyDescent="0.3">
      <c r="B7567" s="126">
        <v>0</v>
      </c>
      <c r="K7567" s="113">
        <f t="shared" si="120"/>
        <v>0</v>
      </c>
    </row>
    <row r="7568" spans="2:11" x14ac:dyDescent="0.3">
      <c r="B7568" s="126">
        <v>0</v>
      </c>
      <c r="K7568" s="113">
        <f t="shared" si="120"/>
        <v>0</v>
      </c>
    </row>
    <row r="7569" spans="2:11" x14ac:dyDescent="0.3">
      <c r="B7569" s="126">
        <v>0</v>
      </c>
      <c r="K7569" s="113">
        <f t="shared" si="120"/>
        <v>0</v>
      </c>
    </row>
    <row r="7570" spans="2:11" x14ac:dyDescent="0.3">
      <c r="B7570" s="126">
        <v>0</v>
      </c>
      <c r="K7570" s="113">
        <f t="shared" si="120"/>
        <v>0</v>
      </c>
    </row>
    <row r="7571" spans="2:11" x14ac:dyDescent="0.3">
      <c r="B7571" s="126">
        <v>0</v>
      </c>
      <c r="K7571" s="113">
        <f t="shared" si="120"/>
        <v>0</v>
      </c>
    </row>
    <row r="7572" spans="2:11" x14ac:dyDescent="0.3">
      <c r="B7572" s="126">
        <v>0</v>
      </c>
      <c r="K7572" s="113">
        <f t="shared" si="120"/>
        <v>0</v>
      </c>
    </row>
    <row r="7573" spans="2:11" x14ac:dyDescent="0.3">
      <c r="B7573" s="126">
        <v>14710</v>
      </c>
      <c r="K7573" s="113">
        <f t="shared" si="120"/>
        <v>11059.875930521092</v>
      </c>
    </row>
    <row r="7574" spans="2:11" x14ac:dyDescent="0.3">
      <c r="B7574" s="126">
        <v>13460</v>
      </c>
      <c r="K7574" s="113">
        <f t="shared" si="120"/>
        <v>10120.049627791563</v>
      </c>
    </row>
    <row r="7575" spans="2:11" x14ac:dyDescent="0.3">
      <c r="B7575" s="126">
        <v>5240</v>
      </c>
      <c r="K7575" s="113">
        <f t="shared" si="120"/>
        <v>3939.7518610421835</v>
      </c>
    </row>
    <row r="7576" spans="2:11" x14ac:dyDescent="0.3">
      <c r="B7576" s="126">
        <v>0</v>
      </c>
      <c r="K7576" s="113">
        <f t="shared" si="120"/>
        <v>0</v>
      </c>
    </row>
    <row r="7577" spans="2:11" x14ac:dyDescent="0.3">
      <c r="B7577" s="126">
        <v>-100</v>
      </c>
      <c r="K7577" s="113">
        <f t="shared" si="120"/>
        <v>-125.90673575129534</v>
      </c>
    </row>
    <row r="7578" spans="2:11" x14ac:dyDescent="0.3">
      <c r="B7578" s="126">
        <v>-1310</v>
      </c>
      <c r="K7578" s="113">
        <f t="shared" si="120"/>
        <v>-1649.3782383419689</v>
      </c>
    </row>
    <row r="7579" spans="2:11" x14ac:dyDescent="0.3">
      <c r="B7579" s="126">
        <v>-7600</v>
      </c>
      <c r="K7579" s="113">
        <f t="shared" si="120"/>
        <v>-9568.911917098445</v>
      </c>
    </row>
    <row r="7580" spans="2:11" x14ac:dyDescent="0.3">
      <c r="B7580" s="126">
        <v>-14890</v>
      </c>
      <c r="K7580" s="113">
        <f t="shared" si="120"/>
        <v>-18747.512953367877</v>
      </c>
    </row>
    <row r="7581" spans="2:11" x14ac:dyDescent="0.3">
      <c r="B7581" s="126">
        <v>-17060</v>
      </c>
      <c r="K7581" s="113">
        <f t="shared" si="120"/>
        <v>-21479.689119170984</v>
      </c>
    </row>
    <row r="7582" spans="2:11" x14ac:dyDescent="0.3">
      <c r="B7582" s="126">
        <v>-15950</v>
      </c>
      <c r="K7582" s="113">
        <f t="shared" si="120"/>
        <v>-20082.124352331608</v>
      </c>
    </row>
    <row r="7583" spans="2:11" x14ac:dyDescent="0.3">
      <c r="B7583" s="126">
        <v>-11020</v>
      </c>
      <c r="K7583" s="113">
        <f t="shared" si="120"/>
        <v>-13874.922279792747</v>
      </c>
    </row>
    <row r="7584" spans="2:11" x14ac:dyDescent="0.3">
      <c r="B7584" s="126">
        <v>-2800</v>
      </c>
      <c r="K7584" s="113">
        <f t="shared" si="120"/>
        <v>-3525.3886010362694</v>
      </c>
    </row>
    <row r="7585" spans="2:11" x14ac:dyDescent="0.3">
      <c r="B7585" s="126">
        <v>-220</v>
      </c>
      <c r="K7585" s="113">
        <f t="shared" si="120"/>
        <v>-276.99481865284974</v>
      </c>
    </row>
    <row r="7586" spans="2:11" x14ac:dyDescent="0.3">
      <c r="B7586" s="126">
        <v>0</v>
      </c>
      <c r="K7586" s="113">
        <f t="shared" si="120"/>
        <v>0</v>
      </c>
    </row>
    <row r="7587" spans="2:11" x14ac:dyDescent="0.3">
      <c r="B7587" s="126">
        <v>0</v>
      </c>
      <c r="K7587" s="113">
        <f t="shared" si="120"/>
        <v>0</v>
      </c>
    </row>
    <row r="7588" spans="2:11" x14ac:dyDescent="0.3">
      <c r="B7588" s="126">
        <v>0</v>
      </c>
      <c r="K7588" s="113">
        <f t="shared" si="120"/>
        <v>0</v>
      </c>
    </row>
    <row r="7589" spans="2:11" x14ac:dyDescent="0.3">
      <c r="B7589" s="126">
        <v>0</v>
      </c>
      <c r="K7589" s="113">
        <f t="shared" si="120"/>
        <v>0</v>
      </c>
    </row>
    <row r="7590" spans="2:11" x14ac:dyDescent="0.3">
      <c r="B7590" s="126">
        <v>0</v>
      </c>
      <c r="K7590" s="113">
        <f t="shared" si="120"/>
        <v>0</v>
      </c>
    </row>
    <row r="7591" spans="2:11" x14ac:dyDescent="0.3">
      <c r="B7591" s="126">
        <v>0</v>
      </c>
      <c r="K7591" s="113">
        <f t="shared" si="120"/>
        <v>0</v>
      </c>
    </row>
    <row r="7592" spans="2:11" x14ac:dyDescent="0.3">
      <c r="B7592" s="126">
        <v>0</v>
      </c>
      <c r="K7592" s="113">
        <f t="shared" si="120"/>
        <v>0</v>
      </c>
    </row>
    <row r="7593" spans="2:11" x14ac:dyDescent="0.3">
      <c r="B7593" s="126">
        <v>0</v>
      </c>
      <c r="K7593" s="113">
        <f t="shared" si="120"/>
        <v>0</v>
      </c>
    </row>
    <row r="7594" spans="2:11" x14ac:dyDescent="0.3">
      <c r="B7594" s="126">
        <v>0</v>
      </c>
      <c r="K7594" s="113">
        <f t="shared" si="120"/>
        <v>0</v>
      </c>
    </row>
    <row r="7595" spans="2:11" x14ac:dyDescent="0.3">
      <c r="B7595" s="126">
        <v>0</v>
      </c>
      <c r="K7595" s="113">
        <f t="shared" si="120"/>
        <v>0</v>
      </c>
    </row>
    <row r="7596" spans="2:11" x14ac:dyDescent="0.3">
      <c r="B7596" s="126">
        <v>310</v>
      </c>
      <c r="K7596" s="113">
        <f t="shared" si="120"/>
        <v>233.07692307692307</v>
      </c>
    </row>
    <row r="7597" spans="2:11" x14ac:dyDescent="0.3">
      <c r="B7597" s="126">
        <v>30240</v>
      </c>
      <c r="K7597" s="113">
        <f t="shared" si="120"/>
        <v>22736.277915632752</v>
      </c>
    </row>
    <row r="7598" spans="2:11" x14ac:dyDescent="0.3">
      <c r="B7598" s="126">
        <v>25970</v>
      </c>
      <c r="K7598" s="113">
        <f t="shared" si="120"/>
        <v>19525.831265508685</v>
      </c>
    </row>
    <row r="7599" spans="2:11" x14ac:dyDescent="0.3">
      <c r="B7599" s="126">
        <v>13890</v>
      </c>
      <c r="K7599" s="113">
        <f t="shared" si="120"/>
        <v>10443.34987593052</v>
      </c>
    </row>
    <row r="7600" spans="2:11" x14ac:dyDescent="0.3">
      <c r="B7600" s="126">
        <v>3210</v>
      </c>
      <c r="K7600" s="113">
        <f t="shared" si="120"/>
        <v>2413.4739454094292</v>
      </c>
    </row>
    <row r="7601" spans="2:11" x14ac:dyDescent="0.3">
      <c r="B7601" s="126">
        <v>0</v>
      </c>
      <c r="K7601" s="113">
        <f t="shared" si="120"/>
        <v>0</v>
      </c>
    </row>
    <row r="7602" spans="2:11" x14ac:dyDescent="0.3">
      <c r="B7602" s="126">
        <v>0</v>
      </c>
      <c r="K7602" s="113">
        <f t="shared" si="120"/>
        <v>0</v>
      </c>
    </row>
    <row r="7603" spans="2:11" x14ac:dyDescent="0.3">
      <c r="B7603" s="126">
        <v>-90</v>
      </c>
      <c r="K7603" s="113">
        <f t="shared" si="120"/>
        <v>-113.3160621761658</v>
      </c>
    </row>
    <row r="7604" spans="2:11" x14ac:dyDescent="0.3">
      <c r="B7604" s="126">
        <v>-610</v>
      </c>
      <c r="K7604" s="113">
        <f t="shared" si="120"/>
        <v>-768.03108808290153</v>
      </c>
    </row>
    <row r="7605" spans="2:11" x14ac:dyDescent="0.3">
      <c r="B7605" s="126">
        <v>-430</v>
      </c>
      <c r="K7605" s="113">
        <f t="shared" si="120"/>
        <v>-541.39896373057002</v>
      </c>
    </row>
    <row r="7606" spans="2:11" x14ac:dyDescent="0.3">
      <c r="B7606" s="126">
        <v>-200</v>
      </c>
      <c r="K7606" s="113">
        <f t="shared" si="120"/>
        <v>-251.81347150259069</v>
      </c>
    </row>
    <row r="7607" spans="2:11" x14ac:dyDescent="0.3">
      <c r="B7607" s="126">
        <v>0</v>
      </c>
      <c r="K7607" s="113">
        <f t="shared" si="120"/>
        <v>0</v>
      </c>
    </row>
    <row r="7608" spans="2:11" x14ac:dyDescent="0.3">
      <c r="B7608" s="126">
        <v>50</v>
      </c>
      <c r="K7608" s="113">
        <f t="shared" si="120"/>
        <v>37.593052109181144</v>
      </c>
    </row>
    <row r="7609" spans="2:11" x14ac:dyDescent="0.3">
      <c r="B7609" s="126">
        <v>6250</v>
      </c>
      <c r="K7609" s="113">
        <f t="shared" si="120"/>
        <v>4699.1315136476424</v>
      </c>
    </row>
    <row r="7610" spans="2:11" x14ac:dyDescent="0.3">
      <c r="B7610" s="126">
        <v>12670</v>
      </c>
      <c r="K7610" s="113">
        <f t="shared" si="120"/>
        <v>9526.0794044665017</v>
      </c>
    </row>
    <row r="7611" spans="2:11" x14ac:dyDescent="0.3">
      <c r="B7611" s="126">
        <v>0</v>
      </c>
      <c r="K7611" s="113">
        <f t="shared" si="120"/>
        <v>0</v>
      </c>
    </row>
    <row r="7612" spans="2:11" x14ac:dyDescent="0.3">
      <c r="B7612" s="126">
        <v>0</v>
      </c>
      <c r="K7612" s="113">
        <f t="shared" si="120"/>
        <v>0</v>
      </c>
    </row>
    <row r="7613" spans="2:11" x14ac:dyDescent="0.3">
      <c r="B7613" s="126">
        <v>0</v>
      </c>
      <c r="K7613" s="113">
        <f t="shared" si="120"/>
        <v>0</v>
      </c>
    </row>
    <row r="7614" spans="2:11" x14ac:dyDescent="0.3">
      <c r="B7614" s="126">
        <v>150</v>
      </c>
      <c r="K7614" s="113">
        <f t="shared" si="120"/>
        <v>112.77915632754342</v>
      </c>
    </row>
    <row r="7615" spans="2:11" x14ac:dyDescent="0.3">
      <c r="B7615" s="126">
        <v>1560</v>
      </c>
      <c r="K7615" s="113">
        <f t="shared" si="120"/>
        <v>1172.9032258064517</v>
      </c>
    </row>
    <row r="7616" spans="2:11" x14ac:dyDescent="0.3">
      <c r="B7616" s="126">
        <v>3140</v>
      </c>
      <c r="K7616" s="113">
        <f t="shared" si="120"/>
        <v>2360.8436724565759</v>
      </c>
    </row>
    <row r="7617" spans="2:11" x14ac:dyDescent="0.3">
      <c r="B7617" s="126">
        <v>4570</v>
      </c>
      <c r="K7617" s="113">
        <f t="shared" si="120"/>
        <v>3436.0049627791564</v>
      </c>
    </row>
    <row r="7618" spans="2:11" x14ac:dyDescent="0.3">
      <c r="B7618" s="126">
        <v>5540</v>
      </c>
      <c r="K7618" s="113">
        <f t="shared" si="120"/>
        <v>4165.3101736972703</v>
      </c>
    </row>
    <row r="7619" spans="2:11" x14ac:dyDescent="0.3">
      <c r="B7619" s="126">
        <v>6290</v>
      </c>
      <c r="K7619" s="113">
        <f t="shared" si="120"/>
        <v>4729.2059553349873</v>
      </c>
    </row>
    <row r="7620" spans="2:11" x14ac:dyDescent="0.3">
      <c r="B7620" s="126">
        <v>6960</v>
      </c>
      <c r="K7620" s="113">
        <f t="shared" si="120"/>
        <v>5232.9528535980144</v>
      </c>
    </row>
    <row r="7621" spans="2:11" x14ac:dyDescent="0.3">
      <c r="B7621" s="126">
        <v>47280</v>
      </c>
      <c r="K7621" s="113">
        <f t="shared" si="120"/>
        <v>35547.990074441688</v>
      </c>
    </row>
    <row r="7622" spans="2:11" x14ac:dyDescent="0.3">
      <c r="B7622" s="126">
        <v>36860</v>
      </c>
      <c r="K7622" s="113">
        <f t="shared" si="120"/>
        <v>27713.598014888335</v>
      </c>
    </row>
    <row r="7623" spans="2:11" x14ac:dyDescent="0.3">
      <c r="B7623" s="126">
        <v>25760</v>
      </c>
      <c r="K7623" s="113">
        <f t="shared" si="120"/>
        <v>19367.940446650126</v>
      </c>
    </row>
    <row r="7624" spans="2:11" x14ac:dyDescent="0.3">
      <c r="B7624" s="126">
        <v>14360</v>
      </c>
      <c r="K7624" s="113">
        <f t="shared" ref="K7624:K7687" si="121">IF(B7624&gt;0,B7624*(1-(1/4.03)),B7624*(1+(1/3.86)))</f>
        <v>10796.724565756824</v>
      </c>
    </row>
    <row r="7625" spans="2:11" x14ac:dyDescent="0.3">
      <c r="B7625" s="126">
        <v>4250</v>
      </c>
      <c r="K7625" s="113">
        <f t="shared" si="121"/>
        <v>3195.409429280397</v>
      </c>
    </row>
    <row r="7626" spans="2:11" x14ac:dyDescent="0.3">
      <c r="B7626" s="126">
        <v>540</v>
      </c>
      <c r="K7626" s="113">
        <f t="shared" si="121"/>
        <v>406.0049627791563</v>
      </c>
    </row>
    <row r="7627" spans="2:11" x14ac:dyDescent="0.3">
      <c r="B7627" s="126">
        <v>0</v>
      </c>
      <c r="K7627" s="113">
        <f t="shared" si="121"/>
        <v>0</v>
      </c>
    </row>
    <row r="7628" spans="2:11" x14ac:dyDescent="0.3">
      <c r="B7628" s="126">
        <v>0</v>
      </c>
      <c r="K7628" s="113">
        <f t="shared" si="121"/>
        <v>0</v>
      </c>
    </row>
    <row r="7629" spans="2:11" x14ac:dyDescent="0.3">
      <c r="B7629" s="126">
        <v>0</v>
      </c>
      <c r="K7629" s="113">
        <f t="shared" si="121"/>
        <v>0</v>
      </c>
    </row>
    <row r="7630" spans="2:11" x14ac:dyDescent="0.3">
      <c r="B7630" s="126">
        <v>0</v>
      </c>
      <c r="K7630" s="113">
        <f t="shared" si="121"/>
        <v>0</v>
      </c>
    </row>
    <row r="7631" spans="2:11" x14ac:dyDescent="0.3">
      <c r="B7631" s="126">
        <v>0</v>
      </c>
      <c r="K7631" s="113">
        <f t="shared" si="121"/>
        <v>0</v>
      </c>
    </row>
    <row r="7632" spans="2:11" x14ac:dyDescent="0.3">
      <c r="B7632" s="126">
        <v>490</v>
      </c>
      <c r="K7632" s="113">
        <f t="shared" si="121"/>
        <v>368.41191066997516</v>
      </c>
    </row>
    <row r="7633" spans="2:11" x14ac:dyDescent="0.3">
      <c r="B7633" s="126">
        <v>9630</v>
      </c>
      <c r="K7633" s="113">
        <f t="shared" si="121"/>
        <v>7240.4218362282882</v>
      </c>
    </row>
    <row r="7634" spans="2:11" x14ac:dyDescent="0.3">
      <c r="B7634" s="126">
        <v>16320</v>
      </c>
      <c r="K7634" s="113">
        <f t="shared" si="121"/>
        <v>12270.372208436724</v>
      </c>
    </row>
    <row r="7635" spans="2:11" x14ac:dyDescent="0.3">
      <c r="B7635" s="126">
        <v>0</v>
      </c>
      <c r="K7635" s="113">
        <f t="shared" si="121"/>
        <v>0</v>
      </c>
    </row>
    <row r="7636" spans="2:11" x14ac:dyDescent="0.3">
      <c r="B7636" s="126">
        <v>0</v>
      </c>
      <c r="K7636" s="113">
        <f t="shared" si="121"/>
        <v>0</v>
      </c>
    </row>
    <row r="7637" spans="2:11" x14ac:dyDescent="0.3">
      <c r="B7637" s="126">
        <v>0</v>
      </c>
      <c r="K7637" s="113">
        <f t="shared" si="121"/>
        <v>0</v>
      </c>
    </row>
    <row r="7638" spans="2:11" x14ac:dyDescent="0.3">
      <c r="B7638" s="126">
        <v>970</v>
      </c>
      <c r="K7638" s="113">
        <f t="shared" si="121"/>
        <v>729.30521091811408</v>
      </c>
    </row>
    <row r="7639" spans="2:11" x14ac:dyDescent="0.3">
      <c r="B7639" s="126">
        <v>3940</v>
      </c>
      <c r="K7639" s="113">
        <f t="shared" si="121"/>
        <v>2962.3325062034737</v>
      </c>
    </row>
    <row r="7640" spans="2:11" x14ac:dyDescent="0.3">
      <c r="B7640" s="126">
        <v>6840</v>
      </c>
      <c r="K7640" s="113">
        <f t="shared" si="121"/>
        <v>5142.7295285359796</v>
      </c>
    </row>
    <row r="7641" spans="2:11" x14ac:dyDescent="0.3">
      <c r="B7641" s="126">
        <v>8880</v>
      </c>
      <c r="K7641" s="113">
        <f t="shared" si="121"/>
        <v>6676.5260545905703</v>
      </c>
    </row>
    <row r="7642" spans="2:11" x14ac:dyDescent="0.3">
      <c r="B7642" s="126">
        <v>11350</v>
      </c>
      <c r="K7642" s="113">
        <f t="shared" si="121"/>
        <v>8533.6228287841186</v>
      </c>
    </row>
    <row r="7643" spans="2:11" x14ac:dyDescent="0.3">
      <c r="B7643" s="126">
        <v>12950</v>
      </c>
      <c r="K7643" s="113">
        <f t="shared" si="121"/>
        <v>9736.6004962779152</v>
      </c>
    </row>
    <row r="7644" spans="2:11" x14ac:dyDescent="0.3">
      <c r="B7644" s="126">
        <v>13720</v>
      </c>
      <c r="K7644" s="113">
        <f t="shared" si="121"/>
        <v>10315.533498759305</v>
      </c>
    </row>
    <row r="7645" spans="2:11" x14ac:dyDescent="0.3">
      <c r="B7645" s="126">
        <v>56280</v>
      </c>
      <c r="K7645" s="113">
        <f t="shared" si="121"/>
        <v>42314.739454094291</v>
      </c>
    </row>
    <row r="7646" spans="2:11" x14ac:dyDescent="0.3">
      <c r="B7646" s="126">
        <v>49330</v>
      </c>
      <c r="K7646" s="113">
        <f t="shared" si="121"/>
        <v>37089.305210918115</v>
      </c>
    </row>
    <row r="7647" spans="2:11" x14ac:dyDescent="0.3">
      <c r="B7647" s="126">
        <v>34810</v>
      </c>
      <c r="K7647" s="113">
        <f t="shared" si="121"/>
        <v>26172.282878411912</v>
      </c>
    </row>
    <row r="7648" spans="2:11" x14ac:dyDescent="0.3">
      <c r="B7648" s="126">
        <v>19650</v>
      </c>
      <c r="K7648" s="113">
        <f t="shared" si="121"/>
        <v>14774.069478908188</v>
      </c>
    </row>
    <row r="7649" spans="2:11" x14ac:dyDescent="0.3">
      <c r="B7649" s="126">
        <v>8180</v>
      </c>
      <c r="K7649" s="113">
        <f t="shared" si="121"/>
        <v>6150.2233250620347</v>
      </c>
    </row>
    <row r="7650" spans="2:11" x14ac:dyDescent="0.3">
      <c r="B7650" s="126">
        <v>720</v>
      </c>
      <c r="K7650" s="113">
        <f t="shared" si="121"/>
        <v>541.33995037220848</v>
      </c>
    </row>
    <row r="7651" spans="2:11" x14ac:dyDescent="0.3">
      <c r="B7651" s="126">
        <v>0</v>
      </c>
      <c r="K7651" s="113">
        <f t="shared" si="121"/>
        <v>0</v>
      </c>
    </row>
    <row r="7652" spans="2:11" x14ac:dyDescent="0.3">
      <c r="B7652" s="126">
        <v>0</v>
      </c>
      <c r="K7652" s="113">
        <f t="shared" si="121"/>
        <v>0</v>
      </c>
    </row>
    <row r="7653" spans="2:11" x14ac:dyDescent="0.3">
      <c r="B7653" s="126">
        <v>0</v>
      </c>
      <c r="K7653" s="113">
        <f t="shared" si="121"/>
        <v>0</v>
      </c>
    </row>
    <row r="7654" spans="2:11" x14ac:dyDescent="0.3">
      <c r="B7654" s="126">
        <v>-760</v>
      </c>
      <c r="K7654" s="113">
        <f t="shared" si="121"/>
        <v>-956.89119170984463</v>
      </c>
    </row>
    <row r="7655" spans="2:11" x14ac:dyDescent="0.3">
      <c r="B7655" s="126">
        <v>-270</v>
      </c>
      <c r="K7655" s="113">
        <f t="shared" si="121"/>
        <v>-339.94818652849744</v>
      </c>
    </row>
    <row r="7656" spans="2:11" x14ac:dyDescent="0.3">
      <c r="B7656" s="126">
        <v>0</v>
      </c>
      <c r="K7656" s="113">
        <f t="shared" si="121"/>
        <v>0</v>
      </c>
    </row>
    <row r="7657" spans="2:11" x14ac:dyDescent="0.3">
      <c r="B7657" s="126">
        <v>0</v>
      </c>
      <c r="K7657" s="113">
        <f t="shared" si="121"/>
        <v>0</v>
      </c>
    </row>
    <row r="7658" spans="2:11" x14ac:dyDescent="0.3">
      <c r="B7658" s="126">
        <v>3900</v>
      </c>
      <c r="K7658" s="113">
        <f t="shared" si="121"/>
        <v>2932.2580645161288</v>
      </c>
    </row>
    <row r="7659" spans="2:11" x14ac:dyDescent="0.3">
      <c r="B7659" s="126">
        <v>0</v>
      </c>
      <c r="K7659" s="113">
        <f t="shared" si="121"/>
        <v>0</v>
      </c>
    </row>
    <row r="7660" spans="2:11" x14ac:dyDescent="0.3">
      <c r="B7660" s="126">
        <v>0</v>
      </c>
      <c r="K7660" s="113">
        <f t="shared" si="121"/>
        <v>0</v>
      </c>
    </row>
    <row r="7661" spans="2:11" x14ac:dyDescent="0.3">
      <c r="B7661" s="126">
        <v>0</v>
      </c>
      <c r="K7661" s="113">
        <f t="shared" si="121"/>
        <v>0</v>
      </c>
    </row>
    <row r="7662" spans="2:11" x14ac:dyDescent="0.3">
      <c r="B7662" s="126">
        <v>0</v>
      </c>
      <c r="K7662" s="113">
        <f t="shared" si="121"/>
        <v>0</v>
      </c>
    </row>
    <row r="7663" spans="2:11" x14ac:dyDescent="0.3">
      <c r="B7663" s="126">
        <v>0</v>
      </c>
      <c r="K7663" s="113">
        <f t="shared" si="121"/>
        <v>0</v>
      </c>
    </row>
    <row r="7664" spans="2:11" x14ac:dyDescent="0.3">
      <c r="B7664" s="126">
        <v>0</v>
      </c>
      <c r="K7664" s="113">
        <f t="shared" si="121"/>
        <v>0</v>
      </c>
    </row>
    <row r="7665" spans="2:11" x14ac:dyDescent="0.3">
      <c r="B7665" s="126">
        <v>620</v>
      </c>
      <c r="K7665" s="113">
        <f t="shared" si="121"/>
        <v>466.15384615384613</v>
      </c>
    </row>
    <row r="7666" spans="2:11" x14ac:dyDescent="0.3">
      <c r="B7666" s="126">
        <v>2590</v>
      </c>
      <c r="K7666" s="113">
        <f t="shared" si="121"/>
        <v>1947.320099255583</v>
      </c>
    </row>
    <row r="7667" spans="2:11" x14ac:dyDescent="0.3">
      <c r="B7667" s="126">
        <v>4650</v>
      </c>
      <c r="K7667" s="113">
        <f t="shared" si="121"/>
        <v>3496.1538461538462</v>
      </c>
    </row>
    <row r="7668" spans="2:11" x14ac:dyDescent="0.3">
      <c r="B7668" s="126">
        <v>6590</v>
      </c>
      <c r="K7668" s="113">
        <f t="shared" si="121"/>
        <v>4954.7642679900746</v>
      </c>
    </row>
    <row r="7669" spans="2:11" x14ac:dyDescent="0.3">
      <c r="B7669" s="126">
        <v>47340</v>
      </c>
      <c r="K7669" s="113">
        <f t="shared" si="121"/>
        <v>35593.101736972705</v>
      </c>
    </row>
    <row r="7670" spans="2:11" x14ac:dyDescent="0.3">
      <c r="B7670" s="126">
        <v>39990</v>
      </c>
      <c r="K7670" s="113">
        <f t="shared" si="121"/>
        <v>30066.923076923078</v>
      </c>
    </row>
    <row r="7671" spans="2:11" x14ac:dyDescent="0.3">
      <c r="B7671" s="126">
        <v>25520</v>
      </c>
      <c r="K7671" s="113">
        <f t="shared" si="121"/>
        <v>19187.493796526054</v>
      </c>
    </row>
    <row r="7672" spans="2:11" x14ac:dyDescent="0.3">
      <c r="B7672" s="126">
        <v>9080</v>
      </c>
      <c r="K7672" s="113">
        <f t="shared" si="121"/>
        <v>6826.8982630272949</v>
      </c>
    </row>
    <row r="7673" spans="2:11" x14ac:dyDescent="0.3">
      <c r="B7673" s="126">
        <v>0</v>
      </c>
      <c r="K7673" s="113">
        <f t="shared" si="121"/>
        <v>0</v>
      </c>
    </row>
    <row r="7674" spans="2:11" x14ac:dyDescent="0.3">
      <c r="B7674" s="126">
        <v>0</v>
      </c>
      <c r="K7674" s="113">
        <f t="shared" si="121"/>
        <v>0</v>
      </c>
    </row>
    <row r="7675" spans="2:11" x14ac:dyDescent="0.3">
      <c r="B7675" s="126">
        <v>0</v>
      </c>
      <c r="K7675" s="113">
        <f t="shared" si="121"/>
        <v>0</v>
      </c>
    </row>
    <row r="7676" spans="2:11" x14ac:dyDescent="0.3">
      <c r="B7676" s="126">
        <v>-5580</v>
      </c>
      <c r="K7676" s="113">
        <f t="shared" si="121"/>
        <v>-7025.5958549222796</v>
      </c>
    </row>
    <row r="7677" spans="2:11" x14ac:dyDescent="0.3">
      <c r="B7677" s="126">
        <v>-11320</v>
      </c>
      <c r="K7677" s="113">
        <f t="shared" si="121"/>
        <v>-14252.642487046633</v>
      </c>
    </row>
    <row r="7678" spans="2:11" x14ac:dyDescent="0.3">
      <c r="B7678" s="126">
        <v>-13010</v>
      </c>
      <c r="K7678" s="113">
        <f t="shared" si="121"/>
        <v>-16380.466321243524</v>
      </c>
    </row>
    <row r="7679" spans="2:11" x14ac:dyDescent="0.3">
      <c r="B7679" s="126">
        <v>-8940</v>
      </c>
      <c r="K7679" s="113">
        <f t="shared" si="121"/>
        <v>-11256.062176165804</v>
      </c>
    </row>
    <row r="7680" spans="2:11" x14ac:dyDescent="0.3">
      <c r="B7680" s="126">
        <v>-2350</v>
      </c>
      <c r="K7680" s="113">
        <f t="shared" si="121"/>
        <v>-2958.8082901554403</v>
      </c>
    </row>
    <row r="7681" spans="2:11" x14ac:dyDescent="0.3">
      <c r="B7681" s="126">
        <v>0</v>
      </c>
      <c r="K7681" s="113">
        <f t="shared" si="121"/>
        <v>0</v>
      </c>
    </row>
    <row r="7682" spans="2:11" x14ac:dyDescent="0.3">
      <c r="B7682" s="126">
        <v>0</v>
      </c>
      <c r="K7682" s="113">
        <f t="shared" si="121"/>
        <v>0</v>
      </c>
    </row>
    <row r="7683" spans="2:11" x14ac:dyDescent="0.3">
      <c r="B7683" s="126">
        <v>0</v>
      </c>
      <c r="K7683" s="113">
        <f t="shared" si="121"/>
        <v>0</v>
      </c>
    </row>
    <row r="7684" spans="2:11" x14ac:dyDescent="0.3">
      <c r="B7684" s="126">
        <v>0</v>
      </c>
      <c r="K7684" s="113">
        <f t="shared" si="121"/>
        <v>0</v>
      </c>
    </row>
    <row r="7685" spans="2:11" x14ac:dyDescent="0.3">
      <c r="B7685" s="126">
        <v>0</v>
      </c>
      <c r="K7685" s="113">
        <f t="shared" si="121"/>
        <v>0</v>
      </c>
    </row>
    <row r="7686" spans="2:11" x14ac:dyDescent="0.3">
      <c r="B7686" s="126">
        <v>0</v>
      </c>
      <c r="K7686" s="113">
        <f t="shared" si="121"/>
        <v>0</v>
      </c>
    </row>
    <row r="7687" spans="2:11" x14ac:dyDescent="0.3">
      <c r="B7687" s="126">
        <v>0</v>
      </c>
      <c r="K7687" s="113">
        <f t="shared" si="121"/>
        <v>0</v>
      </c>
    </row>
    <row r="7688" spans="2:11" x14ac:dyDescent="0.3">
      <c r="B7688" s="126">
        <v>0</v>
      </c>
      <c r="K7688" s="113">
        <f t="shared" ref="K7688:K7751" si="122">IF(B7688&gt;0,B7688*(1-(1/4.03)),B7688*(1+(1/3.86)))</f>
        <v>0</v>
      </c>
    </row>
    <row r="7689" spans="2:11" x14ac:dyDescent="0.3">
      <c r="B7689" s="126">
        <v>0</v>
      </c>
      <c r="K7689" s="113">
        <f t="shared" si="122"/>
        <v>0</v>
      </c>
    </row>
    <row r="7690" spans="2:11" x14ac:dyDescent="0.3">
      <c r="B7690" s="126">
        <v>0</v>
      </c>
      <c r="K7690" s="113">
        <f t="shared" si="122"/>
        <v>0</v>
      </c>
    </row>
    <row r="7691" spans="2:11" x14ac:dyDescent="0.3">
      <c r="B7691" s="126">
        <v>0</v>
      </c>
      <c r="K7691" s="113">
        <f t="shared" si="122"/>
        <v>0</v>
      </c>
    </row>
    <row r="7692" spans="2:11" x14ac:dyDescent="0.3">
      <c r="B7692" s="126">
        <v>0</v>
      </c>
      <c r="K7692" s="113">
        <f t="shared" si="122"/>
        <v>0</v>
      </c>
    </row>
    <row r="7693" spans="2:11" x14ac:dyDescent="0.3">
      <c r="B7693" s="126">
        <v>0</v>
      </c>
      <c r="K7693" s="113">
        <f t="shared" si="122"/>
        <v>0</v>
      </c>
    </row>
    <row r="7694" spans="2:11" x14ac:dyDescent="0.3">
      <c r="B7694" s="126">
        <v>28260</v>
      </c>
      <c r="K7694" s="113">
        <f t="shared" si="122"/>
        <v>21247.59305210918</v>
      </c>
    </row>
    <row r="7695" spans="2:11" x14ac:dyDescent="0.3">
      <c r="B7695" s="126">
        <v>21440</v>
      </c>
      <c r="K7695" s="113">
        <f t="shared" si="122"/>
        <v>16119.900744416873</v>
      </c>
    </row>
    <row r="7696" spans="2:11" x14ac:dyDescent="0.3">
      <c r="B7696" s="126">
        <v>8550</v>
      </c>
      <c r="K7696" s="113">
        <f t="shared" si="122"/>
        <v>6428.4119106699754</v>
      </c>
    </row>
    <row r="7697" spans="2:11" x14ac:dyDescent="0.3">
      <c r="B7697" s="126">
        <v>0</v>
      </c>
      <c r="K7697" s="113">
        <f t="shared" si="122"/>
        <v>0</v>
      </c>
    </row>
    <row r="7698" spans="2:11" x14ac:dyDescent="0.3">
      <c r="B7698" s="126">
        <v>0</v>
      </c>
      <c r="K7698" s="113">
        <f t="shared" si="122"/>
        <v>0</v>
      </c>
    </row>
    <row r="7699" spans="2:11" x14ac:dyDescent="0.3">
      <c r="B7699" s="126">
        <v>0</v>
      </c>
      <c r="K7699" s="113">
        <f t="shared" si="122"/>
        <v>0</v>
      </c>
    </row>
    <row r="7700" spans="2:11" x14ac:dyDescent="0.3">
      <c r="B7700" s="126">
        <v>-1520</v>
      </c>
      <c r="K7700" s="113">
        <f t="shared" si="122"/>
        <v>-1913.7823834196893</v>
      </c>
    </row>
    <row r="7701" spans="2:11" x14ac:dyDescent="0.3">
      <c r="B7701" s="126">
        <v>-4180</v>
      </c>
      <c r="K7701" s="113">
        <f t="shared" si="122"/>
        <v>-5262.9015544041449</v>
      </c>
    </row>
    <row r="7702" spans="2:11" x14ac:dyDescent="0.3">
      <c r="B7702" s="126">
        <v>-4050</v>
      </c>
      <c r="K7702" s="113">
        <f t="shared" si="122"/>
        <v>-5099.2227979274612</v>
      </c>
    </row>
    <row r="7703" spans="2:11" x14ac:dyDescent="0.3">
      <c r="B7703" s="126">
        <v>-1740</v>
      </c>
      <c r="K7703" s="113">
        <f t="shared" si="122"/>
        <v>-2190.7772020725388</v>
      </c>
    </row>
    <row r="7704" spans="2:11" x14ac:dyDescent="0.3">
      <c r="B7704" s="126">
        <v>0</v>
      </c>
      <c r="K7704" s="113">
        <f t="shared" si="122"/>
        <v>0</v>
      </c>
    </row>
    <row r="7705" spans="2:11" x14ac:dyDescent="0.3">
      <c r="B7705" s="126">
        <v>0</v>
      </c>
      <c r="K7705" s="113">
        <f t="shared" si="122"/>
        <v>0</v>
      </c>
    </row>
    <row r="7706" spans="2:11" x14ac:dyDescent="0.3">
      <c r="B7706" s="126">
        <v>0</v>
      </c>
      <c r="K7706" s="113">
        <f t="shared" si="122"/>
        <v>0</v>
      </c>
    </row>
    <row r="7707" spans="2:11" x14ac:dyDescent="0.3">
      <c r="B7707" s="126">
        <v>0</v>
      </c>
      <c r="K7707" s="113">
        <f t="shared" si="122"/>
        <v>0</v>
      </c>
    </row>
    <row r="7708" spans="2:11" x14ac:dyDescent="0.3">
      <c r="B7708" s="126">
        <v>0</v>
      </c>
      <c r="K7708" s="113">
        <f t="shared" si="122"/>
        <v>0</v>
      </c>
    </row>
    <row r="7709" spans="2:11" x14ac:dyDescent="0.3">
      <c r="B7709" s="126">
        <v>0</v>
      </c>
      <c r="K7709" s="113">
        <f t="shared" si="122"/>
        <v>0</v>
      </c>
    </row>
    <row r="7710" spans="2:11" x14ac:dyDescent="0.3">
      <c r="B7710" s="126">
        <v>0</v>
      </c>
      <c r="K7710" s="113">
        <f t="shared" si="122"/>
        <v>0</v>
      </c>
    </row>
    <row r="7711" spans="2:11" x14ac:dyDescent="0.3">
      <c r="B7711" s="126">
        <v>0</v>
      </c>
      <c r="K7711" s="113">
        <f t="shared" si="122"/>
        <v>0</v>
      </c>
    </row>
    <row r="7712" spans="2:11" x14ac:dyDescent="0.3">
      <c r="B7712" s="126">
        <v>0</v>
      </c>
      <c r="K7712" s="113">
        <f t="shared" si="122"/>
        <v>0</v>
      </c>
    </row>
    <row r="7713" spans="2:11" x14ac:dyDescent="0.3">
      <c r="B7713" s="126">
        <v>0</v>
      </c>
      <c r="K7713" s="113">
        <f t="shared" si="122"/>
        <v>0</v>
      </c>
    </row>
    <row r="7714" spans="2:11" x14ac:dyDescent="0.3">
      <c r="B7714" s="126">
        <v>0</v>
      </c>
      <c r="K7714" s="113">
        <f t="shared" si="122"/>
        <v>0</v>
      </c>
    </row>
    <row r="7715" spans="2:11" x14ac:dyDescent="0.3">
      <c r="B7715" s="126">
        <v>0</v>
      </c>
      <c r="K7715" s="113">
        <f t="shared" si="122"/>
        <v>0</v>
      </c>
    </row>
    <row r="7716" spans="2:11" x14ac:dyDescent="0.3">
      <c r="B7716" s="126">
        <v>0</v>
      </c>
      <c r="K7716" s="113">
        <f t="shared" si="122"/>
        <v>0</v>
      </c>
    </row>
    <row r="7717" spans="2:11" x14ac:dyDescent="0.3">
      <c r="B7717" s="126">
        <v>0</v>
      </c>
      <c r="K7717" s="113">
        <f t="shared" si="122"/>
        <v>0</v>
      </c>
    </row>
    <row r="7718" spans="2:11" x14ac:dyDescent="0.3">
      <c r="B7718" s="126">
        <v>0</v>
      </c>
      <c r="K7718" s="113">
        <f t="shared" si="122"/>
        <v>0</v>
      </c>
    </row>
    <row r="7719" spans="2:11" x14ac:dyDescent="0.3">
      <c r="B7719" s="126">
        <v>0</v>
      </c>
      <c r="K7719" s="113">
        <f t="shared" si="122"/>
        <v>0</v>
      </c>
    </row>
    <row r="7720" spans="2:11" x14ac:dyDescent="0.3">
      <c r="B7720" s="126">
        <v>0</v>
      </c>
      <c r="K7720" s="113">
        <f t="shared" si="122"/>
        <v>0</v>
      </c>
    </row>
    <row r="7721" spans="2:11" x14ac:dyDescent="0.3">
      <c r="B7721" s="126">
        <v>1890</v>
      </c>
      <c r="K7721" s="113">
        <f t="shared" si="122"/>
        <v>1421.017369727047</v>
      </c>
    </row>
    <row r="7722" spans="2:11" x14ac:dyDescent="0.3">
      <c r="B7722" s="126">
        <v>0</v>
      </c>
      <c r="K7722" s="113">
        <f t="shared" si="122"/>
        <v>0</v>
      </c>
    </row>
    <row r="7723" spans="2:11" x14ac:dyDescent="0.3">
      <c r="B7723" s="126">
        <v>0</v>
      </c>
      <c r="K7723" s="113">
        <f t="shared" si="122"/>
        <v>0</v>
      </c>
    </row>
    <row r="7724" spans="2:11" x14ac:dyDescent="0.3">
      <c r="B7724" s="126">
        <v>-30</v>
      </c>
      <c r="K7724" s="113">
        <f t="shared" si="122"/>
        <v>-37.7720207253886</v>
      </c>
    </row>
    <row r="7725" spans="2:11" x14ac:dyDescent="0.3">
      <c r="B7725" s="126">
        <v>-1940</v>
      </c>
      <c r="K7725" s="113">
        <f t="shared" si="122"/>
        <v>-2442.5906735751296</v>
      </c>
    </row>
    <row r="7726" spans="2:11" x14ac:dyDescent="0.3">
      <c r="B7726" s="126">
        <v>-2290</v>
      </c>
      <c r="K7726" s="113">
        <f t="shared" si="122"/>
        <v>-2883.2642487046633</v>
      </c>
    </row>
    <row r="7727" spans="2:11" x14ac:dyDescent="0.3">
      <c r="B7727" s="126">
        <v>-590</v>
      </c>
      <c r="K7727" s="113">
        <f t="shared" si="122"/>
        <v>-742.84974093264248</v>
      </c>
    </row>
    <row r="7728" spans="2:11" x14ac:dyDescent="0.3">
      <c r="B7728" s="126">
        <v>0</v>
      </c>
      <c r="K7728" s="113">
        <f t="shared" si="122"/>
        <v>0</v>
      </c>
    </row>
    <row r="7729" spans="2:11" x14ac:dyDescent="0.3">
      <c r="B7729" s="126">
        <v>0</v>
      </c>
      <c r="K7729" s="113">
        <f t="shared" si="122"/>
        <v>0</v>
      </c>
    </row>
    <row r="7730" spans="2:11" x14ac:dyDescent="0.3">
      <c r="B7730" s="126">
        <v>0</v>
      </c>
      <c r="K7730" s="113">
        <f t="shared" si="122"/>
        <v>0</v>
      </c>
    </row>
    <row r="7731" spans="2:11" x14ac:dyDescent="0.3">
      <c r="B7731" s="126">
        <v>0</v>
      </c>
      <c r="K7731" s="113">
        <f t="shared" si="122"/>
        <v>0</v>
      </c>
    </row>
    <row r="7732" spans="2:11" x14ac:dyDescent="0.3">
      <c r="B7732" s="126">
        <v>0</v>
      </c>
      <c r="K7732" s="113">
        <f t="shared" si="122"/>
        <v>0</v>
      </c>
    </row>
    <row r="7733" spans="2:11" x14ac:dyDescent="0.3">
      <c r="B7733" s="126">
        <v>0</v>
      </c>
      <c r="K7733" s="113">
        <f t="shared" si="122"/>
        <v>0</v>
      </c>
    </row>
    <row r="7734" spans="2:11" x14ac:dyDescent="0.3">
      <c r="B7734" s="126">
        <v>0</v>
      </c>
      <c r="K7734" s="113">
        <f t="shared" si="122"/>
        <v>0</v>
      </c>
    </row>
    <row r="7735" spans="2:11" x14ac:dyDescent="0.3">
      <c r="B7735" s="126">
        <v>0</v>
      </c>
      <c r="K7735" s="113">
        <f t="shared" si="122"/>
        <v>0</v>
      </c>
    </row>
    <row r="7736" spans="2:11" x14ac:dyDescent="0.3">
      <c r="B7736" s="126">
        <v>0</v>
      </c>
      <c r="K7736" s="113">
        <f t="shared" si="122"/>
        <v>0</v>
      </c>
    </row>
    <row r="7737" spans="2:11" x14ac:dyDescent="0.3">
      <c r="B7737" s="126">
        <v>0</v>
      </c>
      <c r="K7737" s="113">
        <f t="shared" si="122"/>
        <v>0</v>
      </c>
    </row>
    <row r="7738" spans="2:11" x14ac:dyDescent="0.3">
      <c r="B7738" s="126">
        <v>0</v>
      </c>
      <c r="K7738" s="113">
        <f t="shared" si="122"/>
        <v>0</v>
      </c>
    </row>
    <row r="7739" spans="2:11" x14ac:dyDescent="0.3">
      <c r="B7739" s="126">
        <v>0</v>
      </c>
      <c r="K7739" s="113">
        <f t="shared" si="122"/>
        <v>0</v>
      </c>
    </row>
    <row r="7740" spans="2:11" x14ac:dyDescent="0.3">
      <c r="B7740" s="126">
        <v>0</v>
      </c>
      <c r="K7740" s="113">
        <f t="shared" si="122"/>
        <v>0</v>
      </c>
    </row>
    <row r="7741" spans="2:11" x14ac:dyDescent="0.3">
      <c r="B7741" s="126">
        <v>11660</v>
      </c>
      <c r="K7741" s="113">
        <f t="shared" si="122"/>
        <v>8766.6997518610424</v>
      </c>
    </row>
    <row r="7742" spans="2:11" x14ac:dyDescent="0.3">
      <c r="B7742" s="126">
        <v>8470</v>
      </c>
      <c r="K7742" s="113">
        <f t="shared" si="122"/>
        <v>6368.2630272952856</v>
      </c>
    </row>
    <row r="7743" spans="2:11" x14ac:dyDescent="0.3">
      <c r="B7743" s="126">
        <v>110</v>
      </c>
      <c r="K7743" s="113">
        <f t="shared" si="122"/>
        <v>82.704714640198503</v>
      </c>
    </row>
    <row r="7744" spans="2:11" x14ac:dyDescent="0.3">
      <c r="B7744" s="126">
        <v>0</v>
      </c>
      <c r="K7744" s="113">
        <f t="shared" si="122"/>
        <v>0</v>
      </c>
    </row>
    <row r="7745" spans="2:11" x14ac:dyDescent="0.3">
      <c r="B7745" s="126">
        <v>-2780</v>
      </c>
      <c r="K7745" s="113">
        <f t="shared" si="122"/>
        <v>-3500.2072538860107</v>
      </c>
    </row>
    <row r="7746" spans="2:11" x14ac:dyDescent="0.3">
      <c r="B7746" s="126">
        <v>-18520</v>
      </c>
      <c r="K7746" s="113">
        <f t="shared" si="122"/>
        <v>-23317.927461139898</v>
      </c>
    </row>
    <row r="7747" spans="2:11" x14ac:dyDescent="0.3">
      <c r="B7747" s="126">
        <v>-27950</v>
      </c>
      <c r="K7747" s="113">
        <f t="shared" si="122"/>
        <v>-35190.932642487045</v>
      </c>
    </row>
    <row r="7748" spans="2:11" x14ac:dyDescent="0.3">
      <c r="B7748" s="126">
        <v>-34590</v>
      </c>
      <c r="K7748" s="113">
        <f t="shared" si="122"/>
        <v>-43551.139896373061</v>
      </c>
    </row>
    <row r="7749" spans="2:11" x14ac:dyDescent="0.3">
      <c r="B7749" s="126">
        <v>-37660</v>
      </c>
      <c r="K7749" s="113">
        <f t="shared" si="122"/>
        <v>-47416.476683937828</v>
      </c>
    </row>
    <row r="7750" spans="2:11" x14ac:dyDescent="0.3">
      <c r="B7750" s="126">
        <v>-37780</v>
      </c>
      <c r="K7750" s="113">
        <f t="shared" si="122"/>
        <v>-47567.564766839379</v>
      </c>
    </row>
    <row r="7751" spans="2:11" x14ac:dyDescent="0.3">
      <c r="B7751" s="126">
        <v>-32840</v>
      </c>
      <c r="K7751" s="113">
        <f t="shared" si="122"/>
        <v>-41347.772020725388</v>
      </c>
    </row>
    <row r="7752" spans="2:11" x14ac:dyDescent="0.3">
      <c r="B7752" s="126">
        <v>-22610</v>
      </c>
      <c r="K7752" s="113">
        <f t="shared" ref="K7752:K7815" si="123">IF(B7752&gt;0,B7752*(1-(1/4.03)),B7752*(1+(1/3.86)))</f>
        <v>-28467.512953367877</v>
      </c>
    </row>
    <row r="7753" spans="2:11" x14ac:dyDescent="0.3">
      <c r="B7753" s="126">
        <v>-12630</v>
      </c>
      <c r="K7753" s="113">
        <f t="shared" si="123"/>
        <v>-15902.020725388602</v>
      </c>
    </row>
    <row r="7754" spans="2:11" x14ac:dyDescent="0.3">
      <c r="B7754" s="126">
        <v>-5640</v>
      </c>
      <c r="K7754" s="113">
        <f t="shared" si="123"/>
        <v>-7101.1398963730571</v>
      </c>
    </row>
    <row r="7755" spans="2:11" x14ac:dyDescent="0.3">
      <c r="B7755" s="126">
        <v>0</v>
      </c>
      <c r="K7755" s="113">
        <f t="shared" si="123"/>
        <v>0</v>
      </c>
    </row>
    <row r="7756" spans="2:11" x14ac:dyDescent="0.3">
      <c r="B7756" s="126">
        <v>0</v>
      </c>
      <c r="K7756" s="113">
        <f t="shared" si="123"/>
        <v>0</v>
      </c>
    </row>
    <row r="7757" spans="2:11" x14ac:dyDescent="0.3">
      <c r="B7757" s="126">
        <v>0</v>
      </c>
      <c r="K7757" s="113">
        <f t="shared" si="123"/>
        <v>0</v>
      </c>
    </row>
    <row r="7758" spans="2:11" x14ac:dyDescent="0.3">
      <c r="B7758" s="126">
        <v>0</v>
      </c>
      <c r="K7758" s="113">
        <f t="shared" si="123"/>
        <v>0</v>
      </c>
    </row>
    <row r="7759" spans="2:11" x14ac:dyDescent="0.3">
      <c r="B7759" s="126">
        <v>0</v>
      </c>
      <c r="K7759" s="113">
        <f t="shared" si="123"/>
        <v>0</v>
      </c>
    </row>
    <row r="7760" spans="2:11" x14ac:dyDescent="0.3">
      <c r="B7760" s="126">
        <v>0</v>
      </c>
      <c r="K7760" s="113">
        <f t="shared" si="123"/>
        <v>0</v>
      </c>
    </row>
    <row r="7761" spans="2:11" x14ac:dyDescent="0.3">
      <c r="B7761" s="126">
        <v>0</v>
      </c>
      <c r="K7761" s="113">
        <f t="shared" si="123"/>
        <v>0</v>
      </c>
    </row>
    <row r="7762" spans="2:11" x14ac:dyDescent="0.3">
      <c r="B7762" s="126">
        <v>0</v>
      </c>
      <c r="K7762" s="113">
        <f t="shared" si="123"/>
        <v>0</v>
      </c>
    </row>
    <row r="7763" spans="2:11" x14ac:dyDescent="0.3">
      <c r="B7763" s="126">
        <v>0</v>
      </c>
      <c r="K7763" s="113">
        <f t="shared" si="123"/>
        <v>0</v>
      </c>
    </row>
    <row r="7764" spans="2:11" x14ac:dyDescent="0.3">
      <c r="B7764" s="126">
        <v>0</v>
      </c>
      <c r="K7764" s="113">
        <f t="shared" si="123"/>
        <v>0</v>
      </c>
    </row>
    <row r="7765" spans="2:11" x14ac:dyDescent="0.3">
      <c r="B7765" s="126">
        <v>-1440</v>
      </c>
      <c r="K7765" s="113">
        <f t="shared" si="123"/>
        <v>-1813.0569948186528</v>
      </c>
    </row>
    <row r="7766" spans="2:11" x14ac:dyDescent="0.3">
      <c r="B7766" s="126">
        <v>1620</v>
      </c>
      <c r="K7766" s="113">
        <f t="shared" si="123"/>
        <v>1218.0148883374691</v>
      </c>
    </row>
    <row r="7767" spans="2:11" x14ac:dyDescent="0.3">
      <c r="B7767" s="126">
        <v>0</v>
      </c>
      <c r="K7767" s="113">
        <f t="shared" si="123"/>
        <v>0</v>
      </c>
    </row>
    <row r="7768" spans="2:11" x14ac:dyDescent="0.3">
      <c r="B7768" s="126">
        <v>-1510</v>
      </c>
      <c r="K7768" s="113">
        <f t="shared" si="123"/>
        <v>-1901.1917098445597</v>
      </c>
    </row>
    <row r="7769" spans="2:11" x14ac:dyDescent="0.3">
      <c r="B7769" s="126">
        <v>-6350</v>
      </c>
      <c r="K7769" s="113">
        <f t="shared" si="123"/>
        <v>-7995.0777202072541</v>
      </c>
    </row>
    <row r="7770" spans="2:11" x14ac:dyDescent="0.3">
      <c r="B7770" s="126">
        <v>-19090</v>
      </c>
      <c r="K7770" s="113">
        <f t="shared" si="123"/>
        <v>-24035.595854922281</v>
      </c>
    </row>
    <row r="7771" spans="2:11" x14ac:dyDescent="0.3">
      <c r="B7771" s="126">
        <v>-24630</v>
      </c>
      <c r="K7771" s="113">
        <f t="shared" si="123"/>
        <v>-31010.829015544041</v>
      </c>
    </row>
    <row r="7772" spans="2:11" x14ac:dyDescent="0.3">
      <c r="B7772" s="126">
        <v>-28930</v>
      </c>
      <c r="K7772" s="113">
        <f t="shared" si="123"/>
        <v>-36424.818652849739</v>
      </c>
    </row>
    <row r="7773" spans="2:11" x14ac:dyDescent="0.3">
      <c r="B7773" s="126">
        <v>-31610</v>
      </c>
      <c r="K7773" s="113">
        <f t="shared" si="123"/>
        <v>-39799.119170984457</v>
      </c>
    </row>
    <row r="7774" spans="2:11" x14ac:dyDescent="0.3">
      <c r="B7774" s="126">
        <v>-29390</v>
      </c>
      <c r="K7774" s="113">
        <f t="shared" si="123"/>
        <v>-37003.989637305698</v>
      </c>
    </row>
    <row r="7775" spans="2:11" x14ac:dyDescent="0.3">
      <c r="B7775" s="126">
        <v>-26230</v>
      </c>
      <c r="K7775" s="113">
        <f t="shared" si="123"/>
        <v>-33025.336787564767</v>
      </c>
    </row>
    <row r="7776" spans="2:11" x14ac:dyDescent="0.3">
      <c r="B7776" s="126">
        <v>-19080</v>
      </c>
      <c r="K7776" s="113">
        <f t="shared" si="123"/>
        <v>-24023.005181347151</v>
      </c>
    </row>
    <row r="7777" spans="2:11" x14ac:dyDescent="0.3">
      <c r="B7777" s="126">
        <v>-12300</v>
      </c>
      <c r="K7777" s="113">
        <f t="shared" si="123"/>
        <v>-15486.528497409327</v>
      </c>
    </row>
    <row r="7778" spans="2:11" x14ac:dyDescent="0.3">
      <c r="B7778" s="126">
        <v>-6040</v>
      </c>
      <c r="K7778" s="113">
        <f t="shared" si="123"/>
        <v>-7604.7668393782387</v>
      </c>
    </row>
    <row r="7779" spans="2:11" x14ac:dyDescent="0.3">
      <c r="B7779" s="126">
        <v>0</v>
      </c>
      <c r="K7779" s="113">
        <f t="shared" si="123"/>
        <v>0</v>
      </c>
    </row>
    <row r="7780" spans="2:11" x14ac:dyDescent="0.3">
      <c r="B7780" s="126">
        <v>0</v>
      </c>
      <c r="K7780" s="113">
        <f t="shared" si="123"/>
        <v>0</v>
      </c>
    </row>
    <row r="7781" spans="2:11" x14ac:dyDescent="0.3">
      <c r="B7781" s="126">
        <v>0</v>
      </c>
      <c r="K7781" s="113">
        <f t="shared" si="123"/>
        <v>0</v>
      </c>
    </row>
    <row r="7782" spans="2:11" x14ac:dyDescent="0.3">
      <c r="B7782" s="126">
        <v>0</v>
      </c>
      <c r="K7782" s="113">
        <f t="shared" si="123"/>
        <v>0</v>
      </c>
    </row>
    <row r="7783" spans="2:11" x14ac:dyDescent="0.3">
      <c r="B7783" s="126">
        <v>0</v>
      </c>
      <c r="K7783" s="113">
        <f t="shared" si="123"/>
        <v>0</v>
      </c>
    </row>
    <row r="7784" spans="2:11" x14ac:dyDescent="0.3">
      <c r="B7784" s="126">
        <v>0</v>
      </c>
      <c r="K7784" s="113">
        <f t="shared" si="123"/>
        <v>0</v>
      </c>
    </row>
    <row r="7785" spans="2:11" x14ac:dyDescent="0.3">
      <c r="B7785" s="126">
        <v>0</v>
      </c>
      <c r="K7785" s="113">
        <f t="shared" si="123"/>
        <v>0</v>
      </c>
    </row>
    <row r="7786" spans="2:11" x14ac:dyDescent="0.3">
      <c r="B7786" s="126">
        <v>0</v>
      </c>
      <c r="K7786" s="113">
        <f t="shared" si="123"/>
        <v>0</v>
      </c>
    </row>
    <row r="7787" spans="2:11" x14ac:dyDescent="0.3">
      <c r="B7787" s="126">
        <v>0</v>
      </c>
      <c r="K7787" s="113">
        <f t="shared" si="123"/>
        <v>0</v>
      </c>
    </row>
    <row r="7788" spans="2:11" x14ac:dyDescent="0.3">
      <c r="B7788" s="126">
        <v>0</v>
      </c>
      <c r="K7788" s="113">
        <f t="shared" si="123"/>
        <v>0</v>
      </c>
    </row>
    <row r="7789" spans="2:11" x14ac:dyDescent="0.3">
      <c r="B7789" s="126">
        <v>-4660</v>
      </c>
      <c r="K7789" s="113">
        <f t="shared" si="123"/>
        <v>-5867.2538860103632</v>
      </c>
    </row>
    <row r="7790" spans="2:11" x14ac:dyDescent="0.3">
      <c r="B7790" s="126">
        <v>-510</v>
      </c>
      <c r="K7790" s="113">
        <f t="shared" si="123"/>
        <v>-642.12435233160625</v>
      </c>
    </row>
    <row r="7791" spans="2:11" x14ac:dyDescent="0.3">
      <c r="B7791" s="126">
        <v>-1690</v>
      </c>
      <c r="K7791" s="113">
        <f t="shared" si="123"/>
        <v>-2127.8238341968913</v>
      </c>
    </row>
    <row r="7792" spans="2:11" x14ac:dyDescent="0.3">
      <c r="B7792" s="126">
        <v>-4050</v>
      </c>
      <c r="K7792" s="113">
        <f t="shared" si="123"/>
        <v>-5099.2227979274612</v>
      </c>
    </row>
    <row r="7793" spans="2:11" x14ac:dyDescent="0.3">
      <c r="B7793" s="126">
        <v>-10570</v>
      </c>
      <c r="K7793" s="113">
        <f t="shared" si="123"/>
        <v>-13308.341968911918</v>
      </c>
    </row>
    <row r="7794" spans="2:11" x14ac:dyDescent="0.3">
      <c r="B7794" s="126">
        <v>-17780</v>
      </c>
      <c r="K7794" s="113">
        <f t="shared" si="123"/>
        <v>-22386.21761658031</v>
      </c>
    </row>
    <row r="7795" spans="2:11" x14ac:dyDescent="0.3">
      <c r="B7795" s="126">
        <v>-28150</v>
      </c>
      <c r="K7795" s="113">
        <f t="shared" si="123"/>
        <v>-35442.74611398964</v>
      </c>
    </row>
    <row r="7796" spans="2:11" x14ac:dyDescent="0.3">
      <c r="B7796" s="126">
        <v>-33890</v>
      </c>
      <c r="K7796" s="113">
        <f t="shared" si="123"/>
        <v>-42669.792746113992</v>
      </c>
    </row>
    <row r="7797" spans="2:11" x14ac:dyDescent="0.3">
      <c r="B7797" s="126">
        <v>-37810</v>
      </c>
      <c r="K7797" s="113">
        <f t="shared" si="123"/>
        <v>-47605.336787564767</v>
      </c>
    </row>
    <row r="7798" spans="2:11" x14ac:dyDescent="0.3">
      <c r="B7798" s="126">
        <v>-37130</v>
      </c>
      <c r="K7798" s="113">
        <f t="shared" si="123"/>
        <v>-46749.170984455959</v>
      </c>
    </row>
    <row r="7799" spans="2:11" x14ac:dyDescent="0.3">
      <c r="B7799" s="126">
        <v>-30990</v>
      </c>
      <c r="K7799" s="113">
        <f t="shared" si="123"/>
        <v>-39018.497409326425</v>
      </c>
    </row>
    <row r="7800" spans="2:11" x14ac:dyDescent="0.3">
      <c r="B7800" s="126">
        <v>-20910</v>
      </c>
      <c r="K7800" s="113">
        <f t="shared" si="123"/>
        <v>-26327.098445595857</v>
      </c>
    </row>
    <row r="7801" spans="2:11" x14ac:dyDescent="0.3">
      <c r="B7801" s="126">
        <v>-12330</v>
      </c>
      <c r="K7801" s="113">
        <f t="shared" si="123"/>
        <v>-15524.300518134716</v>
      </c>
    </row>
    <row r="7802" spans="2:11" x14ac:dyDescent="0.3">
      <c r="B7802" s="126">
        <v>-5740</v>
      </c>
      <c r="K7802" s="113">
        <f t="shared" si="123"/>
        <v>-7227.0466321243521</v>
      </c>
    </row>
    <row r="7803" spans="2:11" x14ac:dyDescent="0.3">
      <c r="B7803" s="126">
        <v>0</v>
      </c>
      <c r="K7803" s="113">
        <f t="shared" si="123"/>
        <v>0</v>
      </c>
    </row>
    <row r="7804" spans="2:11" x14ac:dyDescent="0.3">
      <c r="B7804" s="126">
        <v>0</v>
      </c>
      <c r="K7804" s="113">
        <f t="shared" si="123"/>
        <v>0</v>
      </c>
    </row>
    <row r="7805" spans="2:11" x14ac:dyDescent="0.3">
      <c r="B7805" s="126">
        <v>0</v>
      </c>
      <c r="K7805" s="113">
        <f t="shared" si="123"/>
        <v>0</v>
      </c>
    </row>
    <row r="7806" spans="2:11" x14ac:dyDescent="0.3">
      <c r="B7806" s="126">
        <v>0</v>
      </c>
      <c r="K7806" s="113">
        <f t="shared" si="123"/>
        <v>0</v>
      </c>
    </row>
    <row r="7807" spans="2:11" x14ac:dyDescent="0.3">
      <c r="B7807" s="126">
        <v>0</v>
      </c>
      <c r="K7807" s="113">
        <f t="shared" si="123"/>
        <v>0</v>
      </c>
    </row>
    <row r="7808" spans="2:11" x14ac:dyDescent="0.3">
      <c r="B7808" s="126">
        <v>0</v>
      </c>
      <c r="K7808" s="113">
        <f t="shared" si="123"/>
        <v>0</v>
      </c>
    </row>
    <row r="7809" spans="2:11" x14ac:dyDescent="0.3">
      <c r="B7809" s="126">
        <v>0</v>
      </c>
      <c r="K7809" s="113">
        <f t="shared" si="123"/>
        <v>0</v>
      </c>
    </row>
    <row r="7810" spans="2:11" x14ac:dyDescent="0.3">
      <c r="B7810" s="126">
        <v>0</v>
      </c>
      <c r="K7810" s="113">
        <f t="shared" si="123"/>
        <v>0</v>
      </c>
    </row>
    <row r="7811" spans="2:11" x14ac:dyDescent="0.3">
      <c r="B7811" s="126">
        <v>0</v>
      </c>
      <c r="K7811" s="113">
        <f t="shared" si="123"/>
        <v>0</v>
      </c>
    </row>
    <row r="7812" spans="2:11" x14ac:dyDescent="0.3">
      <c r="B7812" s="126">
        <v>0</v>
      </c>
      <c r="K7812" s="113">
        <f t="shared" si="123"/>
        <v>0</v>
      </c>
    </row>
    <row r="7813" spans="2:11" x14ac:dyDescent="0.3">
      <c r="B7813" s="126">
        <v>-5890</v>
      </c>
      <c r="K7813" s="113">
        <f t="shared" si="123"/>
        <v>-7415.9067357512959</v>
      </c>
    </row>
    <row r="7814" spans="2:11" x14ac:dyDescent="0.3">
      <c r="B7814" s="126">
        <v>-1220</v>
      </c>
      <c r="K7814" s="113">
        <f t="shared" si="123"/>
        <v>-1536.0621761658031</v>
      </c>
    </row>
    <row r="7815" spans="2:11" x14ac:dyDescent="0.3">
      <c r="B7815" s="126">
        <v>-3550</v>
      </c>
      <c r="K7815" s="113">
        <f t="shared" si="123"/>
        <v>-4469.6891191709847</v>
      </c>
    </row>
    <row r="7816" spans="2:11" x14ac:dyDescent="0.3">
      <c r="B7816" s="126">
        <v>-8970</v>
      </c>
      <c r="K7816" s="113">
        <f t="shared" ref="K7816:K7879" si="124">IF(B7816&gt;0,B7816*(1-(1/4.03)),B7816*(1+(1/3.86)))</f>
        <v>-11293.834196891192</v>
      </c>
    </row>
    <row r="7817" spans="2:11" x14ac:dyDescent="0.3">
      <c r="B7817" s="126">
        <v>-20460</v>
      </c>
      <c r="K7817" s="113">
        <f t="shared" si="124"/>
        <v>-25760.518134715028</v>
      </c>
    </row>
    <row r="7818" spans="2:11" x14ac:dyDescent="0.3">
      <c r="B7818" s="126">
        <v>-30520</v>
      </c>
      <c r="K7818" s="113">
        <f t="shared" si="124"/>
        <v>-38426.735751295339</v>
      </c>
    </row>
    <row r="7819" spans="2:11" x14ac:dyDescent="0.3">
      <c r="B7819" s="126">
        <v>-35700</v>
      </c>
      <c r="K7819" s="113">
        <f t="shared" si="124"/>
        <v>-44948.704663212433</v>
      </c>
    </row>
    <row r="7820" spans="2:11" x14ac:dyDescent="0.3">
      <c r="B7820" s="126">
        <v>-41170</v>
      </c>
      <c r="K7820" s="113">
        <f t="shared" si="124"/>
        <v>-51835.803108808293</v>
      </c>
    </row>
    <row r="7821" spans="2:11" x14ac:dyDescent="0.3">
      <c r="B7821" s="126">
        <v>-41970</v>
      </c>
      <c r="K7821" s="113">
        <f t="shared" si="124"/>
        <v>-52843.056994818653</v>
      </c>
    </row>
    <row r="7822" spans="2:11" x14ac:dyDescent="0.3">
      <c r="B7822" s="126">
        <v>-40980</v>
      </c>
      <c r="K7822" s="113">
        <f t="shared" si="124"/>
        <v>-51596.580310880832</v>
      </c>
    </row>
    <row r="7823" spans="2:11" x14ac:dyDescent="0.3">
      <c r="B7823" s="126">
        <v>-35080</v>
      </c>
      <c r="K7823" s="113">
        <f t="shared" si="124"/>
        <v>-44168.082901554408</v>
      </c>
    </row>
    <row r="7824" spans="2:11" x14ac:dyDescent="0.3">
      <c r="B7824" s="126">
        <v>-25590</v>
      </c>
      <c r="K7824" s="113">
        <f t="shared" si="124"/>
        <v>-32219.533678756477</v>
      </c>
    </row>
    <row r="7825" spans="2:11" x14ac:dyDescent="0.3">
      <c r="B7825" s="126">
        <v>-17640</v>
      </c>
      <c r="K7825" s="113">
        <f t="shared" si="124"/>
        <v>-22209.948186528498</v>
      </c>
    </row>
    <row r="7826" spans="2:11" x14ac:dyDescent="0.3">
      <c r="B7826" s="126">
        <v>-12100</v>
      </c>
      <c r="K7826" s="113">
        <f t="shared" si="124"/>
        <v>-15234.715025906737</v>
      </c>
    </row>
    <row r="7827" spans="2:11" x14ac:dyDescent="0.3">
      <c r="B7827" s="126">
        <v>0</v>
      </c>
      <c r="K7827" s="113">
        <f t="shared" si="124"/>
        <v>0</v>
      </c>
    </row>
    <row r="7828" spans="2:11" x14ac:dyDescent="0.3">
      <c r="B7828" s="126">
        <v>0</v>
      </c>
      <c r="K7828" s="113">
        <f t="shared" si="124"/>
        <v>0</v>
      </c>
    </row>
    <row r="7829" spans="2:11" x14ac:dyDescent="0.3">
      <c r="B7829" s="126">
        <v>0</v>
      </c>
      <c r="K7829" s="113">
        <f t="shared" si="124"/>
        <v>0</v>
      </c>
    </row>
    <row r="7830" spans="2:11" x14ac:dyDescent="0.3">
      <c r="B7830" s="126">
        <v>0</v>
      </c>
      <c r="K7830" s="113">
        <f t="shared" si="124"/>
        <v>0</v>
      </c>
    </row>
    <row r="7831" spans="2:11" x14ac:dyDescent="0.3">
      <c r="B7831" s="126">
        <v>0</v>
      </c>
      <c r="K7831" s="113">
        <f t="shared" si="124"/>
        <v>0</v>
      </c>
    </row>
    <row r="7832" spans="2:11" x14ac:dyDescent="0.3">
      <c r="B7832" s="126">
        <v>0</v>
      </c>
      <c r="K7832" s="113">
        <f t="shared" si="124"/>
        <v>0</v>
      </c>
    </row>
    <row r="7833" spans="2:11" x14ac:dyDescent="0.3">
      <c r="B7833" s="126">
        <v>0</v>
      </c>
      <c r="K7833" s="113">
        <f t="shared" si="124"/>
        <v>0</v>
      </c>
    </row>
    <row r="7834" spans="2:11" x14ac:dyDescent="0.3">
      <c r="B7834" s="126">
        <v>0</v>
      </c>
      <c r="K7834" s="113">
        <f t="shared" si="124"/>
        <v>0</v>
      </c>
    </row>
    <row r="7835" spans="2:11" x14ac:dyDescent="0.3">
      <c r="B7835" s="126">
        <v>0</v>
      </c>
      <c r="K7835" s="113">
        <f t="shared" si="124"/>
        <v>0</v>
      </c>
    </row>
    <row r="7836" spans="2:11" x14ac:dyDescent="0.3">
      <c r="B7836" s="126">
        <v>0</v>
      </c>
      <c r="K7836" s="113">
        <f t="shared" si="124"/>
        <v>0</v>
      </c>
    </row>
    <row r="7837" spans="2:11" x14ac:dyDescent="0.3">
      <c r="B7837" s="126">
        <v>-12290</v>
      </c>
      <c r="K7837" s="113">
        <f t="shared" si="124"/>
        <v>-15473.937823834198</v>
      </c>
    </row>
    <row r="7838" spans="2:11" x14ac:dyDescent="0.3">
      <c r="B7838" s="126">
        <v>-6070</v>
      </c>
      <c r="K7838" s="113">
        <f t="shared" si="124"/>
        <v>-7642.5388601036275</v>
      </c>
    </row>
    <row r="7839" spans="2:11" x14ac:dyDescent="0.3">
      <c r="B7839" s="126">
        <v>-13220</v>
      </c>
      <c r="K7839" s="113">
        <f t="shared" si="124"/>
        <v>-16644.870466321245</v>
      </c>
    </row>
    <row r="7840" spans="2:11" x14ac:dyDescent="0.3">
      <c r="B7840" s="126">
        <v>-18370</v>
      </c>
      <c r="K7840" s="113">
        <f t="shared" si="124"/>
        <v>-23129.067357512955</v>
      </c>
    </row>
    <row r="7841" spans="2:11" x14ac:dyDescent="0.3">
      <c r="B7841" s="126">
        <v>-21000</v>
      </c>
      <c r="K7841" s="113">
        <f t="shared" si="124"/>
        <v>-26440.41450777202</v>
      </c>
    </row>
    <row r="7842" spans="2:11" x14ac:dyDescent="0.3">
      <c r="B7842" s="126">
        <v>-21960</v>
      </c>
      <c r="K7842" s="113">
        <f t="shared" si="124"/>
        <v>-27649.119170984457</v>
      </c>
    </row>
    <row r="7843" spans="2:11" x14ac:dyDescent="0.3">
      <c r="B7843" s="126">
        <v>-24010</v>
      </c>
      <c r="K7843" s="113">
        <f t="shared" si="124"/>
        <v>-30230.207253886012</v>
      </c>
    </row>
    <row r="7844" spans="2:11" x14ac:dyDescent="0.3">
      <c r="B7844" s="126">
        <v>-25300</v>
      </c>
      <c r="K7844" s="113">
        <f t="shared" si="124"/>
        <v>-31854.404145077722</v>
      </c>
    </row>
    <row r="7845" spans="2:11" x14ac:dyDescent="0.3">
      <c r="B7845" s="126">
        <v>-26360</v>
      </c>
      <c r="K7845" s="113">
        <f t="shared" si="124"/>
        <v>-33189.015544041453</v>
      </c>
    </row>
    <row r="7846" spans="2:11" x14ac:dyDescent="0.3">
      <c r="B7846" s="126">
        <v>-27150</v>
      </c>
      <c r="K7846" s="113">
        <f t="shared" si="124"/>
        <v>-34183.678756476686</v>
      </c>
    </row>
    <row r="7847" spans="2:11" x14ac:dyDescent="0.3">
      <c r="B7847" s="126">
        <v>-24810</v>
      </c>
      <c r="K7847" s="113">
        <f t="shared" si="124"/>
        <v>-31237.461139896375</v>
      </c>
    </row>
    <row r="7848" spans="2:11" x14ac:dyDescent="0.3">
      <c r="B7848" s="126">
        <v>-16620</v>
      </c>
      <c r="K7848" s="113">
        <f t="shared" si="124"/>
        <v>-20925.699481865286</v>
      </c>
    </row>
    <row r="7849" spans="2:11" x14ac:dyDescent="0.3">
      <c r="B7849" s="126">
        <v>-8620</v>
      </c>
      <c r="K7849" s="113">
        <f t="shared" si="124"/>
        <v>-10853.160621761659</v>
      </c>
    </row>
    <row r="7850" spans="2:11" x14ac:dyDescent="0.3">
      <c r="B7850" s="126">
        <v>-2730</v>
      </c>
      <c r="K7850" s="113">
        <f t="shared" si="124"/>
        <v>-3437.2538860103627</v>
      </c>
    </row>
    <row r="7851" spans="2:11" x14ac:dyDescent="0.3">
      <c r="B7851" s="126">
        <v>0</v>
      </c>
      <c r="K7851" s="113">
        <f t="shared" si="124"/>
        <v>0</v>
      </c>
    </row>
    <row r="7852" spans="2:11" x14ac:dyDescent="0.3">
      <c r="B7852" s="126">
        <v>0</v>
      </c>
      <c r="K7852" s="113">
        <f t="shared" si="124"/>
        <v>0</v>
      </c>
    </row>
    <row r="7853" spans="2:11" x14ac:dyDescent="0.3">
      <c r="B7853" s="126">
        <v>0</v>
      </c>
      <c r="K7853" s="113">
        <f t="shared" si="124"/>
        <v>0</v>
      </c>
    </row>
    <row r="7854" spans="2:11" x14ac:dyDescent="0.3">
      <c r="B7854" s="126">
        <v>0</v>
      </c>
      <c r="K7854" s="113">
        <f t="shared" si="124"/>
        <v>0</v>
      </c>
    </row>
    <row r="7855" spans="2:11" x14ac:dyDescent="0.3">
      <c r="B7855" s="126">
        <v>0</v>
      </c>
      <c r="K7855" s="113">
        <f t="shared" si="124"/>
        <v>0</v>
      </c>
    </row>
    <row r="7856" spans="2:11" x14ac:dyDescent="0.3">
      <c r="B7856" s="126">
        <v>0</v>
      </c>
      <c r="K7856" s="113">
        <f t="shared" si="124"/>
        <v>0</v>
      </c>
    </row>
    <row r="7857" spans="2:11" x14ac:dyDescent="0.3">
      <c r="B7857" s="126">
        <v>0</v>
      </c>
      <c r="K7857" s="113">
        <f t="shared" si="124"/>
        <v>0</v>
      </c>
    </row>
    <row r="7858" spans="2:11" x14ac:dyDescent="0.3">
      <c r="B7858" s="126">
        <v>0</v>
      </c>
      <c r="K7858" s="113">
        <f t="shared" si="124"/>
        <v>0</v>
      </c>
    </row>
    <row r="7859" spans="2:11" x14ac:dyDescent="0.3">
      <c r="B7859" s="126">
        <v>0</v>
      </c>
      <c r="K7859" s="113">
        <f t="shared" si="124"/>
        <v>0</v>
      </c>
    </row>
    <row r="7860" spans="2:11" x14ac:dyDescent="0.3">
      <c r="B7860" s="126">
        <v>0</v>
      </c>
      <c r="K7860" s="113">
        <f t="shared" si="124"/>
        <v>0</v>
      </c>
    </row>
    <row r="7861" spans="2:11" x14ac:dyDescent="0.3">
      <c r="B7861" s="126">
        <v>0</v>
      </c>
      <c r="K7861" s="113">
        <f t="shared" si="124"/>
        <v>0</v>
      </c>
    </row>
    <row r="7862" spans="2:11" x14ac:dyDescent="0.3">
      <c r="B7862" s="126">
        <v>16190.000000000002</v>
      </c>
      <c r="K7862" s="113">
        <f t="shared" si="124"/>
        <v>12172.630272952854</v>
      </c>
    </row>
    <row r="7863" spans="2:11" x14ac:dyDescent="0.3">
      <c r="B7863" s="126">
        <v>16090</v>
      </c>
      <c r="K7863" s="113">
        <f t="shared" si="124"/>
        <v>12097.444168734492</v>
      </c>
    </row>
    <row r="7864" spans="2:11" x14ac:dyDescent="0.3">
      <c r="B7864" s="126">
        <v>9150</v>
      </c>
      <c r="K7864" s="113">
        <f t="shared" si="124"/>
        <v>6879.5285359801492</v>
      </c>
    </row>
    <row r="7865" spans="2:11" x14ac:dyDescent="0.3">
      <c r="B7865" s="126">
        <v>2370</v>
      </c>
      <c r="K7865" s="113">
        <f t="shared" si="124"/>
        <v>1781.910669975186</v>
      </c>
    </row>
    <row r="7866" spans="2:11" x14ac:dyDescent="0.3">
      <c r="B7866" s="126">
        <v>0</v>
      </c>
      <c r="K7866" s="113">
        <f t="shared" si="124"/>
        <v>0</v>
      </c>
    </row>
    <row r="7867" spans="2:11" x14ac:dyDescent="0.3">
      <c r="B7867" s="126">
        <v>0</v>
      </c>
      <c r="K7867" s="113">
        <f t="shared" si="124"/>
        <v>0</v>
      </c>
    </row>
    <row r="7868" spans="2:11" x14ac:dyDescent="0.3">
      <c r="B7868" s="126">
        <v>-1200</v>
      </c>
      <c r="K7868" s="113">
        <f t="shared" si="124"/>
        <v>-1510.8808290155441</v>
      </c>
    </row>
    <row r="7869" spans="2:11" x14ac:dyDescent="0.3">
      <c r="B7869" s="126">
        <v>-3880</v>
      </c>
      <c r="K7869" s="113">
        <f t="shared" si="124"/>
        <v>-4885.1813471502592</v>
      </c>
    </row>
    <row r="7870" spans="2:11" x14ac:dyDescent="0.3">
      <c r="B7870" s="126">
        <v>-4630</v>
      </c>
      <c r="K7870" s="113">
        <f t="shared" si="124"/>
        <v>-5829.4818652849744</v>
      </c>
    </row>
    <row r="7871" spans="2:11" x14ac:dyDescent="0.3">
      <c r="B7871" s="126">
        <v>-2020</v>
      </c>
      <c r="K7871" s="113">
        <f t="shared" si="124"/>
        <v>-2543.3160621761658</v>
      </c>
    </row>
    <row r="7872" spans="2:11" x14ac:dyDescent="0.3">
      <c r="B7872" s="126">
        <v>-400</v>
      </c>
      <c r="K7872" s="113">
        <f t="shared" si="124"/>
        <v>-503.62694300518137</v>
      </c>
    </row>
    <row r="7873" spans="2:11" x14ac:dyDescent="0.3">
      <c r="B7873" s="126">
        <v>0</v>
      </c>
      <c r="K7873" s="113">
        <f t="shared" si="124"/>
        <v>0</v>
      </c>
    </row>
    <row r="7874" spans="2:11" x14ac:dyDescent="0.3">
      <c r="B7874" s="126">
        <v>0</v>
      </c>
      <c r="K7874" s="113">
        <f t="shared" si="124"/>
        <v>0</v>
      </c>
    </row>
    <row r="7875" spans="2:11" x14ac:dyDescent="0.3">
      <c r="B7875" s="126">
        <v>0</v>
      </c>
      <c r="K7875" s="113">
        <f t="shared" si="124"/>
        <v>0</v>
      </c>
    </row>
    <row r="7876" spans="2:11" x14ac:dyDescent="0.3">
      <c r="B7876" s="126">
        <v>0</v>
      </c>
      <c r="K7876" s="113">
        <f t="shared" si="124"/>
        <v>0</v>
      </c>
    </row>
    <row r="7877" spans="2:11" x14ac:dyDescent="0.3">
      <c r="B7877" s="126">
        <v>0</v>
      </c>
      <c r="K7877" s="113">
        <f t="shared" si="124"/>
        <v>0</v>
      </c>
    </row>
    <row r="7878" spans="2:11" x14ac:dyDescent="0.3">
      <c r="B7878" s="126">
        <v>0</v>
      </c>
      <c r="K7878" s="113">
        <f t="shared" si="124"/>
        <v>0</v>
      </c>
    </row>
    <row r="7879" spans="2:11" x14ac:dyDescent="0.3">
      <c r="B7879" s="126">
        <v>0</v>
      </c>
      <c r="K7879" s="113">
        <f t="shared" si="124"/>
        <v>0</v>
      </c>
    </row>
    <row r="7880" spans="2:11" x14ac:dyDescent="0.3">
      <c r="B7880" s="126">
        <v>0</v>
      </c>
      <c r="K7880" s="113">
        <f t="shared" ref="K7880:K7943" si="125">IF(B7880&gt;0,B7880*(1-(1/4.03)),B7880*(1+(1/3.86)))</f>
        <v>0</v>
      </c>
    </row>
    <row r="7881" spans="2:11" x14ac:dyDescent="0.3">
      <c r="B7881" s="126">
        <v>0</v>
      </c>
      <c r="K7881" s="113">
        <f t="shared" si="125"/>
        <v>0</v>
      </c>
    </row>
    <row r="7882" spans="2:11" x14ac:dyDescent="0.3">
      <c r="B7882" s="126">
        <v>0</v>
      </c>
      <c r="K7882" s="113">
        <f t="shared" si="125"/>
        <v>0</v>
      </c>
    </row>
    <row r="7883" spans="2:11" x14ac:dyDescent="0.3">
      <c r="B7883" s="126">
        <v>0</v>
      </c>
      <c r="K7883" s="113">
        <f t="shared" si="125"/>
        <v>0</v>
      </c>
    </row>
    <row r="7884" spans="2:11" x14ac:dyDescent="0.3">
      <c r="B7884" s="126">
        <v>0</v>
      </c>
      <c r="K7884" s="113">
        <f t="shared" si="125"/>
        <v>0</v>
      </c>
    </row>
    <row r="7885" spans="2:11" x14ac:dyDescent="0.3">
      <c r="B7885" s="126">
        <v>70</v>
      </c>
      <c r="K7885" s="113">
        <f t="shared" si="125"/>
        <v>52.630272952853595</v>
      </c>
    </row>
    <row r="7886" spans="2:11" x14ac:dyDescent="0.3">
      <c r="B7886" s="126">
        <v>500</v>
      </c>
      <c r="K7886" s="113">
        <f t="shared" si="125"/>
        <v>375.93052109181139</v>
      </c>
    </row>
    <row r="7887" spans="2:11" x14ac:dyDescent="0.3">
      <c r="B7887" s="126">
        <v>110</v>
      </c>
      <c r="K7887" s="113">
        <f t="shared" si="125"/>
        <v>82.704714640198503</v>
      </c>
    </row>
    <row r="7888" spans="2:11" x14ac:dyDescent="0.3">
      <c r="B7888" s="126">
        <v>0</v>
      </c>
      <c r="K7888" s="113">
        <f t="shared" si="125"/>
        <v>0</v>
      </c>
    </row>
    <row r="7889" spans="2:11" x14ac:dyDescent="0.3">
      <c r="B7889" s="126">
        <v>13400</v>
      </c>
      <c r="K7889" s="113">
        <f t="shared" si="125"/>
        <v>10074.937965260546</v>
      </c>
    </row>
    <row r="7890" spans="2:11" x14ac:dyDescent="0.3">
      <c r="B7890" s="126">
        <v>5270</v>
      </c>
      <c r="K7890" s="113">
        <f t="shared" si="125"/>
        <v>3962.3076923076924</v>
      </c>
    </row>
    <row r="7891" spans="2:11" x14ac:dyDescent="0.3">
      <c r="B7891" s="126">
        <v>2590</v>
      </c>
      <c r="K7891" s="113">
        <f t="shared" si="125"/>
        <v>1947.320099255583</v>
      </c>
    </row>
    <row r="7892" spans="2:11" x14ac:dyDescent="0.3">
      <c r="B7892" s="126">
        <v>1790</v>
      </c>
      <c r="K7892" s="113">
        <f t="shared" si="125"/>
        <v>1345.8312655086847</v>
      </c>
    </row>
    <row r="7893" spans="2:11" x14ac:dyDescent="0.3">
      <c r="B7893" s="126">
        <v>2230</v>
      </c>
      <c r="K7893" s="113">
        <f t="shared" si="125"/>
        <v>1676.6501240694788</v>
      </c>
    </row>
    <row r="7894" spans="2:11" x14ac:dyDescent="0.3">
      <c r="B7894" s="126">
        <v>2500</v>
      </c>
      <c r="K7894" s="113">
        <f t="shared" si="125"/>
        <v>1879.652605459057</v>
      </c>
    </row>
    <row r="7895" spans="2:11" x14ac:dyDescent="0.3">
      <c r="B7895" s="126">
        <v>3600</v>
      </c>
      <c r="K7895" s="113">
        <f t="shared" si="125"/>
        <v>2706.6997518610419</v>
      </c>
    </row>
    <row r="7896" spans="2:11" x14ac:dyDescent="0.3">
      <c r="B7896" s="126">
        <v>0</v>
      </c>
      <c r="K7896" s="113">
        <f t="shared" si="125"/>
        <v>0</v>
      </c>
    </row>
    <row r="7897" spans="2:11" x14ac:dyDescent="0.3">
      <c r="B7897" s="126">
        <v>0</v>
      </c>
      <c r="K7897" s="113">
        <f t="shared" si="125"/>
        <v>0</v>
      </c>
    </row>
    <row r="7898" spans="2:11" x14ac:dyDescent="0.3">
      <c r="B7898" s="126">
        <v>0</v>
      </c>
      <c r="K7898" s="113">
        <f t="shared" si="125"/>
        <v>0</v>
      </c>
    </row>
    <row r="7899" spans="2:11" x14ac:dyDescent="0.3">
      <c r="B7899" s="126">
        <v>0</v>
      </c>
      <c r="K7899" s="113">
        <f t="shared" si="125"/>
        <v>0</v>
      </c>
    </row>
    <row r="7900" spans="2:11" x14ac:dyDescent="0.3">
      <c r="B7900" s="126">
        <v>0</v>
      </c>
      <c r="K7900" s="113">
        <f t="shared" si="125"/>
        <v>0</v>
      </c>
    </row>
    <row r="7901" spans="2:11" x14ac:dyDescent="0.3">
      <c r="B7901" s="126">
        <v>0</v>
      </c>
      <c r="K7901" s="113">
        <f t="shared" si="125"/>
        <v>0</v>
      </c>
    </row>
    <row r="7902" spans="2:11" x14ac:dyDescent="0.3">
      <c r="B7902" s="126">
        <v>0</v>
      </c>
      <c r="K7902" s="113">
        <f t="shared" si="125"/>
        <v>0</v>
      </c>
    </row>
    <row r="7903" spans="2:11" x14ac:dyDescent="0.3">
      <c r="B7903" s="126">
        <v>0</v>
      </c>
      <c r="K7903" s="113">
        <f t="shared" si="125"/>
        <v>0</v>
      </c>
    </row>
    <row r="7904" spans="2:11" x14ac:dyDescent="0.3">
      <c r="B7904" s="126">
        <v>0</v>
      </c>
      <c r="K7904" s="113">
        <f t="shared" si="125"/>
        <v>0</v>
      </c>
    </row>
    <row r="7905" spans="2:11" x14ac:dyDescent="0.3">
      <c r="B7905" s="126">
        <v>0</v>
      </c>
      <c r="K7905" s="113">
        <f t="shared" si="125"/>
        <v>0</v>
      </c>
    </row>
    <row r="7906" spans="2:11" x14ac:dyDescent="0.3">
      <c r="B7906" s="126">
        <v>0</v>
      </c>
      <c r="K7906" s="113">
        <f t="shared" si="125"/>
        <v>0</v>
      </c>
    </row>
    <row r="7907" spans="2:11" x14ac:dyDescent="0.3">
      <c r="B7907" s="126">
        <v>0</v>
      </c>
      <c r="K7907" s="113">
        <f t="shared" si="125"/>
        <v>0</v>
      </c>
    </row>
    <row r="7908" spans="2:11" x14ac:dyDescent="0.3">
      <c r="B7908" s="126">
        <v>40</v>
      </c>
      <c r="K7908" s="113">
        <f t="shared" si="125"/>
        <v>30.074441687344912</v>
      </c>
    </row>
    <row r="7909" spans="2:11" x14ac:dyDescent="0.3">
      <c r="B7909" s="126">
        <v>31270</v>
      </c>
      <c r="K7909" s="113">
        <f t="shared" si="125"/>
        <v>23510.694789081885</v>
      </c>
    </row>
    <row r="7910" spans="2:11" x14ac:dyDescent="0.3">
      <c r="B7910" s="126">
        <v>23460</v>
      </c>
      <c r="K7910" s="113">
        <f t="shared" si="125"/>
        <v>17638.66004962779</v>
      </c>
    </row>
    <row r="7911" spans="2:11" x14ac:dyDescent="0.3">
      <c r="B7911" s="126">
        <v>14420</v>
      </c>
      <c r="K7911" s="113">
        <f t="shared" si="125"/>
        <v>10841.836228287841</v>
      </c>
    </row>
    <row r="7912" spans="2:11" x14ac:dyDescent="0.3">
      <c r="B7912" s="126">
        <v>7260</v>
      </c>
      <c r="K7912" s="113">
        <f t="shared" si="125"/>
        <v>5458.5111662531017</v>
      </c>
    </row>
    <row r="7913" spans="2:11" x14ac:dyDescent="0.3">
      <c r="B7913" s="126">
        <v>3220</v>
      </c>
      <c r="K7913" s="113">
        <f t="shared" si="125"/>
        <v>2420.9925558312657</v>
      </c>
    </row>
    <row r="7914" spans="2:11" x14ac:dyDescent="0.3">
      <c r="B7914" s="126">
        <v>990</v>
      </c>
      <c r="K7914" s="113">
        <f t="shared" si="125"/>
        <v>744.34243176178654</v>
      </c>
    </row>
    <row r="7915" spans="2:11" x14ac:dyDescent="0.3">
      <c r="B7915" s="126">
        <v>0</v>
      </c>
      <c r="K7915" s="113">
        <f t="shared" si="125"/>
        <v>0</v>
      </c>
    </row>
    <row r="7916" spans="2:11" x14ac:dyDescent="0.3">
      <c r="B7916" s="126">
        <v>0</v>
      </c>
      <c r="K7916" s="113">
        <f t="shared" si="125"/>
        <v>0</v>
      </c>
    </row>
    <row r="7917" spans="2:11" x14ac:dyDescent="0.3">
      <c r="B7917" s="126">
        <v>0</v>
      </c>
      <c r="K7917" s="113">
        <f t="shared" si="125"/>
        <v>0</v>
      </c>
    </row>
    <row r="7918" spans="2:11" x14ac:dyDescent="0.3">
      <c r="B7918" s="126">
        <v>0</v>
      </c>
      <c r="K7918" s="113">
        <f t="shared" si="125"/>
        <v>0</v>
      </c>
    </row>
    <row r="7919" spans="2:11" x14ac:dyDescent="0.3">
      <c r="B7919" s="126">
        <v>0</v>
      </c>
      <c r="K7919" s="113">
        <f t="shared" si="125"/>
        <v>0</v>
      </c>
    </row>
    <row r="7920" spans="2:11" x14ac:dyDescent="0.3">
      <c r="B7920" s="126">
        <v>750</v>
      </c>
      <c r="K7920" s="113">
        <f t="shared" si="125"/>
        <v>563.89578163771716</v>
      </c>
    </row>
    <row r="7921" spans="2:11" x14ac:dyDescent="0.3">
      <c r="B7921" s="126">
        <v>5540</v>
      </c>
      <c r="K7921" s="113">
        <f t="shared" si="125"/>
        <v>4165.3101736972703</v>
      </c>
    </row>
    <row r="7922" spans="2:11" x14ac:dyDescent="0.3">
      <c r="B7922" s="126">
        <v>9070</v>
      </c>
      <c r="K7922" s="113">
        <f t="shared" si="125"/>
        <v>6819.3796526054593</v>
      </c>
    </row>
    <row r="7923" spans="2:11" x14ac:dyDescent="0.3">
      <c r="B7923" s="126">
        <v>0</v>
      </c>
      <c r="K7923" s="113">
        <f t="shared" si="125"/>
        <v>0</v>
      </c>
    </row>
    <row r="7924" spans="2:11" x14ac:dyDescent="0.3">
      <c r="B7924" s="126">
        <v>0</v>
      </c>
      <c r="K7924" s="113">
        <f t="shared" si="125"/>
        <v>0</v>
      </c>
    </row>
    <row r="7925" spans="2:11" x14ac:dyDescent="0.3">
      <c r="B7925" s="126">
        <v>0</v>
      </c>
      <c r="K7925" s="113">
        <f t="shared" si="125"/>
        <v>0</v>
      </c>
    </row>
    <row r="7926" spans="2:11" x14ac:dyDescent="0.3">
      <c r="B7926" s="126">
        <v>0</v>
      </c>
      <c r="K7926" s="113">
        <f t="shared" si="125"/>
        <v>0</v>
      </c>
    </row>
    <row r="7927" spans="2:11" x14ac:dyDescent="0.3">
      <c r="B7927" s="126">
        <v>0</v>
      </c>
      <c r="K7927" s="113">
        <f t="shared" si="125"/>
        <v>0</v>
      </c>
    </row>
    <row r="7928" spans="2:11" x14ac:dyDescent="0.3">
      <c r="B7928" s="126">
        <v>0</v>
      </c>
      <c r="K7928" s="113">
        <f t="shared" si="125"/>
        <v>0</v>
      </c>
    </row>
    <row r="7929" spans="2:11" x14ac:dyDescent="0.3">
      <c r="B7929" s="126">
        <v>0</v>
      </c>
      <c r="K7929" s="113">
        <f t="shared" si="125"/>
        <v>0</v>
      </c>
    </row>
    <row r="7930" spans="2:11" x14ac:dyDescent="0.3">
      <c r="B7930" s="126">
        <v>0</v>
      </c>
      <c r="K7930" s="113">
        <f t="shared" si="125"/>
        <v>0</v>
      </c>
    </row>
    <row r="7931" spans="2:11" x14ac:dyDescent="0.3">
      <c r="B7931" s="126">
        <v>0</v>
      </c>
      <c r="K7931" s="113">
        <f t="shared" si="125"/>
        <v>0</v>
      </c>
    </row>
    <row r="7932" spans="2:11" x14ac:dyDescent="0.3">
      <c r="B7932" s="126">
        <v>0</v>
      </c>
      <c r="K7932" s="113">
        <f t="shared" si="125"/>
        <v>0</v>
      </c>
    </row>
    <row r="7933" spans="2:11" x14ac:dyDescent="0.3">
      <c r="B7933" s="126">
        <v>22010</v>
      </c>
      <c r="K7933" s="113">
        <f t="shared" si="125"/>
        <v>16548.461538461539</v>
      </c>
    </row>
    <row r="7934" spans="2:11" x14ac:dyDescent="0.3">
      <c r="B7934" s="126">
        <v>15040</v>
      </c>
      <c r="K7934" s="113">
        <f t="shared" si="125"/>
        <v>11307.990074441686</v>
      </c>
    </row>
    <row r="7935" spans="2:11" x14ac:dyDescent="0.3">
      <c r="B7935" s="126">
        <v>5870</v>
      </c>
      <c r="K7935" s="113">
        <f t="shared" si="125"/>
        <v>4413.4243176178661</v>
      </c>
    </row>
    <row r="7936" spans="2:11" x14ac:dyDescent="0.3">
      <c r="B7936" s="126">
        <v>350</v>
      </c>
      <c r="K7936" s="113">
        <f t="shared" si="125"/>
        <v>263.15136476426801</v>
      </c>
    </row>
    <row r="7937" spans="2:11" x14ac:dyDescent="0.3">
      <c r="B7937" s="126">
        <v>0</v>
      </c>
      <c r="K7937" s="113">
        <f t="shared" si="125"/>
        <v>0</v>
      </c>
    </row>
    <row r="7938" spans="2:11" x14ac:dyDescent="0.3">
      <c r="B7938" s="126">
        <v>0</v>
      </c>
      <c r="K7938" s="113">
        <f t="shared" si="125"/>
        <v>0</v>
      </c>
    </row>
    <row r="7939" spans="2:11" x14ac:dyDescent="0.3">
      <c r="B7939" s="126">
        <v>0</v>
      </c>
      <c r="K7939" s="113">
        <f t="shared" si="125"/>
        <v>0</v>
      </c>
    </row>
    <row r="7940" spans="2:11" x14ac:dyDescent="0.3">
      <c r="B7940" s="126">
        <v>-480</v>
      </c>
      <c r="K7940" s="113">
        <f t="shared" si="125"/>
        <v>-604.3523316062176</v>
      </c>
    </row>
    <row r="7941" spans="2:11" x14ac:dyDescent="0.3">
      <c r="B7941" s="126">
        <v>-970</v>
      </c>
      <c r="K7941" s="113">
        <f t="shared" si="125"/>
        <v>-1221.2953367875648</v>
      </c>
    </row>
    <row r="7942" spans="2:11" x14ac:dyDescent="0.3">
      <c r="B7942" s="126">
        <v>-3070</v>
      </c>
      <c r="K7942" s="113">
        <f t="shared" si="125"/>
        <v>-3865.3367875647668</v>
      </c>
    </row>
    <row r="7943" spans="2:11" x14ac:dyDescent="0.3">
      <c r="B7943" s="126">
        <v>-3170</v>
      </c>
      <c r="K7943" s="113">
        <f t="shared" si="125"/>
        <v>-3991.2435233160622</v>
      </c>
    </row>
    <row r="7944" spans="2:11" x14ac:dyDescent="0.3">
      <c r="B7944" s="126">
        <v>-1250</v>
      </c>
      <c r="K7944" s="113">
        <f t="shared" ref="K7944:K8007" si="126">IF(B7944&gt;0,B7944*(1-(1/4.03)),B7944*(1+(1/3.86)))</f>
        <v>-1573.8341968911918</v>
      </c>
    </row>
    <row r="7945" spans="2:11" x14ac:dyDescent="0.3">
      <c r="B7945" s="126">
        <v>-60</v>
      </c>
      <c r="K7945" s="113">
        <f t="shared" si="126"/>
        <v>-75.5440414507772</v>
      </c>
    </row>
    <row r="7946" spans="2:11" x14ac:dyDescent="0.3">
      <c r="B7946" s="126">
        <v>0</v>
      </c>
      <c r="K7946" s="113">
        <f t="shared" si="126"/>
        <v>0</v>
      </c>
    </row>
    <row r="7947" spans="2:11" x14ac:dyDescent="0.3">
      <c r="B7947" s="126">
        <v>0</v>
      </c>
      <c r="K7947" s="113">
        <f t="shared" si="126"/>
        <v>0</v>
      </c>
    </row>
    <row r="7948" spans="2:11" x14ac:dyDescent="0.3">
      <c r="B7948" s="126">
        <v>0</v>
      </c>
      <c r="K7948" s="113">
        <f t="shared" si="126"/>
        <v>0</v>
      </c>
    </row>
    <row r="7949" spans="2:11" x14ac:dyDescent="0.3">
      <c r="B7949" s="126">
        <v>0</v>
      </c>
      <c r="K7949" s="113">
        <f t="shared" si="126"/>
        <v>0</v>
      </c>
    </row>
    <row r="7950" spans="2:11" x14ac:dyDescent="0.3">
      <c r="B7950" s="126">
        <v>0</v>
      </c>
      <c r="K7950" s="113">
        <f t="shared" si="126"/>
        <v>0</v>
      </c>
    </row>
    <row r="7951" spans="2:11" x14ac:dyDescent="0.3">
      <c r="B7951" s="126">
        <v>0</v>
      </c>
      <c r="K7951" s="113">
        <f t="shared" si="126"/>
        <v>0</v>
      </c>
    </row>
    <row r="7952" spans="2:11" x14ac:dyDescent="0.3">
      <c r="B7952" s="126">
        <v>0</v>
      </c>
      <c r="K7952" s="113">
        <f t="shared" si="126"/>
        <v>0</v>
      </c>
    </row>
    <row r="7953" spans="2:11" x14ac:dyDescent="0.3">
      <c r="B7953" s="126">
        <v>0</v>
      </c>
      <c r="K7953" s="113">
        <f t="shared" si="126"/>
        <v>0</v>
      </c>
    </row>
    <row r="7954" spans="2:11" x14ac:dyDescent="0.3">
      <c r="B7954" s="126">
        <v>0</v>
      </c>
      <c r="K7954" s="113">
        <f t="shared" si="126"/>
        <v>0</v>
      </c>
    </row>
    <row r="7955" spans="2:11" x14ac:dyDescent="0.3">
      <c r="B7955" s="126">
        <v>0</v>
      </c>
      <c r="K7955" s="113">
        <f t="shared" si="126"/>
        <v>0</v>
      </c>
    </row>
    <row r="7956" spans="2:11" x14ac:dyDescent="0.3">
      <c r="B7956" s="126">
        <v>0</v>
      </c>
      <c r="K7956" s="113">
        <f t="shared" si="126"/>
        <v>0</v>
      </c>
    </row>
    <row r="7957" spans="2:11" x14ac:dyDescent="0.3">
      <c r="B7957" s="126">
        <v>70</v>
      </c>
      <c r="K7957" s="113">
        <f t="shared" si="126"/>
        <v>52.630272952853595</v>
      </c>
    </row>
    <row r="7958" spans="2:11" x14ac:dyDescent="0.3">
      <c r="B7958" s="126">
        <v>10</v>
      </c>
      <c r="K7958" s="113">
        <f t="shared" si="126"/>
        <v>7.518610421836228</v>
      </c>
    </row>
    <row r="7959" spans="2:11" x14ac:dyDescent="0.3">
      <c r="B7959" s="126">
        <v>0</v>
      </c>
      <c r="K7959" s="113">
        <f t="shared" si="126"/>
        <v>0</v>
      </c>
    </row>
    <row r="7960" spans="2:11" x14ac:dyDescent="0.3">
      <c r="B7960" s="126">
        <v>-720</v>
      </c>
      <c r="K7960" s="113">
        <f t="shared" si="126"/>
        <v>-906.52849740932641</v>
      </c>
    </row>
    <row r="7961" spans="2:11" x14ac:dyDescent="0.3">
      <c r="B7961" s="126">
        <v>-1690</v>
      </c>
      <c r="K7961" s="113">
        <f t="shared" si="126"/>
        <v>-2127.8238341968913</v>
      </c>
    </row>
    <row r="7962" spans="2:11" x14ac:dyDescent="0.3">
      <c r="B7962" s="126">
        <v>-3870</v>
      </c>
      <c r="K7962" s="113">
        <f t="shared" si="126"/>
        <v>-4872.5906735751296</v>
      </c>
    </row>
    <row r="7963" spans="2:11" x14ac:dyDescent="0.3">
      <c r="B7963" s="126">
        <v>-9410</v>
      </c>
      <c r="K7963" s="113">
        <f t="shared" si="126"/>
        <v>-11847.823834196892</v>
      </c>
    </row>
    <row r="7964" spans="2:11" x14ac:dyDescent="0.3">
      <c r="B7964" s="126">
        <v>-12960</v>
      </c>
      <c r="K7964" s="113">
        <f t="shared" si="126"/>
        <v>-16317.512953367876</v>
      </c>
    </row>
    <row r="7965" spans="2:11" x14ac:dyDescent="0.3">
      <c r="B7965" s="126">
        <v>-13630</v>
      </c>
      <c r="K7965" s="113">
        <f t="shared" si="126"/>
        <v>-17161.088082901555</v>
      </c>
    </row>
    <row r="7966" spans="2:11" x14ac:dyDescent="0.3">
      <c r="B7966" s="126">
        <v>-13900</v>
      </c>
      <c r="K7966" s="113">
        <f t="shared" si="126"/>
        <v>-17501.036269430053</v>
      </c>
    </row>
    <row r="7967" spans="2:11" x14ac:dyDescent="0.3">
      <c r="B7967" s="126">
        <v>-11660</v>
      </c>
      <c r="K7967" s="113">
        <f t="shared" si="126"/>
        <v>-14680.725388601037</v>
      </c>
    </row>
    <row r="7968" spans="2:11" x14ac:dyDescent="0.3">
      <c r="B7968" s="126">
        <v>-7390</v>
      </c>
      <c r="K7968" s="113">
        <f t="shared" si="126"/>
        <v>-9304.5077720207264</v>
      </c>
    </row>
    <row r="7969" spans="2:11" x14ac:dyDescent="0.3">
      <c r="B7969" s="126">
        <v>-3860</v>
      </c>
      <c r="K7969" s="113">
        <f t="shared" si="126"/>
        <v>-4860</v>
      </c>
    </row>
    <row r="7970" spans="2:11" x14ac:dyDescent="0.3">
      <c r="B7970" s="126">
        <v>-1630</v>
      </c>
      <c r="K7970" s="113">
        <f t="shared" si="126"/>
        <v>-2052.2797927461143</v>
      </c>
    </row>
    <row r="7971" spans="2:11" x14ac:dyDescent="0.3">
      <c r="B7971" s="126">
        <v>0</v>
      </c>
      <c r="K7971" s="113">
        <f t="shared" si="126"/>
        <v>0</v>
      </c>
    </row>
    <row r="7972" spans="2:11" x14ac:dyDescent="0.3">
      <c r="B7972" s="126">
        <v>0</v>
      </c>
      <c r="K7972" s="113">
        <f t="shared" si="126"/>
        <v>0</v>
      </c>
    </row>
    <row r="7973" spans="2:11" x14ac:dyDescent="0.3">
      <c r="B7973" s="126">
        <v>0</v>
      </c>
      <c r="K7973" s="113">
        <f t="shared" si="126"/>
        <v>0</v>
      </c>
    </row>
    <row r="7974" spans="2:11" x14ac:dyDescent="0.3">
      <c r="B7974" s="126">
        <v>0</v>
      </c>
      <c r="K7974" s="113">
        <f t="shared" si="126"/>
        <v>0</v>
      </c>
    </row>
    <row r="7975" spans="2:11" x14ac:dyDescent="0.3">
      <c r="B7975" s="126">
        <v>0</v>
      </c>
      <c r="K7975" s="113">
        <f t="shared" si="126"/>
        <v>0</v>
      </c>
    </row>
    <row r="7976" spans="2:11" x14ac:dyDescent="0.3">
      <c r="B7976" s="126">
        <v>0</v>
      </c>
      <c r="K7976" s="113">
        <f t="shared" si="126"/>
        <v>0</v>
      </c>
    </row>
    <row r="7977" spans="2:11" x14ac:dyDescent="0.3">
      <c r="B7977" s="126">
        <v>0</v>
      </c>
      <c r="K7977" s="113">
        <f t="shared" si="126"/>
        <v>0</v>
      </c>
    </row>
    <row r="7978" spans="2:11" x14ac:dyDescent="0.3">
      <c r="B7978" s="126">
        <v>0</v>
      </c>
      <c r="K7978" s="113">
        <f t="shared" si="126"/>
        <v>0</v>
      </c>
    </row>
    <row r="7979" spans="2:11" x14ac:dyDescent="0.3">
      <c r="B7979" s="126">
        <v>0</v>
      </c>
      <c r="K7979" s="113">
        <f t="shared" si="126"/>
        <v>0</v>
      </c>
    </row>
    <row r="7980" spans="2:11" x14ac:dyDescent="0.3">
      <c r="B7980" s="126">
        <v>0</v>
      </c>
      <c r="K7980" s="113">
        <f t="shared" si="126"/>
        <v>0</v>
      </c>
    </row>
    <row r="7981" spans="2:11" x14ac:dyDescent="0.3">
      <c r="B7981" s="126">
        <v>-3330</v>
      </c>
      <c r="K7981" s="113">
        <f t="shared" si="126"/>
        <v>-4192.6943005181347</v>
      </c>
    </row>
    <row r="7982" spans="2:11" x14ac:dyDescent="0.3">
      <c r="B7982" s="126">
        <v>130</v>
      </c>
      <c r="K7982" s="113">
        <f t="shared" si="126"/>
        <v>97.741935483870961</v>
      </c>
    </row>
    <row r="7983" spans="2:11" x14ac:dyDescent="0.3">
      <c r="B7983" s="126">
        <v>90</v>
      </c>
      <c r="K7983" s="113">
        <f t="shared" si="126"/>
        <v>67.66749379652606</v>
      </c>
    </row>
    <row r="7984" spans="2:11" x14ac:dyDescent="0.3">
      <c r="B7984" s="126">
        <v>0</v>
      </c>
      <c r="K7984" s="113">
        <f t="shared" si="126"/>
        <v>0</v>
      </c>
    </row>
    <row r="7985" spans="2:11" x14ac:dyDescent="0.3">
      <c r="B7985" s="126">
        <v>0</v>
      </c>
      <c r="K7985" s="113">
        <f t="shared" si="126"/>
        <v>0</v>
      </c>
    </row>
    <row r="7986" spans="2:11" x14ac:dyDescent="0.3">
      <c r="B7986" s="126">
        <v>-20</v>
      </c>
      <c r="K7986" s="113">
        <f t="shared" si="126"/>
        <v>-25.181347150259068</v>
      </c>
    </row>
    <row r="7987" spans="2:11" x14ac:dyDescent="0.3">
      <c r="B7987" s="126">
        <v>-190</v>
      </c>
      <c r="K7987" s="113">
        <f t="shared" si="126"/>
        <v>-239.22279792746116</v>
      </c>
    </row>
    <row r="7988" spans="2:11" x14ac:dyDescent="0.3">
      <c r="B7988" s="126">
        <v>-300</v>
      </c>
      <c r="K7988" s="113">
        <f t="shared" si="126"/>
        <v>-377.72020725388603</v>
      </c>
    </row>
    <row r="7989" spans="2:11" x14ac:dyDescent="0.3">
      <c r="B7989" s="126">
        <v>-260</v>
      </c>
      <c r="K7989" s="113">
        <f t="shared" si="126"/>
        <v>-327.35751295336786</v>
      </c>
    </row>
    <row r="7990" spans="2:11" x14ac:dyDescent="0.3">
      <c r="B7990" s="126">
        <v>-190</v>
      </c>
      <c r="K7990" s="113">
        <f t="shared" si="126"/>
        <v>-239.22279792746116</v>
      </c>
    </row>
    <row r="7991" spans="2:11" x14ac:dyDescent="0.3">
      <c r="B7991" s="126">
        <v>700</v>
      </c>
      <c r="K7991" s="113">
        <f t="shared" si="126"/>
        <v>526.30272952853602</v>
      </c>
    </row>
    <row r="7992" spans="2:11" x14ac:dyDescent="0.3">
      <c r="B7992" s="126">
        <v>4040</v>
      </c>
      <c r="K7992" s="113">
        <f t="shared" si="126"/>
        <v>3037.518610421836</v>
      </c>
    </row>
    <row r="7993" spans="2:11" x14ac:dyDescent="0.3">
      <c r="B7993" s="126">
        <v>8760</v>
      </c>
      <c r="K7993" s="113">
        <f t="shared" si="126"/>
        <v>6586.3027295285356</v>
      </c>
    </row>
    <row r="7994" spans="2:11" x14ac:dyDescent="0.3">
      <c r="B7994" s="126">
        <v>13010</v>
      </c>
      <c r="K7994" s="113">
        <f t="shared" si="126"/>
        <v>9781.7121588089321</v>
      </c>
    </row>
    <row r="7995" spans="2:11" x14ac:dyDescent="0.3">
      <c r="B7995" s="126">
        <v>0</v>
      </c>
      <c r="K7995" s="113">
        <f t="shared" si="126"/>
        <v>0</v>
      </c>
    </row>
    <row r="7996" spans="2:11" x14ac:dyDescent="0.3">
      <c r="B7996" s="126">
        <v>0</v>
      </c>
      <c r="K7996" s="113">
        <f t="shared" si="126"/>
        <v>0</v>
      </c>
    </row>
    <row r="7997" spans="2:11" x14ac:dyDescent="0.3">
      <c r="B7997" s="126">
        <v>0</v>
      </c>
      <c r="K7997" s="113">
        <f t="shared" si="126"/>
        <v>0</v>
      </c>
    </row>
    <row r="7998" spans="2:11" x14ac:dyDescent="0.3">
      <c r="B7998" s="126">
        <v>0</v>
      </c>
      <c r="K7998" s="113">
        <f t="shared" si="126"/>
        <v>0</v>
      </c>
    </row>
    <row r="7999" spans="2:11" x14ac:dyDescent="0.3">
      <c r="B7999" s="126">
        <v>1120</v>
      </c>
      <c r="K7999" s="113">
        <f t="shared" si="126"/>
        <v>842.08436724565752</v>
      </c>
    </row>
    <row r="8000" spans="2:11" x14ac:dyDescent="0.3">
      <c r="B8000" s="126">
        <v>2910</v>
      </c>
      <c r="K8000" s="113">
        <f t="shared" si="126"/>
        <v>2187.9156327543424</v>
      </c>
    </row>
    <row r="8001" spans="2:11" x14ac:dyDescent="0.3">
      <c r="B8001" s="126">
        <v>4330</v>
      </c>
      <c r="K8001" s="113">
        <f t="shared" si="126"/>
        <v>3255.5583126550869</v>
      </c>
    </row>
    <row r="8002" spans="2:11" x14ac:dyDescent="0.3">
      <c r="B8002" s="126">
        <v>5680</v>
      </c>
      <c r="K8002" s="113">
        <f t="shared" si="126"/>
        <v>4270.570719602978</v>
      </c>
    </row>
    <row r="8003" spans="2:11" x14ac:dyDescent="0.3">
      <c r="B8003" s="126">
        <v>6600</v>
      </c>
      <c r="K8003" s="113">
        <f t="shared" si="126"/>
        <v>4962.282878411911</v>
      </c>
    </row>
    <row r="8004" spans="2:11" x14ac:dyDescent="0.3">
      <c r="B8004" s="126">
        <v>8010</v>
      </c>
      <c r="K8004" s="113">
        <f t="shared" si="126"/>
        <v>6022.4069478908186</v>
      </c>
    </row>
    <row r="8005" spans="2:11" x14ac:dyDescent="0.3">
      <c r="B8005" s="126">
        <v>49310</v>
      </c>
      <c r="K8005" s="113">
        <f t="shared" si="126"/>
        <v>37074.267990074441</v>
      </c>
    </row>
    <row r="8006" spans="2:11" x14ac:dyDescent="0.3">
      <c r="B8006" s="126">
        <v>41280</v>
      </c>
      <c r="K8006" s="113">
        <f t="shared" si="126"/>
        <v>31036.823821339949</v>
      </c>
    </row>
    <row r="8007" spans="2:11" x14ac:dyDescent="0.3">
      <c r="B8007" s="126">
        <v>29380</v>
      </c>
      <c r="K8007" s="113">
        <f t="shared" si="126"/>
        <v>22089.677419354837</v>
      </c>
    </row>
    <row r="8008" spans="2:11" x14ac:dyDescent="0.3">
      <c r="B8008" s="126">
        <v>17500</v>
      </c>
      <c r="K8008" s="113">
        <f t="shared" ref="K8008:K8071" si="127">IF(B8008&gt;0,B8008*(1-(1/4.03)),B8008*(1+(1/3.86)))</f>
        <v>13157.5682382134</v>
      </c>
    </row>
    <row r="8009" spans="2:11" x14ac:dyDescent="0.3">
      <c r="B8009" s="126">
        <v>7770</v>
      </c>
      <c r="K8009" s="113">
        <f t="shared" si="127"/>
        <v>5841.9602977667491</v>
      </c>
    </row>
    <row r="8010" spans="2:11" x14ac:dyDescent="0.3">
      <c r="B8010" s="126">
        <v>1210</v>
      </c>
      <c r="K8010" s="113">
        <f t="shared" si="127"/>
        <v>909.75186104218358</v>
      </c>
    </row>
    <row r="8011" spans="2:11" x14ac:dyDescent="0.3">
      <c r="B8011" s="126">
        <v>0</v>
      </c>
      <c r="K8011" s="113">
        <f t="shared" si="127"/>
        <v>0</v>
      </c>
    </row>
    <row r="8012" spans="2:11" x14ac:dyDescent="0.3">
      <c r="B8012" s="126">
        <v>0</v>
      </c>
      <c r="K8012" s="113">
        <f t="shared" si="127"/>
        <v>0</v>
      </c>
    </row>
    <row r="8013" spans="2:11" x14ac:dyDescent="0.3">
      <c r="B8013" s="126">
        <v>0</v>
      </c>
      <c r="K8013" s="113">
        <f t="shared" si="127"/>
        <v>0</v>
      </c>
    </row>
    <row r="8014" spans="2:11" x14ac:dyDescent="0.3">
      <c r="B8014" s="126">
        <v>0</v>
      </c>
      <c r="K8014" s="113">
        <f t="shared" si="127"/>
        <v>0</v>
      </c>
    </row>
    <row r="8015" spans="2:11" x14ac:dyDescent="0.3">
      <c r="B8015" s="126">
        <v>0</v>
      </c>
      <c r="K8015" s="113">
        <f t="shared" si="127"/>
        <v>0</v>
      </c>
    </row>
    <row r="8016" spans="2:11" x14ac:dyDescent="0.3">
      <c r="B8016" s="126">
        <v>280</v>
      </c>
      <c r="K8016" s="113">
        <f t="shared" si="127"/>
        <v>210.52109181141438</v>
      </c>
    </row>
    <row r="8017" spans="2:11" x14ac:dyDescent="0.3">
      <c r="B8017" s="126">
        <v>7470</v>
      </c>
      <c r="K8017" s="113">
        <f t="shared" si="127"/>
        <v>5616.4019851116627</v>
      </c>
    </row>
    <row r="8018" spans="2:11" x14ac:dyDescent="0.3">
      <c r="B8018" s="126">
        <v>13850</v>
      </c>
      <c r="K8018" s="113">
        <f t="shared" si="127"/>
        <v>10413.275434243176</v>
      </c>
    </row>
    <row r="8019" spans="2:11" x14ac:dyDescent="0.3">
      <c r="B8019" s="126">
        <v>0</v>
      </c>
      <c r="K8019" s="113">
        <f t="shared" si="127"/>
        <v>0</v>
      </c>
    </row>
    <row r="8020" spans="2:11" x14ac:dyDescent="0.3">
      <c r="B8020" s="126">
        <v>0</v>
      </c>
      <c r="K8020" s="113">
        <f t="shared" si="127"/>
        <v>0</v>
      </c>
    </row>
    <row r="8021" spans="2:11" x14ac:dyDescent="0.3">
      <c r="B8021" s="126">
        <v>0</v>
      </c>
      <c r="K8021" s="113">
        <f t="shared" si="127"/>
        <v>0</v>
      </c>
    </row>
    <row r="8022" spans="2:11" x14ac:dyDescent="0.3">
      <c r="B8022" s="126">
        <v>50</v>
      </c>
      <c r="K8022" s="113">
        <f t="shared" si="127"/>
        <v>37.593052109181144</v>
      </c>
    </row>
    <row r="8023" spans="2:11" x14ac:dyDescent="0.3">
      <c r="B8023" s="126">
        <v>1060</v>
      </c>
      <c r="K8023" s="113">
        <f t="shared" si="127"/>
        <v>796.97270471464014</v>
      </c>
    </row>
    <row r="8024" spans="2:11" x14ac:dyDescent="0.3">
      <c r="B8024" s="126">
        <v>2090</v>
      </c>
      <c r="K8024" s="113">
        <f t="shared" si="127"/>
        <v>1571.3895781637716</v>
      </c>
    </row>
    <row r="8025" spans="2:11" x14ac:dyDescent="0.3">
      <c r="B8025" s="126">
        <v>2960</v>
      </c>
      <c r="K8025" s="113">
        <f t="shared" si="127"/>
        <v>2225.5086848635237</v>
      </c>
    </row>
    <row r="8026" spans="2:11" x14ac:dyDescent="0.3">
      <c r="B8026" s="126">
        <v>3460</v>
      </c>
      <c r="K8026" s="113">
        <f t="shared" si="127"/>
        <v>2601.4392059553347</v>
      </c>
    </row>
    <row r="8027" spans="2:11" x14ac:dyDescent="0.3">
      <c r="B8027" s="126">
        <v>3930</v>
      </c>
      <c r="K8027" s="113">
        <f t="shared" si="127"/>
        <v>2954.8138957816377</v>
      </c>
    </row>
    <row r="8028" spans="2:11" x14ac:dyDescent="0.3">
      <c r="B8028" s="126">
        <v>4320</v>
      </c>
      <c r="K8028" s="113">
        <f t="shared" si="127"/>
        <v>3248.0397022332504</v>
      </c>
    </row>
    <row r="8029" spans="2:11" x14ac:dyDescent="0.3">
      <c r="B8029" s="126">
        <v>4390</v>
      </c>
      <c r="K8029" s="113">
        <f t="shared" si="127"/>
        <v>3300.6699751861042</v>
      </c>
    </row>
    <row r="8030" spans="2:11" x14ac:dyDescent="0.3">
      <c r="B8030" s="126">
        <v>43840</v>
      </c>
      <c r="K8030" s="113">
        <f t="shared" si="127"/>
        <v>32961.588089330027</v>
      </c>
    </row>
    <row r="8031" spans="2:11" x14ac:dyDescent="0.3">
      <c r="B8031" s="126">
        <v>29410</v>
      </c>
      <c r="K8031" s="113">
        <f t="shared" si="127"/>
        <v>22112.233250620346</v>
      </c>
    </row>
    <row r="8032" spans="2:11" x14ac:dyDescent="0.3">
      <c r="B8032" s="126">
        <v>17540</v>
      </c>
      <c r="K8032" s="113">
        <f t="shared" si="127"/>
        <v>13187.642679900744</v>
      </c>
    </row>
    <row r="8033" spans="2:11" x14ac:dyDescent="0.3">
      <c r="B8033" s="126">
        <v>6310</v>
      </c>
      <c r="K8033" s="113">
        <f t="shared" si="127"/>
        <v>4744.2431761786602</v>
      </c>
    </row>
    <row r="8034" spans="2:11" x14ac:dyDescent="0.3">
      <c r="B8034" s="126">
        <v>620</v>
      </c>
      <c r="K8034" s="113">
        <f t="shared" si="127"/>
        <v>466.15384615384613</v>
      </c>
    </row>
    <row r="8035" spans="2:11" x14ac:dyDescent="0.3">
      <c r="B8035" s="126">
        <v>0</v>
      </c>
      <c r="K8035" s="113">
        <f t="shared" si="127"/>
        <v>0</v>
      </c>
    </row>
    <row r="8036" spans="2:11" x14ac:dyDescent="0.3">
      <c r="B8036" s="126">
        <v>0</v>
      </c>
      <c r="K8036" s="113">
        <f t="shared" si="127"/>
        <v>0</v>
      </c>
    </row>
    <row r="8037" spans="2:11" x14ac:dyDescent="0.3">
      <c r="B8037" s="126">
        <v>0</v>
      </c>
      <c r="K8037" s="113">
        <f t="shared" si="127"/>
        <v>0</v>
      </c>
    </row>
    <row r="8038" spans="2:11" x14ac:dyDescent="0.3">
      <c r="B8038" s="126">
        <v>-110</v>
      </c>
      <c r="K8038" s="113">
        <f t="shared" si="127"/>
        <v>-138.49740932642487</v>
      </c>
    </row>
    <row r="8039" spans="2:11" x14ac:dyDescent="0.3">
      <c r="B8039" s="126">
        <v>0</v>
      </c>
      <c r="K8039" s="113">
        <f t="shared" si="127"/>
        <v>0</v>
      </c>
    </row>
    <row r="8040" spans="2:11" x14ac:dyDescent="0.3">
      <c r="B8040" s="126">
        <v>0</v>
      </c>
      <c r="K8040" s="113">
        <f t="shared" si="127"/>
        <v>0</v>
      </c>
    </row>
    <row r="8041" spans="2:11" x14ac:dyDescent="0.3">
      <c r="B8041" s="126">
        <v>0</v>
      </c>
      <c r="K8041" s="113">
        <f t="shared" si="127"/>
        <v>0</v>
      </c>
    </row>
    <row r="8042" spans="2:11" x14ac:dyDescent="0.3">
      <c r="B8042" s="126">
        <v>280</v>
      </c>
      <c r="K8042" s="113">
        <f t="shared" si="127"/>
        <v>210.52109181141438</v>
      </c>
    </row>
    <row r="8043" spans="2:11" x14ac:dyDescent="0.3">
      <c r="B8043" s="126">
        <v>0</v>
      </c>
      <c r="K8043" s="113">
        <f t="shared" si="127"/>
        <v>0</v>
      </c>
    </row>
    <row r="8044" spans="2:11" x14ac:dyDescent="0.3">
      <c r="B8044" s="126">
        <v>0</v>
      </c>
      <c r="K8044" s="113">
        <f t="shared" si="127"/>
        <v>0</v>
      </c>
    </row>
    <row r="8045" spans="2:11" x14ac:dyDescent="0.3">
      <c r="B8045" s="126">
        <v>0</v>
      </c>
      <c r="K8045" s="113">
        <f t="shared" si="127"/>
        <v>0</v>
      </c>
    </row>
    <row r="8046" spans="2:11" x14ac:dyDescent="0.3">
      <c r="B8046" s="126">
        <v>0</v>
      </c>
      <c r="K8046" s="113">
        <f t="shared" si="127"/>
        <v>0</v>
      </c>
    </row>
    <row r="8047" spans="2:11" x14ac:dyDescent="0.3">
      <c r="B8047" s="126">
        <v>0</v>
      </c>
      <c r="K8047" s="113">
        <f t="shared" si="127"/>
        <v>0</v>
      </c>
    </row>
    <row r="8048" spans="2:11" x14ac:dyDescent="0.3">
      <c r="B8048" s="126">
        <v>0</v>
      </c>
      <c r="K8048" s="113">
        <f t="shared" si="127"/>
        <v>0</v>
      </c>
    </row>
    <row r="8049" spans="2:11" x14ac:dyDescent="0.3">
      <c r="B8049" s="126">
        <v>0</v>
      </c>
      <c r="K8049" s="113">
        <f t="shared" si="127"/>
        <v>0</v>
      </c>
    </row>
    <row r="8050" spans="2:11" x14ac:dyDescent="0.3">
      <c r="B8050" s="126">
        <v>0</v>
      </c>
      <c r="K8050" s="113">
        <f t="shared" si="127"/>
        <v>0</v>
      </c>
    </row>
    <row r="8051" spans="2:11" x14ac:dyDescent="0.3">
      <c r="B8051" s="126">
        <v>0</v>
      </c>
      <c r="K8051" s="113">
        <f t="shared" si="127"/>
        <v>0</v>
      </c>
    </row>
    <row r="8052" spans="2:11" x14ac:dyDescent="0.3">
      <c r="B8052" s="126">
        <v>0</v>
      </c>
      <c r="K8052" s="113">
        <f t="shared" si="127"/>
        <v>0</v>
      </c>
    </row>
    <row r="8053" spans="2:11" x14ac:dyDescent="0.3">
      <c r="B8053" s="126">
        <v>0</v>
      </c>
      <c r="K8053" s="113">
        <f t="shared" si="127"/>
        <v>0</v>
      </c>
    </row>
    <row r="8054" spans="2:11" x14ac:dyDescent="0.3">
      <c r="B8054" s="126">
        <v>160</v>
      </c>
      <c r="K8054" s="113">
        <f t="shared" si="127"/>
        <v>120.29776674937965</v>
      </c>
    </row>
    <row r="8055" spans="2:11" x14ac:dyDescent="0.3">
      <c r="B8055" s="126">
        <v>30</v>
      </c>
      <c r="K8055" s="113">
        <f t="shared" si="127"/>
        <v>22.555831265508683</v>
      </c>
    </row>
    <row r="8056" spans="2:11" x14ac:dyDescent="0.3">
      <c r="B8056" s="126">
        <v>0</v>
      </c>
      <c r="K8056" s="113">
        <f t="shared" si="127"/>
        <v>0</v>
      </c>
    </row>
    <row r="8057" spans="2:11" x14ac:dyDescent="0.3">
      <c r="B8057" s="126">
        <v>21520</v>
      </c>
      <c r="K8057" s="113">
        <f t="shared" si="127"/>
        <v>16180.049627791563</v>
      </c>
    </row>
    <row r="8058" spans="2:11" x14ac:dyDescent="0.3">
      <c r="B8058" s="126">
        <v>6490</v>
      </c>
      <c r="K8058" s="113">
        <f t="shared" si="127"/>
        <v>4879.5781637717118</v>
      </c>
    </row>
    <row r="8059" spans="2:11" x14ac:dyDescent="0.3">
      <c r="B8059" s="126">
        <v>1360</v>
      </c>
      <c r="K8059" s="113">
        <f t="shared" si="127"/>
        <v>1022.531017369727</v>
      </c>
    </row>
    <row r="8060" spans="2:11" x14ac:dyDescent="0.3">
      <c r="B8060" s="126">
        <v>350</v>
      </c>
      <c r="K8060" s="113">
        <f t="shared" si="127"/>
        <v>263.15136476426801</v>
      </c>
    </row>
    <row r="8061" spans="2:11" x14ac:dyDescent="0.3">
      <c r="B8061" s="126">
        <v>0</v>
      </c>
      <c r="K8061" s="113">
        <f t="shared" si="127"/>
        <v>0</v>
      </c>
    </row>
    <row r="8062" spans="2:11" x14ac:dyDescent="0.3">
      <c r="B8062" s="126">
        <v>0</v>
      </c>
      <c r="K8062" s="113">
        <f t="shared" si="127"/>
        <v>0</v>
      </c>
    </row>
    <row r="8063" spans="2:11" x14ac:dyDescent="0.3">
      <c r="B8063" s="126">
        <v>0</v>
      </c>
      <c r="K8063" s="113">
        <f t="shared" si="127"/>
        <v>0</v>
      </c>
    </row>
    <row r="8064" spans="2:11" x14ac:dyDescent="0.3">
      <c r="B8064" s="126">
        <v>0</v>
      </c>
      <c r="K8064" s="113">
        <f t="shared" si="127"/>
        <v>0</v>
      </c>
    </row>
    <row r="8065" spans="2:11" x14ac:dyDescent="0.3">
      <c r="B8065" s="126">
        <v>0</v>
      </c>
      <c r="K8065" s="113">
        <f t="shared" si="127"/>
        <v>0</v>
      </c>
    </row>
    <row r="8066" spans="2:11" x14ac:dyDescent="0.3">
      <c r="B8066" s="126">
        <v>0</v>
      </c>
      <c r="K8066" s="113">
        <f t="shared" si="127"/>
        <v>0</v>
      </c>
    </row>
    <row r="8067" spans="2:11" x14ac:dyDescent="0.3">
      <c r="B8067" s="126">
        <v>0</v>
      </c>
      <c r="K8067" s="113">
        <f t="shared" si="127"/>
        <v>0</v>
      </c>
    </row>
    <row r="8068" spans="2:11" x14ac:dyDescent="0.3">
      <c r="B8068" s="126">
        <v>0</v>
      </c>
      <c r="K8068" s="113">
        <f t="shared" si="127"/>
        <v>0</v>
      </c>
    </row>
    <row r="8069" spans="2:11" x14ac:dyDescent="0.3">
      <c r="B8069" s="126">
        <v>0</v>
      </c>
      <c r="K8069" s="113">
        <f t="shared" si="127"/>
        <v>0</v>
      </c>
    </row>
    <row r="8070" spans="2:11" x14ac:dyDescent="0.3">
      <c r="B8070" s="126">
        <v>0</v>
      </c>
      <c r="K8070" s="113">
        <f t="shared" si="127"/>
        <v>0</v>
      </c>
    </row>
    <row r="8071" spans="2:11" x14ac:dyDescent="0.3">
      <c r="B8071" s="126">
        <v>0</v>
      </c>
      <c r="K8071" s="113">
        <f t="shared" si="127"/>
        <v>0</v>
      </c>
    </row>
    <row r="8072" spans="2:11" x14ac:dyDescent="0.3">
      <c r="B8072" s="126">
        <v>0</v>
      </c>
      <c r="K8072" s="113">
        <f t="shared" ref="K8072:K8135" si="128">IF(B8072&gt;0,B8072*(1-(1/4.03)),B8072*(1+(1/3.86)))</f>
        <v>0</v>
      </c>
    </row>
    <row r="8073" spans="2:11" x14ac:dyDescent="0.3">
      <c r="B8073" s="126">
        <v>0</v>
      </c>
      <c r="K8073" s="113">
        <f t="shared" si="128"/>
        <v>0</v>
      </c>
    </row>
    <row r="8074" spans="2:11" x14ac:dyDescent="0.3">
      <c r="B8074" s="126">
        <v>0</v>
      </c>
      <c r="K8074" s="113">
        <f t="shared" si="128"/>
        <v>0</v>
      </c>
    </row>
    <row r="8075" spans="2:11" x14ac:dyDescent="0.3">
      <c r="B8075" s="126">
        <v>0</v>
      </c>
      <c r="K8075" s="113">
        <f t="shared" si="128"/>
        <v>0</v>
      </c>
    </row>
    <row r="8076" spans="2:11" x14ac:dyDescent="0.3">
      <c r="B8076" s="126">
        <v>0</v>
      </c>
      <c r="K8076" s="113">
        <f t="shared" si="128"/>
        <v>0</v>
      </c>
    </row>
    <row r="8077" spans="2:11" x14ac:dyDescent="0.3">
      <c r="B8077" s="126">
        <v>28630</v>
      </c>
      <c r="K8077" s="113">
        <f t="shared" si="128"/>
        <v>21525.781637717122</v>
      </c>
    </row>
    <row r="8078" spans="2:11" x14ac:dyDescent="0.3">
      <c r="B8078" s="126">
        <v>19970</v>
      </c>
      <c r="K8078" s="113">
        <f t="shared" si="128"/>
        <v>15014.665012406947</v>
      </c>
    </row>
    <row r="8079" spans="2:11" x14ac:dyDescent="0.3">
      <c r="B8079" s="126">
        <v>10020</v>
      </c>
      <c r="K8079" s="113">
        <f t="shared" si="128"/>
        <v>7533.6476426799009</v>
      </c>
    </row>
    <row r="8080" spans="2:11" x14ac:dyDescent="0.3">
      <c r="B8080" s="126">
        <v>2550</v>
      </c>
      <c r="K8080" s="113">
        <f t="shared" si="128"/>
        <v>1917.2456575682381</v>
      </c>
    </row>
    <row r="8081" spans="2:11" x14ac:dyDescent="0.3">
      <c r="B8081" s="126">
        <v>0</v>
      </c>
      <c r="K8081" s="113">
        <f t="shared" si="128"/>
        <v>0</v>
      </c>
    </row>
    <row r="8082" spans="2:11" x14ac:dyDescent="0.3">
      <c r="B8082" s="126">
        <v>0</v>
      </c>
      <c r="K8082" s="113">
        <f t="shared" si="128"/>
        <v>0</v>
      </c>
    </row>
    <row r="8083" spans="2:11" x14ac:dyDescent="0.3">
      <c r="B8083" s="126">
        <v>0</v>
      </c>
      <c r="K8083" s="113">
        <f t="shared" si="128"/>
        <v>0</v>
      </c>
    </row>
    <row r="8084" spans="2:11" x14ac:dyDescent="0.3">
      <c r="B8084" s="126">
        <v>0</v>
      </c>
      <c r="K8084" s="113">
        <f t="shared" si="128"/>
        <v>0</v>
      </c>
    </row>
    <row r="8085" spans="2:11" x14ac:dyDescent="0.3">
      <c r="B8085" s="126">
        <v>-5690</v>
      </c>
      <c r="K8085" s="113">
        <f t="shared" si="128"/>
        <v>-7164.0932642487051</v>
      </c>
    </row>
    <row r="8086" spans="2:11" x14ac:dyDescent="0.3">
      <c r="B8086" s="126">
        <v>-11130</v>
      </c>
      <c r="K8086" s="113">
        <f t="shared" si="128"/>
        <v>-14013.419689119171</v>
      </c>
    </row>
    <row r="8087" spans="2:11" x14ac:dyDescent="0.3">
      <c r="B8087" s="126">
        <v>-8670</v>
      </c>
      <c r="K8087" s="113">
        <f t="shared" si="128"/>
        <v>-10916.113989637306</v>
      </c>
    </row>
    <row r="8088" spans="2:11" x14ac:dyDescent="0.3">
      <c r="B8088" s="126">
        <v>-3120</v>
      </c>
      <c r="K8088" s="113">
        <f t="shared" si="128"/>
        <v>-3928.2901554404148</v>
      </c>
    </row>
    <row r="8089" spans="2:11" x14ac:dyDescent="0.3">
      <c r="B8089" s="126">
        <v>-350</v>
      </c>
      <c r="K8089" s="113">
        <f t="shared" si="128"/>
        <v>-440.67357512953367</v>
      </c>
    </row>
    <row r="8090" spans="2:11" x14ac:dyDescent="0.3">
      <c r="B8090" s="126">
        <v>0</v>
      </c>
      <c r="K8090" s="113">
        <f t="shared" si="128"/>
        <v>0</v>
      </c>
    </row>
    <row r="8091" spans="2:11" x14ac:dyDescent="0.3">
      <c r="B8091" s="126">
        <v>0</v>
      </c>
      <c r="K8091" s="113">
        <f t="shared" si="128"/>
        <v>0</v>
      </c>
    </row>
    <row r="8092" spans="2:11" x14ac:dyDescent="0.3">
      <c r="B8092" s="126">
        <v>0</v>
      </c>
      <c r="K8092" s="113">
        <f t="shared" si="128"/>
        <v>0</v>
      </c>
    </row>
    <row r="8093" spans="2:11" x14ac:dyDescent="0.3">
      <c r="B8093" s="126">
        <v>0</v>
      </c>
      <c r="K8093" s="113">
        <f t="shared" si="128"/>
        <v>0</v>
      </c>
    </row>
    <row r="8094" spans="2:11" x14ac:dyDescent="0.3">
      <c r="B8094" s="126">
        <v>0</v>
      </c>
      <c r="K8094" s="113">
        <f t="shared" si="128"/>
        <v>0</v>
      </c>
    </row>
    <row r="8095" spans="2:11" x14ac:dyDescent="0.3">
      <c r="B8095" s="126">
        <v>0</v>
      </c>
      <c r="K8095" s="113">
        <f t="shared" si="128"/>
        <v>0</v>
      </c>
    </row>
    <row r="8096" spans="2:11" x14ac:dyDescent="0.3">
      <c r="B8096" s="126">
        <v>0</v>
      </c>
      <c r="K8096" s="113">
        <f t="shared" si="128"/>
        <v>0</v>
      </c>
    </row>
    <row r="8097" spans="2:11" x14ac:dyDescent="0.3">
      <c r="B8097" s="126">
        <v>0</v>
      </c>
      <c r="K8097" s="113">
        <f t="shared" si="128"/>
        <v>0</v>
      </c>
    </row>
    <row r="8098" spans="2:11" x14ac:dyDescent="0.3">
      <c r="B8098" s="126">
        <v>0</v>
      </c>
      <c r="K8098" s="113">
        <f t="shared" si="128"/>
        <v>0</v>
      </c>
    </row>
    <row r="8099" spans="2:11" x14ac:dyDescent="0.3">
      <c r="B8099" s="126">
        <v>0</v>
      </c>
      <c r="K8099" s="113">
        <f t="shared" si="128"/>
        <v>0</v>
      </c>
    </row>
    <row r="8100" spans="2:11" x14ac:dyDescent="0.3">
      <c r="B8100" s="126">
        <v>0</v>
      </c>
      <c r="K8100" s="113">
        <f t="shared" si="128"/>
        <v>0</v>
      </c>
    </row>
    <row r="8101" spans="2:11" x14ac:dyDescent="0.3">
      <c r="B8101" s="126">
        <v>1620</v>
      </c>
      <c r="K8101" s="113">
        <f t="shared" si="128"/>
        <v>1218.0148883374691</v>
      </c>
    </row>
    <row r="8102" spans="2:11" x14ac:dyDescent="0.3">
      <c r="B8102" s="126">
        <v>1050</v>
      </c>
      <c r="K8102" s="113">
        <f t="shared" si="128"/>
        <v>789.45409429280392</v>
      </c>
    </row>
    <row r="8103" spans="2:11" x14ac:dyDescent="0.3">
      <c r="B8103" s="126">
        <v>0</v>
      </c>
      <c r="K8103" s="113">
        <f t="shared" si="128"/>
        <v>0</v>
      </c>
    </row>
    <row r="8104" spans="2:11" x14ac:dyDescent="0.3">
      <c r="B8104" s="126">
        <v>-480</v>
      </c>
      <c r="K8104" s="113">
        <f t="shared" si="128"/>
        <v>-604.3523316062176</v>
      </c>
    </row>
    <row r="8105" spans="2:11" x14ac:dyDescent="0.3">
      <c r="B8105" s="126">
        <v>-2330</v>
      </c>
      <c r="K8105" s="113">
        <f t="shared" si="128"/>
        <v>-2933.6269430051816</v>
      </c>
    </row>
    <row r="8106" spans="2:11" x14ac:dyDescent="0.3">
      <c r="B8106" s="126">
        <v>-9290</v>
      </c>
      <c r="K8106" s="113">
        <f t="shared" si="128"/>
        <v>-11696.735751295337</v>
      </c>
    </row>
    <row r="8107" spans="2:11" x14ac:dyDescent="0.3">
      <c r="B8107" s="126">
        <v>-13190</v>
      </c>
      <c r="K8107" s="113">
        <f t="shared" si="128"/>
        <v>-16607.098445595857</v>
      </c>
    </row>
    <row r="8108" spans="2:11" x14ac:dyDescent="0.3">
      <c r="B8108" s="126">
        <v>-14270</v>
      </c>
      <c r="K8108" s="113">
        <f t="shared" si="128"/>
        <v>-17966.891191709845</v>
      </c>
    </row>
    <row r="8109" spans="2:11" x14ac:dyDescent="0.3">
      <c r="B8109" s="126">
        <v>-15350</v>
      </c>
      <c r="K8109" s="113">
        <f t="shared" si="128"/>
        <v>-19326.683937823836</v>
      </c>
    </row>
    <row r="8110" spans="2:11" x14ac:dyDescent="0.3">
      <c r="B8110" s="126">
        <v>-15610</v>
      </c>
      <c r="K8110" s="113">
        <f t="shared" si="128"/>
        <v>-19654.041450777204</v>
      </c>
    </row>
    <row r="8111" spans="2:11" x14ac:dyDescent="0.3">
      <c r="B8111" s="126">
        <v>-13740</v>
      </c>
      <c r="K8111" s="113">
        <f t="shared" si="128"/>
        <v>-17299.58549222798</v>
      </c>
    </row>
    <row r="8112" spans="2:11" x14ac:dyDescent="0.3">
      <c r="B8112" s="126">
        <v>-9880</v>
      </c>
      <c r="K8112" s="113">
        <f t="shared" si="128"/>
        <v>-12439.58549222798</v>
      </c>
    </row>
    <row r="8113" spans="2:11" x14ac:dyDescent="0.3">
      <c r="B8113" s="126">
        <v>-5390</v>
      </c>
      <c r="K8113" s="113">
        <f t="shared" si="128"/>
        <v>-6786.3730569948184</v>
      </c>
    </row>
    <row r="8114" spans="2:11" x14ac:dyDescent="0.3">
      <c r="B8114" s="126">
        <v>-2029.9999999999998</v>
      </c>
      <c r="K8114" s="113">
        <f t="shared" si="128"/>
        <v>-2555.9067357512949</v>
      </c>
    </row>
    <row r="8115" spans="2:11" x14ac:dyDescent="0.3">
      <c r="B8115" s="126">
        <v>0</v>
      </c>
      <c r="K8115" s="113">
        <f t="shared" si="128"/>
        <v>0</v>
      </c>
    </row>
    <row r="8116" spans="2:11" x14ac:dyDescent="0.3">
      <c r="B8116" s="126">
        <v>0</v>
      </c>
      <c r="K8116" s="113">
        <f t="shared" si="128"/>
        <v>0</v>
      </c>
    </row>
    <row r="8117" spans="2:11" x14ac:dyDescent="0.3">
      <c r="B8117" s="126">
        <v>0</v>
      </c>
      <c r="K8117" s="113">
        <f t="shared" si="128"/>
        <v>0</v>
      </c>
    </row>
    <row r="8118" spans="2:11" x14ac:dyDescent="0.3">
      <c r="B8118" s="126">
        <v>0</v>
      </c>
      <c r="K8118" s="113">
        <f t="shared" si="128"/>
        <v>0</v>
      </c>
    </row>
    <row r="8119" spans="2:11" x14ac:dyDescent="0.3">
      <c r="B8119" s="126">
        <v>0</v>
      </c>
      <c r="K8119" s="113">
        <f t="shared" si="128"/>
        <v>0</v>
      </c>
    </row>
    <row r="8120" spans="2:11" x14ac:dyDescent="0.3">
      <c r="B8120" s="126">
        <v>0</v>
      </c>
      <c r="K8120" s="113">
        <f t="shared" si="128"/>
        <v>0</v>
      </c>
    </row>
    <row r="8121" spans="2:11" x14ac:dyDescent="0.3">
      <c r="B8121" s="126">
        <v>0</v>
      </c>
      <c r="K8121" s="113">
        <f t="shared" si="128"/>
        <v>0</v>
      </c>
    </row>
    <row r="8122" spans="2:11" x14ac:dyDescent="0.3">
      <c r="B8122" s="126">
        <v>0</v>
      </c>
      <c r="K8122" s="113">
        <f t="shared" si="128"/>
        <v>0</v>
      </c>
    </row>
    <row r="8123" spans="2:11" x14ac:dyDescent="0.3">
      <c r="B8123" s="126">
        <v>0</v>
      </c>
      <c r="K8123" s="113">
        <f t="shared" si="128"/>
        <v>0</v>
      </c>
    </row>
    <row r="8124" spans="2:11" x14ac:dyDescent="0.3">
      <c r="B8124" s="126">
        <v>0</v>
      </c>
      <c r="K8124" s="113">
        <f t="shared" si="128"/>
        <v>0</v>
      </c>
    </row>
    <row r="8125" spans="2:11" x14ac:dyDescent="0.3">
      <c r="B8125" s="126">
        <v>-4540</v>
      </c>
      <c r="K8125" s="113">
        <f t="shared" si="128"/>
        <v>-5716.1658031088082</v>
      </c>
    </row>
    <row r="8126" spans="2:11" x14ac:dyDescent="0.3">
      <c r="B8126" s="126">
        <v>-180</v>
      </c>
      <c r="K8126" s="113">
        <f t="shared" si="128"/>
        <v>-226.6321243523316</v>
      </c>
    </row>
    <row r="8127" spans="2:11" x14ac:dyDescent="0.3">
      <c r="B8127" s="126">
        <v>-1590</v>
      </c>
      <c r="K8127" s="113">
        <f t="shared" si="128"/>
        <v>-2001.9170984455959</v>
      </c>
    </row>
    <row r="8128" spans="2:11" x14ac:dyDescent="0.3">
      <c r="B8128" s="126">
        <v>-3390</v>
      </c>
      <c r="K8128" s="113">
        <f t="shared" si="128"/>
        <v>-4268.2383419689122</v>
      </c>
    </row>
    <row r="8129" spans="2:11" x14ac:dyDescent="0.3">
      <c r="B8129" s="126">
        <v>-11840</v>
      </c>
      <c r="K8129" s="113">
        <f t="shared" si="128"/>
        <v>-14907.357512953367</v>
      </c>
    </row>
    <row r="8130" spans="2:11" x14ac:dyDescent="0.3">
      <c r="B8130" s="126">
        <v>-18860</v>
      </c>
      <c r="K8130" s="113">
        <f t="shared" si="128"/>
        <v>-23746.010362694302</v>
      </c>
    </row>
    <row r="8131" spans="2:11" x14ac:dyDescent="0.3">
      <c r="B8131" s="126">
        <v>-23410</v>
      </c>
      <c r="K8131" s="113">
        <f t="shared" si="128"/>
        <v>-29474.766839378241</v>
      </c>
    </row>
    <row r="8132" spans="2:11" x14ac:dyDescent="0.3">
      <c r="B8132" s="126">
        <v>-26150</v>
      </c>
      <c r="K8132" s="113">
        <f t="shared" si="128"/>
        <v>-32924.611398963731</v>
      </c>
    </row>
    <row r="8133" spans="2:11" x14ac:dyDescent="0.3">
      <c r="B8133" s="126">
        <v>-27230</v>
      </c>
      <c r="K8133" s="113">
        <f t="shared" si="128"/>
        <v>-34284.404145077722</v>
      </c>
    </row>
    <row r="8134" spans="2:11" x14ac:dyDescent="0.3">
      <c r="B8134" s="126">
        <v>-23800</v>
      </c>
      <c r="K8134" s="113">
        <f t="shared" si="128"/>
        <v>-29965.80310880829</v>
      </c>
    </row>
    <row r="8135" spans="2:11" x14ac:dyDescent="0.3">
      <c r="B8135" s="126">
        <v>-16870</v>
      </c>
      <c r="K8135" s="113">
        <f t="shared" si="128"/>
        <v>-21240.466321243523</v>
      </c>
    </row>
    <row r="8136" spans="2:11" x14ac:dyDescent="0.3">
      <c r="B8136" s="126">
        <v>-6300</v>
      </c>
      <c r="K8136" s="113">
        <f t="shared" ref="K8136:K8199" si="129">IF(B8136&gt;0,B8136*(1-(1/4.03)),B8136*(1+(1/3.86)))</f>
        <v>-7932.1243523316061</v>
      </c>
    </row>
    <row r="8137" spans="2:11" x14ac:dyDescent="0.3">
      <c r="B8137" s="126">
        <v>-1850</v>
      </c>
      <c r="K8137" s="113">
        <f t="shared" si="129"/>
        <v>-2329.2746113989638</v>
      </c>
    </row>
    <row r="8138" spans="2:11" x14ac:dyDescent="0.3">
      <c r="B8138" s="126">
        <v>0</v>
      </c>
      <c r="K8138" s="113">
        <f t="shared" si="129"/>
        <v>0</v>
      </c>
    </row>
    <row r="8139" spans="2:11" x14ac:dyDescent="0.3">
      <c r="B8139" s="126">
        <v>0</v>
      </c>
      <c r="K8139" s="113">
        <f t="shared" si="129"/>
        <v>0</v>
      </c>
    </row>
    <row r="8140" spans="2:11" x14ac:dyDescent="0.3">
      <c r="B8140" s="126">
        <v>0</v>
      </c>
      <c r="K8140" s="113">
        <f t="shared" si="129"/>
        <v>0</v>
      </c>
    </row>
    <row r="8141" spans="2:11" x14ac:dyDescent="0.3">
      <c r="B8141" s="126">
        <v>0</v>
      </c>
      <c r="K8141" s="113">
        <f t="shared" si="129"/>
        <v>0</v>
      </c>
    </row>
    <row r="8142" spans="2:11" x14ac:dyDescent="0.3">
      <c r="B8142" s="126">
        <v>0</v>
      </c>
      <c r="K8142" s="113">
        <f t="shared" si="129"/>
        <v>0</v>
      </c>
    </row>
    <row r="8143" spans="2:11" x14ac:dyDescent="0.3">
      <c r="B8143" s="126">
        <v>0</v>
      </c>
      <c r="K8143" s="113">
        <f t="shared" si="129"/>
        <v>0</v>
      </c>
    </row>
    <row r="8144" spans="2:11" x14ac:dyDescent="0.3">
      <c r="B8144" s="126">
        <v>0</v>
      </c>
      <c r="K8144" s="113">
        <f t="shared" si="129"/>
        <v>0</v>
      </c>
    </row>
    <row r="8145" spans="2:11" x14ac:dyDescent="0.3">
      <c r="B8145" s="126">
        <v>0</v>
      </c>
      <c r="K8145" s="113">
        <f t="shared" si="129"/>
        <v>0</v>
      </c>
    </row>
    <row r="8146" spans="2:11" x14ac:dyDescent="0.3">
      <c r="B8146" s="126">
        <v>0</v>
      </c>
      <c r="K8146" s="113">
        <f t="shared" si="129"/>
        <v>0</v>
      </c>
    </row>
    <row r="8147" spans="2:11" x14ac:dyDescent="0.3">
      <c r="B8147" s="126">
        <v>0</v>
      </c>
      <c r="K8147" s="113">
        <f t="shared" si="129"/>
        <v>0</v>
      </c>
    </row>
    <row r="8148" spans="2:11" x14ac:dyDescent="0.3">
      <c r="B8148" s="126">
        <v>540</v>
      </c>
      <c r="K8148" s="113">
        <f t="shared" si="129"/>
        <v>406.0049627791563</v>
      </c>
    </row>
    <row r="8149" spans="2:11" x14ac:dyDescent="0.3">
      <c r="B8149" s="126">
        <v>31210</v>
      </c>
      <c r="K8149" s="113">
        <f t="shared" si="129"/>
        <v>23465.583126550868</v>
      </c>
    </row>
    <row r="8150" spans="2:11" x14ac:dyDescent="0.3">
      <c r="B8150" s="126">
        <v>27420</v>
      </c>
      <c r="K8150" s="113">
        <f t="shared" si="129"/>
        <v>20616.029776674939</v>
      </c>
    </row>
    <row r="8151" spans="2:11" x14ac:dyDescent="0.3">
      <c r="B8151" s="126">
        <v>17470</v>
      </c>
      <c r="K8151" s="113">
        <f t="shared" si="129"/>
        <v>13135.01240694789</v>
      </c>
    </row>
    <row r="8152" spans="2:11" x14ac:dyDescent="0.3">
      <c r="B8152" s="126">
        <v>5800</v>
      </c>
      <c r="K8152" s="113">
        <f t="shared" si="129"/>
        <v>4360.7940446650127</v>
      </c>
    </row>
    <row r="8153" spans="2:11" x14ac:dyDescent="0.3">
      <c r="B8153" s="126">
        <v>420</v>
      </c>
      <c r="K8153" s="113">
        <f t="shared" si="129"/>
        <v>315.78163771712161</v>
      </c>
    </row>
    <row r="8154" spans="2:11" x14ac:dyDescent="0.3">
      <c r="B8154" s="126">
        <v>0</v>
      </c>
      <c r="K8154" s="113">
        <f t="shared" si="129"/>
        <v>0</v>
      </c>
    </row>
    <row r="8155" spans="2:11" x14ac:dyDescent="0.3">
      <c r="B8155" s="126">
        <v>-1040</v>
      </c>
      <c r="K8155" s="113">
        <f t="shared" si="129"/>
        <v>-1309.4300518134714</v>
      </c>
    </row>
    <row r="8156" spans="2:11" x14ac:dyDescent="0.3">
      <c r="B8156" s="126">
        <v>-4660</v>
      </c>
      <c r="K8156" s="113">
        <f t="shared" si="129"/>
        <v>-5867.2538860103632</v>
      </c>
    </row>
    <row r="8157" spans="2:11" x14ac:dyDescent="0.3">
      <c r="B8157" s="126">
        <v>-7570</v>
      </c>
      <c r="K8157" s="113">
        <f t="shared" si="129"/>
        <v>-9531.1398963730571</v>
      </c>
    </row>
    <row r="8158" spans="2:11" x14ac:dyDescent="0.3">
      <c r="B8158" s="126">
        <v>-7750</v>
      </c>
      <c r="K8158" s="113">
        <f t="shared" si="129"/>
        <v>-9757.7720207253897</v>
      </c>
    </row>
    <row r="8159" spans="2:11" x14ac:dyDescent="0.3">
      <c r="B8159" s="126">
        <v>-3330</v>
      </c>
      <c r="K8159" s="113">
        <f t="shared" si="129"/>
        <v>-4192.6943005181347</v>
      </c>
    </row>
    <row r="8160" spans="2:11" x14ac:dyDescent="0.3">
      <c r="B8160" s="126">
        <v>-920</v>
      </c>
      <c r="K8160" s="113">
        <f t="shared" si="129"/>
        <v>-1158.3419689119171</v>
      </c>
    </row>
    <row r="8161" spans="2:11" x14ac:dyDescent="0.3">
      <c r="B8161" s="126">
        <v>0</v>
      </c>
      <c r="K8161" s="113">
        <f t="shared" si="129"/>
        <v>0</v>
      </c>
    </row>
    <row r="8162" spans="2:11" x14ac:dyDescent="0.3">
      <c r="B8162" s="126">
        <v>0</v>
      </c>
      <c r="K8162" s="113">
        <f t="shared" si="129"/>
        <v>0</v>
      </c>
    </row>
    <row r="8163" spans="2:11" x14ac:dyDescent="0.3">
      <c r="B8163" s="126">
        <v>0</v>
      </c>
      <c r="K8163" s="113">
        <f t="shared" si="129"/>
        <v>0</v>
      </c>
    </row>
    <row r="8164" spans="2:11" x14ac:dyDescent="0.3">
      <c r="B8164" s="126">
        <v>0</v>
      </c>
      <c r="K8164" s="113">
        <f t="shared" si="129"/>
        <v>0</v>
      </c>
    </row>
    <row r="8165" spans="2:11" x14ac:dyDescent="0.3">
      <c r="B8165" s="126">
        <v>0</v>
      </c>
      <c r="K8165" s="113">
        <f t="shared" si="129"/>
        <v>0</v>
      </c>
    </row>
    <row r="8166" spans="2:11" x14ac:dyDescent="0.3">
      <c r="B8166" s="126">
        <v>0</v>
      </c>
      <c r="K8166" s="113">
        <f t="shared" si="129"/>
        <v>0</v>
      </c>
    </row>
    <row r="8167" spans="2:11" x14ac:dyDescent="0.3">
      <c r="B8167" s="126">
        <v>0</v>
      </c>
      <c r="K8167" s="113">
        <f t="shared" si="129"/>
        <v>0</v>
      </c>
    </row>
    <row r="8168" spans="2:11" x14ac:dyDescent="0.3">
      <c r="B8168" s="126">
        <v>0</v>
      </c>
      <c r="K8168" s="113">
        <f t="shared" si="129"/>
        <v>0</v>
      </c>
    </row>
    <row r="8169" spans="2:11" x14ac:dyDescent="0.3">
      <c r="B8169" s="126">
        <v>30</v>
      </c>
      <c r="K8169" s="113">
        <f t="shared" si="129"/>
        <v>22.555831265508683</v>
      </c>
    </row>
    <row r="8170" spans="2:11" x14ac:dyDescent="0.3">
      <c r="B8170" s="126">
        <v>1040</v>
      </c>
      <c r="K8170" s="113">
        <f t="shared" si="129"/>
        <v>781.93548387096769</v>
      </c>
    </row>
    <row r="8171" spans="2:11" x14ac:dyDescent="0.3">
      <c r="B8171" s="126">
        <v>2770</v>
      </c>
      <c r="K8171" s="113">
        <f t="shared" si="129"/>
        <v>2082.6550868486352</v>
      </c>
    </row>
    <row r="8172" spans="2:11" x14ac:dyDescent="0.3">
      <c r="B8172" s="126">
        <v>4400</v>
      </c>
      <c r="K8172" s="113">
        <f t="shared" si="129"/>
        <v>3308.1885856079402</v>
      </c>
    </row>
    <row r="8173" spans="2:11" x14ac:dyDescent="0.3">
      <c r="B8173" s="126">
        <v>41670</v>
      </c>
      <c r="K8173" s="113">
        <f t="shared" si="129"/>
        <v>31330.049627791563</v>
      </c>
    </row>
    <row r="8174" spans="2:11" x14ac:dyDescent="0.3">
      <c r="B8174" s="126">
        <v>36100</v>
      </c>
      <c r="K8174" s="113">
        <f t="shared" si="129"/>
        <v>27142.183622828783</v>
      </c>
    </row>
    <row r="8175" spans="2:11" x14ac:dyDescent="0.3">
      <c r="B8175" s="126">
        <v>26880</v>
      </c>
      <c r="K8175" s="113">
        <f t="shared" si="129"/>
        <v>20210.024813895783</v>
      </c>
    </row>
    <row r="8176" spans="2:11" x14ac:dyDescent="0.3">
      <c r="B8176" s="126">
        <v>17950</v>
      </c>
      <c r="K8176" s="113">
        <f t="shared" si="129"/>
        <v>13495.905707196029</v>
      </c>
    </row>
    <row r="8177" spans="2:11" x14ac:dyDescent="0.3">
      <c r="B8177" s="126">
        <v>10560</v>
      </c>
      <c r="K8177" s="113">
        <f t="shared" si="129"/>
        <v>7939.6526054590568</v>
      </c>
    </row>
    <row r="8178" spans="2:11" x14ac:dyDescent="0.3">
      <c r="B8178" s="126">
        <v>5560</v>
      </c>
      <c r="K8178" s="113">
        <f t="shared" si="129"/>
        <v>4180.3473945409432</v>
      </c>
    </row>
    <row r="8179" spans="2:11" x14ac:dyDescent="0.3">
      <c r="B8179" s="126">
        <v>940</v>
      </c>
      <c r="K8179" s="113">
        <f t="shared" si="129"/>
        <v>706.7493796526054</v>
      </c>
    </row>
    <row r="8180" spans="2:11" x14ac:dyDescent="0.3">
      <c r="B8180" s="126">
        <v>0</v>
      </c>
      <c r="K8180" s="113">
        <f t="shared" si="129"/>
        <v>0</v>
      </c>
    </row>
    <row r="8181" spans="2:11" x14ac:dyDescent="0.3">
      <c r="B8181" s="126">
        <v>0</v>
      </c>
      <c r="K8181" s="113">
        <f t="shared" si="129"/>
        <v>0</v>
      </c>
    </row>
    <row r="8182" spans="2:11" x14ac:dyDescent="0.3">
      <c r="B8182" s="126">
        <v>0</v>
      </c>
      <c r="K8182" s="113">
        <f t="shared" si="129"/>
        <v>0</v>
      </c>
    </row>
    <row r="8183" spans="2:11" x14ac:dyDescent="0.3">
      <c r="B8183" s="126">
        <v>0</v>
      </c>
      <c r="K8183" s="113">
        <f t="shared" si="129"/>
        <v>0</v>
      </c>
    </row>
    <row r="8184" spans="2:11" x14ac:dyDescent="0.3">
      <c r="B8184" s="126">
        <v>1940</v>
      </c>
      <c r="K8184" s="113">
        <f t="shared" si="129"/>
        <v>1458.6104218362282</v>
      </c>
    </row>
    <row r="8185" spans="2:11" x14ac:dyDescent="0.3">
      <c r="B8185" s="126">
        <v>7690</v>
      </c>
      <c r="K8185" s="113">
        <f t="shared" si="129"/>
        <v>5781.8114143920593</v>
      </c>
    </row>
    <row r="8186" spans="2:11" x14ac:dyDescent="0.3">
      <c r="B8186" s="126">
        <v>12490</v>
      </c>
      <c r="K8186" s="113">
        <f t="shared" si="129"/>
        <v>9390.7444168734492</v>
      </c>
    </row>
    <row r="8187" spans="2:11" x14ac:dyDescent="0.3">
      <c r="B8187" s="126">
        <v>0</v>
      </c>
      <c r="K8187" s="113">
        <f t="shared" si="129"/>
        <v>0</v>
      </c>
    </row>
    <row r="8188" spans="2:11" x14ac:dyDescent="0.3">
      <c r="B8188" s="126">
        <v>0</v>
      </c>
      <c r="K8188" s="113">
        <f t="shared" si="129"/>
        <v>0</v>
      </c>
    </row>
    <row r="8189" spans="2:11" x14ac:dyDescent="0.3">
      <c r="B8189" s="126">
        <v>0</v>
      </c>
      <c r="K8189" s="113">
        <f t="shared" si="129"/>
        <v>0</v>
      </c>
    </row>
    <row r="8190" spans="2:11" x14ac:dyDescent="0.3">
      <c r="B8190" s="126">
        <v>0</v>
      </c>
      <c r="K8190" s="113">
        <f t="shared" si="129"/>
        <v>0</v>
      </c>
    </row>
    <row r="8191" spans="2:11" x14ac:dyDescent="0.3">
      <c r="B8191" s="126">
        <v>280</v>
      </c>
      <c r="K8191" s="113">
        <f t="shared" si="129"/>
        <v>210.52109181141438</v>
      </c>
    </row>
    <row r="8192" spans="2:11" x14ac:dyDescent="0.3">
      <c r="B8192" s="126">
        <v>2090</v>
      </c>
      <c r="K8192" s="113">
        <f t="shared" si="129"/>
        <v>1571.3895781637716</v>
      </c>
    </row>
    <row r="8193" spans="2:11" x14ac:dyDescent="0.3">
      <c r="B8193" s="126">
        <v>3900</v>
      </c>
      <c r="K8193" s="113">
        <f t="shared" si="129"/>
        <v>2932.2580645161288</v>
      </c>
    </row>
    <row r="8194" spans="2:11" x14ac:dyDescent="0.3">
      <c r="B8194" s="126">
        <v>5120</v>
      </c>
      <c r="K8194" s="113">
        <f t="shared" si="129"/>
        <v>3849.5285359801487</v>
      </c>
    </row>
    <row r="8195" spans="2:11" x14ac:dyDescent="0.3">
      <c r="B8195" s="126">
        <v>6170</v>
      </c>
      <c r="K8195" s="113">
        <f t="shared" si="129"/>
        <v>4638.9826302729525</v>
      </c>
    </row>
    <row r="8196" spans="2:11" x14ac:dyDescent="0.3">
      <c r="B8196" s="126">
        <v>6140</v>
      </c>
      <c r="K8196" s="113">
        <f t="shared" si="129"/>
        <v>4616.4267990074441</v>
      </c>
    </row>
    <row r="8197" spans="2:11" x14ac:dyDescent="0.3">
      <c r="B8197" s="126">
        <v>6080</v>
      </c>
      <c r="K8197" s="113">
        <f t="shared" si="129"/>
        <v>4571.3151364764271</v>
      </c>
    </row>
    <row r="8198" spans="2:11" x14ac:dyDescent="0.3">
      <c r="B8198" s="126">
        <v>46070</v>
      </c>
      <c r="K8198" s="113">
        <f t="shared" si="129"/>
        <v>34638.238213399505</v>
      </c>
    </row>
    <row r="8199" spans="2:11" x14ac:dyDescent="0.3">
      <c r="B8199" s="126">
        <v>35600</v>
      </c>
      <c r="K8199" s="113">
        <f t="shared" si="129"/>
        <v>26766.253101736973</v>
      </c>
    </row>
    <row r="8200" spans="2:11" x14ac:dyDescent="0.3">
      <c r="B8200" s="126">
        <v>30330</v>
      </c>
      <c r="K8200" s="113">
        <f t="shared" ref="K8200:K8263" si="130">IF(B8200&gt;0,B8200*(1-(1/4.03)),B8200*(1+(1/3.86)))</f>
        <v>22803.945409429281</v>
      </c>
    </row>
    <row r="8201" spans="2:11" x14ac:dyDescent="0.3">
      <c r="B8201" s="126">
        <v>25670</v>
      </c>
      <c r="K8201" s="113">
        <f t="shared" si="130"/>
        <v>19300.272952853597</v>
      </c>
    </row>
    <row r="8202" spans="2:11" x14ac:dyDescent="0.3">
      <c r="B8202" s="126">
        <v>21390</v>
      </c>
      <c r="K8202" s="113">
        <f t="shared" si="130"/>
        <v>16082.307692307691</v>
      </c>
    </row>
    <row r="8203" spans="2:11" x14ac:dyDescent="0.3">
      <c r="B8203" s="126">
        <v>18220</v>
      </c>
      <c r="K8203" s="113">
        <f t="shared" si="130"/>
        <v>13698.908188585609</v>
      </c>
    </row>
    <row r="8204" spans="2:11" x14ac:dyDescent="0.3">
      <c r="B8204" s="126">
        <v>15760</v>
      </c>
      <c r="K8204" s="113">
        <f t="shared" si="130"/>
        <v>11849.330024813895</v>
      </c>
    </row>
    <row r="8205" spans="2:11" x14ac:dyDescent="0.3">
      <c r="B8205" s="126">
        <v>16880</v>
      </c>
      <c r="K8205" s="113">
        <f t="shared" si="130"/>
        <v>12691.414392059552</v>
      </c>
    </row>
    <row r="8206" spans="2:11" x14ac:dyDescent="0.3">
      <c r="B8206" s="126">
        <v>17470</v>
      </c>
      <c r="K8206" s="113">
        <f t="shared" si="130"/>
        <v>13135.01240694789</v>
      </c>
    </row>
    <row r="8207" spans="2:11" x14ac:dyDescent="0.3">
      <c r="B8207" s="126">
        <v>19050</v>
      </c>
      <c r="K8207" s="113">
        <f t="shared" si="130"/>
        <v>14322.952853598015</v>
      </c>
    </row>
    <row r="8208" spans="2:11" x14ac:dyDescent="0.3">
      <c r="B8208" s="126">
        <v>22620</v>
      </c>
      <c r="K8208" s="113">
        <f t="shared" si="130"/>
        <v>17007.096774193549</v>
      </c>
    </row>
    <row r="8209" spans="2:11" x14ac:dyDescent="0.3">
      <c r="B8209" s="126">
        <v>25520</v>
      </c>
      <c r="K8209" s="113">
        <f t="shared" si="130"/>
        <v>19187.493796526054</v>
      </c>
    </row>
    <row r="8210" spans="2:11" x14ac:dyDescent="0.3">
      <c r="B8210" s="126">
        <v>27040</v>
      </c>
      <c r="K8210" s="113">
        <f t="shared" si="130"/>
        <v>20330.322580645163</v>
      </c>
    </row>
    <row r="8211" spans="2:11" x14ac:dyDescent="0.3">
      <c r="B8211" s="126">
        <v>0</v>
      </c>
      <c r="K8211" s="113">
        <f t="shared" si="130"/>
        <v>0</v>
      </c>
    </row>
    <row r="8212" spans="2:11" x14ac:dyDescent="0.3">
      <c r="B8212" s="126">
        <v>0</v>
      </c>
      <c r="K8212" s="113">
        <f t="shared" si="130"/>
        <v>0</v>
      </c>
    </row>
    <row r="8213" spans="2:11" x14ac:dyDescent="0.3">
      <c r="B8213" s="126">
        <v>0</v>
      </c>
      <c r="K8213" s="113">
        <f t="shared" si="130"/>
        <v>0</v>
      </c>
    </row>
    <row r="8214" spans="2:11" x14ac:dyDescent="0.3">
      <c r="B8214" s="126">
        <v>220</v>
      </c>
      <c r="K8214" s="113">
        <f t="shared" si="130"/>
        <v>165.40942928039701</v>
      </c>
    </row>
    <row r="8215" spans="2:11" x14ac:dyDescent="0.3">
      <c r="B8215" s="126">
        <v>1330</v>
      </c>
      <c r="K8215" s="113">
        <f t="shared" si="130"/>
        <v>999.97518610421832</v>
      </c>
    </row>
    <row r="8216" spans="2:11" x14ac:dyDescent="0.3">
      <c r="B8216" s="126">
        <v>2870</v>
      </c>
      <c r="K8216" s="113">
        <f t="shared" si="130"/>
        <v>2157.8411910669975</v>
      </c>
    </row>
    <row r="8217" spans="2:11" x14ac:dyDescent="0.3">
      <c r="B8217" s="126">
        <v>5530</v>
      </c>
      <c r="K8217" s="113">
        <f t="shared" si="130"/>
        <v>4157.7915632754339</v>
      </c>
    </row>
    <row r="8218" spans="2:11" x14ac:dyDescent="0.3">
      <c r="B8218" s="126">
        <v>8070</v>
      </c>
      <c r="K8218" s="113">
        <f t="shared" si="130"/>
        <v>6067.5186104218365</v>
      </c>
    </row>
    <row r="8219" spans="2:11" x14ac:dyDescent="0.3">
      <c r="B8219" s="126">
        <v>9710</v>
      </c>
      <c r="K8219" s="113">
        <f t="shared" si="130"/>
        <v>7300.570719602978</v>
      </c>
    </row>
    <row r="8220" spans="2:11" x14ac:dyDescent="0.3">
      <c r="B8220" s="126">
        <v>11300</v>
      </c>
      <c r="K8220" s="113">
        <f t="shared" si="130"/>
        <v>8496.0297766749372</v>
      </c>
    </row>
    <row r="8221" spans="2:11" x14ac:dyDescent="0.3">
      <c r="B8221" s="126">
        <v>12740</v>
      </c>
      <c r="K8221" s="113">
        <f t="shared" si="130"/>
        <v>9578.7096774193542</v>
      </c>
    </row>
    <row r="8222" spans="2:11" x14ac:dyDescent="0.3">
      <c r="B8222" s="126">
        <v>13620</v>
      </c>
      <c r="K8222" s="113">
        <f t="shared" si="130"/>
        <v>10240.347394540942</v>
      </c>
    </row>
    <row r="8223" spans="2:11" x14ac:dyDescent="0.3">
      <c r="B8223" s="126">
        <v>11170</v>
      </c>
      <c r="K8223" s="113">
        <f t="shared" si="130"/>
        <v>8398.287841191066</v>
      </c>
    </row>
    <row r="8224" spans="2:11" x14ac:dyDescent="0.3">
      <c r="B8224" s="126">
        <v>5310</v>
      </c>
      <c r="K8224" s="113">
        <f t="shared" si="130"/>
        <v>3992.3821339950373</v>
      </c>
    </row>
    <row r="8225" spans="2:11" x14ac:dyDescent="0.3">
      <c r="B8225" s="126">
        <v>43380</v>
      </c>
      <c r="K8225" s="113">
        <f t="shared" si="130"/>
        <v>32615.732009925559</v>
      </c>
    </row>
    <row r="8226" spans="2:11" x14ac:dyDescent="0.3">
      <c r="B8226" s="126">
        <v>26160</v>
      </c>
      <c r="K8226" s="113">
        <f t="shared" si="130"/>
        <v>19668.684863523573</v>
      </c>
    </row>
    <row r="8227" spans="2:11" x14ac:dyDescent="0.3">
      <c r="B8227" s="126">
        <v>17840</v>
      </c>
      <c r="K8227" s="113">
        <f t="shared" si="130"/>
        <v>13413.20099255583</v>
      </c>
    </row>
    <row r="8228" spans="2:11" x14ac:dyDescent="0.3">
      <c r="B8228" s="126">
        <v>12840</v>
      </c>
      <c r="K8228" s="113">
        <f t="shared" si="130"/>
        <v>9653.8957816377169</v>
      </c>
    </row>
    <row r="8229" spans="2:11" x14ac:dyDescent="0.3">
      <c r="B8229" s="126">
        <v>11580</v>
      </c>
      <c r="K8229" s="113">
        <f t="shared" si="130"/>
        <v>8706.5508684863526</v>
      </c>
    </row>
    <row r="8230" spans="2:11" x14ac:dyDescent="0.3">
      <c r="B8230" s="126">
        <v>12180</v>
      </c>
      <c r="K8230" s="113">
        <f t="shared" si="130"/>
        <v>9157.6674937965254</v>
      </c>
    </row>
    <row r="8231" spans="2:11" x14ac:dyDescent="0.3">
      <c r="B8231" s="126">
        <v>15590</v>
      </c>
      <c r="K8231" s="113">
        <f t="shared" si="130"/>
        <v>11721.51364764268</v>
      </c>
    </row>
    <row r="8232" spans="2:11" x14ac:dyDescent="0.3">
      <c r="B8232" s="126">
        <v>0</v>
      </c>
      <c r="K8232" s="113">
        <f t="shared" si="130"/>
        <v>0</v>
      </c>
    </row>
    <row r="8233" spans="2:11" x14ac:dyDescent="0.3">
      <c r="B8233" s="126">
        <v>0</v>
      </c>
      <c r="K8233" s="113">
        <f t="shared" si="130"/>
        <v>0</v>
      </c>
    </row>
    <row r="8234" spans="2:11" x14ac:dyDescent="0.3">
      <c r="B8234" s="126">
        <v>0</v>
      </c>
      <c r="K8234" s="113">
        <f t="shared" si="130"/>
        <v>0</v>
      </c>
    </row>
    <row r="8235" spans="2:11" x14ac:dyDescent="0.3">
      <c r="B8235" s="126">
        <v>0</v>
      </c>
      <c r="K8235" s="113">
        <f t="shared" si="130"/>
        <v>0</v>
      </c>
    </row>
    <row r="8236" spans="2:11" x14ac:dyDescent="0.3">
      <c r="B8236" s="126">
        <v>700</v>
      </c>
      <c r="K8236" s="113">
        <f t="shared" si="130"/>
        <v>526.30272952853602</v>
      </c>
    </row>
    <row r="8237" spans="2:11" x14ac:dyDescent="0.3">
      <c r="B8237" s="126">
        <v>3880</v>
      </c>
      <c r="K8237" s="113">
        <f t="shared" si="130"/>
        <v>2917.2208436724563</v>
      </c>
    </row>
    <row r="8238" spans="2:11" x14ac:dyDescent="0.3">
      <c r="B8238" s="126">
        <v>5990</v>
      </c>
      <c r="K8238" s="113">
        <f t="shared" si="130"/>
        <v>4503.6476426799009</v>
      </c>
    </row>
    <row r="8239" spans="2:11" x14ac:dyDescent="0.3">
      <c r="B8239" s="126">
        <v>7990</v>
      </c>
      <c r="K8239" s="113">
        <f t="shared" si="130"/>
        <v>6007.3697270471466</v>
      </c>
    </row>
    <row r="8240" spans="2:11" x14ac:dyDescent="0.3">
      <c r="B8240" s="126">
        <v>10150</v>
      </c>
      <c r="K8240" s="113">
        <f t="shared" si="130"/>
        <v>7631.3895781637721</v>
      </c>
    </row>
    <row r="8241" spans="2:11" x14ac:dyDescent="0.3">
      <c r="B8241" s="126">
        <v>12320</v>
      </c>
      <c r="K8241" s="113">
        <f t="shared" si="130"/>
        <v>9262.9280397022339</v>
      </c>
    </row>
    <row r="8242" spans="2:11" x14ac:dyDescent="0.3">
      <c r="B8242" s="126">
        <v>13610</v>
      </c>
      <c r="K8242" s="113">
        <f t="shared" si="130"/>
        <v>10232.828784119107</v>
      </c>
    </row>
    <row r="8243" spans="2:11" x14ac:dyDescent="0.3">
      <c r="B8243" s="126">
        <v>14700</v>
      </c>
      <c r="K8243" s="113">
        <f t="shared" si="130"/>
        <v>11052.357320099256</v>
      </c>
    </row>
    <row r="8244" spans="2:11" x14ac:dyDescent="0.3">
      <c r="B8244" s="126">
        <v>16260.000000000002</v>
      </c>
      <c r="K8244" s="113">
        <f t="shared" si="130"/>
        <v>12225.260545905709</v>
      </c>
    </row>
    <row r="8245" spans="2:11" x14ac:dyDescent="0.3">
      <c r="B8245" s="126">
        <v>62980</v>
      </c>
      <c r="K8245" s="113">
        <f t="shared" si="130"/>
        <v>47352.208436724562</v>
      </c>
    </row>
    <row r="8246" spans="2:11" x14ac:dyDescent="0.3">
      <c r="B8246" s="126">
        <v>53080</v>
      </c>
      <c r="K8246" s="113">
        <f t="shared" si="130"/>
        <v>39908.784119106698</v>
      </c>
    </row>
    <row r="8247" spans="2:11" x14ac:dyDescent="0.3">
      <c r="B8247" s="126">
        <v>39500</v>
      </c>
      <c r="K8247" s="113">
        <f t="shared" si="130"/>
        <v>29698.511166253102</v>
      </c>
    </row>
    <row r="8248" spans="2:11" x14ac:dyDescent="0.3">
      <c r="B8248" s="126">
        <v>26430</v>
      </c>
      <c r="K8248" s="113">
        <f t="shared" si="130"/>
        <v>19871.687344913153</v>
      </c>
    </row>
    <row r="8249" spans="2:11" x14ac:dyDescent="0.3">
      <c r="B8249" s="126">
        <v>16490</v>
      </c>
      <c r="K8249" s="113">
        <f t="shared" si="130"/>
        <v>12398.188585607941</v>
      </c>
    </row>
    <row r="8250" spans="2:11" x14ac:dyDescent="0.3">
      <c r="B8250" s="126">
        <v>10010</v>
      </c>
      <c r="K8250" s="113">
        <f t="shared" si="130"/>
        <v>7526.1290322580644</v>
      </c>
    </row>
    <row r="8251" spans="2:11" x14ac:dyDescent="0.3">
      <c r="B8251" s="126">
        <v>7950</v>
      </c>
      <c r="K8251" s="113">
        <f t="shared" si="130"/>
        <v>5977.2952853598017</v>
      </c>
    </row>
    <row r="8252" spans="2:11" x14ac:dyDescent="0.3">
      <c r="B8252" s="126">
        <v>7560</v>
      </c>
      <c r="K8252" s="113">
        <f t="shared" si="130"/>
        <v>5684.0694789081881</v>
      </c>
    </row>
    <row r="8253" spans="2:11" x14ac:dyDescent="0.3">
      <c r="B8253" s="126">
        <v>6410</v>
      </c>
      <c r="K8253" s="113">
        <f t="shared" si="130"/>
        <v>4819.429280397022</v>
      </c>
    </row>
    <row r="8254" spans="2:11" x14ac:dyDescent="0.3">
      <c r="B8254" s="126">
        <v>6590</v>
      </c>
      <c r="K8254" s="113">
        <f t="shared" si="130"/>
        <v>4954.7642679900746</v>
      </c>
    </row>
    <row r="8255" spans="2:11" x14ac:dyDescent="0.3">
      <c r="B8255" s="126">
        <v>10140</v>
      </c>
      <c r="K8255" s="113">
        <f t="shared" si="130"/>
        <v>7623.8709677419356</v>
      </c>
    </row>
    <row r="8256" spans="2:11" x14ac:dyDescent="0.3">
      <c r="B8256" s="126">
        <v>15950</v>
      </c>
      <c r="K8256" s="113">
        <f t="shared" si="130"/>
        <v>11992.183622828785</v>
      </c>
    </row>
    <row r="8257" spans="2:11" x14ac:dyDescent="0.3">
      <c r="B8257" s="126">
        <v>22550</v>
      </c>
      <c r="K8257" s="113">
        <f t="shared" si="130"/>
        <v>16954.466501240695</v>
      </c>
    </row>
    <row r="8258" spans="2:11" x14ac:dyDescent="0.3">
      <c r="B8258" s="126">
        <v>28720</v>
      </c>
      <c r="K8258" s="113">
        <f t="shared" si="130"/>
        <v>21593.449131513647</v>
      </c>
    </row>
    <row r="8259" spans="2:11" x14ac:dyDescent="0.3">
      <c r="B8259" s="126">
        <v>0</v>
      </c>
      <c r="K8259" s="113">
        <f t="shared" si="130"/>
        <v>0</v>
      </c>
    </row>
    <row r="8260" spans="2:11" x14ac:dyDescent="0.3">
      <c r="B8260" s="126">
        <v>0</v>
      </c>
      <c r="K8260" s="113">
        <f t="shared" si="130"/>
        <v>0</v>
      </c>
    </row>
    <row r="8261" spans="2:11" x14ac:dyDescent="0.3">
      <c r="B8261" s="126">
        <v>2990</v>
      </c>
      <c r="K8261" s="113">
        <f t="shared" si="130"/>
        <v>2248.0645161290322</v>
      </c>
    </row>
    <row r="8262" spans="2:11" x14ac:dyDescent="0.3">
      <c r="B8262" s="126">
        <v>8010</v>
      </c>
      <c r="K8262" s="113">
        <f t="shared" si="130"/>
        <v>6022.4069478908186</v>
      </c>
    </row>
    <row r="8263" spans="2:11" x14ac:dyDescent="0.3">
      <c r="B8263" s="126">
        <v>10970</v>
      </c>
      <c r="K8263" s="113">
        <f t="shared" si="130"/>
        <v>8247.9156327543424</v>
      </c>
    </row>
    <row r="8264" spans="2:11" x14ac:dyDescent="0.3">
      <c r="B8264" s="126">
        <v>13630</v>
      </c>
      <c r="K8264" s="113">
        <f t="shared" ref="K8264:K8327" si="131">IF(B8264&gt;0,B8264*(1-(1/4.03)),B8264*(1+(1/3.86)))</f>
        <v>10247.86600496278</v>
      </c>
    </row>
    <row r="8265" spans="2:11" x14ac:dyDescent="0.3">
      <c r="B8265" s="126">
        <v>15990</v>
      </c>
      <c r="K8265" s="113">
        <f t="shared" si="131"/>
        <v>12022.258064516129</v>
      </c>
    </row>
    <row r="8266" spans="2:11" x14ac:dyDescent="0.3">
      <c r="B8266" s="126">
        <v>18260</v>
      </c>
      <c r="K8266" s="113">
        <f t="shared" si="131"/>
        <v>13728.982630272953</v>
      </c>
    </row>
    <row r="8267" spans="2:11" x14ac:dyDescent="0.3">
      <c r="B8267" s="126">
        <v>20240</v>
      </c>
      <c r="K8267" s="113">
        <f t="shared" si="131"/>
        <v>15217.667493796525</v>
      </c>
    </row>
    <row r="8268" spans="2:11" x14ac:dyDescent="0.3">
      <c r="B8268" s="126">
        <v>21400</v>
      </c>
      <c r="K8268" s="113">
        <f t="shared" si="131"/>
        <v>16089.826302729529</v>
      </c>
    </row>
    <row r="8269" spans="2:11" x14ac:dyDescent="0.3">
      <c r="B8269" s="126">
        <v>68360</v>
      </c>
      <c r="K8269" s="113">
        <f t="shared" si="131"/>
        <v>51397.220843672454</v>
      </c>
    </row>
    <row r="8270" spans="2:11" x14ac:dyDescent="0.3">
      <c r="B8270" s="126">
        <v>62930</v>
      </c>
      <c r="K8270" s="113">
        <f t="shared" si="131"/>
        <v>47314.615384615383</v>
      </c>
    </row>
    <row r="8271" spans="2:11" x14ac:dyDescent="0.3">
      <c r="B8271" s="126">
        <v>49600</v>
      </c>
      <c r="K8271" s="113">
        <f t="shared" si="131"/>
        <v>37292.307692307695</v>
      </c>
    </row>
    <row r="8272" spans="2:11" x14ac:dyDescent="0.3">
      <c r="B8272" s="126">
        <v>36640</v>
      </c>
      <c r="K8272" s="113">
        <f t="shared" si="131"/>
        <v>27548.188585607939</v>
      </c>
    </row>
    <row r="8273" spans="2:11" x14ac:dyDescent="0.3">
      <c r="B8273" s="126">
        <v>26940</v>
      </c>
      <c r="K8273" s="113">
        <f t="shared" si="131"/>
        <v>20255.1364764268</v>
      </c>
    </row>
    <row r="8274" spans="2:11" x14ac:dyDescent="0.3">
      <c r="B8274" s="126">
        <v>18350</v>
      </c>
      <c r="K8274" s="113">
        <f t="shared" si="131"/>
        <v>13796.650124069478</v>
      </c>
    </row>
    <row r="8275" spans="2:11" x14ac:dyDescent="0.3">
      <c r="B8275" s="126">
        <v>13270</v>
      </c>
      <c r="K8275" s="113">
        <f t="shared" si="131"/>
        <v>9977.1960297766745</v>
      </c>
    </row>
    <row r="8276" spans="2:11" x14ac:dyDescent="0.3">
      <c r="B8276" s="126">
        <v>9020</v>
      </c>
      <c r="K8276" s="113">
        <f t="shared" si="131"/>
        <v>6781.786600496278</v>
      </c>
    </row>
    <row r="8277" spans="2:11" x14ac:dyDescent="0.3">
      <c r="B8277" s="126">
        <v>8250</v>
      </c>
      <c r="K8277" s="113">
        <f t="shared" si="131"/>
        <v>6202.8535980148881</v>
      </c>
    </row>
    <row r="8278" spans="2:11" x14ac:dyDescent="0.3">
      <c r="B8278" s="126">
        <v>8020</v>
      </c>
      <c r="K8278" s="113">
        <f t="shared" si="131"/>
        <v>6029.9255583126551</v>
      </c>
    </row>
    <row r="8279" spans="2:11" x14ac:dyDescent="0.3">
      <c r="B8279" s="126">
        <v>11120</v>
      </c>
      <c r="K8279" s="113">
        <f t="shared" si="131"/>
        <v>8360.6947890818865</v>
      </c>
    </row>
    <row r="8280" spans="2:11" x14ac:dyDescent="0.3">
      <c r="B8280" s="126">
        <v>18310</v>
      </c>
      <c r="K8280" s="113">
        <f t="shared" si="131"/>
        <v>13766.575682382134</v>
      </c>
    </row>
    <row r="8281" spans="2:11" x14ac:dyDescent="0.3">
      <c r="B8281" s="126">
        <v>25700</v>
      </c>
      <c r="K8281" s="113">
        <f t="shared" si="131"/>
        <v>19322.828784119105</v>
      </c>
    </row>
    <row r="8282" spans="2:11" x14ac:dyDescent="0.3">
      <c r="B8282" s="126">
        <v>30410</v>
      </c>
      <c r="K8282" s="113">
        <f t="shared" si="131"/>
        <v>22864.094292803969</v>
      </c>
    </row>
    <row r="8283" spans="2:11" x14ac:dyDescent="0.3">
      <c r="B8283" s="126">
        <v>0</v>
      </c>
      <c r="K8283" s="113">
        <f t="shared" si="131"/>
        <v>0</v>
      </c>
    </row>
    <row r="8284" spans="2:11" x14ac:dyDescent="0.3">
      <c r="B8284" s="126">
        <v>0</v>
      </c>
      <c r="K8284" s="113">
        <f t="shared" si="131"/>
        <v>0</v>
      </c>
    </row>
    <row r="8285" spans="2:11" x14ac:dyDescent="0.3">
      <c r="B8285" s="126">
        <v>990</v>
      </c>
      <c r="K8285" s="113">
        <f t="shared" si="131"/>
        <v>744.34243176178654</v>
      </c>
    </row>
    <row r="8286" spans="2:11" x14ac:dyDescent="0.3">
      <c r="B8286" s="126">
        <v>5450</v>
      </c>
      <c r="K8286" s="113">
        <f t="shared" si="131"/>
        <v>4097.642679900744</v>
      </c>
    </row>
    <row r="8287" spans="2:11" x14ac:dyDescent="0.3">
      <c r="B8287" s="126">
        <v>7870</v>
      </c>
      <c r="K8287" s="113">
        <f t="shared" si="131"/>
        <v>5917.1464019851119</v>
      </c>
    </row>
    <row r="8288" spans="2:11" x14ac:dyDescent="0.3">
      <c r="B8288" s="126">
        <v>8780</v>
      </c>
      <c r="K8288" s="113">
        <f t="shared" si="131"/>
        <v>6601.3399503722085</v>
      </c>
    </row>
    <row r="8289" spans="2:11" x14ac:dyDescent="0.3">
      <c r="B8289" s="126">
        <v>9680</v>
      </c>
      <c r="K8289" s="113">
        <f t="shared" si="131"/>
        <v>7278.0148883374686</v>
      </c>
    </row>
    <row r="8290" spans="2:11" x14ac:dyDescent="0.3">
      <c r="B8290" s="126">
        <v>10360</v>
      </c>
      <c r="K8290" s="113">
        <f t="shared" si="131"/>
        <v>7789.2803970223322</v>
      </c>
    </row>
    <row r="8291" spans="2:11" x14ac:dyDescent="0.3">
      <c r="B8291" s="126">
        <v>10920</v>
      </c>
      <c r="K8291" s="113">
        <f t="shared" si="131"/>
        <v>8210.322580645161</v>
      </c>
    </row>
    <row r="8292" spans="2:11" x14ac:dyDescent="0.3">
      <c r="B8292" s="126">
        <v>11600</v>
      </c>
      <c r="K8292" s="113">
        <f t="shared" si="131"/>
        <v>8721.5880893300255</v>
      </c>
    </row>
    <row r="8293" spans="2:11" x14ac:dyDescent="0.3">
      <c r="B8293" s="126">
        <v>56000</v>
      </c>
      <c r="K8293" s="113">
        <f t="shared" si="131"/>
        <v>42104.218362282874</v>
      </c>
    </row>
    <row r="8294" spans="2:11" x14ac:dyDescent="0.3">
      <c r="B8294" s="126">
        <v>45370</v>
      </c>
      <c r="K8294" s="113">
        <f t="shared" si="131"/>
        <v>34111.93548387097</v>
      </c>
    </row>
    <row r="8295" spans="2:11" x14ac:dyDescent="0.3">
      <c r="B8295" s="126">
        <v>33610</v>
      </c>
      <c r="K8295" s="113">
        <f t="shared" si="131"/>
        <v>25270.049627791563</v>
      </c>
    </row>
    <row r="8296" spans="2:11" x14ac:dyDescent="0.3">
      <c r="B8296" s="126">
        <v>23470</v>
      </c>
      <c r="K8296" s="113">
        <f t="shared" si="131"/>
        <v>17646.178660049627</v>
      </c>
    </row>
    <row r="8297" spans="2:11" x14ac:dyDescent="0.3">
      <c r="B8297" s="126">
        <v>15340</v>
      </c>
      <c r="K8297" s="113">
        <f t="shared" si="131"/>
        <v>11533.548387096775</v>
      </c>
    </row>
    <row r="8298" spans="2:11" x14ac:dyDescent="0.3">
      <c r="B8298" s="126">
        <v>10520</v>
      </c>
      <c r="K8298" s="113">
        <f t="shared" si="131"/>
        <v>7909.5781637717118</v>
      </c>
    </row>
    <row r="8299" spans="2:11" x14ac:dyDescent="0.3">
      <c r="B8299" s="126">
        <v>6730</v>
      </c>
      <c r="K8299" s="113">
        <f t="shared" si="131"/>
        <v>5060.0248138957813</v>
      </c>
    </row>
    <row r="8300" spans="2:11" x14ac:dyDescent="0.3">
      <c r="B8300" s="126">
        <v>640</v>
      </c>
      <c r="K8300" s="113">
        <f t="shared" si="131"/>
        <v>481.19106699751859</v>
      </c>
    </row>
    <row r="8301" spans="2:11" x14ac:dyDescent="0.3">
      <c r="B8301" s="126">
        <v>0</v>
      </c>
      <c r="K8301" s="113">
        <f t="shared" si="131"/>
        <v>0</v>
      </c>
    </row>
    <row r="8302" spans="2:11" x14ac:dyDescent="0.3">
      <c r="B8302" s="126">
        <v>0</v>
      </c>
      <c r="K8302" s="113">
        <f t="shared" si="131"/>
        <v>0</v>
      </c>
    </row>
    <row r="8303" spans="2:11" x14ac:dyDescent="0.3">
      <c r="B8303" s="126">
        <v>70</v>
      </c>
      <c r="K8303" s="113">
        <f t="shared" si="131"/>
        <v>52.630272952853595</v>
      </c>
    </row>
    <row r="8304" spans="2:11" x14ac:dyDescent="0.3">
      <c r="B8304" s="126">
        <v>3120</v>
      </c>
      <c r="K8304" s="113">
        <f t="shared" si="131"/>
        <v>2345.8064516129034</v>
      </c>
    </row>
    <row r="8305" spans="2:11" x14ac:dyDescent="0.3">
      <c r="B8305" s="126">
        <v>7810</v>
      </c>
      <c r="K8305" s="113">
        <f t="shared" si="131"/>
        <v>5872.0347394540941</v>
      </c>
    </row>
    <row r="8306" spans="2:11" x14ac:dyDescent="0.3">
      <c r="B8306" s="126">
        <v>11420</v>
      </c>
      <c r="K8306" s="113">
        <f t="shared" si="131"/>
        <v>8586.2531017369729</v>
      </c>
    </row>
    <row r="8307" spans="2:11" x14ac:dyDescent="0.3">
      <c r="B8307" s="126">
        <v>0</v>
      </c>
      <c r="K8307" s="113">
        <f t="shared" si="131"/>
        <v>0</v>
      </c>
    </row>
    <row r="8308" spans="2:11" x14ac:dyDescent="0.3">
      <c r="B8308" s="126">
        <v>0</v>
      </c>
      <c r="K8308" s="113">
        <f t="shared" si="131"/>
        <v>0</v>
      </c>
    </row>
    <row r="8309" spans="2:11" x14ac:dyDescent="0.3">
      <c r="B8309" s="126">
        <v>0</v>
      </c>
      <c r="K8309" s="113">
        <f t="shared" si="131"/>
        <v>0</v>
      </c>
    </row>
    <row r="8310" spans="2:11" x14ac:dyDescent="0.3">
      <c r="B8310" s="126">
        <v>0</v>
      </c>
      <c r="K8310" s="113">
        <f t="shared" si="131"/>
        <v>0</v>
      </c>
    </row>
    <row r="8311" spans="2:11" x14ac:dyDescent="0.3">
      <c r="B8311" s="126">
        <v>0</v>
      </c>
      <c r="K8311" s="113">
        <f t="shared" si="131"/>
        <v>0</v>
      </c>
    </row>
    <row r="8312" spans="2:11" x14ac:dyDescent="0.3">
      <c r="B8312" s="126">
        <v>0</v>
      </c>
      <c r="K8312" s="113">
        <f t="shared" si="131"/>
        <v>0</v>
      </c>
    </row>
    <row r="8313" spans="2:11" x14ac:dyDescent="0.3">
      <c r="B8313" s="126">
        <v>0</v>
      </c>
      <c r="K8313" s="113">
        <f t="shared" si="131"/>
        <v>0</v>
      </c>
    </row>
    <row r="8314" spans="2:11" x14ac:dyDescent="0.3">
      <c r="B8314" s="126">
        <v>0</v>
      </c>
      <c r="K8314" s="113">
        <f t="shared" si="131"/>
        <v>0</v>
      </c>
    </row>
    <row r="8315" spans="2:11" x14ac:dyDescent="0.3">
      <c r="B8315" s="126">
        <v>0</v>
      </c>
      <c r="K8315" s="113">
        <f t="shared" si="131"/>
        <v>0</v>
      </c>
    </row>
    <row r="8316" spans="2:11" x14ac:dyDescent="0.3">
      <c r="B8316" s="126">
        <v>0</v>
      </c>
      <c r="K8316" s="113">
        <f t="shared" si="131"/>
        <v>0</v>
      </c>
    </row>
    <row r="8317" spans="2:11" x14ac:dyDescent="0.3">
      <c r="B8317" s="126">
        <v>26690</v>
      </c>
      <c r="K8317" s="113">
        <f t="shared" si="131"/>
        <v>20067.171215880891</v>
      </c>
    </row>
    <row r="8318" spans="2:11" x14ac:dyDescent="0.3">
      <c r="B8318" s="126">
        <v>17540</v>
      </c>
      <c r="K8318" s="113">
        <f t="shared" si="131"/>
        <v>13187.642679900744</v>
      </c>
    </row>
    <row r="8319" spans="2:11" x14ac:dyDescent="0.3">
      <c r="B8319" s="126">
        <v>7240</v>
      </c>
      <c r="K8319" s="113">
        <f t="shared" si="131"/>
        <v>5443.4739454094288</v>
      </c>
    </row>
    <row r="8320" spans="2:11" x14ac:dyDescent="0.3">
      <c r="B8320" s="126">
        <v>110</v>
      </c>
      <c r="K8320" s="113">
        <f t="shared" si="131"/>
        <v>82.704714640198503</v>
      </c>
    </row>
    <row r="8321" spans="2:11" x14ac:dyDescent="0.3">
      <c r="B8321" s="126">
        <v>0</v>
      </c>
      <c r="K8321" s="113">
        <f t="shared" si="131"/>
        <v>0</v>
      </c>
    </row>
    <row r="8322" spans="2:11" x14ac:dyDescent="0.3">
      <c r="B8322" s="126">
        <v>0</v>
      </c>
      <c r="K8322" s="113">
        <f t="shared" si="131"/>
        <v>0</v>
      </c>
    </row>
    <row r="8323" spans="2:11" x14ac:dyDescent="0.3">
      <c r="B8323" s="126">
        <v>-610</v>
      </c>
      <c r="K8323" s="113">
        <f t="shared" si="131"/>
        <v>-768.03108808290153</v>
      </c>
    </row>
    <row r="8324" spans="2:11" x14ac:dyDescent="0.3">
      <c r="B8324" s="126">
        <v>-9410</v>
      </c>
      <c r="K8324" s="113">
        <f t="shared" si="131"/>
        <v>-11847.823834196892</v>
      </c>
    </row>
    <row r="8325" spans="2:11" x14ac:dyDescent="0.3">
      <c r="B8325" s="126">
        <v>-14660</v>
      </c>
      <c r="K8325" s="113">
        <f t="shared" si="131"/>
        <v>-18457.927461139898</v>
      </c>
    </row>
    <row r="8326" spans="2:11" x14ac:dyDescent="0.3">
      <c r="B8326" s="126">
        <v>-15730</v>
      </c>
      <c r="K8326" s="113">
        <f t="shared" si="131"/>
        <v>-19805.129533678755</v>
      </c>
    </row>
    <row r="8327" spans="2:11" x14ac:dyDescent="0.3">
      <c r="B8327" s="126">
        <v>-12130</v>
      </c>
      <c r="K8327" s="113">
        <f t="shared" si="131"/>
        <v>-15272.487046632124</v>
      </c>
    </row>
    <row r="8328" spans="2:11" x14ac:dyDescent="0.3">
      <c r="B8328" s="126">
        <v>-4840</v>
      </c>
      <c r="K8328" s="113">
        <f t="shared" ref="K8328:K8391" si="132">IF(B8328&gt;0,B8328*(1-(1/4.03)),B8328*(1+(1/3.86)))</f>
        <v>-6093.8860103626948</v>
      </c>
    </row>
    <row r="8329" spans="2:11" x14ac:dyDescent="0.3">
      <c r="B8329" s="126">
        <v>-710</v>
      </c>
      <c r="K8329" s="113">
        <f t="shared" si="132"/>
        <v>-893.93782383419693</v>
      </c>
    </row>
    <row r="8330" spans="2:11" x14ac:dyDescent="0.3">
      <c r="B8330" s="126">
        <v>0</v>
      </c>
      <c r="K8330" s="113">
        <f t="shared" si="132"/>
        <v>0</v>
      </c>
    </row>
    <row r="8331" spans="2:11" x14ac:dyDescent="0.3">
      <c r="B8331" s="126">
        <v>0</v>
      </c>
      <c r="K8331" s="113">
        <f t="shared" si="132"/>
        <v>0</v>
      </c>
    </row>
    <row r="8332" spans="2:11" x14ac:dyDescent="0.3">
      <c r="B8332" s="126">
        <v>0</v>
      </c>
      <c r="K8332" s="113">
        <f t="shared" si="132"/>
        <v>0</v>
      </c>
    </row>
    <row r="8333" spans="2:11" x14ac:dyDescent="0.3">
      <c r="B8333" s="126">
        <v>0</v>
      </c>
      <c r="K8333" s="113">
        <f t="shared" si="132"/>
        <v>0</v>
      </c>
    </row>
    <row r="8334" spans="2:11" x14ac:dyDescent="0.3">
      <c r="B8334" s="126">
        <v>0</v>
      </c>
      <c r="K8334" s="113">
        <f t="shared" si="132"/>
        <v>0</v>
      </c>
    </row>
    <row r="8335" spans="2:11" x14ac:dyDescent="0.3">
      <c r="B8335" s="126">
        <v>0</v>
      </c>
      <c r="K8335" s="113">
        <f t="shared" si="132"/>
        <v>0</v>
      </c>
    </row>
    <row r="8336" spans="2:11" x14ac:dyDescent="0.3">
      <c r="B8336" s="126">
        <v>0</v>
      </c>
      <c r="K8336" s="113">
        <f t="shared" si="132"/>
        <v>0</v>
      </c>
    </row>
    <row r="8337" spans="2:11" x14ac:dyDescent="0.3">
      <c r="B8337" s="126">
        <v>0</v>
      </c>
      <c r="K8337" s="113">
        <f t="shared" si="132"/>
        <v>0</v>
      </c>
    </row>
    <row r="8338" spans="2:11" x14ac:dyDescent="0.3">
      <c r="B8338" s="126">
        <v>0</v>
      </c>
      <c r="K8338" s="113">
        <f t="shared" si="132"/>
        <v>0</v>
      </c>
    </row>
    <row r="8339" spans="2:11" x14ac:dyDescent="0.3">
      <c r="B8339" s="126">
        <v>0</v>
      </c>
      <c r="K8339" s="113">
        <f t="shared" si="132"/>
        <v>0</v>
      </c>
    </row>
    <row r="8340" spans="2:11" x14ac:dyDescent="0.3">
      <c r="B8340" s="126">
        <v>0</v>
      </c>
      <c r="K8340" s="113">
        <f t="shared" si="132"/>
        <v>0</v>
      </c>
    </row>
    <row r="8341" spans="2:11" x14ac:dyDescent="0.3">
      <c r="B8341" s="126">
        <v>22320</v>
      </c>
      <c r="K8341" s="113">
        <f t="shared" si="132"/>
        <v>16781.538461538461</v>
      </c>
    </row>
    <row r="8342" spans="2:11" x14ac:dyDescent="0.3">
      <c r="B8342" s="126">
        <v>18710</v>
      </c>
      <c r="K8342" s="113">
        <f t="shared" si="132"/>
        <v>14067.320099255583</v>
      </c>
    </row>
    <row r="8343" spans="2:11" x14ac:dyDescent="0.3">
      <c r="B8343" s="126">
        <v>12130</v>
      </c>
      <c r="K8343" s="113">
        <f t="shared" si="132"/>
        <v>9120.074441687344</v>
      </c>
    </row>
    <row r="8344" spans="2:11" x14ac:dyDescent="0.3">
      <c r="B8344" s="126">
        <v>4610</v>
      </c>
      <c r="K8344" s="113">
        <f t="shared" si="132"/>
        <v>3466.0794044665013</v>
      </c>
    </row>
    <row r="8345" spans="2:11" x14ac:dyDescent="0.3">
      <c r="B8345" s="126">
        <v>0</v>
      </c>
      <c r="K8345" s="113">
        <f t="shared" si="132"/>
        <v>0</v>
      </c>
    </row>
    <row r="8346" spans="2:11" x14ac:dyDescent="0.3">
      <c r="B8346" s="126">
        <v>0</v>
      </c>
      <c r="K8346" s="113">
        <f t="shared" si="132"/>
        <v>0</v>
      </c>
    </row>
    <row r="8347" spans="2:11" x14ac:dyDescent="0.3">
      <c r="B8347" s="126">
        <v>0</v>
      </c>
      <c r="K8347" s="113">
        <f t="shared" si="132"/>
        <v>0</v>
      </c>
    </row>
    <row r="8348" spans="2:11" x14ac:dyDescent="0.3">
      <c r="B8348" s="126">
        <v>0</v>
      </c>
      <c r="K8348" s="113">
        <f t="shared" si="132"/>
        <v>0</v>
      </c>
    </row>
    <row r="8349" spans="2:11" x14ac:dyDescent="0.3">
      <c r="B8349" s="126">
        <v>-2770</v>
      </c>
      <c r="K8349" s="113">
        <f t="shared" si="132"/>
        <v>-3487.6165803108811</v>
      </c>
    </row>
    <row r="8350" spans="2:11" x14ac:dyDescent="0.3">
      <c r="B8350" s="126">
        <v>-5010</v>
      </c>
      <c r="K8350" s="113">
        <f t="shared" si="132"/>
        <v>-6307.9274611398969</v>
      </c>
    </row>
    <row r="8351" spans="2:11" x14ac:dyDescent="0.3">
      <c r="B8351" s="126">
        <v>-2500</v>
      </c>
      <c r="K8351" s="113">
        <f t="shared" si="132"/>
        <v>-3147.6683937823836</v>
      </c>
    </row>
    <row r="8352" spans="2:11" x14ac:dyDescent="0.3">
      <c r="B8352" s="126">
        <v>-370</v>
      </c>
      <c r="K8352" s="113">
        <f t="shared" si="132"/>
        <v>-465.85492227979273</v>
      </c>
    </row>
    <row r="8353" spans="2:11" x14ac:dyDescent="0.3">
      <c r="B8353" s="126">
        <v>0</v>
      </c>
      <c r="K8353" s="113">
        <f t="shared" si="132"/>
        <v>0</v>
      </c>
    </row>
    <row r="8354" spans="2:11" x14ac:dyDescent="0.3">
      <c r="B8354" s="126">
        <v>0</v>
      </c>
      <c r="K8354" s="113">
        <f t="shared" si="132"/>
        <v>0</v>
      </c>
    </row>
    <row r="8355" spans="2:11" x14ac:dyDescent="0.3">
      <c r="B8355" s="126">
        <v>0</v>
      </c>
      <c r="K8355" s="113">
        <f t="shared" si="132"/>
        <v>0</v>
      </c>
    </row>
    <row r="8356" spans="2:11" x14ac:dyDescent="0.3">
      <c r="B8356" s="126">
        <v>0</v>
      </c>
      <c r="K8356" s="113">
        <f t="shared" si="132"/>
        <v>0</v>
      </c>
    </row>
    <row r="8357" spans="2:11" x14ac:dyDescent="0.3">
      <c r="B8357" s="126">
        <v>0</v>
      </c>
      <c r="K8357" s="113">
        <f t="shared" si="132"/>
        <v>0</v>
      </c>
    </row>
    <row r="8358" spans="2:11" x14ac:dyDescent="0.3">
      <c r="B8358" s="126">
        <v>0</v>
      </c>
      <c r="K8358" s="113">
        <f t="shared" si="132"/>
        <v>0</v>
      </c>
    </row>
    <row r="8359" spans="2:11" x14ac:dyDescent="0.3">
      <c r="B8359" s="126">
        <v>0</v>
      </c>
      <c r="K8359" s="113">
        <f t="shared" si="132"/>
        <v>0</v>
      </c>
    </row>
    <row r="8360" spans="2:11" x14ac:dyDescent="0.3">
      <c r="B8360" s="126">
        <v>0</v>
      </c>
      <c r="K8360" s="113">
        <f t="shared" si="132"/>
        <v>0</v>
      </c>
    </row>
    <row r="8361" spans="2:11" x14ac:dyDescent="0.3">
      <c r="B8361" s="126">
        <v>0</v>
      </c>
      <c r="K8361" s="113">
        <f t="shared" si="132"/>
        <v>0</v>
      </c>
    </row>
    <row r="8362" spans="2:11" x14ac:dyDescent="0.3">
      <c r="B8362" s="126">
        <v>0</v>
      </c>
      <c r="K8362" s="113">
        <f t="shared" si="132"/>
        <v>0</v>
      </c>
    </row>
    <row r="8363" spans="2:11" x14ac:dyDescent="0.3">
      <c r="B8363" s="126">
        <v>0</v>
      </c>
      <c r="K8363" s="113">
        <f t="shared" si="132"/>
        <v>0</v>
      </c>
    </row>
    <row r="8364" spans="2:11" x14ac:dyDescent="0.3">
      <c r="B8364" s="126">
        <v>0</v>
      </c>
      <c r="K8364" s="113">
        <f t="shared" si="132"/>
        <v>0</v>
      </c>
    </row>
    <row r="8365" spans="2:11" x14ac:dyDescent="0.3">
      <c r="B8365" s="126">
        <v>0</v>
      </c>
      <c r="K8365" s="113">
        <f t="shared" si="132"/>
        <v>0</v>
      </c>
    </row>
    <row r="8366" spans="2:11" x14ac:dyDescent="0.3">
      <c r="B8366" s="126">
        <v>26610</v>
      </c>
      <c r="K8366" s="113">
        <f t="shared" si="132"/>
        <v>20007.022332506203</v>
      </c>
    </row>
    <row r="8367" spans="2:11" x14ac:dyDescent="0.3">
      <c r="B8367" s="126">
        <v>23280</v>
      </c>
      <c r="K8367" s="113">
        <f t="shared" si="132"/>
        <v>17503.325062034739</v>
      </c>
    </row>
    <row r="8368" spans="2:11" x14ac:dyDescent="0.3">
      <c r="B8368" s="126">
        <v>19910</v>
      </c>
      <c r="K8368" s="113">
        <f t="shared" si="132"/>
        <v>14969.553349875931</v>
      </c>
    </row>
    <row r="8369" spans="2:11" x14ac:dyDescent="0.3">
      <c r="B8369" s="126">
        <v>17970</v>
      </c>
      <c r="K8369" s="113">
        <f t="shared" si="132"/>
        <v>13510.942928039702</v>
      </c>
    </row>
    <row r="8370" spans="2:11" x14ac:dyDescent="0.3">
      <c r="B8370" s="126">
        <v>13760</v>
      </c>
      <c r="K8370" s="113">
        <f t="shared" si="132"/>
        <v>10345.607940446649</v>
      </c>
    </row>
    <row r="8371" spans="2:11" x14ac:dyDescent="0.3">
      <c r="B8371" s="126">
        <v>12580</v>
      </c>
      <c r="K8371" s="113">
        <f t="shared" si="132"/>
        <v>9458.4119106699745</v>
      </c>
    </row>
    <row r="8372" spans="2:11" x14ac:dyDescent="0.3">
      <c r="B8372" s="126">
        <v>10220</v>
      </c>
      <c r="K8372" s="113">
        <f t="shared" si="132"/>
        <v>7684.0198511166254</v>
      </c>
    </row>
    <row r="8373" spans="2:11" x14ac:dyDescent="0.3">
      <c r="B8373" s="126">
        <v>11910</v>
      </c>
      <c r="K8373" s="113">
        <f t="shared" si="132"/>
        <v>8954.6650124069474</v>
      </c>
    </row>
    <row r="8374" spans="2:11" x14ac:dyDescent="0.3">
      <c r="B8374" s="126">
        <v>13190</v>
      </c>
      <c r="K8374" s="113">
        <f t="shared" si="132"/>
        <v>9917.0471464019847</v>
      </c>
    </row>
    <row r="8375" spans="2:11" x14ac:dyDescent="0.3">
      <c r="B8375" s="126">
        <v>14630</v>
      </c>
      <c r="K8375" s="113">
        <f t="shared" si="132"/>
        <v>10999.727047146402</v>
      </c>
    </row>
    <row r="8376" spans="2:11" x14ac:dyDescent="0.3">
      <c r="B8376" s="126">
        <v>16950</v>
      </c>
      <c r="K8376" s="113">
        <f t="shared" si="132"/>
        <v>12744.044665012407</v>
      </c>
    </row>
    <row r="8377" spans="2:11" x14ac:dyDescent="0.3">
      <c r="B8377" s="126">
        <v>18950</v>
      </c>
      <c r="K8377" s="113">
        <f t="shared" si="132"/>
        <v>14247.766749379653</v>
      </c>
    </row>
    <row r="8378" spans="2:11" x14ac:dyDescent="0.3">
      <c r="B8378" s="126">
        <v>20500</v>
      </c>
      <c r="K8378" s="113">
        <f t="shared" si="132"/>
        <v>15413.151364764268</v>
      </c>
    </row>
    <row r="8379" spans="2:11" x14ac:dyDescent="0.3">
      <c r="B8379" s="126">
        <v>0</v>
      </c>
      <c r="K8379" s="113">
        <f t="shared" si="132"/>
        <v>0</v>
      </c>
    </row>
    <row r="8380" spans="2:11" x14ac:dyDescent="0.3">
      <c r="B8380" s="126">
        <v>0</v>
      </c>
      <c r="K8380" s="113">
        <f t="shared" si="132"/>
        <v>0</v>
      </c>
    </row>
    <row r="8381" spans="2:11" x14ac:dyDescent="0.3">
      <c r="B8381" s="126">
        <v>0</v>
      </c>
      <c r="K8381" s="113">
        <f t="shared" si="132"/>
        <v>0</v>
      </c>
    </row>
    <row r="8382" spans="2:11" x14ac:dyDescent="0.3">
      <c r="B8382" s="126">
        <v>0</v>
      </c>
      <c r="K8382" s="113">
        <f t="shared" si="132"/>
        <v>0</v>
      </c>
    </row>
    <row r="8383" spans="2:11" x14ac:dyDescent="0.3">
      <c r="B8383" s="126">
        <v>0</v>
      </c>
      <c r="K8383" s="113">
        <f t="shared" si="132"/>
        <v>0</v>
      </c>
    </row>
    <row r="8384" spans="2:11" x14ac:dyDescent="0.3">
      <c r="B8384" s="126">
        <v>580</v>
      </c>
      <c r="K8384" s="113">
        <f t="shared" si="132"/>
        <v>436.07940446650122</v>
      </c>
    </row>
    <row r="8385" spans="2:11" x14ac:dyDescent="0.3">
      <c r="B8385" s="126">
        <v>1630</v>
      </c>
      <c r="K8385" s="113">
        <f t="shared" si="132"/>
        <v>1225.5334987593053</v>
      </c>
    </row>
    <row r="8386" spans="2:11" x14ac:dyDescent="0.3">
      <c r="B8386" s="126">
        <v>2620</v>
      </c>
      <c r="K8386" s="113">
        <f t="shared" si="132"/>
        <v>1969.8759305210917</v>
      </c>
    </row>
    <row r="8387" spans="2:11" x14ac:dyDescent="0.3">
      <c r="B8387" s="126">
        <v>3590</v>
      </c>
      <c r="K8387" s="113">
        <f t="shared" si="132"/>
        <v>2699.1811414392059</v>
      </c>
    </row>
    <row r="8388" spans="2:11" x14ac:dyDescent="0.3">
      <c r="B8388" s="126">
        <v>4510</v>
      </c>
      <c r="K8388" s="113">
        <f t="shared" si="132"/>
        <v>3390.893300248139</v>
      </c>
    </row>
    <row r="8389" spans="2:11" x14ac:dyDescent="0.3">
      <c r="B8389" s="126">
        <v>5970</v>
      </c>
      <c r="K8389" s="113">
        <f t="shared" si="132"/>
        <v>4488.6104218362279</v>
      </c>
    </row>
    <row r="8390" spans="2:11" x14ac:dyDescent="0.3">
      <c r="B8390" s="126">
        <v>6860</v>
      </c>
      <c r="K8390" s="113">
        <f t="shared" si="132"/>
        <v>5157.7667493796525</v>
      </c>
    </row>
    <row r="8391" spans="2:11" x14ac:dyDescent="0.3">
      <c r="B8391" s="126">
        <v>6770</v>
      </c>
      <c r="K8391" s="113">
        <f t="shared" si="132"/>
        <v>5090.0992555831263</v>
      </c>
    </row>
    <row r="8392" spans="2:11" x14ac:dyDescent="0.3">
      <c r="B8392" s="126">
        <v>5620</v>
      </c>
      <c r="K8392" s="113">
        <f t="shared" ref="K8392:K8455" si="133">IF(B8392&gt;0,B8392*(1-(1/4.03)),B8392*(1+(1/3.86)))</f>
        <v>4225.4590570719602</v>
      </c>
    </row>
    <row r="8393" spans="2:11" x14ac:dyDescent="0.3">
      <c r="B8393" s="126">
        <v>46780</v>
      </c>
      <c r="K8393" s="113">
        <f t="shared" si="133"/>
        <v>35172.059553349878</v>
      </c>
    </row>
    <row r="8394" spans="2:11" x14ac:dyDescent="0.3">
      <c r="B8394" s="126">
        <v>39610</v>
      </c>
      <c r="K8394" s="113">
        <f t="shared" si="133"/>
        <v>29781.215880893298</v>
      </c>
    </row>
    <row r="8395" spans="2:11" x14ac:dyDescent="0.3">
      <c r="B8395" s="126">
        <v>35720</v>
      </c>
      <c r="K8395" s="113">
        <f t="shared" si="133"/>
        <v>26856.476426799007</v>
      </c>
    </row>
    <row r="8396" spans="2:11" x14ac:dyDescent="0.3">
      <c r="B8396" s="126">
        <v>33290</v>
      </c>
      <c r="K8396" s="113">
        <f t="shared" si="133"/>
        <v>25029.454094292803</v>
      </c>
    </row>
    <row r="8397" spans="2:11" x14ac:dyDescent="0.3">
      <c r="B8397" s="126">
        <v>33290</v>
      </c>
      <c r="K8397" s="113">
        <f t="shared" si="133"/>
        <v>25029.454094292803</v>
      </c>
    </row>
    <row r="8398" spans="2:11" x14ac:dyDescent="0.3">
      <c r="B8398" s="126">
        <v>34110</v>
      </c>
      <c r="K8398" s="113">
        <f t="shared" si="133"/>
        <v>25645.980148883373</v>
      </c>
    </row>
    <row r="8399" spans="2:11" x14ac:dyDescent="0.3">
      <c r="B8399" s="126">
        <v>35100</v>
      </c>
      <c r="K8399" s="113">
        <f t="shared" si="133"/>
        <v>26390.322580645159</v>
      </c>
    </row>
    <row r="8400" spans="2:11" x14ac:dyDescent="0.3">
      <c r="B8400" s="126">
        <v>0</v>
      </c>
      <c r="K8400" s="113">
        <f t="shared" si="133"/>
        <v>0</v>
      </c>
    </row>
    <row r="8401" spans="2:11" x14ac:dyDescent="0.3">
      <c r="B8401" s="126">
        <v>240</v>
      </c>
      <c r="K8401" s="113">
        <f t="shared" si="133"/>
        <v>180.44665012406946</v>
      </c>
    </row>
    <row r="8402" spans="2:11" x14ac:dyDescent="0.3">
      <c r="B8402" s="126">
        <v>4040</v>
      </c>
      <c r="K8402" s="113">
        <f t="shared" si="133"/>
        <v>3037.518610421836</v>
      </c>
    </row>
    <row r="8403" spans="2:11" x14ac:dyDescent="0.3">
      <c r="B8403" s="126">
        <v>7090</v>
      </c>
      <c r="K8403" s="113">
        <f t="shared" si="133"/>
        <v>5330.6947890818856</v>
      </c>
    </row>
    <row r="8404" spans="2:11" x14ac:dyDescent="0.3">
      <c r="B8404" s="126">
        <v>9410</v>
      </c>
      <c r="K8404" s="113">
        <f t="shared" si="133"/>
        <v>7075.0124069478907</v>
      </c>
    </row>
    <row r="8405" spans="2:11" x14ac:dyDescent="0.3">
      <c r="B8405" s="126">
        <v>11260</v>
      </c>
      <c r="K8405" s="113">
        <f t="shared" si="133"/>
        <v>8465.9553349875932</v>
      </c>
    </row>
    <row r="8406" spans="2:11" x14ac:dyDescent="0.3">
      <c r="B8406" s="126">
        <v>12970</v>
      </c>
      <c r="K8406" s="113">
        <f t="shared" si="133"/>
        <v>9751.6377171215881</v>
      </c>
    </row>
    <row r="8407" spans="2:11" x14ac:dyDescent="0.3">
      <c r="B8407" s="126">
        <v>14310</v>
      </c>
      <c r="K8407" s="113">
        <f t="shared" si="133"/>
        <v>10759.131513647642</v>
      </c>
    </row>
    <row r="8408" spans="2:11" x14ac:dyDescent="0.3">
      <c r="B8408" s="126">
        <v>15560</v>
      </c>
      <c r="K8408" s="113">
        <f t="shared" si="133"/>
        <v>11698.957816377171</v>
      </c>
    </row>
    <row r="8409" spans="2:11" x14ac:dyDescent="0.3">
      <c r="B8409" s="126">
        <v>16920</v>
      </c>
      <c r="K8409" s="113">
        <f t="shared" si="133"/>
        <v>12721.488833746898</v>
      </c>
    </row>
    <row r="8410" spans="2:11" x14ac:dyDescent="0.3">
      <c r="B8410" s="126">
        <v>18010</v>
      </c>
      <c r="K8410" s="113">
        <f t="shared" si="133"/>
        <v>13541.017369727047</v>
      </c>
    </row>
    <row r="8411" spans="2:11" x14ac:dyDescent="0.3">
      <c r="B8411" s="126">
        <v>19080</v>
      </c>
      <c r="K8411" s="113">
        <f t="shared" si="133"/>
        <v>14345.508684863524</v>
      </c>
    </row>
    <row r="8412" spans="2:11" x14ac:dyDescent="0.3">
      <c r="B8412" s="126">
        <v>20500</v>
      </c>
      <c r="K8412" s="113">
        <f t="shared" si="133"/>
        <v>15413.151364764268</v>
      </c>
    </row>
    <row r="8413" spans="2:11" x14ac:dyDescent="0.3">
      <c r="B8413" s="126">
        <v>69260</v>
      </c>
      <c r="K8413" s="113">
        <f t="shared" si="133"/>
        <v>52073.895781637715</v>
      </c>
    </row>
    <row r="8414" spans="2:11" x14ac:dyDescent="0.3">
      <c r="B8414" s="126">
        <v>60600</v>
      </c>
      <c r="K8414" s="113">
        <f t="shared" si="133"/>
        <v>45562.779156327546</v>
      </c>
    </row>
    <row r="8415" spans="2:11" x14ac:dyDescent="0.3">
      <c r="B8415" s="126">
        <v>49760</v>
      </c>
      <c r="K8415" s="113">
        <f t="shared" si="133"/>
        <v>37412.605459057071</v>
      </c>
    </row>
    <row r="8416" spans="2:11" x14ac:dyDescent="0.3">
      <c r="B8416" s="126">
        <v>40320</v>
      </c>
      <c r="K8416" s="113">
        <f t="shared" si="133"/>
        <v>30315.037220843671</v>
      </c>
    </row>
    <row r="8417" spans="2:11" x14ac:dyDescent="0.3">
      <c r="B8417" s="126">
        <v>30490</v>
      </c>
      <c r="K8417" s="113">
        <f t="shared" si="133"/>
        <v>22924.243176178661</v>
      </c>
    </row>
    <row r="8418" spans="2:11" x14ac:dyDescent="0.3">
      <c r="B8418" s="126">
        <v>22300</v>
      </c>
      <c r="K8418" s="113">
        <f t="shared" si="133"/>
        <v>16766.50124069479</v>
      </c>
    </row>
    <row r="8419" spans="2:11" x14ac:dyDescent="0.3">
      <c r="B8419" s="126">
        <v>16690</v>
      </c>
      <c r="K8419" s="113">
        <f t="shared" si="133"/>
        <v>12548.560794044664</v>
      </c>
    </row>
    <row r="8420" spans="2:11" x14ac:dyDescent="0.3">
      <c r="B8420" s="126">
        <v>11020</v>
      </c>
      <c r="K8420" s="113">
        <f t="shared" si="133"/>
        <v>8285.5086848635237</v>
      </c>
    </row>
    <row r="8421" spans="2:11" x14ac:dyDescent="0.3">
      <c r="B8421" s="126">
        <v>9610</v>
      </c>
      <c r="K8421" s="113">
        <f t="shared" si="133"/>
        <v>7225.3846153846152</v>
      </c>
    </row>
    <row r="8422" spans="2:11" x14ac:dyDescent="0.3">
      <c r="B8422" s="126">
        <v>11220</v>
      </c>
      <c r="K8422" s="113">
        <f t="shared" si="133"/>
        <v>8435.8808933002474</v>
      </c>
    </row>
    <row r="8423" spans="2:11" x14ac:dyDescent="0.3">
      <c r="B8423" s="126">
        <v>15650</v>
      </c>
      <c r="K8423" s="113">
        <f t="shared" si="133"/>
        <v>11766.625310173697</v>
      </c>
    </row>
    <row r="8424" spans="2:11" x14ac:dyDescent="0.3">
      <c r="B8424" s="126">
        <v>23170</v>
      </c>
      <c r="K8424" s="113">
        <f t="shared" si="133"/>
        <v>17420.620347394542</v>
      </c>
    </row>
    <row r="8425" spans="2:11" x14ac:dyDescent="0.3">
      <c r="B8425" s="126">
        <v>29950</v>
      </c>
      <c r="K8425" s="113">
        <f t="shared" si="133"/>
        <v>22518.238213399505</v>
      </c>
    </row>
    <row r="8426" spans="2:11" x14ac:dyDescent="0.3">
      <c r="B8426" s="126">
        <v>36300</v>
      </c>
      <c r="K8426" s="113">
        <f t="shared" si="133"/>
        <v>27292.555831265508</v>
      </c>
    </row>
    <row r="8427" spans="2:11" x14ac:dyDescent="0.3">
      <c r="B8427" s="126">
        <v>0</v>
      </c>
      <c r="K8427" s="113">
        <f t="shared" si="133"/>
        <v>0</v>
      </c>
    </row>
    <row r="8428" spans="2:11" x14ac:dyDescent="0.3">
      <c r="B8428" s="126">
        <v>1620</v>
      </c>
      <c r="K8428" s="113">
        <f t="shared" si="133"/>
        <v>1218.0148883374691</v>
      </c>
    </row>
    <row r="8429" spans="2:11" x14ac:dyDescent="0.3">
      <c r="B8429" s="126">
        <v>8550</v>
      </c>
      <c r="K8429" s="113">
        <f t="shared" si="133"/>
        <v>6428.4119106699754</v>
      </c>
    </row>
    <row r="8430" spans="2:11" x14ac:dyDescent="0.3">
      <c r="B8430" s="126">
        <v>11810</v>
      </c>
      <c r="K8430" s="113">
        <f t="shared" si="133"/>
        <v>8879.4789081885847</v>
      </c>
    </row>
    <row r="8431" spans="2:11" x14ac:dyDescent="0.3">
      <c r="B8431" s="126">
        <v>14110</v>
      </c>
      <c r="K8431" s="113">
        <f t="shared" si="133"/>
        <v>10608.759305210919</v>
      </c>
    </row>
    <row r="8432" spans="2:11" x14ac:dyDescent="0.3">
      <c r="B8432" s="126">
        <v>16040</v>
      </c>
      <c r="K8432" s="113">
        <f t="shared" si="133"/>
        <v>12059.85111662531</v>
      </c>
    </row>
    <row r="8433" spans="2:11" x14ac:dyDescent="0.3">
      <c r="B8433" s="126">
        <v>17510</v>
      </c>
      <c r="K8433" s="113">
        <f t="shared" si="133"/>
        <v>13165.086848635236</v>
      </c>
    </row>
    <row r="8434" spans="2:11" x14ac:dyDescent="0.3">
      <c r="B8434" s="126">
        <v>18270</v>
      </c>
      <c r="K8434" s="113">
        <f t="shared" si="133"/>
        <v>13736.501240694788</v>
      </c>
    </row>
    <row r="8435" spans="2:11" x14ac:dyDescent="0.3">
      <c r="B8435" s="126">
        <v>18880</v>
      </c>
      <c r="K8435" s="113">
        <f t="shared" si="133"/>
        <v>14195.136476426798</v>
      </c>
    </row>
    <row r="8436" spans="2:11" x14ac:dyDescent="0.3">
      <c r="B8436" s="126">
        <v>19430</v>
      </c>
      <c r="K8436" s="113">
        <f t="shared" si="133"/>
        <v>14608.660049627792</v>
      </c>
    </row>
    <row r="8437" spans="2:11" x14ac:dyDescent="0.3">
      <c r="B8437" s="126">
        <v>66890</v>
      </c>
      <c r="K8437" s="113">
        <f t="shared" si="133"/>
        <v>50291.985111662529</v>
      </c>
    </row>
    <row r="8438" spans="2:11" x14ac:dyDescent="0.3">
      <c r="B8438" s="126">
        <v>58860</v>
      </c>
      <c r="K8438" s="113">
        <f t="shared" si="133"/>
        <v>44254.540942928041</v>
      </c>
    </row>
    <row r="8439" spans="2:11" x14ac:dyDescent="0.3">
      <c r="B8439" s="126">
        <v>46470</v>
      </c>
      <c r="K8439" s="113">
        <f t="shared" si="133"/>
        <v>34938.982630272949</v>
      </c>
    </row>
    <row r="8440" spans="2:11" x14ac:dyDescent="0.3">
      <c r="B8440" s="126">
        <v>33940</v>
      </c>
      <c r="K8440" s="113">
        <f t="shared" si="133"/>
        <v>25518.163771712159</v>
      </c>
    </row>
    <row r="8441" spans="2:11" x14ac:dyDescent="0.3">
      <c r="B8441" s="126">
        <v>24560</v>
      </c>
      <c r="K8441" s="113">
        <f t="shared" si="133"/>
        <v>18465.707196029776</v>
      </c>
    </row>
    <row r="8442" spans="2:11" x14ac:dyDescent="0.3">
      <c r="B8442" s="126">
        <v>15760</v>
      </c>
      <c r="K8442" s="113">
        <f t="shared" si="133"/>
        <v>11849.330024813895</v>
      </c>
    </row>
    <row r="8443" spans="2:11" x14ac:dyDescent="0.3">
      <c r="B8443" s="126">
        <v>8090</v>
      </c>
      <c r="K8443" s="113">
        <f t="shared" si="133"/>
        <v>6082.5558312655085</v>
      </c>
    </row>
    <row r="8444" spans="2:11" x14ac:dyDescent="0.3">
      <c r="B8444" s="126">
        <v>760</v>
      </c>
      <c r="K8444" s="113">
        <f t="shared" si="133"/>
        <v>571.41439205955339</v>
      </c>
    </row>
    <row r="8445" spans="2:11" x14ac:dyDescent="0.3">
      <c r="B8445" s="126">
        <v>0</v>
      </c>
      <c r="K8445" s="113">
        <f t="shared" si="133"/>
        <v>0</v>
      </c>
    </row>
    <row r="8446" spans="2:11" x14ac:dyDescent="0.3">
      <c r="B8446" s="126">
        <v>20</v>
      </c>
      <c r="K8446" s="113">
        <f t="shared" si="133"/>
        <v>15.037220843672456</v>
      </c>
    </row>
    <row r="8447" spans="2:11" x14ac:dyDescent="0.3">
      <c r="B8447" s="126">
        <v>2100</v>
      </c>
      <c r="K8447" s="113">
        <f t="shared" si="133"/>
        <v>1578.9081885856078</v>
      </c>
    </row>
    <row r="8448" spans="2:11" x14ac:dyDescent="0.3">
      <c r="B8448" s="126">
        <v>8730</v>
      </c>
      <c r="K8448" s="113">
        <f t="shared" si="133"/>
        <v>6563.7468982630271</v>
      </c>
    </row>
    <row r="8449" spans="2:11" x14ac:dyDescent="0.3">
      <c r="B8449" s="126">
        <v>16850</v>
      </c>
      <c r="K8449" s="113">
        <f t="shared" si="133"/>
        <v>12668.858560794044</v>
      </c>
    </row>
    <row r="8450" spans="2:11" x14ac:dyDescent="0.3">
      <c r="B8450" s="126">
        <v>24720</v>
      </c>
      <c r="K8450" s="113">
        <f t="shared" si="133"/>
        <v>18586.004962779156</v>
      </c>
    </row>
    <row r="8451" spans="2:11" x14ac:dyDescent="0.3">
      <c r="B8451" s="126">
        <v>0</v>
      </c>
      <c r="K8451" s="113">
        <f t="shared" si="133"/>
        <v>0</v>
      </c>
    </row>
    <row r="8452" spans="2:11" x14ac:dyDescent="0.3">
      <c r="B8452" s="126">
        <v>0</v>
      </c>
      <c r="K8452" s="113">
        <f t="shared" si="133"/>
        <v>0</v>
      </c>
    </row>
    <row r="8453" spans="2:11" x14ac:dyDescent="0.3">
      <c r="B8453" s="126">
        <v>360</v>
      </c>
      <c r="K8453" s="113">
        <f t="shared" si="133"/>
        <v>270.66997518610424</v>
      </c>
    </row>
    <row r="8454" spans="2:11" x14ac:dyDescent="0.3">
      <c r="B8454" s="126">
        <v>3870</v>
      </c>
      <c r="K8454" s="113">
        <f t="shared" si="133"/>
        <v>2909.7022332506203</v>
      </c>
    </row>
    <row r="8455" spans="2:11" x14ac:dyDescent="0.3">
      <c r="B8455" s="126">
        <v>7160</v>
      </c>
      <c r="K8455" s="113">
        <f t="shared" si="133"/>
        <v>5383.3250620347389</v>
      </c>
    </row>
    <row r="8456" spans="2:11" x14ac:dyDescent="0.3">
      <c r="B8456" s="126">
        <v>9590</v>
      </c>
      <c r="K8456" s="113">
        <f t="shared" ref="K8456:K8519" si="134">IF(B8456&gt;0,B8456*(1-(1/4.03)),B8456*(1+(1/3.86)))</f>
        <v>7210.3473945409432</v>
      </c>
    </row>
    <row r="8457" spans="2:11" x14ac:dyDescent="0.3">
      <c r="B8457" s="126">
        <v>11420</v>
      </c>
      <c r="K8457" s="113">
        <f t="shared" si="134"/>
        <v>8586.2531017369729</v>
      </c>
    </row>
    <row r="8458" spans="2:11" x14ac:dyDescent="0.3">
      <c r="B8458" s="126">
        <v>13240</v>
      </c>
      <c r="K8458" s="113">
        <f t="shared" si="134"/>
        <v>9954.6401985111661</v>
      </c>
    </row>
    <row r="8459" spans="2:11" x14ac:dyDescent="0.3">
      <c r="B8459" s="126">
        <v>14780</v>
      </c>
      <c r="K8459" s="113">
        <f t="shared" si="134"/>
        <v>11112.506203473946</v>
      </c>
    </row>
    <row r="8460" spans="2:11" x14ac:dyDescent="0.3">
      <c r="B8460" s="126">
        <v>16170.000000000002</v>
      </c>
      <c r="K8460" s="113">
        <f t="shared" si="134"/>
        <v>12157.593052109183</v>
      </c>
    </row>
    <row r="8461" spans="2:11" x14ac:dyDescent="0.3">
      <c r="B8461" s="126">
        <v>61910</v>
      </c>
      <c r="K8461" s="113">
        <f t="shared" si="134"/>
        <v>46547.717121588088</v>
      </c>
    </row>
    <row r="8462" spans="2:11" x14ac:dyDescent="0.3">
      <c r="B8462" s="126">
        <v>55020</v>
      </c>
      <c r="K8462" s="113">
        <f t="shared" si="134"/>
        <v>41367.394540942929</v>
      </c>
    </row>
    <row r="8463" spans="2:11" x14ac:dyDescent="0.3">
      <c r="B8463" s="126">
        <v>42120</v>
      </c>
      <c r="K8463" s="113">
        <f t="shared" si="134"/>
        <v>31668.387096774193</v>
      </c>
    </row>
    <row r="8464" spans="2:11" x14ac:dyDescent="0.3">
      <c r="B8464" s="126">
        <v>29010</v>
      </c>
      <c r="K8464" s="113">
        <f t="shared" si="134"/>
        <v>21811.488833746898</v>
      </c>
    </row>
    <row r="8465" spans="2:11" x14ac:dyDescent="0.3">
      <c r="B8465" s="126">
        <v>20710</v>
      </c>
      <c r="K8465" s="113">
        <f t="shared" si="134"/>
        <v>15571.042183622829</v>
      </c>
    </row>
    <row r="8466" spans="2:11" x14ac:dyDescent="0.3">
      <c r="B8466" s="126">
        <v>15580</v>
      </c>
      <c r="K8466" s="113">
        <f t="shared" si="134"/>
        <v>11713.995037220844</v>
      </c>
    </row>
    <row r="8467" spans="2:11" x14ac:dyDescent="0.3">
      <c r="B8467" s="126">
        <v>11910</v>
      </c>
      <c r="K8467" s="113">
        <f t="shared" si="134"/>
        <v>8954.6650124069474</v>
      </c>
    </row>
    <row r="8468" spans="2:11" x14ac:dyDescent="0.3">
      <c r="B8468" s="126">
        <v>10140</v>
      </c>
      <c r="K8468" s="113">
        <f t="shared" si="134"/>
        <v>7623.8709677419356</v>
      </c>
    </row>
    <row r="8469" spans="2:11" x14ac:dyDescent="0.3">
      <c r="B8469" s="126">
        <v>8590</v>
      </c>
      <c r="K8469" s="113">
        <f t="shared" si="134"/>
        <v>6458.4863523573204</v>
      </c>
    </row>
    <row r="8470" spans="2:11" x14ac:dyDescent="0.3">
      <c r="B8470" s="126">
        <v>9050</v>
      </c>
      <c r="K8470" s="113">
        <f t="shared" si="134"/>
        <v>6804.3424317617864</v>
      </c>
    </row>
    <row r="8471" spans="2:11" x14ac:dyDescent="0.3">
      <c r="B8471" s="126">
        <v>11400</v>
      </c>
      <c r="K8471" s="113">
        <f t="shared" si="134"/>
        <v>8571.2158808933</v>
      </c>
    </row>
    <row r="8472" spans="2:11" x14ac:dyDescent="0.3">
      <c r="B8472" s="126">
        <v>16390</v>
      </c>
      <c r="K8472" s="113">
        <f t="shared" si="134"/>
        <v>12323.002481389578</v>
      </c>
    </row>
    <row r="8473" spans="2:11" x14ac:dyDescent="0.3">
      <c r="B8473" s="126">
        <v>21710</v>
      </c>
      <c r="K8473" s="113">
        <f t="shared" si="134"/>
        <v>16322.903225806451</v>
      </c>
    </row>
    <row r="8474" spans="2:11" x14ac:dyDescent="0.3">
      <c r="B8474" s="126">
        <v>26200</v>
      </c>
      <c r="K8474" s="113">
        <f t="shared" si="134"/>
        <v>19698.759305210919</v>
      </c>
    </row>
    <row r="8475" spans="2:11" x14ac:dyDescent="0.3">
      <c r="B8475" s="126">
        <v>0</v>
      </c>
      <c r="K8475" s="113">
        <f t="shared" si="134"/>
        <v>0</v>
      </c>
    </row>
    <row r="8476" spans="2:11" x14ac:dyDescent="0.3">
      <c r="B8476" s="126">
        <v>0</v>
      </c>
      <c r="K8476" s="113">
        <f t="shared" si="134"/>
        <v>0</v>
      </c>
    </row>
    <row r="8477" spans="2:11" x14ac:dyDescent="0.3">
      <c r="B8477" s="126">
        <v>0</v>
      </c>
      <c r="K8477" s="113">
        <f t="shared" si="134"/>
        <v>0</v>
      </c>
    </row>
    <row r="8478" spans="2:11" x14ac:dyDescent="0.3">
      <c r="B8478" s="126">
        <v>210</v>
      </c>
      <c r="K8478" s="113">
        <f t="shared" si="134"/>
        <v>157.89081885856081</v>
      </c>
    </row>
    <row r="8479" spans="2:11" x14ac:dyDescent="0.3">
      <c r="B8479" s="126">
        <v>1590</v>
      </c>
      <c r="K8479" s="113">
        <f t="shared" si="134"/>
        <v>1195.4590570719604</v>
      </c>
    </row>
    <row r="8480" spans="2:11" x14ac:dyDescent="0.3">
      <c r="B8480" s="126">
        <v>3510</v>
      </c>
      <c r="K8480" s="113">
        <f t="shared" si="134"/>
        <v>2639.0322580645161</v>
      </c>
    </row>
    <row r="8481" spans="2:11" x14ac:dyDescent="0.3">
      <c r="B8481" s="126">
        <v>5150</v>
      </c>
      <c r="K8481" s="113">
        <f t="shared" si="134"/>
        <v>3872.0843672456576</v>
      </c>
    </row>
    <row r="8482" spans="2:11" x14ac:dyDescent="0.3">
      <c r="B8482" s="126">
        <v>6640</v>
      </c>
      <c r="K8482" s="113">
        <f t="shared" si="134"/>
        <v>4992.357320099256</v>
      </c>
    </row>
    <row r="8483" spans="2:11" x14ac:dyDescent="0.3">
      <c r="B8483" s="126">
        <v>7930</v>
      </c>
      <c r="K8483" s="113">
        <f t="shared" si="134"/>
        <v>5962.2580645161288</v>
      </c>
    </row>
    <row r="8484" spans="2:11" x14ac:dyDescent="0.3">
      <c r="B8484" s="126">
        <v>9110</v>
      </c>
      <c r="K8484" s="113">
        <f t="shared" si="134"/>
        <v>6849.4540942928043</v>
      </c>
    </row>
    <row r="8485" spans="2:11" x14ac:dyDescent="0.3">
      <c r="B8485" s="126">
        <v>52640</v>
      </c>
      <c r="K8485" s="113">
        <f t="shared" si="134"/>
        <v>39577.965260545905</v>
      </c>
    </row>
    <row r="8486" spans="2:11" x14ac:dyDescent="0.3">
      <c r="B8486" s="126">
        <v>43830</v>
      </c>
      <c r="K8486" s="113">
        <f t="shared" si="134"/>
        <v>32954.06947890819</v>
      </c>
    </row>
    <row r="8487" spans="2:11" x14ac:dyDescent="0.3">
      <c r="B8487" s="126">
        <v>33660</v>
      </c>
      <c r="K8487" s="113">
        <f t="shared" si="134"/>
        <v>25307.642679900746</v>
      </c>
    </row>
    <row r="8488" spans="2:11" x14ac:dyDescent="0.3">
      <c r="B8488" s="126">
        <v>25910</v>
      </c>
      <c r="K8488" s="113">
        <f t="shared" si="134"/>
        <v>19480.719602977668</v>
      </c>
    </row>
    <row r="8489" spans="2:11" x14ac:dyDescent="0.3">
      <c r="B8489" s="126">
        <v>19080</v>
      </c>
      <c r="K8489" s="113">
        <f t="shared" si="134"/>
        <v>14345.508684863524</v>
      </c>
    </row>
    <row r="8490" spans="2:11" x14ac:dyDescent="0.3">
      <c r="B8490" s="126">
        <v>13610</v>
      </c>
      <c r="K8490" s="113">
        <f t="shared" si="134"/>
        <v>10232.828784119107</v>
      </c>
    </row>
    <row r="8491" spans="2:11" x14ac:dyDescent="0.3">
      <c r="B8491" s="126">
        <v>10170</v>
      </c>
      <c r="K8491" s="113">
        <f t="shared" si="134"/>
        <v>7646.4267990074441</v>
      </c>
    </row>
    <row r="8492" spans="2:11" x14ac:dyDescent="0.3">
      <c r="B8492" s="126">
        <v>6200</v>
      </c>
      <c r="K8492" s="113">
        <f t="shared" si="134"/>
        <v>4661.5384615384619</v>
      </c>
    </row>
    <row r="8493" spans="2:11" x14ac:dyDescent="0.3">
      <c r="B8493" s="126">
        <v>5870</v>
      </c>
      <c r="K8493" s="113">
        <f t="shared" si="134"/>
        <v>4413.4243176178661</v>
      </c>
    </row>
    <row r="8494" spans="2:11" x14ac:dyDescent="0.3">
      <c r="B8494" s="126">
        <v>5090</v>
      </c>
      <c r="K8494" s="113">
        <f t="shared" si="134"/>
        <v>3826.9727047146403</v>
      </c>
    </row>
    <row r="8495" spans="2:11" x14ac:dyDescent="0.3">
      <c r="B8495" s="126">
        <v>7400</v>
      </c>
      <c r="K8495" s="113">
        <f t="shared" si="134"/>
        <v>5563.7717121588084</v>
      </c>
    </row>
    <row r="8496" spans="2:11" x14ac:dyDescent="0.3">
      <c r="B8496" s="126">
        <v>10680</v>
      </c>
      <c r="K8496" s="113">
        <f t="shared" si="134"/>
        <v>8029.8759305210915</v>
      </c>
    </row>
    <row r="8497" spans="2:11" x14ac:dyDescent="0.3">
      <c r="B8497" s="126">
        <v>15010</v>
      </c>
      <c r="K8497" s="113">
        <f t="shared" si="134"/>
        <v>11285.434243176178</v>
      </c>
    </row>
    <row r="8498" spans="2:11" x14ac:dyDescent="0.3">
      <c r="B8498" s="126">
        <v>20140</v>
      </c>
      <c r="K8498" s="113">
        <f t="shared" si="134"/>
        <v>15142.481389578164</v>
      </c>
    </row>
    <row r="8499" spans="2:11" x14ac:dyDescent="0.3">
      <c r="B8499" s="126">
        <v>0</v>
      </c>
      <c r="K8499" s="113">
        <f t="shared" si="134"/>
        <v>0</v>
      </c>
    </row>
    <row r="8500" spans="2:11" x14ac:dyDescent="0.3">
      <c r="B8500" s="126">
        <v>0</v>
      </c>
      <c r="K8500" s="113">
        <f t="shared" si="134"/>
        <v>0</v>
      </c>
    </row>
    <row r="8501" spans="2:11" x14ac:dyDescent="0.3">
      <c r="B8501" s="126">
        <v>0</v>
      </c>
      <c r="K8501" s="113">
        <f t="shared" si="134"/>
        <v>0</v>
      </c>
    </row>
    <row r="8502" spans="2:11" x14ac:dyDescent="0.3">
      <c r="B8502" s="126">
        <v>310</v>
      </c>
      <c r="K8502" s="113">
        <f t="shared" si="134"/>
        <v>233.07692307692307</v>
      </c>
    </row>
    <row r="8503" spans="2:11" x14ac:dyDescent="0.3">
      <c r="B8503" s="126">
        <v>3860</v>
      </c>
      <c r="K8503" s="113">
        <f t="shared" si="134"/>
        <v>2902.1836228287839</v>
      </c>
    </row>
    <row r="8504" spans="2:11" x14ac:dyDescent="0.3">
      <c r="B8504" s="126">
        <v>7070</v>
      </c>
      <c r="K8504" s="113">
        <f t="shared" si="134"/>
        <v>5315.6575682382136</v>
      </c>
    </row>
    <row r="8505" spans="2:11" x14ac:dyDescent="0.3">
      <c r="B8505" s="126">
        <v>9510</v>
      </c>
      <c r="K8505" s="113">
        <f t="shared" si="134"/>
        <v>7150.1985111662534</v>
      </c>
    </row>
    <row r="8506" spans="2:11" x14ac:dyDescent="0.3">
      <c r="B8506" s="126">
        <v>11570</v>
      </c>
      <c r="K8506" s="113">
        <f t="shared" si="134"/>
        <v>8699.0322580645152</v>
      </c>
    </row>
    <row r="8507" spans="2:11" x14ac:dyDescent="0.3">
      <c r="B8507" s="126">
        <v>13440</v>
      </c>
      <c r="K8507" s="113">
        <f t="shared" si="134"/>
        <v>10105.012406947892</v>
      </c>
    </row>
    <row r="8508" spans="2:11" x14ac:dyDescent="0.3">
      <c r="B8508" s="126">
        <v>15180</v>
      </c>
      <c r="K8508" s="113">
        <f t="shared" si="134"/>
        <v>11413.250620347395</v>
      </c>
    </row>
    <row r="8509" spans="2:11" x14ac:dyDescent="0.3">
      <c r="B8509" s="126">
        <v>59650</v>
      </c>
      <c r="K8509" s="113">
        <f t="shared" si="134"/>
        <v>44848.511166253098</v>
      </c>
    </row>
    <row r="8510" spans="2:11" x14ac:dyDescent="0.3">
      <c r="B8510" s="126">
        <v>54630</v>
      </c>
      <c r="K8510" s="113">
        <f t="shared" si="134"/>
        <v>41074.168734491315</v>
      </c>
    </row>
    <row r="8511" spans="2:11" x14ac:dyDescent="0.3">
      <c r="B8511" s="126">
        <v>44620</v>
      </c>
      <c r="K8511" s="113">
        <f t="shared" si="134"/>
        <v>33548.039702233247</v>
      </c>
    </row>
    <row r="8512" spans="2:11" x14ac:dyDescent="0.3">
      <c r="B8512" s="126">
        <v>36980</v>
      </c>
      <c r="K8512" s="113">
        <f t="shared" si="134"/>
        <v>27803.821339950373</v>
      </c>
    </row>
    <row r="8513" spans="2:11" x14ac:dyDescent="0.3">
      <c r="B8513" s="126">
        <v>31260</v>
      </c>
      <c r="K8513" s="113">
        <f t="shared" si="134"/>
        <v>23503.176178660051</v>
      </c>
    </row>
    <row r="8514" spans="2:11" x14ac:dyDescent="0.3">
      <c r="B8514" s="126">
        <v>25300</v>
      </c>
      <c r="K8514" s="113">
        <f t="shared" si="134"/>
        <v>19022.084367245658</v>
      </c>
    </row>
    <row r="8515" spans="2:11" x14ac:dyDescent="0.3">
      <c r="B8515" s="126">
        <v>20370</v>
      </c>
      <c r="K8515" s="113">
        <f t="shared" si="134"/>
        <v>15315.409429280397</v>
      </c>
    </row>
    <row r="8516" spans="2:11" x14ac:dyDescent="0.3">
      <c r="B8516" s="126">
        <v>14680</v>
      </c>
      <c r="K8516" s="113">
        <f t="shared" si="134"/>
        <v>11037.320099255583</v>
      </c>
    </row>
    <row r="8517" spans="2:11" x14ac:dyDescent="0.3">
      <c r="B8517" s="126">
        <v>12310</v>
      </c>
      <c r="K8517" s="113">
        <f t="shared" si="134"/>
        <v>9255.4094292803966</v>
      </c>
    </row>
    <row r="8518" spans="2:11" x14ac:dyDescent="0.3">
      <c r="B8518" s="126">
        <v>12660</v>
      </c>
      <c r="K8518" s="113">
        <f t="shared" si="134"/>
        <v>9518.5607940446644</v>
      </c>
    </row>
    <row r="8519" spans="2:11" x14ac:dyDescent="0.3">
      <c r="B8519" s="126">
        <v>17050</v>
      </c>
      <c r="K8519" s="113">
        <f t="shared" si="134"/>
        <v>12819.23076923077</v>
      </c>
    </row>
    <row r="8520" spans="2:11" x14ac:dyDescent="0.3">
      <c r="B8520" s="126">
        <v>25380</v>
      </c>
      <c r="K8520" s="113">
        <f t="shared" ref="K8520:K8583" si="135">IF(B8520&gt;0,B8520*(1-(1/4.03)),B8520*(1+(1/3.86)))</f>
        <v>19082.233250620346</v>
      </c>
    </row>
    <row r="8521" spans="2:11" x14ac:dyDescent="0.3">
      <c r="B8521" s="126">
        <v>32710</v>
      </c>
      <c r="K8521" s="113">
        <f t="shared" si="135"/>
        <v>24593.374689826302</v>
      </c>
    </row>
    <row r="8522" spans="2:11" x14ac:dyDescent="0.3">
      <c r="B8522" s="126">
        <v>38500</v>
      </c>
      <c r="K8522" s="113">
        <f t="shared" si="135"/>
        <v>28946.650124069478</v>
      </c>
    </row>
    <row r="8523" spans="2:11" x14ac:dyDescent="0.3">
      <c r="B8523" s="126">
        <v>0</v>
      </c>
      <c r="K8523" s="113">
        <f t="shared" si="135"/>
        <v>0</v>
      </c>
    </row>
    <row r="8524" spans="2:11" x14ac:dyDescent="0.3">
      <c r="B8524" s="126">
        <v>3280</v>
      </c>
      <c r="K8524" s="113">
        <f t="shared" si="135"/>
        <v>2466.1042183622831</v>
      </c>
    </row>
    <row r="8525" spans="2:11" x14ac:dyDescent="0.3">
      <c r="B8525" s="126">
        <v>10070</v>
      </c>
      <c r="K8525" s="113">
        <f t="shared" si="135"/>
        <v>7571.2406947890822</v>
      </c>
    </row>
    <row r="8526" spans="2:11" x14ac:dyDescent="0.3">
      <c r="B8526" s="126">
        <v>13420</v>
      </c>
      <c r="K8526" s="113">
        <f t="shared" si="135"/>
        <v>10089.975186104219</v>
      </c>
    </row>
    <row r="8527" spans="2:11" x14ac:dyDescent="0.3">
      <c r="B8527" s="126">
        <v>15970</v>
      </c>
      <c r="K8527" s="113">
        <f t="shared" si="135"/>
        <v>12007.220843672456</v>
      </c>
    </row>
    <row r="8528" spans="2:11" x14ac:dyDescent="0.3">
      <c r="B8528" s="126">
        <v>18390</v>
      </c>
      <c r="K8528" s="113">
        <f t="shared" si="135"/>
        <v>13826.724565756824</v>
      </c>
    </row>
    <row r="8529" spans="2:11" x14ac:dyDescent="0.3">
      <c r="B8529" s="126">
        <v>20460</v>
      </c>
      <c r="K8529" s="113">
        <f t="shared" si="135"/>
        <v>15383.076923076924</v>
      </c>
    </row>
    <row r="8530" spans="2:11" x14ac:dyDescent="0.3">
      <c r="B8530" s="126">
        <v>22210</v>
      </c>
      <c r="K8530" s="113">
        <f t="shared" si="135"/>
        <v>16698.833746898265</v>
      </c>
    </row>
    <row r="8531" spans="2:11" x14ac:dyDescent="0.3">
      <c r="B8531" s="126">
        <v>23960</v>
      </c>
      <c r="K8531" s="113">
        <f t="shared" si="135"/>
        <v>18014.590570719603</v>
      </c>
    </row>
    <row r="8532" spans="2:11" x14ac:dyDescent="0.3">
      <c r="B8532" s="126">
        <v>25580</v>
      </c>
      <c r="K8532" s="113">
        <f t="shared" si="135"/>
        <v>19232.605459057071</v>
      </c>
    </row>
    <row r="8533" spans="2:11" x14ac:dyDescent="0.3">
      <c r="B8533" s="126">
        <v>26980</v>
      </c>
      <c r="K8533" s="113">
        <f t="shared" si="135"/>
        <v>20285.210918114142</v>
      </c>
    </row>
    <row r="8534" spans="2:11" x14ac:dyDescent="0.3">
      <c r="B8534" s="126">
        <v>76090</v>
      </c>
      <c r="K8534" s="113">
        <f t="shared" si="135"/>
        <v>57209.106699751857</v>
      </c>
    </row>
    <row r="8535" spans="2:11" x14ac:dyDescent="0.3">
      <c r="B8535" s="126">
        <v>71090</v>
      </c>
      <c r="K8535" s="113">
        <f t="shared" si="135"/>
        <v>53449.801488833749</v>
      </c>
    </row>
    <row r="8536" spans="2:11" x14ac:dyDescent="0.3">
      <c r="B8536" s="126">
        <v>60020</v>
      </c>
      <c r="K8536" s="113">
        <f t="shared" si="135"/>
        <v>45126.699751861044</v>
      </c>
    </row>
    <row r="8537" spans="2:11" x14ac:dyDescent="0.3">
      <c r="B8537" s="126">
        <v>49070</v>
      </c>
      <c r="K8537" s="113">
        <f t="shared" si="135"/>
        <v>36893.821339950373</v>
      </c>
    </row>
    <row r="8538" spans="2:11" x14ac:dyDescent="0.3">
      <c r="B8538" s="126">
        <v>38140</v>
      </c>
      <c r="K8538" s="113">
        <f t="shared" si="135"/>
        <v>28675.980148883373</v>
      </c>
    </row>
    <row r="8539" spans="2:11" x14ac:dyDescent="0.3">
      <c r="B8539" s="126">
        <v>28850</v>
      </c>
      <c r="K8539" s="113">
        <f t="shared" si="135"/>
        <v>21691.191066997519</v>
      </c>
    </row>
    <row r="8540" spans="2:11" x14ac:dyDescent="0.3">
      <c r="B8540" s="126">
        <v>22560</v>
      </c>
      <c r="K8540" s="113">
        <f t="shared" si="135"/>
        <v>16961.985111662532</v>
      </c>
    </row>
    <row r="8541" spans="2:11" x14ac:dyDescent="0.3">
      <c r="B8541" s="126">
        <v>19500</v>
      </c>
      <c r="K8541" s="113">
        <f t="shared" si="135"/>
        <v>14661.290322580646</v>
      </c>
    </row>
    <row r="8542" spans="2:11" x14ac:dyDescent="0.3">
      <c r="B8542" s="126">
        <v>19370</v>
      </c>
      <c r="K8542" s="113">
        <f t="shared" si="135"/>
        <v>14563.548387096775</v>
      </c>
    </row>
    <row r="8543" spans="2:11" x14ac:dyDescent="0.3">
      <c r="B8543" s="126">
        <v>22510</v>
      </c>
      <c r="K8543" s="113">
        <f t="shared" si="135"/>
        <v>16924.392059553349</v>
      </c>
    </row>
    <row r="8544" spans="2:11" x14ac:dyDescent="0.3">
      <c r="B8544" s="126">
        <v>29580</v>
      </c>
      <c r="K8544" s="113">
        <f t="shared" si="135"/>
        <v>22240.049627791563</v>
      </c>
    </row>
    <row r="8545" spans="2:11" x14ac:dyDescent="0.3">
      <c r="B8545" s="126">
        <v>35880</v>
      </c>
      <c r="K8545" s="113">
        <f t="shared" si="135"/>
        <v>26976.774193548386</v>
      </c>
    </row>
    <row r="8546" spans="2:11" x14ac:dyDescent="0.3">
      <c r="B8546" s="126">
        <v>39110</v>
      </c>
      <c r="K8546" s="113">
        <f t="shared" si="135"/>
        <v>29405.285359801488</v>
      </c>
    </row>
    <row r="8547" spans="2:11" x14ac:dyDescent="0.3">
      <c r="B8547" s="126">
        <v>0</v>
      </c>
      <c r="K8547" s="113">
        <f t="shared" si="135"/>
        <v>0</v>
      </c>
    </row>
    <row r="8548" spans="2:11" x14ac:dyDescent="0.3">
      <c r="B8548" s="126">
        <v>2070</v>
      </c>
      <c r="K8548" s="113">
        <f t="shared" si="135"/>
        <v>1556.3523573200991</v>
      </c>
    </row>
    <row r="8549" spans="2:11" x14ac:dyDescent="0.3">
      <c r="B8549" s="126">
        <v>9090</v>
      </c>
      <c r="K8549" s="113">
        <f t="shared" si="135"/>
        <v>6834.4168734491313</v>
      </c>
    </row>
    <row r="8550" spans="2:11" x14ac:dyDescent="0.3">
      <c r="B8550" s="126">
        <v>12300</v>
      </c>
      <c r="K8550" s="113">
        <f t="shared" si="135"/>
        <v>9247.890818858561</v>
      </c>
    </row>
    <row r="8551" spans="2:11" x14ac:dyDescent="0.3">
      <c r="B8551" s="126">
        <v>14500</v>
      </c>
      <c r="K8551" s="113">
        <f t="shared" si="135"/>
        <v>10901.98511166253</v>
      </c>
    </row>
    <row r="8552" spans="2:11" x14ac:dyDescent="0.3">
      <c r="B8552" s="126">
        <v>16290</v>
      </c>
      <c r="K8552" s="113">
        <f t="shared" si="135"/>
        <v>12247.816377171215</v>
      </c>
    </row>
    <row r="8553" spans="2:11" x14ac:dyDescent="0.3">
      <c r="B8553" s="126">
        <v>17400</v>
      </c>
      <c r="K8553" s="113">
        <f t="shared" si="135"/>
        <v>13082.382133995037</v>
      </c>
    </row>
    <row r="8554" spans="2:11" x14ac:dyDescent="0.3">
      <c r="B8554" s="126">
        <v>18550</v>
      </c>
      <c r="K8554" s="113">
        <f t="shared" si="135"/>
        <v>13947.022332506203</v>
      </c>
    </row>
    <row r="8555" spans="2:11" x14ac:dyDescent="0.3">
      <c r="B8555" s="126">
        <v>19160</v>
      </c>
      <c r="K8555" s="113">
        <f t="shared" si="135"/>
        <v>14405.657568238214</v>
      </c>
    </row>
    <row r="8556" spans="2:11" x14ac:dyDescent="0.3">
      <c r="B8556" s="126">
        <v>19030</v>
      </c>
      <c r="K8556" s="113">
        <f t="shared" si="135"/>
        <v>14307.915632754342</v>
      </c>
    </row>
    <row r="8557" spans="2:11" x14ac:dyDescent="0.3">
      <c r="B8557" s="126">
        <v>19380</v>
      </c>
      <c r="K8557" s="113">
        <f t="shared" si="135"/>
        <v>14571.06699751861</v>
      </c>
    </row>
    <row r="8558" spans="2:11" x14ac:dyDescent="0.3">
      <c r="B8558" s="126">
        <v>19870</v>
      </c>
      <c r="K8558" s="113">
        <f t="shared" si="135"/>
        <v>14939.478908188585</v>
      </c>
    </row>
    <row r="8559" spans="2:11" x14ac:dyDescent="0.3">
      <c r="B8559" s="126">
        <v>18690</v>
      </c>
      <c r="K8559" s="113">
        <f t="shared" si="135"/>
        <v>14052.28287841191</v>
      </c>
    </row>
    <row r="8560" spans="2:11" x14ac:dyDescent="0.3">
      <c r="B8560" s="126">
        <v>15410</v>
      </c>
      <c r="K8560" s="113">
        <f t="shared" si="135"/>
        <v>11586.178660049627</v>
      </c>
    </row>
    <row r="8561" spans="2:11" x14ac:dyDescent="0.3">
      <c r="B8561" s="126">
        <v>59600</v>
      </c>
      <c r="K8561" s="113">
        <f t="shared" si="135"/>
        <v>44810.918114143919</v>
      </c>
    </row>
    <row r="8562" spans="2:11" x14ac:dyDescent="0.3">
      <c r="B8562" s="126">
        <v>37050</v>
      </c>
      <c r="K8562" s="113">
        <f t="shared" si="135"/>
        <v>27856.451612903227</v>
      </c>
    </row>
    <row r="8563" spans="2:11" x14ac:dyDescent="0.3">
      <c r="B8563" s="126">
        <v>25260</v>
      </c>
      <c r="K8563" s="113">
        <f t="shared" si="135"/>
        <v>18992.009925558312</v>
      </c>
    </row>
    <row r="8564" spans="2:11" x14ac:dyDescent="0.3">
      <c r="B8564" s="126">
        <v>17280</v>
      </c>
      <c r="K8564" s="113">
        <f t="shared" si="135"/>
        <v>12992.158808933002</v>
      </c>
    </row>
    <row r="8565" spans="2:11" x14ac:dyDescent="0.3">
      <c r="B8565" s="126">
        <v>15490</v>
      </c>
      <c r="K8565" s="113">
        <f t="shared" si="135"/>
        <v>11646.327543424317</v>
      </c>
    </row>
    <row r="8566" spans="2:11" x14ac:dyDescent="0.3">
      <c r="B8566" s="126">
        <v>16280.000000000002</v>
      </c>
      <c r="K8566" s="113">
        <f t="shared" si="135"/>
        <v>12240.297766749381</v>
      </c>
    </row>
    <row r="8567" spans="2:11" x14ac:dyDescent="0.3">
      <c r="B8567" s="126">
        <v>18390</v>
      </c>
      <c r="K8567" s="113">
        <f t="shared" si="135"/>
        <v>13826.724565756824</v>
      </c>
    </row>
    <row r="8568" spans="2:11" x14ac:dyDescent="0.3">
      <c r="B8568" s="126">
        <v>0</v>
      </c>
      <c r="K8568" s="113">
        <f t="shared" si="135"/>
        <v>0</v>
      </c>
    </row>
    <row r="8569" spans="2:11" x14ac:dyDescent="0.3">
      <c r="B8569" s="126">
        <v>0</v>
      </c>
      <c r="K8569" s="113">
        <f t="shared" si="135"/>
        <v>0</v>
      </c>
    </row>
    <row r="8570" spans="2:11" x14ac:dyDescent="0.3">
      <c r="B8570" s="126">
        <v>0</v>
      </c>
      <c r="K8570" s="113">
        <f t="shared" si="135"/>
        <v>0</v>
      </c>
    </row>
    <row r="8571" spans="2:11" x14ac:dyDescent="0.3">
      <c r="B8571" s="126">
        <v>0</v>
      </c>
      <c r="K8571" s="113">
        <f t="shared" si="135"/>
        <v>0</v>
      </c>
    </row>
    <row r="8572" spans="2:11" x14ac:dyDescent="0.3">
      <c r="B8572" s="126">
        <v>260</v>
      </c>
      <c r="K8572" s="113">
        <f t="shared" si="135"/>
        <v>195.48387096774192</v>
      </c>
    </row>
    <row r="8573" spans="2:11" x14ac:dyDescent="0.3">
      <c r="B8573" s="126">
        <v>2850</v>
      </c>
      <c r="K8573" s="113">
        <f t="shared" si="135"/>
        <v>2142.803970223325</v>
      </c>
    </row>
    <row r="8574" spans="2:11" x14ac:dyDescent="0.3">
      <c r="B8574" s="126">
        <v>5630</v>
      </c>
      <c r="K8574" s="113">
        <f t="shared" si="135"/>
        <v>4232.9776674937966</v>
      </c>
    </row>
    <row r="8575" spans="2:11" x14ac:dyDescent="0.3">
      <c r="B8575" s="126">
        <v>7550</v>
      </c>
      <c r="K8575" s="113">
        <f t="shared" si="135"/>
        <v>5676.5508684863526</v>
      </c>
    </row>
    <row r="8576" spans="2:11" x14ac:dyDescent="0.3">
      <c r="B8576" s="126">
        <v>8580</v>
      </c>
      <c r="K8576" s="113">
        <f t="shared" si="135"/>
        <v>6450.9677419354839</v>
      </c>
    </row>
    <row r="8577" spans="2:11" x14ac:dyDescent="0.3">
      <c r="B8577" s="126">
        <v>10120</v>
      </c>
      <c r="K8577" s="113">
        <f t="shared" si="135"/>
        <v>7608.8337468982627</v>
      </c>
    </row>
    <row r="8578" spans="2:11" x14ac:dyDescent="0.3">
      <c r="B8578" s="126">
        <v>11840</v>
      </c>
      <c r="K8578" s="113">
        <f t="shared" si="135"/>
        <v>8902.034739454095</v>
      </c>
    </row>
    <row r="8579" spans="2:11" x14ac:dyDescent="0.3">
      <c r="B8579" s="126">
        <v>13010</v>
      </c>
      <c r="K8579" s="113">
        <f t="shared" si="135"/>
        <v>9781.7121588089321</v>
      </c>
    </row>
    <row r="8580" spans="2:11" x14ac:dyDescent="0.3">
      <c r="B8580" s="126">
        <v>14310</v>
      </c>
      <c r="K8580" s="113">
        <f t="shared" si="135"/>
        <v>10759.131513647642</v>
      </c>
    </row>
    <row r="8581" spans="2:11" x14ac:dyDescent="0.3">
      <c r="B8581" s="126">
        <v>62260</v>
      </c>
      <c r="K8581" s="113">
        <f t="shared" si="135"/>
        <v>46810.868486352359</v>
      </c>
    </row>
    <row r="8582" spans="2:11" x14ac:dyDescent="0.3">
      <c r="B8582" s="126">
        <v>51890</v>
      </c>
      <c r="K8582" s="113">
        <f t="shared" si="135"/>
        <v>39014.06947890819</v>
      </c>
    </row>
    <row r="8583" spans="2:11" x14ac:dyDescent="0.3">
      <c r="B8583" s="126">
        <v>38670</v>
      </c>
      <c r="K8583" s="113">
        <f t="shared" si="135"/>
        <v>29074.466501240695</v>
      </c>
    </row>
    <row r="8584" spans="2:11" x14ac:dyDescent="0.3">
      <c r="B8584" s="126">
        <v>23810</v>
      </c>
      <c r="K8584" s="113">
        <f t="shared" ref="K8584:K8647" si="136">IF(B8584&gt;0,B8584*(1-(1/4.03)),B8584*(1+(1/3.86)))</f>
        <v>17901.811414392061</v>
      </c>
    </row>
    <row r="8585" spans="2:11" x14ac:dyDescent="0.3">
      <c r="B8585" s="126">
        <v>10440</v>
      </c>
      <c r="K8585" s="113">
        <f t="shared" si="136"/>
        <v>7849.429280397022</v>
      </c>
    </row>
    <row r="8586" spans="2:11" x14ac:dyDescent="0.3">
      <c r="B8586" s="126">
        <v>550</v>
      </c>
      <c r="K8586" s="113">
        <f t="shared" si="136"/>
        <v>413.52357320099253</v>
      </c>
    </row>
    <row r="8587" spans="2:11" x14ac:dyDescent="0.3">
      <c r="B8587" s="126">
        <v>0</v>
      </c>
      <c r="K8587" s="113">
        <f t="shared" si="136"/>
        <v>0</v>
      </c>
    </row>
    <row r="8588" spans="2:11" x14ac:dyDescent="0.3">
      <c r="B8588" s="126">
        <v>0</v>
      </c>
      <c r="K8588" s="113">
        <f t="shared" si="136"/>
        <v>0</v>
      </c>
    </row>
    <row r="8589" spans="2:11" x14ac:dyDescent="0.3">
      <c r="B8589" s="126">
        <v>0</v>
      </c>
      <c r="K8589" s="113">
        <f t="shared" si="136"/>
        <v>0</v>
      </c>
    </row>
    <row r="8590" spans="2:11" x14ac:dyDescent="0.3">
      <c r="B8590" s="126">
        <v>0</v>
      </c>
      <c r="K8590" s="113">
        <f t="shared" si="136"/>
        <v>0</v>
      </c>
    </row>
    <row r="8591" spans="2:11" x14ac:dyDescent="0.3">
      <c r="B8591" s="126">
        <v>0</v>
      </c>
      <c r="K8591" s="113">
        <f t="shared" si="136"/>
        <v>0</v>
      </c>
    </row>
    <row r="8592" spans="2:11" x14ac:dyDescent="0.3">
      <c r="B8592" s="126">
        <v>0</v>
      </c>
      <c r="K8592" s="113">
        <f t="shared" si="136"/>
        <v>0</v>
      </c>
    </row>
    <row r="8593" spans="2:11" x14ac:dyDescent="0.3">
      <c r="B8593" s="126">
        <v>0</v>
      </c>
      <c r="K8593" s="113">
        <f t="shared" si="136"/>
        <v>0</v>
      </c>
    </row>
    <row r="8594" spans="2:11" x14ac:dyDescent="0.3">
      <c r="B8594" s="126">
        <v>2400</v>
      </c>
      <c r="K8594" s="113">
        <f t="shared" si="136"/>
        <v>1804.4665012406947</v>
      </c>
    </row>
    <row r="8595" spans="2:11" x14ac:dyDescent="0.3">
      <c r="B8595" s="126">
        <v>0</v>
      </c>
      <c r="K8595" s="113">
        <f t="shared" si="136"/>
        <v>0</v>
      </c>
    </row>
    <row r="8596" spans="2:11" x14ac:dyDescent="0.3">
      <c r="B8596" s="126">
        <v>0</v>
      </c>
      <c r="K8596" s="113">
        <f t="shared" si="136"/>
        <v>0</v>
      </c>
    </row>
    <row r="8597" spans="2:11" x14ac:dyDescent="0.3">
      <c r="B8597" s="126">
        <v>0</v>
      </c>
      <c r="K8597" s="113">
        <f t="shared" si="136"/>
        <v>0</v>
      </c>
    </row>
    <row r="8598" spans="2:11" x14ac:dyDescent="0.3">
      <c r="B8598" s="126">
        <v>0</v>
      </c>
      <c r="K8598" s="113">
        <f t="shared" si="136"/>
        <v>0</v>
      </c>
    </row>
    <row r="8599" spans="2:11" x14ac:dyDescent="0.3">
      <c r="B8599" s="126">
        <v>0</v>
      </c>
      <c r="K8599" s="113">
        <f t="shared" si="136"/>
        <v>0</v>
      </c>
    </row>
    <row r="8600" spans="2:11" x14ac:dyDescent="0.3">
      <c r="B8600" s="126">
        <v>0</v>
      </c>
      <c r="K8600" s="113">
        <f t="shared" si="136"/>
        <v>0</v>
      </c>
    </row>
    <row r="8601" spans="2:11" x14ac:dyDescent="0.3">
      <c r="B8601" s="126">
        <v>0</v>
      </c>
      <c r="K8601" s="113">
        <f t="shared" si="136"/>
        <v>0</v>
      </c>
    </row>
    <row r="8602" spans="2:11" x14ac:dyDescent="0.3">
      <c r="B8602" s="126">
        <v>0</v>
      </c>
      <c r="K8602" s="113">
        <f t="shared" si="136"/>
        <v>0</v>
      </c>
    </row>
    <row r="8603" spans="2:11" x14ac:dyDescent="0.3">
      <c r="B8603" s="126">
        <v>0</v>
      </c>
      <c r="K8603" s="113">
        <f t="shared" si="136"/>
        <v>0</v>
      </c>
    </row>
    <row r="8604" spans="2:11" x14ac:dyDescent="0.3">
      <c r="B8604" s="126">
        <v>0</v>
      </c>
      <c r="K8604" s="113">
        <f t="shared" si="136"/>
        <v>0</v>
      </c>
    </row>
    <row r="8605" spans="2:11" x14ac:dyDescent="0.3">
      <c r="B8605" s="126">
        <v>19890</v>
      </c>
      <c r="K8605" s="113">
        <f t="shared" si="136"/>
        <v>14954.516129032258</v>
      </c>
    </row>
    <row r="8606" spans="2:11" x14ac:dyDescent="0.3">
      <c r="B8606" s="126">
        <v>15950</v>
      </c>
      <c r="K8606" s="113">
        <f t="shared" si="136"/>
        <v>11992.183622828785</v>
      </c>
    </row>
    <row r="8607" spans="2:11" x14ac:dyDescent="0.3">
      <c r="B8607" s="126">
        <v>9200</v>
      </c>
      <c r="K8607" s="113">
        <f t="shared" si="136"/>
        <v>6917.1215880893296</v>
      </c>
    </row>
    <row r="8608" spans="2:11" x14ac:dyDescent="0.3">
      <c r="B8608" s="126">
        <v>3720</v>
      </c>
      <c r="K8608" s="113">
        <f t="shared" si="136"/>
        <v>2796.9230769230767</v>
      </c>
    </row>
    <row r="8609" spans="2:11" x14ac:dyDescent="0.3">
      <c r="B8609" s="126">
        <v>1150</v>
      </c>
      <c r="K8609" s="113">
        <f t="shared" si="136"/>
        <v>864.6401985111662</v>
      </c>
    </row>
    <row r="8610" spans="2:11" x14ac:dyDescent="0.3">
      <c r="B8610" s="126">
        <v>110</v>
      </c>
      <c r="K8610" s="113">
        <f t="shared" si="136"/>
        <v>82.704714640198503</v>
      </c>
    </row>
    <row r="8611" spans="2:11" x14ac:dyDescent="0.3">
      <c r="B8611" s="126">
        <v>60</v>
      </c>
      <c r="K8611" s="113">
        <f t="shared" si="136"/>
        <v>45.111662531017366</v>
      </c>
    </row>
    <row r="8612" spans="2:11" x14ac:dyDescent="0.3">
      <c r="B8612" s="126">
        <v>0</v>
      </c>
      <c r="K8612" s="113">
        <f t="shared" si="136"/>
        <v>0</v>
      </c>
    </row>
    <row r="8613" spans="2:11" x14ac:dyDescent="0.3">
      <c r="B8613" s="126">
        <v>0</v>
      </c>
      <c r="K8613" s="113">
        <f t="shared" si="136"/>
        <v>0</v>
      </c>
    </row>
    <row r="8614" spans="2:11" x14ac:dyDescent="0.3">
      <c r="B8614" s="126">
        <v>0</v>
      </c>
      <c r="K8614" s="113">
        <f t="shared" si="136"/>
        <v>0</v>
      </c>
    </row>
    <row r="8615" spans="2:11" x14ac:dyDescent="0.3">
      <c r="B8615" s="126">
        <v>0</v>
      </c>
      <c r="K8615" s="113">
        <f t="shared" si="136"/>
        <v>0</v>
      </c>
    </row>
    <row r="8616" spans="2:11" x14ac:dyDescent="0.3">
      <c r="B8616" s="126">
        <v>0</v>
      </c>
      <c r="K8616" s="113">
        <f t="shared" si="136"/>
        <v>0</v>
      </c>
    </row>
    <row r="8617" spans="2:11" x14ac:dyDescent="0.3">
      <c r="B8617" s="126">
        <v>870</v>
      </c>
      <c r="K8617" s="113">
        <f t="shared" si="136"/>
        <v>654.1191066997518</v>
      </c>
    </row>
    <row r="8618" spans="2:11" x14ac:dyDescent="0.3">
      <c r="B8618" s="126">
        <v>4370</v>
      </c>
      <c r="K8618" s="113">
        <f t="shared" si="136"/>
        <v>3285.6327543424318</v>
      </c>
    </row>
    <row r="8619" spans="2:11" x14ac:dyDescent="0.3">
      <c r="B8619" s="126">
        <v>0</v>
      </c>
      <c r="K8619" s="113">
        <f t="shared" si="136"/>
        <v>0</v>
      </c>
    </row>
    <row r="8620" spans="2:11" x14ac:dyDescent="0.3">
      <c r="B8620" s="126">
        <v>0</v>
      </c>
      <c r="K8620" s="113">
        <f t="shared" si="136"/>
        <v>0</v>
      </c>
    </row>
    <row r="8621" spans="2:11" x14ac:dyDescent="0.3">
      <c r="B8621" s="126">
        <v>0</v>
      </c>
      <c r="K8621" s="113">
        <f t="shared" si="136"/>
        <v>0</v>
      </c>
    </row>
    <row r="8622" spans="2:11" x14ac:dyDescent="0.3">
      <c r="B8622" s="126">
        <v>0</v>
      </c>
      <c r="K8622" s="113">
        <f t="shared" si="136"/>
        <v>0</v>
      </c>
    </row>
    <row r="8623" spans="2:11" x14ac:dyDescent="0.3">
      <c r="B8623" s="126">
        <v>0</v>
      </c>
      <c r="K8623" s="113">
        <f t="shared" si="136"/>
        <v>0</v>
      </c>
    </row>
    <row r="8624" spans="2:11" x14ac:dyDescent="0.3">
      <c r="B8624" s="126">
        <v>0</v>
      </c>
      <c r="K8624" s="113">
        <f t="shared" si="136"/>
        <v>0</v>
      </c>
    </row>
    <row r="8625" spans="2:11" x14ac:dyDescent="0.3">
      <c r="B8625" s="126">
        <v>0</v>
      </c>
      <c r="K8625" s="113">
        <f t="shared" si="136"/>
        <v>0</v>
      </c>
    </row>
    <row r="8626" spans="2:11" x14ac:dyDescent="0.3">
      <c r="B8626" s="126">
        <v>0</v>
      </c>
      <c r="K8626" s="113">
        <f t="shared" si="136"/>
        <v>0</v>
      </c>
    </row>
    <row r="8627" spans="2:11" x14ac:dyDescent="0.3">
      <c r="B8627" s="126">
        <v>0</v>
      </c>
      <c r="K8627" s="113">
        <f t="shared" si="136"/>
        <v>0</v>
      </c>
    </row>
    <row r="8628" spans="2:11" x14ac:dyDescent="0.3">
      <c r="B8628" s="126">
        <v>0</v>
      </c>
      <c r="K8628" s="113">
        <f t="shared" si="136"/>
        <v>0</v>
      </c>
    </row>
    <row r="8629" spans="2:11" x14ac:dyDescent="0.3">
      <c r="B8629" s="126">
        <v>4630</v>
      </c>
      <c r="K8629" s="113">
        <f t="shared" si="136"/>
        <v>3481.1166253101737</v>
      </c>
    </row>
    <row r="8630" spans="2:11" x14ac:dyDescent="0.3">
      <c r="B8630" s="126">
        <v>770</v>
      </c>
      <c r="K8630" s="113">
        <f t="shared" si="136"/>
        <v>578.93300248138962</v>
      </c>
    </row>
    <row r="8631" spans="2:11" x14ac:dyDescent="0.3">
      <c r="B8631" s="126">
        <v>0</v>
      </c>
      <c r="K8631" s="113">
        <f t="shared" si="136"/>
        <v>0</v>
      </c>
    </row>
    <row r="8632" spans="2:11" x14ac:dyDescent="0.3">
      <c r="B8632" s="126">
        <v>0</v>
      </c>
      <c r="K8632" s="113">
        <f t="shared" si="136"/>
        <v>0</v>
      </c>
    </row>
    <row r="8633" spans="2:11" x14ac:dyDescent="0.3">
      <c r="B8633" s="126">
        <v>-330</v>
      </c>
      <c r="K8633" s="113">
        <f t="shared" si="136"/>
        <v>-415.49222797927462</v>
      </c>
    </row>
    <row r="8634" spans="2:11" x14ac:dyDescent="0.3">
      <c r="B8634" s="126">
        <v>-1590</v>
      </c>
      <c r="K8634" s="113">
        <f t="shared" si="136"/>
        <v>-2001.9170984455959</v>
      </c>
    </row>
    <row r="8635" spans="2:11" x14ac:dyDescent="0.3">
      <c r="B8635" s="126">
        <v>-5390</v>
      </c>
      <c r="K8635" s="113">
        <f t="shared" si="136"/>
        <v>-6786.3730569948184</v>
      </c>
    </row>
    <row r="8636" spans="2:11" x14ac:dyDescent="0.3">
      <c r="B8636" s="126">
        <v>-12060</v>
      </c>
      <c r="K8636" s="113">
        <f t="shared" si="136"/>
        <v>-15184.352331606218</v>
      </c>
    </row>
    <row r="8637" spans="2:11" x14ac:dyDescent="0.3">
      <c r="B8637" s="126">
        <v>-15560</v>
      </c>
      <c r="K8637" s="113">
        <f t="shared" si="136"/>
        <v>-19591.088082901555</v>
      </c>
    </row>
    <row r="8638" spans="2:11" x14ac:dyDescent="0.3">
      <c r="B8638" s="126">
        <v>-17550</v>
      </c>
      <c r="K8638" s="113">
        <f t="shared" si="136"/>
        <v>-22096.632124352331</v>
      </c>
    </row>
    <row r="8639" spans="2:11" x14ac:dyDescent="0.3">
      <c r="B8639" s="126">
        <v>-15400</v>
      </c>
      <c r="K8639" s="113">
        <f t="shared" si="136"/>
        <v>-19389.637305699482</v>
      </c>
    </row>
    <row r="8640" spans="2:11" x14ac:dyDescent="0.3">
      <c r="B8640" s="126">
        <v>-8710</v>
      </c>
      <c r="K8640" s="113">
        <f t="shared" si="136"/>
        <v>-10966.476683937824</v>
      </c>
    </row>
    <row r="8641" spans="2:11" x14ac:dyDescent="0.3">
      <c r="B8641" s="126">
        <v>-3270</v>
      </c>
      <c r="K8641" s="113">
        <f t="shared" si="136"/>
        <v>-4117.1502590673572</v>
      </c>
    </row>
    <row r="8642" spans="2:11" x14ac:dyDescent="0.3">
      <c r="B8642" s="126">
        <v>-430</v>
      </c>
      <c r="K8642" s="113">
        <f t="shared" si="136"/>
        <v>-541.39896373057002</v>
      </c>
    </row>
    <row r="8643" spans="2:11" x14ac:dyDescent="0.3">
      <c r="B8643" s="126">
        <v>0</v>
      </c>
      <c r="K8643" s="113">
        <f t="shared" si="136"/>
        <v>0</v>
      </c>
    </row>
    <row r="8644" spans="2:11" x14ac:dyDescent="0.3">
      <c r="B8644" s="126">
        <v>0</v>
      </c>
      <c r="K8644" s="113">
        <f t="shared" si="136"/>
        <v>0</v>
      </c>
    </row>
    <row r="8645" spans="2:11" x14ac:dyDescent="0.3">
      <c r="B8645" s="126">
        <v>0</v>
      </c>
      <c r="K8645" s="113">
        <f t="shared" si="136"/>
        <v>0</v>
      </c>
    </row>
    <row r="8646" spans="2:11" x14ac:dyDescent="0.3">
      <c r="B8646" s="126">
        <v>0</v>
      </c>
      <c r="K8646" s="113">
        <f t="shared" si="136"/>
        <v>0</v>
      </c>
    </row>
    <row r="8647" spans="2:11" x14ac:dyDescent="0.3">
      <c r="B8647" s="126">
        <v>0</v>
      </c>
      <c r="K8647" s="113">
        <f t="shared" si="136"/>
        <v>0</v>
      </c>
    </row>
    <row r="8648" spans="2:11" x14ac:dyDescent="0.3">
      <c r="B8648" s="126">
        <v>0</v>
      </c>
      <c r="K8648" s="113">
        <f t="shared" ref="K8648:K8711" si="137">IF(B8648&gt;0,B8648*(1-(1/4.03)),B8648*(1+(1/3.86)))</f>
        <v>0</v>
      </c>
    </row>
    <row r="8649" spans="2:11" x14ac:dyDescent="0.3">
      <c r="B8649" s="126">
        <v>0</v>
      </c>
      <c r="K8649" s="113">
        <f t="shared" si="137"/>
        <v>0</v>
      </c>
    </row>
    <row r="8650" spans="2:11" x14ac:dyDescent="0.3">
      <c r="B8650" s="126">
        <v>0</v>
      </c>
      <c r="K8650" s="113">
        <f t="shared" si="137"/>
        <v>0</v>
      </c>
    </row>
    <row r="8651" spans="2:11" x14ac:dyDescent="0.3">
      <c r="B8651" s="126">
        <v>0</v>
      </c>
      <c r="K8651" s="113">
        <f t="shared" si="137"/>
        <v>0</v>
      </c>
    </row>
    <row r="8652" spans="2:11" x14ac:dyDescent="0.3">
      <c r="B8652" s="126">
        <v>0</v>
      </c>
      <c r="K8652" s="113">
        <f t="shared" si="137"/>
        <v>0</v>
      </c>
    </row>
    <row r="8653" spans="2:11" x14ac:dyDescent="0.3">
      <c r="B8653" s="126">
        <v>16890</v>
      </c>
      <c r="K8653" s="113">
        <f t="shared" si="137"/>
        <v>12698.93300248139</v>
      </c>
    </row>
    <row r="8654" spans="2:11" x14ac:dyDescent="0.3">
      <c r="B8654" s="126">
        <v>16400</v>
      </c>
      <c r="K8654" s="113">
        <f t="shared" si="137"/>
        <v>12330.521091811413</v>
      </c>
    </row>
    <row r="8655" spans="2:11" x14ac:dyDescent="0.3">
      <c r="B8655" s="126">
        <v>9310</v>
      </c>
      <c r="K8655" s="113">
        <f t="shared" si="137"/>
        <v>6999.8263027295288</v>
      </c>
    </row>
    <row r="8656" spans="2:11" x14ac:dyDescent="0.3">
      <c r="B8656" s="126">
        <v>1010</v>
      </c>
      <c r="K8656" s="113">
        <f t="shared" si="137"/>
        <v>759.379652605459</v>
      </c>
    </row>
    <row r="8657" spans="2:11" x14ac:dyDescent="0.3">
      <c r="B8657" s="126">
        <v>0</v>
      </c>
      <c r="K8657" s="113">
        <f t="shared" si="137"/>
        <v>0</v>
      </c>
    </row>
    <row r="8658" spans="2:11" x14ac:dyDescent="0.3">
      <c r="B8658" s="126">
        <v>-550</v>
      </c>
      <c r="K8658" s="113">
        <f t="shared" si="137"/>
        <v>-692.48704663212436</v>
      </c>
    </row>
    <row r="8659" spans="2:11" x14ac:dyDescent="0.3">
      <c r="B8659" s="126">
        <v>-2660</v>
      </c>
      <c r="K8659" s="113">
        <f t="shared" si="137"/>
        <v>-3349.1191709844561</v>
      </c>
    </row>
    <row r="8660" spans="2:11" x14ac:dyDescent="0.3">
      <c r="B8660" s="126">
        <v>-10840</v>
      </c>
      <c r="K8660" s="113">
        <f t="shared" si="137"/>
        <v>-13648.290155440414</v>
      </c>
    </row>
    <row r="8661" spans="2:11" x14ac:dyDescent="0.3">
      <c r="B8661" s="126">
        <v>-15170</v>
      </c>
      <c r="K8661" s="113">
        <f t="shared" si="137"/>
        <v>-19100.051813471502</v>
      </c>
    </row>
    <row r="8662" spans="2:11" x14ac:dyDescent="0.3">
      <c r="B8662" s="126">
        <v>-15260</v>
      </c>
      <c r="K8662" s="113">
        <f t="shared" si="137"/>
        <v>-19213.367875647669</v>
      </c>
    </row>
    <row r="8663" spans="2:11" x14ac:dyDescent="0.3">
      <c r="B8663" s="126">
        <v>-9920</v>
      </c>
      <c r="K8663" s="113">
        <f t="shared" si="137"/>
        <v>-12489.948186528498</v>
      </c>
    </row>
    <row r="8664" spans="2:11" x14ac:dyDescent="0.3">
      <c r="B8664" s="126">
        <v>-2230</v>
      </c>
      <c r="K8664" s="113">
        <f t="shared" si="137"/>
        <v>-2807.7202072538862</v>
      </c>
    </row>
    <row r="8665" spans="2:11" x14ac:dyDescent="0.3">
      <c r="B8665" s="126">
        <v>0</v>
      </c>
      <c r="K8665" s="113">
        <f t="shared" si="137"/>
        <v>0</v>
      </c>
    </row>
    <row r="8666" spans="2:11" x14ac:dyDescent="0.3">
      <c r="B8666" s="126">
        <v>0</v>
      </c>
      <c r="K8666" s="113">
        <f t="shared" si="137"/>
        <v>0</v>
      </c>
    </row>
    <row r="8667" spans="2:11" x14ac:dyDescent="0.3">
      <c r="B8667" s="126">
        <v>0</v>
      </c>
      <c r="K8667" s="113">
        <f t="shared" si="137"/>
        <v>0</v>
      </c>
    </row>
    <row r="8668" spans="2:11" x14ac:dyDescent="0.3">
      <c r="B8668" s="126">
        <v>0</v>
      </c>
      <c r="K8668" s="113">
        <f t="shared" si="137"/>
        <v>0</v>
      </c>
    </row>
    <row r="8669" spans="2:11" x14ac:dyDescent="0.3">
      <c r="B8669" s="126">
        <v>0</v>
      </c>
      <c r="K8669" s="113">
        <f t="shared" si="137"/>
        <v>0</v>
      </c>
    </row>
    <row r="8670" spans="2:11" x14ac:dyDescent="0.3">
      <c r="B8670" s="126">
        <v>0</v>
      </c>
      <c r="K8670" s="113">
        <f t="shared" si="137"/>
        <v>0</v>
      </c>
    </row>
    <row r="8671" spans="2:11" x14ac:dyDescent="0.3">
      <c r="B8671" s="126">
        <v>0</v>
      </c>
      <c r="K8671" s="113">
        <f t="shared" si="137"/>
        <v>0</v>
      </c>
    </row>
    <row r="8672" spans="2:11" x14ac:dyDescent="0.3">
      <c r="B8672" s="126">
        <v>0</v>
      </c>
      <c r="K8672" s="113">
        <f t="shared" si="137"/>
        <v>0</v>
      </c>
    </row>
    <row r="8673" spans="2:11" x14ac:dyDescent="0.3">
      <c r="B8673" s="126">
        <v>0</v>
      </c>
      <c r="K8673" s="113">
        <f t="shared" si="137"/>
        <v>0</v>
      </c>
    </row>
    <row r="8674" spans="2:11" x14ac:dyDescent="0.3">
      <c r="B8674" s="126">
        <v>0</v>
      </c>
      <c r="K8674" s="113">
        <f t="shared" si="137"/>
        <v>0</v>
      </c>
    </row>
    <row r="8675" spans="2:11" x14ac:dyDescent="0.3">
      <c r="B8675" s="126">
        <v>210</v>
      </c>
      <c r="K8675" s="113">
        <f t="shared" si="137"/>
        <v>157.89081885856081</v>
      </c>
    </row>
    <row r="8676" spans="2:11" x14ac:dyDescent="0.3">
      <c r="B8676" s="126">
        <v>1530</v>
      </c>
      <c r="K8676" s="113">
        <f t="shared" si="137"/>
        <v>1150.347394540943</v>
      </c>
    </row>
    <row r="8677" spans="2:11" x14ac:dyDescent="0.3">
      <c r="B8677" s="126">
        <v>35990</v>
      </c>
      <c r="K8677" s="113">
        <f t="shared" si="137"/>
        <v>27059.478908188587</v>
      </c>
    </row>
    <row r="8678" spans="2:11" x14ac:dyDescent="0.3">
      <c r="B8678" s="126">
        <v>32180</v>
      </c>
      <c r="K8678" s="113">
        <f t="shared" si="137"/>
        <v>24194.888337468983</v>
      </c>
    </row>
    <row r="8679" spans="2:11" x14ac:dyDescent="0.3">
      <c r="B8679" s="126">
        <v>21780</v>
      </c>
      <c r="K8679" s="113">
        <f t="shared" si="137"/>
        <v>16375.533498759305</v>
      </c>
    </row>
    <row r="8680" spans="2:11" x14ac:dyDescent="0.3">
      <c r="B8680" s="126">
        <v>10840</v>
      </c>
      <c r="K8680" s="113">
        <f t="shared" si="137"/>
        <v>8150.1736972704712</v>
      </c>
    </row>
    <row r="8681" spans="2:11" x14ac:dyDescent="0.3">
      <c r="B8681" s="126">
        <v>2120</v>
      </c>
      <c r="K8681" s="113">
        <f t="shared" si="137"/>
        <v>1593.9454094292803</v>
      </c>
    </row>
    <row r="8682" spans="2:11" x14ac:dyDescent="0.3">
      <c r="B8682" s="126">
        <v>0</v>
      </c>
      <c r="K8682" s="113">
        <f t="shared" si="137"/>
        <v>0</v>
      </c>
    </row>
    <row r="8683" spans="2:11" x14ac:dyDescent="0.3">
      <c r="B8683" s="126">
        <v>0</v>
      </c>
      <c r="K8683" s="113">
        <f t="shared" si="137"/>
        <v>0</v>
      </c>
    </row>
    <row r="8684" spans="2:11" x14ac:dyDescent="0.3">
      <c r="B8684" s="126">
        <v>-1140</v>
      </c>
      <c r="K8684" s="113">
        <f t="shared" si="137"/>
        <v>-1435.3367875647668</v>
      </c>
    </row>
    <row r="8685" spans="2:11" x14ac:dyDescent="0.3">
      <c r="B8685" s="126">
        <v>-5410</v>
      </c>
      <c r="K8685" s="113">
        <f t="shared" si="137"/>
        <v>-6811.5544041450776</v>
      </c>
    </row>
    <row r="8686" spans="2:11" x14ac:dyDescent="0.3">
      <c r="B8686" s="126">
        <v>-6790</v>
      </c>
      <c r="K8686" s="113">
        <f t="shared" si="137"/>
        <v>-8549.0673575129531</v>
      </c>
    </row>
    <row r="8687" spans="2:11" x14ac:dyDescent="0.3">
      <c r="B8687" s="126">
        <v>-3290</v>
      </c>
      <c r="K8687" s="113">
        <f t="shared" si="137"/>
        <v>-4142.3316062176164</v>
      </c>
    </row>
    <row r="8688" spans="2:11" x14ac:dyDescent="0.3">
      <c r="B8688" s="126">
        <v>-480</v>
      </c>
      <c r="K8688" s="113">
        <f t="shared" si="137"/>
        <v>-604.3523316062176</v>
      </c>
    </row>
    <row r="8689" spans="2:11" x14ac:dyDescent="0.3">
      <c r="B8689" s="126">
        <v>0</v>
      </c>
      <c r="K8689" s="113">
        <f t="shared" si="137"/>
        <v>0</v>
      </c>
    </row>
    <row r="8690" spans="2:11" x14ac:dyDescent="0.3">
      <c r="B8690" s="126">
        <v>0</v>
      </c>
      <c r="K8690" s="113">
        <f t="shared" si="137"/>
        <v>0</v>
      </c>
    </row>
    <row r="8691" spans="2:11" x14ac:dyDescent="0.3">
      <c r="B8691" s="126">
        <v>0</v>
      </c>
      <c r="K8691" s="113">
        <f t="shared" si="137"/>
        <v>0</v>
      </c>
    </row>
    <row r="8692" spans="2:11" x14ac:dyDescent="0.3">
      <c r="B8692" s="126">
        <v>0</v>
      </c>
      <c r="K8692" s="113">
        <f t="shared" si="137"/>
        <v>0</v>
      </c>
    </row>
    <row r="8693" spans="2:11" x14ac:dyDescent="0.3">
      <c r="B8693" s="126">
        <v>0</v>
      </c>
      <c r="K8693" s="113">
        <f t="shared" si="137"/>
        <v>0</v>
      </c>
    </row>
    <row r="8694" spans="2:11" x14ac:dyDescent="0.3">
      <c r="B8694" s="126">
        <v>0</v>
      </c>
      <c r="K8694" s="113">
        <f t="shared" si="137"/>
        <v>0</v>
      </c>
    </row>
    <row r="8695" spans="2:11" x14ac:dyDescent="0.3">
      <c r="B8695" s="126">
        <v>0</v>
      </c>
      <c r="K8695" s="113">
        <f t="shared" si="137"/>
        <v>0</v>
      </c>
    </row>
    <row r="8696" spans="2:11" x14ac:dyDescent="0.3">
      <c r="B8696" s="126">
        <v>0</v>
      </c>
      <c r="K8696" s="113">
        <f t="shared" si="137"/>
        <v>0</v>
      </c>
    </row>
    <row r="8697" spans="2:11" x14ac:dyDescent="0.3">
      <c r="B8697" s="126">
        <v>0</v>
      </c>
      <c r="K8697" s="113">
        <f t="shared" si="137"/>
        <v>0</v>
      </c>
    </row>
    <row r="8698" spans="2:11" x14ac:dyDescent="0.3">
      <c r="B8698" s="126">
        <v>10</v>
      </c>
      <c r="K8698" s="113">
        <f t="shared" si="137"/>
        <v>7.518610421836228</v>
      </c>
    </row>
    <row r="8699" spans="2:11" x14ac:dyDescent="0.3">
      <c r="B8699" s="126">
        <v>820</v>
      </c>
      <c r="K8699" s="113">
        <f t="shared" si="137"/>
        <v>616.52605459057077</v>
      </c>
    </row>
    <row r="8700" spans="2:11" x14ac:dyDescent="0.3">
      <c r="B8700" s="126">
        <v>1760</v>
      </c>
      <c r="K8700" s="113">
        <f t="shared" si="137"/>
        <v>1323.2754342431761</v>
      </c>
    </row>
    <row r="8701" spans="2:11" x14ac:dyDescent="0.3">
      <c r="B8701" s="126">
        <v>2140</v>
      </c>
      <c r="K8701" s="113">
        <f t="shared" si="137"/>
        <v>1608.9826302729527</v>
      </c>
    </row>
    <row r="8702" spans="2:11" x14ac:dyDescent="0.3">
      <c r="B8702" s="126">
        <v>34780</v>
      </c>
      <c r="K8702" s="113">
        <f t="shared" si="137"/>
        <v>26149.7270471464</v>
      </c>
    </row>
    <row r="8703" spans="2:11" x14ac:dyDescent="0.3">
      <c r="B8703" s="126">
        <v>25390</v>
      </c>
      <c r="K8703" s="113">
        <f t="shared" si="137"/>
        <v>19089.751861042183</v>
      </c>
    </row>
    <row r="8704" spans="2:11" x14ac:dyDescent="0.3">
      <c r="B8704" s="126">
        <v>18570</v>
      </c>
      <c r="K8704" s="113">
        <f t="shared" si="137"/>
        <v>13962.059553349876</v>
      </c>
    </row>
    <row r="8705" spans="2:11" x14ac:dyDescent="0.3">
      <c r="B8705" s="126">
        <v>11350</v>
      </c>
      <c r="K8705" s="113">
        <f t="shared" si="137"/>
        <v>8533.6228287841186</v>
      </c>
    </row>
    <row r="8706" spans="2:11" x14ac:dyDescent="0.3">
      <c r="B8706" s="126">
        <v>5570</v>
      </c>
      <c r="K8706" s="113">
        <f t="shared" si="137"/>
        <v>4187.8660049627788</v>
      </c>
    </row>
    <row r="8707" spans="2:11" x14ac:dyDescent="0.3">
      <c r="B8707" s="126">
        <v>2160</v>
      </c>
      <c r="K8707" s="113">
        <f t="shared" si="137"/>
        <v>1624.0198511166252</v>
      </c>
    </row>
    <row r="8708" spans="2:11" x14ac:dyDescent="0.3">
      <c r="B8708" s="126">
        <v>40</v>
      </c>
      <c r="K8708" s="113">
        <f t="shared" si="137"/>
        <v>30.074441687344912</v>
      </c>
    </row>
    <row r="8709" spans="2:11" x14ac:dyDescent="0.3">
      <c r="B8709" s="126">
        <v>0</v>
      </c>
      <c r="K8709" s="113">
        <f t="shared" si="137"/>
        <v>0</v>
      </c>
    </row>
    <row r="8710" spans="2:11" x14ac:dyDescent="0.3">
      <c r="B8710" s="126">
        <v>0</v>
      </c>
      <c r="K8710" s="113">
        <f t="shared" si="137"/>
        <v>0</v>
      </c>
    </row>
    <row r="8711" spans="2:11" x14ac:dyDescent="0.3">
      <c r="B8711" s="126">
        <v>0</v>
      </c>
      <c r="K8711" s="113">
        <f t="shared" si="137"/>
        <v>0</v>
      </c>
    </row>
    <row r="8712" spans="2:11" x14ac:dyDescent="0.3">
      <c r="B8712" s="126">
        <v>0</v>
      </c>
      <c r="K8712" s="113">
        <f t="shared" ref="K8712:K8766" si="138">IF(B8712&gt;0,B8712*(1-(1/4.03)),B8712*(1+(1/3.86)))</f>
        <v>0</v>
      </c>
    </row>
    <row r="8713" spans="2:11" x14ac:dyDescent="0.3">
      <c r="B8713" s="126">
        <v>0</v>
      </c>
      <c r="K8713" s="113">
        <f t="shared" si="138"/>
        <v>0</v>
      </c>
    </row>
    <row r="8714" spans="2:11" x14ac:dyDescent="0.3">
      <c r="B8714" s="126">
        <v>0</v>
      </c>
      <c r="K8714" s="113">
        <f t="shared" si="138"/>
        <v>0</v>
      </c>
    </row>
    <row r="8715" spans="2:11" x14ac:dyDescent="0.3">
      <c r="B8715" s="126">
        <v>0</v>
      </c>
      <c r="K8715" s="113">
        <f t="shared" si="138"/>
        <v>0</v>
      </c>
    </row>
    <row r="8716" spans="2:11" x14ac:dyDescent="0.3">
      <c r="B8716" s="126">
        <v>0</v>
      </c>
      <c r="K8716" s="113">
        <f t="shared" si="138"/>
        <v>0</v>
      </c>
    </row>
    <row r="8717" spans="2:11" x14ac:dyDescent="0.3">
      <c r="B8717" s="126">
        <v>0</v>
      </c>
      <c r="K8717" s="113">
        <f t="shared" si="138"/>
        <v>0</v>
      </c>
    </row>
    <row r="8718" spans="2:11" x14ac:dyDescent="0.3">
      <c r="B8718" s="126">
        <v>0</v>
      </c>
      <c r="K8718" s="113">
        <f t="shared" si="138"/>
        <v>0</v>
      </c>
    </row>
    <row r="8719" spans="2:11" x14ac:dyDescent="0.3">
      <c r="B8719" s="126">
        <v>0</v>
      </c>
      <c r="K8719" s="113">
        <f t="shared" si="138"/>
        <v>0</v>
      </c>
    </row>
    <row r="8720" spans="2:11" x14ac:dyDescent="0.3">
      <c r="B8720" s="126">
        <v>0</v>
      </c>
      <c r="K8720" s="113">
        <f t="shared" si="138"/>
        <v>0</v>
      </c>
    </row>
    <row r="8721" spans="2:11" x14ac:dyDescent="0.3">
      <c r="B8721" s="126">
        <v>0</v>
      </c>
      <c r="K8721" s="113">
        <f t="shared" si="138"/>
        <v>0</v>
      </c>
    </row>
    <row r="8722" spans="2:11" x14ac:dyDescent="0.3">
      <c r="B8722" s="126">
        <v>0</v>
      </c>
      <c r="K8722" s="113">
        <f t="shared" si="138"/>
        <v>0</v>
      </c>
    </row>
    <row r="8723" spans="2:11" x14ac:dyDescent="0.3">
      <c r="B8723" s="126">
        <v>0</v>
      </c>
      <c r="K8723" s="113">
        <f t="shared" si="138"/>
        <v>0</v>
      </c>
    </row>
    <row r="8724" spans="2:11" x14ac:dyDescent="0.3">
      <c r="B8724" s="126">
        <v>0</v>
      </c>
      <c r="K8724" s="113">
        <f t="shared" si="138"/>
        <v>0</v>
      </c>
    </row>
    <row r="8725" spans="2:11" x14ac:dyDescent="0.3">
      <c r="B8725" s="126">
        <v>0</v>
      </c>
      <c r="K8725" s="113">
        <f t="shared" si="138"/>
        <v>0</v>
      </c>
    </row>
    <row r="8726" spans="2:11" x14ac:dyDescent="0.3">
      <c r="B8726" s="126">
        <v>0</v>
      </c>
      <c r="K8726" s="113">
        <f t="shared" si="138"/>
        <v>0</v>
      </c>
    </row>
    <row r="8727" spans="2:11" x14ac:dyDescent="0.3">
      <c r="B8727" s="126">
        <v>0</v>
      </c>
      <c r="K8727" s="113">
        <f t="shared" si="138"/>
        <v>0</v>
      </c>
    </row>
    <row r="8728" spans="2:11" x14ac:dyDescent="0.3">
      <c r="B8728" s="126">
        <v>0</v>
      </c>
      <c r="K8728" s="113">
        <f t="shared" si="138"/>
        <v>0</v>
      </c>
    </row>
    <row r="8729" spans="2:11" x14ac:dyDescent="0.3">
      <c r="B8729" s="126">
        <v>13510</v>
      </c>
      <c r="K8729" s="113">
        <f t="shared" si="138"/>
        <v>10157.642679900744</v>
      </c>
    </row>
    <row r="8730" spans="2:11" x14ac:dyDescent="0.3">
      <c r="B8730" s="126">
        <v>8490</v>
      </c>
      <c r="K8730" s="113">
        <f t="shared" si="138"/>
        <v>6383.3002481389576</v>
      </c>
    </row>
    <row r="8731" spans="2:11" x14ac:dyDescent="0.3">
      <c r="B8731" s="126">
        <v>6740</v>
      </c>
      <c r="K8731" s="113">
        <f t="shared" si="138"/>
        <v>5067.5434243176178</v>
      </c>
    </row>
    <row r="8732" spans="2:11" x14ac:dyDescent="0.3">
      <c r="B8732" s="126">
        <v>5280</v>
      </c>
      <c r="K8732" s="113">
        <f t="shared" si="138"/>
        <v>3969.8263027295284</v>
      </c>
    </row>
    <row r="8733" spans="2:11" x14ac:dyDescent="0.3">
      <c r="B8733" s="126">
        <v>6510</v>
      </c>
      <c r="K8733" s="113">
        <f t="shared" si="138"/>
        <v>4894.6153846153848</v>
      </c>
    </row>
    <row r="8734" spans="2:11" x14ac:dyDescent="0.3">
      <c r="B8734" s="126">
        <v>8070</v>
      </c>
      <c r="K8734" s="113">
        <f t="shared" si="138"/>
        <v>6067.5186104218365</v>
      </c>
    </row>
    <row r="8735" spans="2:11" x14ac:dyDescent="0.3">
      <c r="B8735" s="126">
        <v>8840</v>
      </c>
      <c r="K8735" s="113">
        <f t="shared" si="138"/>
        <v>6646.4516129032254</v>
      </c>
    </row>
    <row r="8736" spans="2:11" x14ac:dyDescent="0.3">
      <c r="B8736" s="126">
        <v>0</v>
      </c>
      <c r="K8736" s="113">
        <f t="shared" si="138"/>
        <v>0</v>
      </c>
    </row>
    <row r="8737" spans="2:11" x14ac:dyDescent="0.3">
      <c r="B8737" s="126">
        <v>0</v>
      </c>
      <c r="K8737" s="113">
        <f t="shared" si="138"/>
        <v>0</v>
      </c>
    </row>
    <row r="8738" spans="2:11" x14ac:dyDescent="0.3">
      <c r="B8738" s="126">
        <v>0</v>
      </c>
      <c r="K8738" s="113">
        <f t="shared" si="138"/>
        <v>0</v>
      </c>
    </row>
    <row r="8739" spans="2:11" x14ac:dyDescent="0.3">
      <c r="B8739" s="126">
        <v>0</v>
      </c>
      <c r="K8739" s="113">
        <f t="shared" si="138"/>
        <v>0</v>
      </c>
    </row>
    <row r="8740" spans="2:11" x14ac:dyDescent="0.3">
      <c r="B8740" s="126">
        <v>0</v>
      </c>
      <c r="K8740" s="113">
        <f t="shared" si="138"/>
        <v>0</v>
      </c>
    </row>
    <row r="8741" spans="2:11" x14ac:dyDescent="0.3">
      <c r="B8741" s="126">
        <v>0</v>
      </c>
      <c r="K8741" s="113">
        <f t="shared" si="138"/>
        <v>0</v>
      </c>
    </row>
    <row r="8742" spans="2:11" x14ac:dyDescent="0.3">
      <c r="B8742" s="126">
        <v>0</v>
      </c>
      <c r="K8742" s="113">
        <f t="shared" si="138"/>
        <v>0</v>
      </c>
    </row>
    <row r="8743" spans="2:11" x14ac:dyDescent="0.3">
      <c r="B8743" s="126">
        <v>0</v>
      </c>
      <c r="K8743" s="113">
        <f t="shared" si="138"/>
        <v>0</v>
      </c>
    </row>
    <row r="8744" spans="2:11" x14ac:dyDescent="0.3">
      <c r="B8744" s="126">
        <v>0</v>
      </c>
      <c r="K8744" s="113">
        <f t="shared" si="138"/>
        <v>0</v>
      </c>
    </row>
    <row r="8745" spans="2:11" x14ac:dyDescent="0.3">
      <c r="B8745" s="126">
        <v>0</v>
      </c>
      <c r="K8745" s="113">
        <f t="shared" si="138"/>
        <v>0</v>
      </c>
    </row>
    <row r="8746" spans="2:11" x14ac:dyDescent="0.3">
      <c r="B8746" s="126">
        <v>0</v>
      </c>
      <c r="K8746" s="113">
        <f t="shared" si="138"/>
        <v>0</v>
      </c>
    </row>
    <row r="8747" spans="2:11" x14ac:dyDescent="0.3">
      <c r="B8747" s="126">
        <v>0</v>
      </c>
      <c r="K8747" s="113">
        <f t="shared" si="138"/>
        <v>0</v>
      </c>
    </row>
    <row r="8748" spans="2:11" x14ac:dyDescent="0.3">
      <c r="B8748" s="126">
        <v>0</v>
      </c>
      <c r="K8748" s="113">
        <f t="shared" si="138"/>
        <v>0</v>
      </c>
    </row>
    <row r="8749" spans="2:11" x14ac:dyDescent="0.3">
      <c r="B8749" s="126">
        <v>10320</v>
      </c>
      <c r="K8749" s="113">
        <f t="shared" si="138"/>
        <v>7759.2059553349873</v>
      </c>
    </row>
    <row r="8750" spans="2:11" x14ac:dyDescent="0.3">
      <c r="B8750" s="126">
        <v>3230</v>
      </c>
      <c r="K8750" s="113">
        <f t="shared" si="138"/>
        <v>2428.5111662531017</v>
      </c>
    </row>
    <row r="8751" spans="2:11" x14ac:dyDescent="0.3">
      <c r="B8751" s="126">
        <v>0</v>
      </c>
      <c r="K8751" s="113">
        <f t="shared" si="138"/>
        <v>0</v>
      </c>
    </row>
    <row r="8752" spans="2:11" x14ac:dyDescent="0.3">
      <c r="B8752" s="126">
        <v>0</v>
      </c>
      <c r="K8752" s="113">
        <f t="shared" si="138"/>
        <v>0</v>
      </c>
    </row>
    <row r="8753" spans="2:11" x14ac:dyDescent="0.3">
      <c r="B8753" s="126">
        <v>0</v>
      </c>
      <c r="K8753" s="113">
        <f t="shared" si="138"/>
        <v>0</v>
      </c>
    </row>
    <row r="8754" spans="2:11" x14ac:dyDescent="0.3">
      <c r="B8754" s="126">
        <v>-1150</v>
      </c>
      <c r="K8754" s="113">
        <f t="shared" si="138"/>
        <v>-1447.9274611398964</v>
      </c>
    </row>
    <row r="8755" spans="2:11" x14ac:dyDescent="0.3">
      <c r="B8755" s="126">
        <v>-10060</v>
      </c>
      <c r="K8755" s="113">
        <f t="shared" si="138"/>
        <v>-12666.217616580312</v>
      </c>
    </row>
    <row r="8756" spans="2:11" x14ac:dyDescent="0.3">
      <c r="B8756" s="126">
        <v>-9790</v>
      </c>
      <c r="K8756" s="113">
        <f t="shared" si="138"/>
        <v>-12326.269430051814</v>
      </c>
    </row>
    <row r="8757" spans="2:11" x14ac:dyDescent="0.3">
      <c r="B8757" s="126">
        <v>-9860</v>
      </c>
      <c r="K8757" s="113">
        <f t="shared" si="138"/>
        <v>-12414.40414507772</v>
      </c>
    </row>
    <row r="8758" spans="2:11" x14ac:dyDescent="0.3">
      <c r="B8758" s="126">
        <v>-9480</v>
      </c>
      <c r="K8758" s="113">
        <f t="shared" si="138"/>
        <v>-11935.958549222798</v>
      </c>
    </row>
    <row r="8759" spans="2:11" x14ac:dyDescent="0.3">
      <c r="B8759" s="126">
        <v>-6680</v>
      </c>
      <c r="K8759" s="113">
        <f t="shared" si="138"/>
        <v>-8410.5699481865286</v>
      </c>
    </row>
    <row r="8760" spans="2:11" x14ac:dyDescent="0.3">
      <c r="B8760" s="126">
        <v>-3450</v>
      </c>
      <c r="K8760" s="113">
        <f t="shared" si="138"/>
        <v>-4343.7823834196888</v>
      </c>
    </row>
    <row r="8761" spans="2:11" x14ac:dyDescent="0.3">
      <c r="B8761" s="126">
        <v>-1090</v>
      </c>
      <c r="K8761" s="113">
        <f t="shared" si="138"/>
        <v>-1372.3834196891191</v>
      </c>
    </row>
    <row r="8762" spans="2:11" x14ac:dyDescent="0.3">
      <c r="B8762" s="126">
        <v>-100</v>
      </c>
      <c r="K8762" s="113">
        <f t="shared" si="138"/>
        <v>-125.90673575129534</v>
      </c>
    </row>
    <row r="8763" spans="2:11" x14ac:dyDescent="0.3">
      <c r="B8763" s="126">
        <v>0</v>
      </c>
      <c r="K8763" s="113">
        <f t="shared" si="138"/>
        <v>0</v>
      </c>
    </row>
    <row r="8764" spans="2:11" x14ac:dyDescent="0.3">
      <c r="B8764" s="126">
        <v>0</v>
      </c>
      <c r="K8764" s="113">
        <f t="shared" si="138"/>
        <v>0</v>
      </c>
    </row>
    <row r="8765" spans="2:11" x14ac:dyDescent="0.3">
      <c r="B8765" s="126">
        <v>0</v>
      </c>
      <c r="K8765" s="113">
        <f t="shared" si="138"/>
        <v>0</v>
      </c>
    </row>
    <row r="8766" spans="2:11" ht="15" thickBot="1" x14ac:dyDescent="0.35">
      <c r="B8766" s="127">
        <v>0</v>
      </c>
      <c r="K8766" s="113">
        <f t="shared" si="138"/>
        <v>0</v>
      </c>
    </row>
  </sheetData>
  <mergeCells count="4">
    <mergeCell ref="AD3:AF3"/>
    <mergeCell ref="AG3:AI3"/>
    <mergeCell ref="AD2:AI2"/>
    <mergeCell ref="C2:T2"/>
  </mergeCells>
  <pageMargins left="0.7" right="0.7" top="0.75" bottom="0.75" header="0.3" footer="0.3"/>
  <pageSetup orientation="portrait" r:id="rId1"/>
  <ignoredErrors>
    <ignoredError sqref="E7:E18 F7:F18 H7:H18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S33"/>
  <sheetViews>
    <sheetView tabSelected="1" zoomScale="80" zoomScaleNormal="80" workbookViewId="0">
      <selection activeCell="H16" sqref="H16"/>
    </sheetView>
  </sheetViews>
  <sheetFormatPr baseColWidth="10" defaultColWidth="8.88671875" defaultRowHeight="15.75" customHeight="1" x14ac:dyDescent="0.3"/>
  <cols>
    <col min="1" max="1" width="4.6640625" customWidth="1"/>
    <col min="2" max="2" width="10" customWidth="1"/>
    <col min="3" max="3" width="17.109375" customWidth="1"/>
    <col min="4" max="4" width="11.33203125" customWidth="1"/>
    <col min="8" max="8" width="47.33203125" customWidth="1"/>
    <col min="9" max="9" width="10.44140625" customWidth="1"/>
    <col min="10" max="11" width="15.33203125" customWidth="1"/>
    <col min="12" max="13" width="12.88671875" customWidth="1"/>
    <col min="14" max="15" width="11.6640625" customWidth="1"/>
    <col min="16" max="17" width="9.88671875" customWidth="1"/>
    <col min="18" max="19" width="11.6640625" customWidth="1"/>
    <col min="20" max="77" width="15.88671875" customWidth="1"/>
    <col min="78" max="81" width="15.109375" customWidth="1"/>
    <col min="82" max="86" width="9.5546875" customWidth="1"/>
  </cols>
  <sheetData>
    <row r="1" spans="2:19" ht="15.75" customHeight="1" thickBot="1" x14ac:dyDescent="0.35"/>
    <row r="2" spans="2:19" ht="15.75" customHeight="1" thickBot="1" x14ac:dyDescent="0.35">
      <c r="B2" s="120" t="s">
        <v>149</v>
      </c>
      <c r="C2" s="353" t="s">
        <v>203</v>
      </c>
      <c r="D2" s="354"/>
      <c r="E2" s="354"/>
      <c r="F2" s="354"/>
      <c r="G2" s="354"/>
      <c r="H2" s="355"/>
    </row>
    <row r="3" spans="2:19" ht="15.75" customHeight="1" thickBot="1" x14ac:dyDescent="0.35">
      <c r="J3" s="382" t="s">
        <v>161</v>
      </c>
      <c r="K3" s="383"/>
      <c r="L3" s="384" t="s">
        <v>151</v>
      </c>
      <c r="M3" s="385"/>
      <c r="N3" s="382" t="s">
        <v>148</v>
      </c>
      <c r="O3" s="383"/>
      <c r="P3" s="384" t="s">
        <v>156</v>
      </c>
      <c r="Q3" s="385"/>
      <c r="R3" s="384" t="s">
        <v>150</v>
      </c>
      <c r="S3" s="385"/>
    </row>
    <row r="4" spans="2:19" ht="15.75" customHeight="1" thickBot="1" x14ac:dyDescent="0.35">
      <c r="B4" s="25" t="s">
        <v>0</v>
      </c>
      <c r="C4" s="30" t="s">
        <v>1</v>
      </c>
      <c r="D4" s="28" t="s">
        <v>7</v>
      </c>
      <c r="F4" s="1"/>
      <c r="G4" s="1"/>
      <c r="H4" s="1"/>
      <c r="I4" s="181"/>
      <c r="J4" s="231" t="s">
        <v>162</v>
      </c>
      <c r="K4" s="231" t="s">
        <v>163</v>
      </c>
      <c r="L4" s="195" t="s">
        <v>159</v>
      </c>
      <c r="M4" s="213" t="s">
        <v>160</v>
      </c>
      <c r="N4" s="195" t="s">
        <v>158</v>
      </c>
      <c r="O4" s="213" t="s">
        <v>157</v>
      </c>
      <c r="P4" s="213" t="s">
        <v>182</v>
      </c>
      <c r="Q4" s="213" t="s">
        <v>155</v>
      </c>
      <c r="R4" s="195" t="s">
        <v>154</v>
      </c>
      <c r="S4" s="213" t="s">
        <v>153</v>
      </c>
    </row>
    <row r="5" spans="2:19" ht="15.75" customHeight="1" x14ac:dyDescent="0.3">
      <c r="B5" s="78" t="s">
        <v>49</v>
      </c>
      <c r="C5" s="33" t="s">
        <v>78</v>
      </c>
      <c r="D5" s="79" t="s">
        <v>45</v>
      </c>
      <c r="F5" s="386"/>
      <c r="G5" s="386" t="s">
        <v>95</v>
      </c>
      <c r="H5" s="386" t="s">
        <v>30</v>
      </c>
      <c r="I5" s="379" t="s">
        <v>202</v>
      </c>
      <c r="J5" s="379" t="s">
        <v>147</v>
      </c>
      <c r="K5" s="379" t="s">
        <v>147</v>
      </c>
      <c r="L5" s="379" t="s">
        <v>147</v>
      </c>
      <c r="M5" s="379" t="s">
        <v>147</v>
      </c>
      <c r="N5" s="379" t="s">
        <v>147</v>
      </c>
      <c r="O5" s="379" t="s">
        <v>147</v>
      </c>
      <c r="P5" s="379" t="s">
        <v>147</v>
      </c>
      <c r="Q5" s="379" t="s">
        <v>147</v>
      </c>
      <c r="R5" s="379" t="s">
        <v>147</v>
      </c>
      <c r="S5" s="379" t="s">
        <v>147</v>
      </c>
    </row>
    <row r="6" spans="2:19" ht="15.75" customHeight="1" x14ac:dyDescent="0.3">
      <c r="B6" s="26" t="s">
        <v>2</v>
      </c>
      <c r="C6" s="31">
        <v>8</v>
      </c>
      <c r="D6" s="29" t="s">
        <v>8</v>
      </c>
      <c r="F6" s="387"/>
      <c r="G6" s="387"/>
      <c r="H6" s="387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</row>
    <row r="7" spans="2:19" ht="15.75" customHeight="1" x14ac:dyDescent="0.3">
      <c r="B7" s="26" t="s">
        <v>3</v>
      </c>
      <c r="C7" s="31">
        <v>4</v>
      </c>
      <c r="D7" s="29" t="s">
        <v>8</v>
      </c>
      <c r="F7" s="387"/>
      <c r="G7" s="387"/>
      <c r="H7" s="387"/>
      <c r="I7" s="380"/>
      <c r="J7" s="380"/>
      <c r="K7" s="380"/>
      <c r="L7" s="380"/>
      <c r="M7" s="380"/>
      <c r="N7" s="380"/>
      <c r="O7" s="380"/>
      <c r="P7" s="380"/>
      <c r="Q7" s="380"/>
      <c r="R7" s="380"/>
      <c r="S7" s="380"/>
    </row>
    <row r="8" spans="2:19" ht="15.75" customHeight="1" thickBot="1" x14ac:dyDescent="0.35">
      <c r="B8" s="26" t="s">
        <v>51</v>
      </c>
      <c r="C8" s="31">
        <v>75</v>
      </c>
      <c r="D8" s="29" t="s">
        <v>9</v>
      </c>
      <c r="F8" s="388"/>
      <c r="G8" s="388"/>
      <c r="H8" s="388"/>
      <c r="I8" s="381"/>
      <c r="J8" s="381"/>
      <c r="K8" s="381"/>
      <c r="L8" s="381"/>
      <c r="M8" s="381"/>
      <c r="N8" s="381"/>
      <c r="O8" s="381"/>
      <c r="P8" s="381"/>
      <c r="Q8" s="381"/>
      <c r="R8" s="381"/>
      <c r="S8" s="381"/>
    </row>
    <row r="9" spans="2:19" ht="15.75" customHeight="1" thickBot="1" x14ac:dyDescent="0.35">
      <c r="B9" s="26" t="s">
        <v>183</v>
      </c>
      <c r="C9" s="31" t="s">
        <v>103</v>
      </c>
      <c r="D9" s="29" t="s">
        <v>9</v>
      </c>
      <c r="F9" s="192"/>
      <c r="G9" s="192"/>
      <c r="H9" s="288"/>
      <c r="I9" s="194" t="s">
        <v>152</v>
      </c>
      <c r="J9" s="208" t="s">
        <v>34</v>
      </c>
      <c r="K9" s="211" t="s">
        <v>34</v>
      </c>
      <c r="L9" s="208" t="s">
        <v>34</v>
      </c>
      <c r="M9" s="211" t="s">
        <v>164</v>
      </c>
      <c r="N9" s="208" t="s">
        <v>34</v>
      </c>
      <c r="O9" s="211" t="s">
        <v>34</v>
      </c>
      <c r="P9" s="215" t="s">
        <v>34</v>
      </c>
      <c r="Q9" s="215" t="s">
        <v>34</v>
      </c>
      <c r="R9" s="211" t="s">
        <v>34</v>
      </c>
      <c r="S9" s="230" t="s">
        <v>34</v>
      </c>
    </row>
    <row r="10" spans="2:19" ht="15.75" customHeight="1" x14ac:dyDescent="0.3">
      <c r="B10" s="26" t="s">
        <v>50</v>
      </c>
      <c r="C10" s="31">
        <v>83</v>
      </c>
      <c r="D10" s="29" t="s">
        <v>9</v>
      </c>
      <c r="F10" s="90" t="s">
        <v>64</v>
      </c>
      <c r="G10" s="90" t="s">
        <v>98</v>
      </c>
      <c r="H10" s="55" t="s">
        <v>170</v>
      </c>
      <c r="I10" s="182">
        <v>103.9</v>
      </c>
      <c r="J10" s="219">
        <f>(97.7-I10)/I10*100</f>
        <v>-5.9672762271414843</v>
      </c>
      <c r="K10" s="219">
        <f>(110-I10)/I10*100</f>
        <v>5.8710298363811297</v>
      </c>
      <c r="L10" s="229">
        <f>(118.7-I10)/I10*100</f>
        <v>14.244465832531278</v>
      </c>
      <c r="M10" s="229">
        <f>(94-I10)/I10*100</f>
        <v>-9.5283926852743068</v>
      </c>
      <c r="N10" s="219">
        <f>(118.3-I10)/I10*100</f>
        <v>13.859480269489884</v>
      </c>
      <c r="O10" s="217">
        <f>(97.5-I10)/I10*100</f>
        <v>-6.1597690086621801</v>
      </c>
      <c r="P10" s="220">
        <f>(86.2-I10)/I10*100</f>
        <v>-17.035611164581329</v>
      </c>
      <c r="Q10" s="220">
        <f>(130.5-I10)/I10*100</f>
        <v>25.60153994225216</v>
      </c>
      <c r="R10" s="220">
        <f>(287.8-I10)/I10*100</f>
        <v>176.99711260827721</v>
      </c>
      <c r="S10" s="252">
        <f>(48.9-I10)/I10*100</f>
        <v>-52.935514918190577</v>
      </c>
    </row>
    <row r="11" spans="2:19" ht="15.75" customHeight="1" x14ac:dyDescent="0.3">
      <c r="B11" s="26" t="s">
        <v>16</v>
      </c>
      <c r="C11" s="31" t="s">
        <v>79</v>
      </c>
      <c r="D11" s="29" t="s">
        <v>77</v>
      </c>
      <c r="F11" s="92" t="s">
        <v>2</v>
      </c>
      <c r="G11" s="92" t="s">
        <v>98</v>
      </c>
      <c r="H11" s="54" t="s">
        <v>171</v>
      </c>
      <c r="I11" s="183" t="s">
        <v>45</v>
      </c>
      <c r="J11" s="219" t="s">
        <v>45</v>
      </c>
      <c r="K11" s="219" t="s">
        <v>45</v>
      </c>
      <c r="L11" s="229" t="s">
        <v>45</v>
      </c>
      <c r="M11" s="229" t="s">
        <v>45</v>
      </c>
      <c r="N11" s="216" t="s">
        <v>45</v>
      </c>
      <c r="O11" s="217" t="s">
        <v>45</v>
      </c>
      <c r="P11" s="227" t="s">
        <v>45</v>
      </c>
      <c r="Q11" s="227" t="s">
        <v>45</v>
      </c>
      <c r="R11" s="227" t="s">
        <v>45</v>
      </c>
      <c r="S11" s="227" t="s">
        <v>45</v>
      </c>
    </row>
    <row r="12" spans="2:19" ht="15.75" customHeight="1" x14ac:dyDescent="0.3">
      <c r="B12" s="26" t="s">
        <v>27</v>
      </c>
      <c r="C12" s="31">
        <v>1026</v>
      </c>
      <c r="D12" s="29" t="s">
        <v>12</v>
      </c>
      <c r="F12" s="90" t="s">
        <v>65</v>
      </c>
      <c r="G12" s="90" t="s">
        <v>98</v>
      </c>
      <c r="H12" s="55" t="s">
        <v>172</v>
      </c>
      <c r="I12" s="182">
        <v>125.8</v>
      </c>
      <c r="J12" s="219">
        <f>(119.5-I12)/I12*100</f>
        <v>-5.0079491255961823</v>
      </c>
      <c r="K12" s="219">
        <f>(132-I12)/I12*100</f>
        <v>4.9284578696343422</v>
      </c>
      <c r="L12" s="229">
        <f>(147.2-I12)/I12*100</f>
        <v>17.011128775834653</v>
      </c>
      <c r="M12" s="229">
        <f>(111.6-I12)/I12*100</f>
        <v>-11.28775834658188</v>
      </c>
      <c r="N12" s="219">
        <f>(140-I12)/I12*100</f>
        <v>11.28775834658188</v>
      </c>
      <c r="O12" s="217">
        <f>(116.4-I12)/I12*100</f>
        <v>-7.4721780604133485</v>
      </c>
      <c r="P12" s="220">
        <f>(103.3-I12)/I12*100</f>
        <v>-17.885532591414947</v>
      </c>
      <c r="Q12" s="220">
        <f>(159.6-I12)/I12*100</f>
        <v>26.868044515103335</v>
      </c>
      <c r="R12" s="220">
        <f>(307.5-I12)/I12*100</f>
        <v>144.4356120826709</v>
      </c>
      <c r="S12" s="220">
        <f>(66-I12)/I12*100</f>
        <v>-47.535771065182828</v>
      </c>
    </row>
    <row r="13" spans="2:19" ht="15.75" customHeight="1" x14ac:dyDescent="0.3">
      <c r="B13" s="26" t="s">
        <v>25</v>
      </c>
      <c r="C13" s="31">
        <v>4019</v>
      </c>
      <c r="D13" s="29" t="s">
        <v>13</v>
      </c>
      <c r="F13" s="90" t="s">
        <v>3</v>
      </c>
      <c r="G13" s="90" t="s">
        <v>98</v>
      </c>
      <c r="H13" s="55" t="s">
        <v>173</v>
      </c>
      <c r="I13" s="182">
        <v>125.1</v>
      </c>
      <c r="J13" s="219">
        <f>(118.7-I13)/I13*100</f>
        <v>-5.1159072741806488</v>
      </c>
      <c r="K13" s="219">
        <f>(131.3-I13)/I13*100</f>
        <v>4.9560351718625242</v>
      </c>
      <c r="L13" s="229">
        <f>(146.4-I13)/I13*100</f>
        <v>17.026378896882505</v>
      </c>
      <c r="M13" s="229">
        <f>(110.9-I13)/I13*100</f>
        <v>-11.35091926458832</v>
      </c>
      <c r="N13" s="219">
        <f>(139.3-I13)/I13*100</f>
        <v>11.350919264588343</v>
      </c>
      <c r="O13" s="217">
        <f>(115.6-I13)/I13*100</f>
        <v>-7.5939248601119118</v>
      </c>
      <c r="P13" s="220">
        <f>(102.6-I13)/I13*100</f>
        <v>-17.985611510791369</v>
      </c>
      <c r="Q13" s="220">
        <f>(158.8-I13)/I13*100</f>
        <v>26.938449240607532</v>
      </c>
      <c r="R13" s="220">
        <f>(306.6-I13)/I13*100</f>
        <v>145.08393285371704</v>
      </c>
      <c r="S13" s="220">
        <f>(65.2-I13)/I13*100</f>
        <v>-47.881694644284565</v>
      </c>
    </row>
    <row r="14" spans="2:19" ht="15.75" customHeight="1" x14ac:dyDescent="0.3">
      <c r="B14" s="26" t="s">
        <v>52</v>
      </c>
      <c r="C14" s="31">
        <v>3.3700000000000002E-3</v>
      </c>
      <c r="D14" s="29" t="s">
        <v>53</v>
      </c>
      <c r="F14" s="90" t="s">
        <v>66</v>
      </c>
      <c r="G14" s="90" t="s">
        <v>98</v>
      </c>
      <c r="H14" s="55" t="s">
        <v>74</v>
      </c>
      <c r="I14" s="184">
        <v>122.5</v>
      </c>
      <c r="J14" s="219">
        <f>(116.5-I14)/I14*100</f>
        <v>-4.8979591836734695</v>
      </c>
      <c r="K14" s="219">
        <f>(128.3-I14)/I14*100</f>
        <v>4.7346938775510301</v>
      </c>
      <c r="L14" s="229">
        <f>(143.2-I14)/I14*100</f>
        <v>16.897959183673461</v>
      </c>
      <c r="M14" s="229">
        <f>(108.8-I14)/I14*100</f>
        <v>-11.183673469387758</v>
      </c>
      <c r="N14" s="219">
        <f>(136.6-I14)/I14*100</f>
        <v>11.510204081632649</v>
      </c>
      <c r="O14" s="217">
        <f>(113-I14)/I14*100</f>
        <v>-7.7551020408163263</v>
      </c>
      <c r="P14" s="220">
        <f>(100.4-I14)/I14*100</f>
        <v>-18.040816326530607</v>
      </c>
      <c r="Q14" s="220">
        <f>(155.7-I14)/I14*100</f>
        <v>27.102040816326522</v>
      </c>
      <c r="R14" s="220">
        <f>(300.1-I14)/I14*100</f>
        <v>144.97959183673473</v>
      </c>
      <c r="S14" s="220">
        <f>(63.7-I14)/I14*100</f>
        <v>-48</v>
      </c>
    </row>
    <row r="15" spans="2:19" ht="15.75" customHeight="1" x14ac:dyDescent="0.3">
      <c r="B15" s="26" t="s">
        <v>54</v>
      </c>
      <c r="C15" s="31">
        <v>0.46800000000000003</v>
      </c>
      <c r="D15" s="29" t="s">
        <v>14</v>
      </c>
      <c r="F15" s="90" t="s">
        <v>180</v>
      </c>
      <c r="G15" s="90" t="s">
        <v>98</v>
      </c>
      <c r="H15" s="55" t="s">
        <v>174</v>
      </c>
      <c r="I15" s="184">
        <v>118.4</v>
      </c>
      <c r="J15" s="219">
        <f>(112.9-I15)/I15*100</f>
        <v>-4.6452702702702702</v>
      </c>
      <c r="K15" s="219">
        <f>(123.7-I15)/I15*100</f>
        <v>4.4763513513513491</v>
      </c>
      <c r="L15" s="229">
        <f>(138.6-I15)/I15*100</f>
        <v>17.0608108108108</v>
      </c>
      <c r="M15" s="229">
        <f>(105.2-I15)/I15*100</f>
        <v>-11.148648648648649</v>
      </c>
      <c r="N15" s="229">
        <f>(132.5-I15)/I15*100</f>
        <v>11.908783783783779</v>
      </c>
      <c r="O15" s="229">
        <f>(108.9-I15)/I15*100</f>
        <v>-8.0236486486486491</v>
      </c>
      <c r="P15" s="219">
        <f>(97-I15)/I15*100</f>
        <v>-18.07432432432433</v>
      </c>
      <c r="Q15" s="220">
        <f>(150.6-I15)/I15*100</f>
        <v>27.195945945945937</v>
      </c>
      <c r="R15" s="220">
        <f>(289.3-I15)/I15*100</f>
        <v>144.3412162162162</v>
      </c>
      <c r="S15" s="220">
        <f>(61.3-I15)/I15*100</f>
        <v>-48.226351351351354</v>
      </c>
    </row>
    <row r="16" spans="2:19" ht="15.75" customHeight="1" x14ac:dyDescent="0.3">
      <c r="B16" s="26" t="s">
        <v>58</v>
      </c>
      <c r="C16" s="31">
        <v>2052</v>
      </c>
      <c r="D16" s="29" t="s">
        <v>55</v>
      </c>
      <c r="F16" s="90" t="s">
        <v>67</v>
      </c>
      <c r="G16" s="90" t="s">
        <v>98</v>
      </c>
      <c r="H16" s="85" t="s">
        <v>291</v>
      </c>
      <c r="I16" s="182">
        <v>93</v>
      </c>
      <c r="J16" s="219">
        <f>(87-I16)/I16*100</f>
        <v>-6.4516129032258061</v>
      </c>
      <c r="K16" s="219">
        <f>(99-I16)/I16*100</f>
        <v>6.4516129032258061</v>
      </c>
      <c r="L16" s="229">
        <f>(101-I16)/I16*100</f>
        <v>8.6021505376344098</v>
      </c>
      <c r="M16" s="229">
        <f>(87-I16)/I16*100</f>
        <v>-6.4516129032258061</v>
      </c>
      <c r="N16" s="219">
        <f>(93-I16)/I16*100</f>
        <v>0</v>
      </c>
      <c r="O16" s="217">
        <f>(93-I16)/I16*100</f>
        <v>0</v>
      </c>
      <c r="P16" s="220">
        <f>(77-I16)/I16*100</f>
        <v>-17.20430107526882</v>
      </c>
      <c r="Q16" s="220">
        <f>(117-I16)/I16*100</f>
        <v>25.806451612903224</v>
      </c>
      <c r="R16" s="220">
        <f>(258-I16)/I16*100</f>
        <v>177.41935483870967</v>
      </c>
      <c r="S16" s="220">
        <f>(46-I16)/I16*100</f>
        <v>-50.537634408602152</v>
      </c>
    </row>
    <row r="17" spans="2:19" ht="15.75" customHeight="1" x14ac:dyDescent="0.3">
      <c r="B17" s="26" t="s">
        <v>59</v>
      </c>
      <c r="C17" s="31">
        <v>3900</v>
      </c>
      <c r="D17" s="29" t="s">
        <v>55</v>
      </c>
      <c r="F17" s="90" t="s">
        <v>68</v>
      </c>
      <c r="G17" s="90" t="s">
        <v>96</v>
      </c>
      <c r="H17" s="55" t="s">
        <v>176</v>
      </c>
      <c r="I17" s="185">
        <v>125.1</v>
      </c>
      <c r="J17" s="219">
        <f>(121-I17)/I17*100</f>
        <v>-3.2773780975219782</v>
      </c>
      <c r="K17" s="219">
        <f>(131.2-I17)/I17*100</f>
        <v>4.876099120703433</v>
      </c>
      <c r="L17" s="229">
        <f>(146.3-I17)/I17*100</f>
        <v>16.946442845723436</v>
      </c>
      <c r="M17" s="229">
        <f>(111-I17)/I17*100</f>
        <v>-11.270983213429254</v>
      </c>
      <c r="N17" s="219">
        <f>(139.1-I17)/I17*100</f>
        <v>11.191047162270184</v>
      </c>
      <c r="O17" s="217">
        <f>(115.8-I17)/I17*100</f>
        <v>-7.4340527577937632</v>
      </c>
      <c r="P17" s="220">
        <f>(102.8-I17)/I17*100</f>
        <v>-17.825739408473222</v>
      </c>
      <c r="Q17" s="220">
        <f>(158.7-I17)/I17*100</f>
        <v>26.858513189448434</v>
      </c>
      <c r="R17" s="220">
        <f>(306.4-I17)/I17*100</f>
        <v>144.92406075139888</v>
      </c>
      <c r="S17" s="220">
        <f>(65.5-I17)/I17*100</f>
        <v>-47.641886490807352</v>
      </c>
    </row>
    <row r="18" spans="2:19" ht="15.75" customHeight="1" x14ac:dyDescent="0.3">
      <c r="B18" s="26" t="s">
        <v>62</v>
      </c>
      <c r="C18" s="31">
        <v>1540</v>
      </c>
      <c r="D18" s="29" t="s">
        <v>55</v>
      </c>
      <c r="F18" s="90" t="s">
        <v>69</v>
      </c>
      <c r="G18" s="90" t="s">
        <v>96</v>
      </c>
      <c r="H18" s="55" t="s">
        <v>75</v>
      </c>
      <c r="I18" s="182">
        <v>121.7</v>
      </c>
      <c r="J18" s="219">
        <f>(117.7-I18)/I18*100</f>
        <v>-3.2867707477403454</v>
      </c>
      <c r="K18" s="219">
        <f>(127.6-I18)/I18*100</f>
        <v>4.8479868529170025</v>
      </c>
      <c r="L18" s="229">
        <f>(142.2-I18)/I18*100</f>
        <v>16.844700082169258</v>
      </c>
      <c r="M18" s="229">
        <f>(108.2-I18)/I18*100</f>
        <v>-11.092851273623666</v>
      </c>
      <c r="N18" s="219">
        <f>(135.7-I18)/I18*100</f>
        <v>11.503697617091197</v>
      </c>
      <c r="O18" s="217">
        <f>(112.4-I18)/I18*100</f>
        <v>-7.6417419884962996</v>
      </c>
      <c r="P18" s="220">
        <f>(99.8-I18)/I18*100</f>
        <v>-17.995069843878394</v>
      </c>
      <c r="Q18" s="220">
        <f>(150.1-I18)/I18*100</f>
        <v>23.336072308956442</v>
      </c>
      <c r="R18" s="220">
        <f>(289.2-I18)/I18*100</f>
        <v>137.63352506162693</v>
      </c>
      <c r="S18" s="220">
        <f>(63.2-I18)/I18*100</f>
        <v>-48.069022185702551</v>
      </c>
    </row>
    <row r="19" spans="2:19" ht="15.75" customHeight="1" x14ac:dyDescent="0.3">
      <c r="B19" s="26" t="s">
        <v>26</v>
      </c>
      <c r="C19" s="31">
        <v>0.08</v>
      </c>
      <c r="D19" s="29" t="s">
        <v>15</v>
      </c>
      <c r="F19" s="90" t="s">
        <v>181</v>
      </c>
      <c r="G19" s="90" t="s">
        <v>96</v>
      </c>
      <c r="H19" s="55" t="s">
        <v>175</v>
      </c>
      <c r="I19" s="182">
        <v>117</v>
      </c>
      <c r="J19" s="219">
        <f>(111.6-I19)/I19*100</f>
        <v>-4.6153846153846203</v>
      </c>
      <c r="K19" s="219">
        <f>(122.2-I19)/I19*100</f>
        <v>4.4444444444444464</v>
      </c>
      <c r="L19" s="229">
        <f>(136.9-I19)/I19*100</f>
        <v>17.008547008547016</v>
      </c>
      <c r="M19" s="229">
        <f>(104-I19)/I19*100</f>
        <v>-11.111111111111111</v>
      </c>
      <c r="N19" s="219">
        <f>(131-I19)/I19*100</f>
        <v>11.965811965811966</v>
      </c>
      <c r="O19" s="217">
        <f>(107.7-I19)/I19*100</f>
        <v>-7.9487179487179471</v>
      </c>
      <c r="P19" s="220">
        <f>(95.8-I19)/I19*100</f>
        <v>-18.119658119658123</v>
      </c>
      <c r="Q19" s="220">
        <f>(148.8-I19)/I19*100</f>
        <v>27.17948717948719</v>
      </c>
      <c r="R19" s="220">
        <f>(286.4-I19)/I19*100</f>
        <v>144.78632478632477</v>
      </c>
      <c r="S19" s="253">
        <f>(60.5-I19)/I19*100</f>
        <v>-48.29059829059829</v>
      </c>
    </row>
    <row r="20" spans="2:19" ht="15.75" customHeight="1" x14ac:dyDescent="0.3">
      <c r="B20" s="26" t="s">
        <v>24</v>
      </c>
      <c r="C20" s="31">
        <v>1.9</v>
      </c>
      <c r="D20" s="29" t="s">
        <v>14</v>
      </c>
      <c r="F20" s="90" t="s">
        <v>70</v>
      </c>
      <c r="G20" s="90" t="s">
        <v>96</v>
      </c>
      <c r="H20" s="55" t="s">
        <v>179</v>
      </c>
      <c r="I20" s="186">
        <v>123</v>
      </c>
      <c r="J20" s="219">
        <f>(117-I20)/I20*100</f>
        <v>-4.8780487804878048</v>
      </c>
      <c r="K20" s="219">
        <f>(130-I20)/I20*100</f>
        <v>5.6910569105691051</v>
      </c>
      <c r="L20" s="229">
        <f>(138-I20)/I20*100</f>
        <v>12.195121951219512</v>
      </c>
      <c r="M20" s="229">
        <f>(113-I20)/I20*100</f>
        <v>-8.1300813008130071</v>
      </c>
      <c r="N20" s="219">
        <f>(137-I20)/I20*100</f>
        <v>11.38211382113821</v>
      </c>
      <c r="O20" s="217">
        <f>(115-I20)/I20*100</f>
        <v>-6.5040650406504072</v>
      </c>
      <c r="P20" s="220">
        <f>(101-I20)/I20*100</f>
        <v>-17.886178861788618</v>
      </c>
      <c r="Q20" s="220">
        <f>(158-I20)/I20*100</f>
        <v>28.455284552845526</v>
      </c>
      <c r="R20" s="220">
        <f>(308-I20)/I20*100</f>
        <v>150.40650406504065</v>
      </c>
      <c r="S20" s="220">
        <f>(62.4-I20)/I20*100</f>
        <v>-49.268292682926827</v>
      </c>
    </row>
    <row r="21" spans="2:19" ht="15.75" customHeight="1" x14ac:dyDescent="0.3">
      <c r="B21" s="26" t="s">
        <v>23</v>
      </c>
      <c r="C21" s="31">
        <v>0.69</v>
      </c>
      <c r="D21" s="29" t="s">
        <v>14</v>
      </c>
      <c r="F21" s="90" t="s">
        <v>71</v>
      </c>
      <c r="G21" s="90" t="s">
        <v>96</v>
      </c>
      <c r="H21" s="55" t="s">
        <v>177</v>
      </c>
      <c r="I21" s="185">
        <v>118.5</v>
      </c>
      <c r="J21" s="219">
        <f>(113.7-I21)/I21*100</f>
        <v>-4.0506329113924027</v>
      </c>
      <c r="K21" s="219">
        <f>(123.35-I21)/I21*100</f>
        <v>4.0928270042194042</v>
      </c>
      <c r="L21" s="229">
        <f>(131.84-I21)/I21*100</f>
        <v>11.257383966244729</v>
      </c>
      <c r="M21" s="229">
        <f>(108.98-I21)/I21*100</f>
        <v>-8.0337552742616012</v>
      </c>
      <c r="N21" s="219">
        <f>(131.54-I21)/I21*100</f>
        <v>11.004219409282694</v>
      </c>
      <c r="O21" s="217">
        <f>(110.75-I21)/I21*100</f>
        <v>-6.5400843881856545</v>
      </c>
      <c r="P21" s="220">
        <f>(96.96-I21)/I21*100</f>
        <v>-18.177215189873422</v>
      </c>
      <c r="Q21" s="220">
        <f>(152.1-I21)/I21*100</f>
        <v>28.35443037974683</v>
      </c>
      <c r="R21" s="220">
        <f>(295.55-I21)/I21*100</f>
        <v>149.40928270042195</v>
      </c>
      <c r="S21" s="220">
        <f>(59.78-I21)/I21*100</f>
        <v>-49.552742616033754</v>
      </c>
    </row>
    <row r="22" spans="2:19" ht="15.75" customHeight="1" x14ac:dyDescent="0.3">
      <c r="B22" s="26" t="s">
        <v>21</v>
      </c>
      <c r="C22" s="31">
        <v>15</v>
      </c>
      <c r="D22" s="29" t="s">
        <v>10</v>
      </c>
      <c r="F22" s="90" t="s">
        <v>72</v>
      </c>
      <c r="G22" s="90" t="s">
        <v>97</v>
      </c>
      <c r="H22" s="55" t="s">
        <v>178</v>
      </c>
      <c r="I22" s="186">
        <v>121</v>
      </c>
      <c r="J22" s="219" t="s">
        <v>45</v>
      </c>
      <c r="K22" s="219" t="s">
        <v>45</v>
      </c>
      <c r="L22" s="229">
        <f>(136-I22)/I22*100</f>
        <v>12.396694214876034</v>
      </c>
      <c r="M22" s="229">
        <f>(111-I22)/I22*100</f>
        <v>-8.2644628099173563</v>
      </c>
      <c r="N22" s="219">
        <f>(137-I22)/I22*100</f>
        <v>13.223140495867769</v>
      </c>
      <c r="O22" s="217">
        <f>(116-I22)/I22*100</f>
        <v>-4.1322314049586781</v>
      </c>
      <c r="P22" s="220">
        <f>(99.2-I22)/I22*100</f>
        <v>-18.016528925619831</v>
      </c>
      <c r="Q22" s="220">
        <f>(160-I22)/I22*100</f>
        <v>32.231404958677686</v>
      </c>
      <c r="R22" s="220">
        <f>(306-I22)/I22*100</f>
        <v>152.89256198347107</v>
      </c>
      <c r="S22" s="220">
        <f>(61.5-I22)/I22*100</f>
        <v>-49.173553719008268</v>
      </c>
    </row>
    <row r="23" spans="2:19" ht="15.75" customHeight="1" x14ac:dyDescent="0.3">
      <c r="B23" s="26" t="s">
        <v>22</v>
      </c>
      <c r="C23" s="31">
        <v>0.4</v>
      </c>
      <c r="D23" s="29" t="s">
        <v>14</v>
      </c>
      <c r="F23" s="90" t="s">
        <v>73</v>
      </c>
      <c r="G23" s="90" t="s">
        <v>97</v>
      </c>
      <c r="H23" s="55" t="s">
        <v>43</v>
      </c>
      <c r="I23" s="187">
        <v>128.9</v>
      </c>
      <c r="J23" s="219" t="s">
        <v>45</v>
      </c>
      <c r="K23" s="219" t="s">
        <v>45</v>
      </c>
      <c r="L23" s="219">
        <f>(139.375-I23)/I23*100</f>
        <v>8.1264546159813769</v>
      </c>
      <c r="M23" s="229">
        <f>(121.25-I23)/I23*100</f>
        <v>-5.9348332040341392</v>
      </c>
      <c r="N23" s="219">
        <f>(142.5-I23)/I23*100</f>
        <v>10.550814584949569</v>
      </c>
      <c r="O23" s="217">
        <f>(119.375-I23)/I23*100</f>
        <v>-7.3894491854150548</v>
      </c>
      <c r="P23" s="220">
        <f>(105.625-I23)/I23*100</f>
        <v>-18.056633048875099</v>
      </c>
      <c r="Q23" s="220">
        <f>(165-I23)/I23*100</f>
        <v>28.006206361520551</v>
      </c>
      <c r="R23" s="220">
        <f>(311.875-I23)/I23*100</f>
        <v>141.9511249030256</v>
      </c>
      <c r="S23" s="220">
        <f>(67.5-I23)/I23*100</f>
        <v>-47.633824670287048</v>
      </c>
    </row>
    <row r="24" spans="2:19" ht="15.75" customHeight="1" x14ac:dyDescent="0.3">
      <c r="B24" s="26" t="s">
        <v>20</v>
      </c>
      <c r="C24" s="31">
        <v>0</v>
      </c>
      <c r="D24" s="29" t="s">
        <v>10</v>
      </c>
      <c r="F24" s="299" t="s">
        <v>102</v>
      </c>
      <c r="G24" s="299"/>
      <c r="H24" s="306" t="s">
        <v>101</v>
      </c>
      <c r="I24" s="314"/>
      <c r="J24" s="320"/>
      <c r="K24" s="320"/>
      <c r="L24" s="320"/>
      <c r="M24" s="320"/>
      <c r="N24" s="321"/>
      <c r="O24" s="322"/>
      <c r="P24" s="323"/>
      <c r="Q24" s="323"/>
      <c r="R24" s="320"/>
      <c r="S24" s="323"/>
    </row>
    <row r="25" spans="2:19" ht="15.75" customHeight="1" x14ac:dyDescent="0.3">
      <c r="B25" s="26" t="s">
        <v>19</v>
      </c>
      <c r="C25" s="31">
        <v>38</v>
      </c>
      <c r="D25" s="29" t="s">
        <v>10</v>
      </c>
      <c r="F25" s="90"/>
      <c r="G25" s="90"/>
      <c r="H25" s="55"/>
      <c r="I25" s="186"/>
      <c r="J25" s="222"/>
      <c r="K25" s="222"/>
      <c r="L25" s="222"/>
      <c r="M25" s="222"/>
      <c r="N25" s="219"/>
      <c r="O25" s="217"/>
      <c r="P25" s="218"/>
      <c r="Q25" s="218"/>
      <c r="R25" s="222"/>
      <c r="S25" s="218"/>
    </row>
    <row r="26" spans="2:19" ht="15.75" customHeight="1" x14ac:dyDescent="0.3">
      <c r="B26" s="26" t="s">
        <v>47</v>
      </c>
      <c r="C26" s="34">
        <v>0.2</v>
      </c>
      <c r="D26" s="29" t="s">
        <v>48</v>
      </c>
      <c r="F26" s="90"/>
      <c r="G26" s="90"/>
      <c r="H26" s="55"/>
      <c r="I26" s="187"/>
      <c r="J26" s="222"/>
      <c r="K26" s="222"/>
      <c r="L26" s="222"/>
      <c r="M26" s="222"/>
      <c r="N26" s="223"/>
      <c r="O26" s="217"/>
      <c r="P26" s="218"/>
      <c r="Q26" s="218"/>
      <c r="R26" s="222"/>
      <c r="S26" s="218"/>
    </row>
    <row r="27" spans="2:19" ht="15.75" customHeight="1" x14ac:dyDescent="0.3">
      <c r="B27" s="26" t="s">
        <v>56</v>
      </c>
      <c r="C27" s="34">
        <v>20</v>
      </c>
      <c r="D27" s="29" t="s">
        <v>57</v>
      </c>
      <c r="F27" s="90"/>
      <c r="G27" s="90"/>
      <c r="H27" s="55"/>
      <c r="I27" s="188"/>
      <c r="J27" s="222"/>
      <c r="K27" s="222"/>
      <c r="L27" s="222"/>
      <c r="M27" s="222"/>
      <c r="N27" s="221"/>
      <c r="O27" s="217"/>
      <c r="P27" s="218"/>
      <c r="Q27" s="218"/>
      <c r="R27" s="222"/>
      <c r="S27" s="218"/>
    </row>
    <row r="28" spans="2:19" ht="15.75" customHeight="1" thickBot="1" x14ac:dyDescent="0.35">
      <c r="B28" s="26" t="s">
        <v>60</v>
      </c>
      <c r="C28" s="34">
        <v>0</v>
      </c>
      <c r="D28" s="31" t="s">
        <v>48</v>
      </c>
      <c r="F28" s="90"/>
      <c r="G28" s="90"/>
      <c r="H28" s="55"/>
      <c r="I28" s="188"/>
      <c r="J28" s="224"/>
      <c r="K28" s="224"/>
      <c r="L28" s="224"/>
      <c r="M28" s="224"/>
      <c r="N28" s="221"/>
      <c r="O28" s="217"/>
      <c r="P28" s="225"/>
      <c r="Q28" s="225"/>
      <c r="R28" s="226"/>
      <c r="S28" s="225"/>
    </row>
    <row r="29" spans="2:19" ht="15.75" customHeight="1" thickBot="1" x14ac:dyDescent="0.35">
      <c r="B29" s="26" t="s">
        <v>86</v>
      </c>
      <c r="C29" s="34">
        <v>1000</v>
      </c>
      <c r="D29" s="29" t="s">
        <v>61</v>
      </c>
      <c r="F29" s="89"/>
      <c r="G29" s="89"/>
      <c r="H29" s="189" t="s">
        <v>35</v>
      </c>
      <c r="I29" s="228">
        <f t="shared" ref="I29:Q29" si="0">AVERAGE(I10:I23)</f>
        <v>118.76153846153846</v>
      </c>
      <c r="J29" s="228">
        <f t="shared" si="0"/>
        <v>-4.7449263760559104</v>
      </c>
      <c r="K29" s="228">
        <f t="shared" si="0"/>
        <v>5.0336904857145068</v>
      </c>
      <c r="L29" s="228">
        <f t="shared" si="0"/>
        <v>14.278326055548344</v>
      </c>
      <c r="M29" s="228">
        <f t="shared" si="0"/>
        <v>-9.5991602696074505</v>
      </c>
      <c r="N29" s="228">
        <f t="shared" si="0"/>
        <v>10.825999292499088</v>
      </c>
      <c r="O29" s="228">
        <f t="shared" si="0"/>
        <v>-6.5073050256054028</v>
      </c>
      <c r="P29" s="228">
        <f t="shared" si="0"/>
        <v>-17.869478491621393</v>
      </c>
      <c r="Q29" s="228">
        <f t="shared" si="0"/>
        <v>27.22568238490933</v>
      </c>
      <c r="R29" s="228">
        <f t="shared" ref="R29:S29" si="1">AVERAGE(R10:R23)</f>
        <v>150.40463112981811</v>
      </c>
      <c r="S29" s="228">
        <f t="shared" si="1"/>
        <v>-48.826683618690417</v>
      </c>
    </row>
    <row r="30" spans="2:19" ht="15.75" customHeight="1" x14ac:dyDescent="0.3">
      <c r="B30" s="26" t="s">
        <v>209</v>
      </c>
      <c r="C30" s="31">
        <v>0</v>
      </c>
      <c r="D30" s="29" t="s">
        <v>46</v>
      </c>
      <c r="F30" s="92"/>
      <c r="G30" s="111"/>
      <c r="H30" s="190"/>
      <c r="I30" s="209"/>
      <c r="J30" s="209"/>
      <c r="K30" s="13"/>
      <c r="L30" s="209"/>
      <c r="M30" s="13"/>
      <c r="N30" s="209"/>
      <c r="O30" s="13"/>
      <c r="P30" s="209"/>
      <c r="Q30" s="209"/>
      <c r="R30" s="13"/>
      <c r="S30" s="209"/>
    </row>
    <row r="31" spans="2:19" ht="15.75" customHeight="1" thickBot="1" x14ac:dyDescent="0.35">
      <c r="B31" s="26" t="s">
        <v>44</v>
      </c>
      <c r="C31" s="31">
        <v>1.04</v>
      </c>
      <c r="D31" s="34" t="s">
        <v>5</v>
      </c>
      <c r="F31" s="91"/>
      <c r="G31" s="91"/>
      <c r="H31" s="191"/>
      <c r="I31" s="210"/>
      <c r="J31" s="210"/>
      <c r="K31" s="12"/>
      <c r="L31" s="210"/>
      <c r="M31" s="12"/>
      <c r="N31" s="210"/>
      <c r="O31" s="12"/>
      <c r="P31" s="210"/>
      <c r="Q31" s="210"/>
      <c r="R31" s="12"/>
      <c r="S31" s="210"/>
    </row>
    <row r="32" spans="2:19" ht="15.75" customHeight="1" x14ac:dyDescent="0.3">
      <c r="B32" s="26" t="s">
        <v>18</v>
      </c>
      <c r="C32" s="34">
        <v>3.86</v>
      </c>
      <c r="D32" s="34" t="s">
        <v>5</v>
      </c>
      <c r="F32" s="1"/>
      <c r="G32" s="1"/>
      <c r="H32" s="1"/>
    </row>
    <row r="33" spans="2:4" ht="15.75" customHeight="1" thickBot="1" x14ac:dyDescent="0.35">
      <c r="B33" s="27" t="s">
        <v>17</v>
      </c>
      <c r="C33" s="35">
        <v>4.03</v>
      </c>
      <c r="D33" s="35" t="s">
        <v>5</v>
      </c>
    </row>
  </sheetData>
  <mergeCells count="20">
    <mergeCell ref="J3:K3"/>
    <mergeCell ref="C2:H2"/>
    <mergeCell ref="L3:M3"/>
    <mergeCell ref="F5:F8"/>
    <mergeCell ref="G5:G8"/>
    <mergeCell ref="H5:H8"/>
    <mergeCell ref="I5:I8"/>
    <mergeCell ref="J5:J8"/>
    <mergeCell ref="N3:O3"/>
    <mergeCell ref="R3:S3"/>
    <mergeCell ref="P3:Q3"/>
    <mergeCell ref="P5:P8"/>
    <mergeCell ref="Q5:Q8"/>
    <mergeCell ref="R5:R8"/>
    <mergeCell ref="S5:S8"/>
    <mergeCell ref="K5:K8"/>
    <mergeCell ref="L5:L8"/>
    <mergeCell ref="M5:M8"/>
    <mergeCell ref="N5:N8"/>
    <mergeCell ref="O5:O8"/>
  </mergeCells>
  <pageMargins left="0.7" right="0.7" top="0.75" bottom="0.75" header="0.3" footer="0.3"/>
  <pageSetup orientation="portrait" r:id="rId1"/>
  <ignoredErrors>
    <ignoredError sqref="N21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38"/>
  <sheetViews>
    <sheetView zoomScale="80" zoomScaleNormal="80" workbookViewId="0">
      <selection activeCell="F15" sqref="F15"/>
    </sheetView>
  </sheetViews>
  <sheetFormatPr baseColWidth="10" defaultColWidth="11.44140625" defaultRowHeight="14.4" x14ac:dyDescent="0.3"/>
  <cols>
    <col min="1" max="1" width="5.109375" customWidth="1"/>
    <col min="2" max="2" width="52.33203125" style="326" customWidth="1"/>
    <col min="3" max="3" width="11.44140625" style="325"/>
    <col min="4" max="4" width="18.6640625" style="325" customWidth="1"/>
  </cols>
  <sheetData>
    <row r="1" spans="2:4" ht="15" thickBot="1" x14ac:dyDescent="0.35">
      <c r="B1" s="327"/>
      <c r="C1" s="324"/>
      <c r="D1" s="324"/>
    </row>
    <row r="2" spans="2:4" ht="15" thickBot="1" x14ac:dyDescent="0.35">
      <c r="B2" s="328" t="s">
        <v>0</v>
      </c>
      <c r="C2" s="329" t="s">
        <v>204</v>
      </c>
      <c r="D2" s="330" t="s">
        <v>205</v>
      </c>
    </row>
    <row r="3" spans="2:4" ht="15.6" x14ac:dyDescent="0.3">
      <c r="B3" s="331" t="s">
        <v>211</v>
      </c>
      <c r="C3" s="332" t="s">
        <v>245</v>
      </c>
      <c r="D3" s="333" t="s">
        <v>210</v>
      </c>
    </row>
    <row r="4" spans="2:4" ht="15.6" x14ac:dyDescent="0.3">
      <c r="B4" s="331" t="s">
        <v>282</v>
      </c>
      <c r="C4" s="332" t="s">
        <v>246</v>
      </c>
      <c r="D4" s="333" t="s">
        <v>210</v>
      </c>
    </row>
    <row r="5" spans="2:4" ht="15.6" x14ac:dyDescent="0.3">
      <c r="B5" s="331" t="s">
        <v>283</v>
      </c>
      <c r="C5" s="332" t="s">
        <v>247</v>
      </c>
      <c r="D5" s="333" t="s">
        <v>210</v>
      </c>
    </row>
    <row r="6" spans="2:4" ht="15.6" x14ac:dyDescent="0.3">
      <c r="B6" s="331" t="s">
        <v>212</v>
      </c>
      <c r="C6" s="332" t="s">
        <v>248</v>
      </c>
      <c r="D6" s="333" t="s">
        <v>210</v>
      </c>
    </row>
    <row r="7" spans="2:4" ht="15.6" x14ac:dyDescent="0.3">
      <c r="B7" s="331" t="s">
        <v>213</v>
      </c>
      <c r="C7" s="332" t="s">
        <v>249</v>
      </c>
      <c r="D7" s="333" t="s">
        <v>210</v>
      </c>
    </row>
    <row r="8" spans="2:4" ht="15.6" x14ac:dyDescent="0.3">
      <c r="B8" s="331" t="s">
        <v>284</v>
      </c>
      <c r="C8" s="332" t="s">
        <v>250</v>
      </c>
      <c r="D8" s="333" t="s">
        <v>214</v>
      </c>
    </row>
    <row r="9" spans="2:4" ht="15.6" x14ac:dyDescent="0.3">
      <c r="B9" s="331" t="s">
        <v>285</v>
      </c>
      <c r="C9" s="332" t="s">
        <v>251</v>
      </c>
      <c r="D9" s="333" t="s">
        <v>214</v>
      </c>
    </row>
    <row r="10" spans="2:4" ht="15.6" x14ac:dyDescent="0.3">
      <c r="B10" s="334" t="s">
        <v>206</v>
      </c>
      <c r="C10" s="332" t="s">
        <v>252</v>
      </c>
      <c r="D10" s="333" t="s">
        <v>207</v>
      </c>
    </row>
    <row r="11" spans="2:4" x14ac:dyDescent="0.3">
      <c r="B11" s="334" t="s">
        <v>286</v>
      </c>
      <c r="C11" s="332" t="s">
        <v>2</v>
      </c>
      <c r="D11" s="332" t="s">
        <v>33</v>
      </c>
    </row>
    <row r="12" spans="2:4" x14ac:dyDescent="0.3">
      <c r="B12" s="334" t="s">
        <v>287</v>
      </c>
      <c r="C12" s="332" t="s">
        <v>3</v>
      </c>
      <c r="D12" s="332" t="s">
        <v>33</v>
      </c>
    </row>
    <row r="13" spans="2:4" x14ac:dyDescent="0.3">
      <c r="B13" s="334" t="s">
        <v>288</v>
      </c>
      <c r="C13" s="332" t="s">
        <v>51</v>
      </c>
      <c r="D13" s="332" t="s">
        <v>219</v>
      </c>
    </row>
    <row r="14" spans="2:4" ht="15.6" x14ac:dyDescent="0.3">
      <c r="B14" s="334" t="s">
        <v>289</v>
      </c>
      <c r="C14" s="332" t="s">
        <v>253</v>
      </c>
      <c r="D14" s="332" t="s">
        <v>219</v>
      </c>
    </row>
    <row r="15" spans="2:4" ht="15.6" x14ac:dyDescent="0.3">
      <c r="B15" s="334" t="s">
        <v>290</v>
      </c>
      <c r="C15" s="332" t="s">
        <v>254</v>
      </c>
      <c r="D15" s="332" t="s">
        <v>219</v>
      </c>
    </row>
    <row r="16" spans="2:4" ht="15.6" x14ac:dyDescent="0.3">
      <c r="B16" s="331" t="s">
        <v>229</v>
      </c>
      <c r="C16" s="332" t="s">
        <v>255</v>
      </c>
      <c r="D16" s="333" t="s">
        <v>230</v>
      </c>
    </row>
    <row r="17" spans="2:4" ht="15.6" x14ac:dyDescent="0.3">
      <c r="B17" s="331" t="s">
        <v>231</v>
      </c>
      <c r="C17" s="332" t="s">
        <v>256</v>
      </c>
      <c r="D17" s="333" t="s">
        <v>257</v>
      </c>
    </row>
    <row r="18" spans="2:4" ht="15.6" x14ac:dyDescent="0.3">
      <c r="B18" s="331" t="s">
        <v>232</v>
      </c>
      <c r="C18" s="332" t="s">
        <v>258</v>
      </c>
      <c r="D18" s="333" t="s">
        <v>259</v>
      </c>
    </row>
    <row r="19" spans="2:4" ht="15.6" x14ac:dyDescent="0.3">
      <c r="B19" s="331" t="s">
        <v>234</v>
      </c>
      <c r="C19" s="332" t="s">
        <v>260</v>
      </c>
      <c r="D19" s="333" t="s">
        <v>261</v>
      </c>
    </row>
    <row r="20" spans="2:4" ht="15.6" x14ac:dyDescent="0.3">
      <c r="B20" s="331" t="s">
        <v>228</v>
      </c>
      <c r="C20" s="332" t="s">
        <v>262</v>
      </c>
      <c r="D20" s="333" t="s">
        <v>224</v>
      </c>
    </row>
    <row r="21" spans="2:4" ht="15.6" x14ac:dyDescent="0.3">
      <c r="B21" s="331" t="s">
        <v>226</v>
      </c>
      <c r="C21" s="332" t="s">
        <v>263</v>
      </c>
      <c r="D21" s="333" t="s">
        <v>264</v>
      </c>
    </row>
    <row r="22" spans="2:4" ht="15.6" x14ac:dyDescent="0.3">
      <c r="B22" s="331" t="s">
        <v>225</v>
      </c>
      <c r="C22" s="332" t="s">
        <v>265</v>
      </c>
      <c r="D22" s="333" t="s">
        <v>264</v>
      </c>
    </row>
    <row r="23" spans="2:4" ht="15.6" x14ac:dyDescent="0.3">
      <c r="B23" s="331" t="s">
        <v>227</v>
      </c>
      <c r="C23" s="332" t="s">
        <v>266</v>
      </c>
      <c r="D23" s="333" t="s">
        <v>264</v>
      </c>
    </row>
    <row r="24" spans="2:4" ht="15.6" x14ac:dyDescent="0.3">
      <c r="B24" s="331" t="s">
        <v>235</v>
      </c>
      <c r="C24" s="332" t="s">
        <v>267</v>
      </c>
      <c r="D24" s="333" t="s">
        <v>268</v>
      </c>
    </row>
    <row r="25" spans="2:4" ht="15.6" x14ac:dyDescent="0.3">
      <c r="B25" s="334" t="s">
        <v>236</v>
      </c>
      <c r="C25" s="332" t="s">
        <v>269</v>
      </c>
      <c r="D25" s="332" t="s">
        <v>220</v>
      </c>
    </row>
    <row r="26" spans="2:4" ht="15.6" x14ac:dyDescent="0.3">
      <c r="B26" s="334" t="s">
        <v>237</v>
      </c>
      <c r="C26" s="332" t="s">
        <v>270</v>
      </c>
      <c r="D26" s="332" t="s">
        <v>220</v>
      </c>
    </row>
    <row r="27" spans="2:4" ht="15.6" x14ac:dyDescent="0.3">
      <c r="B27" s="334" t="s">
        <v>208</v>
      </c>
      <c r="C27" s="332" t="s">
        <v>271</v>
      </c>
      <c r="D27" s="332" t="s">
        <v>221</v>
      </c>
    </row>
    <row r="28" spans="2:4" ht="15.6" x14ac:dyDescent="0.3">
      <c r="B28" s="334" t="s">
        <v>238</v>
      </c>
      <c r="C28" s="332" t="s">
        <v>272</v>
      </c>
      <c r="D28" s="332" t="s">
        <v>220</v>
      </c>
    </row>
    <row r="29" spans="2:4" ht="15.6" x14ac:dyDescent="0.3">
      <c r="B29" s="334" t="s">
        <v>239</v>
      </c>
      <c r="C29" s="332" t="s">
        <v>273</v>
      </c>
      <c r="D29" s="332" t="s">
        <v>221</v>
      </c>
    </row>
    <row r="30" spans="2:4" ht="15.6" x14ac:dyDescent="0.3">
      <c r="B30" s="334" t="s">
        <v>240</v>
      </c>
      <c r="C30" s="332" t="s">
        <v>274</v>
      </c>
      <c r="D30" s="332" t="s">
        <v>221</v>
      </c>
    </row>
    <row r="31" spans="2:4" ht="15.6" x14ac:dyDescent="0.3">
      <c r="B31" s="334" t="s">
        <v>241</v>
      </c>
      <c r="C31" s="332" t="s">
        <v>275</v>
      </c>
      <c r="D31" s="332" t="s">
        <v>222</v>
      </c>
    </row>
    <row r="32" spans="2:4" x14ac:dyDescent="0.3">
      <c r="B32" s="331" t="s">
        <v>242</v>
      </c>
      <c r="C32" s="332" t="s">
        <v>56</v>
      </c>
      <c r="D32" s="333" t="s">
        <v>223</v>
      </c>
    </row>
    <row r="33" spans="2:4" ht="15.6" x14ac:dyDescent="0.3">
      <c r="B33" s="334" t="s">
        <v>243</v>
      </c>
      <c r="C33" s="332" t="s">
        <v>276</v>
      </c>
      <c r="D33" s="332" t="s">
        <v>222</v>
      </c>
    </row>
    <row r="34" spans="2:4" ht="15.6" x14ac:dyDescent="0.3">
      <c r="B34" s="334" t="s">
        <v>244</v>
      </c>
      <c r="C34" s="332" t="s">
        <v>277</v>
      </c>
      <c r="D34" s="332" t="s">
        <v>224</v>
      </c>
    </row>
    <row r="35" spans="2:4" ht="15.6" x14ac:dyDescent="0.3">
      <c r="B35" s="331" t="s">
        <v>233</v>
      </c>
      <c r="C35" s="332" t="s">
        <v>278</v>
      </c>
      <c r="D35" s="333" t="s">
        <v>218</v>
      </c>
    </row>
    <row r="36" spans="2:4" ht="15.6" x14ac:dyDescent="0.3">
      <c r="B36" s="335" t="s">
        <v>217</v>
      </c>
      <c r="C36" s="332" t="s">
        <v>279</v>
      </c>
      <c r="D36" s="333" t="s">
        <v>207</v>
      </c>
    </row>
    <row r="37" spans="2:4" ht="15.6" x14ac:dyDescent="0.3">
      <c r="B37" s="334" t="s">
        <v>216</v>
      </c>
      <c r="C37" s="332" t="s">
        <v>280</v>
      </c>
      <c r="D37" s="333" t="s">
        <v>207</v>
      </c>
    </row>
    <row r="38" spans="2:4" ht="16.2" thickBot="1" x14ac:dyDescent="0.35">
      <c r="B38" s="336" t="s">
        <v>215</v>
      </c>
      <c r="C38" s="337" t="s">
        <v>281</v>
      </c>
      <c r="D38" s="338" t="s">
        <v>207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Test1a</vt:lpstr>
      <vt:lpstr>Feuil1</vt:lpstr>
      <vt:lpstr>Test1b</vt:lpstr>
      <vt:lpstr>Test2</vt:lpstr>
      <vt:lpstr>Test3</vt:lpstr>
      <vt:lpstr>Test4</vt:lpstr>
      <vt:lpstr>Sensitivity analysis</vt:lpstr>
      <vt:lpstr>nomenclature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2017-12-28T15:35:56Z</dcterms:modified>
</cp:coreProperties>
</file>